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llFiles\Current_Project\NCEA2016\Spreadsheet\"/>
    </mc:Choice>
  </mc:AlternateContent>
  <bookViews>
    <workbookView xWindow="360" yWindow="40485" windowWidth="20130" windowHeight="8055" tabRatio="856" activeTab="3"/>
  </bookViews>
  <sheets>
    <sheet name="Notes" sheetId="4" r:id="rId1"/>
    <sheet name="Input Sheet" sheetId="1" r:id="rId2"/>
    <sheet name="XC95 and CI" sheetId="2" state="hidden" r:id="rId3"/>
    <sheet name="Graphs" sheetId="3" r:id="rId4"/>
  </sheets>
  <definedNames>
    <definedName name="_xlnm._FilterDatabase" localSheetId="2" hidden="1">'XC95 and CI'!$G$4:$G$3737</definedName>
    <definedName name="Acentrella" localSheetId="1">'Input Sheet'!$D$11:$BM$11</definedName>
    <definedName name="ChartMax">Graphs!$E$31</definedName>
    <definedName name="_xlnm.Extract" localSheetId="2">'XC95 and CI'!#REF!</definedName>
    <definedName name="NumBins">Graphs!$F$2</definedName>
    <definedName name="SeriesCondPlotX">OFFSET('XC95 and CI'!$AH$5,0,0,NumBins+1,1)</definedName>
    <definedName name="SeriesCondPlotY">OFFSET('XC95 and CI'!$AJ$5,0,0,NumBins+1,1)</definedName>
    <definedName name="SeriesCondPlotY_NA">OFFSET('XC95 and CI'!$AO$5,0,0,NumBins+1,1)</definedName>
    <definedName name="SSD_ni_total">#REF!</definedName>
    <definedName name="SSD_nt_total">#REF!</definedName>
    <definedName name="Xlim_Max_ExcelCalc">Graphs!$G$44</definedName>
    <definedName name="Xlim_Min_ExcelCalc">Graphs!$G$42</definedName>
    <definedName name="Ylim_ExcelCalc">Graphs!$E$39</definedName>
  </definedNames>
  <calcPr calcId="152511"/>
</workbook>
</file>

<file path=xl/calcChain.xml><?xml version="1.0" encoding="utf-8"?>
<calcChain xmlns="http://schemas.openxmlformats.org/spreadsheetml/2006/main">
  <c r="E27" i="3" l="1"/>
  <c r="E28" i="3"/>
  <c r="G3737" i="2" l="1"/>
  <c r="H3737" i="2" s="1"/>
  <c r="H3736" i="2"/>
  <c r="G3736" i="2"/>
  <c r="H3735" i="2"/>
  <c r="G3735" i="2"/>
  <c r="G3734" i="2"/>
  <c r="H3734" i="2" s="1"/>
  <c r="G3733" i="2"/>
  <c r="H3733" i="2" s="1"/>
  <c r="H3732" i="2"/>
  <c r="G3732" i="2"/>
  <c r="H3731" i="2"/>
  <c r="G3731" i="2"/>
  <c r="G3730" i="2"/>
  <c r="H3730" i="2" s="1"/>
  <c r="G3729" i="2"/>
  <c r="H3729" i="2" s="1"/>
  <c r="G3728" i="2"/>
  <c r="H3727" i="2"/>
  <c r="G3727" i="2"/>
  <c r="G3726" i="2"/>
  <c r="H3726" i="2" s="1"/>
  <c r="G3725" i="2"/>
  <c r="H3725" i="2" s="1"/>
  <c r="G3724" i="2"/>
  <c r="H3724" i="2" s="1"/>
  <c r="H3723" i="2"/>
  <c r="G3723" i="2"/>
  <c r="G3722" i="2"/>
  <c r="H3722" i="2" s="1"/>
  <c r="G3721" i="2"/>
  <c r="H3721" i="2" s="1"/>
  <c r="G3720" i="2"/>
  <c r="H3720" i="2" s="1"/>
  <c r="H3719" i="2"/>
  <c r="G3719" i="2"/>
  <c r="G3718" i="2"/>
  <c r="H3718" i="2" s="1"/>
  <c r="G3717" i="2"/>
  <c r="H3717" i="2" s="1"/>
  <c r="G3716" i="2"/>
  <c r="H3716" i="2" s="1"/>
  <c r="H3715" i="2"/>
  <c r="G3715" i="2"/>
  <c r="G3714" i="2"/>
  <c r="H3714" i="2" s="1"/>
  <c r="G3713" i="2"/>
  <c r="H3713" i="2" s="1"/>
  <c r="G3712" i="2"/>
  <c r="H3712" i="2" s="1"/>
  <c r="H3711" i="2"/>
  <c r="G3711" i="2"/>
  <c r="G3710" i="2"/>
  <c r="H3709" i="2"/>
  <c r="G3709" i="2"/>
  <c r="G3708" i="2"/>
  <c r="H3708" i="2" s="1"/>
  <c r="H3707" i="2"/>
  <c r="G3707" i="2"/>
  <c r="G3706" i="2"/>
  <c r="G3705" i="2"/>
  <c r="G3704" i="2"/>
  <c r="H3704" i="2" s="1"/>
  <c r="H3703" i="2"/>
  <c r="G3703" i="2"/>
  <c r="G3702" i="2"/>
  <c r="H3702" i="2" s="1"/>
  <c r="H3701" i="2"/>
  <c r="G3701" i="2"/>
  <c r="G3700" i="2"/>
  <c r="H3699" i="2"/>
  <c r="G3699" i="2"/>
  <c r="G3698" i="2"/>
  <c r="H3697" i="2"/>
  <c r="G3697" i="2"/>
  <c r="G3696" i="2"/>
  <c r="H3696" i="2" s="1"/>
  <c r="G3695" i="2"/>
  <c r="G3694" i="2"/>
  <c r="H3694" i="2" s="1"/>
  <c r="H3693" i="2"/>
  <c r="G3693" i="2"/>
  <c r="G3692" i="2"/>
  <c r="H3692" i="2" s="1"/>
  <c r="G3691" i="2"/>
  <c r="G3690" i="2"/>
  <c r="G3689" i="2"/>
  <c r="G3688" i="2"/>
  <c r="H3688" i="2" s="1"/>
  <c r="G3687" i="2"/>
  <c r="G3686" i="2"/>
  <c r="H3686" i="2" s="1"/>
  <c r="H3685" i="2"/>
  <c r="G3685" i="2"/>
  <c r="G3684" i="2"/>
  <c r="H3684" i="2" s="1"/>
  <c r="H3683" i="2"/>
  <c r="G3683" i="2"/>
  <c r="G3682" i="2"/>
  <c r="H3682" i="2" s="1"/>
  <c r="H3681" i="2"/>
  <c r="G3681" i="2"/>
  <c r="G3680" i="2"/>
  <c r="H3680" i="2" s="1"/>
  <c r="G3679" i="2"/>
  <c r="G3678" i="2"/>
  <c r="H3677" i="2"/>
  <c r="G3677" i="2"/>
  <c r="G3676" i="2"/>
  <c r="H3675" i="2"/>
  <c r="G3675" i="2"/>
  <c r="G3674" i="2"/>
  <c r="H3674" i="2" s="1"/>
  <c r="H3673" i="2"/>
  <c r="G3673" i="2"/>
  <c r="G3672" i="2"/>
  <c r="H3672" i="2" s="1"/>
  <c r="H3671" i="2"/>
  <c r="G3671" i="2"/>
  <c r="G3670" i="2"/>
  <c r="H3670" i="2" s="1"/>
  <c r="H3669" i="2"/>
  <c r="G3669" i="2"/>
  <c r="G3668" i="2"/>
  <c r="H3668" i="2" s="1"/>
  <c r="G3667" i="2"/>
  <c r="G3666" i="2"/>
  <c r="H3666" i="2" s="1"/>
  <c r="H3665" i="2"/>
  <c r="G3665" i="2"/>
  <c r="G3664" i="2"/>
  <c r="H3663" i="2"/>
  <c r="G3663" i="2"/>
  <c r="G3662" i="2"/>
  <c r="H3662" i="2" s="1"/>
  <c r="G3661" i="2"/>
  <c r="G3660" i="2"/>
  <c r="G3659" i="2"/>
  <c r="G3658" i="2"/>
  <c r="G3657" i="2"/>
  <c r="G3656" i="2"/>
  <c r="G3655" i="2"/>
  <c r="G3654" i="2"/>
  <c r="G3653" i="2"/>
  <c r="G3652" i="2"/>
  <c r="G3651" i="2"/>
  <c r="G3650" i="2"/>
  <c r="G3649" i="2"/>
  <c r="H3648" i="2"/>
  <c r="G3648" i="2"/>
  <c r="H3647" i="2"/>
  <c r="G3647" i="2"/>
  <c r="G3646" i="2"/>
  <c r="H3646" i="2" s="1"/>
  <c r="G3645" i="2"/>
  <c r="H3645" i="2" s="1"/>
  <c r="H3644" i="2"/>
  <c r="G3644" i="2"/>
  <c r="H3643" i="2"/>
  <c r="G3643" i="2"/>
  <c r="G3642" i="2"/>
  <c r="H3642" i="2" s="1"/>
  <c r="G3641" i="2"/>
  <c r="H3641" i="2" s="1"/>
  <c r="G3640" i="2"/>
  <c r="G3639" i="2"/>
  <c r="G3638" i="2"/>
  <c r="H3638" i="2" s="1"/>
  <c r="G3637" i="2"/>
  <c r="H3637" i="2" s="1"/>
  <c r="H3636" i="2"/>
  <c r="G3636" i="2"/>
  <c r="H3635" i="2"/>
  <c r="G3635" i="2"/>
  <c r="G3634" i="2"/>
  <c r="G3633" i="2"/>
  <c r="H3633" i="2" s="1"/>
  <c r="H3632" i="2"/>
  <c r="G3632" i="2"/>
  <c r="H3631" i="2"/>
  <c r="G3631" i="2"/>
  <c r="G3630" i="2"/>
  <c r="H3630" i="2" s="1"/>
  <c r="G3629" i="2"/>
  <c r="H3629" i="2" s="1"/>
  <c r="H3628" i="2"/>
  <c r="G3628" i="2"/>
  <c r="H3627" i="2"/>
  <c r="G3627" i="2"/>
  <c r="G3626" i="2"/>
  <c r="G3625" i="2"/>
  <c r="G3624" i="2"/>
  <c r="G3623" i="2"/>
  <c r="G3622" i="2"/>
  <c r="H3622" i="2" s="1"/>
  <c r="G3621" i="2"/>
  <c r="H3621" i="2" s="1"/>
  <c r="H3620" i="2"/>
  <c r="G3620" i="2"/>
  <c r="G3619" i="2"/>
  <c r="G3618" i="2"/>
  <c r="G3617" i="2"/>
  <c r="H3617" i="2" s="1"/>
  <c r="G3616" i="2"/>
  <c r="G3615" i="2"/>
  <c r="G3614" i="2"/>
  <c r="H3614" i="2" s="1"/>
  <c r="G3613" i="2"/>
  <c r="H3613" i="2" s="1"/>
  <c r="G3612" i="2"/>
  <c r="G3611" i="2"/>
  <c r="H3611" i="2" s="1"/>
  <c r="G3610" i="2"/>
  <c r="H3610" i="2" s="1"/>
  <c r="G3609" i="2"/>
  <c r="G3608" i="2"/>
  <c r="G3607" i="2"/>
  <c r="G3606" i="2"/>
  <c r="G3605" i="2"/>
  <c r="H3604" i="2"/>
  <c r="G3604" i="2"/>
  <c r="G3603" i="2"/>
  <c r="G3602" i="2"/>
  <c r="H3602" i="2" s="1"/>
  <c r="G3601" i="2"/>
  <c r="G3600" i="2"/>
  <c r="G3599" i="2"/>
  <c r="G3598" i="2"/>
  <c r="G3597" i="2"/>
  <c r="H3596" i="2"/>
  <c r="G3596" i="2"/>
  <c r="G3595" i="2"/>
  <c r="G3594" i="2"/>
  <c r="G3593" i="2"/>
  <c r="G3592" i="2"/>
  <c r="G3591" i="2"/>
  <c r="H3591" i="2" s="1"/>
  <c r="G3590" i="2"/>
  <c r="H3590" i="2" s="1"/>
  <c r="G3589" i="2"/>
  <c r="H3589" i="2" s="1"/>
  <c r="G3588" i="2"/>
  <c r="G3587" i="2"/>
  <c r="H3587" i="2" s="1"/>
  <c r="G3586" i="2"/>
  <c r="G3585" i="2"/>
  <c r="H3585" i="2" s="1"/>
  <c r="G3584" i="2"/>
  <c r="G3583" i="2"/>
  <c r="H3583" i="2" s="1"/>
  <c r="G3582" i="2"/>
  <c r="G3581" i="2"/>
  <c r="H3581" i="2" s="1"/>
  <c r="G3580" i="2"/>
  <c r="G3579" i="2"/>
  <c r="H3579" i="2" s="1"/>
  <c r="G3578" i="2"/>
  <c r="G3577" i="2"/>
  <c r="H3577" i="2" s="1"/>
  <c r="G3576" i="2"/>
  <c r="G3575" i="2"/>
  <c r="H3574" i="2"/>
  <c r="G3574" i="2"/>
  <c r="G3573" i="2"/>
  <c r="H3573" i="2" s="1"/>
  <c r="H3572" i="2"/>
  <c r="G3572" i="2"/>
  <c r="G3571" i="2"/>
  <c r="H3571" i="2" s="1"/>
  <c r="H3570" i="2"/>
  <c r="G3570" i="2"/>
  <c r="G3569" i="2"/>
  <c r="H3569" i="2" s="1"/>
  <c r="G3568" i="2"/>
  <c r="H3568" i="2" s="1"/>
  <c r="G3567" i="2"/>
  <c r="H3567" i="2" s="1"/>
  <c r="H3566" i="2"/>
  <c r="G3566" i="2"/>
  <c r="G3565" i="2"/>
  <c r="H3565" i="2" s="1"/>
  <c r="G3564" i="2"/>
  <c r="H3564" i="2" s="1"/>
  <c r="G3563" i="2"/>
  <c r="H3563" i="2" s="1"/>
  <c r="H3562" i="2"/>
  <c r="G3562" i="2"/>
  <c r="G3561" i="2"/>
  <c r="H3561" i="2" s="1"/>
  <c r="G3560" i="2"/>
  <c r="H3560" i="2" s="1"/>
  <c r="G3559" i="2"/>
  <c r="H3559" i="2" s="1"/>
  <c r="H3558" i="2"/>
  <c r="G3558" i="2"/>
  <c r="H3557" i="2"/>
  <c r="G3557" i="2"/>
  <c r="G3556" i="2"/>
  <c r="H3556" i="2" s="1"/>
  <c r="G3555" i="2"/>
  <c r="H3555" i="2" s="1"/>
  <c r="H3554" i="2"/>
  <c r="G3554" i="2"/>
  <c r="H3553" i="2"/>
  <c r="G3553" i="2"/>
  <c r="G3552" i="2"/>
  <c r="H3552" i="2" s="1"/>
  <c r="G3551" i="2"/>
  <c r="H3551" i="2" s="1"/>
  <c r="H3550" i="2"/>
  <c r="G3550" i="2"/>
  <c r="G3549" i="2"/>
  <c r="H3549" i="2" s="1"/>
  <c r="G3548" i="2"/>
  <c r="H3548" i="2" s="1"/>
  <c r="G3547" i="2"/>
  <c r="H3547" i="2" s="1"/>
  <c r="H3546" i="2"/>
  <c r="G3546" i="2"/>
  <c r="H3545" i="2"/>
  <c r="G3545" i="2"/>
  <c r="G3544" i="2"/>
  <c r="H3544" i="2" s="1"/>
  <c r="G3543" i="2"/>
  <c r="H3543" i="2" s="1"/>
  <c r="H3542" i="2"/>
  <c r="G3542" i="2"/>
  <c r="H3541" i="2"/>
  <c r="G3541" i="2"/>
  <c r="G3540" i="2"/>
  <c r="H3540" i="2" s="1"/>
  <c r="G3539" i="2"/>
  <c r="H3539" i="2" s="1"/>
  <c r="H3538" i="2"/>
  <c r="G3538" i="2"/>
  <c r="H3537" i="2"/>
  <c r="G3537" i="2"/>
  <c r="G3536" i="2"/>
  <c r="H3536" i="2" s="1"/>
  <c r="G3535" i="2"/>
  <c r="H3535" i="2" s="1"/>
  <c r="H3534" i="2"/>
  <c r="G3534" i="2"/>
  <c r="H3533" i="2"/>
  <c r="G3533" i="2"/>
  <c r="G3532" i="2"/>
  <c r="H3532" i="2" s="1"/>
  <c r="G3531" i="2"/>
  <c r="H3531" i="2" s="1"/>
  <c r="H3530" i="2"/>
  <c r="G3530" i="2"/>
  <c r="H3529" i="2"/>
  <c r="G3529" i="2"/>
  <c r="G3528" i="2"/>
  <c r="H3528" i="2" s="1"/>
  <c r="G3527" i="2"/>
  <c r="H3527" i="2" s="1"/>
  <c r="H3526" i="2"/>
  <c r="G3526" i="2"/>
  <c r="H3525" i="2"/>
  <c r="G3525" i="2"/>
  <c r="G3524" i="2"/>
  <c r="H3524" i="2" s="1"/>
  <c r="G3523" i="2"/>
  <c r="H3523" i="2" s="1"/>
  <c r="H3522" i="2"/>
  <c r="G3522" i="2"/>
  <c r="H3521" i="2"/>
  <c r="G3521" i="2"/>
  <c r="G3520" i="2"/>
  <c r="H3520" i="2" s="1"/>
  <c r="G3519" i="2"/>
  <c r="H3519" i="2" s="1"/>
  <c r="H3518" i="2"/>
  <c r="G3518" i="2"/>
  <c r="H3517" i="2"/>
  <c r="G3517" i="2"/>
  <c r="G3516" i="2"/>
  <c r="H3516" i="2" s="1"/>
  <c r="G3515" i="2"/>
  <c r="H3515" i="2" s="1"/>
  <c r="H3514" i="2"/>
  <c r="G3514" i="2"/>
  <c r="H3513" i="2"/>
  <c r="G3513" i="2"/>
  <c r="G3512" i="2"/>
  <c r="H3512" i="2" s="1"/>
  <c r="G3511" i="2"/>
  <c r="H3511" i="2" s="1"/>
  <c r="H3510" i="2"/>
  <c r="G3510" i="2"/>
  <c r="H3509" i="2"/>
  <c r="G3509" i="2"/>
  <c r="G3508" i="2"/>
  <c r="H3508" i="2" s="1"/>
  <c r="G3507" i="2"/>
  <c r="H3507" i="2" s="1"/>
  <c r="H3506" i="2"/>
  <c r="G3506" i="2"/>
  <c r="H3505" i="2"/>
  <c r="G3505" i="2"/>
  <c r="G3504" i="2"/>
  <c r="H3504" i="2" s="1"/>
  <c r="G3503" i="2"/>
  <c r="H3503" i="2" s="1"/>
  <c r="G3502" i="2"/>
  <c r="H3502" i="2" s="1"/>
  <c r="H3501" i="2"/>
  <c r="G3501" i="2"/>
  <c r="G3500" i="2"/>
  <c r="H3500" i="2" s="1"/>
  <c r="G3499" i="2"/>
  <c r="H3499" i="2" s="1"/>
  <c r="G3498" i="2"/>
  <c r="H3498" i="2" s="1"/>
  <c r="H3497" i="2"/>
  <c r="G3497" i="2"/>
  <c r="H3496" i="2"/>
  <c r="G3496" i="2"/>
  <c r="G3495" i="2"/>
  <c r="H3495" i="2" s="1"/>
  <c r="H3494" i="2"/>
  <c r="G3494" i="2"/>
  <c r="G3493" i="2"/>
  <c r="H3493" i="2" s="1"/>
  <c r="H3492" i="2"/>
  <c r="G3492" i="2"/>
  <c r="G3491" i="2"/>
  <c r="H3491" i="2" s="1"/>
  <c r="H3490" i="2"/>
  <c r="G3490" i="2"/>
  <c r="G3489" i="2"/>
  <c r="H3489" i="2" s="1"/>
  <c r="H3488" i="2"/>
  <c r="G3488" i="2"/>
  <c r="G3487" i="2"/>
  <c r="H3487" i="2" s="1"/>
  <c r="H3486" i="2"/>
  <c r="G3486" i="2"/>
  <c r="G3485" i="2"/>
  <c r="H3485" i="2" s="1"/>
  <c r="H3484" i="2"/>
  <c r="G3484" i="2"/>
  <c r="G3483" i="2"/>
  <c r="H3483" i="2" s="1"/>
  <c r="H3482" i="2"/>
  <c r="G3482" i="2"/>
  <c r="G3481" i="2"/>
  <c r="H3481" i="2" s="1"/>
  <c r="H3480" i="2"/>
  <c r="G3480" i="2"/>
  <c r="G3479" i="2"/>
  <c r="H3479" i="2" s="1"/>
  <c r="H3478" i="2"/>
  <c r="G3478" i="2"/>
  <c r="G3477" i="2"/>
  <c r="H3477" i="2" s="1"/>
  <c r="H3476" i="2"/>
  <c r="G3476" i="2"/>
  <c r="G3475" i="2"/>
  <c r="H3475" i="2" s="1"/>
  <c r="H3474" i="2"/>
  <c r="G3474" i="2"/>
  <c r="G3473" i="2"/>
  <c r="H3473" i="2" s="1"/>
  <c r="H3472" i="2"/>
  <c r="G3472" i="2"/>
  <c r="G3471" i="2"/>
  <c r="H3471" i="2" s="1"/>
  <c r="H3470" i="2"/>
  <c r="G3470" i="2"/>
  <c r="G3469" i="2"/>
  <c r="H3469" i="2" s="1"/>
  <c r="H3468" i="2"/>
  <c r="G3468" i="2"/>
  <c r="G3467" i="2"/>
  <c r="H3467" i="2" s="1"/>
  <c r="H3466" i="2"/>
  <c r="G3466" i="2"/>
  <c r="G3465" i="2"/>
  <c r="H3465" i="2" s="1"/>
  <c r="H3464" i="2"/>
  <c r="G3464" i="2"/>
  <c r="G3463" i="2"/>
  <c r="H3463" i="2" s="1"/>
  <c r="H3462" i="2"/>
  <c r="G3462" i="2"/>
  <c r="G3461" i="2"/>
  <c r="H3461" i="2" s="1"/>
  <c r="H3460" i="2"/>
  <c r="G3460" i="2"/>
  <c r="G3459" i="2"/>
  <c r="H3459" i="2" s="1"/>
  <c r="H3458" i="2"/>
  <c r="G3458" i="2"/>
  <c r="G3457" i="2"/>
  <c r="H3457" i="2" s="1"/>
  <c r="H3456" i="2"/>
  <c r="G3456" i="2"/>
  <c r="G3455" i="2"/>
  <c r="H3455" i="2" s="1"/>
  <c r="H3454" i="2"/>
  <c r="G3454" i="2"/>
  <c r="G3453" i="2"/>
  <c r="H3453" i="2" s="1"/>
  <c r="H3452" i="2"/>
  <c r="G3452" i="2"/>
  <c r="G3451" i="2"/>
  <c r="H3451" i="2" s="1"/>
  <c r="H3450" i="2"/>
  <c r="G3450" i="2"/>
  <c r="G3449" i="2"/>
  <c r="H3449" i="2" s="1"/>
  <c r="H3448" i="2"/>
  <c r="G3448" i="2"/>
  <c r="G3447" i="2"/>
  <c r="H3447" i="2" s="1"/>
  <c r="H3446" i="2"/>
  <c r="G3446" i="2"/>
  <c r="G3445" i="2"/>
  <c r="H3445" i="2" s="1"/>
  <c r="H3444" i="2"/>
  <c r="G3444" i="2"/>
  <c r="G3443" i="2"/>
  <c r="H3443" i="2" s="1"/>
  <c r="H3442" i="2"/>
  <c r="G3442" i="2"/>
  <c r="G3441" i="2"/>
  <c r="H3441" i="2" s="1"/>
  <c r="H3440" i="2"/>
  <c r="G3440" i="2"/>
  <c r="G3439" i="2"/>
  <c r="H3439" i="2" s="1"/>
  <c r="H3438" i="2"/>
  <c r="G3438" i="2"/>
  <c r="G3437" i="2"/>
  <c r="H3437" i="2" s="1"/>
  <c r="H3436" i="2"/>
  <c r="G3436" i="2"/>
  <c r="G3435" i="2"/>
  <c r="H3435" i="2" s="1"/>
  <c r="H3434" i="2"/>
  <c r="G3434" i="2"/>
  <c r="G3433" i="2"/>
  <c r="H3433" i="2" s="1"/>
  <c r="H3432" i="2"/>
  <c r="G3432" i="2"/>
  <c r="G3431" i="2"/>
  <c r="H3431" i="2" s="1"/>
  <c r="H3430" i="2"/>
  <c r="G3430" i="2"/>
  <c r="G3429" i="2"/>
  <c r="H3429" i="2" s="1"/>
  <c r="H3428" i="2"/>
  <c r="G3428" i="2"/>
  <c r="G3427" i="2"/>
  <c r="H3427" i="2" s="1"/>
  <c r="H3426" i="2"/>
  <c r="G3426" i="2"/>
  <c r="G3425" i="2"/>
  <c r="H3425" i="2" s="1"/>
  <c r="H3424" i="2"/>
  <c r="G3424" i="2"/>
  <c r="G3423" i="2"/>
  <c r="H3423" i="2" s="1"/>
  <c r="G3422" i="2"/>
  <c r="G3421" i="2"/>
  <c r="H3421" i="2" s="1"/>
  <c r="G3420" i="2"/>
  <c r="G3419" i="2"/>
  <c r="H3419" i="2" s="1"/>
  <c r="H3418" i="2"/>
  <c r="G3418" i="2"/>
  <c r="G3417" i="2"/>
  <c r="G3416" i="2"/>
  <c r="G3415" i="2"/>
  <c r="G3414" i="2"/>
  <c r="G3413" i="2"/>
  <c r="H3412" i="2"/>
  <c r="G3412" i="2"/>
  <c r="G3411" i="2"/>
  <c r="H3411" i="2" s="1"/>
  <c r="H3410" i="2"/>
  <c r="G3410" i="2"/>
  <c r="G3409" i="2"/>
  <c r="H3409" i="2" s="1"/>
  <c r="H3408" i="2"/>
  <c r="G3408" i="2"/>
  <c r="G3407" i="2"/>
  <c r="H3407" i="2" s="1"/>
  <c r="H3406" i="2"/>
  <c r="G3406" i="2"/>
  <c r="G3405" i="2"/>
  <c r="H3405" i="2" s="1"/>
  <c r="H3404" i="2"/>
  <c r="G3404" i="2"/>
  <c r="G3403" i="2"/>
  <c r="H3403" i="2" s="1"/>
  <c r="G3402" i="2"/>
  <c r="G3401" i="2"/>
  <c r="H3401" i="2" s="1"/>
  <c r="H3400" i="2"/>
  <c r="G3400" i="2"/>
  <c r="G3399" i="2"/>
  <c r="H3398" i="2"/>
  <c r="G3398" i="2"/>
  <c r="G3397" i="2"/>
  <c r="H3397" i="2" s="1"/>
  <c r="H3396" i="2"/>
  <c r="G3396" i="2"/>
  <c r="G3395" i="2"/>
  <c r="H3395" i="2" s="1"/>
  <c r="H3394" i="2"/>
  <c r="G3394" i="2"/>
  <c r="G3393" i="2"/>
  <c r="H3392" i="2"/>
  <c r="G3392" i="2"/>
  <c r="G3391" i="2"/>
  <c r="H3391" i="2" s="1"/>
  <c r="H3390" i="2"/>
  <c r="G3390" i="2"/>
  <c r="G3389" i="2"/>
  <c r="H3389" i="2" s="1"/>
  <c r="G3388" i="2"/>
  <c r="G3387" i="2"/>
  <c r="H3386" i="2"/>
  <c r="G3386" i="2"/>
  <c r="G3385" i="2"/>
  <c r="H3385" i="2" s="1"/>
  <c r="H3384" i="2"/>
  <c r="G3384" i="2"/>
  <c r="G3383" i="2"/>
  <c r="H3383" i="2" s="1"/>
  <c r="H3382" i="2"/>
  <c r="G3382" i="2"/>
  <c r="G3381" i="2"/>
  <c r="H3380" i="2"/>
  <c r="G3380" i="2"/>
  <c r="G3379" i="2"/>
  <c r="G3378" i="2"/>
  <c r="G3377" i="2"/>
  <c r="H3377" i="2" s="1"/>
  <c r="H3376" i="2"/>
  <c r="G3376" i="2"/>
  <c r="G3375" i="2"/>
  <c r="H3375" i="2" s="1"/>
  <c r="G3374" i="2"/>
  <c r="G3373" i="2"/>
  <c r="G3372" i="2"/>
  <c r="G3371" i="2"/>
  <c r="H3371" i="2" s="1"/>
  <c r="G3370" i="2"/>
  <c r="G3369" i="2"/>
  <c r="H3368" i="2"/>
  <c r="G3368" i="2"/>
  <c r="G3367" i="2"/>
  <c r="H3367" i="2" s="1"/>
  <c r="G3366" i="2"/>
  <c r="G3365" i="2"/>
  <c r="H3365" i="2" s="1"/>
  <c r="H3364" i="2"/>
  <c r="G3364" i="2"/>
  <c r="G3363" i="2"/>
  <c r="H3363" i="2" s="1"/>
  <c r="H3362" i="2"/>
  <c r="G3362" i="2"/>
  <c r="G3361" i="2"/>
  <c r="H3361" i="2" s="1"/>
  <c r="H3360" i="2"/>
  <c r="G3360" i="2"/>
  <c r="G3359" i="2"/>
  <c r="H3359" i="2" s="1"/>
  <c r="H3358" i="2"/>
  <c r="G3358" i="2"/>
  <c r="G3357" i="2"/>
  <c r="H3356" i="2"/>
  <c r="G3356" i="2"/>
  <c r="G3355" i="2"/>
  <c r="H3355" i="2" s="1"/>
  <c r="H3354" i="2"/>
  <c r="G3354" i="2"/>
  <c r="G3353" i="2"/>
  <c r="H3353" i="2" s="1"/>
  <c r="H3352" i="2"/>
  <c r="G3352" i="2"/>
  <c r="G3351" i="2"/>
  <c r="H3351" i="2" s="1"/>
  <c r="H3350" i="2"/>
  <c r="G3350" i="2"/>
  <c r="G3349" i="2"/>
  <c r="H3349" i="2" s="1"/>
  <c r="H3348" i="2"/>
  <c r="G3348" i="2"/>
  <c r="G3347" i="2"/>
  <c r="H3347" i="2" s="1"/>
  <c r="H3346" i="2"/>
  <c r="G3346" i="2"/>
  <c r="G3345" i="2"/>
  <c r="H3345" i="2" s="1"/>
  <c r="G3344" i="2"/>
  <c r="G3343" i="2"/>
  <c r="H3342" i="2"/>
  <c r="G3342" i="2"/>
  <c r="G3341" i="2"/>
  <c r="H3341" i="2" s="1"/>
  <c r="H3340" i="2"/>
  <c r="G3340" i="2"/>
  <c r="G3339" i="2"/>
  <c r="G3338" i="2"/>
  <c r="G3337" i="2"/>
  <c r="H3337" i="2" s="1"/>
  <c r="H3336" i="2"/>
  <c r="G3336" i="2"/>
  <c r="G3335" i="2"/>
  <c r="H3335" i="2" s="1"/>
  <c r="H3334" i="2"/>
  <c r="G3334" i="2"/>
  <c r="G3333" i="2"/>
  <c r="H3333" i="2" s="1"/>
  <c r="G3332" i="2"/>
  <c r="G3331" i="2"/>
  <c r="G3330" i="2"/>
  <c r="H3330" i="2" s="1"/>
  <c r="G3329" i="2"/>
  <c r="G3328" i="2"/>
  <c r="G3327" i="2"/>
  <c r="G3326" i="2"/>
  <c r="H3325" i="2"/>
  <c r="G3325" i="2"/>
  <c r="G3324" i="2"/>
  <c r="H3324" i="2" s="1"/>
  <c r="G3323" i="2"/>
  <c r="G3322" i="2"/>
  <c r="H3321" i="2"/>
  <c r="G3321" i="2"/>
  <c r="G3320" i="2"/>
  <c r="H3320" i="2" s="1"/>
  <c r="H3319" i="2"/>
  <c r="G3319" i="2"/>
  <c r="G3318" i="2"/>
  <c r="H3318" i="2" s="1"/>
  <c r="G3317" i="2"/>
  <c r="G3316" i="2"/>
  <c r="H3316" i="2" s="1"/>
  <c r="G3315" i="2"/>
  <c r="G3314" i="2"/>
  <c r="H3314" i="2" s="1"/>
  <c r="H3313" i="2"/>
  <c r="G3313" i="2"/>
  <c r="G3312" i="2"/>
  <c r="H3311" i="2"/>
  <c r="G3311" i="2"/>
  <c r="G3310" i="2"/>
  <c r="H3310" i="2" s="1"/>
  <c r="G3309" i="2"/>
  <c r="G3308" i="2"/>
  <c r="H3307" i="2"/>
  <c r="G3307" i="2"/>
  <c r="G3306" i="2"/>
  <c r="H3306" i="2" s="1"/>
  <c r="H3305" i="2"/>
  <c r="G3305" i="2"/>
  <c r="G3304" i="2"/>
  <c r="H3303" i="2"/>
  <c r="G3303" i="2"/>
  <c r="G3302" i="2"/>
  <c r="G3301" i="2"/>
  <c r="G3300" i="2"/>
  <c r="H3299" i="2"/>
  <c r="G3299" i="2"/>
  <c r="G3298" i="2"/>
  <c r="H3298" i="2" s="1"/>
  <c r="G3297" i="2"/>
  <c r="G3296" i="2"/>
  <c r="H3295" i="2"/>
  <c r="G3295" i="2"/>
  <c r="G3294" i="2"/>
  <c r="G3293" i="2"/>
  <c r="G3292" i="2"/>
  <c r="H3291" i="2"/>
  <c r="G3291" i="2"/>
  <c r="G3290" i="2"/>
  <c r="H3289" i="2"/>
  <c r="G3289" i="2"/>
  <c r="G3288" i="2"/>
  <c r="H3288" i="2" s="1"/>
  <c r="H3287" i="2"/>
  <c r="G3287" i="2"/>
  <c r="G3286" i="2"/>
  <c r="H3285" i="2"/>
  <c r="G3285" i="2"/>
  <c r="G3284" i="2"/>
  <c r="G3283" i="2"/>
  <c r="G3282" i="2"/>
  <c r="G3281" i="2"/>
  <c r="G3280" i="2"/>
  <c r="H3280" i="2" s="1"/>
  <c r="H3279" i="2"/>
  <c r="G3279" i="2"/>
  <c r="G3278" i="2"/>
  <c r="G3277" i="2"/>
  <c r="G3276" i="2"/>
  <c r="H3276" i="2" s="1"/>
  <c r="G3275" i="2"/>
  <c r="G3274" i="2"/>
  <c r="H3273" i="2"/>
  <c r="G3273" i="2"/>
  <c r="G3272" i="2"/>
  <c r="H3272" i="2" s="1"/>
  <c r="H3271" i="2"/>
  <c r="G3271" i="2"/>
  <c r="G3270" i="2"/>
  <c r="H3270" i="2" s="1"/>
  <c r="H3269" i="2"/>
  <c r="G3269" i="2"/>
  <c r="G3268" i="2"/>
  <c r="H3268" i="2" s="1"/>
  <c r="H3267" i="2"/>
  <c r="G3267" i="2"/>
  <c r="G3266" i="2"/>
  <c r="G3265" i="2"/>
  <c r="G3264" i="2"/>
  <c r="H3264" i="2" s="1"/>
  <c r="H3263" i="2"/>
  <c r="G3263" i="2"/>
  <c r="G3262" i="2"/>
  <c r="H3262" i="2" s="1"/>
  <c r="H3261" i="2"/>
  <c r="G3261" i="2"/>
  <c r="G3260" i="2"/>
  <c r="H3260" i="2" s="1"/>
  <c r="G3259" i="2"/>
  <c r="G3258" i="2"/>
  <c r="H3258" i="2" s="1"/>
  <c r="H3257" i="2"/>
  <c r="G3257" i="2"/>
  <c r="G3256" i="2"/>
  <c r="H3256" i="2" s="1"/>
  <c r="H3255" i="2"/>
  <c r="G3255" i="2"/>
  <c r="G3254" i="2"/>
  <c r="H3254" i="2" s="1"/>
  <c r="H3253" i="2"/>
  <c r="G3253" i="2"/>
  <c r="G3252" i="2"/>
  <c r="G3251" i="2"/>
  <c r="G3250" i="2"/>
  <c r="H3250" i="2" s="1"/>
  <c r="G3249" i="2"/>
  <c r="G3248" i="2"/>
  <c r="G3247" i="2"/>
  <c r="G3246" i="2"/>
  <c r="H3246" i="2" s="1"/>
  <c r="H3245" i="2"/>
  <c r="G3245" i="2"/>
  <c r="G3244" i="2"/>
  <c r="H3244" i="2" s="1"/>
  <c r="H3243" i="2"/>
  <c r="G3243" i="2"/>
  <c r="G3242" i="2"/>
  <c r="H3242" i="2" s="1"/>
  <c r="G3241" i="2"/>
  <c r="G3240" i="2"/>
  <c r="H3240" i="2" s="1"/>
  <c r="H3239" i="2"/>
  <c r="G3239" i="2"/>
  <c r="G3238" i="2"/>
  <c r="H3238" i="2" s="1"/>
  <c r="G3237" i="2"/>
  <c r="G3236" i="2"/>
  <c r="H3236" i="2" s="1"/>
  <c r="G3235" i="2"/>
  <c r="G3234" i="2"/>
  <c r="H3233" i="2"/>
  <c r="G3233" i="2"/>
  <c r="G3232" i="2"/>
  <c r="H3232" i="2" s="1"/>
  <c r="H3231" i="2"/>
  <c r="G3231" i="2"/>
  <c r="G3230" i="2"/>
  <c r="H3230" i="2" s="1"/>
  <c r="H3229" i="2"/>
  <c r="G3229" i="2"/>
  <c r="G3228" i="2"/>
  <c r="H3228" i="2" s="1"/>
  <c r="H3227" i="2"/>
  <c r="G3227" i="2"/>
  <c r="G3226" i="2"/>
  <c r="H3226" i="2" s="1"/>
  <c r="H3225" i="2"/>
  <c r="G3225" i="2"/>
  <c r="G3224" i="2"/>
  <c r="H3224" i="2" s="1"/>
  <c r="H3223" i="2"/>
  <c r="G3223" i="2"/>
  <c r="G3222" i="2"/>
  <c r="H3222" i="2" s="1"/>
  <c r="H3221" i="2"/>
  <c r="G3221" i="2"/>
  <c r="G3220" i="2"/>
  <c r="H3220" i="2" s="1"/>
  <c r="H3219" i="2"/>
  <c r="G3219" i="2"/>
  <c r="G3218" i="2"/>
  <c r="H3218" i="2" s="1"/>
  <c r="H3217" i="2"/>
  <c r="G3217" i="2"/>
  <c r="G3216" i="2"/>
  <c r="H3216" i="2" s="1"/>
  <c r="H3215" i="2"/>
  <c r="G3215" i="2"/>
  <c r="G3214" i="2"/>
  <c r="H3214" i="2" s="1"/>
  <c r="G3213" i="2"/>
  <c r="G3212" i="2"/>
  <c r="H3211" i="2"/>
  <c r="G3211" i="2"/>
  <c r="G3210" i="2"/>
  <c r="H3209" i="2"/>
  <c r="G3209" i="2"/>
  <c r="G3208" i="2"/>
  <c r="H3208" i="2" s="1"/>
  <c r="H3207" i="2"/>
  <c r="G3207" i="2"/>
  <c r="G3206" i="2"/>
  <c r="H3205" i="2"/>
  <c r="G3205" i="2"/>
  <c r="G3204" i="2"/>
  <c r="H3204" i="2" s="1"/>
  <c r="H3203" i="2"/>
  <c r="G3203" i="2"/>
  <c r="G3202" i="2"/>
  <c r="H3202" i="2" s="1"/>
  <c r="G3201" i="2"/>
  <c r="G3200" i="2"/>
  <c r="H3200" i="2" s="1"/>
  <c r="H3199" i="2"/>
  <c r="G3199" i="2"/>
  <c r="G3198" i="2"/>
  <c r="H3198" i="2" s="1"/>
  <c r="H3197" i="2"/>
  <c r="G3197" i="2"/>
  <c r="G3196" i="2"/>
  <c r="H3196" i="2" s="1"/>
  <c r="H3195" i="2"/>
  <c r="G3195" i="2"/>
  <c r="G3194" i="2"/>
  <c r="H3193" i="2"/>
  <c r="G3193" i="2"/>
  <c r="G3192" i="2"/>
  <c r="H3192" i="2" s="1"/>
  <c r="G3191" i="2"/>
  <c r="G3190" i="2"/>
  <c r="H3189" i="2"/>
  <c r="G3189" i="2"/>
  <c r="G3188" i="2"/>
  <c r="H3187" i="2"/>
  <c r="G3187" i="2"/>
  <c r="G3186" i="2"/>
  <c r="H3186" i="2" s="1"/>
  <c r="H3185" i="2"/>
  <c r="G3185" i="2"/>
  <c r="G3184" i="2"/>
  <c r="H3184" i="2" s="1"/>
  <c r="H3183" i="2"/>
  <c r="G3183" i="2"/>
  <c r="G3182" i="2"/>
  <c r="H3182" i="2" s="1"/>
  <c r="H3181" i="2"/>
  <c r="G3181" i="2"/>
  <c r="G3180" i="2"/>
  <c r="G3179" i="2"/>
  <c r="G3178" i="2"/>
  <c r="H3177" i="2"/>
  <c r="G3177" i="2"/>
  <c r="G3176" i="2"/>
  <c r="H3176" i="2" s="1"/>
  <c r="H3175" i="2"/>
  <c r="G3175" i="2"/>
  <c r="G3174" i="2"/>
  <c r="H3174" i="2" s="1"/>
  <c r="H3173" i="2"/>
  <c r="G3173" i="2"/>
  <c r="G3172" i="2"/>
  <c r="H3172" i="2" s="1"/>
  <c r="G3171" i="2"/>
  <c r="G3170" i="2"/>
  <c r="G3169" i="2"/>
  <c r="G3168" i="2"/>
  <c r="H3168" i="2" s="1"/>
  <c r="H3167" i="2"/>
  <c r="G3167" i="2"/>
  <c r="G3166" i="2"/>
  <c r="G3165" i="2"/>
  <c r="G3164" i="2"/>
  <c r="G3163" i="2"/>
  <c r="G3162" i="2"/>
  <c r="G3161" i="2"/>
  <c r="G3160" i="2"/>
  <c r="H3160" i="2" s="1"/>
  <c r="G3159" i="2"/>
  <c r="G3158" i="2"/>
  <c r="H3158" i="2" s="1"/>
  <c r="G3157" i="2"/>
  <c r="G3156" i="2"/>
  <c r="H3155" i="2"/>
  <c r="G3155" i="2"/>
  <c r="G3154" i="2"/>
  <c r="H3153" i="2"/>
  <c r="G3153" i="2"/>
  <c r="G3152" i="2"/>
  <c r="H3152" i="2" s="1"/>
  <c r="G3151" i="2"/>
  <c r="G3150" i="2"/>
  <c r="G3149" i="2"/>
  <c r="G3148" i="2"/>
  <c r="H3148" i="2" s="1"/>
  <c r="H3147" i="2"/>
  <c r="G3147" i="2"/>
  <c r="G3146" i="2"/>
  <c r="H3146" i="2" s="1"/>
  <c r="H3145" i="2"/>
  <c r="G3145" i="2"/>
  <c r="G3144" i="2"/>
  <c r="H3143" i="2"/>
  <c r="G3143" i="2"/>
  <c r="G3142" i="2"/>
  <c r="H3142" i="2" s="1"/>
  <c r="H3141" i="2"/>
  <c r="G3141" i="2"/>
  <c r="G3140" i="2"/>
  <c r="H3140" i="2" s="1"/>
  <c r="H3139" i="2"/>
  <c r="G3139" i="2"/>
  <c r="G3138" i="2"/>
  <c r="H3137" i="2"/>
  <c r="G3137" i="2"/>
  <c r="G3136" i="2"/>
  <c r="H3136" i="2" s="1"/>
  <c r="G3135" i="2"/>
  <c r="G3134" i="2"/>
  <c r="G3133" i="2"/>
  <c r="G3132" i="2"/>
  <c r="H3132" i="2" s="1"/>
  <c r="H3131" i="2"/>
  <c r="G3131" i="2"/>
  <c r="G3130" i="2"/>
  <c r="H3130" i="2" s="1"/>
  <c r="H3129" i="2"/>
  <c r="G3129" i="2"/>
  <c r="G3128" i="2"/>
  <c r="H3128" i="2" s="1"/>
  <c r="H3127" i="2"/>
  <c r="G3127" i="2"/>
  <c r="G3126" i="2"/>
  <c r="H3126" i="2" s="1"/>
  <c r="H3125" i="2"/>
  <c r="G3125" i="2"/>
  <c r="G3124" i="2"/>
  <c r="H3124" i="2" s="1"/>
  <c r="H3123" i="2"/>
  <c r="G3123" i="2"/>
  <c r="G3122" i="2"/>
  <c r="H3122" i="2" s="1"/>
  <c r="H3121" i="2"/>
  <c r="G3121" i="2"/>
  <c r="G3120" i="2"/>
  <c r="H3120" i="2" s="1"/>
  <c r="H3119" i="2"/>
  <c r="G3119" i="2"/>
  <c r="G3118" i="2"/>
  <c r="H3118" i="2" s="1"/>
  <c r="H3117" i="2"/>
  <c r="G3117" i="2"/>
  <c r="G3116" i="2"/>
  <c r="H3116" i="2" s="1"/>
  <c r="H3115" i="2"/>
  <c r="G3115" i="2"/>
  <c r="G3114" i="2"/>
  <c r="H3114" i="2" s="1"/>
  <c r="H3113" i="2"/>
  <c r="G3113" i="2"/>
  <c r="G3112" i="2"/>
  <c r="H3112" i="2" s="1"/>
  <c r="H3111" i="2"/>
  <c r="G3111" i="2"/>
  <c r="G3110" i="2"/>
  <c r="H3110" i="2" s="1"/>
  <c r="G3109" i="2"/>
  <c r="G3108" i="2"/>
  <c r="H3108" i="2" s="1"/>
  <c r="H3107" i="2"/>
  <c r="G3107" i="2"/>
  <c r="G3106" i="2"/>
  <c r="H3106" i="2" s="1"/>
  <c r="G3105" i="2"/>
  <c r="G3104" i="2"/>
  <c r="H3103" i="2"/>
  <c r="G3103" i="2"/>
  <c r="G3102" i="2"/>
  <c r="H3101" i="2"/>
  <c r="G3101" i="2"/>
  <c r="G3100" i="2"/>
  <c r="H3100" i="2" s="1"/>
  <c r="H3099" i="2"/>
  <c r="G3099" i="2"/>
  <c r="G3098" i="2"/>
  <c r="H3098" i="2" s="1"/>
  <c r="H3097" i="2"/>
  <c r="G3097" i="2"/>
  <c r="G3096" i="2"/>
  <c r="H3096" i="2" s="1"/>
  <c r="G3095" i="2"/>
  <c r="G3094" i="2"/>
  <c r="H3094" i="2" s="1"/>
  <c r="H3093" i="2"/>
  <c r="G3093" i="2"/>
  <c r="G3092" i="2"/>
  <c r="H3092" i="2" s="1"/>
  <c r="H3091" i="2"/>
  <c r="G3091" i="2"/>
  <c r="G3090" i="2"/>
  <c r="H3090" i="2" s="1"/>
  <c r="H3089" i="2"/>
  <c r="G3089" i="2"/>
  <c r="G3088" i="2"/>
  <c r="G3087" i="2"/>
  <c r="G3086" i="2"/>
  <c r="G3085" i="2"/>
  <c r="G3084" i="2"/>
  <c r="G3083" i="2"/>
  <c r="G3082" i="2"/>
  <c r="G3081" i="2"/>
  <c r="G3080" i="2"/>
  <c r="G3079" i="2"/>
  <c r="G3078" i="2"/>
  <c r="G3077" i="2"/>
  <c r="G3076" i="2"/>
  <c r="G3075" i="2"/>
  <c r="G3074" i="2"/>
  <c r="G3073" i="2"/>
  <c r="G3072" i="2"/>
  <c r="G3071" i="2"/>
  <c r="G3070" i="2"/>
  <c r="H3069" i="2"/>
  <c r="G3069" i="2"/>
  <c r="G3068" i="2"/>
  <c r="H3068" i="2" s="1"/>
  <c r="G3067" i="2"/>
  <c r="G3066" i="2"/>
  <c r="G3065" i="2"/>
  <c r="G3064" i="2"/>
  <c r="G3063" i="2"/>
  <c r="G3062" i="2"/>
  <c r="H3062" i="2" s="1"/>
  <c r="G3061" i="2"/>
  <c r="G3060" i="2"/>
  <c r="G3059" i="2"/>
  <c r="G3058" i="2"/>
  <c r="H3058" i="2" s="1"/>
  <c r="H3057" i="2"/>
  <c r="G3057" i="2"/>
  <c r="G3056" i="2"/>
  <c r="H3056" i="2" s="1"/>
  <c r="H3055" i="2"/>
  <c r="G3055" i="2"/>
  <c r="G3054" i="2"/>
  <c r="H3054" i="2" s="1"/>
  <c r="H3053" i="2"/>
  <c r="G3053" i="2"/>
  <c r="G3052" i="2"/>
  <c r="H3052" i="2" s="1"/>
  <c r="H3051" i="2"/>
  <c r="G3051" i="2"/>
  <c r="G3050" i="2"/>
  <c r="H3050" i="2" s="1"/>
  <c r="G3049" i="2"/>
  <c r="G3048" i="2"/>
  <c r="H3048" i="2" s="1"/>
  <c r="H3047" i="2"/>
  <c r="G3047" i="2"/>
  <c r="G3046" i="2"/>
  <c r="G3045" i="2"/>
  <c r="G3044" i="2"/>
  <c r="H3044" i="2" s="1"/>
  <c r="H3043" i="2"/>
  <c r="G3043" i="2"/>
  <c r="G3042" i="2"/>
  <c r="H3042" i="2" s="1"/>
  <c r="G3041" i="2"/>
  <c r="G3040" i="2"/>
  <c r="H3040" i="2" s="1"/>
  <c r="H3039" i="2"/>
  <c r="G3039" i="2"/>
  <c r="G3038" i="2"/>
  <c r="H3038" i="2" s="1"/>
  <c r="H3037" i="2"/>
  <c r="G3037" i="2"/>
  <c r="G3036" i="2"/>
  <c r="H3036" i="2" s="1"/>
  <c r="G3035" i="2"/>
  <c r="G3034" i="2"/>
  <c r="H3033" i="2"/>
  <c r="G3033" i="2"/>
  <c r="G3032" i="2"/>
  <c r="G3031" i="2"/>
  <c r="G3030" i="2"/>
  <c r="H3030" i="2" s="1"/>
  <c r="H3029" i="2"/>
  <c r="G3029" i="2"/>
  <c r="G3028" i="2"/>
  <c r="G3027" i="2"/>
  <c r="G3026" i="2"/>
  <c r="H3025" i="2"/>
  <c r="G3025" i="2"/>
  <c r="G3024" i="2"/>
  <c r="H3023" i="2"/>
  <c r="G3023" i="2"/>
  <c r="G3022" i="2"/>
  <c r="H3021" i="2"/>
  <c r="G3021" i="2"/>
  <c r="G3020" i="2"/>
  <c r="G3019" i="2"/>
  <c r="G3018" i="2"/>
  <c r="H3017" i="2"/>
  <c r="G3017" i="2"/>
  <c r="G3016" i="2"/>
  <c r="H3015" i="2"/>
  <c r="G3015" i="2"/>
  <c r="G3014" i="2"/>
  <c r="G3013" i="2"/>
  <c r="G3012" i="2"/>
  <c r="H3012" i="2" s="1"/>
  <c r="H3011" i="2"/>
  <c r="G3011" i="2"/>
  <c r="G3010" i="2"/>
  <c r="H3010" i="2" s="1"/>
  <c r="H3009" i="2"/>
  <c r="G3009" i="2"/>
  <c r="G3008" i="2"/>
  <c r="H3008" i="2" s="1"/>
  <c r="G3007" i="2"/>
  <c r="G3006" i="2"/>
  <c r="G3005" i="2"/>
  <c r="G3004" i="2"/>
  <c r="H3003" i="2"/>
  <c r="G3003" i="2"/>
  <c r="G3002" i="2"/>
  <c r="G3001" i="2"/>
  <c r="G3000" i="2"/>
  <c r="G2999" i="2"/>
  <c r="G2998" i="2"/>
  <c r="G2997" i="2"/>
  <c r="G2996" i="2"/>
  <c r="H2996" i="2" s="1"/>
  <c r="G2995" i="2"/>
  <c r="G2994" i="2"/>
  <c r="H2994" i="2" s="1"/>
  <c r="G2993" i="2"/>
  <c r="G2992" i="2"/>
  <c r="G2991" i="2"/>
  <c r="G2990" i="2"/>
  <c r="H2990" i="2" s="1"/>
  <c r="G2989" i="2"/>
  <c r="G2988" i="2"/>
  <c r="G2987" i="2"/>
  <c r="G2986" i="2"/>
  <c r="H2986" i="2" s="1"/>
  <c r="G2985" i="2"/>
  <c r="G2984" i="2"/>
  <c r="G2983" i="2"/>
  <c r="G2982" i="2"/>
  <c r="H2982" i="2" s="1"/>
  <c r="G2981" i="2"/>
  <c r="G2980" i="2"/>
  <c r="H2980" i="2" s="1"/>
  <c r="H2979" i="2"/>
  <c r="G2979" i="2"/>
  <c r="G2978" i="2"/>
  <c r="H2977" i="2"/>
  <c r="G2977" i="2"/>
  <c r="G2976" i="2"/>
  <c r="G2975" i="2"/>
  <c r="G2974" i="2"/>
  <c r="H2973" i="2"/>
  <c r="G2973" i="2"/>
  <c r="G2972" i="2"/>
  <c r="H2972" i="2" s="1"/>
  <c r="H2971" i="2"/>
  <c r="G2971" i="2"/>
  <c r="G2970" i="2"/>
  <c r="H2970" i="2" s="1"/>
  <c r="H2969" i="2"/>
  <c r="G2969" i="2"/>
  <c r="G2968" i="2"/>
  <c r="H2968" i="2" s="1"/>
  <c r="H2967" i="2"/>
  <c r="G2967" i="2"/>
  <c r="G2966" i="2"/>
  <c r="H2966" i="2" s="1"/>
  <c r="H2965" i="2"/>
  <c r="G2965" i="2"/>
  <c r="G2964" i="2"/>
  <c r="H2964" i="2" s="1"/>
  <c r="H2963" i="2"/>
  <c r="G2963" i="2"/>
  <c r="G2962" i="2"/>
  <c r="H2962" i="2" s="1"/>
  <c r="H2961" i="2"/>
  <c r="G2961" i="2"/>
  <c r="G2960" i="2"/>
  <c r="H2960" i="2" s="1"/>
  <c r="H2959" i="2"/>
  <c r="G2959" i="2"/>
  <c r="G2958" i="2"/>
  <c r="H2958" i="2" s="1"/>
  <c r="H2957" i="2"/>
  <c r="G2957" i="2"/>
  <c r="G2956" i="2"/>
  <c r="H2956" i="2" s="1"/>
  <c r="H2955" i="2"/>
  <c r="G2955" i="2"/>
  <c r="G2954" i="2"/>
  <c r="G2953" i="2"/>
  <c r="G2952" i="2"/>
  <c r="H2952" i="2" s="1"/>
  <c r="G2951" i="2"/>
  <c r="G2950" i="2"/>
  <c r="H2950" i="2" s="1"/>
  <c r="H2949" i="2"/>
  <c r="G2949" i="2"/>
  <c r="G2948" i="2"/>
  <c r="H2947" i="2"/>
  <c r="G2947" i="2"/>
  <c r="G2946" i="2"/>
  <c r="G2945" i="2"/>
  <c r="G2944" i="2"/>
  <c r="H2943" i="2"/>
  <c r="G2943" i="2"/>
  <c r="G2942" i="2"/>
  <c r="G2941" i="2"/>
  <c r="G2940" i="2"/>
  <c r="H2939" i="2"/>
  <c r="G2939" i="2"/>
  <c r="G2938" i="2"/>
  <c r="H2938" i="2" s="1"/>
  <c r="H2937" i="2"/>
  <c r="G2937" i="2"/>
  <c r="G2936" i="2"/>
  <c r="H2936" i="2" s="1"/>
  <c r="H2935" i="2"/>
  <c r="G2935" i="2"/>
  <c r="G2934" i="2"/>
  <c r="H2934" i="2" s="1"/>
  <c r="G2933" i="2"/>
  <c r="G2932" i="2"/>
  <c r="H2931" i="2"/>
  <c r="G2931" i="2"/>
  <c r="G2930" i="2"/>
  <c r="H2930" i="2" s="1"/>
  <c r="H2929" i="2"/>
  <c r="G2929" i="2"/>
  <c r="G2928" i="2"/>
  <c r="H2928" i="2" s="1"/>
  <c r="H2927" i="2"/>
  <c r="G2927" i="2"/>
  <c r="G2926" i="2"/>
  <c r="H2926" i="2" s="1"/>
  <c r="H2925" i="2"/>
  <c r="G2925" i="2"/>
  <c r="G2924" i="2"/>
  <c r="H2924" i="2" s="1"/>
  <c r="G2923" i="2"/>
  <c r="G2922" i="2"/>
  <c r="G2921" i="2"/>
  <c r="G2920" i="2"/>
  <c r="H2920" i="2" s="1"/>
  <c r="G2919" i="2"/>
  <c r="G2918" i="2"/>
  <c r="H2918" i="2" s="1"/>
  <c r="H2917" i="2"/>
  <c r="G2917" i="2"/>
  <c r="G2916" i="2"/>
  <c r="H2916" i="2" s="1"/>
  <c r="G2915" i="2"/>
  <c r="G2914" i="2"/>
  <c r="H2914" i="2" s="1"/>
  <c r="H2913" i="2"/>
  <c r="G2913" i="2"/>
  <c r="G2912" i="2"/>
  <c r="G2911" i="2"/>
  <c r="G2910" i="2"/>
  <c r="H2910" i="2" s="1"/>
  <c r="H2909" i="2"/>
  <c r="G2909" i="2"/>
  <c r="G2908" i="2"/>
  <c r="G2907" i="2"/>
  <c r="G2906" i="2"/>
  <c r="H2905" i="2"/>
  <c r="G2905" i="2"/>
  <c r="G2904" i="2"/>
  <c r="H2904" i="2" s="1"/>
  <c r="G2903" i="2"/>
  <c r="G2902" i="2"/>
  <c r="H2901" i="2"/>
  <c r="G2901" i="2"/>
  <c r="G2900" i="2"/>
  <c r="H2900" i="2" s="1"/>
  <c r="H2899" i="2"/>
  <c r="G2899" i="2"/>
  <c r="G2898" i="2"/>
  <c r="G2897" i="2"/>
  <c r="G2896" i="2"/>
  <c r="H2896" i="2" s="1"/>
  <c r="G2895" i="2"/>
  <c r="G2894" i="2"/>
  <c r="H2893" i="2"/>
  <c r="G2893" i="2"/>
  <c r="G2892" i="2"/>
  <c r="H2892" i="2" s="1"/>
  <c r="G2891" i="2"/>
  <c r="G2890" i="2"/>
  <c r="H2889" i="2"/>
  <c r="G2889" i="2"/>
  <c r="G2888" i="2"/>
  <c r="H2888" i="2" s="1"/>
  <c r="G2887" i="2"/>
  <c r="G2886" i="2"/>
  <c r="H2885" i="2"/>
  <c r="G2885" i="2"/>
  <c r="G2884" i="2"/>
  <c r="H2884" i="2" s="1"/>
  <c r="G2883" i="2"/>
  <c r="G2882" i="2"/>
  <c r="H2882" i="2" s="1"/>
  <c r="H2881" i="2"/>
  <c r="G2881" i="2"/>
  <c r="G2880" i="2"/>
  <c r="G2879" i="2"/>
  <c r="G2878" i="2"/>
  <c r="G2877" i="2"/>
  <c r="G2876" i="2"/>
  <c r="H2876" i="2" s="1"/>
  <c r="H2875" i="2"/>
  <c r="G2875" i="2"/>
  <c r="G2874" i="2"/>
  <c r="H2874" i="2" s="1"/>
  <c r="H2873" i="2"/>
  <c r="G2873" i="2"/>
  <c r="G2872" i="2"/>
  <c r="H2872" i="2" s="1"/>
  <c r="H2871" i="2"/>
  <c r="G2871" i="2"/>
  <c r="G2870" i="2"/>
  <c r="G2869" i="2"/>
  <c r="G2868" i="2"/>
  <c r="H2867" i="2"/>
  <c r="G2867" i="2"/>
  <c r="G2866" i="2"/>
  <c r="H2865" i="2"/>
  <c r="G2865" i="2"/>
  <c r="G2864" i="2"/>
  <c r="H2864" i="2" s="1"/>
  <c r="H2863" i="2"/>
  <c r="G2863" i="2"/>
  <c r="G2862" i="2"/>
  <c r="G2861" i="2"/>
  <c r="G2860" i="2"/>
  <c r="H2860" i="2" s="1"/>
  <c r="G2859" i="2"/>
  <c r="G2858" i="2"/>
  <c r="H2857" i="2"/>
  <c r="G2857" i="2"/>
  <c r="G2856" i="2"/>
  <c r="H2856" i="2" s="1"/>
  <c r="H2855" i="2"/>
  <c r="G2855" i="2"/>
  <c r="G2854" i="2"/>
  <c r="H2854" i="2" s="1"/>
  <c r="H2853" i="2"/>
  <c r="G2853" i="2"/>
  <c r="G2852" i="2"/>
  <c r="H2852" i="2" s="1"/>
  <c r="H2851" i="2"/>
  <c r="G2851" i="2"/>
  <c r="G2850" i="2"/>
  <c r="H2849" i="2"/>
  <c r="G2849" i="2"/>
  <c r="G2848" i="2"/>
  <c r="H2848" i="2" s="1"/>
  <c r="H2847" i="2"/>
  <c r="G2847" i="2"/>
  <c r="G2846" i="2"/>
  <c r="H2846" i="2" s="1"/>
  <c r="H2845" i="2"/>
  <c r="G2845" i="2"/>
  <c r="G2844" i="2"/>
  <c r="G2843" i="2"/>
  <c r="G2842" i="2"/>
  <c r="H2842" i="2" s="1"/>
  <c r="H2841" i="2"/>
  <c r="G2841" i="2"/>
  <c r="G2840" i="2"/>
  <c r="H2840" i="2" s="1"/>
  <c r="H2839" i="2"/>
  <c r="G2839" i="2"/>
  <c r="G2838" i="2"/>
  <c r="G2837" i="2"/>
  <c r="G2836" i="2"/>
  <c r="H2835" i="2"/>
  <c r="G2835" i="2"/>
  <c r="G2834" i="2"/>
  <c r="H2834" i="2" s="1"/>
  <c r="H2833" i="2"/>
  <c r="G2833" i="2"/>
  <c r="G2832" i="2"/>
  <c r="H2832" i="2" s="1"/>
  <c r="H2831" i="2"/>
  <c r="G2831" i="2"/>
  <c r="G2830" i="2"/>
  <c r="H2830" i="2" s="1"/>
  <c r="H2829" i="2"/>
  <c r="G2829" i="2"/>
  <c r="G2828" i="2"/>
  <c r="H2828" i="2" s="1"/>
  <c r="H2827" i="2"/>
  <c r="G2827" i="2"/>
  <c r="G2826" i="2"/>
  <c r="H2826" i="2" s="1"/>
  <c r="H2825" i="2"/>
  <c r="G2825" i="2"/>
  <c r="G2824" i="2"/>
  <c r="H2824" i="2" s="1"/>
  <c r="H2823" i="2"/>
  <c r="G2823" i="2"/>
  <c r="G2822" i="2"/>
  <c r="H2822" i="2" s="1"/>
  <c r="H2821" i="2"/>
  <c r="G2821" i="2"/>
  <c r="G2820" i="2"/>
  <c r="H2820" i="2" s="1"/>
  <c r="H2819" i="2"/>
  <c r="G2819" i="2"/>
  <c r="G2818" i="2"/>
  <c r="H2818" i="2" s="1"/>
  <c r="H2817" i="2"/>
  <c r="G2817" i="2"/>
  <c r="G2816" i="2"/>
  <c r="H2816" i="2" s="1"/>
  <c r="H2815" i="2"/>
  <c r="G2815" i="2"/>
  <c r="G2814" i="2"/>
  <c r="H2814" i="2" s="1"/>
  <c r="H2813" i="2"/>
  <c r="G2813" i="2"/>
  <c r="G2812" i="2"/>
  <c r="H2811" i="2"/>
  <c r="G2811" i="2"/>
  <c r="G2810" i="2"/>
  <c r="H2810" i="2" s="1"/>
  <c r="H2809" i="2"/>
  <c r="G2809" i="2"/>
  <c r="G2808" i="2"/>
  <c r="H2808" i="2" s="1"/>
  <c r="H2807" i="2"/>
  <c r="G2807" i="2"/>
  <c r="G2806" i="2"/>
  <c r="H2806" i="2" s="1"/>
  <c r="H2805" i="2"/>
  <c r="G2805" i="2"/>
  <c r="G2804" i="2"/>
  <c r="H2804" i="2" s="1"/>
  <c r="H2803" i="2"/>
  <c r="G2803" i="2"/>
  <c r="G2802" i="2"/>
  <c r="H2801" i="2"/>
  <c r="G2801" i="2"/>
  <c r="G2800" i="2"/>
  <c r="H2800" i="2" s="1"/>
  <c r="G2799" i="2"/>
  <c r="G2798" i="2"/>
  <c r="H2797" i="2"/>
  <c r="G2797" i="2"/>
  <c r="G2796" i="2"/>
  <c r="G2795" i="2"/>
  <c r="G2794" i="2"/>
  <c r="H2793" i="2"/>
  <c r="G2793" i="2"/>
  <c r="G2792" i="2"/>
  <c r="H2791" i="2"/>
  <c r="G2791" i="2"/>
  <c r="G2790" i="2"/>
  <c r="H2790" i="2" s="1"/>
  <c r="G2789" i="2"/>
  <c r="G2788" i="2"/>
  <c r="H2787" i="2"/>
  <c r="G2787" i="2"/>
  <c r="G2786" i="2"/>
  <c r="G2785" i="2"/>
  <c r="G2784" i="2"/>
  <c r="H2783" i="2"/>
  <c r="G2783" i="2"/>
  <c r="G2782" i="2"/>
  <c r="H2782" i="2" s="1"/>
  <c r="G2781" i="2"/>
  <c r="G2780" i="2"/>
  <c r="H2779" i="2"/>
  <c r="G2779" i="2"/>
  <c r="G2778" i="2"/>
  <c r="H2778" i="2" s="1"/>
  <c r="H2777" i="2"/>
  <c r="G2777" i="2"/>
  <c r="G2776" i="2"/>
  <c r="G2775" i="2"/>
  <c r="G2774" i="2"/>
  <c r="H2773" i="2"/>
  <c r="G2773" i="2"/>
  <c r="G2772" i="2"/>
  <c r="H2771" i="2"/>
  <c r="G2771" i="2"/>
  <c r="G2770" i="2"/>
  <c r="H2770" i="2" s="1"/>
  <c r="G2769" i="2"/>
  <c r="G2768" i="2"/>
  <c r="H2768" i="2" s="1"/>
  <c r="G2767" i="2"/>
  <c r="G2766" i="2"/>
  <c r="G2765" i="2"/>
  <c r="G2764" i="2"/>
  <c r="H2764" i="2" s="1"/>
  <c r="G2763" i="2"/>
  <c r="G2762" i="2"/>
  <c r="H2762" i="2" s="1"/>
  <c r="H2761" i="2"/>
  <c r="G2761" i="2"/>
  <c r="G2760" i="2"/>
  <c r="H2760" i="2" s="1"/>
  <c r="H2759" i="2"/>
  <c r="G2759" i="2"/>
  <c r="G2758" i="2"/>
  <c r="H2758" i="2" s="1"/>
  <c r="H2757" i="2"/>
  <c r="G2757" i="2"/>
  <c r="G2756" i="2"/>
  <c r="H2756" i="2" s="1"/>
  <c r="G2755" i="2"/>
  <c r="G2754" i="2"/>
  <c r="H2753" i="2"/>
  <c r="G2753" i="2"/>
  <c r="G2752" i="2"/>
  <c r="G2751" i="2"/>
  <c r="G2750" i="2"/>
  <c r="H2749" i="2"/>
  <c r="G2749" i="2"/>
  <c r="G2748" i="2"/>
  <c r="H2748" i="2" s="1"/>
  <c r="H2747" i="2"/>
  <c r="G2747" i="2"/>
  <c r="G2746" i="2"/>
  <c r="G2745" i="2"/>
  <c r="G2744" i="2"/>
  <c r="G2743" i="2"/>
  <c r="G2742" i="2"/>
  <c r="H2742" i="2" s="1"/>
  <c r="H2741" i="2"/>
  <c r="G2741" i="2"/>
  <c r="G2740" i="2"/>
  <c r="H2739" i="2"/>
  <c r="G2739" i="2"/>
  <c r="G2738" i="2"/>
  <c r="H2738" i="2" s="1"/>
  <c r="G2737" i="2"/>
  <c r="G2736" i="2"/>
  <c r="H2736" i="2" s="1"/>
  <c r="H2735" i="2"/>
  <c r="G2735" i="2"/>
  <c r="G2734" i="2"/>
  <c r="H2734" i="2" s="1"/>
  <c r="G2733" i="2"/>
  <c r="G2732" i="2"/>
  <c r="H2732" i="2" s="1"/>
  <c r="H2731" i="2"/>
  <c r="G2731" i="2"/>
  <c r="G2730" i="2"/>
  <c r="G2729" i="2"/>
  <c r="G2728" i="2"/>
  <c r="G2727" i="2"/>
  <c r="G2726" i="2"/>
  <c r="H2726" i="2" s="1"/>
  <c r="G2725" i="2"/>
  <c r="G2724" i="2"/>
  <c r="G2723" i="2"/>
  <c r="G2722" i="2"/>
  <c r="G2721" i="2"/>
  <c r="G2720" i="2"/>
  <c r="G2719" i="2"/>
  <c r="G2718" i="2"/>
  <c r="G2717" i="2"/>
  <c r="G2716" i="2"/>
  <c r="G2715" i="2"/>
  <c r="G2714" i="2"/>
  <c r="G2713" i="2"/>
  <c r="G2712" i="2"/>
  <c r="H2712" i="2" s="1"/>
  <c r="G2711" i="2"/>
  <c r="G2710" i="2"/>
  <c r="H2710" i="2" s="1"/>
  <c r="H2709" i="2"/>
  <c r="G2709" i="2"/>
  <c r="G2708" i="2"/>
  <c r="H2708" i="2" s="1"/>
  <c r="H2707" i="2"/>
  <c r="G2707" i="2"/>
  <c r="G2706" i="2"/>
  <c r="H2706" i="2" s="1"/>
  <c r="H2705" i="2"/>
  <c r="G2705" i="2"/>
  <c r="G2704" i="2"/>
  <c r="H2704" i="2" s="1"/>
  <c r="G2703" i="2"/>
  <c r="G2702" i="2"/>
  <c r="H2702" i="2" s="1"/>
  <c r="G2701" i="2"/>
  <c r="G2700" i="2"/>
  <c r="H2700" i="2" s="1"/>
  <c r="H2699" i="2"/>
  <c r="G2699" i="2"/>
  <c r="G2698" i="2"/>
  <c r="H2697" i="2"/>
  <c r="G2697" i="2"/>
  <c r="G2696" i="2"/>
  <c r="H2695" i="2"/>
  <c r="G2695" i="2"/>
  <c r="G2694" i="2"/>
  <c r="G2693" i="2"/>
  <c r="G2692" i="2"/>
  <c r="H2691" i="2"/>
  <c r="G2691" i="2"/>
  <c r="G2690" i="2"/>
  <c r="H2690" i="2" s="1"/>
  <c r="H2689" i="2"/>
  <c r="G2689" i="2"/>
  <c r="G2688" i="2"/>
  <c r="H2687" i="2"/>
  <c r="G2687" i="2"/>
  <c r="G2686" i="2"/>
  <c r="H2686" i="2" s="1"/>
  <c r="G2685" i="2"/>
  <c r="G2684" i="2"/>
  <c r="H2684" i="2" s="1"/>
  <c r="G2683" i="2"/>
  <c r="G2682" i="2"/>
  <c r="H2682" i="2" s="1"/>
  <c r="G2681" i="2"/>
  <c r="G2680" i="2"/>
  <c r="H2680" i="2" s="1"/>
  <c r="G2679" i="2"/>
  <c r="G2678" i="2"/>
  <c r="H2677" i="2"/>
  <c r="G2677" i="2"/>
  <c r="G2676" i="2"/>
  <c r="H2676" i="2" s="1"/>
  <c r="G2675" i="2"/>
  <c r="G2674" i="2"/>
  <c r="H2673" i="2"/>
  <c r="G2673" i="2"/>
  <c r="G2672" i="2"/>
  <c r="H2671" i="2"/>
  <c r="G2671" i="2"/>
  <c r="G2670" i="2"/>
  <c r="H2670" i="2" s="1"/>
  <c r="H2669" i="2"/>
  <c r="G2669" i="2"/>
  <c r="G2668" i="2"/>
  <c r="H2668" i="2" s="1"/>
  <c r="G2667" i="2"/>
  <c r="G2666" i="2"/>
  <c r="H2666" i="2" s="1"/>
  <c r="H2665" i="2"/>
  <c r="G2665" i="2"/>
  <c r="G2664" i="2"/>
  <c r="H2664" i="2" s="1"/>
  <c r="G2663" i="2"/>
  <c r="G2662" i="2"/>
  <c r="H2661" i="2"/>
  <c r="G2661" i="2"/>
  <c r="G2660" i="2"/>
  <c r="H2659" i="2"/>
  <c r="G2659" i="2"/>
  <c r="G2658" i="2"/>
  <c r="H2658" i="2" s="1"/>
  <c r="G2657" i="2"/>
  <c r="G2656" i="2"/>
  <c r="H2655" i="2"/>
  <c r="G2655" i="2"/>
  <c r="G2654" i="2"/>
  <c r="G2653" i="2"/>
  <c r="G2652" i="2"/>
  <c r="H2652" i="2" s="1"/>
  <c r="H2651" i="2"/>
  <c r="G2651" i="2"/>
  <c r="G2650" i="2"/>
  <c r="H2650" i="2" s="1"/>
  <c r="H2649" i="2"/>
  <c r="G2649" i="2"/>
  <c r="G2648" i="2"/>
  <c r="H2647" i="2"/>
  <c r="G2647" i="2"/>
  <c r="G2646" i="2"/>
  <c r="H2646" i="2" s="1"/>
  <c r="H2645" i="2"/>
  <c r="G2645" i="2"/>
  <c r="G2644" i="2"/>
  <c r="H2644" i="2" s="1"/>
  <c r="H2643" i="2"/>
  <c r="G2643" i="2"/>
  <c r="G2642" i="2"/>
  <c r="H2642" i="2" s="1"/>
  <c r="H2641" i="2"/>
  <c r="G2641" i="2"/>
  <c r="G2640" i="2"/>
  <c r="H2640" i="2" s="1"/>
  <c r="G2639" i="2"/>
  <c r="G2638" i="2"/>
  <c r="H2638" i="2" s="1"/>
  <c r="G2637" i="2"/>
  <c r="G2636" i="2"/>
  <c r="H2636" i="2" s="1"/>
  <c r="H2635" i="2"/>
  <c r="G2635" i="2"/>
  <c r="G2634" i="2"/>
  <c r="H2634" i="2" s="1"/>
  <c r="H2633" i="2"/>
  <c r="G2633" i="2"/>
  <c r="G2632" i="2"/>
  <c r="H2632" i="2" s="1"/>
  <c r="H2631" i="2"/>
  <c r="G2631" i="2"/>
  <c r="G2630" i="2"/>
  <c r="H2630" i="2" s="1"/>
  <c r="G2629" i="2"/>
  <c r="G2628" i="2"/>
  <c r="H2627" i="2"/>
  <c r="G2627" i="2"/>
  <c r="G2626" i="2"/>
  <c r="H2626" i="2" s="1"/>
  <c r="H2625" i="2"/>
  <c r="G2625" i="2"/>
  <c r="G2624" i="2"/>
  <c r="H2624" i="2" s="1"/>
  <c r="H2623" i="2"/>
  <c r="G2623" i="2"/>
  <c r="G2622" i="2"/>
  <c r="H2622" i="2" s="1"/>
  <c r="H2621" i="2"/>
  <c r="G2621" i="2"/>
  <c r="G2620" i="2"/>
  <c r="H2620" i="2" s="1"/>
  <c r="H2619" i="2"/>
  <c r="G2619" i="2"/>
  <c r="G2618" i="2"/>
  <c r="H2618" i="2" s="1"/>
  <c r="H2617" i="2"/>
  <c r="G2617" i="2"/>
  <c r="G2616" i="2"/>
  <c r="H2616" i="2" s="1"/>
  <c r="H2615" i="2"/>
  <c r="G2615" i="2"/>
  <c r="G2614" i="2"/>
  <c r="H2614" i="2" s="1"/>
  <c r="G2613" i="2"/>
  <c r="G2612" i="2"/>
  <c r="H2612" i="2" s="1"/>
  <c r="H2611" i="2"/>
  <c r="G2611" i="2"/>
  <c r="G2610" i="2"/>
  <c r="H2610" i="2" s="1"/>
  <c r="H2609" i="2"/>
  <c r="G2609" i="2"/>
  <c r="G2608" i="2"/>
  <c r="G2607" i="2"/>
  <c r="G2606" i="2"/>
  <c r="G2605" i="2"/>
  <c r="G2604" i="2"/>
  <c r="H2604" i="2" s="1"/>
  <c r="H2603" i="2"/>
  <c r="G2603" i="2"/>
  <c r="G2602" i="2"/>
  <c r="G2601" i="2"/>
  <c r="G2600" i="2"/>
  <c r="H2600" i="2" s="1"/>
  <c r="G2599" i="2"/>
  <c r="G2598" i="2"/>
  <c r="H2597" i="2"/>
  <c r="G2597" i="2"/>
  <c r="G2596" i="2"/>
  <c r="H2596" i="2" s="1"/>
  <c r="G2595" i="2"/>
  <c r="G2594" i="2"/>
  <c r="H2593" i="2"/>
  <c r="G2593" i="2"/>
  <c r="G2592" i="2"/>
  <c r="H2591" i="2"/>
  <c r="G2591" i="2"/>
  <c r="G2590" i="2"/>
  <c r="H2590" i="2" s="1"/>
  <c r="G2589" i="2"/>
  <c r="H2589" i="2" s="1"/>
  <c r="H2588" i="2"/>
  <c r="G2588" i="2"/>
  <c r="H2587" i="2"/>
  <c r="G2587" i="2"/>
  <c r="G2586" i="2"/>
  <c r="H2586" i="2" s="1"/>
  <c r="G2585" i="2"/>
  <c r="H2585" i="2" s="1"/>
  <c r="H2584" i="2"/>
  <c r="G2584" i="2"/>
  <c r="H2583" i="2"/>
  <c r="G2583" i="2"/>
  <c r="G2582" i="2"/>
  <c r="H2582" i="2" s="1"/>
  <c r="G2581" i="2"/>
  <c r="H2581" i="2" s="1"/>
  <c r="H2580" i="2"/>
  <c r="G2580" i="2"/>
  <c r="H2579" i="2"/>
  <c r="G2579" i="2"/>
  <c r="G2578" i="2"/>
  <c r="H2578" i="2" s="1"/>
  <c r="G2577" i="2"/>
  <c r="H2576" i="2"/>
  <c r="G2576" i="2"/>
  <c r="H2575" i="2"/>
  <c r="G2575" i="2"/>
  <c r="G2574" i="2"/>
  <c r="H2574" i="2" s="1"/>
  <c r="G2573" i="2"/>
  <c r="H2573" i="2" s="1"/>
  <c r="H2572" i="2"/>
  <c r="G2572" i="2"/>
  <c r="H2571" i="2"/>
  <c r="G2571" i="2"/>
  <c r="G2570" i="2"/>
  <c r="H2570" i="2" s="1"/>
  <c r="G2569" i="2"/>
  <c r="H2569" i="2" s="1"/>
  <c r="H2568" i="2"/>
  <c r="G2568" i="2"/>
  <c r="H2567" i="2"/>
  <c r="G2567" i="2"/>
  <c r="G2566" i="2"/>
  <c r="G2565" i="2"/>
  <c r="H2565" i="2" s="1"/>
  <c r="H2564" i="2"/>
  <c r="G2564" i="2"/>
  <c r="H2563" i="2"/>
  <c r="G2563" i="2"/>
  <c r="G2562" i="2"/>
  <c r="H2562" i="2" s="1"/>
  <c r="G2561" i="2"/>
  <c r="H2561" i="2" s="1"/>
  <c r="H2560" i="2"/>
  <c r="G2560" i="2"/>
  <c r="G2559" i="2"/>
  <c r="H2559" i="2" s="1"/>
  <c r="H2558" i="2"/>
  <c r="G2558" i="2"/>
  <c r="G2557" i="2"/>
  <c r="H2557" i="2" s="1"/>
  <c r="H2556" i="2"/>
  <c r="G2556" i="2"/>
  <c r="G2555" i="2"/>
  <c r="H2555" i="2" s="1"/>
  <c r="H2554" i="2"/>
  <c r="G2554" i="2"/>
  <c r="G2553" i="2"/>
  <c r="H2553" i="2" s="1"/>
  <c r="H2552" i="2"/>
  <c r="G2552" i="2"/>
  <c r="G2551" i="2"/>
  <c r="H2551" i="2" s="1"/>
  <c r="H2550" i="2"/>
  <c r="G2550" i="2"/>
  <c r="G2549" i="2"/>
  <c r="G2548" i="2"/>
  <c r="G2547" i="2"/>
  <c r="H2546" i="2"/>
  <c r="G2546" i="2"/>
  <c r="G2545" i="2"/>
  <c r="H2545" i="2" s="1"/>
  <c r="H2544" i="2"/>
  <c r="G2544" i="2"/>
  <c r="G2543" i="2"/>
  <c r="G2542" i="2"/>
  <c r="G2541" i="2"/>
  <c r="H2541" i="2" s="1"/>
  <c r="G2540" i="2"/>
  <c r="G2539" i="2"/>
  <c r="H2539" i="2" s="1"/>
  <c r="H2538" i="2"/>
  <c r="G2538" i="2"/>
  <c r="G2537" i="2"/>
  <c r="H2537" i="2" s="1"/>
  <c r="H2536" i="2"/>
  <c r="G2536" i="2"/>
  <c r="G2535" i="2"/>
  <c r="H2534" i="2"/>
  <c r="G2534" i="2"/>
  <c r="G2533" i="2"/>
  <c r="G2532" i="2"/>
  <c r="G2531" i="2"/>
  <c r="H2531" i="2" s="1"/>
  <c r="H2530" i="2"/>
  <c r="G2530" i="2"/>
  <c r="G2529" i="2"/>
  <c r="H2528" i="2"/>
  <c r="G2528" i="2"/>
  <c r="G2527" i="2"/>
  <c r="H2527" i="2" s="1"/>
  <c r="H2526" i="2"/>
  <c r="G2526" i="2"/>
  <c r="G2525" i="2"/>
  <c r="H2525" i="2" s="1"/>
  <c r="H2524" i="2"/>
  <c r="G2524" i="2"/>
  <c r="G2523" i="2"/>
  <c r="H2523" i="2" s="1"/>
  <c r="H2522" i="2"/>
  <c r="G2522" i="2"/>
  <c r="G2521" i="2"/>
  <c r="H2521" i="2" s="1"/>
  <c r="H2520" i="2"/>
  <c r="G2520" i="2"/>
  <c r="G2519" i="2"/>
  <c r="G2518" i="2"/>
  <c r="G2517" i="2"/>
  <c r="H2516" i="2"/>
  <c r="G2516" i="2"/>
  <c r="G2515" i="2"/>
  <c r="H2515" i="2" s="1"/>
  <c r="H2514" i="2"/>
  <c r="G2514" i="2"/>
  <c r="G2513" i="2"/>
  <c r="H2513" i="2" s="1"/>
  <c r="G2512" i="2"/>
  <c r="G2511" i="2"/>
  <c r="H2511" i="2" s="1"/>
  <c r="H2510" i="2"/>
  <c r="G2510" i="2"/>
  <c r="G2509" i="2"/>
  <c r="H2509" i="2" s="1"/>
  <c r="H2508" i="2"/>
  <c r="G2508" i="2"/>
  <c r="G2507" i="2"/>
  <c r="H2507" i="2" s="1"/>
  <c r="G2506" i="2"/>
  <c r="G2505" i="2"/>
  <c r="H2505" i="2" s="1"/>
  <c r="H2504" i="2"/>
  <c r="G2504" i="2"/>
  <c r="G2503" i="2"/>
  <c r="H2502" i="2"/>
  <c r="G2502" i="2"/>
  <c r="G2501" i="2"/>
  <c r="H2500" i="2"/>
  <c r="G2500" i="2"/>
  <c r="G2499" i="2"/>
  <c r="H2498" i="2"/>
  <c r="G2498" i="2"/>
  <c r="G2497" i="2"/>
  <c r="H2497" i="2" s="1"/>
  <c r="H2496" i="2"/>
  <c r="G2496" i="2"/>
  <c r="G2495" i="2"/>
  <c r="H2495" i="2" s="1"/>
  <c r="G2494" i="2"/>
  <c r="G2493" i="2"/>
  <c r="H2493" i="2" s="1"/>
  <c r="H2492" i="2"/>
  <c r="G2492" i="2"/>
  <c r="G2491" i="2"/>
  <c r="G2490" i="2"/>
  <c r="G2489" i="2"/>
  <c r="H2488" i="2"/>
  <c r="G2488" i="2"/>
  <c r="G2487" i="2"/>
  <c r="H2487" i="2" s="1"/>
  <c r="G2486" i="2"/>
  <c r="G2485" i="2"/>
  <c r="G2484" i="2"/>
  <c r="G2483" i="2"/>
  <c r="H2482" i="2"/>
  <c r="G2482" i="2"/>
  <c r="G2481" i="2"/>
  <c r="H2481" i="2" s="1"/>
  <c r="H2480" i="2"/>
  <c r="G2480" i="2"/>
  <c r="G2479" i="2"/>
  <c r="H2478" i="2"/>
  <c r="G2478" i="2"/>
  <c r="G2477" i="2"/>
  <c r="H2476" i="2"/>
  <c r="G2476" i="2"/>
  <c r="G2475" i="2"/>
  <c r="H2475" i="2" s="1"/>
  <c r="H2474" i="2"/>
  <c r="G2474" i="2"/>
  <c r="G2473" i="2"/>
  <c r="H2473" i="2" s="1"/>
  <c r="G2472" i="2"/>
  <c r="G2471" i="2"/>
  <c r="H2470" i="2"/>
  <c r="G2470" i="2"/>
  <c r="G2469" i="2"/>
  <c r="G2468" i="2"/>
  <c r="G2467" i="2"/>
  <c r="G2466" i="2"/>
  <c r="G2465" i="2"/>
  <c r="H2464" i="2"/>
  <c r="G2464" i="2"/>
  <c r="G2463" i="2"/>
  <c r="H2463" i="2" s="1"/>
  <c r="H2462" i="2"/>
  <c r="G2462" i="2"/>
  <c r="G2461" i="2"/>
  <c r="H2461" i="2" s="1"/>
  <c r="H2460" i="2"/>
  <c r="G2460" i="2"/>
  <c r="G2459" i="2"/>
  <c r="G2458" i="2"/>
  <c r="G2457" i="2"/>
  <c r="H2456" i="2"/>
  <c r="G2456" i="2"/>
  <c r="G2455" i="2"/>
  <c r="G2454" i="2"/>
  <c r="G2453" i="2"/>
  <c r="H2453" i="2" s="1"/>
  <c r="G2452" i="2"/>
  <c r="G2451" i="2"/>
  <c r="G2450" i="2"/>
  <c r="G2449" i="2"/>
  <c r="G2448" i="2"/>
  <c r="G2447" i="2"/>
  <c r="H2447" i="2" s="1"/>
  <c r="H2446" i="2"/>
  <c r="G2446" i="2"/>
  <c r="G2445" i="2"/>
  <c r="H2444" i="2"/>
  <c r="G2444" i="2"/>
  <c r="G2443" i="2"/>
  <c r="H2443" i="2" s="1"/>
  <c r="H2442" i="2"/>
  <c r="G2442" i="2"/>
  <c r="G2441" i="2"/>
  <c r="G2440" i="2"/>
  <c r="G2439" i="2"/>
  <c r="G2438" i="2"/>
  <c r="G2437" i="2"/>
  <c r="H2436" i="2"/>
  <c r="G2436" i="2"/>
  <c r="G2435" i="2"/>
  <c r="H2435" i="2" s="1"/>
  <c r="H2434" i="2"/>
  <c r="G2434" i="2"/>
  <c r="G2433" i="2"/>
  <c r="H2433" i="2" s="1"/>
  <c r="H2432" i="2"/>
  <c r="G2432" i="2"/>
  <c r="G2431" i="2"/>
  <c r="H2430" i="2"/>
  <c r="G2430" i="2"/>
  <c r="G2429" i="2"/>
  <c r="H2428" i="2"/>
  <c r="G2428" i="2"/>
  <c r="G2427" i="2"/>
  <c r="H2427" i="2" s="1"/>
  <c r="H2426" i="2"/>
  <c r="G2426" i="2"/>
  <c r="G2425" i="2"/>
  <c r="H2425" i="2" s="1"/>
  <c r="G2424" i="2"/>
  <c r="G2423" i="2"/>
  <c r="G2422" i="2"/>
  <c r="G2421" i="2"/>
  <c r="G2420" i="2"/>
  <c r="G2419" i="2"/>
  <c r="H2419" i="2" s="1"/>
  <c r="H2418" i="2"/>
  <c r="G2418" i="2"/>
  <c r="G2417" i="2"/>
  <c r="G2416" i="2"/>
  <c r="G2415" i="2"/>
  <c r="G2414" i="2"/>
  <c r="G2413" i="2"/>
  <c r="H2413" i="2" s="1"/>
  <c r="H2412" i="2"/>
  <c r="G2412" i="2"/>
  <c r="G2411" i="2"/>
  <c r="H2411" i="2" s="1"/>
  <c r="H2410" i="2"/>
  <c r="G2410" i="2"/>
  <c r="G2409" i="2"/>
  <c r="G2408" i="2"/>
  <c r="G2407" i="2"/>
  <c r="H2407" i="2" s="1"/>
  <c r="G2406" i="2"/>
  <c r="G2405" i="2"/>
  <c r="H2405" i="2" s="1"/>
  <c r="G2404" i="2"/>
  <c r="G2403" i="2"/>
  <c r="H2402" i="2"/>
  <c r="G2402" i="2"/>
  <c r="G2401" i="2"/>
  <c r="H2401" i="2" s="1"/>
  <c r="H2400" i="2"/>
  <c r="G2400" i="2"/>
  <c r="G2399" i="2"/>
  <c r="H2399" i="2" s="1"/>
  <c r="G2398" i="2"/>
  <c r="G2397" i="2"/>
  <c r="H2396" i="2"/>
  <c r="G2396" i="2"/>
  <c r="G2395" i="2"/>
  <c r="H2395" i="2" s="1"/>
  <c r="G2394" i="2"/>
  <c r="G2393" i="2"/>
  <c r="H2393" i="2" s="1"/>
  <c r="H2392" i="2"/>
  <c r="G2392" i="2"/>
  <c r="G2391" i="2"/>
  <c r="H2391" i="2" s="1"/>
  <c r="G2390" i="2"/>
  <c r="G2389" i="2"/>
  <c r="H2389" i="2" s="1"/>
  <c r="H2388" i="2"/>
  <c r="G2388" i="2"/>
  <c r="G2387" i="2"/>
  <c r="H2386" i="2"/>
  <c r="G2386" i="2"/>
  <c r="G2385" i="2"/>
  <c r="H2385" i="2" s="1"/>
  <c r="H2384" i="2"/>
  <c r="G2384" i="2"/>
  <c r="G2383" i="2"/>
  <c r="H2383" i="2" s="1"/>
  <c r="H2382" i="2"/>
  <c r="G2382" i="2"/>
  <c r="G2381" i="2"/>
  <c r="H2381" i="2" s="1"/>
  <c r="H2380" i="2"/>
  <c r="G2380" i="2"/>
  <c r="G2379" i="2"/>
  <c r="H2379" i="2" s="1"/>
  <c r="H2378" i="2"/>
  <c r="G2378" i="2"/>
  <c r="G2377" i="2"/>
  <c r="H2377" i="2" s="1"/>
  <c r="H2376" i="2"/>
  <c r="G2376" i="2"/>
  <c r="G2375" i="2"/>
  <c r="H2375" i="2" s="1"/>
  <c r="H2374" i="2"/>
  <c r="G2374" i="2"/>
  <c r="G2373" i="2"/>
  <c r="H2373" i="2" s="1"/>
  <c r="H2372" i="2"/>
  <c r="G2372" i="2"/>
  <c r="G2371" i="2"/>
  <c r="H2371" i="2" s="1"/>
  <c r="H2370" i="2"/>
  <c r="G2370" i="2"/>
  <c r="G2369" i="2"/>
  <c r="H2369" i="2" s="1"/>
  <c r="H2368" i="2"/>
  <c r="G2368" i="2"/>
  <c r="G2367" i="2"/>
  <c r="H2367" i="2" s="1"/>
  <c r="H2366" i="2"/>
  <c r="G2366" i="2"/>
  <c r="G2365" i="2"/>
  <c r="H2364" i="2"/>
  <c r="G2364" i="2"/>
  <c r="G2363" i="2"/>
  <c r="H2363" i="2" s="1"/>
  <c r="G2362" i="2"/>
  <c r="G2361" i="2"/>
  <c r="H2361" i="2" s="1"/>
  <c r="H2360" i="2"/>
  <c r="G2360" i="2"/>
  <c r="G2359" i="2"/>
  <c r="G2358" i="2"/>
  <c r="G2357" i="2"/>
  <c r="H2357" i="2" s="1"/>
  <c r="H2356" i="2"/>
  <c r="G2356" i="2"/>
  <c r="G2355" i="2"/>
  <c r="H2355" i="2" s="1"/>
  <c r="H2354" i="2"/>
  <c r="G2354" i="2"/>
  <c r="G2353" i="2"/>
  <c r="H2353" i="2" s="1"/>
  <c r="H2352" i="2"/>
  <c r="G2352" i="2"/>
  <c r="G2351" i="2"/>
  <c r="H2351" i="2" s="1"/>
  <c r="H2350" i="2"/>
  <c r="G2350" i="2"/>
  <c r="G2349" i="2"/>
  <c r="H2349" i="2" s="1"/>
  <c r="H2348" i="2"/>
  <c r="G2348" i="2"/>
  <c r="G2347" i="2"/>
  <c r="H2347" i="2" s="1"/>
  <c r="H2346" i="2"/>
  <c r="G2346" i="2"/>
  <c r="G2345" i="2"/>
  <c r="H2345" i="2" s="1"/>
  <c r="H2344" i="2"/>
  <c r="G2344" i="2"/>
  <c r="G2343" i="2"/>
  <c r="H2343" i="2" s="1"/>
  <c r="G2342" i="2"/>
  <c r="G2341" i="2"/>
  <c r="H2341" i="2" s="1"/>
  <c r="H2340" i="2"/>
  <c r="G2340" i="2"/>
  <c r="G2339" i="2"/>
  <c r="H2339" i="2" s="1"/>
  <c r="H2338" i="2"/>
  <c r="G2338" i="2"/>
  <c r="G2337" i="2"/>
  <c r="H2337" i="2" s="1"/>
  <c r="H2336" i="2"/>
  <c r="G2336" i="2"/>
  <c r="G2335" i="2"/>
  <c r="H2335" i="2" s="1"/>
  <c r="H2334" i="2"/>
  <c r="G2334" i="2"/>
  <c r="G2333" i="2"/>
  <c r="H2333" i="2" s="1"/>
  <c r="H2332" i="2"/>
  <c r="G2332" i="2"/>
  <c r="G2331" i="2"/>
  <c r="H2331" i="2" s="1"/>
  <c r="H2330" i="2"/>
  <c r="G2330" i="2"/>
  <c r="G2329" i="2"/>
  <c r="H2329" i="2" s="1"/>
  <c r="H2328" i="2"/>
  <c r="G2328" i="2"/>
  <c r="G2327" i="2"/>
  <c r="H2326" i="2"/>
  <c r="G2326" i="2"/>
  <c r="G2325" i="2"/>
  <c r="H2325" i="2" s="1"/>
  <c r="H2324" i="2"/>
  <c r="G2324" i="2"/>
  <c r="G2323" i="2"/>
  <c r="H2323" i="2" s="1"/>
  <c r="H2322" i="2"/>
  <c r="G2322" i="2"/>
  <c r="G2321" i="2"/>
  <c r="H2321" i="2" s="1"/>
  <c r="G2320" i="2"/>
  <c r="G2319" i="2"/>
  <c r="H2319" i="2" s="1"/>
  <c r="G2318" i="2"/>
  <c r="G2317" i="2"/>
  <c r="H2316" i="2"/>
  <c r="G2316" i="2"/>
  <c r="G2315" i="2"/>
  <c r="H2314" i="2"/>
  <c r="G2314" i="2"/>
  <c r="G2313" i="2"/>
  <c r="H2313" i="2" s="1"/>
  <c r="G2312" i="2"/>
  <c r="G2311" i="2"/>
  <c r="G2310" i="2"/>
  <c r="G2309" i="2"/>
  <c r="H2309" i="2" s="1"/>
  <c r="G2308" i="2"/>
  <c r="G2307" i="2"/>
  <c r="G2306" i="2"/>
  <c r="G2305" i="2"/>
  <c r="H2305" i="2" s="1"/>
  <c r="H2304" i="2"/>
  <c r="G2304" i="2"/>
  <c r="G2303" i="2"/>
  <c r="H2303" i="2" s="1"/>
  <c r="H2302" i="2"/>
  <c r="G2302" i="2"/>
  <c r="G2301" i="2"/>
  <c r="H2301" i="2" s="1"/>
  <c r="G2300" i="2"/>
  <c r="H2300" i="2" s="1"/>
  <c r="H2299" i="2"/>
  <c r="G2299" i="2"/>
  <c r="G2298" i="2"/>
  <c r="G2297" i="2"/>
  <c r="G2296" i="2"/>
  <c r="G2295" i="2"/>
  <c r="G2294" i="2"/>
  <c r="H2293" i="2"/>
  <c r="G2293" i="2"/>
  <c r="G2292" i="2"/>
  <c r="H2291" i="2"/>
  <c r="G2291" i="2"/>
  <c r="G2290" i="2"/>
  <c r="H2290" i="2" s="1"/>
  <c r="H2289" i="2"/>
  <c r="G2289" i="2"/>
  <c r="G2288" i="2"/>
  <c r="G2287" i="2"/>
  <c r="G2286" i="2"/>
  <c r="G2285" i="2"/>
  <c r="G2284" i="2"/>
  <c r="G2283" i="2"/>
  <c r="G2282" i="2"/>
  <c r="G2281" i="2"/>
  <c r="G2280" i="2"/>
  <c r="G2279" i="2"/>
  <c r="G2278" i="2"/>
  <c r="G2277" i="2"/>
  <c r="G2276" i="2"/>
  <c r="G2275" i="2"/>
  <c r="G2274" i="2"/>
  <c r="H2274" i="2" s="1"/>
  <c r="G2273" i="2"/>
  <c r="G2272" i="2"/>
  <c r="H2271" i="2"/>
  <c r="G2271" i="2"/>
  <c r="G2270" i="2"/>
  <c r="G2269" i="2"/>
  <c r="G2268" i="2"/>
  <c r="H2267" i="2"/>
  <c r="G2267" i="2"/>
  <c r="G2266" i="2"/>
  <c r="H2266" i="2" s="1"/>
  <c r="G2265" i="2"/>
  <c r="G2264" i="2"/>
  <c r="H2263" i="2"/>
  <c r="G2263" i="2"/>
  <c r="G2262" i="2"/>
  <c r="H2262" i="2" s="1"/>
  <c r="G2261" i="2"/>
  <c r="G2260" i="2"/>
  <c r="H2259" i="2"/>
  <c r="G2259" i="2"/>
  <c r="G2258" i="2"/>
  <c r="H2258" i="2" s="1"/>
  <c r="H2257" i="2"/>
  <c r="G2257" i="2"/>
  <c r="G2256" i="2"/>
  <c r="H2256" i="2" s="1"/>
  <c r="G2255" i="2"/>
  <c r="G2254" i="2"/>
  <c r="G2253" i="2"/>
  <c r="G2252" i="2"/>
  <c r="H2251" i="2"/>
  <c r="G2251" i="2"/>
  <c r="G2250" i="2"/>
  <c r="H2250" i="2" s="1"/>
  <c r="H2249" i="2"/>
  <c r="G2249" i="2"/>
  <c r="G2248" i="2"/>
  <c r="H2248" i="2" s="1"/>
  <c r="H2247" i="2"/>
  <c r="G2247" i="2"/>
  <c r="G2246" i="2"/>
  <c r="H2246" i="2" s="1"/>
  <c r="H2245" i="2"/>
  <c r="G2245" i="2"/>
  <c r="G2244" i="2"/>
  <c r="H2244" i="2" s="1"/>
  <c r="H2243" i="2"/>
  <c r="G2243" i="2"/>
  <c r="G2242" i="2"/>
  <c r="H2242" i="2" s="1"/>
  <c r="H2241" i="2"/>
  <c r="G2241" i="2"/>
  <c r="G2240" i="2"/>
  <c r="H2240" i="2" s="1"/>
  <c r="H2239" i="2"/>
  <c r="G2239" i="2"/>
  <c r="G2238" i="2"/>
  <c r="H2238" i="2" s="1"/>
  <c r="H2237" i="2"/>
  <c r="G2237" i="2"/>
  <c r="G2236" i="2"/>
  <c r="H2236" i="2" s="1"/>
  <c r="H2235" i="2"/>
  <c r="G2235" i="2"/>
  <c r="G2234" i="2"/>
  <c r="H2234" i="2" s="1"/>
  <c r="H2233" i="2"/>
  <c r="G2233" i="2"/>
  <c r="G2232" i="2"/>
  <c r="H2232" i="2" s="1"/>
  <c r="H2231" i="2"/>
  <c r="G2231" i="2"/>
  <c r="G2230" i="2"/>
  <c r="H2230" i="2" s="1"/>
  <c r="H2229" i="2"/>
  <c r="G2229" i="2"/>
  <c r="G2228" i="2"/>
  <c r="H2228" i="2" s="1"/>
  <c r="H2227" i="2"/>
  <c r="G2227" i="2"/>
  <c r="G2226" i="2"/>
  <c r="H2226" i="2" s="1"/>
  <c r="H2225" i="2"/>
  <c r="G2225" i="2"/>
  <c r="G2224" i="2"/>
  <c r="H2224" i="2" s="1"/>
  <c r="H2223" i="2"/>
  <c r="G2223" i="2"/>
  <c r="G2222" i="2"/>
  <c r="H2221" i="2"/>
  <c r="G2221" i="2"/>
  <c r="G2220" i="2"/>
  <c r="H2220" i="2" s="1"/>
  <c r="H2219" i="2"/>
  <c r="G2219" i="2"/>
  <c r="G2218" i="2"/>
  <c r="H2218" i="2" s="1"/>
  <c r="H2217" i="2"/>
  <c r="G2217" i="2"/>
  <c r="G2216" i="2"/>
  <c r="H2216" i="2" s="1"/>
  <c r="G2215" i="2"/>
  <c r="G2214" i="2"/>
  <c r="H2214" i="2" s="1"/>
  <c r="H2213" i="2"/>
  <c r="G2213" i="2"/>
  <c r="G2212" i="2"/>
  <c r="H2212" i="2" s="1"/>
  <c r="H2211" i="2"/>
  <c r="G2211" i="2"/>
  <c r="G2210" i="2"/>
  <c r="H2210" i="2" s="1"/>
  <c r="H2209" i="2"/>
  <c r="G2209" i="2"/>
  <c r="G2208" i="2"/>
  <c r="H2207" i="2"/>
  <c r="G2207" i="2"/>
  <c r="G2206" i="2"/>
  <c r="H2206" i="2" s="1"/>
  <c r="G2205" i="2"/>
  <c r="G2204" i="2"/>
  <c r="G2203" i="2"/>
  <c r="G2202" i="2"/>
  <c r="H2202" i="2" s="1"/>
  <c r="H2201" i="2"/>
  <c r="G2201" i="2"/>
  <c r="G2200" i="2"/>
  <c r="G2199" i="2"/>
  <c r="G2198" i="2"/>
  <c r="H2197" i="2"/>
  <c r="G2197" i="2"/>
  <c r="G2196" i="2"/>
  <c r="H2195" i="2"/>
  <c r="G2195" i="2"/>
  <c r="G2194" i="2"/>
  <c r="H2193" i="2"/>
  <c r="G2193" i="2"/>
  <c r="G2192" i="2"/>
  <c r="H2192" i="2" s="1"/>
  <c r="H2191" i="2"/>
  <c r="G2191" i="2"/>
  <c r="G2190" i="2"/>
  <c r="H2189" i="2"/>
  <c r="G2189" i="2"/>
  <c r="G2188" i="2"/>
  <c r="H2187" i="2"/>
  <c r="G2187" i="2"/>
  <c r="G2186" i="2"/>
  <c r="H2185" i="2"/>
  <c r="G2185" i="2"/>
  <c r="G2184" i="2"/>
  <c r="H2183" i="2"/>
  <c r="G2183" i="2"/>
  <c r="G2182" i="2"/>
  <c r="H2182" i="2" s="1"/>
  <c r="H2181" i="2"/>
  <c r="G2181" i="2"/>
  <c r="G2180" i="2"/>
  <c r="H2180" i="2" s="1"/>
  <c r="G2179" i="2"/>
  <c r="G2178" i="2"/>
  <c r="H2178" i="2" s="1"/>
  <c r="H2177" i="2"/>
  <c r="G2177" i="2"/>
  <c r="G2176" i="2"/>
  <c r="H2176" i="2" s="1"/>
  <c r="H2175" i="2"/>
  <c r="G2175" i="2"/>
  <c r="G2174" i="2"/>
  <c r="H2174" i="2" s="1"/>
  <c r="G2173" i="2"/>
  <c r="G2172" i="2"/>
  <c r="H2171" i="2"/>
  <c r="G2171" i="2"/>
  <c r="G2170" i="2"/>
  <c r="G2169" i="2"/>
  <c r="G2168" i="2"/>
  <c r="H2168" i="2" s="1"/>
  <c r="H2167" i="2"/>
  <c r="G2167" i="2"/>
  <c r="G2166" i="2"/>
  <c r="H2165" i="2"/>
  <c r="G2165" i="2"/>
  <c r="G2164" i="2"/>
  <c r="H2163" i="2"/>
  <c r="G2163" i="2"/>
  <c r="G2162" i="2"/>
  <c r="G2161" i="2"/>
  <c r="G2160" i="2"/>
  <c r="H2160" i="2" s="1"/>
  <c r="H2159" i="2"/>
  <c r="G2159" i="2"/>
  <c r="G2158" i="2"/>
  <c r="G2157" i="2"/>
  <c r="G2156" i="2"/>
  <c r="G2155" i="2"/>
  <c r="G2154" i="2"/>
  <c r="H2154" i="2" s="1"/>
  <c r="H2153" i="2"/>
  <c r="G2153" i="2"/>
  <c r="G2152" i="2"/>
  <c r="G2151" i="2"/>
  <c r="G2150" i="2"/>
  <c r="H2150" i="2" s="1"/>
  <c r="H2149" i="2"/>
  <c r="G2149" i="2"/>
  <c r="G2148" i="2"/>
  <c r="H2148" i="2" s="1"/>
  <c r="G2147" i="2"/>
  <c r="G2146" i="2"/>
  <c r="G2145" i="2"/>
  <c r="G2144" i="2"/>
  <c r="H2143" i="2"/>
  <c r="G2143" i="2"/>
  <c r="G2142" i="2"/>
  <c r="H2141" i="2"/>
  <c r="G2141" i="2"/>
  <c r="G2140" i="2"/>
  <c r="H2140" i="2" s="1"/>
  <c r="H2139" i="2"/>
  <c r="G2139" i="2"/>
  <c r="G2138" i="2"/>
  <c r="G2137" i="2"/>
  <c r="G2136" i="2"/>
  <c r="H2135" i="2"/>
  <c r="G2135" i="2"/>
  <c r="G2134" i="2"/>
  <c r="G2133" i="2"/>
  <c r="G2132" i="2"/>
  <c r="H2131" i="2"/>
  <c r="G2131" i="2"/>
  <c r="G2130" i="2"/>
  <c r="H2129" i="2"/>
  <c r="G2129" i="2"/>
  <c r="G2128" i="2"/>
  <c r="G2127" i="2"/>
  <c r="G2126" i="2"/>
  <c r="H2126" i="2" s="1"/>
  <c r="G2125" i="2"/>
  <c r="G2124" i="2"/>
  <c r="H2123" i="2"/>
  <c r="G2123" i="2"/>
  <c r="G2122" i="2"/>
  <c r="H2122" i="2" s="1"/>
  <c r="G2121" i="2"/>
  <c r="G2120" i="2"/>
  <c r="H2119" i="2"/>
  <c r="G2119" i="2"/>
  <c r="G2118" i="2"/>
  <c r="H2117" i="2"/>
  <c r="G2117" i="2"/>
  <c r="G2116" i="2"/>
  <c r="H2115" i="2"/>
  <c r="G2115" i="2"/>
  <c r="G2114" i="2"/>
  <c r="G2113" i="2"/>
  <c r="G2112" i="2"/>
  <c r="G2111" i="2"/>
  <c r="G2110" i="2"/>
  <c r="H2109" i="2"/>
  <c r="G2109" i="2"/>
  <c r="G2108" i="2"/>
  <c r="H2108" i="2" s="1"/>
  <c r="H2107" i="2"/>
  <c r="G2107" i="2"/>
  <c r="G2106" i="2"/>
  <c r="H2106" i="2" s="1"/>
  <c r="H2105" i="2"/>
  <c r="G2105" i="2"/>
  <c r="G2104" i="2"/>
  <c r="H2104" i="2" s="1"/>
  <c r="H2103" i="2"/>
  <c r="G2103" i="2"/>
  <c r="G2102" i="2"/>
  <c r="H2102" i="2" s="1"/>
  <c r="H2101" i="2"/>
  <c r="G2101" i="2"/>
  <c r="G2100" i="2"/>
  <c r="H2100" i="2" s="1"/>
  <c r="H2099" i="2"/>
  <c r="G2099" i="2"/>
  <c r="G2098" i="2"/>
  <c r="H2098" i="2" s="1"/>
  <c r="H2097" i="2"/>
  <c r="G2097" i="2"/>
  <c r="G2096" i="2"/>
  <c r="H2096" i="2" s="1"/>
  <c r="H2095" i="2"/>
  <c r="G2095" i="2"/>
  <c r="G2094" i="2"/>
  <c r="H2094" i="2" s="1"/>
  <c r="H2093" i="2"/>
  <c r="G2093" i="2"/>
  <c r="G2092" i="2"/>
  <c r="H2092" i="2" s="1"/>
  <c r="H2091" i="2"/>
  <c r="G2091" i="2"/>
  <c r="G2090" i="2"/>
  <c r="H2090" i="2" s="1"/>
  <c r="H2089" i="2"/>
  <c r="G2089" i="2"/>
  <c r="G2088" i="2"/>
  <c r="H2088" i="2" s="1"/>
  <c r="H2087" i="2"/>
  <c r="G2087" i="2"/>
  <c r="G2086" i="2"/>
  <c r="H2086" i="2" s="1"/>
  <c r="H2085" i="2"/>
  <c r="G2085" i="2"/>
  <c r="G2084" i="2"/>
  <c r="H2084" i="2" s="1"/>
  <c r="H2083" i="2"/>
  <c r="G2083" i="2"/>
  <c r="G2082" i="2"/>
  <c r="H2082" i="2" s="1"/>
  <c r="H2081" i="2"/>
  <c r="G2081" i="2"/>
  <c r="G2080" i="2"/>
  <c r="H2080" i="2" s="1"/>
  <c r="H2079" i="2"/>
  <c r="G2079" i="2"/>
  <c r="G2078" i="2"/>
  <c r="H2078" i="2" s="1"/>
  <c r="H2077" i="2"/>
  <c r="G2077" i="2"/>
  <c r="G2076" i="2"/>
  <c r="H2076" i="2" s="1"/>
  <c r="H2075" i="2"/>
  <c r="G2075" i="2"/>
  <c r="G2074" i="2"/>
  <c r="H2074" i="2" s="1"/>
  <c r="H2073" i="2"/>
  <c r="G2073" i="2"/>
  <c r="G2072" i="2"/>
  <c r="H2072" i="2" s="1"/>
  <c r="H2071" i="2"/>
  <c r="G2071" i="2"/>
  <c r="G2070" i="2"/>
  <c r="H2070" i="2" s="1"/>
  <c r="H2069" i="2"/>
  <c r="G2069" i="2"/>
  <c r="G2068" i="2"/>
  <c r="H2068" i="2" s="1"/>
  <c r="H2067" i="2"/>
  <c r="G2067" i="2"/>
  <c r="G2066" i="2"/>
  <c r="H2066" i="2" s="1"/>
  <c r="H2065" i="2"/>
  <c r="G2065" i="2"/>
  <c r="G2064" i="2"/>
  <c r="H2064" i="2" s="1"/>
  <c r="H2063" i="2"/>
  <c r="G2063" i="2"/>
  <c r="G2062" i="2"/>
  <c r="H2062" i="2" s="1"/>
  <c r="H2061" i="2"/>
  <c r="G2061" i="2"/>
  <c r="G2060" i="2"/>
  <c r="H2060" i="2" s="1"/>
  <c r="H2059" i="2"/>
  <c r="G2059" i="2"/>
  <c r="G2058" i="2"/>
  <c r="H2058" i="2" s="1"/>
  <c r="H2057" i="2"/>
  <c r="G2057" i="2"/>
  <c r="G2056" i="2"/>
  <c r="H2056" i="2" s="1"/>
  <c r="H2055" i="2"/>
  <c r="G2055" i="2"/>
  <c r="H2054" i="2"/>
  <c r="G2054" i="2"/>
  <c r="G2053" i="2"/>
  <c r="G2052" i="2"/>
  <c r="H2052" i="2" s="1"/>
  <c r="H2051" i="2"/>
  <c r="G2051" i="2"/>
  <c r="G2050" i="2"/>
  <c r="G2049" i="2"/>
  <c r="G2048" i="2"/>
  <c r="H2048" i="2" s="1"/>
  <c r="H2047" i="2"/>
  <c r="G2047" i="2"/>
  <c r="H2046" i="2"/>
  <c r="G2046" i="2"/>
  <c r="G2045" i="2"/>
  <c r="H2045" i="2" s="1"/>
  <c r="G2044" i="2"/>
  <c r="H2044" i="2" s="1"/>
  <c r="H2043" i="2"/>
  <c r="G2043" i="2"/>
  <c r="H2042" i="2"/>
  <c r="G2042" i="2"/>
  <c r="G2041" i="2"/>
  <c r="H2041" i="2" s="1"/>
  <c r="G2040" i="2"/>
  <c r="H2040" i="2" s="1"/>
  <c r="H2039" i="2"/>
  <c r="G2039" i="2"/>
  <c r="H2038" i="2"/>
  <c r="G2038" i="2"/>
  <c r="G2037" i="2"/>
  <c r="H2037" i="2" s="1"/>
  <c r="G2036" i="2"/>
  <c r="H2036" i="2" s="1"/>
  <c r="H2035" i="2"/>
  <c r="G2035" i="2"/>
  <c r="H2034" i="2"/>
  <c r="G2034" i="2"/>
  <c r="G2033" i="2"/>
  <c r="G2032" i="2"/>
  <c r="H2032" i="2" s="1"/>
  <c r="H2031" i="2"/>
  <c r="G2031" i="2"/>
  <c r="H2030" i="2"/>
  <c r="G2030" i="2"/>
  <c r="G2029" i="2"/>
  <c r="H2029" i="2" s="1"/>
  <c r="G2028" i="2"/>
  <c r="H2027" i="2"/>
  <c r="G2027" i="2"/>
  <c r="H2026" i="2"/>
  <c r="G2026" i="2"/>
  <c r="G2025" i="2"/>
  <c r="H2025" i="2" s="1"/>
  <c r="G2024" i="2"/>
  <c r="H2023" i="2"/>
  <c r="G2023" i="2"/>
  <c r="H2022" i="2"/>
  <c r="G2022" i="2"/>
  <c r="G2021" i="2"/>
  <c r="H2021" i="2" s="1"/>
  <c r="G2020" i="2"/>
  <c r="H2020" i="2" s="1"/>
  <c r="H2019" i="2"/>
  <c r="G2019" i="2"/>
  <c r="H2018" i="2"/>
  <c r="G2018" i="2"/>
  <c r="G2017" i="2"/>
  <c r="H2017" i="2" s="1"/>
  <c r="G2016" i="2"/>
  <c r="H2015" i="2"/>
  <c r="G2015" i="2"/>
  <c r="H2014" i="2"/>
  <c r="G2014" i="2"/>
  <c r="G2013" i="2"/>
  <c r="G2012" i="2"/>
  <c r="G2011" i="2"/>
  <c r="G2010" i="2"/>
  <c r="G2009" i="2"/>
  <c r="G2008" i="2"/>
  <c r="G2007" i="2"/>
  <c r="G2006" i="2"/>
  <c r="G2005" i="2"/>
  <c r="G2004" i="2"/>
  <c r="H2003" i="2"/>
  <c r="G2003" i="2"/>
  <c r="G2002" i="2"/>
  <c r="G2001" i="2"/>
  <c r="H2001" i="2" s="1"/>
  <c r="G2000" i="2"/>
  <c r="H2000" i="2" s="1"/>
  <c r="H1999" i="2"/>
  <c r="G1999" i="2"/>
  <c r="G1998" i="2"/>
  <c r="G1997" i="2"/>
  <c r="G1996" i="2"/>
  <c r="G1995" i="2"/>
  <c r="H1994" i="2"/>
  <c r="G1994" i="2"/>
  <c r="G1993" i="2"/>
  <c r="G1992" i="2"/>
  <c r="G1991" i="2"/>
  <c r="H1990" i="2"/>
  <c r="G1990" i="2"/>
  <c r="G1989" i="2"/>
  <c r="H1989" i="2" s="1"/>
  <c r="G1988" i="2"/>
  <c r="H1988" i="2" s="1"/>
  <c r="H1987" i="2"/>
  <c r="G1987" i="2"/>
  <c r="H1986" i="2"/>
  <c r="G1986" i="2"/>
  <c r="G1985" i="2"/>
  <c r="H1985" i="2" s="1"/>
  <c r="G1984" i="2"/>
  <c r="H1984" i="2" s="1"/>
  <c r="H1983" i="2"/>
  <c r="G1983" i="2"/>
  <c r="H1982" i="2"/>
  <c r="G1982" i="2"/>
  <c r="G1981" i="2"/>
  <c r="H1981" i="2" s="1"/>
  <c r="G1980" i="2"/>
  <c r="H1980" i="2" s="1"/>
  <c r="H1979" i="2"/>
  <c r="G1979" i="2"/>
  <c r="H1978" i="2"/>
  <c r="G1978" i="2"/>
  <c r="G1977" i="2"/>
  <c r="H1977" i="2" s="1"/>
  <c r="G1976" i="2"/>
  <c r="H1976" i="2" s="1"/>
  <c r="H1975" i="2"/>
  <c r="G1975" i="2"/>
  <c r="H1974" i="2"/>
  <c r="G1974" i="2"/>
  <c r="G1973" i="2"/>
  <c r="H1973" i="2" s="1"/>
  <c r="G1972" i="2"/>
  <c r="H1972" i="2" s="1"/>
  <c r="H1971" i="2"/>
  <c r="G1971" i="2"/>
  <c r="H1970" i="2"/>
  <c r="G1970" i="2"/>
  <c r="G1969" i="2"/>
  <c r="H1969" i="2" s="1"/>
  <c r="G1968" i="2"/>
  <c r="H1968" i="2" s="1"/>
  <c r="H1967" i="2"/>
  <c r="G1967" i="2"/>
  <c r="H1966" i="2"/>
  <c r="G1966" i="2"/>
  <c r="G1965" i="2"/>
  <c r="H1965" i="2" s="1"/>
  <c r="G1964" i="2"/>
  <c r="H1964" i="2" s="1"/>
  <c r="H1963" i="2"/>
  <c r="G1963" i="2"/>
  <c r="H1962" i="2"/>
  <c r="G1962" i="2"/>
  <c r="G1961" i="2"/>
  <c r="H1961" i="2" s="1"/>
  <c r="G1960" i="2"/>
  <c r="H1960" i="2" s="1"/>
  <c r="H1959" i="2"/>
  <c r="G1959" i="2"/>
  <c r="H1958" i="2"/>
  <c r="G1958" i="2"/>
  <c r="G1957" i="2"/>
  <c r="H1957" i="2" s="1"/>
  <c r="G1956" i="2"/>
  <c r="H1956" i="2" s="1"/>
  <c r="H1955" i="2"/>
  <c r="G1955" i="2"/>
  <c r="H1954" i="2"/>
  <c r="G1954" i="2"/>
  <c r="G1953" i="2"/>
  <c r="G1952" i="2"/>
  <c r="H1951" i="2"/>
  <c r="G1951" i="2"/>
  <c r="H1950" i="2"/>
  <c r="G1950" i="2"/>
  <c r="G1949" i="2"/>
  <c r="G1948" i="2"/>
  <c r="H1948" i="2" s="1"/>
  <c r="H1947" i="2"/>
  <c r="G1947" i="2"/>
  <c r="G1946" i="2"/>
  <c r="G1945" i="2"/>
  <c r="H1945" i="2" s="1"/>
  <c r="G1944" i="2"/>
  <c r="H1944" i="2" s="1"/>
  <c r="H1943" i="2"/>
  <c r="G1943" i="2"/>
  <c r="G1942" i="2"/>
  <c r="G1941" i="2"/>
  <c r="H1941" i="2" s="1"/>
  <c r="G1940" i="2"/>
  <c r="H1940" i="2" s="1"/>
  <c r="G1939" i="2"/>
  <c r="H1938" i="2"/>
  <c r="G1938" i="2"/>
  <c r="G1937" i="2"/>
  <c r="G1936" i="2"/>
  <c r="H1935" i="2"/>
  <c r="G1935" i="2"/>
  <c r="G1934" i="2"/>
  <c r="G1933" i="2"/>
  <c r="H1933" i="2" s="1"/>
  <c r="G1932" i="2"/>
  <c r="H1932" i="2" s="1"/>
  <c r="H1931" i="2"/>
  <c r="G1931" i="2"/>
  <c r="H1930" i="2"/>
  <c r="G1930" i="2"/>
  <c r="G1929" i="2"/>
  <c r="H1929" i="2" s="1"/>
  <c r="G1928" i="2"/>
  <c r="H1928" i="2" s="1"/>
  <c r="H1927" i="2"/>
  <c r="G1927" i="2"/>
  <c r="H1926" i="2"/>
  <c r="G1926" i="2"/>
  <c r="G1925" i="2"/>
  <c r="G1924" i="2"/>
  <c r="H1924" i="2" s="1"/>
  <c r="G1923" i="2"/>
  <c r="G1922" i="2"/>
  <c r="G1921" i="2"/>
  <c r="H1921" i="2" s="1"/>
  <c r="G1920" i="2"/>
  <c r="H1919" i="2"/>
  <c r="G1919" i="2"/>
  <c r="H1918" i="2"/>
  <c r="G1918" i="2"/>
  <c r="G1917" i="2"/>
  <c r="H1917" i="2" s="1"/>
  <c r="G1916" i="2"/>
  <c r="H1915" i="2"/>
  <c r="G1915" i="2"/>
  <c r="H1914" i="2"/>
  <c r="G1914" i="2"/>
  <c r="G1913" i="2"/>
  <c r="H1913" i="2" s="1"/>
  <c r="G1912" i="2"/>
  <c r="H1912" i="2" s="1"/>
  <c r="H1911" i="2"/>
  <c r="G1911" i="2"/>
  <c r="H1910" i="2"/>
  <c r="G1910" i="2"/>
  <c r="G1909" i="2"/>
  <c r="G1908" i="2"/>
  <c r="H1908" i="2" s="1"/>
  <c r="G1907" i="2"/>
  <c r="H1906" i="2"/>
  <c r="G1906" i="2"/>
  <c r="G1905" i="2"/>
  <c r="G1904" i="2"/>
  <c r="H1904" i="2" s="1"/>
  <c r="G1903" i="2"/>
  <c r="H1902" i="2"/>
  <c r="G1902" i="2"/>
  <c r="G1901" i="2"/>
  <c r="G1900" i="2"/>
  <c r="H1899" i="2"/>
  <c r="G1899" i="2"/>
  <c r="H1898" i="2"/>
  <c r="G1898" i="2"/>
  <c r="G1897" i="2"/>
  <c r="H1897" i="2" s="1"/>
  <c r="G1896" i="2"/>
  <c r="H1896" i="2" s="1"/>
  <c r="H1895" i="2"/>
  <c r="G1895" i="2"/>
  <c r="G1894" i="2"/>
  <c r="G1893" i="2"/>
  <c r="H1893" i="2" s="1"/>
  <c r="G1892" i="2"/>
  <c r="H1891" i="2"/>
  <c r="G1891" i="2"/>
  <c r="G1890" i="2"/>
  <c r="G1889" i="2"/>
  <c r="H1889" i="2" s="1"/>
  <c r="G1888" i="2"/>
  <c r="G1887" i="2"/>
  <c r="H1886" i="2"/>
  <c r="G1886" i="2"/>
  <c r="G1885" i="2"/>
  <c r="G1884" i="2"/>
  <c r="H1884" i="2" s="1"/>
  <c r="G1883" i="2"/>
  <c r="G1882" i="2"/>
  <c r="G1881" i="2"/>
  <c r="H1881" i="2" s="1"/>
  <c r="G1880" i="2"/>
  <c r="H1879" i="2"/>
  <c r="G1879" i="2"/>
  <c r="G1878" i="2"/>
  <c r="G1877" i="2"/>
  <c r="G1876" i="2"/>
  <c r="H1876" i="2" s="1"/>
  <c r="H1875" i="2"/>
  <c r="G1875" i="2"/>
  <c r="G1874" i="2"/>
  <c r="H1874" i="2" s="1"/>
  <c r="G1873" i="2"/>
  <c r="G1872" i="2"/>
  <c r="G1871" i="2"/>
  <c r="G1870" i="2"/>
  <c r="G1869" i="2"/>
  <c r="H1869" i="2" s="1"/>
  <c r="G1868" i="2"/>
  <c r="H1868" i="2" s="1"/>
  <c r="H1867" i="2"/>
  <c r="G1867" i="2"/>
  <c r="G1866" i="2"/>
  <c r="H1866" i="2" s="1"/>
  <c r="G1865" i="2"/>
  <c r="G1864" i="2"/>
  <c r="H1864" i="2" s="1"/>
  <c r="G1863" i="2"/>
  <c r="G1862" i="2"/>
  <c r="G1861" i="2"/>
  <c r="H1861" i="2" s="1"/>
  <c r="G1860" i="2"/>
  <c r="H1859" i="2"/>
  <c r="G1859" i="2"/>
  <c r="G1858" i="2"/>
  <c r="G1857" i="2"/>
  <c r="H1857" i="2" s="1"/>
  <c r="G1856" i="2"/>
  <c r="H1855" i="2"/>
  <c r="G1855" i="2"/>
  <c r="G1854" i="2"/>
  <c r="G1853" i="2"/>
  <c r="H1853" i="2" s="1"/>
  <c r="G1852" i="2"/>
  <c r="H1851" i="2"/>
  <c r="G1851" i="2"/>
  <c r="G1850" i="2"/>
  <c r="G1849" i="2"/>
  <c r="H1849" i="2" s="1"/>
  <c r="G1848" i="2"/>
  <c r="H1848" i="2" s="1"/>
  <c r="G1847" i="2"/>
  <c r="G1846" i="2"/>
  <c r="H1846" i="2" s="1"/>
  <c r="G1845" i="2"/>
  <c r="H1845" i="2" s="1"/>
  <c r="G1844" i="2"/>
  <c r="H1843" i="2"/>
  <c r="G1843" i="2"/>
  <c r="G1842" i="2"/>
  <c r="G1841" i="2"/>
  <c r="H1841" i="2" s="1"/>
  <c r="G1840" i="2"/>
  <c r="H1840" i="2" s="1"/>
  <c r="H1839" i="2"/>
  <c r="G1839" i="2"/>
  <c r="G1838" i="2"/>
  <c r="G1837" i="2"/>
  <c r="G1836" i="2"/>
  <c r="G1835" i="2"/>
  <c r="G1834" i="2"/>
  <c r="G1833" i="2"/>
  <c r="G1832" i="2"/>
  <c r="H1831" i="2"/>
  <c r="G1831" i="2"/>
  <c r="G1830" i="2"/>
  <c r="H1830" i="2" s="1"/>
  <c r="G1829" i="2"/>
  <c r="G1828" i="2"/>
  <c r="H1827" i="2"/>
  <c r="G1827" i="2"/>
  <c r="G1826" i="2"/>
  <c r="G1825" i="2"/>
  <c r="G1824" i="2"/>
  <c r="H1824" i="2" s="1"/>
  <c r="H1823" i="2"/>
  <c r="G1823" i="2"/>
  <c r="H1822" i="2"/>
  <c r="G1822" i="2"/>
  <c r="G1821" i="2"/>
  <c r="H1820" i="2"/>
  <c r="G1820" i="2"/>
  <c r="G1819" i="2"/>
  <c r="H1819" i="2" s="1"/>
  <c r="G1818" i="2"/>
  <c r="G1817" i="2"/>
  <c r="G1816" i="2"/>
  <c r="G1815" i="2"/>
  <c r="H1815" i="2" s="1"/>
  <c r="H1814" i="2"/>
  <c r="G1814" i="2"/>
  <c r="G1813" i="2"/>
  <c r="H1812" i="2"/>
  <c r="G1812" i="2"/>
  <c r="G1811" i="2"/>
  <c r="H1811" i="2" s="1"/>
  <c r="H1810" i="2"/>
  <c r="G1810" i="2"/>
  <c r="G1809" i="2"/>
  <c r="H1808" i="2"/>
  <c r="G1808" i="2"/>
  <c r="G1807" i="2"/>
  <c r="H1807" i="2" s="1"/>
  <c r="H1806" i="2"/>
  <c r="G1806" i="2"/>
  <c r="G1805" i="2"/>
  <c r="H1805" i="2" s="1"/>
  <c r="H1804" i="2"/>
  <c r="G1804" i="2"/>
  <c r="G1803" i="2"/>
  <c r="G1802" i="2"/>
  <c r="G1801" i="2"/>
  <c r="H1801" i="2" s="1"/>
  <c r="H1800" i="2"/>
  <c r="G1800" i="2"/>
  <c r="G1799" i="2"/>
  <c r="G1798" i="2"/>
  <c r="G1797" i="2"/>
  <c r="H1797" i="2" s="1"/>
  <c r="G1796" i="2"/>
  <c r="G1795" i="2"/>
  <c r="H1795" i="2" s="1"/>
  <c r="G1794" i="2"/>
  <c r="G1793" i="2"/>
  <c r="H1792" i="2"/>
  <c r="G1792" i="2"/>
  <c r="G1791" i="2"/>
  <c r="H1790" i="2"/>
  <c r="G1790" i="2"/>
  <c r="G1789" i="2"/>
  <c r="H1788" i="2"/>
  <c r="G1788" i="2"/>
  <c r="G1787" i="2"/>
  <c r="H1787" i="2" s="1"/>
  <c r="G1786" i="2"/>
  <c r="G1785" i="2"/>
  <c r="G1784" i="2"/>
  <c r="G1783" i="2"/>
  <c r="G1782" i="2"/>
  <c r="G1781" i="2"/>
  <c r="G1780" i="2"/>
  <c r="G1779" i="2"/>
  <c r="G1778" i="2"/>
  <c r="G1777" i="2"/>
  <c r="H1777" i="2" s="1"/>
  <c r="H1776" i="2"/>
  <c r="G1776" i="2"/>
  <c r="G1775" i="2"/>
  <c r="H1775" i="2" s="1"/>
  <c r="H1774" i="2"/>
  <c r="G1774" i="2"/>
  <c r="G1773" i="2"/>
  <c r="H1773" i="2" s="1"/>
  <c r="H1772" i="2"/>
  <c r="G1772" i="2"/>
  <c r="G1771" i="2"/>
  <c r="H1771" i="2" s="1"/>
  <c r="H1770" i="2"/>
  <c r="G1770" i="2"/>
  <c r="G1769" i="2"/>
  <c r="H1769" i="2" s="1"/>
  <c r="H1768" i="2"/>
  <c r="G1768" i="2"/>
  <c r="G1767" i="2"/>
  <c r="H1767" i="2" s="1"/>
  <c r="H1766" i="2"/>
  <c r="G1766" i="2"/>
  <c r="G1765" i="2"/>
  <c r="H1765" i="2" s="1"/>
  <c r="H1764" i="2"/>
  <c r="G1764" i="2"/>
  <c r="G1763" i="2"/>
  <c r="H1763" i="2" s="1"/>
  <c r="H1762" i="2"/>
  <c r="G1762" i="2"/>
  <c r="G1761" i="2"/>
  <c r="H1761" i="2" s="1"/>
  <c r="G1760" i="2"/>
  <c r="G1759" i="2"/>
  <c r="H1759" i="2" s="1"/>
  <c r="H1758" i="2"/>
  <c r="G1758" i="2"/>
  <c r="G1757" i="2"/>
  <c r="H1757" i="2" s="1"/>
  <c r="H1756" i="2"/>
  <c r="G1756" i="2"/>
  <c r="G1755" i="2"/>
  <c r="H1755" i="2" s="1"/>
  <c r="H1754" i="2"/>
  <c r="G1754" i="2"/>
  <c r="G1753" i="2"/>
  <c r="H1753" i="2" s="1"/>
  <c r="H1752" i="2"/>
  <c r="G1752" i="2"/>
  <c r="G1751" i="2"/>
  <c r="H1751" i="2" s="1"/>
  <c r="H1750" i="2"/>
  <c r="G1750" i="2"/>
  <c r="G1749" i="2"/>
  <c r="H1749" i="2" s="1"/>
  <c r="H1748" i="2"/>
  <c r="G1748" i="2"/>
  <c r="G1747" i="2"/>
  <c r="H1747" i="2" s="1"/>
  <c r="H1746" i="2"/>
  <c r="G1746" i="2"/>
  <c r="G1745" i="2"/>
  <c r="H1744" i="2"/>
  <c r="G1744" i="2"/>
  <c r="G1743" i="2"/>
  <c r="G1742" i="2"/>
  <c r="G1741" i="2"/>
  <c r="G1740" i="2"/>
  <c r="G1739" i="2"/>
  <c r="G1738" i="2"/>
  <c r="G1737" i="2"/>
  <c r="G1736" i="2"/>
  <c r="G1735" i="2"/>
  <c r="H1734" i="2"/>
  <c r="G1734" i="2"/>
  <c r="G1733" i="2"/>
  <c r="H1733" i="2" s="1"/>
  <c r="H1732" i="2"/>
  <c r="G1732" i="2"/>
  <c r="G1731" i="2"/>
  <c r="H1731" i="2" s="1"/>
  <c r="H1730" i="2"/>
  <c r="G1730" i="2"/>
  <c r="G1729" i="2"/>
  <c r="H1729" i="2" s="1"/>
  <c r="H1728" i="2"/>
  <c r="G1728" i="2"/>
  <c r="G1727" i="2"/>
  <c r="H1727" i="2" s="1"/>
  <c r="H1726" i="2"/>
  <c r="G1726" i="2"/>
  <c r="G1725" i="2"/>
  <c r="H1725" i="2" s="1"/>
  <c r="H1724" i="2"/>
  <c r="G1724" i="2"/>
  <c r="G1723" i="2"/>
  <c r="H1723" i="2" s="1"/>
  <c r="H1722" i="2"/>
  <c r="G1722" i="2"/>
  <c r="G1721" i="2"/>
  <c r="H1721" i="2" s="1"/>
  <c r="H1720" i="2"/>
  <c r="G1720" i="2"/>
  <c r="G1719" i="2"/>
  <c r="H1719" i="2" s="1"/>
  <c r="H1718" i="2"/>
  <c r="G1718" i="2"/>
  <c r="G1717" i="2"/>
  <c r="G1716" i="2"/>
  <c r="G1715" i="2"/>
  <c r="H1715" i="2" s="1"/>
  <c r="G1714" i="2"/>
  <c r="G1713" i="2"/>
  <c r="H1712" i="2"/>
  <c r="G1712" i="2"/>
  <c r="G1711" i="2"/>
  <c r="G1710" i="2"/>
  <c r="G1709" i="2"/>
  <c r="G1708" i="2"/>
  <c r="G1707" i="2"/>
  <c r="G1706" i="2"/>
  <c r="G1705" i="2"/>
  <c r="H1704" i="2"/>
  <c r="G1704" i="2"/>
  <c r="G1703" i="2"/>
  <c r="H1703" i="2" s="1"/>
  <c r="H1702" i="2"/>
  <c r="G1702" i="2"/>
  <c r="G1701" i="2"/>
  <c r="H1700" i="2"/>
  <c r="G1700" i="2"/>
  <c r="G1699" i="2"/>
  <c r="H1699" i="2" s="1"/>
  <c r="H1698" i="2"/>
  <c r="G1698" i="2"/>
  <c r="G1697" i="2"/>
  <c r="H1696" i="2"/>
  <c r="G1696" i="2"/>
  <c r="G1695" i="2"/>
  <c r="H1694" i="2"/>
  <c r="G1694" i="2"/>
  <c r="G1693" i="2"/>
  <c r="H1693" i="2" s="1"/>
  <c r="G1692" i="2"/>
  <c r="G1691" i="2"/>
  <c r="G1690" i="2"/>
  <c r="G1689" i="2"/>
  <c r="G1688" i="2"/>
  <c r="G1687" i="2"/>
  <c r="H1687" i="2" s="1"/>
  <c r="G1686" i="2"/>
  <c r="G1685" i="2"/>
  <c r="G1684" i="2"/>
  <c r="G1683" i="2"/>
  <c r="H1682" i="2"/>
  <c r="G1682" i="2"/>
  <c r="G1681" i="2"/>
  <c r="G1680" i="2"/>
  <c r="G1679" i="2"/>
  <c r="G1678" i="2"/>
  <c r="G1677" i="2"/>
  <c r="G1676" i="2"/>
  <c r="G1675" i="2"/>
  <c r="H1674" i="2"/>
  <c r="G1674" i="2"/>
  <c r="G1673" i="2"/>
  <c r="H1672" i="2"/>
  <c r="G1672" i="2"/>
  <c r="G1671" i="2"/>
  <c r="H1671" i="2" s="1"/>
  <c r="G1670" i="2"/>
  <c r="G1669" i="2"/>
  <c r="G1668" i="2"/>
  <c r="G1667" i="2"/>
  <c r="G1666" i="2"/>
  <c r="G1665" i="2"/>
  <c r="G1664" i="2"/>
  <c r="G1663" i="2"/>
  <c r="G1662" i="2"/>
  <c r="G1661" i="2"/>
  <c r="H1661" i="2" s="1"/>
  <c r="G1660" i="2"/>
  <c r="G1659" i="2"/>
  <c r="H1659" i="2" s="1"/>
  <c r="H1658" i="2"/>
  <c r="G1658" i="2"/>
  <c r="G1657" i="2"/>
  <c r="H1656" i="2"/>
  <c r="G1656" i="2"/>
  <c r="G1655" i="2"/>
  <c r="H1655" i="2" s="1"/>
  <c r="H1654" i="2"/>
  <c r="G1654" i="2"/>
  <c r="G1653" i="2"/>
  <c r="H1653" i="2" s="1"/>
  <c r="H1652" i="2"/>
  <c r="G1652" i="2"/>
  <c r="G1651" i="2"/>
  <c r="H1651" i="2" s="1"/>
  <c r="G1650" i="2"/>
  <c r="G1649" i="2"/>
  <c r="G1648" i="2"/>
  <c r="G1647" i="2"/>
  <c r="G1646" i="2"/>
  <c r="G1645" i="2"/>
  <c r="G1644" i="2"/>
  <c r="G1643" i="2"/>
  <c r="G1642" i="2"/>
  <c r="G1641" i="2"/>
  <c r="G1640" i="2"/>
  <c r="G1639" i="2"/>
  <c r="H1639" i="2" s="1"/>
  <c r="G1638" i="2"/>
  <c r="G1637" i="2"/>
  <c r="G1636" i="2"/>
  <c r="G1635" i="2"/>
  <c r="G1634" i="2"/>
  <c r="G1633" i="2"/>
  <c r="G1632" i="2"/>
  <c r="G1631" i="2"/>
  <c r="H1631" i="2" s="1"/>
  <c r="H1630" i="2"/>
  <c r="G1630" i="2"/>
  <c r="G1629" i="2"/>
  <c r="H1629" i="2" s="1"/>
  <c r="H1628" i="2"/>
  <c r="G1628" i="2"/>
  <c r="G1627" i="2"/>
  <c r="H1627" i="2" s="1"/>
  <c r="G1626" i="2"/>
  <c r="G1625" i="2"/>
  <c r="H1625" i="2" s="1"/>
  <c r="H1624" i="2"/>
  <c r="G1624" i="2"/>
  <c r="G1623" i="2"/>
  <c r="H1622" i="2"/>
  <c r="G1622" i="2"/>
  <c r="G1621" i="2"/>
  <c r="H1621" i="2" s="1"/>
  <c r="G1620" i="2"/>
  <c r="G1619" i="2"/>
  <c r="H1619" i="2" s="1"/>
  <c r="G1618" i="2"/>
  <c r="G1617" i="2"/>
  <c r="G1616" i="2"/>
  <c r="G1615" i="2"/>
  <c r="H1615" i="2" s="1"/>
  <c r="H1614" i="2"/>
  <c r="G1614" i="2"/>
  <c r="G1613" i="2"/>
  <c r="H1613" i="2" s="1"/>
  <c r="H1612" i="2"/>
  <c r="G1612" i="2"/>
  <c r="G1611" i="2"/>
  <c r="H1611" i="2" s="1"/>
  <c r="H1610" i="2"/>
  <c r="G1610" i="2"/>
  <c r="G1609" i="2"/>
  <c r="H1609" i="2" s="1"/>
  <c r="H1608" i="2"/>
  <c r="G1608" i="2"/>
  <c r="G1607" i="2"/>
  <c r="H1607" i="2" s="1"/>
  <c r="G1606" i="2"/>
  <c r="G1605" i="2"/>
  <c r="H1605" i="2" s="1"/>
  <c r="H1604" i="2"/>
  <c r="G1604" i="2"/>
  <c r="G1603" i="2"/>
  <c r="H1603" i="2" s="1"/>
  <c r="H1602" i="2"/>
  <c r="G1602" i="2"/>
  <c r="G1601" i="2"/>
  <c r="H1601" i="2" s="1"/>
  <c r="G1600" i="2"/>
  <c r="G1599" i="2"/>
  <c r="H1599" i="2" s="1"/>
  <c r="H1598" i="2"/>
  <c r="G1598" i="2"/>
  <c r="G1597" i="2"/>
  <c r="H1597" i="2" s="1"/>
  <c r="H1596" i="2"/>
  <c r="G1596" i="2"/>
  <c r="G1595" i="2"/>
  <c r="G1594" i="2"/>
  <c r="G1593" i="2"/>
  <c r="H1592" i="2"/>
  <c r="G1592" i="2"/>
  <c r="G1591" i="2"/>
  <c r="H1591" i="2" s="1"/>
  <c r="G1590" i="2"/>
  <c r="G1589" i="2"/>
  <c r="H1589" i="2" s="1"/>
  <c r="H1588" i="2"/>
  <c r="G1588" i="2"/>
  <c r="G1587" i="2"/>
  <c r="G1586" i="2"/>
  <c r="G1585" i="2"/>
  <c r="G1584" i="2"/>
  <c r="G1583" i="2"/>
  <c r="H1583" i="2" s="1"/>
  <c r="H1582" i="2"/>
  <c r="G1582" i="2"/>
  <c r="G1581" i="2"/>
  <c r="H1581" i="2" s="1"/>
  <c r="H1580" i="2"/>
  <c r="G1580" i="2"/>
  <c r="G1579" i="2"/>
  <c r="G1578" i="2"/>
  <c r="G1577" i="2"/>
  <c r="H1576" i="2"/>
  <c r="G1576" i="2"/>
  <c r="G1575" i="2"/>
  <c r="H1575" i="2" s="1"/>
  <c r="H1574" i="2"/>
  <c r="G1574" i="2"/>
  <c r="G1573" i="2"/>
  <c r="G1572" i="2"/>
  <c r="G1571" i="2"/>
  <c r="G1570" i="2"/>
  <c r="G1569" i="2"/>
  <c r="H1568" i="2"/>
  <c r="G1568" i="2"/>
  <c r="G1567" i="2"/>
  <c r="G1566" i="2"/>
  <c r="G1565" i="2"/>
  <c r="H1564" i="2"/>
  <c r="G1564" i="2"/>
  <c r="G1563" i="2"/>
  <c r="H1562" i="2"/>
  <c r="G1562" i="2"/>
  <c r="G1561" i="2"/>
  <c r="H1561" i="2" s="1"/>
  <c r="G1560" i="2"/>
  <c r="G1559" i="2"/>
  <c r="H1558" i="2"/>
  <c r="G1558" i="2"/>
  <c r="G1557" i="2"/>
  <c r="G1556" i="2"/>
  <c r="G1555" i="2"/>
  <c r="H1555" i="2" s="1"/>
  <c r="H1554" i="2"/>
  <c r="G1554" i="2"/>
  <c r="G1553" i="2"/>
  <c r="G1552" i="2"/>
  <c r="G1551" i="2"/>
  <c r="H1550" i="2"/>
  <c r="G1550" i="2"/>
  <c r="G1549" i="2"/>
  <c r="H1549" i="2" s="1"/>
  <c r="G1548" i="2"/>
  <c r="G1547" i="2"/>
  <c r="G1546" i="2"/>
  <c r="G1545" i="2"/>
  <c r="H1545" i="2" s="1"/>
  <c r="H1544" i="2"/>
  <c r="G1544" i="2"/>
  <c r="G1543" i="2"/>
  <c r="H1543" i="2" s="1"/>
  <c r="G1542" i="2"/>
  <c r="G1541" i="2"/>
  <c r="H1541" i="2" s="1"/>
  <c r="H1540" i="2"/>
  <c r="G1540" i="2"/>
  <c r="G1539" i="2"/>
  <c r="H1538" i="2"/>
  <c r="G1538" i="2"/>
  <c r="G1537" i="2"/>
  <c r="H1537" i="2" s="1"/>
  <c r="H1536" i="2"/>
  <c r="G1536" i="2"/>
  <c r="G1535" i="2"/>
  <c r="G1534" i="2"/>
  <c r="G1533" i="2"/>
  <c r="G1532" i="2"/>
  <c r="G1531" i="2"/>
  <c r="G1530" i="2"/>
  <c r="G1529" i="2"/>
  <c r="H1529" i="2" s="1"/>
  <c r="H1528" i="2"/>
  <c r="G1528" i="2"/>
  <c r="G1527" i="2"/>
  <c r="H1527" i="2" s="1"/>
  <c r="H1526" i="2"/>
  <c r="G1526" i="2"/>
  <c r="G1525" i="2"/>
  <c r="H1525" i="2" s="1"/>
  <c r="G1524" i="2"/>
  <c r="G1523" i="2"/>
  <c r="H1523" i="2" s="1"/>
  <c r="H1522" i="2"/>
  <c r="G1522" i="2"/>
  <c r="G1521" i="2"/>
  <c r="H1521" i="2" s="1"/>
  <c r="H1520" i="2"/>
  <c r="G1520" i="2"/>
  <c r="G1519" i="2"/>
  <c r="H1518" i="2"/>
  <c r="G1518" i="2"/>
  <c r="G1517" i="2"/>
  <c r="H1517" i="2" s="1"/>
  <c r="H1516" i="2"/>
  <c r="G1516" i="2"/>
  <c r="G1515" i="2"/>
  <c r="H1515" i="2" s="1"/>
  <c r="G1514" i="2"/>
  <c r="G1513" i="2"/>
  <c r="H1513" i="2" s="1"/>
  <c r="H1512" i="2"/>
  <c r="G1512" i="2"/>
  <c r="G1511" i="2"/>
  <c r="H1510" i="2"/>
  <c r="G1510" i="2"/>
  <c r="G1509" i="2"/>
  <c r="H1508" i="2"/>
  <c r="G1508" i="2"/>
  <c r="G1507" i="2"/>
  <c r="H1506" i="2"/>
  <c r="G1506" i="2"/>
  <c r="G1505" i="2"/>
  <c r="H1504" i="2"/>
  <c r="G1504" i="2"/>
  <c r="G1503" i="2"/>
  <c r="H1502" i="2"/>
  <c r="G1502" i="2"/>
  <c r="G1501" i="2"/>
  <c r="H1501" i="2" s="1"/>
  <c r="H1500" i="2"/>
  <c r="G1500" i="2"/>
  <c r="G1499" i="2"/>
  <c r="H1499" i="2" s="1"/>
  <c r="G1498" i="2"/>
  <c r="G1497" i="2"/>
  <c r="H1497" i="2" s="1"/>
  <c r="G1496" i="2"/>
  <c r="G1495" i="2"/>
  <c r="G1494" i="2"/>
  <c r="G1493" i="2"/>
  <c r="H1493" i="2" s="1"/>
  <c r="G1492" i="2"/>
  <c r="G1491" i="2"/>
  <c r="G1490" i="2"/>
  <c r="G1489" i="2"/>
  <c r="H1489" i="2" s="1"/>
  <c r="H1488" i="2"/>
  <c r="G1488" i="2"/>
  <c r="G1487" i="2"/>
  <c r="H1487" i="2" s="1"/>
  <c r="G1486" i="2"/>
  <c r="G1485" i="2"/>
  <c r="H1485" i="2" s="1"/>
  <c r="G1484" i="2"/>
  <c r="G1483" i="2"/>
  <c r="H1483" i="2" s="1"/>
  <c r="G1482" i="2"/>
  <c r="G1481" i="2"/>
  <c r="G1480" i="2"/>
  <c r="G1479" i="2"/>
  <c r="H1479" i="2" s="1"/>
  <c r="H1478" i="2"/>
  <c r="G1478" i="2"/>
  <c r="G1477" i="2"/>
  <c r="H1476" i="2"/>
  <c r="G1476" i="2"/>
  <c r="G1475" i="2"/>
  <c r="H1475" i="2" s="1"/>
  <c r="G1474" i="2"/>
  <c r="G1473" i="2"/>
  <c r="G1472" i="2"/>
  <c r="G1471" i="2"/>
  <c r="H1470" i="2"/>
  <c r="G1470" i="2"/>
  <c r="G1469" i="2"/>
  <c r="H1468" i="2"/>
  <c r="G1468" i="2"/>
  <c r="G1467" i="2"/>
  <c r="H1466" i="2"/>
  <c r="G1466" i="2"/>
  <c r="G1465" i="2"/>
  <c r="H1465" i="2" s="1"/>
  <c r="H1464" i="2"/>
  <c r="G1464" i="2"/>
  <c r="G1463" i="2"/>
  <c r="H1463" i="2" s="1"/>
  <c r="H1462" i="2"/>
  <c r="G1462" i="2"/>
  <c r="G1461" i="2"/>
  <c r="H1461" i="2" s="1"/>
  <c r="H1460" i="2"/>
  <c r="G1460" i="2"/>
  <c r="G1459" i="2"/>
  <c r="H1459" i="2" s="1"/>
  <c r="H1458" i="2"/>
  <c r="G1458" i="2"/>
  <c r="G1457" i="2"/>
  <c r="H1457" i="2" s="1"/>
  <c r="H1456" i="2"/>
  <c r="G1456" i="2"/>
  <c r="G1455" i="2"/>
  <c r="H1454" i="2"/>
  <c r="G1454" i="2"/>
  <c r="G1453" i="2"/>
  <c r="H1453" i="2" s="1"/>
  <c r="G1452" i="2"/>
  <c r="G1451" i="2"/>
  <c r="H1451" i="2" s="1"/>
  <c r="G1450" i="2"/>
  <c r="G1449" i="2"/>
  <c r="H1449" i="2" s="1"/>
  <c r="H1448" i="2"/>
  <c r="G1448" i="2"/>
  <c r="G1447" i="2"/>
  <c r="H1447" i="2" s="1"/>
  <c r="H1446" i="2"/>
  <c r="G1446" i="2"/>
  <c r="G1445" i="2"/>
  <c r="H1445" i="2" s="1"/>
  <c r="H1444" i="2"/>
  <c r="G1444" i="2"/>
  <c r="G1443" i="2"/>
  <c r="H1443" i="2" s="1"/>
  <c r="G1442" i="2"/>
  <c r="G1441" i="2"/>
  <c r="G1440" i="2"/>
  <c r="G1439" i="2"/>
  <c r="G1438" i="2"/>
  <c r="G1437" i="2"/>
  <c r="H1436" i="2"/>
  <c r="G1436" i="2"/>
  <c r="G1435" i="2"/>
  <c r="H1435" i="2" s="1"/>
  <c r="G1434" i="2"/>
  <c r="G1433" i="2"/>
  <c r="H1433" i="2" s="1"/>
  <c r="G1432" i="2"/>
  <c r="G1431" i="2"/>
  <c r="G1430" i="2"/>
  <c r="G1429" i="2"/>
  <c r="H1429" i="2" s="1"/>
  <c r="H1428" i="2"/>
  <c r="G1428" i="2"/>
  <c r="G1427" i="2"/>
  <c r="G1426" i="2"/>
  <c r="G1425" i="2"/>
  <c r="H1424" i="2"/>
  <c r="G1424" i="2"/>
  <c r="G1423" i="2"/>
  <c r="G1422" i="2"/>
  <c r="G1421" i="2"/>
  <c r="H1421" i="2" s="1"/>
  <c r="G1420" i="2"/>
  <c r="G1419" i="2"/>
  <c r="H1418" i="2"/>
  <c r="G1418" i="2"/>
  <c r="G1417" i="2"/>
  <c r="G1416" i="2"/>
  <c r="G1415" i="2"/>
  <c r="H1415" i="2" s="1"/>
  <c r="G1414" i="2"/>
  <c r="G1413" i="2"/>
  <c r="H1413" i="2" s="1"/>
  <c r="H1412" i="2"/>
  <c r="G1412" i="2"/>
  <c r="G1411" i="2"/>
  <c r="H1411" i="2" s="1"/>
  <c r="G1410" i="2"/>
  <c r="G1409" i="2"/>
  <c r="H1409" i="2" s="1"/>
  <c r="H1408" i="2"/>
  <c r="G1408" i="2"/>
  <c r="G1407" i="2"/>
  <c r="H1406" i="2"/>
  <c r="G1406" i="2"/>
  <c r="G1405" i="2"/>
  <c r="H1405" i="2" s="1"/>
  <c r="H1404" i="2"/>
  <c r="G1404" i="2"/>
  <c r="G1403" i="2"/>
  <c r="H1403" i="2" s="1"/>
  <c r="H1402" i="2"/>
  <c r="G1402" i="2"/>
  <c r="G1401" i="2"/>
  <c r="G1400" i="2"/>
  <c r="G1399" i="2"/>
  <c r="G1398" i="2"/>
  <c r="G1397" i="2"/>
  <c r="H1397" i="2" s="1"/>
  <c r="H1396" i="2"/>
  <c r="G1396" i="2"/>
  <c r="G1395" i="2"/>
  <c r="G1394" i="2"/>
  <c r="G1393" i="2"/>
  <c r="H1393" i="2" s="1"/>
  <c r="H1392" i="2"/>
  <c r="G1392" i="2"/>
  <c r="G1391" i="2"/>
  <c r="H1391" i="2" s="1"/>
  <c r="H1390" i="2"/>
  <c r="G1390" i="2"/>
  <c r="G1389" i="2"/>
  <c r="H1389" i="2" s="1"/>
  <c r="H1388" i="2"/>
  <c r="G1388" i="2"/>
  <c r="G1387" i="2"/>
  <c r="H1387" i="2" s="1"/>
  <c r="H1386" i="2"/>
  <c r="G1386" i="2"/>
  <c r="G1385" i="2"/>
  <c r="H1385" i="2" s="1"/>
  <c r="H1384" i="2"/>
  <c r="G1384" i="2"/>
  <c r="G1383" i="2"/>
  <c r="H1383" i="2" s="1"/>
  <c r="H1382" i="2"/>
  <c r="G1382" i="2"/>
  <c r="G1381" i="2"/>
  <c r="H1381" i="2" s="1"/>
  <c r="H1380" i="2"/>
  <c r="G1380" i="2"/>
  <c r="G1379" i="2"/>
  <c r="H1379" i="2" s="1"/>
  <c r="H1378" i="2"/>
  <c r="G1378" i="2"/>
  <c r="G1377" i="2"/>
  <c r="H1377" i="2" s="1"/>
  <c r="H1376" i="2"/>
  <c r="G1376" i="2"/>
  <c r="G1375" i="2"/>
  <c r="H1375" i="2" s="1"/>
  <c r="H1374" i="2"/>
  <c r="G1374" i="2"/>
  <c r="G1373" i="2"/>
  <c r="H1373" i="2" s="1"/>
  <c r="H1372" i="2"/>
  <c r="G1372" i="2"/>
  <c r="G1371" i="2"/>
  <c r="H1371" i="2" s="1"/>
  <c r="G1370" i="2"/>
  <c r="G1369" i="2"/>
  <c r="H1369" i="2" s="1"/>
  <c r="H1368" i="2"/>
  <c r="G1368" i="2"/>
  <c r="G1367" i="2"/>
  <c r="H1367" i="2" s="1"/>
  <c r="H1366" i="2"/>
  <c r="G1366" i="2"/>
  <c r="G1365" i="2"/>
  <c r="H1365" i="2" s="1"/>
  <c r="H1364" i="2"/>
  <c r="G1364" i="2"/>
  <c r="G1363" i="2"/>
  <c r="H1362" i="2"/>
  <c r="G1362" i="2"/>
  <c r="G1361" i="2"/>
  <c r="H1360" i="2"/>
  <c r="G1360" i="2"/>
  <c r="G1359" i="2"/>
  <c r="H1358" i="2"/>
  <c r="G1358" i="2"/>
  <c r="G1357" i="2"/>
  <c r="H1357" i="2" s="1"/>
  <c r="H1356" i="2"/>
  <c r="G1356" i="2"/>
  <c r="G1355" i="2"/>
  <c r="H1354" i="2"/>
  <c r="G1354" i="2"/>
  <c r="G1353" i="2"/>
  <c r="G1352" i="2"/>
  <c r="G1351" i="2"/>
  <c r="H1350" i="2"/>
  <c r="G1350" i="2"/>
  <c r="G1349" i="2"/>
  <c r="H1348" i="2"/>
  <c r="G1348" i="2"/>
  <c r="G1347" i="2"/>
  <c r="H1347" i="2" s="1"/>
  <c r="H1346" i="2"/>
  <c r="G1346" i="2"/>
  <c r="G1345" i="2"/>
  <c r="H1345" i="2" s="1"/>
  <c r="G1344" i="2"/>
  <c r="G1343" i="2"/>
  <c r="H1343" i="2" s="1"/>
  <c r="G1342" i="2"/>
  <c r="G1341" i="2"/>
  <c r="G1340" i="2"/>
  <c r="G1339" i="2"/>
  <c r="H1338" i="2"/>
  <c r="G1338" i="2"/>
  <c r="G1337" i="2"/>
  <c r="G1336" i="2"/>
  <c r="G1335" i="2"/>
  <c r="G1334" i="2"/>
  <c r="G1333" i="2"/>
  <c r="G1332" i="2"/>
  <c r="G1331" i="2"/>
  <c r="H1330" i="2"/>
  <c r="G1330" i="2"/>
  <c r="G1329" i="2"/>
  <c r="H1329" i="2" s="1"/>
  <c r="H1328" i="2"/>
  <c r="G1328" i="2"/>
  <c r="G1327" i="2"/>
  <c r="H1327" i="2" s="1"/>
  <c r="G1326" i="2"/>
  <c r="G1325" i="2"/>
  <c r="H1325" i="2" s="1"/>
  <c r="H1324" i="2"/>
  <c r="G1324" i="2"/>
  <c r="G1323" i="2"/>
  <c r="H1323" i="2" s="1"/>
  <c r="H1322" i="2"/>
  <c r="G1322" i="2"/>
  <c r="G1321" i="2"/>
  <c r="H1321" i="2" s="1"/>
  <c r="H1320" i="2"/>
  <c r="G1320" i="2"/>
  <c r="G1319" i="2"/>
  <c r="H1319" i="2" s="1"/>
  <c r="H1318" i="2"/>
  <c r="G1318" i="2"/>
  <c r="G1317" i="2"/>
  <c r="H1317" i="2" s="1"/>
  <c r="H1316" i="2"/>
  <c r="G1316" i="2"/>
  <c r="G1315" i="2"/>
  <c r="H1315" i="2" s="1"/>
  <c r="H1314" i="2"/>
  <c r="G1314" i="2"/>
  <c r="G1313" i="2"/>
  <c r="H1313" i="2" s="1"/>
  <c r="H1312" i="2"/>
  <c r="G1312" i="2"/>
  <c r="G1311" i="2"/>
  <c r="H1311" i="2" s="1"/>
  <c r="G1310" i="2"/>
  <c r="G1309" i="2"/>
  <c r="H1308" i="2"/>
  <c r="G1308" i="2"/>
  <c r="G1307" i="2"/>
  <c r="H1307" i="2" s="1"/>
  <c r="G1306" i="2"/>
  <c r="G1305" i="2"/>
  <c r="H1304" i="2"/>
  <c r="G1304" i="2"/>
  <c r="G1303" i="2"/>
  <c r="H1303" i="2" s="1"/>
  <c r="H1302" i="2"/>
  <c r="G1302" i="2"/>
  <c r="G1301" i="2"/>
  <c r="H1300" i="2"/>
  <c r="G1300" i="2"/>
  <c r="G1299" i="2"/>
  <c r="H1299" i="2" s="1"/>
  <c r="H1298" i="2"/>
  <c r="G1298" i="2"/>
  <c r="G1297" i="2"/>
  <c r="H1297" i="2" s="1"/>
  <c r="H1296" i="2"/>
  <c r="G1296" i="2"/>
  <c r="G1295" i="2"/>
  <c r="H1295" i="2" s="1"/>
  <c r="H1294" i="2"/>
  <c r="G1294" i="2"/>
  <c r="G1293" i="2"/>
  <c r="H1293" i="2" s="1"/>
  <c r="G1292" i="2"/>
  <c r="G1291" i="2"/>
  <c r="G1290" i="2"/>
  <c r="G1289" i="2"/>
  <c r="H1289" i="2" s="1"/>
  <c r="G1288" i="2"/>
  <c r="G1287" i="2"/>
  <c r="H1287" i="2" s="1"/>
  <c r="H1286" i="2"/>
  <c r="G1286" i="2"/>
  <c r="G1285" i="2"/>
  <c r="H1285" i="2" s="1"/>
  <c r="H1284" i="2"/>
  <c r="G1284" i="2"/>
  <c r="G1283" i="2"/>
  <c r="G1282" i="2"/>
  <c r="G1281" i="2"/>
  <c r="H1281" i="2" s="1"/>
  <c r="H1280" i="2"/>
  <c r="G1280" i="2"/>
  <c r="G1279" i="2"/>
  <c r="H1279" i="2" s="1"/>
  <c r="H1278" i="2"/>
  <c r="G1278" i="2"/>
  <c r="G1277" i="2"/>
  <c r="H1277" i="2" s="1"/>
  <c r="G1276" i="2"/>
  <c r="G1275" i="2"/>
  <c r="H1275" i="2" s="1"/>
  <c r="H1274" i="2"/>
  <c r="G1274" i="2"/>
  <c r="G1273" i="2"/>
  <c r="H1273" i="2" s="1"/>
  <c r="G1272" i="2"/>
  <c r="G1271" i="2"/>
  <c r="H1270" i="2"/>
  <c r="G1270" i="2"/>
  <c r="G1269" i="2"/>
  <c r="H1269" i="2" s="1"/>
  <c r="H1268" i="2"/>
  <c r="G1268" i="2"/>
  <c r="G1267" i="2"/>
  <c r="H1267" i="2" s="1"/>
  <c r="H1266" i="2"/>
  <c r="G1266" i="2"/>
  <c r="G1265" i="2"/>
  <c r="H1265" i="2" s="1"/>
  <c r="G1264" i="2"/>
  <c r="H1264" i="2" s="1"/>
  <c r="G1263" i="2"/>
  <c r="H1263" i="2" s="1"/>
  <c r="H1262" i="2"/>
  <c r="G1262" i="2"/>
  <c r="G1261" i="2"/>
  <c r="G1260" i="2"/>
  <c r="H1260" i="2" s="1"/>
  <c r="G1259" i="2"/>
  <c r="H1259" i="2" s="1"/>
  <c r="G1258" i="2"/>
  <c r="G1257" i="2"/>
  <c r="G1256" i="2"/>
  <c r="H1256" i="2" s="1"/>
  <c r="G1255" i="2"/>
  <c r="H1255" i="2" s="1"/>
  <c r="G1254" i="2"/>
  <c r="H1253" i="2"/>
  <c r="G1253" i="2"/>
  <c r="G1252" i="2"/>
  <c r="H1252" i="2" s="1"/>
  <c r="G1251" i="2"/>
  <c r="H1251" i="2" s="1"/>
  <c r="G1250" i="2"/>
  <c r="G1249" i="2"/>
  <c r="G1248" i="2"/>
  <c r="H1248" i="2" s="1"/>
  <c r="G1247" i="2"/>
  <c r="H1246" i="2"/>
  <c r="G1246" i="2"/>
  <c r="G1245" i="2"/>
  <c r="G1244" i="2"/>
  <c r="G1243" i="2"/>
  <c r="H1243" i="2" s="1"/>
  <c r="H1242" i="2"/>
  <c r="G1242" i="2"/>
  <c r="H1241" i="2"/>
  <c r="G1241" i="2"/>
  <c r="G1240" i="2"/>
  <c r="G1239" i="2"/>
  <c r="H1239" i="2" s="1"/>
  <c r="H1238" i="2"/>
  <c r="G1238" i="2"/>
  <c r="H1237" i="2"/>
  <c r="G1237" i="2"/>
  <c r="G1236" i="2"/>
  <c r="H1236" i="2" s="1"/>
  <c r="G1235" i="2"/>
  <c r="H1235" i="2" s="1"/>
  <c r="G1234" i="2"/>
  <c r="H1233" i="2"/>
  <c r="G1233" i="2"/>
  <c r="G1232" i="2"/>
  <c r="G1231" i="2"/>
  <c r="H1231" i="2" s="1"/>
  <c r="H1230" i="2"/>
  <c r="G1230" i="2"/>
  <c r="H1229" i="2"/>
  <c r="G1229" i="2"/>
  <c r="G1228" i="2"/>
  <c r="G1227" i="2"/>
  <c r="H1227" i="2" s="1"/>
  <c r="H1226" i="2"/>
  <c r="G1226" i="2"/>
  <c r="G1225" i="2"/>
  <c r="G1224" i="2"/>
  <c r="G1223" i="2"/>
  <c r="H1223" i="2" s="1"/>
  <c r="G1222" i="2"/>
  <c r="H1221" i="2"/>
  <c r="G1221" i="2"/>
  <c r="G1220" i="2"/>
  <c r="H1220" i="2" s="1"/>
  <c r="G1219" i="2"/>
  <c r="H1219" i="2" s="1"/>
  <c r="H1218" i="2"/>
  <c r="G1218" i="2"/>
  <c r="H1217" i="2"/>
  <c r="G1217" i="2"/>
  <c r="G1216" i="2"/>
  <c r="H1216" i="2" s="1"/>
  <c r="G1215" i="2"/>
  <c r="G1214" i="2"/>
  <c r="G1213" i="2"/>
  <c r="G1212" i="2"/>
  <c r="H1212" i="2" s="1"/>
  <c r="G1211" i="2"/>
  <c r="G1210" i="2"/>
  <c r="G1209" i="2"/>
  <c r="G1208" i="2"/>
  <c r="G1207" i="2"/>
  <c r="H1207" i="2" s="1"/>
  <c r="H1206" i="2"/>
  <c r="G1206" i="2"/>
  <c r="H1205" i="2"/>
  <c r="G1205" i="2"/>
  <c r="G1204" i="2"/>
  <c r="G1203" i="2"/>
  <c r="G1202" i="2"/>
  <c r="G1201" i="2"/>
  <c r="G1200" i="2"/>
  <c r="G1199" i="2"/>
  <c r="H1198" i="2"/>
  <c r="G1198" i="2"/>
  <c r="G1197" i="2"/>
  <c r="G1196" i="2"/>
  <c r="H1196" i="2" s="1"/>
  <c r="G1195" i="2"/>
  <c r="H1195" i="2" s="1"/>
  <c r="G1194" i="2"/>
  <c r="H1193" i="2"/>
  <c r="G1193" i="2"/>
  <c r="G1192" i="2"/>
  <c r="G1191" i="2"/>
  <c r="G1190" i="2"/>
  <c r="G1189" i="2"/>
  <c r="G1188" i="2"/>
  <c r="G1187" i="2"/>
  <c r="H1187" i="2" s="1"/>
  <c r="H1186" i="2"/>
  <c r="G1186" i="2"/>
  <c r="H1185" i="2"/>
  <c r="G1185" i="2"/>
  <c r="G1184" i="2"/>
  <c r="H1184" i="2" s="1"/>
  <c r="G1183" i="2"/>
  <c r="H1183" i="2" s="1"/>
  <c r="H1182" i="2"/>
  <c r="G1182" i="2"/>
  <c r="H1181" i="2"/>
  <c r="G1181" i="2"/>
  <c r="G1180" i="2"/>
  <c r="H1180" i="2" s="1"/>
  <c r="G1179" i="2"/>
  <c r="G1178" i="2"/>
  <c r="H1177" i="2"/>
  <c r="G1177" i="2"/>
  <c r="G1176" i="2"/>
  <c r="G1175" i="2"/>
  <c r="G1174" i="2"/>
  <c r="H1173" i="2"/>
  <c r="G1173" i="2"/>
  <c r="G1172" i="2"/>
  <c r="H1172" i="2" s="1"/>
  <c r="G1171" i="2"/>
  <c r="H1170" i="2"/>
  <c r="G1170" i="2"/>
  <c r="H1169" i="2"/>
  <c r="G1169" i="2"/>
  <c r="G1168" i="2"/>
  <c r="H1168" i="2" s="1"/>
  <c r="G1167" i="2"/>
  <c r="H1167" i="2" s="1"/>
  <c r="G1166" i="2"/>
  <c r="H1165" i="2"/>
  <c r="G1165" i="2"/>
  <c r="G1164" i="2"/>
  <c r="H1164" i="2" s="1"/>
  <c r="G1163" i="2"/>
  <c r="H1162" i="2"/>
  <c r="G1162" i="2"/>
  <c r="H1161" i="2"/>
  <c r="G1161" i="2"/>
  <c r="G1160" i="2"/>
  <c r="H1160" i="2" s="1"/>
  <c r="G1159" i="2"/>
  <c r="H1159" i="2" s="1"/>
  <c r="H1158" i="2"/>
  <c r="G1158" i="2"/>
  <c r="H1157" i="2"/>
  <c r="G1157" i="2"/>
  <c r="G1156" i="2"/>
  <c r="H1156" i="2" s="1"/>
  <c r="G1155" i="2"/>
  <c r="H1155" i="2" s="1"/>
  <c r="G1154" i="2"/>
  <c r="G1153" i="2"/>
  <c r="G1152" i="2"/>
  <c r="G1151" i="2"/>
  <c r="H1150" i="2"/>
  <c r="G1150" i="2"/>
  <c r="G1149" i="2"/>
  <c r="G1148" i="2"/>
  <c r="G1147" i="2"/>
  <c r="H1146" i="2"/>
  <c r="G1146" i="2"/>
  <c r="H1145" i="2"/>
  <c r="G1145" i="2"/>
  <c r="G1144" i="2"/>
  <c r="H1144" i="2" s="1"/>
  <c r="G1143" i="2"/>
  <c r="H1143" i="2" s="1"/>
  <c r="H1142" i="2"/>
  <c r="G1142" i="2"/>
  <c r="H1141" i="2"/>
  <c r="G1141" i="2"/>
  <c r="G1140" i="2"/>
  <c r="H1140" i="2" s="1"/>
  <c r="G1139" i="2"/>
  <c r="H1139" i="2" s="1"/>
  <c r="H1138" i="2"/>
  <c r="G1138" i="2"/>
  <c r="H1137" i="2"/>
  <c r="G1137" i="2"/>
  <c r="G1136" i="2"/>
  <c r="H1136" i="2" s="1"/>
  <c r="G1135" i="2"/>
  <c r="H1135" i="2" s="1"/>
  <c r="H1134" i="2"/>
  <c r="G1134" i="2"/>
  <c r="H1133" i="2"/>
  <c r="G1133" i="2"/>
  <c r="G1132" i="2"/>
  <c r="H1132" i="2" s="1"/>
  <c r="G1131" i="2"/>
  <c r="H1131" i="2" s="1"/>
  <c r="H1130" i="2"/>
  <c r="G1130" i="2"/>
  <c r="H1129" i="2"/>
  <c r="G1129" i="2"/>
  <c r="G1128" i="2"/>
  <c r="H1128" i="2" s="1"/>
  <c r="G1127" i="2"/>
  <c r="H1127" i="2" s="1"/>
  <c r="H1126" i="2"/>
  <c r="G1126" i="2"/>
  <c r="H1125" i="2"/>
  <c r="G1125" i="2"/>
  <c r="G1124" i="2"/>
  <c r="H1124" i="2" s="1"/>
  <c r="G1123" i="2"/>
  <c r="H1123" i="2" s="1"/>
  <c r="H1122" i="2"/>
  <c r="G1122" i="2"/>
  <c r="H1121" i="2"/>
  <c r="G1121" i="2"/>
  <c r="G1120" i="2"/>
  <c r="H1120" i="2" s="1"/>
  <c r="G1119" i="2"/>
  <c r="H1119" i="2" s="1"/>
  <c r="H1118" i="2"/>
  <c r="G1118" i="2"/>
  <c r="H1117" i="2"/>
  <c r="G1117" i="2"/>
  <c r="G1116" i="2"/>
  <c r="H1116" i="2" s="1"/>
  <c r="G1115" i="2"/>
  <c r="H1115" i="2" s="1"/>
  <c r="H1114" i="2"/>
  <c r="G1114" i="2"/>
  <c r="H1113" i="2"/>
  <c r="G1113" i="2"/>
  <c r="G1112" i="2"/>
  <c r="H1112" i="2" s="1"/>
  <c r="G1111" i="2"/>
  <c r="H1111" i="2" s="1"/>
  <c r="H1110" i="2"/>
  <c r="G1110" i="2"/>
  <c r="G1109" i="2"/>
  <c r="G1108" i="2"/>
  <c r="G1107" i="2"/>
  <c r="H1106" i="2"/>
  <c r="G1106" i="2"/>
  <c r="G1105" i="2"/>
  <c r="G1104" i="2"/>
  <c r="H1104" i="2" s="1"/>
  <c r="G1103" i="2"/>
  <c r="H1103" i="2" s="1"/>
  <c r="H1102" i="2"/>
  <c r="G1102" i="2"/>
  <c r="G1101" i="2"/>
  <c r="G1100" i="2"/>
  <c r="H1100" i="2" s="1"/>
  <c r="G1099" i="2"/>
  <c r="H1099" i="2" s="1"/>
  <c r="H1098" i="2"/>
  <c r="G1098" i="2"/>
  <c r="H1097" i="2"/>
  <c r="G1097" i="2"/>
  <c r="G1096" i="2"/>
  <c r="H1096" i="2" s="1"/>
  <c r="G1095" i="2"/>
  <c r="H1094" i="2"/>
  <c r="G1094" i="2"/>
  <c r="G1093" i="2"/>
  <c r="G1092" i="2"/>
  <c r="H1092" i="2" s="1"/>
  <c r="G1091" i="2"/>
  <c r="H1090" i="2"/>
  <c r="G1090" i="2"/>
  <c r="H1089" i="2"/>
  <c r="G1089" i="2"/>
  <c r="G1088" i="2"/>
  <c r="H1088" i="2" s="1"/>
  <c r="G1087" i="2"/>
  <c r="H1086" i="2"/>
  <c r="G1086" i="2"/>
  <c r="H1085" i="2"/>
  <c r="G1085" i="2"/>
  <c r="G1084" i="2"/>
  <c r="H1084" i="2" s="1"/>
  <c r="G1083" i="2"/>
  <c r="H1082" i="2"/>
  <c r="G1082" i="2"/>
  <c r="H1081" i="2"/>
  <c r="G1081" i="2"/>
  <c r="G1080" i="2"/>
  <c r="G1079" i="2"/>
  <c r="H1079" i="2" s="1"/>
  <c r="H1078" i="2"/>
  <c r="G1078" i="2"/>
  <c r="H1077" i="2"/>
  <c r="G1077" i="2"/>
  <c r="G1076" i="2"/>
  <c r="G1075" i="2"/>
  <c r="H1075" i="2" s="1"/>
  <c r="G1074" i="2"/>
  <c r="H1073" i="2"/>
  <c r="G1073" i="2"/>
  <c r="G1072" i="2"/>
  <c r="H1072" i="2" s="1"/>
  <c r="G1071" i="2"/>
  <c r="H1071" i="2" s="1"/>
  <c r="H1070" i="2"/>
  <c r="G1070" i="2"/>
  <c r="H1069" i="2"/>
  <c r="G1069" i="2"/>
  <c r="G1068" i="2"/>
  <c r="G1067" i="2"/>
  <c r="H1067" i="2" s="1"/>
  <c r="H1066" i="2"/>
  <c r="G1066" i="2"/>
  <c r="H1065" i="2"/>
  <c r="G1065" i="2"/>
  <c r="G1064" i="2"/>
  <c r="G1063" i="2"/>
  <c r="H1063" i="2" s="1"/>
  <c r="H1062" i="2"/>
  <c r="G1062" i="2"/>
  <c r="G1061" i="2"/>
  <c r="H1061" i="2" s="1"/>
  <c r="G1060" i="2"/>
  <c r="H1060" i="2" s="1"/>
  <c r="G1059" i="2"/>
  <c r="H1059" i="2" s="1"/>
  <c r="H1058" i="2"/>
  <c r="G1058" i="2"/>
  <c r="G1057" i="2"/>
  <c r="H1057" i="2" s="1"/>
  <c r="G1056" i="2"/>
  <c r="H1056" i="2" s="1"/>
  <c r="G1055" i="2"/>
  <c r="G1054" i="2"/>
  <c r="G1053" i="2"/>
  <c r="G1052" i="2"/>
  <c r="H1052" i="2" s="1"/>
  <c r="G1051" i="2"/>
  <c r="H1051" i="2" s="1"/>
  <c r="H1050" i="2"/>
  <c r="G1050" i="2"/>
  <c r="G1049" i="2"/>
  <c r="H1049" i="2" s="1"/>
  <c r="G1048" i="2"/>
  <c r="H1048" i="2" s="1"/>
  <c r="G1047" i="2"/>
  <c r="H1047" i="2" s="1"/>
  <c r="H1046" i="2"/>
  <c r="G1046" i="2"/>
  <c r="G1045" i="2"/>
  <c r="H1045" i="2" s="1"/>
  <c r="G1044" i="2"/>
  <c r="G1043" i="2"/>
  <c r="H1042" i="2"/>
  <c r="G1042" i="2"/>
  <c r="G1041" i="2"/>
  <c r="H1041" i="2" s="1"/>
  <c r="G1040" i="2"/>
  <c r="H1040" i="2" s="1"/>
  <c r="G1039" i="2"/>
  <c r="H1039" i="2" s="1"/>
  <c r="G1038" i="2"/>
  <c r="G1037" i="2"/>
  <c r="H1037" i="2" s="1"/>
  <c r="G1036" i="2"/>
  <c r="H1036" i="2" s="1"/>
  <c r="G1035" i="2"/>
  <c r="H1035" i="2" s="1"/>
  <c r="H1034" i="2"/>
  <c r="G1034" i="2"/>
  <c r="G1033" i="2"/>
  <c r="H1033" i="2" s="1"/>
  <c r="G1032" i="2"/>
  <c r="H1032" i="2" s="1"/>
  <c r="G1031" i="2"/>
  <c r="G1030" i="2"/>
  <c r="G1029" i="2"/>
  <c r="G1028" i="2"/>
  <c r="H1028" i="2" s="1"/>
  <c r="G1027" i="2"/>
  <c r="H1027" i="2" s="1"/>
  <c r="G1026" i="2"/>
  <c r="G1025" i="2"/>
  <c r="H1025" i="2" s="1"/>
  <c r="G1024" i="2"/>
  <c r="H1024" i="2" s="1"/>
  <c r="G1023" i="2"/>
  <c r="H1023" i="2" s="1"/>
  <c r="G1022" i="2"/>
  <c r="G1021" i="2"/>
  <c r="H1021" i="2" s="1"/>
  <c r="G1020" i="2"/>
  <c r="H1020" i="2" s="1"/>
  <c r="G1019" i="2"/>
  <c r="G1018" i="2"/>
  <c r="G1017" i="2"/>
  <c r="G1016" i="2"/>
  <c r="H1016" i="2" s="1"/>
  <c r="G1015" i="2"/>
  <c r="G1014" i="2"/>
  <c r="G1013" i="2"/>
  <c r="G1012" i="2"/>
  <c r="G1011" i="2"/>
  <c r="H1010" i="2"/>
  <c r="G1010" i="2"/>
  <c r="G1009" i="2"/>
  <c r="G1008" i="2"/>
  <c r="G1007" i="2"/>
  <c r="H1007" i="2" s="1"/>
  <c r="H1006" i="2"/>
  <c r="G1006" i="2"/>
  <c r="G1005" i="2"/>
  <c r="H1005" i="2" s="1"/>
  <c r="G1004" i="2"/>
  <c r="H1004" i="2" s="1"/>
  <c r="G1003" i="2"/>
  <c r="H1002" i="2"/>
  <c r="G1002" i="2"/>
  <c r="G1001" i="2"/>
  <c r="G1000" i="2"/>
  <c r="G999" i="2"/>
  <c r="H999" i="2" s="1"/>
  <c r="H998" i="2"/>
  <c r="G998" i="2"/>
  <c r="G997" i="2"/>
  <c r="G996" i="2"/>
  <c r="H996" i="2" s="1"/>
  <c r="G995" i="2"/>
  <c r="H995" i="2" s="1"/>
  <c r="G994" i="2"/>
  <c r="G993" i="2"/>
  <c r="H993" i="2" s="1"/>
  <c r="G992" i="2"/>
  <c r="H992" i="2" s="1"/>
  <c r="G991" i="2"/>
  <c r="G990" i="2"/>
  <c r="H989" i="2"/>
  <c r="G989" i="2"/>
  <c r="G988" i="2"/>
  <c r="H988" i="2" s="1"/>
  <c r="G987" i="2"/>
  <c r="H987" i="2" s="1"/>
  <c r="H986" i="2"/>
  <c r="G986" i="2"/>
  <c r="G985" i="2"/>
  <c r="G984" i="2"/>
  <c r="H984" i="2" s="1"/>
  <c r="G983" i="2"/>
  <c r="H983" i="2" s="1"/>
  <c r="G982" i="2"/>
  <c r="G981" i="2"/>
  <c r="H981" i="2" s="1"/>
  <c r="G980" i="2"/>
  <c r="H980" i="2" s="1"/>
  <c r="G979" i="2"/>
  <c r="H978" i="2"/>
  <c r="G978" i="2"/>
  <c r="G977" i="2"/>
  <c r="G976" i="2"/>
  <c r="H976" i="2" s="1"/>
  <c r="G975" i="2"/>
  <c r="H975" i="2" s="1"/>
  <c r="H974" i="2"/>
  <c r="G974" i="2"/>
  <c r="G973" i="2"/>
  <c r="H973" i="2" s="1"/>
  <c r="G972" i="2"/>
  <c r="H972" i="2" s="1"/>
  <c r="G971" i="2"/>
  <c r="H971" i="2" s="1"/>
  <c r="H970" i="2"/>
  <c r="G970" i="2"/>
  <c r="G969" i="2"/>
  <c r="H969" i="2" s="1"/>
  <c r="G968" i="2"/>
  <c r="G967" i="2"/>
  <c r="H967" i="2" s="1"/>
  <c r="H966" i="2"/>
  <c r="G966" i="2"/>
  <c r="G965" i="2"/>
  <c r="H965" i="2" s="1"/>
  <c r="G964" i="2"/>
  <c r="H964" i="2" s="1"/>
  <c r="G963" i="2"/>
  <c r="H963" i="2" s="1"/>
  <c r="H962" i="2"/>
  <c r="G962" i="2"/>
  <c r="G961" i="2"/>
  <c r="H961" i="2" s="1"/>
  <c r="G960" i="2"/>
  <c r="H960" i="2" s="1"/>
  <c r="G959" i="2"/>
  <c r="H959" i="2" s="1"/>
  <c r="G958" i="2"/>
  <c r="G957" i="2"/>
  <c r="G956" i="2"/>
  <c r="G955" i="2"/>
  <c r="H955" i="2" s="1"/>
  <c r="G954" i="2"/>
  <c r="G953" i="2"/>
  <c r="G952" i="2"/>
  <c r="G951" i="2"/>
  <c r="G950" i="2"/>
  <c r="G949" i="2"/>
  <c r="H949" i="2" s="1"/>
  <c r="G948" i="2"/>
  <c r="H948" i="2" s="1"/>
  <c r="G947" i="2"/>
  <c r="H947" i="2" s="1"/>
  <c r="H946" i="2"/>
  <c r="G946" i="2"/>
  <c r="G945" i="2"/>
  <c r="H945" i="2" s="1"/>
  <c r="G944" i="2"/>
  <c r="H944" i="2" s="1"/>
  <c r="G943" i="2"/>
  <c r="H943" i="2" s="1"/>
  <c r="G942" i="2"/>
  <c r="G941" i="2"/>
  <c r="H941" i="2" s="1"/>
  <c r="G940" i="2"/>
  <c r="H940" i="2" s="1"/>
  <c r="G939" i="2"/>
  <c r="H939" i="2" s="1"/>
  <c r="H938" i="2"/>
  <c r="G938" i="2"/>
  <c r="G937" i="2"/>
  <c r="G936" i="2"/>
  <c r="G935" i="2"/>
  <c r="H935" i="2" s="1"/>
  <c r="G934" i="2"/>
  <c r="G933" i="2"/>
  <c r="H933" i="2" s="1"/>
  <c r="G932" i="2"/>
  <c r="H932" i="2" s="1"/>
  <c r="G931" i="2"/>
  <c r="H931" i="2" s="1"/>
  <c r="H930" i="2"/>
  <c r="G930" i="2"/>
  <c r="G929" i="2"/>
  <c r="G928" i="2"/>
  <c r="G927" i="2"/>
  <c r="G926" i="2"/>
  <c r="G925" i="2"/>
  <c r="H925" i="2" s="1"/>
  <c r="G924" i="2"/>
  <c r="G923" i="2"/>
  <c r="H923" i="2" s="1"/>
  <c r="H922" i="2"/>
  <c r="G922" i="2"/>
  <c r="G921" i="2"/>
  <c r="H921" i="2" s="1"/>
  <c r="G920" i="2"/>
  <c r="H920" i="2" s="1"/>
  <c r="G919" i="2"/>
  <c r="H919" i="2" s="1"/>
  <c r="G918" i="2"/>
  <c r="G917" i="2"/>
  <c r="H917" i="2" s="1"/>
  <c r="G916" i="2"/>
  <c r="H916" i="2" s="1"/>
  <c r="G915" i="2"/>
  <c r="H915" i="2" s="1"/>
  <c r="G914" i="2"/>
  <c r="G913" i="2"/>
  <c r="G912" i="2"/>
  <c r="G911" i="2"/>
  <c r="H910" i="2"/>
  <c r="G910" i="2"/>
  <c r="G909" i="2"/>
  <c r="G908" i="2"/>
  <c r="G907" i="2"/>
  <c r="G906" i="2"/>
  <c r="G905" i="2"/>
  <c r="H905" i="2" s="1"/>
  <c r="G904" i="2"/>
  <c r="H904" i="2" s="1"/>
  <c r="G903" i="2"/>
  <c r="H903" i="2" s="1"/>
  <c r="H902" i="2"/>
  <c r="G902" i="2"/>
  <c r="G901" i="2"/>
  <c r="G900" i="2"/>
  <c r="G899" i="2"/>
  <c r="H899" i="2" s="1"/>
  <c r="H898" i="2"/>
  <c r="G898" i="2"/>
  <c r="G897" i="2"/>
  <c r="H897" i="2" s="1"/>
  <c r="G896" i="2"/>
  <c r="H896" i="2" s="1"/>
  <c r="G895" i="2"/>
  <c r="H895" i="2" s="1"/>
  <c r="G894" i="2"/>
  <c r="G893" i="2"/>
  <c r="G892" i="2"/>
  <c r="G891" i="2"/>
  <c r="H890" i="2"/>
  <c r="G890" i="2"/>
  <c r="G889" i="2"/>
  <c r="G888" i="2"/>
  <c r="H888" i="2" s="1"/>
  <c r="G887" i="2"/>
  <c r="G886" i="2"/>
  <c r="G885" i="2"/>
  <c r="H885" i="2" s="1"/>
  <c r="G884" i="2"/>
  <c r="H884" i="2" s="1"/>
  <c r="G883" i="2"/>
  <c r="H883" i="2" s="1"/>
  <c r="H882" i="2"/>
  <c r="G882" i="2"/>
  <c r="G881" i="2"/>
  <c r="H881" i="2" s="1"/>
  <c r="G880" i="2"/>
  <c r="H880" i="2" s="1"/>
  <c r="G879" i="2"/>
  <c r="H879" i="2" s="1"/>
  <c r="G878" i="2"/>
  <c r="G877" i="2"/>
  <c r="H877" i="2" s="1"/>
  <c r="G876" i="2"/>
  <c r="H876" i="2" s="1"/>
  <c r="G875" i="2"/>
  <c r="G874" i="2"/>
  <c r="G873" i="2"/>
  <c r="G872" i="2"/>
  <c r="H872" i="2" s="1"/>
  <c r="G871" i="2"/>
  <c r="G870" i="2"/>
  <c r="G869" i="2"/>
  <c r="G868" i="2"/>
  <c r="G867" i="2"/>
  <c r="G866" i="2"/>
  <c r="G865" i="2"/>
  <c r="G864" i="2"/>
  <c r="G863" i="2"/>
  <c r="H862" i="2"/>
  <c r="G862" i="2"/>
  <c r="G861" i="2"/>
  <c r="G860" i="2"/>
  <c r="H860" i="2" s="1"/>
  <c r="G859" i="2"/>
  <c r="H858" i="2"/>
  <c r="G858" i="2"/>
  <c r="G857" i="2"/>
  <c r="H857" i="2" s="1"/>
  <c r="G856" i="2"/>
  <c r="H856" i="2" s="1"/>
  <c r="G855" i="2"/>
  <c r="H855" i="2" s="1"/>
  <c r="G854" i="2"/>
  <c r="G853" i="2"/>
  <c r="H853" i="2" s="1"/>
  <c r="G852" i="2"/>
  <c r="G851" i="2"/>
  <c r="H850" i="2"/>
  <c r="G850" i="2"/>
  <c r="G849" i="2"/>
  <c r="H849" i="2" s="1"/>
  <c r="G848" i="2"/>
  <c r="H848" i="2" s="1"/>
  <c r="G847" i="2"/>
  <c r="H847" i="2" s="1"/>
  <c r="H846" i="2"/>
  <c r="G846" i="2"/>
  <c r="G845" i="2"/>
  <c r="H845" i="2" s="1"/>
  <c r="G844" i="2"/>
  <c r="H844" i="2" s="1"/>
  <c r="G843" i="2"/>
  <c r="H843" i="2" s="1"/>
  <c r="H842" i="2"/>
  <c r="G842" i="2"/>
  <c r="G841" i="2"/>
  <c r="H841" i="2" s="1"/>
  <c r="G840" i="2"/>
  <c r="G839" i="2"/>
  <c r="H839" i="2" s="1"/>
  <c r="H838" i="2"/>
  <c r="G838" i="2"/>
  <c r="G837" i="2"/>
  <c r="H837" i="2" s="1"/>
  <c r="G836" i="2"/>
  <c r="H836" i="2" s="1"/>
  <c r="G835" i="2"/>
  <c r="H835" i="2" s="1"/>
  <c r="H834" i="2"/>
  <c r="G834" i="2"/>
  <c r="G833" i="2"/>
  <c r="H833" i="2" s="1"/>
  <c r="G832" i="2"/>
  <c r="H832" i="2" s="1"/>
  <c r="G831" i="2"/>
  <c r="H831" i="2" s="1"/>
  <c r="G830" i="2"/>
  <c r="G829" i="2"/>
  <c r="G828" i="2"/>
  <c r="H828" i="2" s="1"/>
  <c r="G827" i="2"/>
  <c r="H826" i="2"/>
  <c r="G826" i="2"/>
  <c r="G825" i="2"/>
  <c r="G824" i="2"/>
  <c r="G823" i="2"/>
  <c r="H823" i="2" s="1"/>
  <c r="G822" i="2"/>
  <c r="G821" i="2"/>
  <c r="H821" i="2" s="1"/>
  <c r="G820" i="2"/>
  <c r="H820" i="2" s="1"/>
  <c r="G819" i="2"/>
  <c r="H819" i="2" s="1"/>
  <c r="H818" i="2"/>
  <c r="G818" i="2"/>
  <c r="G817" i="2"/>
  <c r="G816" i="2"/>
  <c r="H816" i="2" s="1"/>
  <c r="G815" i="2"/>
  <c r="H815" i="2" s="1"/>
  <c r="H814" i="2"/>
  <c r="G814" i="2"/>
  <c r="G813" i="2"/>
  <c r="G812" i="2"/>
  <c r="G811" i="2"/>
  <c r="H810" i="2"/>
  <c r="G810" i="2"/>
  <c r="G809" i="2"/>
  <c r="H809" i="2" s="1"/>
  <c r="G808" i="2"/>
  <c r="H808" i="2" s="1"/>
  <c r="G807" i="2"/>
  <c r="G806" i="2"/>
  <c r="G805" i="2"/>
  <c r="G804" i="2"/>
  <c r="G803" i="2"/>
  <c r="G802" i="2"/>
  <c r="G801" i="2"/>
  <c r="G800" i="2"/>
  <c r="G799" i="2"/>
  <c r="H798" i="2"/>
  <c r="G798" i="2"/>
  <c r="G797" i="2"/>
  <c r="G796" i="2"/>
  <c r="H796" i="2" s="1"/>
  <c r="G795" i="2"/>
  <c r="H795" i="2" s="1"/>
  <c r="G794" i="2"/>
  <c r="G793" i="2"/>
  <c r="G792" i="2"/>
  <c r="H792" i="2" s="1"/>
  <c r="G791" i="2"/>
  <c r="G790" i="2"/>
  <c r="G789" i="2"/>
  <c r="H789" i="2" s="1"/>
  <c r="G788" i="2"/>
  <c r="G787" i="2"/>
  <c r="H786" i="2"/>
  <c r="G786" i="2"/>
  <c r="G785" i="2"/>
  <c r="H785" i="2" s="1"/>
  <c r="G784" i="2"/>
  <c r="G783" i="2"/>
  <c r="H783" i="2" s="1"/>
  <c r="H782" i="2"/>
  <c r="G782" i="2"/>
  <c r="G781" i="2"/>
  <c r="H781" i="2" s="1"/>
  <c r="G780" i="2"/>
  <c r="H780" i="2" s="1"/>
  <c r="G779" i="2"/>
  <c r="H779" i="2" s="1"/>
  <c r="G778" i="2"/>
  <c r="G777" i="2"/>
  <c r="G776" i="2"/>
  <c r="G775" i="2"/>
  <c r="H775" i="2" s="1"/>
  <c r="G774" i="2"/>
  <c r="G773" i="2"/>
  <c r="G772" i="2"/>
  <c r="G771" i="2"/>
  <c r="H771" i="2" s="1"/>
  <c r="G770" i="2"/>
  <c r="G769" i="2"/>
  <c r="G768" i="2"/>
  <c r="G767" i="2"/>
  <c r="G766" i="2"/>
  <c r="G765" i="2"/>
  <c r="G764" i="2"/>
  <c r="G763" i="2"/>
  <c r="H762" i="2"/>
  <c r="G762" i="2"/>
  <c r="G761" i="2"/>
  <c r="H761" i="2" s="1"/>
  <c r="G760" i="2"/>
  <c r="G759" i="2"/>
  <c r="H759" i="2" s="1"/>
  <c r="H758" i="2"/>
  <c r="G758" i="2"/>
  <c r="G757" i="2"/>
  <c r="H757" i="2" s="1"/>
  <c r="G756" i="2"/>
  <c r="G755" i="2"/>
  <c r="H755" i="2" s="1"/>
  <c r="H754" i="2"/>
  <c r="G754" i="2"/>
  <c r="G753" i="2"/>
  <c r="G752" i="2"/>
  <c r="H752" i="2" s="1"/>
  <c r="G751" i="2"/>
  <c r="H751" i="2" s="1"/>
  <c r="H750" i="2"/>
  <c r="G750" i="2"/>
  <c r="G749" i="2"/>
  <c r="H749" i="2" s="1"/>
  <c r="G748" i="2"/>
  <c r="H748" i="2" s="1"/>
  <c r="G747" i="2"/>
  <c r="G746" i="2"/>
  <c r="G745" i="2"/>
  <c r="H745" i="2" s="1"/>
  <c r="G744" i="2"/>
  <c r="H744" i="2" s="1"/>
  <c r="G743" i="2"/>
  <c r="H743" i="2" s="1"/>
  <c r="G742" i="2"/>
  <c r="G741" i="2"/>
  <c r="H741" i="2" s="1"/>
  <c r="G740" i="2"/>
  <c r="G739" i="2"/>
  <c r="G738" i="2"/>
  <c r="G737" i="2"/>
  <c r="G736" i="2"/>
  <c r="G735" i="2"/>
  <c r="H734" i="2"/>
  <c r="G734" i="2"/>
  <c r="G733" i="2"/>
  <c r="G732" i="2"/>
  <c r="G731" i="2"/>
  <c r="G730" i="2"/>
  <c r="G729" i="2"/>
  <c r="H729" i="2" s="1"/>
  <c r="G728" i="2"/>
  <c r="H728" i="2" s="1"/>
  <c r="G727" i="2"/>
  <c r="H727" i="2" s="1"/>
  <c r="H726" i="2"/>
  <c r="G726" i="2"/>
  <c r="G725" i="2"/>
  <c r="G724" i="2"/>
  <c r="H724" i="2" s="1"/>
  <c r="G723" i="2"/>
  <c r="H723" i="2" s="1"/>
  <c r="G722" i="2"/>
  <c r="G721" i="2"/>
  <c r="H721" i="2" s="1"/>
  <c r="G720" i="2"/>
  <c r="H720" i="2" s="1"/>
  <c r="G719" i="2"/>
  <c r="H718" i="2"/>
  <c r="G718" i="2"/>
  <c r="G717" i="2"/>
  <c r="G716" i="2"/>
  <c r="H716" i="2" s="1"/>
  <c r="G715" i="2"/>
  <c r="H714" i="2"/>
  <c r="G714" i="2"/>
  <c r="H713" i="2"/>
  <c r="G713" i="2"/>
  <c r="H712" i="2"/>
  <c r="G712" i="2"/>
  <c r="H711" i="2"/>
  <c r="G711" i="2"/>
  <c r="G710" i="2"/>
  <c r="H710" i="2" s="1"/>
  <c r="H709" i="2"/>
  <c r="G709" i="2"/>
  <c r="G708" i="2"/>
  <c r="H707" i="2"/>
  <c r="G707" i="2"/>
  <c r="G706" i="2"/>
  <c r="H705" i="2"/>
  <c r="G705" i="2"/>
  <c r="G704" i="2"/>
  <c r="H704" i="2" s="1"/>
  <c r="H703" i="2"/>
  <c r="G703" i="2"/>
  <c r="G702" i="2"/>
  <c r="H702" i="2" s="1"/>
  <c r="H701" i="2"/>
  <c r="G701" i="2"/>
  <c r="G700" i="2"/>
  <c r="H700" i="2" s="1"/>
  <c r="H699" i="2"/>
  <c r="G699" i="2"/>
  <c r="G698" i="2"/>
  <c r="H698" i="2" s="1"/>
  <c r="H697" i="2"/>
  <c r="G697" i="2"/>
  <c r="G696" i="2"/>
  <c r="H696" i="2" s="1"/>
  <c r="H695" i="2"/>
  <c r="G695" i="2"/>
  <c r="G694" i="2"/>
  <c r="H693" i="2"/>
  <c r="G693" i="2"/>
  <c r="G692" i="2"/>
  <c r="H692" i="2" s="1"/>
  <c r="H691" i="2"/>
  <c r="G691" i="2"/>
  <c r="G690" i="2"/>
  <c r="H689" i="2"/>
  <c r="G689" i="2"/>
  <c r="G688" i="2"/>
  <c r="H688" i="2" s="1"/>
  <c r="H687" i="2"/>
  <c r="G687" i="2"/>
  <c r="G686" i="2"/>
  <c r="H686" i="2" s="1"/>
  <c r="H685" i="2"/>
  <c r="G685" i="2"/>
  <c r="G684" i="2"/>
  <c r="H684" i="2" s="1"/>
  <c r="H683" i="2"/>
  <c r="G683" i="2"/>
  <c r="G682" i="2"/>
  <c r="H682" i="2" s="1"/>
  <c r="H681" i="2"/>
  <c r="G681" i="2"/>
  <c r="G680" i="2"/>
  <c r="H680" i="2" s="1"/>
  <c r="H679" i="2"/>
  <c r="G679" i="2"/>
  <c r="G678" i="2"/>
  <c r="H678" i="2" s="1"/>
  <c r="H677" i="2"/>
  <c r="G677" i="2"/>
  <c r="G676" i="2"/>
  <c r="H676" i="2" s="1"/>
  <c r="H675" i="2"/>
  <c r="G675" i="2"/>
  <c r="G674" i="2"/>
  <c r="H674" i="2" s="1"/>
  <c r="H673" i="2"/>
  <c r="G673" i="2"/>
  <c r="G672" i="2"/>
  <c r="H672" i="2" s="1"/>
  <c r="H671" i="2"/>
  <c r="G671" i="2"/>
  <c r="G670" i="2"/>
  <c r="H670" i="2" s="1"/>
  <c r="H669" i="2"/>
  <c r="G669" i="2"/>
  <c r="G668" i="2"/>
  <c r="H668" i="2" s="1"/>
  <c r="H667" i="2"/>
  <c r="G667" i="2"/>
  <c r="G666" i="2"/>
  <c r="H666" i="2" s="1"/>
  <c r="H665" i="2"/>
  <c r="G665" i="2"/>
  <c r="G664" i="2"/>
  <c r="H664" i="2" s="1"/>
  <c r="G663" i="2"/>
  <c r="G662" i="2"/>
  <c r="G661" i="2"/>
  <c r="G660" i="2"/>
  <c r="H660" i="2" s="1"/>
  <c r="G659" i="2"/>
  <c r="G658" i="2"/>
  <c r="H658" i="2" s="1"/>
  <c r="H657" i="2"/>
  <c r="G657" i="2"/>
  <c r="G656" i="2"/>
  <c r="H656" i="2" s="1"/>
  <c r="H655" i="2"/>
  <c r="G655" i="2"/>
  <c r="G654" i="2"/>
  <c r="H654" i="2" s="1"/>
  <c r="H653" i="2"/>
  <c r="G653" i="2"/>
  <c r="G652" i="2"/>
  <c r="H652" i="2" s="1"/>
  <c r="H651" i="2"/>
  <c r="G651" i="2"/>
  <c r="G650" i="2"/>
  <c r="H650" i="2" s="1"/>
  <c r="G649" i="2"/>
  <c r="G648" i="2"/>
  <c r="H647" i="2"/>
  <c r="G647" i="2"/>
  <c r="G646" i="2"/>
  <c r="H645" i="2"/>
  <c r="G645" i="2"/>
  <c r="G644" i="2"/>
  <c r="H644" i="2" s="1"/>
  <c r="H643" i="2"/>
  <c r="G643" i="2"/>
  <c r="G642" i="2"/>
  <c r="H642" i="2" s="1"/>
  <c r="H641" i="2"/>
  <c r="G641" i="2"/>
  <c r="G640" i="2"/>
  <c r="H640" i="2" s="1"/>
  <c r="H639" i="2"/>
  <c r="G639" i="2"/>
  <c r="G638" i="2"/>
  <c r="H638" i="2" s="1"/>
  <c r="H637" i="2"/>
  <c r="G637" i="2"/>
  <c r="G636" i="2"/>
  <c r="H636" i="2" s="1"/>
  <c r="H635" i="2"/>
  <c r="G635" i="2"/>
  <c r="G634" i="2"/>
  <c r="H634" i="2" s="1"/>
  <c r="H633" i="2"/>
  <c r="G633" i="2"/>
  <c r="G632" i="2"/>
  <c r="H632" i="2" s="1"/>
  <c r="G631" i="2"/>
  <c r="G630" i="2"/>
  <c r="H630" i="2" s="1"/>
  <c r="G629" i="2"/>
  <c r="G628" i="2"/>
  <c r="H628" i="2" s="1"/>
  <c r="H627" i="2"/>
  <c r="G627" i="2"/>
  <c r="G626" i="2"/>
  <c r="H626" i="2" s="1"/>
  <c r="G625" i="2"/>
  <c r="G624" i="2"/>
  <c r="H624" i="2" s="1"/>
  <c r="H623" i="2"/>
  <c r="G623" i="2"/>
  <c r="G622" i="2"/>
  <c r="H622" i="2" s="1"/>
  <c r="H621" i="2"/>
  <c r="G621" i="2"/>
  <c r="G620" i="2"/>
  <c r="G619" i="2"/>
  <c r="G618" i="2"/>
  <c r="H618" i="2" s="1"/>
  <c r="H617" i="2"/>
  <c r="G617" i="2"/>
  <c r="G616" i="2"/>
  <c r="H616" i="2" s="1"/>
  <c r="H615" i="2"/>
  <c r="G615" i="2"/>
  <c r="G614" i="2"/>
  <c r="H614" i="2" s="1"/>
  <c r="G613" i="2"/>
  <c r="G612" i="2"/>
  <c r="H612" i="2" s="1"/>
  <c r="G611" i="2"/>
  <c r="G610" i="2"/>
  <c r="H610" i="2" s="1"/>
  <c r="G609" i="2"/>
  <c r="G608" i="2"/>
  <c r="H608" i="2" s="1"/>
  <c r="H607" i="2"/>
  <c r="G607" i="2"/>
  <c r="G606" i="2"/>
  <c r="H606" i="2" s="1"/>
  <c r="H605" i="2"/>
  <c r="G605" i="2"/>
  <c r="G604" i="2"/>
  <c r="G603" i="2"/>
  <c r="G602" i="2"/>
  <c r="H602" i="2" s="1"/>
  <c r="G601" i="2"/>
  <c r="G600" i="2"/>
  <c r="H599" i="2"/>
  <c r="G599" i="2"/>
  <c r="G598" i="2"/>
  <c r="H598" i="2" s="1"/>
  <c r="H597" i="2"/>
  <c r="G597" i="2"/>
  <c r="G596" i="2"/>
  <c r="H595" i="2"/>
  <c r="G595" i="2"/>
  <c r="G594" i="2"/>
  <c r="H593" i="2"/>
  <c r="G593" i="2"/>
  <c r="G592" i="2"/>
  <c r="G591" i="2"/>
  <c r="G590" i="2"/>
  <c r="H590" i="2" s="1"/>
  <c r="H589" i="2"/>
  <c r="G589" i="2"/>
  <c r="G588" i="2"/>
  <c r="H588" i="2" s="1"/>
  <c r="G587" i="2"/>
  <c r="G586" i="2"/>
  <c r="H586" i="2" s="1"/>
  <c r="H585" i="2"/>
  <c r="G585" i="2"/>
  <c r="G584" i="2"/>
  <c r="H584" i="2" s="1"/>
  <c r="H583" i="2"/>
  <c r="G583" i="2"/>
  <c r="G582" i="2"/>
  <c r="H582" i="2" s="1"/>
  <c r="H581" i="2"/>
  <c r="G581" i="2"/>
  <c r="G580" i="2"/>
  <c r="H580" i="2" s="1"/>
  <c r="H579" i="2"/>
  <c r="G579" i="2"/>
  <c r="G578" i="2"/>
  <c r="H578" i="2" s="1"/>
  <c r="H577" i="2"/>
  <c r="G577" i="2"/>
  <c r="G576" i="2"/>
  <c r="H576" i="2" s="1"/>
  <c r="G575" i="2"/>
  <c r="G574" i="2"/>
  <c r="H574" i="2" s="1"/>
  <c r="H573" i="2"/>
  <c r="G573" i="2"/>
  <c r="G572" i="2"/>
  <c r="H572" i="2" s="1"/>
  <c r="H571" i="2"/>
  <c r="G571" i="2"/>
  <c r="G570" i="2"/>
  <c r="H570" i="2" s="1"/>
  <c r="H569" i="2"/>
  <c r="G569" i="2"/>
  <c r="G568" i="2"/>
  <c r="H568" i="2" s="1"/>
  <c r="H567" i="2"/>
  <c r="G567" i="2"/>
  <c r="G566" i="2"/>
  <c r="H566" i="2" s="1"/>
  <c r="H565" i="2"/>
  <c r="G565" i="2"/>
  <c r="G564" i="2"/>
  <c r="H564" i="2" s="1"/>
  <c r="H563" i="2"/>
  <c r="G563" i="2"/>
  <c r="G562" i="2"/>
  <c r="H562" i="2" s="1"/>
  <c r="H561" i="2"/>
  <c r="G561" i="2"/>
  <c r="G560" i="2"/>
  <c r="G559" i="2"/>
  <c r="G558" i="2"/>
  <c r="H557" i="2"/>
  <c r="G557" i="2"/>
  <c r="G556" i="2"/>
  <c r="H556" i="2" s="1"/>
  <c r="H555" i="2"/>
  <c r="G555" i="2"/>
  <c r="G554" i="2"/>
  <c r="H554" i="2" s="1"/>
  <c r="H553" i="2"/>
  <c r="G553" i="2"/>
  <c r="G552" i="2"/>
  <c r="H552" i="2" s="1"/>
  <c r="H551" i="2"/>
  <c r="G551" i="2"/>
  <c r="G550" i="2"/>
  <c r="H550" i="2" s="1"/>
  <c r="H549" i="2"/>
  <c r="G549" i="2"/>
  <c r="G548" i="2"/>
  <c r="H548" i="2" s="1"/>
  <c r="H547" i="2"/>
  <c r="G547" i="2"/>
  <c r="G546" i="2"/>
  <c r="H546" i="2" s="1"/>
  <c r="H545" i="2"/>
  <c r="G545" i="2"/>
  <c r="G544" i="2"/>
  <c r="H544" i="2" s="1"/>
  <c r="H543" i="2"/>
  <c r="G543" i="2"/>
  <c r="G542" i="2"/>
  <c r="H542" i="2" s="1"/>
  <c r="H541" i="2"/>
  <c r="G541" i="2"/>
  <c r="G540" i="2"/>
  <c r="H540" i="2" s="1"/>
  <c r="H539" i="2"/>
  <c r="G539" i="2"/>
  <c r="G538" i="2"/>
  <c r="H538" i="2" s="1"/>
  <c r="H537" i="2"/>
  <c r="G537" i="2"/>
  <c r="G536" i="2"/>
  <c r="H536" i="2" s="1"/>
  <c r="H535" i="2"/>
  <c r="G535" i="2"/>
  <c r="G534" i="2"/>
  <c r="H534" i="2" s="1"/>
  <c r="H533" i="2"/>
  <c r="G533" i="2"/>
  <c r="G532" i="2"/>
  <c r="H532" i="2" s="1"/>
  <c r="H531" i="2"/>
  <c r="G531" i="2"/>
  <c r="G530" i="2"/>
  <c r="H530" i="2" s="1"/>
  <c r="H529" i="2"/>
  <c r="G529" i="2"/>
  <c r="G528" i="2"/>
  <c r="H528" i="2" s="1"/>
  <c r="H527" i="2"/>
  <c r="G527" i="2"/>
  <c r="G526" i="2"/>
  <c r="H526" i="2" s="1"/>
  <c r="H525" i="2"/>
  <c r="G525" i="2"/>
  <c r="G524" i="2"/>
  <c r="H524" i="2" s="1"/>
  <c r="H523" i="2"/>
  <c r="G523" i="2"/>
  <c r="G522" i="2"/>
  <c r="H522" i="2" s="1"/>
  <c r="H521" i="2"/>
  <c r="G521" i="2"/>
  <c r="G520" i="2"/>
  <c r="H520" i="2" s="1"/>
  <c r="H519" i="2"/>
  <c r="G519" i="2"/>
  <c r="G518" i="2"/>
  <c r="H518" i="2" s="1"/>
  <c r="H517" i="2"/>
  <c r="G517" i="2"/>
  <c r="G516" i="2"/>
  <c r="H516" i="2" s="1"/>
  <c r="H515" i="2"/>
  <c r="G515" i="2"/>
  <c r="G514" i="2"/>
  <c r="H514" i="2" s="1"/>
  <c r="H513" i="2"/>
  <c r="G513" i="2"/>
  <c r="G512" i="2"/>
  <c r="H512" i="2" s="1"/>
  <c r="H511" i="2"/>
  <c r="G511" i="2"/>
  <c r="G510" i="2"/>
  <c r="H510" i="2" s="1"/>
  <c r="H509" i="2"/>
  <c r="G509" i="2"/>
  <c r="G508" i="2"/>
  <c r="H508" i="2" s="1"/>
  <c r="H507" i="2"/>
  <c r="G507" i="2"/>
  <c r="G506" i="2"/>
  <c r="H506" i="2" s="1"/>
  <c r="H505" i="2"/>
  <c r="G505" i="2"/>
  <c r="G504" i="2"/>
  <c r="H504" i="2" s="1"/>
  <c r="H503" i="2"/>
  <c r="G503" i="2"/>
  <c r="G502" i="2"/>
  <c r="H502" i="2" s="1"/>
  <c r="H501" i="2"/>
  <c r="G501" i="2"/>
  <c r="G500" i="2"/>
  <c r="H500" i="2" s="1"/>
  <c r="H499" i="2"/>
  <c r="G499" i="2"/>
  <c r="G498" i="2"/>
  <c r="H498" i="2" s="1"/>
  <c r="H497" i="2"/>
  <c r="G497" i="2"/>
  <c r="G496" i="2"/>
  <c r="H496" i="2" s="1"/>
  <c r="H495" i="2"/>
  <c r="G495" i="2"/>
  <c r="G494" i="2"/>
  <c r="H494" i="2" s="1"/>
  <c r="H493" i="2"/>
  <c r="G493" i="2"/>
  <c r="G492" i="2"/>
  <c r="H492" i="2" s="1"/>
  <c r="H491" i="2"/>
  <c r="G491" i="2"/>
  <c r="G490" i="2"/>
  <c r="H490" i="2" s="1"/>
  <c r="H489" i="2"/>
  <c r="G489" i="2"/>
  <c r="G488" i="2"/>
  <c r="H488" i="2" s="1"/>
  <c r="H487" i="2"/>
  <c r="G487" i="2"/>
  <c r="G486" i="2"/>
  <c r="H486" i="2" s="1"/>
  <c r="H485" i="2"/>
  <c r="G485" i="2"/>
  <c r="G484" i="2"/>
  <c r="H484" i="2" s="1"/>
  <c r="H483" i="2"/>
  <c r="G483" i="2"/>
  <c r="G482" i="2"/>
  <c r="H482" i="2" s="1"/>
  <c r="H481" i="2"/>
  <c r="G481" i="2"/>
  <c r="G480" i="2"/>
  <c r="H480" i="2" s="1"/>
  <c r="H479" i="2"/>
  <c r="G479" i="2"/>
  <c r="G478" i="2"/>
  <c r="H478" i="2" s="1"/>
  <c r="H477" i="2"/>
  <c r="G477" i="2"/>
  <c r="G476" i="2"/>
  <c r="H476" i="2" s="1"/>
  <c r="H475" i="2"/>
  <c r="G475" i="2"/>
  <c r="G474" i="2"/>
  <c r="H474" i="2" s="1"/>
  <c r="H473" i="2"/>
  <c r="G473" i="2"/>
  <c r="G472" i="2"/>
  <c r="H472" i="2" s="1"/>
  <c r="H471" i="2"/>
  <c r="G471" i="2"/>
  <c r="G470" i="2"/>
  <c r="H470" i="2" s="1"/>
  <c r="H469" i="2"/>
  <c r="G469" i="2"/>
  <c r="G468" i="2"/>
  <c r="H468" i="2" s="1"/>
  <c r="H467" i="2"/>
  <c r="G467" i="2"/>
  <c r="G466" i="2"/>
  <c r="H466" i="2" s="1"/>
  <c r="H465" i="2"/>
  <c r="G465" i="2"/>
  <c r="G464" i="2"/>
  <c r="H464" i="2" s="1"/>
  <c r="H463" i="2"/>
  <c r="G463" i="2"/>
  <c r="G462" i="2"/>
  <c r="H462" i="2" s="1"/>
  <c r="H461" i="2"/>
  <c r="G461" i="2"/>
  <c r="G460" i="2"/>
  <c r="H460" i="2" s="1"/>
  <c r="H459" i="2"/>
  <c r="G459" i="2"/>
  <c r="G458" i="2"/>
  <c r="H458" i="2" s="1"/>
  <c r="H457" i="2"/>
  <c r="G457" i="2"/>
  <c r="G456" i="2"/>
  <c r="H456" i="2" s="1"/>
  <c r="H455" i="2"/>
  <c r="G455" i="2"/>
  <c r="G454" i="2"/>
  <c r="H454" i="2" s="1"/>
  <c r="H453" i="2"/>
  <c r="G453" i="2"/>
  <c r="G452" i="2"/>
  <c r="H452" i="2" s="1"/>
  <c r="H451" i="2"/>
  <c r="G451" i="2"/>
  <c r="G450" i="2"/>
  <c r="H450" i="2" s="1"/>
  <c r="H449" i="2"/>
  <c r="G449" i="2"/>
  <c r="G448" i="2"/>
  <c r="H448" i="2" s="1"/>
  <c r="H447" i="2"/>
  <c r="G447" i="2"/>
  <c r="G446" i="2"/>
  <c r="H446" i="2" s="1"/>
  <c r="H445" i="2"/>
  <c r="G445" i="2"/>
  <c r="G444" i="2"/>
  <c r="H444" i="2" s="1"/>
  <c r="H443" i="2"/>
  <c r="G443" i="2"/>
  <c r="G442" i="2"/>
  <c r="H442" i="2" s="1"/>
  <c r="H441" i="2"/>
  <c r="G441" i="2"/>
  <c r="G440" i="2"/>
  <c r="H440" i="2" s="1"/>
  <c r="H439" i="2"/>
  <c r="G439" i="2"/>
  <c r="G438" i="2"/>
  <c r="H438" i="2" s="1"/>
  <c r="H437" i="2"/>
  <c r="G437" i="2"/>
  <c r="G436" i="2"/>
  <c r="H436" i="2" s="1"/>
  <c r="H435" i="2"/>
  <c r="G435" i="2"/>
  <c r="G434" i="2"/>
  <c r="H434" i="2" s="1"/>
  <c r="H433" i="2"/>
  <c r="G433" i="2"/>
  <c r="G432" i="2"/>
  <c r="H432" i="2" s="1"/>
  <c r="H431" i="2"/>
  <c r="G431" i="2"/>
  <c r="G430" i="2"/>
  <c r="H430" i="2" s="1"/>
  <c r="H429" i="2"/>
  <c r="G429" i="2"/>
  <c r="G428" i="2"/>
  <c r="H428" i="2" s="1"/>
  <c r="H427" i="2"/>
  <c r="G427" i="2"/>
  <c r="G426" i="2"/>
  <c r="H426" i="2" s="1"/>
  <c r="H425" i="2"/>
  <c r="G425" i="2"/>
  <c r="G424" i="2"/>
  <c r="H424" i="2" s="1"/>
  <c r="H423" i="2"/>
  <c r="G423" i="2"/>
  <c r="G422" i="2"/>
  <c r="H422" i="2" s="1"/>
  <c r="H421" i="2"/>
  <c r="G421" i="2"/>
  <c r="G420" i="2"/>
  <c r="H420" i="2" s="1"/>
  <c r="H419" i="2"/>
  <c r="G419" i="2"/>
  <c r="G418" i="2"/>
  <c r="H418" i="2" s="1"/>
  <c r="H417" i="2"/>
  <c r="G417" i="2"/>
  <c r="G416" i="2"/>
  <c r="H416" i="2" s="1"/>
  <c r="H415" i="2"/>
  <c r="G415" i="2"/>
  <c r="G414" i="2"/>
  <c r="H414" i="2" s="1"/>
  <c r="H413" i="2"/>
  <c r="G413" i="2"/>
  <c r="G412" i="2"/>
  <c r="H412" i="2" s="1"/>
  <c r="H411" i="2"/>
  <c r="G411" i="2"/>
  <c r="G410" i="2"/>
  <c r="H410" i="2" s="1"/>
  <c r="H409" i="2"/>
  <c r="G409" i="2"/>
  <c r="G408" i="2"/>
  <c r="H408" i="2" s="1"/>
  <c r="H407" i="2"/>
  <c r="G407" i="2"/>
  <c r="G406" i="2"/>
  <c r="H406" i="2" s="1"/>
  <c r="H405" i="2"/>
  <c r="G405" i="2"/>
  <c r="G404" i="2"/>
  <c r="H404" i="2" s="1"/>
  <c r="H403" i="2"/>
  <c r="G403" i="2"/>
  <c r="G402" i="2"/>
  <c r="H402" i="2" s="1"/>
  <c r="H401" i="2"/>
  <c r="G401" i="2"/>
  <c r="G400" i="2"/>
  <c r="H400" i="2" s="1"/>
  <c r="H399" i="2"/>
  <c r="G399" i="2"/>
  <c r="G398" i="2"/>
  <c r="H398" i="2" s="1"/>
  <c r="H397" i="2"/>
  <c r="G397" i="2"/>
  <c r="G396" i="2"/>
  <c r="H396" i="2" s="1"/>
  <c r="H395" i="2"/>
  <c r="G395" i="2"/>
  <c r="G394" i="2"/>
  <c r="H394" i="2" s="1"/>
  <c r="H393" i="2"/>
  <c r="G393" i="2"/>
  <c r="G392" i="2"/>
  <c r="H392" i="2" s="1"/>
  <c r="H391" i="2"/>
  <c r="G391" i="2"/>
  <c r="G390" i="2"/>
  <c r="H390" i="2" s="1"/>
  <c r="H389" i="2"/>
  <c r="G389" i="2"/>
  <c r="G388" i="2"/>
  <c r="H388" i="2" s="1"/>
  <c r="H387" i="2"/>
  <c r="G387" i="2"/>
  <c r="G386" i="2"/>
  <c r="H386" i="2" s="1"/>
  <c r="H385" i="2"/>
  <c r="G385" i="2"/>
  <c r="G384" i="2"/>
  <c r="H384" i="2" s="1"/>
  <c r="H383" i="2"/>
  <c r="G383" i="2"/>
  <c r="G382" i="2"/>
  <c r="H382" i="2" s="1"/>
  <c r="H381" i="2"/>
  <c r="G381" i="2"/>
  <c r="G380" i="2"/>
  <c r="G379" i="2"/>
  <c r="G378" i="2"/>
  <c r="H378" i="2" s="1"/>
  <c r="G377" i="2"/>
  <c r="G376" i="2"/>
  <c r="G375" i="2"/>
  <c r="G374" i="2"/>
  <c r="G373" i="2"/>
  <c r="G372" i="2"/>
  <c r="H372" i="2" s="1"/>
  <c r="G371" i="2"/>
  <c r="G370" i="2"/>
  <c r="G369" i="2"/>
  <c r="G368" i="2"/>
  <c r="H368" i="2" s="1"/>
  <c r="H367" i="2"/>
  <c r="G367" i="2"/>
  <c r="G366" i="2"/>
  <c r="H366" i="2" s="1"/>
  <c r="G365" i="2"/>
  <c r="G364" i="2"/>
  <c r="H363" i="2"/>
  <c r="G363" i="2"/>
  <c r="G362" i="2"/>
  <c r="H362" i="2" s="1"/>
  <c r="G361" i="2"/>
  <c r="G360" i="2"/>
  <c r="H360" i="2" s="1"/>
  <c r="G359" i="2"/>
  <c r="G358" i="2"/>
  <c r="G357" i="2"/>
  <c r="G356" i="2"/>
  <c r="G355" i="2"/>
  <c r="G354" i="2"/>
  <c r="H354" i="2" s="1"/>
  <c r="H353" i="2"/>
  <c r="G353" i="2"/>
  <c r="G352" i="2"/>
  <c r="H352" i="2" s="1"/>
  <c r="H351" i="2"/>
  <c r="G351" i="2"/>
  <c r="G350" i="2"/>
  <c r="H350" i="2" s="1"/>
  <c r="H349" i="2"/>
  <c r="G349" i="2"/>
  <c r="G348" i="2"/>
  <c r="H348" i="2" s="1"/>
  <c r="H347" i="2"/>
  <c r="G347" i="2"/>
  <c r="G346" i="2"/>
  <c r="H346" i="2" s="1"/>
  <c r="H345" i="2"/>
  <c r="G345" i="2"/>
  <c r="G344" i="2"/>
  <c r="H344" i="2" s="1"/>
  <c r="H343" i="2"/>
  <c r="G343" i="2"/>
  <c r="G342" i="2"/>
  <c r="H342" i="2" s="1"/>
  <c r="H341" i="2"/>
  <c r="G341" i="2"/>
  <c r="G340" i="2"/>
  <c r="H340" i="2" s="1"/>
  <c r="H339" i="2"/>
  <c r="G339" i="2"/>
  <c r="G338" i="2"/>
  <c r="H338" i="2" s="1"/>
  <c r="H337" i="2"/>
  <c r="G337" i="2"/>
  <c r="G336" i="2"/>
  <c r="H336" i="2" s="1"/>
  <c r="H335" i="2"/>
  <c r="G335" i="2"/>
  <c r="G334" i="2"/>
  <c r="H334" i="2" s="1"/>
  <c r="H333" i="2"/>
  <c r="G333" i="2"/>
  <c r="G332" i="2"/>
  <c r="H332" i="2" s="1"/>
  <c r="H331" i="2"/>
  <c r="G331" i="2"/>
  <c r="G330" i="2"/>
  <c r="H330" i="2" s="1"/>
  <c r="G329" i="2"/>
  <c r="G328" i="2"/>
  <c r="H328" i="2" s="1"/>
  <c r="H327" i="2"/>
  <c r="G327" i="2"/>
  <c r="G326" i="2"/>
  <c r="H326" i="2" s="1"/>
  <c r="H325" i="2"/>
  <c r="G325" i="2"/>
  <c r="G324" i="2"/>
  <c r="H324" i="2" s="1"/>
  <c r="H323" i="2"/>
  <c r="G323" i="2"/>
  <c r="G322" i="2"/>
  <c r="H322" i="2" s="1"/>
  <c r="H321" i="2"/>
  <c r="G321" i="2"/>
  <c r="G320" i="2"/>
  <c r="H320" i="2" s="1"/>
  <c r="H319" i="2"/>
  <c r="G319" i="2"/>
  <c r="G318" i="2"/>
  <c r="H318" i="2" s="1"/>
  <c r="H317" i="2"/>
  <c r="G317" i="2"/>
  <c r="G316" i="2"/>
  <c r="H316" i="2" s="1"/>
  <c r="G315" i="2"/>
  <c r="G314" i="2"/>
  <c r="G313" i="2"/>
  <c r="G312" i="2"/>
  <c r="H312" i="2" s="1"/>
  <c r="H311" i="2"/>
  <c r="G311" i="2"/>
  <c r="G310" i="2"/>
  <c r="H310" i="2" s="1"/>
  <c r="H309" i="2"/>
  <c r="G309" i="2"/>
  <c r="G308" i="2"/>
  <c r="H307" i="2"/>
  <c r="G307" i="2"/>
  <c r="G306" i="2"/>
  <c r="H306" i="2" s="1"/>
  <c r="H305" i="2"/>
  <c r="G305" i="2"/>
  <c r="G304" i="2"/>
  <c r="H304" i="2" s="1"/>
  <c r="H303" i="2"/>
  <c r="G303" i="2"/>
  <c r="G302" i="2"/>
  <c r="H302" i="2" s="1"/>
  <c r="H301" i="2"/>
  <c r="G301" i="2"/>
  <c r="G300" i="2"/>
  <c r="H300" i="2" s="1"/>
  <c r="G299" i="2"/>
  <c r="G298" i="2"/>
  <c r="H298" i="2" s="1"/>
  <c r="H297" i="2"/>
  <c r="G297" i="2"/>
  <c r="G296" i="2"/>
  <c r="H296" i="2" s="1"/>
  <c r="H295" i="2"/>
  <c r="G295" i="2"/>
  <c r="G294" i="2"/>
  <c r="H294" i="2" s="1"/>
  <c r="H293" i="2"/>
  <c r="G293" i="2"/>
  <c r="G292" i="2"/>
  <c r="H292" i="2" s="1"/>
  <c r="G291" i="2"/>
  <c r="G290" i="2"/>
  <c r="H290" i="2" s="1"/>
  <c r="H289" i="2"/>
  <c r="G289" i="2"/>
  <c r="G288" i="2"/>
  <c r="H288" i="2" s="1"/>
  <c r="H287" i="2"/>
  <c r="G287" i="2"/>
  <c r="G286" i="2"/>
  <c r="H285" i="2"/>
  <c r="G285" i="2"/>
  <c r="G284" i="2"/>
  <c r="G283" i="2"/>
  <c r="G282" i="2"/>
  <c r="G281" i="2"/>
  <c r="G280" i="2"/>
  <c r="H280" i="2" s="1"/>
  <c r="G279" i="2"/>
  <c r="G278" i="2"/>
  <c r="H278" i="2" s="1"/>
  <c r="G277" i="2"/>
  <c r="G276" i="2"/>
  <c r="H276" i="2" s="1"/>
  <c r="G275" i="2"/>
  <c r="G274" i="2"/>
  <c r="G273" i="2"/>
  <c r="G272" i="2"/>
  <c r="H271" i="2"/>
  <c r="G271" i="2"/>
  <c r="G270" i="2"/>
  <c r="H270" i="2" s="1"/>
  <c r="H269" i="2"/>
  <c r="G269" i="2"/>
  <c r="G268" i="2"/>
  <c r="H268" i="2" s="1"/>
  <c r="H267" i="2"/>
  <c r="G267" i="2"/>
  <c r="G266" i="2"/>
  <c r="H266" i="2" s="1"/>
  <c r="H265" i="2"/>
  <c r="G265" i="2"/>
  <c r="G264" i="2"/>
  <c r="G263" i="2"/>
  <c r="G262" i="2"/>
  <c r="H262" i="2" s="1"/>
  <c r="H261" i="2"/>
  <c r="G261" i="2"/>
  <c r="G260" i="2"/>
  <c r="H260" i="2" s="1"/>
  <c r="H259" i="2"/>
  <c r="G259" i="2"/>
  <c r="G258" i="2"/>
  <c r="H258" i="2" s="1"/>
  <c r="H257" i="2"/>
  <c r="G257" i="2"/>
  <c r="G256" i="2"/>
  <c r="H256" i="2" s="1"/>
  <c r="H255" i="2"/>
  <c r="G255" i="2"/>
  <c r="G254" i="2"/>
  <c r="G253" i="2"/>
  <c r="G252" i="2"/>
  <c r="H252" i="2" s="1"/>
  <c r="G251" i="2"/>
  <c r="G250" i="2"/>
  <c r="H250" i="2" s="1"/>
  <c r="H249" i="2"/>
  <c r="G249" i="2"/>
  <c r="G248" i="2"/>
  <c r="H248" i="2" s="1"/>
  <c r="H247" i="2"/>
  <c r="G247" i="2"/>
  <c r="G246" i="2"/>
  <c r="H246" i="2" s="1"/>
  <c r="H245" i="2"/>
  <c r="G245" i="2"/>
  <c r="G244" i="2"/>
  <c r="H244" i="2" s="1"/>
  <c r="H243" i="2"/>
  <c r="G243" i="2"/>
  <c r="G242" i="2"/>
  <c r="H242" i="2" s="1"/>
  <c r="H241" i="2"/>
  <c r="G241" i="2"/>
  <c r="G240" i="2"/>
  <c r="H240" i="2" s="1"/>
  <c r="H239" i="2"/>
  <c r="G239" i="2"/>
  <c r="G238" i="2"/>
  <c r="H238" i="2" s="1"/>
  <c r="H237" i="2"/>
  <c r="G237" i="2"/>
  <c r="G236" i="2"/>
  <c r="H236" i="2" s="1"/>
  <c r="H235" i="2"/>
  <c r="G235" i="2"/>
  <c r="G234" i="2"/>
  <c r="H234" i="2" s="1"/>
  <c r="H233" i="2"/>
  <c r="G233" i="2"/>
  <c r="G232" i="2"/>
  <c r="H232" i="2" s="1"/>
  <c r="H231" i="2"/>
  <c r="G231" i="2"/>
  <c r="G230" i="2"/>
  <c r="H230" i="2" s="1"/>
  <c r="H229" i="2"/>
  <c r="G229" i="2"/>
  <c r="G228" i="2"/>
  <c r="H228" i="2" s="1"/>
  <c r="H227" i="2"/>
  <c r="G227" i="2"/>
  <c r="G226" i="2"/>
  <c r="H226" i="2" s="1"/>
  <c r="H225" i="2"/>
  <c r="G225" i="2"/>
  <c r="G224" i="2"/>
  <c r="H224" i="2" s="1"/>
  <c r="H223" i="2"/>
  <c r="G223" i="2"/>
  <c r="G222" i="2"/>
  <c r="G221" i="2"/>
  <c r="G220" i="2"/>
  <c r="H220" i="2" s="1"/>
  <c r="G219" i="2"/>
  <c r="G218" i="2"/>
  <c r="G217" i="2"/>
  <c r="G216" i="2"/>
  <c r="H215" i="2"/>
  <c r="G215" i="2"/>
  <c r="G214" i="2"/>
  <c r="H214" i="2" s="1"/>
  <c r="G213" i="2"/>
  <c r="G212" i="2"/>
  <c r="H212" i="2" s="1"/>
  <c r="G211" i="2"/>
  <c r="G210" i="2"/>
  <c r="H210" i="2" s="1"/>
  <c r="G209" i="2"/>
  <c r="G208" i="2"/>
  <c r="G207" i="2"/>
  <c r="G206" i="2"/>
  <c r="H205" i="2"/>
  <c r="G205" i="2"/>
  <c r="G204" i="2"/>
  <c r="G203" i="2"/>
  <c r="G202" i="2"/>
  <c r="H201" i="2"/>
  <c r="G201" i="2"/>
  <c r="G200" i="2"/>
  <c r="G199" i="2"/>
  <c r="G198" i="2"/>
  <c r="H197" i="2"/>
  <c r="G197" i="2"/>
  <c r="G196" i="2"/>
  <c r="H196" i="2" s="1"/>
  <c r="G195" i="2"/>
  <c r="G194" i="2"/>
  <c r="G193" i="2"/>
  <c r="G192" i="2"/>
  <c r="H192" i="2" s="1"/>
  <c r="G191" i="2"/>
  <c r="G190" i="2"/>
  <c r="H189" i="2"/>
  <c r="G189" i="2"/>
  <c r="G188" i="2"/>
  <c r="G187" i="2"/>
  <c r="G186" i="2"/>
  <c r="G185" i="2"/>
  <c r="G184" i="2"/>
  <c r="H184" i="2" s="1"/>
  <c r="H183" i="2"/>
  <c r="G183" i="2"/>
  <c r="G182" i="2"/>
  <c r="H182" i="2" s="1"/>
  <c r="H181" i="2"/>
  <c r="G181" i="2"/>
  <c r="G180" i="2"/>
  <c r="H179" i="2"/>
  <c r="G179" i="2"/>
  <c r="G178" i="2"/>
  <c r="G177" i="2"/>
  <c r="G176" i="2"/>
  <c r="H176" i="2" s="1"/>
  <c r="G175" i="2"/>
  <c r="G174" i="2"/>
  <c r="H174" i="2" s="1"/>
  <c r="G173" i="2"/>
  <c r="G172" i="2"/>
  <c r="H172" i="2" s="1"/>
  <c r="G171" i="2"/>
  <c r="G170" i="2"/>
  <c r="G169" i="2"/>
  <c r="G168" i="2"/>
  <c r="H168" i="2" s="1"/>
  <c r="G167" i="2"/>
  <c r="G166" i="2"/>
  <c r="G165" i="2"/>
  <c r="G164" i="2"/>
  <c r="H164" i="2" s="1"/>
  <c r="G163" i="2"/>
  <c r="G162" i="2"/>
  <c r="G161" i="2"/>
  <c r="G160" i="2"/>
  <c r="H159" i="2"/>
  <c r="G159" i="2"/>
  <c r="G158" i="2"/>
  <c r="H158" i="2" s="1"/>
  <c r="G157" i="2"/>
  <c r="G156" i="2"/>
  <c r="H155" i="2"/>
  <c r="G155" i="2"/>
  <c r="G154" i="2"/>
  <c r="H154" i="2" s="1"/>
  <c r="G153" i="2"/>
  <c r="G152" i="2"/>
  <c r="G151" i="2"/>
  <c r="G150" i="2"/>
  <c r="G149" i="2"/>
  <c r="G148" i="2"/>
  <c r="G147" i="2"/>
  <c r="G146" i="2"/>
  <c r="G145" i="2"/>
  <c r="G144" i="2"/>
  <c r="H144" i="2" s="1"/>
  <c r="G143" i="2"/>
  <c r="G142" i="2"/>
  <c r="G141" i="2"/>
  <c r="G140" i="2"/>
  <c r="H139" i="2"/>
  <c r="G139" i="2"/>
  <c r="G138" i="2"/>
  <c r="H137" i="2"/>
  <c r="G137" i="2"/>
  <c r="G136" i="2"/>
  <c r="H136" i="2" s="1"/>
  <c r="G135" i="2"/>
  <c r="G134" i="2"/>
  <c r="H134" i="2" s="1"/>
  <c r="H133" i="2"/>
  <c r="G133" i="2"/>
  <c r="G132" i="2"/>
  <c r="H132" i="2" s="1"/>
  <c r="H131" i="2"/>
  <c r="G131" i="2"/>
  <c r="G130" i="2"/>
  <c r="H130" i="2" s="1"/>
  <c r="H129" i="2"/>
  <c r="G129" i="2"/>
  <c r="G128" i="2"/>
  <c r="H127" i="2"/>
  <c r="G127" i="2"/>
  <c r="G126" i="2"/>
  <c r="H125" i="2"/>
  <c r="G125" i="2"/>
  <c r="G124" i="2"/>
  <c r="G123" i="2"/>
  <c r="G122" i="2"/>
  <c r="G121" i="2"/>
  <c r="G120" i="2"/>
  <c r="H120" i="2" s="1"/>
  <c r="H119" i="2"/>
  <c r="G119" i="2"/>
  <c r="G118" i="2"/>
  <c r="G117" i="2"/>
  <c r="G116" i="2"/>
  <c r="H115" i="2"/>
  <c r="G115" i="2"/>
  <c r="G114" i="2"/>
  <c r="H114" i="2" s="1"/>
  <c r="H113" i="2"/>
  <c r="G113" i="2"/>
  <c r="G112" i="2"/>
  <c r="H112" i="2" s="1"/>
  <c r="H111" i="2"/>
  <c r="G111" i="2"/>
  <c r="G110" i="2"/>
  <c r="H110" i="2" s="1"/>
  <c r="H109" i="2"/>
  <c r="G109" i="2"/>
  <c r="G108" i="2"/>
  <c r="H108" i="2" s="1"/>
  <c r="H107" i="2"/>
  <c r="G107" i="2"/>
  <c r="G106" i="2"/>
  <c r="H106" i="2" s="1"/>
  <c r="H105" i="2"/>
  <c r="G105" i="2"/>
  <c r="G104" i="2"/>
  <c r="H104" i="2" s="1"/>
  <c r="H103" i="2"/>
  <c r="G103" i="2"/>
  <c r="G102" i="2"/>
  <c r="H102" i="2" s="1"/>
  <c r="H101" i="2"/>
  <c r="G101" i="2"/>
  <c r="G100" i="2"/>
  <c r="H100" i="2" s="1"/>
  <c r="H99" i="2"/>
  <c r="G99" i="2"/>
  <c r="G98" i="2"/>
  <c r="H98" i="2" s="1"/>
  <c r="H97" i="2"/>
  <c r="G97" i="2"/>
  <c r="G96" i="2"/>
  <c r="H95" i="2"/>
  <c r="G95" i="2"/>
  <c r="G94" i="2"/>
  <c r="H93" i="2"/>
  <c r="G93" i="2"/>
  <c r="G92" i="2"/>
  <c r="H92" i="2" s="1"/>
  <c r="G91" i="2"/>
  <c r="G90" i="2"/>
  <c r="G89" i="2"/>
  <c r="G88" i="2"/>
  <c r="H87" i="2"/>
  <c r="G87" i="2"/>
  <c r="G86" i="2"/>
  <c r="G85" i="2"/>
  <c r="G84" i="2"/>
  <c r="H83" i="2"/>
  <c r="G83" i="2"/>
  <c r="H82" i="2"/>
  <c r="G82" i="2"/>
  <c r="G81" i="2"/>
  <c r="H81" i="2" s="1"/>
  <c r="G80" i="2"/>
  <c r="G79" i="2"/>
  <c r="H79" i="2" s="1"/>
  <c r="H78" i="2"/>
  <c r="G78" i="2"/>
  <c r="G77" i="2"/>
  <c r="H77" i="2" s="1"/>
  <c r="H76" i="2"/>
  <c r="G76" i="2"/>
  <c r="G75" i="2"/>
  <c r="H75" i="2" s="1"/>
  <c r="G74" i="2"/>
  <c r="G73" i="2"/>
  <c r="H73" i="2" s="1"/>
  <c r="H72" i="2"/>
  <c r="G72" i="2"/>
  <c r="G71" i="2"/>
  <c r="H71" i="2" s="1"/>
  <c r="G70" i="2"/>
  <c r="G69" i="2"/>
  <c r="H69" i="2" s="1"/>
  <c r="H68" i="2"/>
  <c r="G68" i="2"/>
  <c r="G67" i="2"/>
  <c r="H67" i="2" s="1"/>
  <c r="G66" i="2"/>
  <c r="G65" i="2"/>
  <c r="H65" i="2" s="1"/>
  <c r="G64" i="2"/>
  <c r="G63" i="2"/>
  <c r="H63" i="2" s="1"/>
  <c r="H62" i="2"/>
  <c r="G62" i="2"/>
  <c r="G61" i="2"/>
  <c r="H61" i="2" s="1"/>
  <c r="G60" i="2"/>
  <c r="G59" i="2"/>
  <c r="H59" i="2" s="1"/>
  <c r="H58" i="2"/>
  <c r="G58" i="2"/>
  <c r="G57" i="2"/>
  <c r="H57" i="2" s="1"/>
  <c r="H56" i="2"/>
  <c r="G56" i="2"/>
  <c r="G55" i="2"/>
  <c r="H55" i="2" s="1"/>
  <c r="G54" i="2"/>
  <c r="G53" i="2"/>
  <c r="H53" i="2" s="1"/>
  <c r="G52" i="2"/>
  <c r="G51" i="2"/>
  <c r="H51" i="2" s="1"/>
  <c r="G50" i="2"/>
  <c r="G49" i="2"/>
  <c r="H49" i="2" s="1"/>
  <c r="G48" i="2"/>
  <c r="G47" i="2"/>
  <c r="H47" i="2" s="1"/>
  <c r="G46" i="2"/>
  <c r="G45" i="2"/>
  <c r="H45" i="2" s="1"/>
  <c r="H44" i="2"/>
  <c r="G44" i="2"/>
  <c r="G43" i="2"/>
  <c r="H43" i="2" s="1"/>
  <c r="G42" i="2"/>
  <c r="G41" i="2"/>
  <c r="H41" i="2" s="1"/>
  <c r="G40" i="2"/>
  <c r="G39" i="2"/>
  <c r="H39" i="2" s="1"/>
  <c r="G38" i="2"/>
  <c r="G37" i="2"/>
  <c r="H37" i="2" s="1"/>
  <c r="H36" i="2"/>
  <c r="G36" i="2"/>
  <c r="G35" i="2"/>
  <c r="H35" i="2" s="1"/>
  <c r="H34" i="2"/>
  <c r="G34" i="2"/>
  <c r="G33" i="2"/>
  <c r="H33" i="2" s="1"/>
  <c r="H32" i="2"/>
  <c r="G32" i="2"/>
  <c r="G31" i="2"/>
  <c r="H31" i="2" s="1"/>
  <c r="G30" i="2"/>
  <c r="G29" i="2"/>
  <c r="H29" i="2" s="1"/>
  <c r="H28" i="2"/>
  <c r="G28" i="2"/>
  <c r="G27" i="2"/>
  <c r="H27" i="2" s="1"/>
  <c r="H26" i="2"/>
  <c r="G26" i="2"/>
  <c r="G25" i="2"/>
  <c r="H25" i="2" s="1"/>
  <c r="H24" i="2"/>
  <c r="G24" i="2"/>
  <c r="G23" i="2"/>
  <c r="H23" i="2" s="1"/>
  <c r="H22" i="2"/>
  <c r="G22" i="2"/>
  <c r="G21" i="2"/>
  <c r="H21" i="2" s="1"/>
  <c r="H20" i="2"/>
  <c r="G20" i="2"/>
  <c r="G19" i="2"/>
  <c r="H19" i="2" s="1"/>
  <c r="H18" i="2"/>
  <c r="G18" i="2"/>
  <c r="G17" i="2"/>
  <c r="H17" i="2" s="1"/>
  <c r="H16" i="2"/>
  <c r="G16" i="2"/>
  <c r="G15" i="2"/>
  <c r="H15" i="2" s="1"/>
  <c r="G14" i="2"/>
  <c r="G13" i="2"/>
  <c r="H13" i="2" s="1"/>
  <c r="H12" i="2"/>
  <c r="G12" i="2"/>
  <c r="G11" i="2"/>
  <c r="H11" i="2" s="1"/>
  <c r="G10" i="2"/>
  <c r="G9" i="2"/>
  <c r="H9" i="2" s="1"/>
  <c r="G8" i="2"/>
  <c r="G7" i="2"/>
  <c r="H7" i="2" s="1"/>
  <c r="G6" i="2"/>
  <c r="G5" i="2"/>
  <c r="H38" i="2" s="1"/>
  <c r="H4" i="2"/>
  <c r="G4" i="2"/>
  <c r="H10" i="2" l="1"/>
  <c r="H30" i="2"/>
  <c r="H3705" i="2"/>
  <c r="H3689" i="2"/>
  <c r="H3661" i="2"/>
  <c r="H3695" i="2"/>
  <c r="H3691" i="2"/>
  <c r="H3687" i="2"/>
  <c r="H3679" i="2"/>
  <c r="H3667" i="2"/>
  <c r="H3651" i="2"/>
  <c r="H3639" i="2"/>
  <c r="H3657" i="2"/>
  <c r="H3659" i="2"/>
  <c r="H3655" i="2"/>
  <c r="H3653" i="2"/>
  <c r="H3652" i="2"/>
  <c r="H3640" i="2"/>
  <c r="H3624" i="2"/>
  <c r="H3616" i="2"/>
  <c r="H3612" i="2"/>
  <c r="H3608" i="2"/>
  <c r="H3600" i="2"/>
  <c r="H3592" i="2"/>
  <c r="H3588" i="2"/>
  <c r="H3584" i="2"/>
  <c r="H3580" i="2"/>
  <c r="H3576" i="2"/>
  <c r="H3420" i="2"/>
  <c r="H3416" i="2"/>
  <c r="H3422" i="2"/>
  <c r="H3414" i="2"/>
  <c r="H3402" i="2"/>
  <c r="H3329" i="2"/>
  <c r="H3317" i="2"/>
  <c r="H3309" i="2"/>
  <c r="H3301" i="2"/>
  <c r="H3297" i="2"/>
  <c r="H3293" i="2"/>
  <c r="H3281" i="2"/>
  <c r="H3277" i="2"/>
  <c r="H3265" i="2"/>
  <c r="H3249" i="2"/>
  <c r="H3241" i="2"/>
  <c r="H3237" i="2"/>
  <c r="H3388" i="2"/>
  <c r="H3372" i="2"/>
  <c r="H3344" i="2"/>
  <c r="H3331" i="2"/>
  <c r="H3327" i="2"/>
  <c r="H3323" i="2"/>
  <c r="H3315" i="2"/>
  <c r="H3283" i="2"/>
  <c r="H3275" i="2"/>
  <c r="H3259" i="2"/>
  <c r="H3251" i="2"/>
  <c r="H3247" i="2"/>
  <c r="H3235" i="2"/>
  <c r="H3378" i="2"/>
  <c r="H3374" i="2"/>
  <c r="H3370" i="2"/>
  <c r="H3366" i="2"/>
  <c r="H3338" i="2"/>
  <c r="H3169" i="2"/>
  <c r="H3165" i="2"/>
  <c r="H3161" i="2"/>
  <c r="H3157" i="2"/>
  <c r="H3149" i="2"/>
  <c r="H3133" i="2"/>
  <c r="H3109" i="2"/>
  <c r="H3105" i="2"/>
  <c r="H3085" i="2"/>
  <c r="H3081" i="2"/>
  <c r="H3213" i="2"/>
  <c r="H3201" i="2"/>
  <c r="H3179" i="2"/>
  <c r="H3171" i="2"/>
  <c r="H3163" i="2"/>
  <c r="H3159" i="2"/>
  <c r="H3151" i="2"/>
  <c r="H3135" i="2"/>
  <c r="H3095" i="2"/>
  <c r="H3087" i="2"/>
  <c r="H3083" i="2"/>
  <c r="H3191" i="2"/>
  <c r="H3013" i="2"/>
  <c r="H3005" i="2"/>
  <c r="H3001" i="2"/>
  <c r="H2997" i="2"/>
  <c r="H2993" i="2"/>
  <c r="H2989" i="2"/>
  <c r="H2985" i="2"/>
  <c r="H2981" i="2"/>
  <c r="H2953" i="2"/>
  <c r="H2945" i="2"/>
  <c r="H2941" i="2"/>
  <c r="H2933" i="2"/>
  <c r="H2921" i="2"/>
  <c r="H2897" i="2"/>
  <c r="H2877" i="2"/>
  <c r="H3075" i="2"/>
  <c r="H3071" i="2"/>
  <c r="H3067" i="2"/>
  <c r="H3063" i="2"/>
  <c r="H3059" i="2"/>
  <c r="H3079" i="2"/>
  <c r="H3035" i="2"/>
  <c r="H3031" i="2"/>
  <c r="H3027" i="2"/>
  <c r="H3019" i="2"/>
  <c r="H3007" i="2"/>
  <c r="H2999" i="2"/>
  <c r="H2995" i="2"/>
  <c r="H2991" i="2"/>
  <c r="H2987" i="2"/>
  <c r="H2983" i="2"/>
  <c r="H2975" i="2"/>
  <c r="H2951" i="2"/>
  <c r="H2923" i="2"/>
  <c r="H2919" i="2"/>
  <c r="H2915" i="2"/>
  <c r="H2911" i="2"/>
  <c r="H2907" i="2"/>
  <c r="H2903" i="2"/>
  <c r="H2895" i="2"/>
  <c r="H2891" i="2"/>
  <c r="H2887" i="2"/>
  <c r="H2883" i="2"/>
  <c r="H2879" i="2"/>
  <c r="H3077" i="2"/>
  <c r="H3073" i="2"/>
  <c r="H3065" i="2"/>
  <c r="H3061" i="2"/>
  <c r="H3049" i="2"/>
  <c r="H3045" i="2"/>
  <c r="H3041" i="2"/>
  <c r="H2859" i="2"/>
  <c r="H2843" i="2"/>
  <c r="H2799" i="2"/>
  <c r="H2795" i="2"/>
  <c r="H2775" i="2"/>
  <c r="H2767" i="2"/>
  <c r="H2763" i="2"/>
  <c r="H2755" i="2"/>
  <c r="H2751" i="2"/>
  <c r="H2743" i="2"/>
  <c r="H2727" i="2"/>
  <c r="H2723" i="2"/>
  <c r="H2719" i="2"/>
  <c r="H2715" i="2"/>
  <c r="H2711" i="2"/>
  <c r="H2703" i="2"/>
  <c r="H2683" i="2"/>
  <c r="H2679" i="2"/>
  <c r="H2675" i="2"/>
  <c r="H2869" i="2"/>
  <c r="H2861" i="2"/>
  <c r="H2837" i="2"/>
  <c r="H2789" i="2"/>
  <c r="H2785" i="2"/>
  <c r="H2781" i="2"/>
  <c r="H2769" i="2"/>
  <c r="H2765" i="2"/>
  <c r="H2745" i="2"/>
  <c r="H2737" i="2"/>
  <c r="H2733" i="2"/>
  <c r="H2729" i="2"/>
  <c r="H2725" i="2"/>
  <c r="H2721" i="2"/>
  <c r="H2717" i="2"/>
  <c r="H2713" i="2"/>
  <c r="H2701" i="2"/>
  <c r="H2693" i="2"/>
  <c r="H2685" i="2"/>
  <c r="H2681" i="2"/>
  <c r="H2657" i="2"/>
  <c r="H2653" i="2"/>
  <c r="H2637" i="2"/>
  <c r="H2629" i="2"/>
  <c r="H2613" i="2"/>
  <c r="H2605" i="2"/>
  <c r="H2601" i="2"/>
  <c r="H2542" i="2"/>
  <c r="H2518" i="2"/>
  <c r="H2506" i="2"/>
  <c r="H2494" i="2"/>
  <c r="H2490" i="2"/>
  <c r="H2486" i="2"/>
  <c r="H2466" i="2"/>
  <c r="H2458" i="2"/>
  <c r="H2454" i="2"/>
  <c r="H2450" i="2"/>
  <c r="H2438" i="2"/>
  <c r="H2422" i="2"/>
  <c r="H2414" i="2"/>
  <c r="H2406" i="2"/>
  <c r="H2398" i="2"/>
  <c r="H2394" i="2"/>
  <c r="H2390" i="2"/>
  <c r="H2667" i="2"/>
  <c r="H2607" i="2"/>
  <c r="H2599" i="2"/>
  <c r="H2540" i="2"/>
  <c r="H2472" i="2"/>
  <c r="H2440" i="2"/>
  <c r="H2416" i="2"/>
  <c r="H2362" i="2"/>
  <c r="H2358" i="2"/>
  <c r="H2342" i="2"/>
  <c r="H2318" i="2"/>
  <c r="H2310" i="2"/>
  <c r="H2306" i="2"/>
  <c r="H2484" i="2"/>
  <c r="H2468" i="2"/>
  <c r="H2408" i="2"/>
  <c r="H2404" i="2"/>
  <c r="H2295" i="2"/>
  <c r="H2287" i="2"/>
  <c r="H2283" i="2"/>
  <c r="H2279" i="2"/>
  <c r="H2275" i="2"/>
  <c r="H2255" i="2"/>
  <c r="H2215" i="2"/>
  <c r="H2203" i="2"/>
  <c r="H2199" i="2"/>
  <c r="H2179" i="2"/>
  <c r="H2155" i="2"/>
  <c r="H2151" i="2"/>
  <c r="H2147" i="2"/>
  <c r="H2532" i="2"/>
  <c r="H2512" i="2"/>
  <c r="H2452" i="2"/>
  <c r="H2448" i="2"/>
  <c r="H2320" i="2"/>
  <c r="H2312" i="2"/>
  <c r="H2308" i="2"/>
  <c r="H2595" i="2"/>
  <c r="H2420" i="2"/>
  <c r="H2297" i="2"/>
  <c r="H2261" i="2"/>
  <c r="H2205" i="2"/>
  <c r="H2161" i="2"/>
  <c r="H2137" i="2"/>
  <c r="H2133" i="2"/>
  <c r="H2125" i="2"/>
  <c r="H2121" i="2"/>
  <c r="H2113" i="2"/>
  <c r="H2050" i="2"/>
  <c r="H2010" i="2"/>
  <c r="H2006" i="2"/>
  <c r="H2002" i="2"/>
  <c r="H1998" i="2"/>
  <c r="H1946" i="2"/>
  <c r="H1942" i="2"/>
  <c r="H1934" i="2"/>
  <c r="H1922" i="2"/>
  <c r="H1894" i="2"/>
  <c r="H1890" i="2"/>
  <c r="H1882" i="2"/>
  <c r="H1878" i="2"/>
  <c r="H2285" i="2"/>
  <c r="H2281" i="2"/>
  <c r="H2277" i="2"/>
  <c r="H2273" i="2"/>
  <c r="H2253" i="2"/>
  <c r="H2173" i="2"/>
  <c r="H2157" i="2"/>
  <c r="H2145" i="2"/>
  <c r="H2639" i="2"/>
  <c r="H2548" i="2"/>
  <c r="H2424" i="2"/>
  <c r="H2269" i="2"/>
  <c r="H2169" i="2"/>
  <c r="H2127" i="2"/>
  <c r="H2111" i="2"/>
  <c r="H1991" i="2"/>
  <c r="H1887" i="2"/>
  <c r="H2265" i="2"/>
  <c r="H1907" i="2"/>
  <c r="H1883" i="2"/>
  <c r="H1871" i="2"/>
  <c r="H1863" i="2"/>
  <c r="H1847" i="2"/>
  <c r="H1835" i="2"/>
  <c r="H1818" i="2"/>
  <c r="H1802" i="2"/>
  <c r="H1798" i="2"/>
  <c r="H1794" i="2"/>
  <c r="H1786" i="2"/>
  <c r="H1782" i="2"/>
  <c r="H1778" i="2"/>
  <c r="H1742" i="2"/>
  <c r="H1738" i="2"/>
  <c r="H1714" i="2"/>
  <c r="H1710" i="2"/>
  <c r="H1706" i="2"/>
  <c r="H1690" i="2"/>
  <c r="H1686" i="2"/>
  <c r="H1678" i="2"/>
  <c r="H1670" i="2"/>
  <c r="H1666" i="2"/>
  <c r="H1662" i="2"/>
  <c r="H1650" i="2"/>
  <c r="H1646" i="2"/>
  <c r="H1642" i="2"/>
  <c r="H1638" i="2"/>
  <c r="H1634" i="2"/>
  <c r="H1626" i="2"/>
  <c r="H1618" i="2"/>
  <c r="H1606" i="2"/>
  <c r="H1594" i="2"/>
  <c r="H1590" i="2"/>
  <c r="H1586" i="2"/>
  <c r="H1578" i="2"/>
  <c r="H1570" i="2"/>
  <c r="H1566" i="2"/>
  <c r="H1546" i="2"/>
  <c r="H1542" i="2"/>
  <c r="H1534" i="2"/>
  <c r="H1530" i="2"/>
  <c r="H1514" i="2"/>
  <c r="H1498" i="2"/>
  <c r="H1494" i="2"/>
  <c r="H1490" i="2"/>
  <c r="H1486" i="2"/>
  <c r="H1482" i="2"/>
  <c r="H1474" i="2"/>
  <c r="H1450" i="2"/>
  <c r="H1442" i="2"/>
  <c r="H1438" i="2"/>
  <c r="H1434" i="2"/>
  <c r="H1430" i="2"/>
  <c r="H1426" i="2"/>
  <c r="H1422" i="2"/>
  <c r="H1414" i="2"/>
  <c r="H1410" i="2"/>
  <c r="H1923" i="2"/>
  <c r="H1903" i="2"/>
  <c r="H2663" i="2"/>
  <c r="H2011" i="2"/>
  <c r="H2007" i="2"/>
  <c r="H1995" i="2"/>
  <c r="H1939" i="2"/>
  <c r="H1816" i="2"/>
  <c r="H1796" i="2"/>
  <c r="H1784" i="2"/>
  <c r="H1780" i="2"/>
  <c r="H1760" i="2"/>
  <c r="H1740" i="2"/>
  <c r="H1736" i="2"/>
  <c r="H1716" i="2"/>
  <c r="H1708" i="2"/>
  <c r="H1692" i="2"/>
  <c r="H1688" i="2"/>
  <c r="H1684" i="2"/>
  <c r="H1680" i="2"/>
  <c r="H1676" i="2"/>
  <c r="H1668" i="2"/>
  <c r="H1664" i="2"/>
  <c r="H1660" i="2"/>
  <c r="H1648" i="2"/>
  <c r="H1644" i="2"/>
  <c r="H1640" i="2"/>
  <c r="H1636" i="2"/>
  <c r="H1632" i="2"/>
  <c r="H1620" i="2"/>
  <c r="H1616" i="2"/>
  <c r="H1600" i="2"/>
  <c r="H1584" i="2"/>
  <c r="H1572" i="2"/>
  <c r="H1548" i="2"/>
  <c r="H1472" i="2"/>
  <c r="H1560" i="2"/>
  <c r="H1532" i="2"/>
  <c r="H1452" i="2"/>
  <c r="H1400" i="2"/>
  <c r="H1352" i="2"/>
  <c r="H1344" i="2"/>
  <c r="H1340" i="2"/>
  <c r="H1336" i="2"/>
  <c r="H1332" i="2"/>
  <c r="H1292" i="2"/>
  <c r="H1288" i="2"/>
  <c r="H1276" i="2"/>
  <c r="H1272" i="2"/>
  <c r="H1556" i="2"/>
  <c r="H1524" i="2"/>
  <c r="H1440" i="2"/>
  <c r="H1432" i="2"/>
  <c r="H1420" i="2"/>
  <c r="H1258" i="2"/>
  <c r="H1254" i="2"/>
  <c r="H1250" i="2"/>
  <c r="H1234" i="2"/>
  <c r="H1222" i="2"/>
  <c r="H1214" i="2"/>
  <c r="H1210" i="2"/>
  <c r="H1202" i="2"/>
  <c r="H1194" i="2"/>
  <c r="H1190" i="2"/>
  <c r="H1178" i="2"/>
  <c r="H1174" i="2"/>
  <c r="H1166" i="2"/>
  <c r="H1154" i="2"/>
  <c r="H1074" i="2"/>
  <c r="H1054" i="2"/>
  <c r="H1038" i="2"/>
  <c r="H1030" i="2"/>
  <c r="H1026" i="2"/>
  <c r="H1022" i="2"/>
  <c r="H1018" i="2"/>
  <c r="H1014" i="2"/>
  <c r="H994" i="2"/>
  <c r="H990" i="2"/>
  <c r="H982" i="2"/>
  <c r="H958" i="2"/>
  <c r="H954" i="2"/>
  <c r="H950" i="2"/>
  <c r="H942" i="2"/>
  <c r="H934" i="2"/>
  <c r="H926" i="2"/>
  <c r="H918" i="2"/>
  <c r="H914" i="2"/>
  <c r="H906" i="2"/>
  <c r="H894" i="2"/>
  <c r="H886" i="2"/>
  <c r="H878" i="2"/>
  <c r="H874" i="2"/>
  <c r="H870" i="2"/>
  <c r="H866" i="2"/>
  <c r="H854" i="2"/>
  <c r="H1552" i="2"/>
  <c r="H1496" i="2"/>
  <c r="H1492" i="2"/>
  <c r="H1484" i="2"/>
  <c r="H1480" i="2"/>
  <c r="H1416" i="2"/>
  <c r="H1398" i="2"/>
  <c r="H1394" i="2"/>
  <c r="H1370" i="2"/>
  <c r="H1342" i="2"/>
  <c r="H1334" i="2"/>
  <c r="H1326" i="2"/>
  <c r="H1310" i="2"/>
  <c r="H1306" i="2"/>
  <c r="H1290" i="2"/>
  <c r="H1282" i="2"/>
  <c r="H1249" i="2"/>
  <c r="H1245" i="2"/>
  <c r="H1225" i="2"/>
  <c r="H1213" i="2"/>
  <c r="H1209" i="2"/>
  <c r="H1201" i="2"/>
  <c r="H1197" i="2"/>
  <c r="H1189" i="2"/>
  <c r="H1153" i="2"/>
  <c r="H1149" i="2"/>
  <c r="H1109" i="2"/>
  <c r="H1105" i="2"/>
  <c r="H1101" i="2"/>
  <c r="H1093" i="2"/>
  <c r="H830" i="2"/>
  <c r="H822" i="2"/>
  <c r="H806" i="2"/>
  <c r="H802" i="2"/>
  <c r="H794" i="2"/>
  <c r="H790" i="2"/>
  <c r="H778" i="2"/>
  <c r="H774" i="2"/>
  <c r="H770" i="2"/>
  <c r="H766" i="2"/>
  <c r="H746" i="2"/>
  <c r="H742" i="2"/>
  <c r="H738" i="2"/>
  <c r="H730" i="2"/>
  <c r="H722" i="2"/>
  <c r="H663" i="2"/>
  <c r="H659" i="2"/>
  <c r="H631" i="2"/>
  <c r="H619" i="2"/>
  <c r="H611" i="2"/>
  <c r="H603" i="2"/>
  <c r="H591" i="2"/>
  <c r="H587" i="2"/>
  <c r="H575" i="2"/>
  <c r="H559" i="2"/>
  <c r="H379" i="2"/>
  <c r="H375" i="2"/>
  <c r="H371" i="2"/>
  <c r="H359" i="2"/>
  <c r="H355" i="2"/>
  <c r="H315" i="2"/>
  <c r="H299" i="2"/>
  <c r="H291" i="2"/>
  <c r="H283" i="2"/>
  <c r="H279" i="2"/>
  <c r="H275" i="2"/>
  <c r="H263" i="2"/>
  <c r="H251" i="2"/>
  <c r="H219" i="2"/>
  <c r="H211" i="2"/>
  <c r="H207" i="2"/>
  <c r="H203" i="2"/>
  <c r="H199" i="2"/>
  <c r="H195" i="2"/>
  <c r="H191" i="2"/>
  <c r="H187" i="2"/>
  <c r="H175" i="2"/>
  <c r="H171" i="2"/>
  <c r="H167" i="2"/>
  <c r="H163" i="2"/>
  <c r="H661" i="2"/>
  <c r="H649" i="2"/>
  <c r="H629" i="2"/>
  <c r="H625" i="2"/>
  <c r="H613" i="2"/>
  <c r="H609" i="2"/>
  <c r="H601" i="2"/>
  <c r="H377" i="2"/>
  <c r="H373" i="2"/>
  <c r="H369" i="2"/>
  <c r="H365" i="2"/>
  <c r="H361" i="2"/>
  <c r="H357" i="2"/>
  <c r="H86" i="2"/>
  <c r="H90" i="2"/>
  <c r="H91" i="2"/>
  <c r="H94" i="2"/>
  <c r="H118" i="2"/>
  <c r="H122" i="2"/>
  <c r="H123" i="2"/>
  <c r="H126" i="2"/>
  <c r="H135" i="2"/>
  <c r="H138" i="2"/>
  <c r="H142" i="2"/>
  <c r="H143" i="2"/>
  <c r="H146" i="2"/>
  <c r="H147" i="2"/>
  <c r="H150" i="2"/>
  <c r="H151" i="2"/>
  <c r="H160" i="2"/>
  <c r="H162" i="2"/>
  <c r="H166" i="2"/>
  <c r="H170" i="2"/>
  <c r="H178" i="2"/>
  <c r="H264" i="2"/>
  <c r="H364" i="2"/>
  <c r="H558" i="2"/>
  <c r="H662" i="2"/>
  <c r="H708" i="2"/>
  <c r="H40" i="2"/>
  <c r="H48" i="2"/>
  <c r="H52" i="2"/>
  <c r="H60" i="2"/>
  <c r="H64" i="2"/>
  <c r="H80" i="2"/>
  <c r="H180" i="2"/>
  <c r="H185" i="2"/>
  <c r="H193" i="2"/>
  <c r="H209" i="2"/>
  <c r="H213" i="2"/>
  <c r="H253" i="2"/>
  <c r="H273" i="2"/>
  <c r="H277" i="2"/>
  <c r="H281" i="2"/>
  <c r="H329" i="2"/>
  <c r="H358" i="2"/>
  <c r="H376" i="2"/>
  <c r="H380" i="2"/>
  <c r="H596" i="2"/>
  <c r="H690" i="2"/>
  <c r="H706" i="2"/>
  <c r="H8" i="2"/>
  <c r="H5" i="2"/>
  <c r="H84" i="2"/>
  <c r="H85" i="2"/>
  <c r="H88" i="2"/>
  <c r="H89" i="2"/>
  <c r="H96" i="2"/>
  <c r="H116" i="2"/>
  <c r="H117" i="2"/>
  <c r="H121" i="2"/>
  <c r="H124" i="2"/>
  <c r="H128" i="2"/>
  <c r="H140" i="2"/>
  <c r="H141" i="2"/>
  <c r="H145" i="2"/>
  <c r="H148" i="2"/>
  <c r="H149" i="2"/>
  <c r="H152" i="2"/>
  <c r="H153" i="2"/>
  <c r="H156" i="2"/>
  <c r="H157" i="2"/>
  <c r="H186" i="2"/>
  <c r="H188" i="2"/>
  <c r="H190" i="2"/>
  <c r="H194" i="2"/>
  <c r="H198" i="2"/>
  <c r="H200" i="2"/>
  <c r="H202" i="2"/>
  <c r="H204" i="2"/>
  <c r="H206" i="2"/>
  <c r="H208" i="2"/>
  <c r="H217" i="2"/>
  <c r="H221" i="2"/>
  <c r="H254" i="2"/>
  <c r="H272" i="2"/>
  <c r="H274" i="2"/>
  <c r="H282" i="2"/>
  <c r="H284" i="2"/>
  <c r="H286" i="2"/>
  <c r="H308" i="2"/>
  <c r="H313" i="2"/>
  <c r="H560" i="2"/>
  <c r="H594" i="2"/>
  <c r="H648" i="2"/>
  <c r="H6" i="2"/>
  <c r="H14" i="2"/>
  <c r="H42" i="2"/>
  <c r="H46" i="2"/>
  <c r="H50" i="2"/>
  <c r="H54" i="2"/>
  <c r="H66" i="2"/>
  <c r="H70" i="2"/>
  <c r="H74" i="2"/>
  <c r="H161" i="2"/>
  <c r="H165" i="2"/>
  <c r="H169" i="2"/>
  <c r="H173" i="2"/>
  <c r="H177" i="2"/>
  <c r="H216" i="2"/>
  <c r="H218" i="2"/>
  <c r="H222" i="2"/>
  <c r="H314" i="2"/>
  <c r="H356" i="2"/>
  <c r="H370" i="2"/>
  <c r="H374" i="2"/>
  <c r="H592" i="2"/>
  <c r="H600" i="2"/>
  <c r="H604" i="2"/>
  <c r="H620" i="2"/>
  <c r="H646" i="2"/>
  <c r="H694" i="2"/>
  <c r="H715" i="2"/>
  <c r="H717" i="2"/>
  <c r="H719" i="2"/>
  <c r="H725" i="2"/>
  <c r="H731" i="2"/>
  <c r="H733" i="2"/>
  <c r="H735" i="2"/>
  <c r="H737" i="2"/>
  <c r="H739" i="2"/>
  <c r="H747" i="2"/>
  <c r="H753" i="2"/>
  <c r="H763" i="2"/>
  <c r="H765" i="2"/>
  <c r="H767" i="2"/>
  <c r="H769" i="2"/>
  <c r="H773" i="2"/>
  <c r="H777" i="2"/>
  <c r="H787" i="2"/>
  <c r="H791" i="2"/>
  <c r="H793" i="2"/>
  <c r="H797" i="2"/>
  <c r="H799" i="2"/>
  <c r="H801" i="2"/>
  <c r="H803" i="2"/>
  <c r="H805" i="2"/>
  <c r="H807" i="2"/>
  <c r="H811" i="2"/>
  <c r="H813" i="2"/>
  <c r="H817" i="2"/>
  <c r="H825" i="2"/>
  <c r="H827" i="2"/>
  <c r="H829" i="2"/>
  <c r="H852" i="2"/>
  <c r="H859" i="2"/>
  <c r="H889" i="2"/>
  <c r="H892" i="2"/>
  <c r="H913" i="2"/>
  <c r="H924" i="2"/>
  <c r="H928" i="2"/>
  <c r="H953" i="2"/>
  <c r="H957" i="2"/>
  <c r="H977" i="2"/>
  <c r="H1001" i="2"/>
  <c r="H1044" i="2"/>
  <c r="H1064" i="2"/>
  <c r="H1083" i="2"/>
  <c r="H1091" i="2"/>
  <c r="H1147" i="2"/>
  <c r="H1171" i="2"/>
  <c r="H1199" i="2"/>
  <c r="H1203" i="2"/>
  <c r="H1240" i="2"/>
  <c r="H863" i="2"/>
  <c r="H867" i="2"/>
  <c r="H871" i="2"/>
  <c r="H875" i="2"/>
  <c r="H893" i="2"/>
  <c r="H900" i="2"/>
  <c r="H907" i="2"/>
  <c r="H929" i="2"/>
  <c r="H936" i="2"/>
  <c r="H968" i="2"/>
  <c r="H985" i="2"/>
  <c r="H991" i="2"/>
  <c r="H1008" i="2"/>
  <c r="H1011" i="2"/>
  <c r="H1015" i="2"/>
  <c r="H1019" i="2"/>
  <c r="H1031" i="2"/>
  <c r="H1055" i="2"/>
  <c r="H1076" i="2"/>
  <c r="H1095" i="2"/>
  <c r="H1107" i="2"/>
  <c r="H1148" i="2"/>
  <c r="H1151" i="2"/>
  <c r="H1163" i="2"/>
  <c r="H1175" i="2"/>
  <c r="H1200" i="2"/>
  <c r="H1204" i="2"/>
  <c r="H1232" i="2"/>
  <c r="H1257" i="2"/>
  <c r="H1261" i="2"/>
  <c r="H732" i="2"/>
  <c r="H736" i="2"/>
  <c r="H740" i="2"/>
  <c r="H756" i="2"/>
  <c r="H760" i="2"/>
  <c r="H764" i="2"/>
  <c r="H768" i="2"/>
  <c r="H772" i="2"/>
  <c r="H776" i="2"/>
  <c r="H784" i="2"/>
  <c r="H788" i="2"/>
  <c r="H800" i="2"/>
  <c r="H804" i="2"/>
  <c r="H812" i="2"/>
  <c r="H824" i="2"/>
  <c r="H840" i="2"/>
  <c r="H861" i="2"/>
  <c r="H864" i="2"/>
  <c r="H868" i="2"/>
  <c r="H887" i="2"/>
  <c r="H901" i="2"/>
  <c r="H908" i="2"/>
  <c r="H911" i="2"/>
  <c r="H937" i="2"/>
  <c r="H951" i="2"/>
  <c r="H1009" i="2"/>
  <c r="H1012" i="2"/>
  <c r="H1068" i="2"/>
  <c r="H1087" i="2"/>
  <c r="H1108" i="2"/>
  <c r="H1152" i="2"/>
  <c r="H1176" i="2"/>
  <c r="H1179" i="2"/>
  <c r="H1191" i="2"/>
  <c r="H1211" i="2"/>
  <c r="H1215" i="2"/>
  <c r="H1224" i="2"/>
  <c r="H1244" i="2"/>
  <c r="H1247" i="2"/>
  <c r="H851" i="2"/>
  <c r="H865" i="2"/>
  <c r="H869" i="2"/>
  <c r="H873" i="2"/>
  <c r="H891" i="2"/>
  <c r="H909" i="2"/>
  <c r="H912" i="2"/>
  <c r="H927" i="2"/>
  <c r="H952" i="2"/>
  <c r="H956" i="2"/>
  <c r="H979" i="2"/>
  <c r="H997" i="2"/>
  <c r="H1000" i="2"/>
  <c r="H1003" i="2"/>
  <c r="H1013" i="2"/>
  <c r="H1017" i="2"/>
  <c r="H1029" i="2"/>
  <c r="H1043" i="2"/>
  <c r="H1053" i="2"/>
  <c r="H1080" i="2"/>
  <c r="H1188" i="2"/>
  <c r="H1192" i="2"/>
  <c r="H1208" i="2"/>
  <c r="H1228" i="2"/>
  <c r="H1301" i="2"/>
  <c r="H1305" i="2"/>
  <c r="H1309" i="2"/>
  <c r="H1333" i="2"/>
  <c r="H1337" i="2"/>
  <c r="H1341" i="2"/>
  <c r="H1349" i="2"/>
  <c r="H1353" i="2"/>
  <c r="H1361" i="2"/>
  <c r="H1401" i="2"/>
  <c r="H1455" i="2"/>
  <c r="H1471" i="2"/>
  <c r="H1473" i="2"/>
  <c r="H1477" i="2"/>
  <c r="H1511" i="2"/>
  <c r="H1539" i="2"/>
  <c r="H1547" i="2"/>
  <c r="H1563" i="2"/>
  <c r="H1565" i="2"/>
  <c r="H1567" i="2"/>
  <c r="H1569" i="2"/>
  <c r="H1673" i="2"/>
  <c r="H1683" i="2"/>
  <c r="H1691" i="2"/>
  <c r="H1697" i="2"/>
  <c r="H1705" i="2"/>
  <c r="H1709" i="2"/>
  <c r="H1735" i="2"/>
  <c r="H1739" i="2"/>
  <c r="H1743" i="2"/>
  <c r="H1779" i="2"/>
  <c r="H1783" i="2"/>
  <c r="H1803" i="2"/>
  <c r="H1817" i="2"/>
  <c r="H1417" i="2"/>
  <c r="H1481" i="2"/>
  <c r="H1491" i="2"/>
  <c r="H1495" i="2"/>
  <c r="H1519" i="2"/>
  <c r="H1551" i="2"/>
  <c r="H1553" i="2"/>
  <c r="H1573" i="2"/>
  <c r="H1579" i="2"/>
  <c r="H1585" i="2"/>
  <c r="H1595" i="2"/>
  <c r="H1635" i="2"/>
  <c r="H1643" i="2"/>
  <c r="H1647" i="2"/>
  <c r="H1663" i="2"/>
  <c r="H1667" i="2"/>
  <c r="H1677" i="2"/>
  <c r="H1681" i="2"/>
  <c r="H1695" i="2"/>
  <c r="H1713" i="2"/>
  <c r="H1717" i="2"/>
  <c r="H1793" i="2"/>
  <c r="H1809" i="2"/>
  <c r="H1821" i="2"/>
  <c r="H1271" i="2"/>
  <c r="H1283" i="2"/>
  <c r="H1291" i="2"/>
  <c r="H1331" i="2"/>
  <c r="H1335" i="2"/>
  <c r="H1339" i="2"/>
  <c r="H1351" i="2"/>
  <c r="H1355" i="2"/>
  <c r="H1359" i="2"/>
  <c r="H1363" i="2"/>
  <c r="H1395" i="2"/>
  <c r="H1399" i="2"/>
  <c r="H1407" i="2"/>
  <c r="H1419" i="2"/>
  <c r="H1423" i="2"/>
  <c r="H1425" i="2"/>
  <c r="H1427" i="2"/>
  <c r="H1431" i="2"/>
  <c r="H1437" i="2"/>
  <c r="H1439" i="2"/>
  <c r="H1441" i="2"/>
  <c r="H1503" i="2"/>
  <c r="H1505" i="2"/>
  <c r="H1557" i="2"/>
  <c r="H1623" i="2"/>
  <c r="H1657" i="2"/>
  <c r="H1685" i="2"/>
  <c r="H1689" i="2"/>
  <c r="H1701" i="2"/>
  <c r="H1707" i="2"/>
  <c r="H1711" i="2"/>
  <c r="H1737" i="2"/>
  <c r="H1741" i="2"/>
  <c r="H1781" i="2"/>
  <c r="H1785" i="2"/>
  <c r="H1791" i="2"/>
  <c r="H1467" i="2"/>
  <c r="H1469" i="2"/>
  <c r="H1507" i="2"/>
  <c r="H1509" i="2"/>
  <c r="H1531" i="2"/>
  <c r="H1533" i="2"/>
  <c r="H1535" i="2"/>
  <c r="H1559" i="2"/>
  <c r="H1571" i="2"/>
  <c r="H1577" i="2"/>
  <c r="H1587" i="2"/>
  <c r="H1593" i="2"/>
  <c r="H1617" i="2"/>
  <c r="H1633" i="2"/>
  <c r="H1637" i="2"/>
  <c r="H1641" i="2"/>
  <c r="H1645" i="2"/>
  <c r="H1649" i="2"/>
  <c r="H1665" i="2"/>
  <c r="H1669" i="2"/>
  <c r="H1675" i="2"/>
  <c r="H1679" i="2"/>
  <c r="H1745" i="2"/>
  <c r="H1789" i="2"/>
  <c r="H1799" i="2"/>
  <c r="H1813" i="2"/>
  <c r="H1888" i="2"/>
  <c r="H1892" i="2"/>
  <c r="H1905" i="2"/>
  <c r="H1925" i="2"/>
  <c r="H1936" i="2"/>
  <c r="H1953" i="2"/>
  <c r="H1992" i="2"/>
  <c r="H2024" i="2"/>
  <c r="H2033" i="2"/>
  <c r="H2049" i="2"/>
  <c r="H2053" i="2"/>
  <c r="H2198" i="2"/>
  <c r="H2296" i="2"/>
  <c r="H2672" i="2"/>
  <c r="H2678" i="2"/>
  <c r="H2754" i="2"/>
  <c r="H2786" i="2"/>
  <c r="H2792" i="2"/>
  <c r="H2798" i="2"/>
  <c r="H2812" i="2"/>
  <c r="H1829" i="2"/>
  <c r="H1833" i="2"/>
  <c r="H1837" i="2"/>
  <c r="H1865" i="2"/>
  <c r="H1873" i="2"/>
  <c r="H1877" i="2"/>
  <c r="H1885" i="2"/>
  <c r="H1900" i="2"/>
  <c r="H1909" i="2"/>
  <c r="H1916" i="2"/>
  <c r="H1996" i="2"/>
  <c r="H2004" i="2"/>
  <c r="H2008" i="2"/>
  <c r="H2012" i="2"/>
  <c r="H2028" i="2"/>
  <c r="H2196" i="2"/>
  <c r="H2439" i="2"/>
  <c r="H1826" i="2"/>
  <c r="H1920" i="2"/>
  <c r="H1937" i="2"/>
  <c r="H1952" i="2"/>
  <c r="H1993" i="2"/>
  <c r="H2016" i="2"/>
  <c r="H2200" i="2"/>
  <c r="H2260" i="2"/>
  <c r="H2294" i="2"/>
  <c r="H2298" i="2"/>
  <c r="H2543" i="2"/>
  <c r="H1825" i="2"/>
  <c r="H1828" i="2"/>
  <c r="H1832" i="2"/>
  <c r="H1834" i="2"/>
  <c r="H1836" i="2"/>
  <c r="H1838" i="2"/>
  <c r="H1842" i="2"/>
  <c r="H1844" i="2"/>
  <c r="H1850" i="2"/>
  <c r="H1852" i="2"/>
  <c r="H1854" i="2"/>
  <c r="H1856" i="2"/>
  <c r="H1858" i="2"/>
  <c r="H1860" i="2"/>
  <c r="H1862" i="2"/>
  <c r="H1870" i="2"/>
  <c r="H1872" i="2"/>
  <c r="H1880" i="2"/>
  <c r="H1901" i="2"/>
  <c r="H1949" i="2"/>
  <c r="H1997" i="2"/>
  <c r="H2005" i="2"/>
  <c r="H2009" i="2"/>
  <c r="H2013" i="2"/>
  <c r="H2162" i="2"/>
  <c r="H2204" i="2"/>
  <c r="H2292" i="2"/>
  <c r="H2110" i="2"/>
  <c r="H2114" i="2"/>
  <c r="H2118" i="2"/>
  <c r="H2130" i="2"/>
  <c r="H2134" i="2"/>
  <c r="H2138" i="2"/>
  <c r="H2164" i="2"/>
  <c r="H2166" i="2"/>
  <c r="H2184" i="2"/>
  <c r="H2186" i="2"/>
  <c r="H2208" i="2"/>
  <c r="H2264" i="2"/>
  <c r="H2417" i="2"/>
  <c r="H2471" i="2"/>
  <c r="H2577" i="2"/>
  <c r="H2142" i="2"/>
  <c r="H2170" i="2"/>
  <c r="H2188" i="2"/>
  <c r="H2190" i="2"/>
  <c r="H2268" i="2"/>
  <c r="H2270" i="2"/>
  <c r="H2437" i="2"/>
  <c r="H2441" i="2"/>
  <c r="H2501" i="2"/>
  <c r="H2112" i="2"/>
  <c r="H2116" i="2"/>
  <c r="H2120" i="2"/>
  <c r="H2124" i="2"/>
  <c r="H2128" i="2"/>
  <c r="H2132" i="2"/>
  <c r="H2136" i="2"/>
  <c r="H2144" i="2"/>
  <c r="H2146" i="2"/>
  <c r="H2152" i="2"/>
  <c r="H2156" i="2"/>
  <c r="H2158" i="2"/>
  <c r="H2172" i="2"/>
  <c r="H2194" i="2"/>
  <c r="H2222" i="2"/>
  <c r="H2252" i="2"/>
  <c r="H2254" i="2"/>
  <c r="H2272" i="2"/>
  <c r="H2276" i="2"/>
  <c r="H2278" i="2"/>
  <c r="H2280" i="2"/>
  <c r="H2282" i="2"/>
  <c r="H2284" i="2"/>
  <c r="H2286" i="2"/>
  <c r="H2288" i="2"/>
  <c r="H2415" i="2"/>
  <c r="H2499" i="2"/>
  <c r="H2307" i="2"/>
  <c r="H2311" i="2"/>
  <c r="H2315" i="2"/>
  <c r="H2327" i="2"/>
  <c r="H2359" i="2"/>
  <c r="H2421" i="2"/>
  <c r="H2423" i="2"/>
  <c r="H2445" i="2"/>
  <c r="H2477" i="2"/>
  <c r="H2503" i="2"/>
  <c r="H2529" i="2"/>
  <c r="H2547" i="2"/>
  <c r="H2549" i="2"/>
  <c r="H2598" i="2"/>
  <c r="H2606" i="2"/>
  <c r="H2654" i="2"/>
  <c r="H2387" i="2"/>
  <c r="H2397" i="2"/>
  <c r="H2429" i="2"/>
  <c r="H2449" i="2"/>
  <c r="H2451" i="2"/>
  <c r="H2455" i="2"/>
  <c r="H2457" i="2"/>
  <c r="H2459" i="2"/>
  <c r="H2479" i="2"/>
  <c r="H2533" i="2"/>
  <c r="H2594" i="2"/>
  <c r="H2662" i="2"/>
  <c r="H2317" i="2"/>
  <c r="H2365" i="2"/>
  <c r="H2403" i="2"/>
  <c r="H2409" i="2"/>
  <c r="H2431" i="2"/>
  <c r="H2465" i="2"/>
  <c r="H2467" i="2"/>
  <c r="H2469" i="2"/>
  <c r="H2483" i="2"/>
  <c r="H2485" i="2"/>
  <c r="H2489" i="2"/>
  <c r="H2491" i="2"/>
  <c r="H2517" i="2"/>
  <c r="H2519" i="2"/>
  <c r="H2535" i="2"/>
  <c r="H2566" i="2"/>
  <c r="H2602" i="2"/>
  <c r="H2692" i="2"/>
  <c r="H2698" i="2"/>
  <c r="H2714" i="2"/>
  <c r="H2718" i="2"/>
  <c r="H2722" i="2"/>
  <c r="H2730" i="2"/>
  <c r="H2746" i="2"/>
  <c r="H2752" i="2"/>
  <c r="H2774" i="2"/>
  <c r="H2780" i="2"/>
  <c r="H2796" i="2"/>
  <c r="H2802" i="2"/>
  <c r="H2592" i="2"/>
  <c r="H2608" i="2"/>
  <c r="H2628" i="2"/>
  <c r="H2648" i="2"/>
  <c r="H2656" i="2"/>
  <c r="H2660" i="2"/>
  <c r="H2696" i="2"/>
  <c r="H2740" i="2"/>
  <c r="H2772" i="2"/>
  <c r="H2784" i="2"/>
  <c r="H2674" i="2"/>
  <c r="H2688" i="2"/>
  <c r="H2694" i="2"/>
  <c r="H2716" i="2"/>
  <c r="H2720" i="2"/>
  <c r="H2724" i="2"/>
  <c r="H2728" i="2"/>
  <c r="H2744" i="2"/>
  <c r="H2750" i="2"/>
  <c r="H2766" i="2"/>
  <c r="H2776" i="2"/>
  <c r="H2788" i="2"/>
  <c r="H2794" i="2"/>
  <c r="H2878" i="2"/>
  <c r="H2890" i="2"/>
  <c r="H2906" i="2"/>
  <c r="H2940" i="2"/>
  <c r="H2978" i="2"/>
  <c r="H3004" i="2"/>
  <c r="H3014" i="2"/>
  <c r="H3020" i="2"/>
  <c r="H3032" i="2"/>
  <c r="H2836" i="2"/>
  <c r="H2844" i="2"/>
  <c r="H2868" i="2"/>
  <c r="H2894" i="2"/>
  <c r="H2898" i="2"/>
  <c r="H2932" i="2"/>
  <c r="H2944" i="2"/>
  <c r="H2954" i="2"/>
  <c r="H2976" i="2"/>
  <c r="H2998" i="2"/>
  <c r="H3002" i="2"/>
  <c r="H3026" i="2"/>
  <c r="H2908" i="2"/>
  <c r="H2942" i="2"/>
  <c r="H2948" i="2"/>
  <c r="H3006" i="2"/>
  <c r="H3018" i="2"/>
  <c r="H3024" i="2"/>
  <c r="H2838" i="2"/>
  <c r="H2850" i="2"/>
  <c r="H2858" i="2"/>
  <c r="H2862" i="2"/>
  <c r="H2866" i="2"/>
  <c r="H2870" i="2"/>
  <c r="H2880" i="2"/>
  <c r="H2886" i="2"/>
  <c r="H2902" i="2"/>
  <c r="H2912" i="2"/>
  <c r="H2922" i="2"/>
  <c r="H2946" i="2"/>
  <c r="H2974" i="2"/>
  <c r="H2984" i="2"/>
  <c r="H2988" i="2"/>
  <c r="H2992" i="2"/>
  <c r="H3000" i="2"/>
  <c r="H3016" i="2"/>
  <c r="H3022" i="2"/>
  <c r="H3028" i="2"/>
  <c r="H3034" i="2"/>
  <c r="H3060" i="2"/>
  <c r="H3064" i="2"/>
  <c r="H3072" i="2"/>
  <c r="H3076" i="2"/>
  <c r="H3082" i="2"/>
  <c r="H3086" i="2"/>
  <c r="H3138" i="2"/>
  <c r="H3170" i="2"/>
  <c r="H3104" i="2"/>
  <c r="H3144" i="2"/>
  <c r="H3150" i="2"/>
  <c r="H3156" i="2"/>
  <c r="H3164" i="2"/>
  <c r="H3180" i="2"/>
  <c r="H3188" i="2"/>
  <c r="H3046" i="2"/>
  <c r="H3066" i="2"/>
  <c r="H3070" i="2"/>
  <c r="H3074" i="2"/>
  <c r="H3078" i="2"/>
  <c r="H3080" i="2"/>
  <c r="H3084" i="2"/>
  <c r="H3088" i="2"/>
  <c r="H3102" i="2"/>
  <c r="H3154" i="2"/>
  <c r="H3134" i="2"/>
  <c r="H3162" i="2"/>
  <c r="H3166" i="2"/>
  <c r="H3178" i="2"/>
  <c r="H3190" i="2"/>
  <c r="H3194" i="2"/>
  <c r="H3206" i="2"/>
  <c r="H3210" i="2"/>
  <c r="H3248" i="2"/>
  <c r="H3252" i="2"/>
  <c r="H3282" i="2"/>
  <c r="H3294" i="2"/>
  <c r="H3300" i="2"/>
  <c r="H3312" i="2"/>
  <c r="H3328" i="2"/>
  <c r="H3332" i="2"/>
  <c r="H3286" i="2"/>
  <c r="H3304" i="2"/>
  <c r="H3322" i="2"/>
  <c r="H3212" i="2"/>
  <c r="H3284" i="2"/>
  <c r="H3292" i="2"/>
  <c r="H3302" i="2"/>
  <c r="H3326" i="2"/>
  <c r="H3234" i="2"/>
  <c r="H3266" i="2"/>
  <c r="H3274" i="2"/>
  <c r="H3278" i="2"/>
  <c r="H3290" i="2"/>
  <c r="H3296" i="2"/>
  <c r="H3308" i="2"/>
  <c r="H3357" i="2"/>
  <c r="H3369" i="2"/>
  <c r="H3373" i="2"/>
  <c r="H3381" i="2"/>
  <c r="H3399" i="2"/>
  <c r="H3413" i="2"/>
  <c r="H3417" i="2"/>
  <c r="H3339" i="2"/>
  <c r="H3343" i="2"/>
  <c r="H3379" i="2"/>
  <c r="H3387" i="2"/>
  <c r="H3415" i="2"/>
  <c r="H3393" i="2"/>
  <c r="H3575" i="2"/>
  <c r="H3578" i="2"/>
  <c r="H3593" i="2"/>
  <c r="H3607" i="2"/>
  <c r="H3615" i="2"/>
  <c r="H3619" i="2"/>
  <c r="H3626" i="2"/>
  <c r="H3634" i="2"/>
  <c r="H3582" i="2"/>
  <c r="H3586" i="2"/>
  <c r="H3594" i="2"/>
  <c r="H3597" i="2"/>
  <c r="H3601" i="2"/>
  <c r="H3623" i="2"/>
  <c r="H3649" i="2"/>
  <c r="H3595" i="2"/>
  <c r="H3598" i="2"/>
  <c r="H3605" i="2"/>
  <c r="H3609" i="2"/>
  <c r="H3650" i="2"/>
  <c r="H3599" i="2"/>
  <c r="H3603" i="2"/>
  <c r="H3606" i="2"/>
  <c r="H3618" i="2"/>
  <c r="H3625" i="2"/>
  <c r="H3658" i="2"/>
  <c r="H3690" i="2"/>
  <c r="H3678" i="2"/>
  <c r="H3700" i="2"/>
  <c r="H3706" i="2"/>
  <c r="H3656" i="2"/>
  <c r="H3660" i="2"/>
  <c r="H3676" i="2"/>
  <c r="H3698" i="2"/>
  <c r="H3728" i="2"/>
  <c r="H3654" i="2"/>
  <c r="H3664" i="2"/>
  <c r="H3710" i="2"/>
  <c r="E37" i="3"/>
  <c r="AH4" i="2" l="1"/>
  <c r="C2" i="1" l="1"/>
  <c r="D2" i="1" s="1"/>
  <c r="U3738" i="2" l="1"/>
  <c r="E32" i="3" l="1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4" i="3"/>
  <c r="J2" i="3" l="1"/>
  <c r="E33" i="3"/>
  <c r="E35" i="3" l="1"/>
  <c r="E34" i="3"/>
  <c r="E36" i="3"/>
  <c r="D4" i="1" l="1"/>
  <c r="E4" i="1" s="1"/>
  <c r="C1" i="2" l="1"/>
  <c r="C3" i="2"/>
  <c r="G3" i="2" s="1"/>
  <c r="AC4" i="2" l="1"/>
  <c r="AK4" i="2" s="1"/>
  <c r="K69" i="2" l="1"/>
  <c r="K197" i="2"/>
  <c r="K293" i="2"/>
  <c r="K357" i="2"/>
  <c r="K549" i="2"/>
  <c r="K581" i="2"/>
  <c r="K613" i="2"/>
  <c r="K805" i="2"/>
  <c r="K869" i="2"/>
  <c r="K965" i="2"/>
  <c r="K1093" i="2"/>
  <c r="K1221" i="2"/>
  <c r="K1253" i="2"/>
  <c r="K1445" i="2"/>
  <c r="K1477" i="2"/>
  <c r="K1573" i="2"/>
  <c r="K1733" i="2"/>
  <c r="K1765" i="2"/>
  <c r="K1893" i="2"/>
  <c r="K1989" i="2"/>
  <c r="K2117" i="2"/>
  <c r="K2149" i="2"/>
  <c r="K2341" i="2"/>
  <c r="K2405" i="2"/>
  <c r="K2469" i="2"/>
  <c r="K2629" i="2"/>
  <c r="K2661" i="2"/>
  <c r="K2789" i="2"/>
  <c r="K2917" i="2"/>
  <c r="K3013" i="2"/>
  <c r="K3109" i="2"/>
  <c r="K3269" i="2"/>
  <c r="K3301" i="2"/>
  <c r="K3365" i="2"/>
  <c r="K3525" i="2"/>
  <c r="K31" i="2"/>
  <c r="K95" i="2"/>
  <c r="K223" i="2"/>
  <c r="K351" i="2"/>
  <c r="K415" i="2"/>
  <c r="K575" i="2"/>
  <c r="K607" i="2"/>
  <c r="K703" i="2"/>
  <c r="K863" i="2"/>
  <c r="K927" i="2"/>
  <c r="K1055" i="2"/>
  <c r="K1119" i="2"/>
  <c r="K1247" i="2"/>
  <c r="K1311" i="2"/>
  <c r="K1471" i="2"/>
  <c r="K1567" i="2"/>
  <c r="K1599" i="2"/>
  <c r="K1759" i="2"/>
  <c r="K1823" i="2"/>
  <c r="K1951" i="2"/>
  <c r="K2079" i="2"/>
  <c r="K2143" i="2"/>
  <c r="K2239" i="2"/>
  <c r="K2399" i="2"/>
  <c r="K2463" i="2"/>
  <c r="K2495" i="2"/>
  <c r="K2655" i="2"/>
  <c r="K2751" i="2"/>
  <c r="K2847" i="2"/>
  <c r="K2975" i="2"/>
  <c r="K3103" i="2"/>
  <c r="K3135" i="2"/>
  <c r="K3295" i="2"/>
  <c r="K3359" i="2"/>
  <c r="K3423" i="2"/>
  <c r="K106" i="2"/>
  <c r="K234" i="2"/>
  <c r="K746" i="2"/>
  <c r="K1130" i="2"/>
  <c r="K278" i="2"/>
  <c r="K406" i="2"/>
  <c r="K1046" i="2"/>
  <c r="K1430" i="2"/>
  <c r="K1558" i="2"/>
  <c r="K396" i="2"/>
  <c r="K652" i="2"/>
  <c r="K1578" i="2"/>
  <c r="K2224" i="2"/>
  <c r="K2608" i="2"/>
  <c r="K2864" i="2"/>
  <c r="K3618" i="2"/>
  <c r="K3680" i="2"/>
  <c r="K132" i="2"/>
  <c r="K2484" i="2"/>
  <c r="K25" i="2"/>
  <c r="K217" i="2"/>
  <c r="K473" i="2"/>
  <c r="K729" i="2"/>
  <c r="K793" i="2"/>
  <c r="K1177" i="2"/>
  <c r="K1241" i="2"/>
  <c r="K1433" i="2"/>
  <c r="K1753" i="2"/>
  <c r="K1817" i="2"/>
  <c r="K2073" i="2"/>
  <c r="K2265" i="2"/>
  <c r="K2521" i="2"/>
  <c r="K2585" i="2"/>
  <c r="K2969" i="2"/>
  <c r="K3097" i="2"/>
  <c r="K3225" i="2"/>
  <c r="K3545" i="2"/>
  <c r="K58" i="2"/>
  <c r="K738" i="2"/>
  <c r="K62" i="2"/>
  <c r="K574" i="2"/>
  <c r="K1086" i="2"/>
  <c r="K1934" i="2"/>
  <c r="K2110" i="2"/>
  <c r="K636" i="2"/>
  <c r="K2026" i="2"/>
  <c r="K2560" i="2"/>
  <c r="K2904" i="2"/>
  <c r="K3584" i="2"/>
  <c r="K1536" i="2"/>
  <c r="K2380" i="2"/>
  <c r="K1388" i="2"/>
  <c r="K1746" i="2"/>
  <c r="K2658" i="2"/>
  <c r="K3677" i="2"/>
  <c r="K272" i="2"/>
  <c r="K1296" i="2"/>
  <c r="K1660" i="2"/>
  <c r="K2286" i="2"/>
  <c r="K2542" i="2"/>
  <c r="K3182" i="2"/>
  <c r="K3566" i="2"/>
  <c r="K3638" i="2"/>
  <c r="K1600" i="2"/>
  <c r="K2244" i="2"/>
  <c r="K3236" i="2"/>
  <c r="K2378" i="2"/>
  <c r="K2890" i="2"/>
  <c r="K3605" i="2"/>
  <c r="K280" i="2"/>
  <c r="K1048" i="2"/>
  <c r="K36" i="2"/>
  <c r="K3234" i="2"/>
  <c r="K376" i="2"/>
  <c r="K123" i="2"/>
  <c r="K315" i="2"/>
  <c r="K507" i="2"/>
  <c r="K571" i="2"/>
  <c r="K827" i="2"/>
  <c r="K891" i="2"/>
  <c r="K1019" i="2"/>
  <c r="K1275" i="2"/>
  <c r="K1339" i="2"/>
  <c r="K1531" i="2"/>
  <c r="K1659" i="2"/>
  <c r="K1851" i="2"/>
  <c r="K1915" i="2"/>
  <c r="K2171" i="2"/>
  <c r="K2299" i="2"/>
  <c r="K2363" i="2"/>
  <c r="K2619" i="2"/>
  <c r="K2683" i="2"/>
  <c r="K2875" i="2"/>
  <c r="K3067" i="2"/>
  <c r="K3195" i="2"/>
  <c r="K3323" i="2"/>
  <c r="K3579" i="2"/>
  <c r="K154" i="2"/>
  <c r="K322" i="2"/>
  <c r="K1010" i="2"/>
  <c r="K1346" i="2"/>
  <c r="K326" i="2"/>
  <c r="K838" i="2"/>
  <c r="K1350" i="2"/>
  <c r="K1518" i="2"/>
  <c r="K156" i="2"/>
  <c r="K492" i="2"/>
  <c r="K1180" i="2"/>
  <c r="K2144" i="2"/>
  <c r="K2312" i="2"/>
  <c r="K2824" i="2"/>
  <c r="K3168" i="2"/>
  <c r="K3640" i="2"/>
  <c r="K3724" i="2"/>
  <c r="K2236" i="2"/>
  <c r="K2932" i="2"/>
  <c r="K3188" i="2"/>
  <c r="K1938" i="2"/>
  <c r="K2258" i="2"/>
  <c r="K3050" i="2"/>
  <c r="K3647" i="2"/>
  <c r="K160" i="2"/>
  <c r="K672" i="2"/>
  <c r="K1576" i="2"/>
  <c r="K1756" i="2"/>
  <c r="K1922" i="2"/>
  <c r="K2486" i="2"/>
  <c r="K2742" i="2"/>
  <c r="K2998" i="2"/>
  <c r="K3382" i="2"/>
  <c r="K3674" i="2"/>
  <c r="K20" i="2"/>
  <c r="K1792" i="2"/>
  <c r="K2148" i="2"/>
  <c r="K2620" i="2"/>
  <c r="K1676" i="2"/>
  <c r="K2002" i="2"/>
  <c r="K2770" i="2"/>
  <c r="K3290" i="2"/>
  <c r="K3703" i="2"/>
  <c r="K3420" i="2"/>
  <c r="K824" i="2"/>
  <c r="K81" i="2"/>
  <c r="K145" i="2"/>
  <c r="K401" i="2"/>
  <c r="K465" i="2"/>
  <c r="K657" i="2"/>
  <c r="K849" i="2"/>
  <c r="K977" i="2"/>
  <c r="K1105" i="2"/>
  <c r="K1361" i="2"/>
  <c r="K1425" i="2"/>
  <c r="K1489" i="2"/>
  <c r="K1745" i="2"/>
  <c r="K1873" i="2"/>
  <c r="K2001" i="2"/>
  <c r="K2193" i="2"/>
  <c r="K2385" i="2"/>
  <c r="K2449" i="2"/>
  <c r="K2705" i="2"/>
  <c r="K2769" i="2"/>
  <c r="K2897" i="2"/>
  <c r="K3153" i="2"/>
  <c r="K3217" i="2"/>
  <c r="K3409" i="2"/>
  <c r="K3537" i="2"/>
  <c r="K378" i="2"/>
  <c r="K546" i="2"/>
  <c r="K1234" i="2"/>
  <c r="K206" i="2"/>
  <c r="K382" i="2"/>
  <c r="K1062" i="2"/>
  <c r="K1230" i="2"/>
  <c r="K1742" i="2"/>
  <c r="K252" i="2"/>
  <c r="K940" i="2"/>
  <c r="K1546" i="2"/>
  <c r="K2368" i="2"/>
  <c r="K2536" i="2"/>
  <c r="K2712" i="2"/>
  <c r="K3392" i="2"/>
  <c r="K3668" i="2"/>
  <c r="K868" i="2"/>
  <c r="K2332" i="2"/>
  <c r="K3276" i="2"/>
  <c r="K840" i="2"/>
  <c r="K1336" i="2"/>
  <c r="K2346" i="2"/>
  <c r="K2618" i="2"/>
  <c r="K3186" i="2"/>
  <c r="K3619" i="2"/>
  <c r="K48" i="2"/>
  <c r="K304" i="2"/>
  <c r="K1072" i="2"/>
  <c r="K1328" i="2"/>
  <c r="K1544" i="2"/>
  <c r="K2056" i="2"/>
  <c r="K2206" i="2"/>
  <c r="K2462" i="2"/>
  <c r="K2718" i="2"/>
  <c r="K2974" i="2"/>
  <c r="K3102" i="2"/>
  <c r="K3518" i="2"/>
  <c r="K3612" i="2"/>
  <c r="K3678" i="2"/>
  <c r="K1396" i="2"/>
  <c r="K1882" i="2"/>
  <c r="K2636" i="2"/>
  <c r="K1368" i="2"/>
  <c r="K2306" i="2"/>
  <c r="K2722" i="2"/>
  <c r="K3659" i="2"/>
  <c r="K3364" i="2"/>
  <c r="K56" i="2"/>
  <c r="K147" i="2"/>
  <c r="K403" i="2"/>
  <c r="K915" i="2"/>
  <c r="K1427" i="2"/>
  <c r="K1939" i="2"/>
  <c r="K2195" i="2"/>
  <c r="K2963" i="2"/>
  <c r="K3219" i="2"/>
  <c r="K3475" i="2"/>
  <c r="K390" i="2"/>
  <c r="K1070" i="2"/>
  <c r="K620" i="2"/>
  <c r="K2552" i="2"/>
  <c r="K228" i="2"/>
  <c r="K2372" i="2"/>
  <c r="K3402" i="2"/>
  <c r="K256" i="2"/>
  <c r="K1280" i="2"/>
  <c r="K3046" i="2"/>
  <c r="K3558" i="2"/>
  <c r="K2228" i="2"/>
  <c r="K2370" i="2"/>
  <c r="K3468" i="2"/>
  <c r="K776" i="2"/>
  <c r="K276" i="2"/>
  <c r="K2284" i="2"/>
  <c r="K1554" i="2"/>
  <c r="K51" i="2"/>
  <c r="K371" i="2"/>
  <c r="K1139" i="2"/>
  <c r="K1971" i="2"/>
  <c r="K2803" i="2"/>
  <c r="K3315" i="2"/>
  <c r="K444" i="2"/>
  <c r="K2464" i="2"/>
  <c r="K580" i="2"/>
  <c r="K2214" i="2"/>
  <c r="K3238" i="2"/>
  <c r="K2250" i="2"/>
  <c r="K99" i="2"/>
  <c r="K611" i="2"/>
  <c r="K867" i="2"/>
  <c r="K1635" i="2"/>
  <c r="K1891" i="2"/>
  <c r="K2147" i="2"/>
  <c r="K2915" i="2"/>
  <c r="K3171" i="2"/>
  <c r="K258" i="2"/>
  <c r="K262" i="2"/>
  <c r="K1630" i="2"/>
  <c r="K364" i="2"/>
  <c r="K3104" i="2"/>
  <c r="K3692" i="2"/>
  <c r="K2074" i="2"/>
  <c r="K3210" i="2"/>
  <c r="K64" i="2"/>
  <c r="K2024" i="2"/>
  <c r="K1880" i="2"/>
  <c r="K883" i="2"/>
  <c r="K1651" i="2"/>
  <c r="K990" i="2"/>
  <c r="K2296" i="2"/>
  <c r="K2892" i="2"/>
  <c r="K3348" i="2"/>
  <c r="K904" i="2"/>
  <c r="K515" i="2"/>
  <c r="K1027" i="2"/>
  <c r="K1539" i="2"/>
  <c r="K1795" i="2"/>
  <c r="K2563" i="2"/>
  <c r="K2819" i="2"/>
  <c r="K3075" i="2"/>
  <c r="K690" i="2"/>
  <c r="K6" i="2"/>
  <c r="K1374" i="2"/>
  <c r="K1212" i="2"/>
  <c r="K2848" i="2"/>
  <c r="K3528" i="2"/>
  <c r="K1650" i="2"/>
  <c r="K2818" i="2"/>
  <c r="K3657" i="2"/>
  <c r="K2246" i="2"/>
  <c r="K2758" i="2"/>
  <c r="K3682" i="2"/>
  <c r="K2660" i="2"/>
  <c r="K2810" i="2"/>
  <c r="K3649" i="2"/>
  <c r="K3379" i="2"/>
  <c r="K302" i="2"/>
  <c r="K796" i="2"/>
  <c r="K1564" i="2"/>
  <c r="K3366" i="2"/>
  <c r="K3404" i="2"/>
  <c r="K85" i="2"/>
  <c r="K245" i="2"/>
  <c r="K309" i="2"/>
  <c r="K533" i="2"/>
  <c r="K597" i="2"/>
  <c r="K661" i="2"/>
  <c r="K853" i="2"/>
  <c r="K949" i="2"/>
  <c r="K1045" i="2"/>
  <c r="K1205" i="2"/>
  <c r="K1333" i="2"/>
  <c r="K1397" i="2"/>
  <c r="K1589" i="2"/>
  <c r="K1685" i="2"/>
  <c r="K1749" i="2"/>
  <c r="K1941" i="2"/>
  <c r="K2005" i="2"/>
  <c r="K2133" i="2"/>
  <c r="K2293" i="2"/>
  <c r="K2421" i="2"/>
  <c r="K2485" i="2"/>
  <c r="K2677" i="2"/>
  <c r="K2741" i="2"/>
  <c r="K2837" i="2"/>
  <c r="K3029" i="2"/>
  <c r="K3093" i="2"/>
  <c r="K3189" i="2"/>
  <c r="K3317" i="2"/>
  <c r="K3445" i="2"/>
  <c r="K3509" i="2"/>
  <c r="K143" i="2"/>
  <c r="K207" i="2"/>
  <c r="K271" i="2"/>
  <c r="K463" i="2"/>
  <c r="K527" i="2"/>
  <c r="K655" i="2"/>
  <c r="K815" i="2"/>
  <c r="K943" i="2"/>
  <c r="K1007" i="2"/>
  <c r="K1199" i="2"/>
  <c r="K1263" i="2"/>
  <c r="K1327" i="2"/>
  <c r="K1487" i="2"/>
  <c r="K1551" i="2"/>
  <c r="K1679" i="2"/>
  <c r="K1807" i="2"/>
  <c r="K1935" i="2"/>
  <c r="K1999" i="2"/>
  <c r="K2063" i="2"/>
  <c r="K2191" i="2"/>
  <c r="K2255" i="2"/>
  <c r="K2319" i="2"/>
  <c r="K2447" i="2"/>
  <c r="K2511" i="2"/>
  <c r="K2575" i="2"/>
  <c r="K2703" i="2"/>
  <c r="K2767" i="2"/>
  <c r="K2831" i="2"/>
  <c r="K2991" i="2"/>
  <c r="K3055" i="2"/>
  <c r="K3119" i="2"/>
  <c r="K3247" i="2"/>
  <c r="K3311" i="2"/>
  <c r="K3375" i="2"/>
  <c r="K3503" i="2"/>
  <c r="K3567" i="2"/>
  <c r="K298" i="2"/>
  <c r="K810" i="2"/>
  <c r="K1066" i="2"/>
  <c r="K1322" i="2"/>
  <c r="K470" i="2"/>
  <c r="K726" i="2"/>
  <c r="K982" i="2"/>
  <c r="K1494" i="2"/>
  <c r="K1750" i="2"/>
  <c r="K12" i="2"/>
  <c r="K1036" i="2"/>
  <c r="K1488" i="2"/>
  <c r="K1834" i="2"/>
  <c r="K2544" i="2"/>
  <c r="K2800" i="2"/>
  <c r="K3056" i="2"/>
  <c r="K3568" i="2"/>
  <c r="K3712" i="2"/>
  <c r="K900" i="2"/>
  <c r="K2356" i="2"/>
  <c r="K2884" i="2"/>
  <c r="K121" i="2"/>
  <c r="K441" i="2"/>
  <c r="K569" i="2"/>
  <c r="K697" i="2"/>
  <c r="K953" i="2"/>
  <c r="K1081" i="2"/>
  <c r="K1209" i="2"/>
  <c r="K1465" i="2"/>
  <c r="K1657" i="2"/>
  <c r="K1785" i="2"/>
  <c r="K2041" i="2"/>
  <c r="K2169" i="2"/>
  <c r="K2297" i="2"/>
  <c r="K2553" i="2"/>
  <c r="K2681" i="2"/>
  <c r="K2809" i="2"/>
  <c r="K3065" i="2"/>
  <c r="K3193" i="2"/>
  <c r="K3321" i="2"/>
  <c r="K3577" i="2"/>
  <c r="K146" i="2"/>
  <c r="K482" i="2"/>
  <c r="K1170" i="2"/>
  <c r="K142" i="2"/>
  <c r="K486" i="2"/>
  <c r="K1166" i="2"/>
  <c r="K1510" i="2"/>
  <c r="K1854" i="2"/>
  <c r="K812" i="2"/>
  <c r="K1456" i="2"/>
  <c r="K1680" i="2"/>
  <c r="K2472" i="2"/>
  <c r="K2816" i="2"/>
  <c r="K3160" i="2"/>
  <c r="K3720" i="2"/>
  <c r="K1316" i="2"/>
  <c r="K2196" i="2"/>
  <c r="K648" i="2"/>
  <c r="K1586" i="2"/>
  <c r="K2242" i="2"/>
  <c r="K3034" i="2"/>
  <c r="K3538" i="2"/>
  <c r="K3709" i="2"/>
  <c r="K912" i="2"/>
  <c r="K1404" i="2"/>
  <c r="K1736" i="2"/>
  <c r="K2222" i="2"/>
  <c r="K2478" i="2"/>
  <c r="K2734" i="2"/>
  <c r="K3246" i="2"/>
  <c r="K3502" i="2"/>
  <c r="K3670" i="2"/>
  <c r="K1434" i="2"/>
  <c r="K1780" i="2"/>
  <c r="K2364" i="2"/>
  <c r="K1256" i="2"/>
  <c r="K1976" i="2"/>
  <c r="K2498" i="2"/>
  <c r="K3530" i="2"/>
  <c r="K3635" i="2"/>
  <c r="K3412" i="2"/>
  <c r="K808" i="2"/>
  <c r="K1268" i="2"/>
  <c r="K3092" i="2"/>
  <c r="K3492" i="2"/>
  <c r="K27" i="2"/>
  <c r="K155" i="2"/>
  <c r="K411" i="2"/>
  <c r="K539" i="2"/>
  <c r="K667" i="2"/>
  <c r="K923" i="2"/>
  <c r="K1051" i="2"/>
  <c r="K1179" i="2"/>
  <c r="K1435" i="2"/>
  <c r="K1563" i="2"/>
  <c r="K1627" i="2"/>
  <c r="K1883" i="2"/>
  <c r="K2011" i="2"/>
  <c r="K2139" i="2"/>
  <c r="K2331" i="2"/>
  <c r="K2459" i="2"/>
  <c r="K2587" i="2"/>
  <c r="K2843" i="2"/>
  <c r="K2971" i="2"/>
  <c r="K3099" i="2"/>
  <c r="K3355" i="2"/>
  <c r="K3483" i="2"/>
  <c r="K3547" i="2"/>
  <c r="K578" i="2"/>
  <c r="K922" i="2"/>
  <c r="K1266" i="2"/>
  <c r="K414" i="2"/>
  <c r="K750" i="2"/>
  <c r="K1094" i="2"/>
  <c r="K1774" i="2"/>
  <c r="K2118" i="2"/>
  <c r="K668" i="2"/>
  <c r="K1808" i="2"/>
  <c r="K2232" i="2"/>
  <c r="K2400" i="2"/>
  <c r="K3256" i="2"/>
  <c r="K3424" i="2"/>
  <c r="K3684" i="2"/>
  <c r="K2016" i="2"/>
  <c r="K2772" i="2"/>
  <c r="K3316" i="2"/>
  <c r="K2130" i="2"/>
  <c r="K2394" i="2"/>
  <c r="K2930" i="2"/>
  <c r="K3681" i="2"/>
  <c r="K288" i="2"/>
  <c r="K800" i="2"/>
  <c r="K1666" i="2"/>
  <c r="K2012" i="2"/>
  <c r="K2294" i="2"/>
  <c r="K2678" i="2"/>
  <c r="K2934" i="2"/>
  <c r="K3190" i="2"/>
  <c r="K3642" i="2"/>
  <c r="K212" i="2"/>
  <c r="K1236" i="2"/>
  <c r="K2508" i="2"/>
  <c r="K3004" i="2"/>
  <c r="K1522" i="2"/>
  <c r="K2642" i="2"/>
  <c r="K2898" i="2"/>
  <c r="K3410" i="2"/>
  <c r="K3484" i="2"/>
  <c r="K296" i="2"/>
  <c r="K1080" i="2"/>
  <c r="K241" i="2"/>
  <c r="K305" i="2"/>
  <c r="K433" i="2"/>
  <c r="K689" i="2"/>
  <c r="K817" i="2"/>
  <c r="K945" i="2"/>
  <c r="K1201" i="2"/>
  <c r="K1329" i="2"/>
  <c r="K1457" i="2"/>
  <c r="K1713" i="2"/>
  <c r="K1841" i="2"/>
  <c r="K1905" i="2"/>
  <c r="K2161" i="2"/>
  <c r="K2289" i="2"/>
  <c r="K2417" i="2"/>
  <c r="K2673" i="2"/>
  <c r="K2801" i="2"/>
  <c r="K2929" i="2"/>
  <c r="K3185" i="2"/>
  <c r="K3313" i="2"/>
  <c r="K3441" i="2"/>
  <c r="K290" i="2"/>
  <c r="K634" i="2"/>
  <c r="K978" i="2"/>
  <c r="K294" i="2"/>
  <c r="K638" i="2"/>
  <c r="K974" i="2"/>
  <c r="K1662" i="2"/>
  <c r="K1998" i="2"/>
  <c r="K92" i="2"/>
  <c r="K1424" i="2"/>
  <c r="K1892" i="2"/>
  <c r="K2280" i="2"/>
  <c r="K2968" i="2"/>
  <c r="K3304" i="2"/>
  <c r="K3624" i="2"/>
  <c r="K1696" i="2"/>
  <c r="K2516" i="2"/>
  <c r="K3140" i="2"/>
  <c r="K1874" i="2"/>
  <c r="K2210" i="2"/>
  <c r="K2746" i="2"/>
  <c r="K3651" i="2"/>
  <c r="K176" i="2"/>
  <c r="K688" i="2"/>
  <c r="K1634" i="2"/>
  <c r="K1980" i="2"/>
  <c r="K2270" i="2"/>
  <c r="K2782" i="2"/>
  <c r="K3038" i="2"/>
  <c r="K3294" i="2"/>
  <c r="K3710" i="2"/>
  <c r="K1012" i="2"/>
  <c r="K2164" i="2"/>
  <c r="K1592" i="2"/>
  <c r="K2538" i="2"/>
  <c r="K3306" i="2"/>
  <c r="K312" i="2"/>
  <c r="K19" i="2"/>
  <c r="K531" i="2"/>
  <c r="K1299" i="2"/>
  <c r="K1811" i="2"/>
  <c r="K2323" i="2"/>
  <c r="K3347" i="2"/>
  <c r="K730" i="2"/>
  <c r="K734" i="2"/>
  <c r="K2208" i="2"/>
  <c r="K2888" i="2"/>
  <c r="K1530" i="2"/>
  <c r="K3673" i="2"/>
  <c r="K1640" i="2"/>
  <c r="K2790" i="2"/>
  <c r="K2716" i="2"/>
  <c r="K2874" i="2"/>
  <c r="K264" i="2"/>
  <c r="K1300" i="2"/>
  <c r="K2426" i="2"/>
  <c r="K616" i="2"/>
  <c r="K1395" i="2"/>
  <c r="K2163" i="2"/>
  <c r="K2995" i="2"/>
  <c r="K1674" i="2"/>
  <c r="K3156" i="2"/>
  <c r="K1384" i="2"/>
  <c r="K3258" i="2"/>
  <c r="K227" i="2"/>
  <c r="K739" i="2"/>
  <c r="K1507" i="2"/>
  <c r="K2019" i="2"/>
  <c r="K2531" i="2"/>
  <c r="K13" i="2"/>
  <c r="K45" i="2"/>
  <c r="K77" i="2"/>
  <c r="K141" i="2"/>
  <c r="K173" i="2"/>
  <c r="K205" i="2"/>
  <c r="K269" i="2"/>
  <c r="K301" i="2"/>
  <c r="K333" i="2"/>
  <c r="K397" i="2"/>
  <c r="K429" i="2"/>
  <c r="K461" i="2"/>
  <c r="K525" i="2"/>
  <c r="K557" i="2"/>
  <c r="K589" i="2"/>
  <c r="K653" i="2"/>
  <c r="K685" i="2"/>
  <c r="K717" i="2"/>
  <c r="K781" i="2"/>
  <c r="K813" i="2"/>
  <c r="K845" i="2"/>
  <c r="K909" i="2"/>
  <c r="K941" i="2"/>
  <c r="K973" i="2"/>
  <c r="K1037" i="2"/>
  <c r="K1069" i="2"/>
  <c r="K1101" i="2"/>
  <c r="K1165" i="2"/>
  <c r="K1197" i="2"/>
  <c r="K1229" i="2"/>
  <c r="K1293" i="2"/>
  <c r="K1325" i="2"/>
  <c r="K1357" i="2"/>
  <c r="K1421" i="2"/>
  <c r="K1453" i="2"/>
  <c r="K1485" i="2"/>
  <c r="K1549" i="2"/>
  <c r="K1581" i="2"/>
  <c r="K1613" i="2"/>
  <c r="K1677" i="2"/>
  <c r="K1709" i="2"/>
  <c r="K1741" i="2"/>
  <c r="K1805" i="2"/>
  <c r="K1837" i="2"/>
  <c r="K1869" i="2"/>
  <c r="K1933" i="2"/>
  <c r="K1965" i="2"/>
  <c r="K1997" i="2"/>
  <c r="K2061" i="2"/>
  <c r="K2093" i="2"/>
  <c r="K2125" i="2"/>
  <c r="K2189" i="2"/>
  <c r="K2221" i="2"/>
  <c r="K2253" i="2"/>
  <c r="K2317" i="2"/>
  <c r="K2349" i="2"/>
  <c r="K2381" i="2"/>
  <c r="K2445" i="2"/>
  <c r="K2477" i="2"/>
  <c r="K2509" i="2"/>
  <c r="K2573" i="2"/>
  <c r="K2605" i="2"/>
  <c r="K2637" i="2"/>
  <c r="K2701" i="2"/>
  <c r="K2733" i="2"/>
  <c r="K2765" i="2"/>
  <c r="K2829" i="2"/>
  <c r="K2861" i="2"/>
  <c r="K2893" i="2"/>
  <c r="K2957" i="2"/>
  <c r="K2989" i="2"/>
  <c r="K3021" i="2"/>
  <c r="K3085" i="2"/>
  <c r="K3117" i="2"/>
  <c r="K3149" i="2"/>
  <c r="K3213" i="2"/>
  <c r="K3245" i="2"/>
  <c r="K3277" i="2"/>
  <c r="K3341" i="2"/>
  <c r="K3373" i="2"/>
  <c r="K3405" i="2"/>
  <c r="K3469" i="2"/>
  <c r="K3501" i="2"/>
  <c r="K3533" i="2"/>
  <c r="K7" i="2"/>
  <c r="K39" i="2"/>
  <c r="K71" i="2"/>
  <c r="K135" i="2"/>
  <c r="K167" i="2"/>
  <c r="K199" i="2"/>
  <c r="K263" i="2"/>
  <c r="K295" i="2"/>
  <c r="K327" i="2"/>
  <c r="K391" i="2"/>
  <c r="K423" i="2"/>
  <c r="K455" i="2"/>
  <c r="K519" i="2"/>
  <c r="K551" i="2"/>
  <c r="K583" i="2"/>
  <c r="K647" i="2"/>
  <c r="K679" i="2"/>
  <c r="K711" i="2"/>
  <c r="K775" i="2"/>
  <c r="K807" i="2"/>
  <c r="K839" i="2"/>
  <c r="K903" i="2"/>
  <c r="K935" i="2"/>
  <c r="K967" i="2"/>
  <c r="K1031" i="2"/>
  <c r="K1063" i="2"/>
  <c r="K1095" i="2"/>
  <c r="K1159" i="2"/>
  <c r="K1191" i="2"/>
  <c r="K1223" i="2"/>
  <c r="K1287" i="2"/>
  <c r="K1319" i="2"/>
  <c r="K1351" i="2"/>
  <c r="K1415" i="2"/>
  <c r="K1447" i="2"/>
  <c r="K1479" i="2"/>
  <c r="K1543" i="2"/>
  <c r="K1575" i="2"/>
  <c r="K1607" i="2"/>
  <c r="K1671" i="2"/>
  <c r="K1703" i="2"/>
  <c r="K1735" i="2"/>
  <c r="K1799" i="2"/>
  <c r="K1831" i="2"/>
  <c r="K1863" i="2"/>
  <c r="K1927" i="2"/>
  <c r="K1959" i="2"/>
  <c r="K1991" i="2"/>
  <c r="K2055" i="2"/>
  <c r="K2087" i="2"/>
  <c r="K2119" i="2"/>
  <c r="K2183" i="2"/>
  <c r="K2215" i="2"/>
  <c r="K2247" i="2"/>
  <c r="K2311" i="2"/>
  <c r="K2343" i="2"/>
  <c r="K2375" i="2"/>
  <c r="K2439" i="2"/>
  <c r="K2471" i="2"/>
  <c r="K2503" i="2"/>
  <c r="K2567" i="2"/>
  <c r="K2599" i="2"/>
  <c r="K2631" i="2"/>
  <c r="K2695" i="2"/>
  <c r="K2727" i="2"/>
  <c r="K2759" i="2"/>
  <c r="K2823" i="2"/>
  <c r="K2855" i="2"/>
  <c r="K2887" i="2"/>
  <c r="K2951" i="2"/>
  <c r="K2983" i="2"/>
  <c r="K3015" i="2"/>
  <c r="K3079" i="2"/>
  <c r="K3111" i="2"/>
  <c r="K3143" i="2"/>
  <c r="K3207" i="2"/>
  <c r="K3239" i="2"/>
  <c r="K3271" i="2"/>
  <c r="K3335" i="2"/>
  <c r="K3367" i="2"/>
  <c r="K3399" i="2"/>
  <c r="K3463" i="2"/>
  <c r="K3495" i="2"/>
  <c r="K3527" i="2"/>
  <c r="K10" i="2"/>
  <c r="K138" i="2"/>
  <c r="K266" i="2"/>
  <c r="K522" i="2"/>
  <c r="K650" i="2"/>
  <c r="K778" i="2"/>
  <c r="K1034" i="2"/>
  <c r="K1162" i="2"/>
  <c r="K1290" i="2"/>
  <c r="K182" i="2"/>
  <c r="K310" i="2"/>
  <c r="K438" i="2"/>
  <c r="K694" i="2"/>
  <c r="K822" i="2"/>
  <c r="K950" i="2"/>
  <c r="K1206" i="2"/>
  <c r="K1334" i="2"/>
  <c r="K1462" i="2"/>
  <c r="K1718" i="2"/>
  <c r="K1846" i="2"/>
  <c r="K1974" i="2"/>
  <c r="K204" i="2"/>
  <c r="K460" i="2"/>
  <c r="K716" i="2"/>
  <c r="K1228" i="2"/>
  <c r="K1450" i="2"/>
  <c r="K1616" i="2"/>
  <c r="K1962" i="2"/>
  <c r="K2128" i="2"/>
  <c r="K2256" i="2"/>
  <c r="K2512" i="2"/>
  <c r="K2640" i="2"/>
  <c r="K2768" i="2"/>
  <c r="K3024" i="2"/>
  <c r="K3152" i="2"/>
  <c r="K3280" i="2"/>
  <c r="K3536" i="2"/>
  <c r="K3632" i="2"/>
  <c r="K3696" i="2"/>
  <c r="K772" i="2"/>
  <c r="K1284" i="2"/>
  <c r="K1652" i="2"/>
  <c r="K2292" i="2"/>
  <c r="K2548" i="2"/>
  <c r="K2820" i="2"/>
  <c r="K105" i="2"/>
  <c r="K169" i="2"/>
  <c r="K233" i="2"/>
  <c r="K361" i="2"/>
  <c r="K425" i="2"/>
  <c r="K489" i="2"/>
  <c r="K617" i="2"/>
  <c r="K681" i="2"/>
  <c r="K745" i="2"/>
  <c r="K873" i="2"/>
  <c r="K937" i="2"/>
  <c r="K1001" i="2"/>
  <c r="K1129" i="2"/>
  <c r="K1193" i="2"/>
  <c r="K1257" i="2"/>
  <c r="K1385" i="2"/>
  <c r="K1449" i="2"/>
  <c r="K1513" i="2"/>
  <c r="K1641" i="2"/>
  <c r="K1705" i="2"/>
  <c r="K1769" i="2"/>
  <c r="K1897" i="2"/>
  <c r="K1961" i="2"/>
  <c r="K2025" i="2"/>
  <c r="K2153" i="2"/>
  <c r="K2217" i="2"/>
  <c r="K2281" i="2"/>
  <c r="K2409" i="2"/>
  <c r="K2473" i="2"/>
  <c r="K2537" i="2"/>
  <c r="K2665" i="2"/>
  <c r="K2729" i="2"/>
  <c r="K2793" i="2"/>
  <c r="K2921" i="2"/>
  <c r="K2985" i="2"/>
  <c r="K3049" i="2"/>
  <c r="K3177" i="2"/>
  <c r="K3241" i="2"/>
  <c r="K3305" i="2"/>
  <c r="K3433" i="2"/>
  <c r="K3497" i="2"/>
  <c r="K3561" i="2"/>
  <c r="K274" i="2"/>
  <c r="K442" i="2"/>
  <c r="K610" i="2"/>
  <c r="K954" i="2"/>
  <c r="K1122" i="2"/>
  <c r="K1298" i="2"/>
  <c r="K270" i="2"/>
  <c r="K446" i="2"/>
  <c r="K614" i="2"/>
  <c r="K958" i="2"/>
  <c r="K1126" i="2"/>
  <c r="K1294" i="2"/>
  <c r="K1638" i="2"/>
  <c r="K1806" i="2"/>
  <c r="K1982" i="2"/>
  <c r="K380" i="2"/>
  <c r="K732" i="2"/>
  <c r="K1068" i="2"/>
  <c r="K1636" i="2"/>
  <c r="K1860" i="2"/>
  <c r="K2084" i="2"/>
  <c r="K2432" i="2"/>
  <c r="K2600" i="2"/>
  <c r="K2776" i="2"/>
  <c r="K3112" i="2"/>
  <c r="K3288" i="2"/>
  <c r="K3456" i="2"/>
  <c r="K3700" i="2"/>
  <c r="K452" i="2"/>
  <c r="K1124" i="2"/>
  <c r="K2106" i="2"/>
  <c r="K2460" i="2"/>
  <c r="K2828" i="2"/>
  <c r="K4" i="2"/>
  <c r="K1016" i="2"/>
  <c r="K1464" i="2"/>
  <c r="K2186" i="2"/>
  <c r="K2458" i="2"/>
  <c r="K2706" i="2"/>
  <c r="K3226" i="2"/>
  <c r="K3482" i="2"/>
  <c r="K3629" i="2"/>
  <c r="K80" i="2"/>
  <c r="K336" i="2"/>
  <c r="K592" i="2"/>
  <c r="K1104" i="2"/>
  <c r="K1360" i="2"/>
  <c r="K1532" i="2"/>
  <c r="K1864" i="2"/>
  <c r="K2044" i="2"/>
  <c r="K2190" i="2"/>
  <c r="K2446" i="2"/>
  <c r="K2574" i="2"/>
  <c r="K2702" i="2"/>
  <c r="K2958" i="2"/>
  <c r="K3086" i="2"/>
  <c r="K3214" i="2"/>
  <c r="K3470" i="2"/>
  <c r="K3592" i="2"/>
  <c r="K3654" i="2"/>
  <c r="K308" i="2"/>
  <c r="K836" i="2"/>
  <c r="K1348" i="2"/>
  <c r="K2036" i="2"/>
  <c r="K2308" i="2"/>
  <c r="K2556" i="2"/>
  <c r="K3060" i="2"/>
  <c r="K3300" i="2"/>
  <c r="K1560" i="2"/>
  <c r="K2202" i="2"/>
  <c r="K2442" i="2"/>
  <c r="K2698" i="2"/>
  <c r="K3202" i="2"/>
  <c r="K3458" i="2"/>
  <c r="K3621" i="2"/>
  <c r="K3380" i="2"/>
  <c r="K3508" i="2"/>
  <c r="K88" i="2"/>
  <c r="K664" i="2"/>
  <c r="K1144" i="2"/>
  <c r="K756" i="2"/>
  <c r="K2900" i="2"/>
  <c r="K1784" i="2"/>
  <c r="K2602" i="2"/>
  <c r="K3396" i="2"/>
  <c r="K11" i="2"/>
  <c r="K75" i="2"/>
  <c r="K203" i="2"/>
  <c r="K267" i="2"/>
  <c r="K331" i="2"/>
  <c r="K459" i="2"/>
  <c r="K523" i="2"/>
  <c r="K587" i="2"/>
  <c r="K715" i="2"/>
  <c r="K779" i="2"/>
  <c r="K843" i="2"/>
  <c r="K971" i="2"/>
  <c r="K1035" i="2"/>
  <c r="K1099" i="2"/>
  <c r="K1227" i="2"/>
  <c r="K1291" i="2"/>
  <c r="K1355" i="2"/>
  <c r="K1483" i="2"/>
  <c r="K1547" i="2"/>
  <c r="K1611" i="2"/>
  <c r="K1739" i="2"/>
  <c r="K1803" i="2"/>
  <c r="K1867" i="2"/>
  <c r="K1995" i="2"/>
  <c r="K2059" i="2"/>
  <c r="K2123" i="2"/>
  <c r="K2251" i="2"/>
  <c r="K2315" i="2"/>
  <c r="K2379" i="2"/>
  <c r="K2507" i="2"/>
  <c r="K2571" i="2"/>
  <c r="K2635" i="2"/>
  <c r="K2763" i="2"/>
  <c r="K2827" i="2"/>
  <c r="K2891" i="2"/>
  <c r="K3019" i="2"/>
  <c r="K3083" i="2"/>
  <c r="K3147" i="2"/>
  <c r="K3275" i="2"/>
  <c r="K3339" i="2"/>
  <c r="K3403" i="2"/>
  <c r="K3531" i="2"/>
  <c r="K26" i="2"/>
  <c r="K194" i="2"/>
  <c r="K538" i="2"/>
  <c r="K706" i="2"/>
  <c r="K882" i="2"/>
  <c r="K1218" i="2"/>
  <c r="K30" i="2"/>
  <c r="K198" i="2"/>
  <c r="K542" i="2"/>
  <c r="K710" i="2"/>
  <c r="K878" i="2"/>
  <c r="K1222" i="2"/>
  <c r="K1390" i="2"/>
  <c r="K1566" i="2"/>
  <c r="K1902" i="2"/>
  <c r="K2078" i="2"/>
  <c r="K236" i="2"/>
  <c r="K924" i="2"/>
  <c r="K1260" i="2"/>
  <c r="K1520" i="2"/>
  <c r="K1988" i="2"/>
  <c r="K2184" i="2"/>
  <c r="K2360" i="2"/>
  <c r="K2696" i="2"/>
  <c r="K2872" i="2"/>
  <c r="K3040" i="2"/>
  <c r="K3384" i="2"/>
  <c r="K3552" i="2"/>
  <c r="K3660" i="2"/>
  <c r="K820" i="2"/>
  <c r="K1460" i="2"/>
  <c r="K1920" i="2"/>
  <c r="K2668" i="2"/>
  <c r="K2996" i="2"/>
  <c r="K3260" i="2"/>
  <c r="K1304" i="2"/>
  <c r="K1682" i="2"/>
  <c r="K2034" i="2"/>
  <c r="K2594" i="2"/>
  <c r="K2850" i="2"/>
  <c r="K3106" i="2"/>
  <c r="K3599" i="2"/>
  <c r="K3665" i="2"/>
  <c r="K3729" i="2"/>
  <c r="K480" i="2"/>
  <c r="K736" i="2"/>
  <c r="K992" i="2"/>
  <c r="K1448" i="2"/>
  <c r="K1628" i="2"/>
  <c r="K1794" i="2"/>
  <c r="K2134" i="2"/>
  <c r="K2262" i="2"/>
  <c r="K2390" i="2"/>
  <c r="K2646" i="2"/>
  <c r="K2774" i="2"/>
  <c r="K2902" i="2"/>
  <c r="K3158" i="2"/>
  <c r="K3286" i="2"/>
  <c r="K3414" i="2"/>
  <c r="K3626" i="2"/>
  <c r="K3690" i="2"/>
  <c r="K100" i="2"/>
  <c r="K1092" i="2"/>
  <c r="K1524" i="2"/>
  <c r="K1856" i="2"/>
  <c r="K2452" i="2"/>
  <c r="K2692" i="2"/>
  <c r="K2940" i="2"/>
  <c r="K1426" i="2"/>
  <c r="K1772" i="2"/>
  <c r="K2098" i="2"/>
  <c r="K2586" i="2"/>
  <c r="K2834" i="2"/>
  <c r="K3098" i="2"/>
  <c r="K3593" i="2"/>
  <c r="K3655" i="2"/>
  <c r="K3719" i="2"/>
  <c r="K3580" i="2"/>
  <c r="K232" i="2"/>
  <c r="K504" i="2"/>
  <c r="K33" i="2"/>
  <c r="K97" i="2"/>
  <c r="K161" i="2"/>
  <c r="K289" i="2"/>
  <c r="K353" i="2"/>
  <c r="K417" i="2"/>
  <c r="K545" i="2"/>
  <c r="K609" i="2"/>
  <c r="K673" i="2"/>
  <c r="K801" i="2"/>
  <c r="K865" i="2"/>
  <c r="K929" i="2"/>
  <c r="K1057" i="2"/>
  <c r="K1121" i="2"/>
  <c r="K1185" i="2"/>
  <c r="K1313" i="2"/>
  <c r="K1377" i="2"/>
  <c r="K1441" i="2"/>
  <c r="K1569" i="2"/>
  <c r="K1633" i="2"/>
  <c r="K1697" i="2"/>
  <c r="K1825" i="2"/>
  <c r="K1889" i="2"/>
  <c r="K1953" i="2"/>
  <c r="K2081" i="2"/>
  <c r="K2145" i="2"/>
  <c r="K2209" i="2"/>
  <c r="K2337" i="2"/>
  <c r="K2401" i="2"/>
  <c r="K2465" i="2"/>
  <c r="K2593" i="2"/>
  <c r="K2657" i="2"/>
  <c r="K2721" i="2"/>
  <c r="K2849" i="2"/>
  <c r="K2913" i="2"/>
  <c r="K2977" i="2"/>
  <c r="K3105" i="2"/>
  <c r="K3169" i="2"/>
  <c r="K3233" i="2"/>
  <c r="K3361" i="2"/>
  <c r="K3425" i="2"/>
  <c r="K3489" i="2"/>
  <c r="K82" i="2"/>
  <c r="K250" i="2"/>
  <c r="K418" i="2"/>
  <c r="K762" i="2"/>
  <c r="K930" i="2"/>
  <c r="K1106" i="2"/>
  <c r="K78" i="2"/>
  <c r="K254" i="2"/>
  <c r="K422" i="2"/>
  <c r="K766" i="2"/>
  <c r="K934" i="2"/>
  <c r="K1102" i="2"/>
  <c r="K1446" i="2"/>
  <c r="K1614" i="2"/>
  <c r="K1790" i="2"/>
  <c r="K2126" i="2"/>
  <c r="K348" i="2"/>
  <c r="K684" i="2"/>
  <c r="K1380" i="2"/>
  <c r="K1604" i="2"/>
  <c r="K1828" i="2"/>
  <c r="K2240" i="2"/>
  <c r="K2408" i="2"/>
  <c r="K2584" i="2"/>
  <c r="K2920" i="2"/>
  <c r="K3096" i="2"/>
  <c r="K3264" i="2"/>
  <c r="K3606" i="2"/>
  <c r="K3688" i="2"/>
  <c r="K372" i="2"/>
  <c r="K1594" i="2"/>
  <c r="K2042" i="2"/>
  <c r="K2436" i="2"/>
  <c r="K3068" i="2"/>
  <c r="K3340" i="2"/>
  <c r="K936" i="2"/>
  <c r="K1778" i="2"/>
  <c r="K2138" i="2"/>
  <c r="K2418" i="2"/>
  <c r="K2946" i="2"/>
  <c r="K3250" i="2"/>
  <c r="K3514" i="2"/>
  <c r="K3699" i="2"/>
  <c r="K112" i="2"/>
  <c r="K368" i="2"/>
  <c r="K880" i="2"/>
  <c r="K1136" i="2"/>
  <c r="K1378" i="2"/>
  <c r="K1762" i="2"/>
  <c r="K1928" i="2"/>
  <c r="K2108" i="2"/>
  <c r="K2366" i="2"/>
  <c r="K2494" i="2"/>
  <c r="K2622" i="2"/>
  <c r="K2878" i="2"/>
  <c r="K3006" i="2"/>
  <c r="K3134" i="2"/>
  <c r="K3422" i="2"/>
  <c r="K3550" i="2"/>
  <c r="K3630" i="2"/>
  <c r="K244" i="2"/>
  <c r="K884" i="2"/>
  <c r="K1466" i="2"/>
  <c r="K2396" i="2"/>
  <c r="K2764" i="2"/>
  <c r="K3148" i="2"/>
  <c r="K1944" i="2"/>
  <c r="K2410" i="2"/>
  <c r="K2794" i="2"/>
  <c r="K3562" i="2"/>
  <c r="K3675" i="2"/>
  <c r="K3460" i="2"/>
  <c r="K2466" i="2"/>
  <c r="K520" i="2"/>
  <c r="K211" i="2"/>
  <c r="K723" i="2"/>
  <c r="K979" i="2"/>
  <c r="K1235" i="2"/>
  <c r="K1747" i="2"/>
  <c r="K2003" i="2"/>
  <c r="K2259" i="2"/>
  <c r="K2771" i="2"/>
  <c r="K3027" i="2"/>
  <c r="K3283" i="2"/>
  <c r="K562" i="2"/>
  <c r="K1242" i="2"/>
  <c r="K558" i="2"/>
  <c r="K1926" i="2"/>
  <c r="K956" i="2"/>
  <c r="K2020" i="2"/>
  <c r="K3400" i="2"/>
  <c r="K932" i="2"/>
  <c r="K2724" i="2"/>
  <c r="K2634" i="2"/>
  <c r="K3607" i="2"/>
  <c r="K512" i="2"/>
  <c r="K2150" i="2"/>
  <c r="K2662" i="2"/>
  <c r="K3174" i="2"/>
  <c r="K1172" i="2"/>
  <c r="K2476" i="2"/>
  <c r="K1490" i="2"/>
  <c r="K3601" i="2"/>
  <c r="K8" i="2"/>
  <c r="K1032" i="2"/>
  <c r="K3462" i="2"/>
  <c r="K804" i="2"/>
  <c r="K2540" i="2"/>
  <c r="K3442" i="2"/>
  <c r="K328" i="2"/>
  <c r="K179" i="2"/>
  <c r="K819" i="2"/>
  <c r="K1203" i="2"/>
  <c r="K1715" i="2"/>
  <c r="K2483" i="2"/>
  <c r="K2931" i="2"/>
  <c r="K3443" i="2"/>
  <c r="K1158" i="2"/>
  <c r="K1132" i="2"/>
  <c r="K2632" i="2"/>
  <c r="K2762" i="2"/>
  <c r="K896" i="2"/>
  <c r="K2470" i="2"/>
  <c r="K2348" i="2"/>
  <c r="K3002" i="2"/>
  <c r="K632" i="2"/>
  <c r="K419" i="2"/>
  <c r="K675" i="2"/>
  <c r="K931" i="2"/>
  <c r="K1443" i="2"/>
  <c r="K1699" i="2"/>
  <c r="K1955" i="2"/>
  <c r="K2467" i="2"/>
  <c r="K2723" i="2"/>
  <c r="K2979" i="2"/>
  <c r="K3491" i="2"/>
  <c r="K434" i="2"/>
  <c r="K1114" i="2"/>
  <c r="K1118" i="2"/>
  <c r="K1798" i="2"/>
  <c r="K700" i="2"/>
  <c r="K2592" i="2"/>
  <c r="K3272" i="2"/>
  <c r="K404" i="2"/>
  <c r="K984" i="2"/>
  <c r="K2434" i="2"/>
  <c r="K3466" i="2"/>
  <c r="K1344" i="2"/>
  <c r="K2182" i="2"/>
  <c r="K3714" i="2"/>
  <c r="K115" i="2"/>
  <c r="K1075" i="2"/>
  <c r="K1843" i="2"/>
  <c r="K3571" i="2"/>
  <c r="K1670" i="2"/>
  <c r="K3144" i="2"/>
  <c r="K1152" i="2"/>
  <c r="K3600" i="2"/>
  <c r="K2738" i="2"/>
  <c r="K323" i="2"/>
  <c r="K579" i="2"/>
  <c r="K835" i="2"/>
  <c r="K1347" i="2"/>
  <c r="K1603" i="2"/>
  <c r="K1859" i="2"/>
  <c r="K2371" i="2"/>
  <c r="K2627" i="2"/>
  <c r="K2883" i="2"/>
  <c r="K3395" i="2"/>
  <c r="K178" i="2"/>
  <c r="K858" i="2"/>
  <c r="K862" i="2"/>
  <c r="K1542" i="2"/>
  <c r="K188" i="2"/>
  <c r="K2336" i="2"/>
  <c r="K3016" i="2"/>
  <c r="K3652" i="2"/>
  <c r="K3228" i="2"/>
  <c r="K1996" i="2"/>
  <c r="K3074" i="2"/>
  <c r="K960" i="2"/>
  <c r="K1768" i="2"/>
  <c r="K2374" i="2"/>
  <c r="K3398" i="2"/>
  <c r="K52" i="2"/>
  <c r="K1824" i="2"/>
  <c r="K2060" i="2"/>
  <c r="K3066" i="2"/>
  <c r="K3711" i="2"/>
  <c r="K1331" i="2"/>
  <c r="K3507" i="2"/>
  <c r="K814" i="2"/>
  <c r="K1252" i="2"/>
  <c r="K3018" i="2"/>
  <c r="K2076" i="2"/>
  <c r="K1618" i="2"/>
  <c r="K392" i="2"/>
  <c r="K53" i="2"/>
  <c r="K181" i="2"/>
  <c r="K213" i="2"/>
  <c r="K277" i="2"/>
  <c r="K405" i="2"/>
  <c r="K469" i="2"/>
  <c r="K501" i="2"/>
  <c r="K629" i="2"/>
  <c r="K693" i="2"/>
  <c r="K757" i="2"/>
  <c r="K885" i="2"/>
  <c r="K917" i="2"/>
  <c r="K1013" i="2"/>
  <c r="K1109" i="2"/>
  <c r="K1173" i="2"/>
  <c r="K1237" i="2"/>
  <c r="K1365" i="2"/>
  <c r="K1429" i="2"/>
  <c r="K1493" i="2"/>
  <c r="K1621" i="2"/>
  <c r="K1653" i="2"/>
  <c r="K1717" i="2"/>
  <c r="K1845" i="2"/>
  <c r="K1909" i="2"/>
  <c r="K1973" i="2"/>
  <c r="K2101" i="2"/>
  <c r="K2165" i="2"/>
  <c r="K2229" i="2"/>
  <c r="K2325" i="2"/>
  <c r="K2389" i="2"/>
  <c r="K2453" i="2"/>
  <c r="K2581" i="2"/>
  <c r="K2645" i="2"/>
  <c r="K2709" i="2"/>
  <c r="K2805" i="2"/>
  <c r="K2869" i="2"/>
  <c r="K2933" i="2"/>
  <c r="K3061" i="2"/>
  <c r="K3157" i="2"/>
  <c r="K3221" i="2"/>
  <c r="K3349" i="2"/>
  <c r="K3413" i="2"/>
  <c r="K3477" i="2"/>
  <c r="K15" i="2"/>
  <c r="K47" i="2"/>
  <c r="K111" i="2"/>
  <c r="K239" i="2"/>
  <c r="K303" i="2"/>
  <c r="K367" i="2"/>
  <c r="K495" i="2"/>
  <c r="K559" i="2"/>
  <c r="K623" i="2"/>
  <c r="K751" i="2"/>
  <c r="K783" i="2"/>
  <c r="K847" i="2"/>
  <c r="K975" i="2"/>
  <c r="K1039" i="2"/>
  <c r="K1103" i="2"/>
  <c r="K1231" i="2"/>
  <c r="K1295" i="2"/>
  <c r="K1391" i="2"/>
  <c r="K1519" i="2"/>
  <c r="K1583" i="2"/>
  <c r="K1647" i="2"/>
  <c r="K1775" i="2"/>
  <c r="K1839" i="2"/>
  <c r="K1903" i="2"/>
  <c r="K2031" i="2"/>
  <c r="K2095" i="2"/>
  <c r="K2159" i="2"/>
  <c r="K2287" i="2"/>
  <c r="K2351" i="2"/>
  <c r="K2415" i="2"/>
  <c r="K2543" i="2"/>
  <c r="K2607" i="2"/>
  <c r="K2671" i="2"/>
  <c r="K2799" i="2"/>
  <c r="K2863" i="2"/>
  <c r="K2895" i="2"/>
  <c r="K3023" i="2"/>
  <c r="K3087" i="2"/>
  <c r="K3151" i="2"/>
  <c r="K3279" i="2"/>
  <c r="K3343" i="2"/>
  <c r="K3407" i="2"/>
  <c r="K3535" i="2"/>
  <c r="K42" i="2"/>
  <c r="K170" i="2"/>
  <c r="K682" i="2"/>
  <c r="K938" i="2"/>
  <c r="K1194" i="2"/>
  <c r="K342" i="2"/>
  <c r="K598" i="2"/>
  <c r="K854" i="2"/>
  <c r="K1366" i="2"/>
  <c r="K1622" i="2"/>
  <c r="K1878" i="2"/>
  <c r="K268" i="2"/>
  <c r="K780" i="2"/>
  <c r="K1292" i="2"/>
  <c r="K2000" i="2"/>
  <c r="K2288" i="2"/>
  <c r="K2416" i="2"/>
  <c r="K2928" i="2"/>
  <c r="K3184" i="2"/>
  <c r="K3440" i="2"/>
  <c r="K388" i="2"/>
  <c r="K1376" i="2"/>
  <c r="K2048" i="2"/>
  <c r="K57" i="2"/>
  <c r="K185" i="2"/>
  <c r="K249" i="2"/>
  <c r="K505" i="2"/>
  <c r="K633" i="2"/>
  <c r="K761" i="2"/>
  <c r="K1017" i="2"/>
  <c r="K1145" i="2"/>
  <c r="K1273" i="2"/>
  <c r="K1529" i="2"/>
  <c r="K1593" i="2"/>
  <c r="K1721" i="2"/>
  <c r="K1977" i="2"/>
  <c r="K2105" i="2"/>
  <c r="K2233" i="2"/>
  <c r="K2489" i="2"/>
  <c r="K2617" i="2"/>
  <c r="K2745" i="2"/>
  <c r="K3001" i="2"/>
  <c r="K3129" i="2"/>
  <c r="K3257" i="2"/>
  <c r="K3513" i="2"/>
  <c r="K314" i="2"/>
  <c r="K658" i="2"/>
  <c r="K1338" i="2"/>
  <c r="K318" i="2"/>
  <c r="K654" i="2"/>
  <c r="K1342" i="2"/>
  <c r="K1678" i="2"/>
  <c r="K2022" i="2"/>
  <c r="K1148" i="2"/>
  <c r="K1904" i="2"/>
  <c r="K2304" i="2"/>
  <c r="K2984" i="2"/>
  <c r="K3328" i="2"/>
  <c r="K3636" i="2"/>
  <c r="K1760" i="2"/>
  <c r="K2564" i="2"/>
  <c r="K3172" i="2"/>
  <c r="K1912" i="2"/>
  <c r="K2778" i="2"/>
  <c r="K3282" i="2"/>
  <c r="K144" i="2"/>
  <c r="K656" i="2"/>
  <c r="K1168" i="2"/>
  <c r="K2082" i="2"/>
  <c r="K2350" i="2"/>
  <c r="K2606" i="2"/>
  <c r="K3118" i="2"/>
  <c r="K3374" i="2"/>
  <c r="K3604" i="2"/>
  <c r="K948" i="2"/>
  <c r="K2132" i="2"/>
  <c r="K2612" i="2"/>
  <c r="K1644" i="2"/>
  <c r="K2266" i="2"/>
  <c r="K2754" i="2"/>
  <c r="K3701" i="2"/>
  <c r="K3540" i="2"/>
  <c r="K408" i="2"/>
  <c r="K2276" i="2"/>
  <c r="K2028" i="2"/>
  <c r="K3597" i="2"/>
  <c r="K219" i="2"/>
  <c r="K347" i="2"/>
  <c r="K475" i="2"/>
  <c r="K731" i="2"/>
  <c r="K859" i="2"/>
  <c r="K987" i="2"/>
  <c r="K1243" i="2"/>
  <c r="K1371" i="2"/>
  <c r="K1499" i="2"/>
  <c r="K1819" i="2"/>
  <c r="K1947" i="2"/>
  <c r="K2075" i="2"/>
  <c r="K2395" i="2"/>
  <c r="K2523" i="2"/>
  <c r="K2715" i="2"/>
  <c r="K2907" i="2"/>
  <c r="K3035" i="2"/>
  <c r="K3163" i="2"/>
  <c r="K3419" i="2"/>
  <c r="K66" i="2"/>
  <c r="K410" i="2"/>
  <c r="K1090" i="2"/>
  <c r="K70" i="2"/>
  <c r="K582" i="2"/>
  <c r="K1262" i="2"/>
  <c r="K1606" i="2"/>
  <c r="K1950" i="2"/>
  <c r="K1004" i="2"/>
  <c r="K1584" i="2"/>
  <c r="K2032" i="2"/>
  <c r="K2744" i="2"/>
  <c r="K3080" i="2"/>
  <c r="K3594" i="2"/>
  <c r="K1568" i="2"/>
  <c r="K2404" i="2"/>
  <c r="K3052" i="2"/>
  <c r="K1752" i="2"/>
  <c r="K2674" i="2"/>
  <c r="K3170" i="2"/>
  <c r="K32" i="2"/>
  <c r="K544" i="2"/>
  <c r="K1056" i="2"/>
  <c r="K1832" i="2"/>
  <c r="K2166" i="2"/>
  <c r="K2550" i="2"/>
  <c r="K3062" i="2"/>
  <c r="K3318" i="2"/>
  <c r="K3574" i="2"/>
  <c r="K724" i="2"/>
  <c r="K1626" i="2"/>
  <c r="K2260" i="2"/>
  <c r="K3252" i="2"/>
  <c r="K1848" i="2"/>
  <c r="K2402" i="2"/>
  <c r="K3609" i="2"/>
  <c r="K3735" i="2"/>
  <c r="K40" i="2"/>
  <c r="K49" i="2"/>
  <c r="K177" i="2"/>
  <c r="K369" i="2"/>
  <c r="K625" i="2"/>
  <c r="K753" i="2"/>
  <c r="K881" i="2"/>
  <c r="K1137" i="2"/>
  <c r="K1265" i="2"/>
  <c r="K1393" i="2"/>
  <c r="K1649" i="2"/>
  <c r="K1777" i="2"/>
  <c r="K1969" i="2"/>
  <c r="K2225" i="2"/>
  <c r="K2353" i="2"/>
  <c r="K2481" i="2"/>
  <c r="K2737" i="2"/>
  <c r="K2865" i="2"/>
  <c r="K2993" i="2"/>
  <c r="K3249" i="2"/>
  <c r="K3377" i="2"/>
  <c r="K3505" i="2"/>
  <c r="K466" i="2"/>
  <c r="K802" i="2"/>
  <c r="K1146" i="2"/>
  <c r="K462" i="2"/>
  <c r="K806" i="2"/>
  <c r="K1150" i="2"/>
  <c r="K1830" i="2"/>
  <c r="K428" i="2"/>
  <c r="K1116" i="2"/>
  <c r="K2116" i="2"/>
  <c r="K2456" i="2"/>
  <c r="K2792" i="2"/>
  <c r="K3136" i="2"/>
  <c r="K3480" i="2"/>
  <c r="K3708" i="2"/>
  <c r="K1220" i="2"/>
  <c r="K2156" i="2"/>
  <c r="K2868" i="2"/>
  <c r="K584" i="2"/>
  <c r="K1516" i="2"/>
  <c r="K2490" i="2"/>
  <c r="K2994" i="2"/>
  <c r="K3578" i="2"/>
  <c r="K3717" i="2"/>
  <c r="K432" i="2"/>
  <c r="K944" i="2"/>
  <c r="K1468" i="2"/>
  <c r="K1800" i="2"/>
  <c r="K2142" i="2"/>
  <c r="K2398" i="2"/>
  <c r="K2654" i="2"/>
  <c r="K2910" i="2"/>
  <c r="K3166" i="2"/>
  <c r="K3454" i="2"/>
  <c r="K3646" i="2"/>
  <c r="K356" i="2"/>
  <c r="K1632" i="2"/>
  <c r="K2468" i="2"/>
  <c r="K3212" i="2"/>
  <c r="K2104" i="2"/>
  <c r="K2906" i="2"/>
  <c r="K3613" i="2"/>
  <c r="K3524" i="2"/>
  <c r="K3428" i="2"/>
  <c r="K275" i="2"/>
  <c r="K1043" i="2"/>
  <c r="K1555" i="2"/>
  <c r="K2067" i="2"/>
  <c r="K2579" i="2"/>
  <c r="K3091" i="2"/>
  <c r="K50" i="2"/>
  <c r="K46" i="2"/>
  <c r="K1414" i="2"/>
  <c r="K1308" i="2"/>
  <c r="K3576" i="2"/>
  <c r="K3020" i="2"/>
  <c r="K2882" i="2"/>
  <c r="K768" i="2"/>
  <c r="K2278" i="2"/>
  <c r="K3302" i="2"/>
  <c r="K1588" i="2"/>
  <c r="K1810" i="2"/>
  <c r="K3663" i="2"/>
  <c r="K1692" i="2"/>
  <c r="K3590" i="2"/>
  <c r="K3044" i="2"/>
  <c r="K3679" i="2"/>
  <c r="K243" i="2"/>
  <c r="K947" i="2"/>
  <c r="K1779" i="2"/>
  <c r="K2547" i="2"/>
  <c r="K130" i="2"/>
  <c r="K1502" i="2"/>
  <c r="K3320" i="2"/>
  <c r="K3274" i="2"/>
  <c r="K2726" i="2"/>
  <c r="K3108" i="2"/>
  <c r="K1128" i="2"/>
  <c r="K483" i="2"/>
  <c r="K1251" i="2"/>
  <c r="K1763" i="2"/>
  <c r="K2275" i="2"/>
  <c r="K2787" i="2"/>
  <c r="K3043" i="2"/>
  <c r="K3555" i="2"/>
  <c r="H3" i="2"/>
  <c r="K125" i="2"/>
  <c r="K253" i="2"/>
  <c r="K381" i="2"/>
  <c r="K509" i="2"/>
  <c r="K637" i="2"/>
  <c r="K765" i="2"/>
  <c r="K893" i="2"/>
  <c r="K1021" i="2"/>
  <c r="K1149" i="2"/>
  <c r="K1277" i="2"/>
  <c r="K1405" i="2"/>
  <c r="K1533" i="2"/>
  <c r="K1661" i="2"/>
  <c r="K1789" i="2"/>
  <c r="K1917" i="2"/>
  <c r="K2045" i="2"/>
  <c r="K2173" i="2"/>
  <c r="K2301" i="2"/>
  <c r="K2429" i="2"/>
  <c r="K2557" i="2"/>
  <c r="K2685" i="2"/>
  <c r="K2813" i="2"/>
  <c r="K2941" i="2"/>
  <c r="K3069" i="2"/>
  <c r="K3197" i="2"/>
  <c r="K3325" i="2"/>
  <c r="K3453" i="2"/>
  <c r="K3581" i="2"/>
  <c r="K119" i="2"/>
  <c r="K247" i="2"/>
  <c r="K375" i="2"/>
  <c r="K503" i="2"/>
  <c r="K631" i="2"/>
  <c r="K759" i="2"/>
  <c r="K887" i="2"/>
  <c r="K1015" i="2"/>
  <c r="K1143" i="2"/>
  <c r="K1271" i="2"/>
  <c r="K1399" i="2"/>
  <c r="K1527" i="2"/>
  <c r="K1655" i="2"/>
  <c r="K1783" i="2"/>
  <c r="K1911" i="2"/>
  <c r="K2039" i="2"/>
  <c r="K2167" i="2"/>
  <c r="K2295" i="2"/>
  <c r="K2423" i="2"/>
  <c r="K2551" i="2"/>
  <c r="K2679" i="2"/>
  <c r="K2807" i="2"/>
  <c r="K2935" i="2"/>
  <c r="K3063" i="2"/>
  <c r="K3191" i="2"/>
  <c r="K3319" i="2"/>
  <c r="K3447" i="2"/>
  <c r="K3575" i="2"/>
  <c r="K458" i="2"/>
  <c r="K970" i="2"/>
  <c r="K118" i="2"/>
  <c r="K630" i="2"/>
  <c r="K1142" i="2"/>
  <c r="K1654" i="2"/>
  <c r="K76" i="2"/>
  <c r="K1100" i="2"/>
  <c r="K1872" i="2"/>
  <c r="K2448" i="2"/>
  <c r="K2960" i="2"/>
  <c r="K3472" i="2"/>
  <c r="K516" i="2"/>
  <c r="K2140" i="2"/>
  <c r="K73" i="2"/>
  <c r="K329" i="2"/>
  <c r="K585" i="2"/>
  <c r="K841" i="2"/>
  <c r="K1097" i="2"/>
  <c r="K1353" i="2"/>
  <c r="K1609" i="2"/>
  <c r="K1865" i="2"/>
  <c r="K2121" i="2"/>
  <c r="K2377" i="2"/>
  <c r="K2633" i="2"/>
  <c r="K2889" i="2"/>
  <c r="K3145" i="2"/>
  <c r="K3401" i="2"/>
  <c r="K186" i="2"/>
  <c r="K866" i="2"/>
  <c r="K190" i="2"/>
  <c r="K870" i="2"/>
  <c r="K1550" i="2"/>
  <c r="K220" i="2"/>
  <c r="K1514" i="2"/>
  <c r="K2344" i="2"/>
  <c r="K3032" i="2"/>
  <c r="K3656" i="2"/>
  <c r="K1888" i="2"/>
  <c r="K3244" i="2"/>
  <c r="K2008" i="2"/>
  <c r="K3090" i="2"/>
  <c r="K3725" i="2"/>
  <c r="K976" i="2"/>
  <c r="K1788" i="2"/>
  <c r="K2382" i="2"/>
  <c r="K2894" i="2"/>
  <c r="K3406" i="2"/>
  <c r="K84" i="2"/>
  <c r="K1850" i="2"/>
  <c r="K2924" i="2"/>
  <c r="K2072" i="2"/>
  <c r="K3082" i="2"/>
  <c r="K3715" i="2"/>
  <c r="K472" i="2"/>
  <c r="K2532" i="2"/>
  <c r="K3645" i="2"/>
  <c r="K171" i="2"/>
  <c r="K427" i="2"/>
  <c r="K683" i="2"/>
  <c r="K939" i="2"/>
  <c r="K1195" i="2"/>
  <c r="K1451" i="2"/>
  <c r="K1707" i="2"/>
  <c r="K1963" i="2"/>
  <c r="K2219" i="2"/>
  <c r="K2475" i="2"/>
  <c r="K2731" i="2"/>
  <c r="K2987" i="2"/>
  <c r="K3243" i="2"/>
  <c r="K3499" i="2"/>
  <c r="K450" i="2"/>
  <c r="K1138" i="2"/>
  <c r="K454" i="2"/>
  <c r="K1134" i="2"/>
  <c r="K1822" i="2"/>
  <c r="K748" i="2"/>
  <c r="K1866" i="2"/>
  <c r="K2616" i="2"/>
  <c r="K3296" i="2"/>
  <c r="K468" i="2"/>
  <c r="K2492" i="2"/>
  <c r="K1064" i="2"/>
  <c r="K2474" i="2"/>
  <c r="K3498" i="2"/>
  <c r="K352" i="2"/>
  <c r="K1372" i="2"/>
  <c r="K2050" i="2"/>
  <c r="K2582" i="2"/>
  <c r="K3094" i="2"/>
  <c r="K3596" i="2"/>
  <c r="K852" i="2"/>
  <c r="K2316" i="2"/>
  <c r="K3324" i="2"/>
  <c r="K2450" i="2"/>
  <c r="K3474" i="2"/>
  <c r="K3516" i="2"/>
  <c r="K1192" i="2"/>
  <c r="K257" i="2"/>
  <c r="K513" i="2"/>
  <c r="K769" i="2"/>
  <c r="K1025" i="2"/>
  <c r="K1281" i="2"/>
  <c r="K1537" i="2"/>
  <c r="K1793" i="2"/>
  <c r="K2049" i="2"/>
  <c r="K2305" i="2"/>
  <c r="K2561" i="2"/>
  <c r="K2817" i="2"/>
  <c r="K3073" i="2"/>
  <c r="K3329" i="2"/>
  <c r="K3585" i="2"/>
  <c r="K674" i="2"/>
  <c r="K1362" i="2"/>
  <c r="K678" i="2"/>
  <c r="K1358" i="2"/>
  <c r="K2046" i="2"/>
  <c r="K1196" i="2"/>
  <c r="K2152" i="2"/>
  <c r="K2840" i="2"/>
  <c r="K3520" i="2"/>
  <c r="K1370" i="2"/>
  <c r="K2948" i="2"/>
  <c r="K1624" i="2"/>
  <c r="K2802" i="2"/>
  <c r="K3669" i="2"/>
  <c r="K752" i="2"/>
  <c r="K1672" i="2"/>
  <c r="K2302" i="2"/>
  <c r="K2814" i="2"/>
  <c r="K3326" i="2"/>
  <c r="K3726" i="2"/>
  <c r="K2220" i="2"/>
  <c r="K1688" i="2"/>
  <c r="K3362" i="2"/>
  <c r="K440" i="2"/>
  <c r="K595" i="2"/>
  <c r="K1619" i="2"/>
  <c r="K2643" i="2"/>
  <c r="K218" i="2"/>
  <c r="K1582" i="2"/>
  <c r="K3064" i="2"/>
  <c r="K2066" i="2"/>
  <c r="K1820" i="2"/>
  <c r="K148" i="2"/>
  <c r="K3130" i="2"/>
  <c r="K3078" i="2"/>
  <c r="K2666" i="2"/>
  <c r="K627" i="2"/>
  <c r="K2291" i="2"/>
  <c r="K478" i="2"/>
  <c r="K1160" i="2"/>
  <c r="K420" i="2"/>
  <c r="K291" i="2"/>
  <c r="K1315" i="2"/>
  <c r="K2339" i="2"/>
  <c r="K3363" i="2"/>
  <c r="K1282" i="2"/>
  <c r="K1286" i="2"/>
  <c r="K1052" i="2"/>
  <c r="K2760" i="2"/>
  <c r="K1108" i="2"/>
  <c r="K1458" i="2"/>
  <c r="K3623" i="2"/>
  <c r="K1512" i="2"/>
  <c r="K1658" i="2"/>
  <c r="K499" i="2"/>
  <c r="K2035" i="2"/>
  <c r="K818" i="2"/>
  <c r="K3488" i="2"/>
  <c r="K1896" i="2"/>
  <c r="K3631" i="2"/>
  <c r="K387" i="2"/>
  <c r="K899" i="2"/>
  <c r="K1411" i="2"/>
  <c r="K1923" i="2"/>
  <c r="K2435" i="2"/>
  <c r="K2947" i="2"/>
  <c r="K3459" i="2"/>
  <c r="K1026" i="2"/>
  <c r="K1030" i="2"/>
  <c r="K540" i="2"/>
  <c r="K2504" i="2"/>
  <c r="K3736" i="2"/>
  <c r="K728" i="2"/>
  <c r="K3330" i="2"/>
  <c r="K1216" i="2"/>
  <c r="K2502" i="2"/>
  <c r="K3526" i="2"/>
  <c r="K2180" i="2"/>
  <c r="K2739" i="2"/>
  <c r="K2342" i="2"/>
  <c r="K29" i="2"/>
  <c r="K157" i="2"/>
  <c r="K285" i="2"/>
  <c r="K413" i="2"/>
  <c r="K541" i="2"/>
  <c r="K669" i="2"/>
  <c r="K797" i="2"/>
  <c r="K925" i="2"/>
  <c r="K1053" i="2"/>
  <c r="K1181" i="2"/>
  <c r="K1309" i="2"/>
  <c r="K1437" i="2"/>
  <c r="K1565" i="2"/>
  <c r="K1693" i="2"/>
  <c r="K1821" i="2"/>
  <c r="K1949" i="2"/>
  <c r="K2077" i="2"/>
  <c r="K2205" i="2"/>
  <c r="K2333" i="2"/>
  <c r="K2461" i="2"/>
  <c r="K2589" i="2"/>
  <c r="K2717" i="2"/>
  <c r="K2845" i="2"/>
  <c r="K2973" i="2"/>
  <c r="K3101" i="2"/>
  <c r="K3229" i="2"/>
  <c r="K3357" i="2"/>
  <c r="K3485" i="2"/>
  <c r="K23" i="2"/>
  <c r="K151" i="2"/>
  <c r="K279" i="2"/>
  <c r="K407" i="2"/>
  <c r="K535" i="2"/>
  <c r="K663" i="2"/>
  <c r="K791" i="2"/>
  <c r="K919" i="2"/>
  <c r="K1047" i="2"/>
  <c r="K1175" i="2"/>
  <c r="K1303" i="2"/>
  <c r="K1431" i="2"/>
  <c r="K1559" i="2"/>
  <c r="K1687" i="2"/>
  <c r="K1815" i="2"/>
  <c r="K1943" i="2"/>
  <c r="K2071" i="2"/>
  <c r="K2199" i="2"/>
  <c r="K2327" i="2"/>
  <c r="K2455" i="2"/>
  <c r="K2583" i="2"/>
  <c r="K2711" i="2"/>
  <c r="K2839" i="2"/>
  <c r="K2967" i="2"/>
  <c r="K3095" i="2"/>
  <c r="K3223" i="2"/>
  <c r="K3351" i="2"/>
  <c r="K3479" i="2"/>
  <c r="K74" i="2"/>
  <c r="K586" i="2"/>
  <c r="K1098" i="2"/>
  <c r="K246" i="2"/>
  <c r="K758" i="2"/>
  <c r="K1270" i="2"/>
  <c r="K1782" i="2"/>
  <c r="K332" i="2"/>
  <c r="K1356" i="2"/>
  <c r="K2052" i="2"/>
  <c r="K2576" i="2"/>
  <c r="K3088" i="2"/>
  <c r="K3602" i="2"/>
  <c r="K1028" i="2"/>
  <c r="K2420" i="2"/>
  <c r="K137" i="2"/>
  <c r="K393" i="2"/>
  <c r="K649" i="2"/>
  <c r="K905" i="2"/>
  <c r="K1161" i="2"/>
  <c r="K1417" i="2"/>
  <c r="K1673" i="2"/>
  <c r="K1929" i="2"/>
  <c r="K2185" i="2"/>
  <c r="K2441" i="2"/>
  <c r="K2697" i="2"/>
  <c r="K2953" i="2"/>
  <c r="K3209" i="2"/>
  <c r="K3465" i="2"/>
  <c r="K354" i="2"/>
  <c r="K1042" i="2"/>
  <c r="K358" i="2"/>
  <c r="K1038" i="2"/>
  <c r="K1726" i="2"/>
  <c r="K556" i="2"/>
  <c r="K1738" i="2"/>
  <c r="K2520" i="2"/>
  <c r="K3200" i="2"/>
  <c r="K68" i="2"/>
  <c r="K2300" i="2"/>
  <c r="K760" i="2"/>
  <c r="K2298" i="2"/>
  <c r="K3354" i="2"/>
  <c r="K208" i="2"/>
  <c r="K1232" i="2"/>
  <c r="K1954" i="2"/>
  <c r="K2510" i="2"/>
  <c r="K3022" i="2"/>
  <c r="K3534" i="2"/>
  <c r="K564" i="2"/>
  <c r="K2188" i="2"/>
  <c r="K3180" i="2"/>
  <c r="K2322" i="2"/>
  <c r="K3338" i="2"/>
  <c r="K3444" i="2"/>
  <c r="K952" i="2"/>
  <c r="K3268" i="2"/>
  <c r="K120" i="2"/>
  <c r="K235" i="2"/>
  <c r="K491" i="2"/>
  <c r="K747" i="2"/>
  <c r="K1003" i="2"/>
  <c r="K1259" i="2"/>
  <c r="K1515" i="2"/>
  <c r="K1771" i="2"/>
  <c r="K2027" i="2"/>
  <c r="K2283" i="2"/>
  <c r="K2539" i="2"/>
  <c r="K2795" i="2"/>
  <c r="K3051" i="2"/>
  <c r="K3307" i="2"/>
  <c r="K3563" i="2"/>
  <c r="K626" i="2"/>
  <c r="K1306" i="2"/>
  <c r="K622" i="2"/>
  <c r="K1310" i="2"/>
  <c r="K1990" i="2"/>
  <c r="K1084" i="2"/>
  <c r="K2096" i="2"/>
  <c r="K2784" i="2"/>
  <c r="K3464" i="2"/>
  <c r="K1188" i="2"/>
  <c r="K2852" i="2"/>
  <c r="K1484" i="2"/>
  <c r="K2730" i="2"/>
  <c r="K3633" i="2"/>
  <c r="K608" i="2"/>
  <c r="K1538" i="2"/>
  <c r="K2198" i="2"/>
  <c r="K2710" i="2"/>
  <c r="K3222" i="2"/>
  <c r="K3658" i="2"/>
  <c r="K1364" i="2"/>
  <c r="K2572" i="2"/>
  <c r="K1580" i="2"/>
  <c r="K2714" i="2"/>
  <c r="K3625" i="2"/>
  <c r="K104" i="2"/>
  <c r="K65" i="2"/>
  <c r="K321" i="2"/>
  <c r="K577" i="2"/>
  <c r="K833" i="2"/>
  <c r="K1089" i="2"/>
  <c r="K1345" i="2"/>
  <c r="K1601" i="2"/>
  <c r="K1857" i="2"/>
  <c r="K2113" i="2"/>
  <c r="K2369" i="2"/>
  <c r="K2625" i="2"/>
  <c r="K2881" i="2"/>
  <c r="K3137" i="2"/>
  <c r="K3393" i="2"/>
  <c r="K162" i="2"/>
  <c r="K850" i="2"/>
  <c r="K166" i="2"/>
  <c r="K846" i="2"/>
  <c r="K1534" i="2"/>
  <c r="K172" i="2"/>
  <c r="K1482" i="2"/>
  <c r="K2328" i="2"/>
  <c r="K3008" i="2"/>
  <c r="K3644" i="2"/>
  <c r="K1844" i="2"/>
  <c r="K3204" i="2"/>
  <c r="K1964" i="2"/>
  <c r="K3058" i="2"/>
  <c r="K3733" i="2"/>
  <c r="K1008" i="2"/>
  <c r="K1852" i="2"/>
  <c r="K2430" i="2"/>
  <c r="K2942" i="2"/>
  <c r="K3486" i="2"/>
  <c r="K500" i="2"/>
  <c r="K2580" i="2"/>
  <c r="K2170" i="2"/>
  <c r="K3627" i="2"/>
  <c r="K3588" i="2"/>
  <c r="K851" i="2"/>
  <c r="K1875" i="2"/>
  <c r="K2899" i="2"/>
  <c r="K898" i="2"/>
  <c r="K284" i="2"/>
  <c r="K3672" i="2"/>
  <c r="K3138" i="2"/>
  <c r="K2406" i="2"/>
  <c r="K1914" i="2"/>
  <c r="K3727" i="2"/>
  <c r="K3650" i="2"/>
  <c r="K3372" i="2"/>
  <c r="K1011" i="2"/>
  <c r="K2675" i="2"/>
  <c r="K1838" i="2"/>
  <c r="K3705" i="2"/>
  <c r="K1970" i="2"/>
  <c r="K547" i="2"/>
  <c r="K1571" i="2"/>
  <c r="K2595" i="2"/>
  <c r="K90" i="2"/>
  <c r="K94" i="2"/>
  <c r="K1454" i="2"/>
  <c r="K1386" i="2"/>
  <c r="K2936" i="2"/>
  <c r="K1620" i="2"/>
  <c r="K1804" i="2"/>
  <c r="K3689" i="2"/>
  <c r="K1858" i="2"/>
  <c r="K2780" i="2"/>
  <c r="K691" i="2"/>
  <c r="K2227" i="2"/>
  <c r="K134" i="2"/>
  <c r="K1754" i="2"/>
  <c r="K2598" i="2"/>
  <c r="K136" i="2"/>
  <c r="K451" i="2"/>
  <c r="K963" i="2"/>
  <c r="K1475" i="2"/>
  <c r="K1987" i="2"/>
  <c r="K2499" i="2"/>
  <c r="K3011" i="2"/>
  <c r="K3523" i="2"/>
  <c r="K1202" i="2"/>
  <c r="K1198" i="2"/>
  <c r="K876" i="2"/>
  <c r="K2680" i="2"/>
  <c r="K740" i="2"/>
  <c r="K1272" i="2"/>
  <c r="K3591" i="2"/>
  <c r="K1436" i="2"/>
  <c r="K2630" i="2"/>
  <c r="K3616" i="2"/>
  <c r="K2412" i="2"/>
  <c r="K2554" i="2"/>
  <c r="K3564" i="2"/>
  <c r="K3123" i="2"/>
  <c r="K2854" i="2"/>
  <c r="K61" i="2"/>
  <c r="K189" i="2"/>
  <c r="K317" i="2"/>
  <c r="K445" i="2"/>
  <c r="K573" i="2"/>
  <c r="K701" i="2"/>
  <c r="K829" i="2"/>
  <c r="K957" i="2"/>
  <c r="K1085" i="2"/>
  <c r="K1213" i="2"/>
  <c r="K1341" i="2"/>
  <c r="K1469" i="2"/>
  <c r="K1597" i="2"/>
  <c r="K1725" i="2"/>
  <c r="K1853" i="2"/>
  <c r="K1981" i="2"/>
  <c r="K2109" i="2"/>
  <c r="K2237" i="2"/>
  <c r="K2365" i="2"/>
  <c r="K2493" i="2"/>
  <c r="K2621" i="2"/>
  <c r="K2749" i="2"/>
  <c r="K2877" i="2"/>
  <c r="K3005" i="2"/>
  <c r="K3133" i="2"/>
  <c r="K3261" i="2"/>
  <c r="K3389" i="2"/>
  <c r="K3517" i="2"/>
  <c r="K55" i="2"/>
  <c r="K183" i="2"/>
  <c r="K311" i="2"/>
  <c r="K439" i="2"/>
  <c r="K567" i="2"/>
  <c r="K695" i="2"/>
  <c r="K823" i="2"/>
  <c r="K951" i="2"/>
  <c r="K1079" i="2"/>
  <c r="K1207" i="2"/>
  <c r="K1335" i="2"/>
  <c r="K1463" i="2"/>
  <c r="K1591" i="2"/>
  <c r="K1719" i="2"/>
  <c r="K1847" i="2"/>
  <c r="K1975" i="2"/>
  <c r="K2103" i="2"/>
  <c r="K2231" i="2"/>
  <c r="K2359" i="2"/>
  <c r="K2487" i="2"/>
  <c r="K2615" i="2"/>
  <c r="K2743" i="2"/>
  <c r="K2871" i="2"/>
  <c r="K2999" i="2"/>
  <c r="K3127" i="2"/>
  <c r="K3255" i="2"/>
  <c r="K3383" i="2"/>
  <c r="K3511" i="2"/>
  <c r="K202" i="2"/>
  <c r="K714" i="2"/>
  <c r="K1226" i="2"/>
  <c r="K374" i="2"/>
  <c r="K886" i="2"/>
  <c r="K1398" i="2"/>
  <c r="K1910" i="2"/>
  <c r="K588" i="2"/>
  <c r="K1540" i="2"/>
  <c r="K2192" i="2"/>
  <c r="K2704" i="2"/>
  <c r="K3216" i="2"/>
  <c r="K3664" i="2"/>
  <c r="K1492" i="2"/>
  <c r="K2684" i="2"/>
  <c r="K201" i="2"/>
  <c r="K457" i="2"/>
  <c r="K713" i="2"/>
  <c r="K969" i="2"/>
  <c r="K1225" i="2"/>
  <c r="K1481" i="2"/>
  <c r="K1737" i="2"/>
  <c r="K1993" i="2"/>
  <c r="K2249" i="2"/>
  <c r="K2505" i="2"/>
  <c r="K2761" i="2"/>
  <c r="K3017" i="2"/>
  <c r="K3273" i="2"/>
  <c r="K3529" i="2"/>
  <c r="K530" i="2"/>
  <c r="K1210" i="2"/>
  <c r="K526" i="2"/>
  <c r="K1214" i="2"/>
  <c r="K1894" i="2"/>
  <c r="K892" i="2"/>
  <c r="K1968" i="2"/>
  <c r="K2688" i="2"/>
  <c r="K3368" i="2"/>
  <c r="K788" i="2"/>
  <c r="K2652" i="2"/>
  <c r="K1288" i="2"/>
  <c r="K2578" i="2"/>
  <c r="K3595" i="2"/>
  <c r="K464" i="2"/>
  <c r="K1442" i="2"/>
  <c r="K2120" i="2"/>
  <c r="K2638" i="2"/>
  <c r="K3150" i="2"/>
  <c r="K3622" i="2"/>
  <c r="K1076" i="2"/>
  <c r="K2428" i="2"/>
  <c r="K1400" i="2"/>
  <c r="K2570" i="2"/>
  <c r="K3586" i="2"/>
  <c r="K3572" i="2"/>
  <c r="K3358" i="2"/>
  <c r="K2226" i="2"/>
  <c r="K43" i="2"/>
  <c r="K299" i="2"/>
  <c r="K555" i="2"/>
  <c r="K811" i="2"/>
  <c r="K1067" i="2"/>
  <c r="K1323" i="2"/>
  <c r="K1579" i="2"/>
  <c r="K1835" i="2"/>
  <c r="K2091" i="2"/>
  <c r="K2347" i="2"/>
  <c r="K2603" i="2"/>
  <c r="K2859" i="2"/>
  <c r="K3115" i="2"/>
  <c r="K3371" i="2"/>
  <c r="K114" i="2"/>
  <c r="K794" i="2"/>
  <c r="K110" i="2"/>
  <c r="K798" i="2"/>
  <c r="K1478" i="2"/>
  <c r="K60" i="2"/>
  <c r="K1418" i="2"/>
  <c r="K2272" i="2"/>
  <c r="K2952" i="2"/>
  <c r="K3620" i="2"/>
  <c r="K1690" i="2"/>
  <c r="K3116" i="2"/>
  <c r="K1842" i="2"/>
  <c r="K2978" i="2"/>
  <c r="K3695" i="2"/>
  <c r="K864" i="2"/>
  <c r="K1704" i="2"/>
  <c r="K2326" i="2"/>
  <c r="K2838" i="2"/>
  <c r="K3350" i="2"/>
  <c r="K3722" i="2"/>
  <c r="K1716" i="2"/>
  <c r="K2812" i="2"/>
  <c r="K1932" i="2"/>
  <c r="K2962" i="2"/>
  <c r="K3687" i="2"/>
  <c r="K360" i="2"/>
  <c r="K129" i="2"/>
  <c r="K385" i="2"/>
  <c r="K641" i="2"/>
  <c r="K897" i="2"/>
  <c r="K1153" i="2"/>
  <c r="K1409" i="2"/>
  <c r="K1665" i="2"/>
  <c r="K1921" i="2"/>
  <c r="K2177" i="2"/>
  <c r="K2433" i="2"/>
  <c r="K2689" i="2"/>
  <c r="K2945" i="2"/>
  <c r="K3201" i="2"/>
  <c r="K3457" i="2"/>
  <c r="K338" i="2"/>
  <c r="K1018" i="2"/>
  <c r="K334" i="2"/>
  <c r="K1022" i="2"/>
  <c r="K1702" i="2"/>
  <c r="K508" i="2"/>
  <c r="K1712" i="2"/>
  <c r="K2496" i="2"/>
  <c r="K3176" i="2"/>
  <c r="K3732" i="2"/>
  <c r="K2252" i="2"/>
  <c r="K712" i="2"/>
  <c r="K2274" i="2"/>
  <c r="K3394" i="2"/>
  <c r="K240" i="2"/>
  <c r="K1264" i="2"/>
  <c r="K2018" i="2"/>
  <c r="K2558" i="2"/>
  <c r="K3070" i="2"/>
  <c r="K3598" i="2"/>
  <c r="K1140" i="2"/>
  <c r="K2964" i="2"/>
  <c r="K2650" i="2"/>
  <c r="K3723" i="2"/>
  <c r="K83" i="2"/>
  <c r="K1107" i="2"/>
  <c r="K2131" i="2"/>
  <c r="K3155" i="2"/>
  <c r="K222" i="2"/>
  <c r="K1552" i="2"/>
  <c r="K1972" i="2"/>
  <c r="K3737" i="2"/>
  <c r="K2918" i="2"/>
  <c r="K2972" i="2"/>
  <c r="K536" i="2"/>
  <c r="K2004" i="2"/>
  <c r="K1096" i="2"/>
  <c r="K1523" i="2"/>
  <c r="K3187" i="2"/>
  <c r="K2122" i="2"/>
  <c r="K1730" i="2"/>
  <c r="K3697" i="2"/>
  <c r="K803" i="2"/>
  <c r="K1827" i="2"/>
  <c r="K2851" i="2"/>
  <c r="K602" i="2"/>
  <c r="K606" i="2"/>
  <c r="K1966" i="2"/>
  <c r="K2064" i="2"/>
  <c r="K3448" i="2"/>
  <c r="K2796" i="2"/>
  <c r="K2690" i="2"/>
  <c r="K576" i="2"/>
  <c r="K2438" i="2"/>
  <c r="K3617" i="2"/>
  <c r="K1267" i="2"/>
  <c r="K2867" i="2"/>
  <c r="K108" i="2"/>
  <c r="K2506" i="2"/>
  <c r="K1408" i="2"/>
  <c r="K131" i="2"/>
  <c r="K643" i="2"/>
  <c r="K1155" i="2"/>
  <c r="K1667" i="2"/>
  <c r="K2179" i="2"/>
  <c r="K2691" i="2"/>
  <c r="K3203" i="2"/>
  <c r="K346" i="2"/>
  <c r="K350" i="2"/>
  <c r="K1710" i="2"/>
  <c r="K1732" i="2"/>
  <c r="K3192" i="2"/>
  <c r="K2268" i="2"/>
  <c r="K2290" i="2"/>
  <c r="K192" i="2"/>
  <c r="K1948" i="2"/>
  <c r="K3014" i="2"/>
  <c r="K548" i="2"/>
  <c r="K3164" i="2"/>
  <c r="K3314" i="2"/>
  <c r="K744" i="2"/>
  <c r="K474" i="2"/>
  <c r="K2808" i="2"/>
  <c r="K3639" i="2"/>
  <c r="K916" i="2"/>
  <c r="K3436" i="2"/>
  <c r="K1326" i="2"/>
  <c r="K2482" i="2"/>
  <c r="K600" i="2"/>
  <c r="K93" i="2"/>
  <c r="K221" i="2"/>
  <c r="K349" i="2"/>
  <c r="K477" i="2"/>
  <c r="K605" i="2"/>
  <c r="K733" i="2"/>
  <c r="K861" i="2"/>
  <c r="K989" i="2"/>
  <c r="K1117" i="2"/>
  <c r="K1245" i="2"/>
  <c r="K1373" i="2"/>
  <c r="K1501" i="2"/>
  <c r="K1629" i="2"/>
  <c r="K1757" i="2"/>
  <c r="K1885" i="2"/>
  <c r="K2013" i="2"/>
  <c r="K2141" i="2"/>
  <c r="K2269" i="2"/>
  <c r="K2397" i="2"/>
  <c r="K2525" i="2"/>
  <c r="K2653" i="2"/>
  <c r="K2781" i="2"/>
  <c r="K2909" i="2"/>
  <c r="K3037" i="2"/>
  <c r="K3165" i="2"/>
  <c r="K3293" i="2"/>
  <c r="K3421" i="2"/>
  <c r="K3549" i="2"/>
  <c r="K87" i="2"/>
  <c r="K215" i="2"/>
  <c r="K343" i="2"/>
  <c r="K471" i="2"/>
  <c r="K599" i="2"/>
  <c r="K727" i="2"/>
  <c r="K855" i="2"/>
  <c r="K983" i="2"/>
  <c r="K1111" i="2"/>
  <c r="K1239" i="2"/>
  <c r="K1367" i="2"/>
  <c r="K1495" i="2"/>
  <c r="K1623" i="2"/>
  <c r="K1751" i="2"/>
  <c r="K1879" i="2"/>
  <c r="K2007" i="2"/>
  <c r="K2135" i="2"/>
  <c r="K2263" i="2"/>
  <c r="K2391" i="2"/>
  <c r="K2519" i="2"/>
  <c r="K2647" i="2"/>
  <c r="K2775" i="2"/>
  <c r="K2903" i="2"/>
  <c r="K3031" i="2"/>
  <c r="K3159" i="2"/>
  <c r="K3287" i="2"/>
  <c r="K3415" i="2"/>
  <c r="K3543" i="2"/>
  <c r="K330" i="2"/>
  <c r="K842" i="2"/>
  <c r="K1354" i="2"/>
  <c r="K502" i="2"/>
  <c r="K1014" i="2"/>
  <c r="K1526" i="2"/>
  <c r="K2038" i="2"/>
  <c r="K844" i="2"/>
  <c r="K1706" i="2"/>
  <c r="K2320" i="2"/>
  <c r="K2832" i="2"/>
  <c r="K3344" i="2"/>
  <c r="K3728" i="2"/>
  <c r="K1812" i="2"/>
  <c r="K9" i="2"/>
  <c r="K265" i="2"/>
  <c r="K521" i="2"/>
  <c r="K777" i="2"/>
  <c r="K1033" i="2"/>
  <c r="K1289" i="2"/>
  <c r="K1545" i="2"/>
  <c r="K1801" i="2"/>
  <c r="K2057" i="2"/>
  <c r="K2313" i="2"/>
  <c r="K2569" i="2"/>
  <c r="K2825" i="2"/>
  <c r="K3081" i="2"/>
  <c r="K3337" i="2"/>
  <c r="K18" i="2"/>
  <c r="K698" i="2"/>
  <c r="K14" i="2"/>
  <c r="K702" i="2"/>
  <c r="K1382" i="2"/>
  <c r="K2062" i="2"/>
  <c r="K1244" i="2"/>
  <c r="K2176" i="2"/>
  <c r="K2856" i="2"/>
  <c r="K3544" i="2"/>
  <c r="K1428" i="2"/>
  <c r="K2980" i="2"/>
  <c r="K1656" i="2"/>
  <c r="K2842" i="2"/>
  <c r="K3661" i="2"/>
  <c r="K720" i="2"/>
  <c r="K1608" i="2"/>
  <c r="K2254" i="2"/>
  <c r="K2766" i="2"/>
  <c r="K3278" i="2"/>
  <c r="K3686" i="2"/>
  <c r="K1498" i="2"/>
  <c r="K2676" i="2"/>
  <c r="K1740" i="2"/>
  <c r="K2826" i="2"/>
  <c r="K3653" i="2"/>
  <c r="K216" i="2"/>
  <c r="K1562" i="2"/>
  <c r="K3042" i="2"/>
  <c r="K107" i="2"/>
  <c r="K363" i="2"/>
  <c r="K619" i="2"/>
  <c r="K875" i="2"/>
  <c r="K1131" i="2"/>
  <c r="K1387" i="2"/>
  <c r="K1643" i="2"/>
  <c r="K1899" i="2"/>
  <c r="K2155" i="2"/>
  <c r="K2411" i="2"/>
  <c r="K2667" i="2"/>
  <c r="K2923" i="2"/>
  <c r="K3179" i="2"/>
  <c r="K3435" i="2"/>
  <c r="K282" i="2"/>
  <c r="K962" i="2"/>
  <c r="K286" i="2"/>
  <c r="K966" i="2"/>
  <c r="K1646" i="2"/>
  <c r="K412" i="2"/>
  <c r="K1642" i="2"/>
  <c r="K2440" i="2"/>
  <c r="K3128" i="2"/>
  <c r="K3704" i="2"/>
  <c r="K2112" i="2"/>
  <c r="K488" i="2"/>
  <c r="K2194" i="2"/>
  <c r="K3242" i="2"/>
  <c r="K96" i="2"/>
  <c r="K1120" i="2"/>
  <c r="K1884" i="2"/>
  <c r="K2454" i="2"/>
  <c r="K2966" i="2"/>
  <c r="K3478" i="2"/>
  <c r="K340" i="2"/>
  <c r="K2068" i="2"/>
  <c r="K3076" i="2"/>
  <c r="K2218" i="2"/>
  <c r="K3218" i="2"/>
  <c r="K3388" i="2"/>
  <c r="K696" i="2"/>
  <c r="K193" i="2"/>
  <c r="K449" i="2"/>
  <c r="K705" i="2"/>
  <c r="K961" i="2"/>
  <c r="K1217" i="2"/>
  <c r="K1473" i="2"/>
  <c r="K1729" i="2"/>
  <c r="K1985" i="2"/>
  <c r="K2241" i="2"/>
  <c r="K2497" i="2"/>
  <c r="K2753" i="2"/>
  <c r="K3009" i="2"/>
  <c r="K3265" i="2"/>
  <c r="K3521" i="2"/>
  <c r="K506" i="2"/>
  <c r="K1186" i="2"/>
  <c r="K510" i="2"/>
  <c r="K1190" i="2"/>
  <c r="K1870" i="2"/>
  <c r="K860" i="2"/>
  <c r="K1936" i="2"/>
  <c r="K2664" i="2"/>
  <c r="K3352" i="2"/>
  <c r="K708" i="2"/>
  <c r="K2604" i="2"/>
  <c r="K1240" i="2"/>
  <c r="K2546" i="2"/>
  <c r="K3603" i="2"/>
  <c r="K496" i="2"/>
  <c r="K1506" i="2"/>
  <c r="K2174" i="2"/>
  <c r="K2686" i="2"/>
  <c r="K3198" i="2"/>
  <c r="K3662" i="2"/>
  <c r="K1728" i="2"/>
  <c r="K3332" i="2"/>
  <c r="K2986" i="2"/>
  <c r="K3556" i="2"/>
  <c r="K339" i="2"/>
  <c r="K1363" i="2"/>
  <c r="K2387" i="2"/>
  <c r="K3411" i="2"/>
  <c r="K902" i="2"/>
  <c r="K2376" i="2"/>
  <c r="K3292" i="2"/>
  <c r="K1024" i="2"/>
  <c r="K3430" i="2"/>
  <c r="K2124" i="2"/>
  <c r="K2310" i="2"/>
  <c r="K3284" i="2"/>
  <c r="K307" i="2"/>
  <c r="K1907" i="2"/>
  <c r="K306" i="2"/>
  <c r="K3716" i="2"/>
  <c r="K2982" i="2"/>
  <c r="K35" i="2"/>
  <c r="K1059" i="2"/>
  <c r="K2083" i="2"/>
  <c r="K3107" i="2"/>
  <c r="K770" i="2"/>
  <c r="K774" i="2"/>
  <c r="K28" i="2"/>
  <c r="K2248" i="2"/>
  <c r="K3610" i="2"/>
  <c r="K3084" i="2"/>
  <c r="K2954" i="2"/>
  <c r="K832" i="2"/>
  <c r="K2950" i="2"/>
  <c r="K72" i="2"/>
  <c r="K1459" i="2"/>
  <c r="K3059" i="2"/>
  <c r="K1444" i="2"/>
  <c r="K3522" i="2"/>
  <c r="K2596" i="2"/>
  <c r="K195" i="2"/>
  <c r="K707" i="2"/>
  <c r="K1219" i="2"/>
  <c r="K1731" i="2"/>
  <c r="K2243" i="2"/>
  <c r="K2755" i="2"/>
  <c r="K3267" i="2"/>
  <c r="K514" i="2"/>
  <c r="K518" i="2"/>
  <c r="K1886" i="2"/>
  <c r="K1956" i="2"/>
  <c r="K3360" i="2"/>
  <c r="K2644" i="2"/>
  <c r="K2562" i="2"/>
  <c r="K448" i="2"/>
  <c r="K2114" i="2"/>
  <c r="K3142" i="2"/>
  <c r="K1044" i="2"/>
  <c r="K1394" i="2"/>
  <c r="K3570" i="2"/>
  <c r="K1000" i="2"/>
  <c r="K1154" i="2"/>
  <c r="K2976" i="2"/>
  <c r="K640" i="2"/>
  <c r="K2100" i="2"/>
  <c r="K2314" i="2"/>
  <c r="K2524" i="2"/>
  <c r="K2014" i="2"/>
  <c r="K3506" i="2"/>
  <c r="K101" i="2" l="1"/>
  <c r="K421" i="2"/>
  <c r="M421" i="2" s="1"/>
  <c r="K741" i="2"/>
  <c r="M741" i="2" s="1"/>
  <c r="K1061" i="2"/>
  <c r="M1062" i="2" s="1"/>
  <c r="K1317" i="2"/>
  <c r="K1637" i="2"/>
  <c r="L1637" i="2" s="1"/>
  <c r="K1957" i="2"/>
  <c r="L1957" i="2" s="1"/>
  <c r="K2245" i="2"/>
  <c r="K2597" i="2"/>
  <c r="L2597" i="2" s="1"/>
  <c r="K2853" i="2"/>
  <c r="L2853" i="2" s="1"/>
  <c r="K3141" i="2"/>
  <c r="M3141" i="2" s="1"/>
  <c r="K3493" i="2"/>
  <c r="M3493" i="2" s="1"/>
  <c r="K191" i="2"/>
  <c r="K447" i="2"/>
  <c r="M448" i="2" s="1"/>
  <c r="K799" i="2"/>
  <c r="M800" i="2" s="1"/>
  <c r="K1087" i="2"/>
  <c r="M1087" i="2" s="1"/>
  <c r="K1375" i="2"/>
  <c r="K1727" i="2"/>
  <c r="K1983" i="2"/>
  <c r="M1983" i="2" s="1"/>
  <c r="K2271" i="2"/>
  <c r="L2271" i="2" s="1"/>
  <c r="K2623" i="2"/>
  <c r="M2623" i="2" s="1"/>
  <c r="K2911" i="2"/>
  <c r="K3167" i="2"/>
  <c r="M3167" i="2" s="1"/>
  <c r="K3519" i="2"/>
  <c r="L3519" i="2" s="1"/>
  <c r="K874" i="2"/>
  <c r="K790" i="2"/>
  <c r="M791" i="2" s="1"/>
  <c r="K2070" i="2"/>
  <c r="M2071" i="2" s="1"/>
  <c r="K1744" i="2"/>
  <c r="L1744" i="2" s="1"/>
  <c r="K3120" i="2"/>
  <c r="M3120" i="2" s="1"/>
  <c r="K1908" i="2"/>
  <c r="M1908" i="2" s="1"/>
  <c r="K409" i="2"/>
  <c r="M409" i="2" s="1"/>
  <c r="K921" i="2"/>
  <c r="M922" i="2" s="1"/>
  <c r="K1561" i="2"/>
  <c r="K2201" i="2"/>
  <c r="M2202" i="2" s="1"/>
  <c r="K2777" i="2"/>
  <c r="L2777" i="2" s="1"/>
  <c r="K3481" i="2"/>
  <c r="M3481" i="2" s="1"/>
  <c r="K1082" i="2"/>
  <c r="M1082" i="2" s="1"/>
  <c r="K1254" i="2"/>
  <c r="K1802" i="2"/>
  <c r="M1802" i="2" s="1"/>
  <c r="K3416" i="2"/>
  <c r="M3416" i="2" s="1"/>
  <c r="K2740" i="2"/>
  <c r="K3418" i="2"/>
  <c r="L3418" i="2" s="1"/>
  <c r="K1480" i="2"/>
  <c r="M1481" i="2" s="1"/>
  <c r="K2798" i="2"/>
  <c r="M2799" i="2" s="1"/>
  <c r="K1204" i="2"/>
  <c r="M1204" i="2" s="1"/>
  <c r="K1496" i="2"/>
  <c r="M1496" i="2" s="1"/>
  <c r="K3667" i="2"/>
  <c r="M3668" i="2" s="1"/>
  <c r="K2354" i="2"/>
  <c r="L2354" i="2" s="1"/>
  <c r="K251" i="2"/>
  <c r="K635" i="2"/>
  <c r="M636" i="2" s="1"/>
  <c r="K1147" i="2"/>
  <c r="M1147" i="2" s="1"/>
  <c r="K1595" i="2"/>
  <c r="K2043" i="2"/>
  <c r="K2555" i="2"/>
  <c r="M2555" i="2" s="1"/>
  <c r="K2939" i="2"/>
  <c r="M2940" i="2" s="1"/>
  <c r="K3387" i="2"/>
  <c r="L3387" i="2" s="1"/>
  <c r="K834" i="2"/>
  <c r="K670" i="2"/>
  <c r="M670" i="2" s="1"/>
  <c r="K1694" i="2"/>
  <c r="M1694" i="2" s="1"/>
  <c r="K1700" i="2"/>
  <c r="L1700" i="2" s="1"/>
  <c r="K3000" i="2"/>
  <c r="K1332" i="2"/>
  <c r="M1332" i="2" s="1"/>
  <c r="K1612" i="2"/>
  <c r="L1612" i="2" s="1"/>
  <c r="K3298" i="2"/>
  <c r="L3298" i="2" s="1"/>
  <c r="K928" i="2"/>
  <c r="K2358" i="2"/>
  <c r="K3254" i="2"/>
  <c r="L3254" i="2" s="1"/>
  <c r="K484" i="2"/>
  <c r="K3132" i="2"/>
  <c r="M3133" i="2" s="1"/>
  <c r="K3026" i="2"/>
  <c r="L3026" i="2" s="1"/>
  <c r="K168" i="2"/>
  <c r="M169" i="2" s="1"/>
  <c r="K337" i="2"/>
  <c r="K721" i="2"/>
  <c r="K1169" i="2"/>
  <c r="K1681" i="2"/>
  <c r="M1681" i="2" s="1"/>
  <c r="K2129" i="2"/>
  <c r="M2129" i="2" s="1"/>
  <c r="K2513" i="2"/>
  <c r="K3025" i="2"/>
  <c r="K3473" i="2"/>
  <c r="K890" i="2"/>
  <c r="M891" i="2" s="1"/>
  <c r="K894" i="2"/>
  <c r="K1918" i="2"/>
  <c r="L1918" i="2" s="1"/>
  <c r="K1770" i="2"/>
  <c r="L1770" i="2" s="1"/>
  <c r="K3224" i="2"/>
  <c r="L3224" i="2" s="1"/>
  <c r="K1940" i="2"/>
  <c r="M1940" i="2" s="1"/>
  <c r="K165" i="2"/>
  <c r="K325" i="2"/>
  <c r="M326" i="2" s="1"/>
  <c r="K485" i="2"/>
  <c r="M486" i="2" s="1"/>
  <c r="K677" i="2"/>
  <c r="M678" i="2" s="1"/>
  <c r="K837" i="2"/>
  <c r="K997" i="2"/>
  <c r="K1189" i="2"/>
  <c r="K1349" i="2"/>
  <c r="K1509" i="2"/>
  <c r="L1509" i="2" s="1"/>
  <c r="K1701" i="2"/>
  <c r="L1701" i="2" s="1"/>
  <c r="K1861" i="2"/>
  <c r="L1861" i="2" s="1"/>
  <c r="K2021" i="2"/>
  <c r="K2213" i="2"/>
  <c r="L2213" i="2" s="1"/>
  <c r="K2373" i="2"/>
  <c r="L2373" i="2" s="1"/>
  <c r="K2533" i="2"/>
  <c r="L2533" i="2" s="1"/>
  <c r="K2725" i="2"/>
  <c r="K2885" i="2"/>
  <c r="M2885" i="2" s="1"/>
  <c r="K3045" i="2"/>
  <c r="M3046" i="2" s="1"/>
  <c r="K3237" i="2"/>
  <c r="K3397" i="2"/>
  <c r="L3397" i="2" s="1"/>
  <c r="K3557" i="2"/>
  <c r="L3557" i="2" s="1"/>
  <c r="K159" i="2"/>
  <c r="M160" i="2" s="1"/>
  <c r="K319" i="2"/>
  <c r="M319" i="2" s="1"/>
  <c r="K479" i="2"/>
  <c r="K671" i="2"/>
  <c r="M671" i="2" s="1"/>
  <c r="K831" i="2"/>
  <c r="M832" i="2" s="1"/>
  <c r="K991" i="2"/>
  <c r="M991" i="2" s="1"/>
  <c r="K1183" i="2"/>
  <c r="K1343" i="2"/>
  <c r="M1344" i="2" s="1"/>
  <c r="K1503" i="2"/>
  <c r="M1503" i="2" s="1"/>
  <c r="K1695" i="2"/>
  <c r="K1855" i="2"/>
  <c r="M1855" i="2" s="1"/>
  <c r="K2015" i="2"/>
  <c r="M2016" i="2" s="1"/>
  <c r="K2207" i="2"/>
  <c r="M2207" i="2" s="1"/>
  <c r="K2367" i="2"/>
  <c r="M2367" i="2" s="1"/>
  <c r="K2527" i="2"/>
  <c r="K2719" i="2"/>
  <c r="K2879" i="2"/>
  <c r="M2879" i="2" s="1"/>
  <c r="K3039" i="2"/>
  <c r="M3039" i="2" s="1"/>
  <c r="K3231" i="2"/>
  <c r="K3391" i="2"/>
  <c r="M3392" i="2" s="1"/>
  <c r="K3551" i="2"/>
  <c r="M3552" i="2" s="1"/>
  <c r="K618" i="2"/>
  <c r="M619" i="2" s="1"/>
  <c r="K1258" i="2"/>
  <c r="K534" i="2"/>
  <c r="M534" i="2" s="1"/>
  <c r="K1302" i="2"/>
  <c r="K1942" i="2"/>
  <c r="L1942" i="2" s="1"/>
  <c r="K908" i="2"/>
  <c r="K2090" i="2"/>
  <c r="L2090" i="2" s="1"/>
  <c r="K2736" i="2"/>
  <c r="M2737" i="2" s="1"/>
  <c r="K3376" i="2"/>
  <c r="L3376" i="2" s="1"/>
  <c r="K1156" i="2"/>
  <c r="M1156" i="2" s="1"/>
  <c r="K2748" i="2"/>
  <c r="K281" i="2"/>
  <c r="K665" i="2"/>
  <c r="M665" i="2" s="1"/>
  <c r="K985" i="2"/>
  <c r="K1305" i="2"/>
  <c r="M1305" i="2" s="1"/>
  <c r="K1689" i="2"/>
  <c r="L1689" i="2" s="1"/>
  <c r="K2009" i="2"/>
  <c r="L2009" i="2" s="1"/>
  <c r="K2329" i="2"/>
  <c r="K2713" i="2"/>
  <c r="M2713" i="2" s="1"/>
  <c r="K3033" i="2"/>
  <c r="M3033" i="2" s="1"/>
  <c r="K3353" i="2"/>
  <c r="M3354" i="2" s="1"/>
  <c r="K402" i="2"/>
  <c r="K1250" i="2"/>
  <c r="M1251" i="2" s="1"/>
  <c r="K742" i="2"/>
  <c r="M742" i="2" s="1"/>
  <c r="K1766" i="2"/>
  <c r="M1766" i="2" s="1"/>
  <c r="K988" i="2"/>
  <c r="M988" i="2" s="1"/>
  <c r="K2216" i="2"/>
  <c r="M2216" i="2" s="1"/>
  <c r="K3240" i="2"/>
  <c r="L3240" i="2" s="1"/>
  <c r="K964" i="2"/>
  <c r="M965" i="2" s="1"/>
  <c r="K3036" i="2"/>
  <c r="M3037" i="2" s="1"/>
  <c r="K2386" i="2"/>
  <c r="L2386" i="2" s="1"/>
  <c r="K3611" i="2"/>
  <c r="M3611" i="2" s="1"/>
  <c r="K784" i="2"/>
  <c r="M784" i="2" s="1"/>
  <c r="K1992" i="2"/>
  <c r="K2670" i="2"/>
  <c r="L2670" i="2" s="1"/>
  <c r="K3310" i="2"/>
  <c r="M3311" i="2" s="1"/>
  <c r="K692" i="2"/>
  <c r="M692" i="2" s="1"/>
  <c r="K2500" i="2"/>
  <c r="K1836" i="2"/>
  <c r="M1837" i="2" s="1"/>
  <c r="K3386" i="2"/>
  <c r="K24" i="2"/>
  <c r="M24" i="2" s="1"/>
  <c r="K1818" i="2"/>
  <c r="K37" i="2"/>
  <c r="K229" i="2"/>
  <c r="M229" i="2" s="1"/>
  <c r="K453" i="2"/>
  <c r="M453" i="2" s="1"/>
  <c r="K709" i="2"/>
  <c r="K933" i="2"/>
  <c r="M934" i="2" s="1"/>
  <c r="K1125" i="2"/>
  <c r="M1125" i="2" s="1"/>
  <c r="K1381" i="2"/>
  <c r="M1382" i="2" s="1"/>
  <c r="K1605" i="2"/>
  <c r="M1606" i="2" s="1"/>
  <c r="K1829" i="2"/>
  <c r="M1830" i="2" s="1"/>
  <c r="K2085" i="2"/>
  <c r="M2085" i="2" s="1"/>
  <c r="K2277" i="2"/>
  <c r="M2278" i="2" s="1"/>
  <c r="K2501" i="2"/>
  <c r="M2502" i="2" s="1"/>
  <c r="K2757" i="2"/>
  <c r="L2757" i="2" s="1"/>
  <c r="K2981" i="2"/>
  <c r="L2981" i="2" s="1"/>
  <c r="K3173" i="2"/>
  <c r="M3174" i="2" s="1"/>
  <c r="K3429" i="2"/>
  <c r="M3430" i="2" s="1"/>
  <c r="K63" i="2"/>
  <c r="M64" i="2" s="1"/>
  <c r="K287" i="2"/>
  <c r="M288" i="2" s="1"/>
  <c r="K543" i="2"/>
  <c r="K735" i="2"/>
  <c r="K959" i="2"/>
  <c r="M959" i="2" s="1"/>
  <c r="K1215" i="2"/>
  <c r="M1215" i="2" s="1"/>
  <c r="K1439" i="2"/>
  <c r="L1439" i="2" s="1"/>
  <c r="K1631" i="2"/>
  <c r="K1887" i="2"/>
  <c r="M1887" i="2" s="1"/>
  <c r="K2111" i="2"/>
  <c r="L2111" i="2" s="1"/>
  <c r="K2335" i="2"/>
  <c r="L2335" i="2" s="1"/>
  <c r="K2591" i="2"/>
  <c r="K2783" i="2"/>
  <c r="M2783" i="2" s="1"/>
  <c r="K3007" i="2"/>
  <c r="M3007" i="2" s="1"/>
  <c r="K3263" i="2"/>
  <c r="L3263" i="2" s="1"/>
  <c r="K3487" i="2"/>
  <c r="K362" i="2"/>
  <c r="K22" i="2"/>
  <c r="M23" i="2" s="1"/>
  <c r="K918" i="2"/>
  <c r="M919" i="2" s="1"/>
  <c r="K1814" i="2"/>
  <c r="L1814" i="2" s="1"/>
  <c r="K1412" i="2"/>
  <c r="L1412" i="2" s="1"/>
  <c r="K2352" i="2"/>
  <c r="L2352" i="2" s="1"/>
  <c r="K3248" i="2"/>
  <c r="M3248" i="2" s="1"/>
  <c r="K1556" i="2"/>
  <c r="K153" i="2"/>
  <c r="M154" i="2" s="1"/>
  <c r="K537" i="2"/>
  <c r="M538" i="2" s="1"/>
  <c r="K1049" i="2"/>
  <c r="M1049" i="2" s="1"/>
  <c r="K1497" i="2"/>
  <c r="L1497" i="2" s="1"/>
  <c r="K1945" i="2"/>
  <c r="M1945" i="2" s="1"/>
  <c r="K2457" i="2"/>
  <c r="L2457" i="2" s="1"/>
  <c r="K2841" i="2"/>
  <c r="M2842" i="2" s="1"/>
  <c r="K3289" i="2"/>
  <c r="L3289" i="2" s="1"/>
  <c r="K570" i="2"/>
  <c r="M570" i="2" s="1"/>
  <c r="K398" i="2"/>
  <c r="M398" i="2" s="1"/>
  <c r="K1422" i="2"/>
  <c r="M1422" i="2" s="1"/>
  <c r="K1324" i="2"/>
  <c r="K2728" i="2"/>
  <c r="L2728" i="2" s="1"/>
  <c r="K292" i="2"/>
  <c r="M293" i="2" s="1"/>
  <c r="K888" i="2"/>
  <c r="M888" i="2" s="1"/>
  <c r="K2914" i="2"/>
  <c r="K528" i="2"/>
  <c r="M528" i="2" s="1"/>
  <c r="K2158" i="2"/>
  <c r="L2158" i="2" s="1"/>
  <c r="K3054" i="2"/>
  <c r="K3702" i="2"/>
  <c r="K2732" i="2"/>
  <c r="L2732" i="2" s="1"/>
  <c r="K2626" i="2"/>
  <c r="M2627" i="2" s="1"/>
  <c r="K3476" i="2"/>
  <c r="L3476" i="2" s="1"/>
  <c r="K1452" i="2"/>
  <c r="K59" i="2"/>
  <c r="M60" i="2" s="1"/>
  <c r="K379" i="2"/>
  <c r="M379" i="2" s="1"/>
  <c r="K763" i="2"/>
  <c r="M763" i="2" s="1"/>
  <c r="K1083" i="2"/>
  <c r="K1403" i="2"/>
  <c r="M1404" i="2" s="1"/>
  <c r="K1787" i="2"/>
  <c r="M1788" i="2" s="1"/>
  <c r="K2107" i="2"/>
  <c r="L2107" i="2" s="1"/>
  <c r="K2427" i="2"/>
  <c r="K2811" i="2"/>
  <c r="M2812" i="2" s="1"/>
  <c r="K3131" i="2"/>
  <c r="L3131" i="2" s="1"/>
  <c r="K3451" i="2"/>
  <c r="L3451" i="2" s="1"/>
  <c r="K666" i="2"/>
  <c r="K158" i="2"/>
  <c r="M158" i="2" s="1"/>
  <c r="K1006" i="2"/>
  <c r="M1007" i="2" s="1"/>
  <c r="K2030" i="2"/>
  <c r="K1476" i="2"/>
  <c r="K2488" i="2"/>
  <c r="M2488" i="2" s="1"/>
  <c r="K3512" i="2"/>
  <c r="M3512" i="2" s="1"/>
  <c r="K1786" i="2"/>
  <c r="L1786" i="2" s="1"/>
  <c r="K680" i="2"/>
  <c r="K2786" i="2"/>
  <c r="L2786" i="2" s="1"/>
  <c r="K3713" i="2"/>
  <c r="L3713" i="2" s="1"/>
  <c r="K1184" i="2"/>
  <c r="M1184" i="2" s="1"/>
  <c r="K2230" i="2"/>
  <c r="K2870" i="2"/>
  <c r="L2870" i="2" s="1"/>
  <c r="K3510" i="2"/>
  <c r="M3511" i="2" s="1"/>
  <c r="K1440" i="2"/>
  <c r="M1440" i="2" s="1"/>
  <c r="K2876" i="2"/>
  <c r="K2282" i="2"/>
  <c r="M2282" i="2" s="1"/>
  <c r="K3641" i="2"/>
  <c r="L3641" i="2" s="1"/>
  <c r="K424" i="2"/>
  <c r="K209" i="2"/>
  <c r="K593" i="2"/>
  <c r="M593" i="2" s="1"/>
  <c r="K913" i="2"/>
  <c r="M913" i="2" s="1"/>
  <c r="K1233" i="2"/>
  <c r="M1234" i="2" s="1"/>
  <c r="K1617" i="2"/>
  <c r="M1617" i="2" s="1"/>
  <c r="K1937" i="2"/>
  <c r="M1937" i="2" s="1"/>
  <c r="K2257" i="2"/>
  <c r="M2258" i="2" s="1"/>
  <c r="K2641" i="2"/>
  <c r="L2641" i="2" s="1"/>
  <c r="K2961" i="2"/>
  <c r="M2961" i="2" s="1"/>
  <c r="K3281" i="2"/>
  <c r="L3281" i="2" s="1"/>
  <c r="K210" i="2"/>
  <c r="M211" i="2" s="1"/>
  <c r="K1058" i="2"/>
  <c r="M1058" i="2" s="1"/>
  <c r="K550" i="2"/>
  <c r="M551" i="2" s="1"/>
  <c r="K1574" i="2"/>
  <c r="L1574" i="2" s="1"/>
  <c r="K604" i="2"/>
  <c r="K1994" i="2"/>
  <c r="M1995" i="2" s="1"/>
  <c r="K3048" i="2"/>
  <c r="K180" i="2"/>
  <c r="M180" i="2" s="1"/>
  <c r="K2708" i="2"/>
  <c r="M2709" i="2" s="1"/>
  <c r="K2040" i="2"/>
  <c r="K3450" i="2"/>
  <c r="K560" i="2"/>
  <c r="M560" i="2" s="1"/>
  <c r="K1890" i="2"/>
  <c r="M1890" i="2" s="1"/>
  <c r="K2590" i="2"/>
  <c r="M2590" i="2" s="1"/>
  <c r="K3230" i="2"/>
  <c r="K644" i="2"/>
  <c r="M644" i="2" s="1"/>
  <c r="K3028" i="2"/>
  <c r="M3028" i="2" s="1"/>
  <c r="K3114" i="2"/>
  <c r="M3115" i="2" s="1"/>
  <c r="K248" i="2"/>
  <c r="K1171" i="2"/>
  <c r="K2451" i="2"/>
  <c r="M2452" i="2" s="1"/>
  <c r="K1074" i="2"/>
  <c r="K1776" i="2"/>
  <c r="K856" i="2"/>
  <c r="M856" i="2" s="1"/>
  <c r="K2534" i="2"/>
  <c r="L2534" i="2" s="1"/>
  <c r="K3220" i="2"/>
  <c r="K2566" i="2"/>
  <c r="M2567" i="2" s="1"/>
  <c r="K3500" i="2"/>
  <c r="K1587" i="2"/>
  <c r="L1587" i="2" s="1"/>
  <c r="K642" i="2"/>
  <c r="M642" i="2" s="1"/>
  <c r="K384" i="2"/>
  <c r="K3532" i="2"/>
  <c r="L3532" i="2" s="1"/>
  <c r="K1123" i="2"/>
  <c r="M1124" i="2" s="1"/>
  <c r="K2659" i="2"/>
  <c r="L2659" i="2" s="1"/>
  <c r="K946" i="2"/>
  <c r="K1610" i="2"/>
  <c r="M1611" i="2" s="1"/>
  <c r="K2162" i="2"/>
  <c r="L2162" i="2" s="1"/>
  <c r="K3334" i="2"/>
  <c r="K2419" i="2"/>
  <c r="K3110" i="2"/>
  <c r="K771" i="2"/>
  <c r="M772" i="2" s="1"/>
  <c r="K2051" i="2"/>
  <c r="M2051" i="2" s="1"/>
  <c r="K3587" i="2"/>
  <c r="L3587" i="2" s="1"/>
  <c r="K2054" i="2"/>
  <c r="L2054" i="2" s="1"/>
  <c r="K1402" i="2"/>
  <c r="L1402" i="2" s="1"/>
  <c r="K1602" i="2"/>
  <c r="M1602" i="2" s="1"/>
  <c r="K1472" i="2"/>
  <c r="K200" i="2"/>
  <c r="M201" i="2" s="1"/>
  <c r="K2234" i="2"/>
  <c r="L2234" i="2" s="1"/>
  <c r="K21" i="2"/>
  <c r="M21" i="2" s="1"/>
  <c r="K373" i="2"/>
  <c r="K789" i="2"/>
  <c r="K1141" i="2"/>
  <c r="M1141" i="2" s="1"/>
  <c r="K1461" i="2"/>
  <c r="M1461" i="2" s="1"/>
  <c r="K1877" i="2"/>
  <c r="L1877" i="2" s="1"/>
  <c r="K2197" i="2"/>
  <c r="M2197" i="2" s="1"/>
  <c r="K2549" i="2"/>
  <c r="M2550" i="2" s="1"/>
  <c r="K2965" i="2"/>
  <c r="L2965" i="2" s="1"/>
  <c r="K3253" i="2"/>
  <c r="K3573" i="2"/>
  <c r="K399" i="2"/>
  <c r="M399" i="2" s="1"/>
  <c r="K719" i="2"/>
  <c r="K1071" i="2"/>
  <c r="M1072" i="2" s="1"/>
  <c r="K1423" i="2"/>
  <c r="L1423" i="2" s="1"/>
  <c r="K1743" i="2"/>
  <c r="L1743" i="2" s="1"/>
  <c r="K1648" i="2"/>
  <c r="M1648" i="2" s="1"/>
  <c r="K1486" i="2"/>
  <c r="K126" i="2"/>
  <c r="M126" i="2" s="1"/>
  <c r="K122" i="2"/>
  <c r="M122" i="2" s="1"/>
  <c r="K3121" i="2"/>
  <c r="M3121" i="2" s="1"/>
  <c r="K2609" i="2"/>
  <c r="M2609" i="2" s="1"/>
  <c r="K2097" i="2"/>
  <c r="M2097" i="2" s="1"/>
  <c r="K1521" i="2"/>
  <c r="L1521" i="2" s="1"/>
  <c r="K1009" i="2"/>
  <c r="K497" i="2"/>
  <c r="K568" i="2"/>
  <c r="M568" i="2" s="1"/>
  <c r="K3162" i="2"/>
  <c r="L3162" i="2" s="1"/>
  <c r="K2756" i="2"/>
  <c r="L2756" i="2" s="1"/>
  <c r="K3706" i="2"/>
  <c r="M3706" i="2" s="1"/>
  <c r="K2806" i="2"/>
  <c r="M2806" i="2" s="1"/>
  <c r="K1500" i="2"/>
  <c r="L1500" i="2" s="1"/>
  <c r="K3615" i="2"/>
  <c r="L3615" i="2" s="1"/>
  <c r="K920" i="2"/>
  <c r="K324" i="2"/>
  <c r="M324" i="2" s="1"/>
  <c r="K2568" i="2"/>
  <c r="K316" i="2"/>
  <c r="M316" i="2" s="1"/>
  <c r="K926" i="2"/>
  <c r="K754" i="2"/>
  <c r="K3291" i="2"/>
  <c r="K2779" i="2"/>
  <c r="M2780" i="2" s="1"/>
  <c r="K2267" i="2"/>
  <c r="K1691" i="2"/>
  <c r="M1691" i="2" s="1"/>
  <c r="K1115" i="2"/>
  <c r="M1116" i="2" s="1"/>
  <c r="K603" i="2"/>
  <c r="M603" i="2" s="1"/>
  <c r="K91" i="2"/>
  <c r="K3122" i="2"/>
  <c r="K3266" i="2"/>
  <c r="L3266" i="2" s="1"/>
  <c r="K3124" i="2"/>
  <c r="K3734" i="2"/>
  <c r="M3735" i="2" s="1"/>
  <c r="K2862" i="2"/>
  <c r="K1570" i="2"/>
  <c r="M1571" i="2" s="1"/>
  <c r="K3643" i="2"/>
  <c r="L3643" i="2" s="1"/>
  <c r="K1176" i="2"/>
  <c r="K612" i="2"/>
  <c r="K2648" i="2"/>
  <c r="M2648" i="2" s="1"/>
  <c r="K476" i="2"/>
  <c r="M477" i="2" s="1"/>
  <c r="K998" i="2"/>
  <c r="K994" i="2"/>
  <c r="K3385" i="2"/>
  <c r="M3386" i="2" s="1"/>
  <c r="K2873" i="2"/>
  <c r="M2874" i="2" s="1"/>
  <c r="K2361" i="2"/>
  <c r="M2361" i="2" s="1"/>
  <c r="K1849" i="2"/>
  <c r="L1849" i="2" s="1"/>
  <c r="K1401" i="2"/>
  <c r="M1401" i="2" s="1"/>
  <c r="K889" i="2"/>
  <c r="M889" i="2" s="1"/>
  <c r="K377" i="2"/>
  <c r="M378" i="2" s="1"/>
  <c r="K2628" i="2"/>
  <c r="L2628" i="2" s="1"/>
  <c r="K3648" i="2"/>
  <c r="M3649" i="2" s="1"/>
  <c r="K2672" i="2"/>
  <c r="M2672" i="2" s="1"/>
  <c r="K1668" i="2"/>
  <c r="K2006" i="2"/>
  <c r="L2006" i="2" s="1"/>
  <c r="K1110" i="2"/>
  <c r="M1111" i="2" s="1"/>
  <c r="K86" i="2"/>
  <c r="M87" i="2" s="1"/>
  <c r="K426" i="2"/>
  <c r="K3471" i="2"/>
  <c r="M3471" i="2" s="1"/>
  <c r="K3215" i="2"/>
  <c r="M3215" i="2" s="1"/>
  <c r="K2959" i="2"/>
  <c r="M2959" i="2" s="1"/>
  <c r="K2735" i="2"/>
  <c r="K2479" i="2"/>
  <c r="L2479" i="2" s="1"/>
  <c r="K2223" i="2"/>
  <c r="M2224" i="2" s="1"/>
  <c r="K1967" i="2"/>
  <c r="L1967" i="2" s="1"/>
  <c r="K1711" i="2"/>
  <c r="K1455" i="2"/>
  <c r="M1455" i="2" s="1"/>
  <c r="K1167" i="2"/>
  <c r="M1168" i="2" s="1"/>
  <c r="K911" i="2"/>
  <c r="K687" i="2"/>
  <c r="K431" i="2"/>
  <c r="M432" i="2" s="1"/>
  <c r="K175" i="2"/>
  <c r="K3541" i="2"/>
  <c r="M3541" i="2" s="1"/>
  <c r="K3285" i="2"/>
  <c r="M3285" i="2" s="1"/>
  <c r="K2997" i="2"/>
  <c r="K2773" i="2"/>
  <c r="L2773" i="2" s="1"/>
  <c r="K2517" i="2"/>
  <c r="M2517" i="2" s="1"/>
  <c r="K2261" i="2"/>
  <c r="L2261" i="2" s="1"/>
  <c r="K2037" i="2"/>
  <c r="L2037" i="2" s="1"/>
  <c r="K1781" i="2"/>
  <c r="M1781" i="2" s="1"/>
  <c r="K1557" i="2"/>
  <c r="M1557" i="2" s="1"/>
  <c r="K1301" i="2"/>
  <c r="K1077" i="2"/>
  <c r="K821" i="2"/>
  <c r="M821" i="2" s="1"/>
  <c r="K565" i="2"/>
  <c r="K341" i="2"/>
  <c r="K117" i="2"/>
  <c r="K3666" i="2"/>
  <c r="K1898" i="2"/>
  <c r="M1898" i="2" s="1"/>
  <c r="K456" i="2"/>
  <c r="K2908" i="2"/>
  <c r="K2886" i="2"/>
  <c r="K3721" i="2"/>
  <c r="M3721" i="2" s="1"/>
  <c r="K1876" i="2"/>
  <c r="L1876" i="2" s="1"/>
  <c r="K1508" i="2"/>
  <c r="L1508" i="2" s="1"/>
  <c r="K174" i="2"/>
  <c r="M174" i="2" s="1"/>
  <c r="K3139" i="2"/>
  <c r="L3139" i="2" s="1"/>
  <c r="K2115" i="2"/>
  <c r="K1091" i="2"/>
  <c r="M1092" i="2" s="1"/>
  <c r="K67" i="2"/>
  <c r="M68" i="2" s="1"/>
  <c r="K1548" i="2"/>
  <c r="L1548" i="2" s="1"/>
  <c r="K2611" i="2"/>
  <c r="K2922" i="2"/>
  <c r="M2923" i="2" s="1"/>
  <c r="K320" i="2"/>
  <c r="M321" i="2" s="1"/>
  <c r="K2444" i="2"/>
  <c r="K1840" i="2"/>
  <c r="M1841" i="2" s="1"/>
  <c r="K430" i="2"/>
  <c r="M430" i="2" s="1"/>
  <c r="K3235" i="2"/>
  <c r="M3235" i="2" s="1"/>
  <c r="K2211" i="2"/>
  <c r="K1187" i="2"/>
  <c r="K163" i="2"/>
  <c r="M163" i="2" s="1"/>
  <c r="K3494" i="2"/>
  <c r="M3495" i="2" s="1"/>
  <c r="K2172" i="2"/>
  <c r="M2173" i="2" s="1"/>
  <c r="K986" i="2"/>
  <c r="K2099" i="2"/>
  <c r="M2100" i="2" s="1"/>
  <c r="K435" i="2"/>
  <c r="K2178" i="2"/>
  <c r="L2178" i="2" s="1"/>
  <c r="K2694" i="2"/>
  <c r="K2610" i="2"/>
  <c r="K3634" i="2"/>
  <c r="M3634" i="2" s="1"/>
  <c r="K1474" i="2"/>
  <c r="K1352" i="2"/>
  <c r="M1353" i="2" s="1"/>
  <c r="K2720" i="2"/>
  <c r="L2720" i="2" s="1"/>
  <c r="K1246" i="2"/>
  <c r="M1247" i="2" s="1"/>
  <c r="K3539" i="2"/>
  <c r="M3539" i="2" s="1"/>
  <c r="K2515" i="2"/>
  <c r="K1491" i="2"/>
  <c r="M1491" i="2" s="1"/>
  <c r="K467" i="2"/>
  <c r="M468" i="2" s="1"/>
  <c r="K184" i="2"/>
  <c r="M184" i="2" s="1"/>
  <c r="K3178" i="2"/>
  <c r="K1528" i="2"/>
  <c r="M1529" i="2" s="1"/>
  <c r="K1978" i="2"/>
  <c r="M1978" i="2" s="1"/>
  <c r="K3694" i="2"/>
  <c r="K3262" i="2"/>
  <c r="K2750" i="2"/>
  <c r="M2751" i="2" s="1"/>
  <c r="K2238" i="2"/>
  <c r="M2238" i="2" s="1"/>
  <c r="K1596" i="2"/>
  <c r="K624" i="2"/>
  <c r="K3637" i="2"/>
  <c r="L3637" i="2" s="1"/>
  <c r="K2682" i="2"/>
  <c r="M2682" i="2" s="1"/>
  <c r="K1432" i="2"/>
  <c r="M1432" i="2" s="1"/>
  <c r="K2788" i="2"/>
  <c r="M2789" i="2" s="1"/>
  <c r="K1060" i="2"/>
  <c r="K3432" i="2"/>
  <c r="K2752" i="2"/>
  <c r="M2753" i="2" s="1"/>
  <c r="K2058" i="2"/>
  <c r="K1020" i="2"/>
  <c r="M1021" i="2" s="1"/>
  <c r="K1958" i="2"/>
  <c r="K1278" i="2"/>
  <c r="K590" i="2"/>
  <c r="K1274" i="2"/>
  <c r="K594" i="2"/>
  <c r="K3553" i="2"/>
  <c r="M3553" i="2" s="1"/>
  <c r="K3297" i="2"/>
  <c r="K3041" i="2"/>
  <c r="K2785" i="2"/>
  <c r="L2785" i="2" s="1"/>
  <c r="K2529" i="2"/>
  <c r="K2273" i="2"/>
  <c r="K2017" i="2"/>
  <c r="L2017" i="2" s="1"/>
  <c r="K1761" i="2"/>
  <c r="M1761" i="2" s="1"/>
  <c r="K1505" i="2"/>
  <c r="K1249" i="2"/>
  <c r="K993" i="2"/>
  <c r="M993" i="2" s="1"/>
  <c r="K737" i="2"/>
  <c r="M737" i="2" s="1"/>
  <c r="K481" i="2"/>
  <c r="K225" i="2"/>
  <c r="K968" i="2"/>
  <c r="M968" i="2" s="1"/>
  <c r="K3452" i="2"/>
  <c r="L3452" i="2" s="1"/>
  <c r="K3346" i="2"/>
  <c r="L3346" i="2" s="1"/>
  <c r="K2338" i="2"/>
  <c r="K3196" i="2"/>
  <c r="M3197" i="2" s="1"/>
  <c r="K2204" i="2"/>
  <c r="M2205" i="2" s="1"/>
  <c r="K596" i="2"/>
  <c r="K3542" i="2"/>
  <c r="M3543" i="2" s="1"/>
  <c r="K3030" i="2"/>
  <c r="K2518" i="2"/>
  <c r="M2519" i="2" s="1"/>
  <c r="K1960" i="2"/>
  <c r="M1960" i="2" s="1"/>
  <c r="K1248" i="2"/>
  <c r="M1248" i="2" s="1"/>
  <c r="K224" i="2"/>
  <c r="K3370" i="2"/>
  <c r="K2330" i="2"/>
  <c r="K792" i="2"/>
  <c r="M793" i="2" s="1"/>
  <c r="K2324" i="2"/>
  <c r="K164" i="2"/>
  <c r="K3208" i="2"/>
  <c r="M3208" i="2" s="1"/>
  <c r="K2528" i="2"/>
  <c r="K1764" i="2"/>
  <c r="M1764" i="2" s="1"/>
  <c r="K572" i="2"/>
  <c r="K1734" i="2"/>
  <c r="L1734" i="2" s="1"/>
  <c r="K1054" i="2"/>
  <c r="M1054" i="2" s="1"/>
  <c r="K366" i="2"/>
  <c r="K1050" i="2"/>
  <c r="M1051" i="2" s="1"/>
  <c r="K370" i="2"/>
  <c r="M371" i="2" s="1"/>
  <c r="K3467" i="2"/>
  <c r="L3467" i="2" s="1"/>
  <c r="K3211" i="2"/>
  <c r="M3211" i="2" s="1"/>
  <c r="K2955" i="2"/>
  <c r="M2955" i="2" s="1"/>
  <c r="K2699" i="2"/>
  <c r="M2699" i="2" s="1"/>
  <c r="K2443" i="2"/>
  <c r="L2443" i="2" s="1"/>
  <c r="K2187" i="2"/>
  <c r="M2187" i="2" s="1"/>
  <c r="K1931" i="2"/>
  <c r="K1675" i="2"/>
  <c r="M1676" i="2" s="1"/>
  <c r="K1419" i="2"/>
  <c r="K1163" i="2"/>
  <c r="M1163" i="2" s="1"/>
  <c r="K907" i="2"/>
  <c r="K651" i="2"/>
  <c r="M651" i="2" s="1"/>
  <c r="K395" i="2"/>
  <c r="M396" i="2" s="1"/>
  <c r="K139" i="2"/>
  <c r="M139" i="2" s="1"/>
  <c r="K3426" i="2"/>
  <c r="L3426" i="2" s="1"/>
  <c r="K2080" i="2"/>
  <c r="M2080" i="2" s="1"/>
  <c r="K344" i="2"/>
  <c r="K3683" i="2"/>
  <c r="L3683" i="2" s="1"/>
  <c r="K2938" i="2"/>
  <c r="L2938" i="2" s="1"/>
  <c r="K1906" i="2"/>
  <c r="M1906" i="2" s="1"/>
  <c r="K2804" i="2"/>
  <c r="K1684" i="2"/>
  <c r="M1685" i="2" s="1"/>
  <c r="K3718" i="2"/>
  <c r="L3718" i="2" s="1"/>
  <c r="K3342" i="2"/>
  <c r="K2830" i="2"/>
  <c r="M2830" i="2" s="1"/>
  <c r="K2318" i="2"/>
  <c r="L2318" i="2" s="1"/>
  <c r="K1698" i="2"/>
  <c r="L1698" i="2" s="1"/>
  <c r="K848" i="2"/>
  <c r="K3693" i="2"/>
  <c r="L3693" i="2" s="1"/>
  <c r="K2970" i="2"/>
  <c r="M2971" i="2" s="1"/>
  <c r="K1816" i="2"/>
  <c r="L1816" i="2" s="1"/>
  <c r="K3100" i="2"/>
  <c r="L3100" i="2" s="1"/>
  <c r="K1664" i="2"/>
  <c r="M1665" i="2" s="1"/>
  <c r="K3614" i="2"/>
  <c r="M3614" i="2" s="1"/>
  <c r="K2944" i="2"/>
  <c r="K2264" i="2"/>
  <c r="L2264" i="2" s="1"/>
  <c r="K1392" i="2"/>
  <c r="K44" i="2"/>
  <c r="M44" i="2" s="1"/>
  <c r="K1470" i="2"/>
  <c r="M1471" i="2" s="1"/>
  <c r="K782" i="2"/>
  <c r="M782" i="2" s="1"/>
  <c r="K102" i="2"/>
  <c r="M102" i="2" s="1"/>
  <c r="K786" i="2"/>
  <c r="K98" i="2"/>
  <c r="M99" i="2" s="1"/>
  <c r="K3369" i="2"/>
  <c r="L3369" i="2" s="1"/>
  <c r="K3113" i="2"/>
  <c r="K2857" i="2"/>
  <c r="M2857" i="2" s="1"/>
  <c r="K2601" i="2"/>
  <c r="L2601" i="2" s="1"/>
  <c r="K2345" i="2"/>
  <c r="L2345" i="2" s="1"/>
  <c r="K2089" i="2"/>
  <c r="K1833" i="2"/>
  <c r="K1577" i="2"/>
  <c r="M1577" i="2" s="1"/>
  <c r="K1321" i="2"/>
  <c r="M1322" i="2" s="1"/>
  <c r="K1065" i="2"/>
  <c r="K809" i="2"/>
  <c r="M809" i="2" s="1"/>
  <c r="K553" i="2"/>
  <c r="K297" i="2"/>
  <c r="K41" i="2"/>
  <c r="M42" i="2" s="1"/>
  <c r="K1984" i="2"/>
  <c r="K260" i="2"/>
  <c r="K3408" i="2"/>
  <c r="M3408" i="2" s="1"/>
  <c r="K2896" i="2"/>
  <c r="L2896" i="2" s="1"/>
  <c r="K2384" i="2"/>
  <c r="L2384" i="2" s="1"/>
  <c r="K1796" i="2"/>
  <c r="K972" i="2"/>
  <c r="M972" i="2" s="1"/>
  <c r="K2102" i="2"/>
  <c r="M2103" i="2" s="1"/>
  <c r="K1590" i="2"/>
  <c r="M1591" i="2" s="1"/>
  <c r="K1078" i="2"/>
  <c r="M1079" i="2" s="1"/>
  <c r="K566" i="2"/>
  <c r="K54" i="2"/>
  <c r="M54" i="2" s="1"/>
  <c r="K906" i="2"/>
  <c r="K394" i="2"/>
  <c r="M394" i="2" s="1"/>
  <c r="K3559" i="2"/>
  <c r="L3559" i="2" s="1"/>
  <c r="K3431" i="2"/>
  <c r="L3431" i="2" s="1"/>
  <c r="K3303" i="2"/>
  <c r="M3303" i="2" s="1"/>
  <c r="K3175" i="2"/>
  <c r="M3176" i="2" s="1"/>
  <c r="K3047" i="2"/>
  <c r="M3048" i="2" s="1"/>
  <c r="K2919" i="2"/>
  <c r="K2791" i="2"/>
  <c r="L2791" i="2" s="1"/>
  <c r="K2663" i="2"/>
  <c r="K2535" i="2"/>
  <c r="L2535" i="2" s="1"/>
  <c r="K2407" i="2"/>
  <c r="M2408" i="2" s="1"/>
  <c r="K2279" i="2"/>
  <c r="L2279" i="2" s="1"/>
  <c r="K2151" i="2"/>
  <c r="K2023" i="2"/>
  <c r="K1895" i="2"/>
  <c r="L1895" i="2" s="1"/>
  <c r="K1767" i="2"/>
  <c r="L1767" i="2" s="1"/>
  <c r="K1639" i="2"/>
  <c r="M1639" i="2" s="1"/>
  <c r="K1511" i="2"/>
  <c r="K1383" i="2"/>
  <c r="K1255" i="2"/>
  <c r="V1255" i="2" s="1"/>
  <c r="K1127" i="2"/>
  <c r="M1128" i="2" s="1"/>
  <c r="K999" i="2"/>
  <c r="K871" i="2"/>
  <c r="M871" i="2" s="1"/>
  <c r="K743" i="2"/>
  <c r="M744" i="2" s="1"/>
  <c r="K615" i="2"/>
  <c r="M615" i="2" s="1"/>
  <c r="K487" i="2"/>
  <c r="M488" i="2" s="1"/>
  <c r="K359" i="2"/>
  <c r="M360" i="2" s="1"/>
  <c r="K231" i="2"/>
  <c r="M232" i="2" s="1"/>
  <c r="K103" i="2"/>
  <c r="M104" i="2" s="1"/>
  <c r="K3565" i="2"/>
  <c r="L3565" i="2" s="1"/>
  <c r="K3437" i="2"/>
  <c r="L3437" i="2" s="1"/>
  <c r="K3309" i="2"/>
  <c r="L3309" i="2" s="1"/>
  <c r="K3181" i="2"/>
  <c r="M3182" i="2" s="1"/>
  <c r="K3053" i="2"/>
  <c r="K2925" i="2"/>
  <c r="L2925" i="2" s="1"/>
  <c r="K2797" i="2"/>
  <c r="L2797" i="2" s="1"/>
  <c r="K2669" i="2"/>
  <c r="M2669" i="2" s="1"/>
  <c r="K2541" i="2"/>
  <c r="L2541" i="2" s="1"/>
  <c r="K2413" i="2"/>
  <c r="M2413" i="2" s="1"/>
  <c r="K2285" i="2"/>
  <c r="M2285" i="2" s="1"/>
  <c r="K2157" i="2"/>
  <c r="M2158" i="2" s="1"/>
  <c r="K2029" i="2"/>
  <c r="M2030" i="2" s="1"/>
  <c r="K1901" i="2"/>
  <c r="K1773" i="2"/>
  <c r="K1645" i="2"/>
  <c r="M1645" i="2" s="1"/>
  <c r="K1517" i="2"/>
  <c r="L1517" i="2" s="1"/>
  <c r="K1389" i="2"/>
  <c r="M1389" i="2" s="1"/>
  <c r="K1261" i="2"/>
  <c r="M1261" i="2" s="1"/>
  <c r="K1133" i="2"/>
  <c r="M1134" i="2" s="1"/>
  <c r="K1005" i="2"/>
  <c r="M1005" i="2" s="1"/>
  <c r="K877" i="2"/>
  <c r="K749" i="2"/>
  <c r="M749" i="2" s="1"/>
  <c r="K621" i="2"/>
  <c r="M622" i="2" s="1"/>
  <c r="K493" i="2"/>
  <c r="K365" i="2"/>
  <c r="K237" i="2"/>
  <c r="M237" i="2" s="1"/>
  <c r="K109" i="2"/>
  <c r="M110" i="2" s="1"/>
  <c r="K3299" i="2"/>
  <c r="M3299" i="2" s="1"/>
  <c r="K995" i="2"/>
  <c r="K3730" i="2"/>
  <c r="M3730" i="2" s="1"/>
  <c r="K1330" i="2"/>
  <c r="M1331" i="2" s="1"/>
  <c r="K563" i="2"/>
  <c r="K2822" i="2"/>
  <c r="K3698" i="2"/>
  <c r="L3698" i="2" s="1"/>
  <c r="K1720" i="2"/>
  <c r="M1720" i="2" s="1"/>
  <c r="K2094" i="2"/>
  <c r="K2835" i="2"/>
  <c r="M2835" i="2" s="1"/>
  <c r="K787" i="2"/>
  <c r="K3691" i="2"/>
  <c r="M3691" i="2" s="1"/>
  <c r="K2836" i="2"/>
  <c r="L2836" i="2" s="1"/>
  <c r="K3582" i="2"/>
  <c r="K2526" i="2"/>
  <c r="L2526" i="2" s="1"/>
  <c r="K1200" i="2"/>
  <c r="M1201" i="2" s="1"/>
  <c r="K3322" i="2"/>
  <c r="M3323" i="2" s="1"/>
  <c r="K1112" i="2"/>
  <c r="M1112" i="2" s="1"/>
  <c r="K532" i="2"/>
  <c r="M532" i="2" s="1"/>
  <c r="K2624" i="2"/>
  <c r="L2624" i="2" s="1"/>
  <c r="K764" i="2"/>
  <c r="K1318" i="2"/>
  <c r="K1314" i="2"/>
  <c r="M1314" i="2" s="1"/>
  <c r="K3569" i="2"/>
  <c r="M3570" i="2" s="1"/>
  <c r="K3057" i="2"/>
  <c r="L3057" i="2" s="1"/>
  <c r="K2545" i="2"/>
  <c r="L2545" i="2" s="1"/>
  <c r="K2033" i="2"/>
  <c r="L2033" i="2" s="1"/>
  <c r="K1585" i="2"/>
  <c r="M1586" i="2" s="1"/>
  <c r="K1073" i="2"/>
  <c r="M1074" i="2" s="1"/>
  <c r="K561" i="2"/>
  <c r="K113" i="2"/>
  <c r="K3671" i="2"/>
  <c r="M3672" i="2" s="1"/>
  <c r="K2154" i="2"/>
  <c r="K1952" i="2"/>
  <c r="L1952" i="2" s="1"/>
  <c r="K3446" i="2"/>
  <c r="M3446" i="2" s="1"/>
  <c r="K2422" i="2"/>
  <c r="M2423" i="2" s="1"/>
  <c r="K1312" i="2"/>
  <c r="K3434" i="2"/>
  <c r="L3434" i="2" s="1"/>
  <c r="K1420" i="2"/>
  <c r="L1420" i="2" s="1"/>
  <c r="K980" i="2"/>
  <c r="M980" i="2" s="1"/>
  <c r="K2912" i="2"/>
  <c r="L2912" i="2" s="1"/>
  <c r="K1340" i="2"/>
  <c r="M1340" i="2" s="1"/>
  <c r="K1438" i="2"/>
  <c r="M1438" i="2" s="1"/>
  <c r="K238" i="2"/>
  <c r="M239" i="2" s="1"/>
  <c r="K242" i="2"/>
  <c r="M243" i="2" s="1"/>
  <c r="K3227" i="2"/>
  <c r="L3227" i="2" s="1"/>
  <c r="K2651" i="2"/>
  <c r="M2651" i="2" s="1"/>
  <c r="K2203" i="2"/>
  <c r="L2203" i="2" s="1"/>
  <c r="K1755" i="2"/>
  <c r="L1755" i="2" s="1"/>
  <c r="K1307" i="2"/>
  <c r="K795" i="2"/>
  <c r="K283" i="2"/>
  <c r="M284" i="2" s="1"/>
  <c r="K2858" i="2"/>
  <c r="K152" i="2"/>
  <c r="K3010" i="2"/>
  <c r="M3010" i="2" s="1"/>
  <c r="K2860" i="2"/>
  <c r="M2860" i="2" s="1"/>
  <c r="K436" i="2"/>
  <c r="K2990" i="2"/>
  <c r="M2990" i="2" s="1"/>
  <c r="K1916" i="2"/>
  <c r="M1917" i="2" s="1"/>
  <c r="K400" i="2"/>
  <c r="M401" i="2" s="1"/>
  <c r="K2514" i="2"/>
  <c r="K2916" i="2"/>
  <c r="L2916" i="2" s="1"/>
  <c r="K3496" i="2"/>
  <c r="M3497" i="2" s="1"/>
  <c r="K2136" i="2"/>
  <c r="L2136" i="2" s="1"/>
  <c r="K124" i="2"/>
  <c r="K830" i="2"/>
  <c r="K826" i="2"/>
  <c r="K3449" i="2"/>
  <c r="K2937" i="2"/>
  <c r="M2937" i="2" s="1"/>
  <c r="K2425" i="2"/>
  <c r="K1913" i="2"/>
  <c r="L1913" i="2" s="1"/>
  <c r="K1337" i="2"/>
  <c r="M1337" i="2" s="1"/>
  <c r="K825" i="2"/>
  <c r="M825" i="2" s="1"/>
  <c r="K313" i="2"/>
  <c r="K1722" i="2"/>
  <c r="M1722" i="2" s="1"/>
  <c r="K3312" i="2"/>
  <c r="M3313" i="2" s="1"/>
  <c r="K2160" i="2"/>
  <c r="M2160" i="2" s="1"/>
  <c r="K524" i="2"/>
  <c r="M525" i="2" s="1"/>
  <c r="K1238" i="2"/>
  <c r="M1238" i="2" s="1"/>
  <c r="K214" i="2"/>
  <c r="M214" i="2" s="1"/>
  <c r="K554" i="2"/>
  <c r="M555" i="2" s="1"/>
  <c r="K3439" i="2"/>
  <c r="L3439" i="2" s="1"/>
  <c r="K3183" i="2"/>
  <c r="L3183" i="2" s="1"/>
  <c r="K2927" i="2"/>
  <c r="K2639" i="2"/>
  <c r="K2383" i="2"/>
  <c r="M2383" i="2" s="1"/>
  <c r="K2127" i="2"/>
  <c r="M2128" i="2" s="1"/>
  <c r="K1871" i="2"/>
  <c r="L1871" i="2" s="1"/>
  <c r="K1615" i="2"/>
  <c r="L1615" i="2" s="1"/>
  <c r="K1359" i="2"/>
  <c r="M1359" i="2" s="1"/>
  <c r="K1135" i="2"/>
  <c r="M1135" i="2" s="1"/>
  <c r="K879" i="2"/>
  <c r="M880" i="2" s="1"/>
  <c r="K591" i="2"/>
  <c r="M592" i="2" s="1"/>
  <c r="K335" i="2"/>
  <c r="K79" i="2"/>
  <c r="K3381" i="2"/>
  <c r="L3381" i="2" s="1"/>
  <c r="K3125" i="2"/>
  <c r="L3125" i="2" s="1"/>
  <c r="K2901" i="2"/>
  <c r="M2901" i="2" s="1"/>
  <c r="K2613" i="2"/>
  <c r="M2613" i="2" s="1"/>
  <c r="K2357" i="2"/>
  <c r="M2357" i="2" s="1"/>
  <c r="K2069" i="2"/>
  <c r="M2069" i="2" s="1"/>
  <c r="K1813" i="2"/>
  <c r="M1813" i="2" s="1"/>
  <c r="K1525" i="2"/>
  <c r="M1525" i="2" s="1"/>
  <c r="K1269" i="2"/>
  <c r="M1270" i="2" s="1"/>
  <c r="K981" i="2"/>
  <c r="K725" i="2"/>
  <c r="M726" i="2" s="1"/>
  <c r="K437" i="2"/>
  <c r="K149" i="2"/>
  <c r="K2844" i="2"/>
  <c r="K3628" i="2"/>
  <c r="K1224" i="2"/>
  <c r="M1224" i="2" s="1"/>
  <c r="K1714" i="2"/>
  <c r="M1715" i="2" s="1"/>
  <c r="K3270" i="2"/>
  <c r="L3270" i="2" s="1"/>
  <c r="K704" i="2"/>
  <c r="M705" i="2" s="1"/>
  <c r="K2956" i="2"/>
  <c r="K2168" i="2"/>
  <c r="M2168" i="2" s="1"/>
  <c r="K686" i="2"/>
  <c r="K3331" i="2"/>
  <c r="L3331" i="2" s="1"/>
  <c r="K2307" i="2"/>
  <c r="M2307" i="2" s="1"/>
  <c r="K1283" i="2"/>
  <c r="M1283" i="2" s="1"/>
  <c r="K259" i="2"/>
  <c r="K128" i="2"/>
  <c r="M129" i="2" s="1"/>
  <c r="K3251" i="2"/>
  <c r="M3252" i="2" s="1"/>
  <c r="K872" i="2"/>
  <c r="M873" i="2" s="1"/>
  <c r="K1088" i="2"/>
  <c r="K3356" i="2"/>
  <c r="L3356" i="2" s="1"/>
  <c r="K2424" i="2"/>
  <c r="L2424" i="2" s="1"/>
  <c r="K942" i="2"/>
  <c r="M943" i="2" s="1"/>
  <c r="K3427" i="2"/>
  <c r="L3427" i="2" s="1"/>
  <c r="K2403" i="2"/>
  <c r="K1379" i="2"/>
  <c r="M1380" i="2" s="1"/>
  <c r="K355" i="2"/>
  <c r="M356" i="2" s="1"/>
  <c r="K1748" i="2"/>
  <c r="M1748" i="2" s="1"/>
  <c r="K1900" i="2"/>
  <c r="L1900" i="2" s="1"/>
  <c r="K646" i="2"/>
  <c r="M647" i="2" s="1"/>
  <c r="K2355" i="2"/>
  <c r="L2355" i="2" s="1"/>
  <c r="K755" i="2"/>
  <c r="M756" i="2" s="1"/>
  <c r="K3194" i="2"/>
  <c r="M3194" i="2" s="1"/>
  <c r="K3206" i="2"/>
  <c r="M3207" i="2" s="1"/>
  <c r="K3378" i="2"/>
  <c r="M3378" i="2" s="1"/>
  <c r="K676" i="2"/>
  <c r="K1986" i="2"/>
  <c r="M1986" i="2" s="1"/>
  <c r="K2362" i="2"/>
  <c r="K3232" i="2"/>
  <c r="K1758" i="2"/>
  <c r="M1759" i="2" s="1"/>
  <c r="K386" i="2"/>
  <c r="M387" i="2" s="1"/>
  <c r="K2707" i="2"/>
  <c r="L2707" i="2" s="1"/>
  <c r="K1683" i="2"/>
  <c r="L1683" i="2" s="1"/>
  <c r="K659" i="2"/>
  <c r="M659" i="2" s="1"/>
  <c r="K1416" i="2"/>
  <c r="M1416" i="2" s="1"/>
  <c r="K3490" i="2"/>
  <c r="K1868" i="2"/>
  <c r="L1868" i="2" s="1"/>
  <c r="K2340" i="2"/>
  <c r="M2340" i="2" s="1"/>
  <c r="K116" i="2"/>
  <c r="M116" i="2" s="1"/>
  <c r="K3390" i="2"/>
  <c r="L3390" i="2" s="1"/>
  <c r="K2846" i="2"/>
  <c r="M2847" i="2" s="1"/>
  <c r="K2334" i="2"/>
  <c r="M2335" i="2" s="1"/>
  <c r="K1724" i="2"/>
  <c r="K816" i="2"/>
  <c r="K3685" i="2"/>
  <c r="M3686" i="2" s="1"/>
  <c r="K2866" i="2"/>
  <c r="M2866" i="2" s="1"/>
  <c r="K1708" i="2"/>
  <c r="M1709" i="2" s="1"/>
  <c r="K3012" i="2"/>
  <c r="M3013" i="2" s="1"/>
  <c r="K1504" i="2"/>
  <c r="L1504" i="2" s="1"/>
  <c r="K3560" i="2"/>
  <c r="L3560" i="2" s="1"/>
  <c r="K2880" i="2"/>
  <c r="K2200" i="2"/>
  <c r="L2200" i="2" s="1"/>
  <c r="K1276" i="2"/>
  <c r="K2086" i="2"/>
  <c r="L2086" i="2" s="1"/>
  <c r="K1406" i="2"/>
  <c r="L1406" i="2" s="1"/>
  <c r="K718" i="2"/>
  <c r="K38" i="2"/>
  <c r="M39" i="2" s="1"/>
  <c r="K722" i="2"/>
  <c r="K34" i="2"/>
  <c r="M34" i="2" s="1"/>
  <c r="K3345" i="2"/>
  <c r="L3345" i="2" s="1"/>
  <c r="K3089" i="2"/>
  <c r="M3089" i="2" s="1"/>
  <c r="K2833" i="2"/>
  <c r="K2577" i="2"/>
  <c r="K2321" i="2"/>
  <c r="L2321" i="2" s="1"/>
  <c r="K2065" i="2"/>
  <c r="L2065" i="2" s="1"/>
  <c r="K1809" i="2"/>
  <c r="M1810" i="2" s="1"/>
  <c r="K1553" i="2"/>
  <c r="M1553" i="2" s="1"/>
  <c r="K1297" i="2"/>
  <c r="L1297" i="2" s="1"/>
  <c r="K1041" i="2"/>
  <c r="K785" i="2"/>
  <c r="M785" i="2" s="1"/>
  <c r="K529" i="2"/>
  <c r="K273" i="2"/>
  <c r="K17" i="2"/>
  <c r="K3548" i="2"/>
  <c r="M3549" i="2" s="1"/>
  <c r="K3546" i="2"/>
  <c r="L3546" i="2" s="1"/>
  <c r="K2522" i="2"/>
  <c r="M2522" i="2" s="1"/>
  <c r="K1320" i="2"/>
  <c r="L1320" i="2" s="1"/>
  <c r="K2388" i="2"/>
  <c r="M2389" i="2" s="1"/>
  <c r="K996" i="2"/>
  <c r="M996" i="2" s="1"/>
  <c r="K3608" i="2"/>
  <c r="M3608" i="2" s="1"/>
  <c r="K3126" i="2"/>
  <c r="M3127" i="2" s="1"/>
  <c r="K2614" i="2"/>
  <c r="M2615" i="2" s="1"/>
  <c r="K2088" i="2"/>
  <c r="K1410" i="2"/>
  <c r="M1410" i="2" s="1"/>
  <c r="K416" i="2"/>
  <c r="M416" i="2" s="1"/>
  <c r="K3554" i="2"/>
  <c r="L3554" i="2" s="1"/>
  <c r="K2530" i="2"/>
  <c r="L2530" i="2" s="1"/>
  <c r="K1208" i="2"/>
  <c r="M1208" i="2" s="1"/>
  <c r="K2588" i="2"/>
  <c r="M2589" i="2" s="1"/>
  <c r="K660" i="2"/>
  <c r="M661" i="2" s="1"/>
  <c r="K3336" i="2"/>
  <c r="M3337" i="2" s="1"/>
  <c r="K2656" i="2"/>
  <c r="M2656" i="2" s="1"/>
  <c r="K1930" i="2"/>
  <c r="M1930" i="2" s="1"/>
  <c r="K828" i="2"/>
  <c r="K1862" i="2"/>
  <c r="L1862" i="2" s="1"/>
  <c r="K1182" i="2"/>
  <c r="K494" i="2"/>
  <c r="K1178" i="2"/>
  <c r="M1179" i="2" s="1"/>
  <c r="K498" i="2"/>
  <c r="M499" i="2" s="1"/>
  <c r="K3515" i="2"/>
  <c r="M3516" i="2" s="1"/>
  <c r="K3259" i="2"/>
  <c r="M3259" i="2" s="1"/>
  <c r="K3003" i="2"/>
  <c r="L3003" i="2" s="1"/>
  <c r="K2747" i="2"/>
  <c r="K2491" i="2"/>
  <c r="M2491" i="2" s="1"/>
  <c r="K2235" i="2"/>
  <c r="L2235" i="2" s="1"/>
  <c r="K1979" i="2"/>
  <c r="L1979" i="2" s="1"/>
  <c r="K1723" i="2"/>
  <c r="M1724" i="2" s="1"/>
  <c r="K1467" i="2"/>
  <c r="M1468" i="2" s="1"/>
  <c r="K1211" i="2"/>
  <c r="M1212" i="2" s="1"/>
  <c r="K955" i="2"/>
  <c r="M956" i="2" s="1"/>
  <c r="K699" i="2"/>
  <c r="M699" i="2" s="1"/>
  <c r="K443" i="2"/>
  <c r="M444" i="2" s="1"/>
  <c r="K187" i="2"/>
  <c r="K3707" i="2"/>
  <c r="K2700" i="2"/>
  <c r="L2700" i="2" s="1"/>
  <c r="K552" i="2"/>
  <c r="K3731" i="2"/>
  <c r="M3732" i="2" s="1"/>
  <c r="K3146" i="2"/>
  <c r="M3146" i="2" s="1"/>
  <c r="K2146" i="2"/>
  <c r="L2146" i="2" s="1"/>
  <c r="K2988" i="2"/>
  <c r="M2989" i="2" s="1"/>
  <c r="K1946" i="2"/>
  <c r="L1946" i="2" s="1"/>
  <c r="K196" i="2"/>
  <c r="M196" i="2" s="1"/>
  <c r="K3438" i="2"/>
  <c r="K2926" i="2"/>
  <c r="L2926" i="2" s="1"/>
  <c r="K2414" i="2"/>
  <c r="M2415" i="2" s="1"/>
  <c r="K1826" i="2"/>
  <c r="L1826" i="2" s="1"/>
  <c r="K1040" i="2"/>
  <c r="M1040" i="2" s="1"/>
  <c r="K16" i="2"/>
  <c r="K3154" i="2"/>
  <c r="M3155" i="2" s="1"/>
  <c r="K2092" i="2"/>
  <c r="K3308" i="2"/>
  <c r="K2010" i="2"/>
  <c r="L2010" i="2" s="1"/>
  <c r="K3676" i="2"/>
  <c r="L3676" i="2" s="1"/>
  <c r="K3072" i="2"/>
  <c r="K2392" i="2"/>
  <c r="M2392" i="2" s="1"/>
  <c r="K1572" i="2"/>
  <c r="L1572" i="2" s="1"/>
  <c r="K300" i="2"/>
  <c r="M301" i="2" s="1"/>
  <c r="K1598" i="2"/>
  <c r="K910" i="2"/>
  <c r="M910" i="2" s="1"/>
  <c r="K230" i="2"/>
  <c r="K914" i="2"/>
  <c r="M915" i="2" s="1"/>
  <c r="K226" i="2"/>
  <c r="M226" i="2" s="1"/>
  <c r="K3417" i="2"/>
  <c r="K3161" i="2"/>
  <c r="K2905" i="2"/>
  <c r="L2905" i="2" s="1"/>
  <c r="K2649" i="2"/>
  <c r="L2649" i="2" s="1"/>
  <c r="K2393" i="2"/>
  <c r="K2137" i="2"/>
  <c r="K1881" i="2"/>
  <c r="L1881" i="2" s="1"/>
  <c r="K1625" i="2"/>
  <c r="M1626" i="2" s="1"/>
  <c r="K1369" i="2"/>
  <c r="M1370" i="2" s="1"/>
  <c r="K1113" i="2"/>
  <c r="K857" i="2"/>
  <c r="M858" i="2" s="1"/>
  <c r="K601" i="2"/>
  <c r="M601" i="2" s="1"/>
  <c r="K345" i="2"/>
  <c r="K89" i="2"/>
  <c r="M89" i="2" s="1"/>
  <c r="K2212" i="2"/>
  <c r="L2212" i="2" s="1"/>
  <c r="K628" i="2"/>
  <c r="K3504" i="2"/>
  <c r="M3504" i="2" s="1"/>
  <c r="K2992" i="2"/>
  <c r="M2992" i="2" s="1"/>
  <c r="K2480" i="2"/>
  <c r="L2480" i="2" s="1"/>
  <c r="K1924" i="2"/>
  <c r="M1924" i="2" s="1"/>
  <c r="K1164" i="2"/>
  <c r="M1165" i="2" s="1"/>
  <c r="K140" i="2"/>
  <c r="M140" i="2" s="1"/>
  <c r="K1686" i="2"/>
  <c r="M1687" i="2" s="1"/>
  <c r="K1174" i="2"/>
  <c r="M1174" i="2" s="1"/>
  <c r="K662" i="2"/>
  <c r="M663" i="2" s="1"/>
  <c r="K150" i="2"/>
  <c r="M151" i="2" s="1"/>
  <c r="K1002" i="2"/>
  <c r="K490" i="2"/>
  <c r="M490" i="2" s="1"/>
  <c r="K3583" i="2"/>
  <c r="L3583" i="2" s="1"/>
  <c r="K3455" i="2"/>
  <c r="M3455" i="2" s="1"/>
  <c r="K3327" i="2"/>
  <c r="M3328" i="2" s="1"/>
  <c r="K3199" i="2"/>
  <c r="M3199" i="2" s="1"/>
  <c r="K3071" i="2"/>
  <c r="L3071" i="2" s="1"/>
  <c r="K2943" i="2"/>
  <c r="M2943" i="2" s="1"/>
  <c r="K2815" i="2"/>
  <c r="M2816" i="2" s="1"/>
  <c r="K2687" i="2"/>
  <c r="M2688" i="2" s="1"/>
  <c r="K2559" i="2"/>
  <c r="M2560" i="2" s="1"/>
  <c r="K2431" i="2"/>
  <c r="M2432" i="2" s="1"/>
  <c r="K2303" i="2"/>
  <c r="L2303" i="2" s="1"/>
  <c r="K2175" i="2"/>
  <c r="M2175" i="2" s="1"/>
  <c r="K2047" i="2"/>
  <c r="L2047" i="2" s="1"/>
  <c r="K1919" i="2"/>
  <c r="M1919" i="2" s="1"/>
  <c r="K1791" i="2"/>
  <c r="M1792" i="2" s="1"/>
  <c r="K1663" i="2"/>
  <c r="K1535" i="2"/>
  <c r="L1535" i="2" s="1"/>
  <c r="K1407" i="2"/>
  <c r="K1279" i="2"/>
  <c r="K1151" i="2"/>
  <c r="M1152" i="2" s="1"/>
  <c r="K1023" i="2"/>
  <c r="M1023" i="2" s="1"/>
  <c r="K895" i="2"/>
  <c r="K767" i="2"/>
  <c r="M767" i="2" s="1"/>
  <c r="K639" i="2"/>
  <c r="M640" i="2" s="1"/>
  <c r="K511" i="2"/>
  <c r="M511" i="2" s="1"/>
  <c r="K383" i="2"/>
  <c r="M383" i="2" s="1"/>
  <c r="K255" i="2"/>
  <c r="K127" i="2"/>
  <c r="K3589" i="2"/>
  <c r="L3589" i="2" s="1"/>
  <c r="K3461" i="2"/>
  <c r="M3462" i="2" s="1"/>
  <c r="K3333" i="2"/>
  <c r="M3333" i="2" s="1"/>
  <c r="K3205" i="2"/>
  <c r="K3077" i="2"/>
  <c r="M3077" i="2" s="1"/>
  <c r="K2949" i="2"/>
  <c r="M2949" i="2" s="1"/>
  <c r="K2821" i="2"/>
  <c r="K2693" i="2"/>
  <c r="M2694" i="2" s="1"/>
  <c r="K2565" i="2"/>
  <c r="L2565" i="2" s="1"/>
  <c r="K2437" i="2"/>
  <c r="M2438" i="2" s="1"/>
  <c r="K2309" i="2"/>
  <c r="K2181" i="2"/>
  <c r="M2182" i="2" s="1"/>
  <c r="K2053" i="2"/>
  <c r="K1925" i="2"/>
  <c r="K1797" i="2"/>
  <c r="M1798" i="2" s="1"/>
  <c r="K1669" i="2"/>
  <c r="M1669" i="2" s="1"/>
  <c r="K1541" i="2"/>
  <c r="M1542" i="2" s="1"/>
  <c r="K1413" i="2"/>
  <c r="M1414" i="2" s="1"/>
  <c r="K1285" i="2"/>
  <c r="M1285" i="2" s="1"/>
  <c r="K1157" i="2"/>
  <c r="M1158" i="2" s="1"/>
  <c r="K1029" i="2"/>
  <c r="M1030" i="2" s="1"/>
  <c r="K901" i="2"/>
  <c r="M901" i="2" s="1"/>
  <c r="K773" i="2"/>
  <c r="M773" i="2" s="1"/>
  <c r="K645" i="2"/>
  <c r="K517" i="2"/>
  <c r="K389" i="2"/>
  <c r="M390" i="2" s="1"/>
  <c r="K261" i="2"/>
  <c r="M261" i="2" s="1"/>
  <c r="K133" i="2"/>
  <c r="M133" i="2" s="1"/>
  <c r="K5" i="2"/>
  <c r="M6" i="2" s="1"/>
  <c r="L3506" i="2"/>
  <c r="M3506" i="2"/>
  <c r="L2100" i="2"/>
  <c r="L3142" i="2"/>
  <c r="M2644" i="2"/>
  <c r="L2644" i="2"/>
  <c r="M2243" i="2"/>
  <c r="L2243" i="2"/>
  <c r="M195" i="2"/>
  <c r="M3059" i="2"/>
  <c r="L3059" i="2"/>
  <c r="M2248" i="2"/>
  <c r="L2248" i="2"/>
  <c r="L3107" i="2"/>
  <c r="M3107" i="2"/>
  <c r="L2982" i="2"/>
  <c r="M307" i="2"/>
  <c r="L3430" i="2"/>
  <c r="M339" i="2"/>
  <c r="L1728" i="2"/>
  <c r="M1728" i="2"/>
  <c r="L2174" i="2"/>
  <c r="M2174" i="2"/>
  <c r="L2546" i="2"/>
  <c r="M3352" i="2"/>
  <c r="L3352" i="2"/>
  <c r="M1870" i="2"/>
  <c r="L1870" i="2"/>
  <c r="M506" i="2"/>
  <c r="L2753" i="2"/>
  <c r="M1729" i="2"/>
  <c r="L1729" i="2"/>
  <c r="L3388" i="2"/>
  <c r="M2068" i="2"/>
  <c r="L2068" i="2"/>
  <c r="M2454" i="2"/>
  <c r="L2454" i="2"/>
  <c r="M3242" i="2"/>
  <c r="L3242" i="2"/>
  <c r="M3704" i="2"/>
  <c r="L3704" i="2"/>
  <c r="M412" i="2"/>
  <c r="M962" i="2"/>
  <c r="L2923" i="2"/>
  <c r="L1899" i="2"/>
  <c r="M875" i="2"/>
  <c r="L3042" i="2"/>
  <c r="M2826" i="2"/>
  <c r="L2826" i="2"/>
  <c r="L3686" i="2"/>
  <c r="M1608" i="2"/>
  <c r="L1608" i="2"/>
  <c r="M1656" i="2"/>
  <c r="L1656" i="2"/>
  <c r="M2856" i="2"/>
  <c r="L2856" i="2"/>
  <c r="L1382" i="2"/>
  <c r="L2569" i="2"/>
  <c r="M1545" i="2"/>
  <c r="L1545" i="2"/>
  <c r="M521" i="2"/>
  <c r="M3728" i="2"/>
  <c r="L3728" i="2"/>
  <c r="M1706" i="2"/>
  <c r="L1706" i="2"/>
  <c r="M1014" i="2"/>
  <c r="M330" i="2"/>
  <c r="M3159" i="2"/>
  <c r="L3159" i="2"/>
  <c r="M2647" i="2"/>
  <c r="L2647" i="2"/>
  <c r="M2135" i="2"/>
  <c r="L2135" i="2"/>
  <c r="M1623" i="2"/>
  <c r="L1623" i="2"/>
  <c r="M599" i="2"/>
  <c r="M3165" i="2"/>
  <c r="L3165" i="2"/>
  <c r="M2653" i="2"/>
  <c r="L2653" i="2"/>
  <c r="M2141" i="2"/>
  <c r="L2141" i="2"/>
  <c r="M1629" i="2"/>
  <c r="L1629" i="2"/>
  <c r="M1117" i="2"/>
  <c r="M93" i="2"/>
  <c r="L3436" i="2"/>
  <c r="M3436" i="2"/>
  <c r="M474" i="2"/>
  <c r="M548" i="2"/>
  <c r="M2290" i="2"/>
  <c r="L2290" i="2"/>
  <c r="M1710" i="2"/>
  <c r="L1710" i="2"/>
  <c r="M2691" i="2"/>
  <c r="L2691" i="2"/>
  <c r="M108" i="2"/>
  <c r="L2438" i="2"/>
  <c r="M3448" i="2"/>
  <c r="L3448" i="2"/>
  <c r="M3697" i="2"/>
  <c r="L3697" i="2"/>
  <c r="M1523" i="2"/>
  <c r="L1523" i="2"/>
  <c r="M2972" i="2"/>
  <c r="L2972" i="2"/>
  <c r="M1552" i="2"/>
  <c r="L1552" i="2"/>
  <c r="M1107" i="2"/>
  <c r="M2964" i="2"/>
  <c r="L2964" i="2"/>
  <c r="M2558" i="2"/>
  <c r="L2558" i="2"/>
  <c r="L3394" i="2"/>
  <c r="M3394" i="2"/>
  <c r="L3732" i="2"/>
  <c r="M508" i="2"/>
  <c r="M1018" i="2"/>
  <c r="L2945" i="2"/>
  <c r="M1921" i="2"/>
  <c r="L1921" i="2"/>
  <c r="M897" i="2"/>
  <c r="L2812" i="2"/>
  <c r="L2838" i="2"/>
  <c r="M2838" i="2"/>
  <c r="L3695" i="2"/>
  <c r="L1690" i="2"/>
  <c r="L1418" i="2"/>
  <c r="M1418" i="2"/>
  <c r="L3115" i="2"/>
  <c r="L2091" i="2"/>
  <c r="M2091" i="2"/>
  <c r="M1067" i="2"/>
  <c r="M43" i="2"/>
  <c r="L3586" i="2"/>
  <c r="M3586" i="2"/>
  <c r="M1076" i="2"/>
  <c r="L2120" i="2"/>
  <c r="M2120" i="2"/>
  <c r="L2578" i="2"/>
  <c r="L3368" i="2"/>
  <c r="M3368" i="2"/>
  <c r="L1894" i="2"/>
  <c r="M1894" i="2"/>
  <c r="L2761" i="2"/>
  <c r="M2761" i="2"/>
  <c r="L1737" i="2"/>
  <c r="M1737" i="2"/>
  <c r="M713" i="2"/>
  <c r="L1492" i="2"/>
  <c r="L2192" i="2"/>
  <c r="M2192" i="2"/>
  <c r="L1398" i="2"/>
  <c r="M1398" i="2"/>
  <c r="M714" i="2"/>
  <c r="L3255" i="2"/>
  <c r="L2743" i="2"/>
  <c r="M2743" i="2"/>
  <c r="L2231" i="2"/>
  <c r="M2231" i="2"/>
  <c r="L1719" i="2"/>
  <c r="M1719" i="2"/>
  <c r="M1207" i="2"/>
  <c r="M695" i="2"/>
  <c r="M183" i="2"/>
  <c r="L3261" i="2"/>
  <c r="M3261" i="2"/>
  <c r="L2749" i="2"/>
  <c r="M2749" i="2"/>
  <c r="L2237" i="2"/>
  <c r="M2237" i="2"/>
  <c r="L1725" i="2"/>
  <c r="M1213" i="2"/>
  <c r="M701" i="2"/>
  <c r="M189" i="2"/>
  <c r="L3564" i="2"/>
  <c r="M3564" i="2"/>
  <c r="L2630" i="2"/>
  <c r="M2630" i="2"/>
  <c r="M740" i="2"/>
  <c r="M1202" i="2"/>
  <c r="L1987" i="2"/>
  <c r="M136" i="2"/>
  <c r="L2227" i="2"/>
  <c r="M2227" i="2"/>
  <c r="L3689" i="2"/>
  <c r="M3689" i="2"/>
  <c r="L1386" i="2"/>
  <c r="M1386" i="2"/>
  <c r="L2595" i="2"/>
  <c r="M2595" i="2"/>
  <c r="L3705" i="2"/>
  <c r="M3705" i="2"/>
  <c r="L3372" i="2"/>
  <c r="M3372" i="2"/>
  <c r="L2406" i="2"/>
  <c r="M2406" i="2"/>
  <c r="M898" i="2"/>
  <c r="L3588" i="2"/>
  <c r="M3588" i="2"/>
  <c r="M500" i="2"/>
  <c r="L1852" i="2"/>
  <c r="M1852" i="2"/>
  <c r="M1964" i="2"/>
  <c r="L1964" i="2"/>
  <c r="L3008" i="2"/>
  <c r="M1534" i="2"/>
  <c r="L1534" i="2"/>
  <c r="M162" i="2"/>
  <c r="L2625" i="2"/>
  <c r="M1601" i="2"/>
  <c r="L1601" i="2"/>
  <c r="M577" i="2"/>
  <c r="M3625" i="2"/>
  <c r="L3625" i="2"/>
  <c r="M1364" i="2"/>
  <c r="L1364" i="2"/>
  <c r="L2198" i="2"/>
  <c r="M2730" i="2"/>
  <c r="L2730" i="2"/>
  <c r="M3464" i="2"/>
  <c r="L3464" i="2"/>
  <c r="M1990" i="2"/>
  <c r="L1990" i="2"/>
  <c r="M626" i="2"/>
  <c r="M2795" i="2"/>
  <c r="L2795" i="2"/>
  <c r="L1771" i="2"/>
  <c r="M747" i="2"/>
  <c r="M3268" i="2"/>
  <c r="L3268" i="2"/>
  <c r="L2322" i="2"/>
  <c r="M3534" i="2"/>
  <c r="L3534" i="2"/>
  <c r="M1232" i="2"/>
  <c r="M760" i="2"/>
  <c r="M2520" i="2"/>
  <c r="L2520" i="2"/>
  <c r="M1038" i="2"/>
  <c r="M3465" i="2"/>
  <c r="L3465" i="2"/>
  <c r="M2441" i="2"/>
  <c r="L2441" i="2"/>
  <c r="L1417" i="2"/>
  <c r="M393" i="2"/>
  <c r="M3602" i="2"/>
  <c r="L3602" i="2"/>
  <c r="M1356" i="2"/>
  <c r="L1356" i="2"/>
  <c r="M758" i="2"/>
  <c r="M74" i="2"/>
  <c r="M3095" i="2"/>
  <c r="L3095" i="2"/>
  <c r="M2583" i="2"/>
  <c r="L2583" i="2"/>
  <c r="L2071" i="2"/>
  <c r="M1559" i="2"/>
  <c r="L1559" i="2"/>
  <c r="M1047" i="2"/>
  <c r="M535" i="2"/>
  <c r="L3101" i="2"/>
  <c r="L2589" i="2"/>
  <c r="M2077" i="2"/>
  <c r="L2077" i="2"/>
  <c r="M1565" i="2"/>
  <c r="L1565" i="2"/>
  <c r="M1053" i="2"/>
  <c r="M541" i="2"/>
  <c r="M29" i="2"/>
  <c r="L3526" i="2"/>
  <c r="M3526" i="2"/>
  <c r="M728" i="2"/>
  <c r="L2435" i="2"/>
  <c r="M2435" i="2"/>
  <c r="M818" i="2"/>
  <c r="L1512" i="2"/>
  <c r="L2760" i="2"/>
  <c r="M2760" i="2"/>
  <c r="M3363" i="2"/>
  <c r="L3363" i="2"/>
  <c r="M420" i="2"/>
  <c r="M627" i="2"/>
  <c r="M148" i="2"/>
  <c r="M1582" i="2"/>
  <c r="L1582" i="2"/>
  <c r="M2220" i="2"/>
  <c r="L2220" i="2"/>
  <c r="M2302" i="2"/>
  <c r="L2302" i="2"/>
  <c r="L2802" i="2"/>
  <c r="M2802" i="2"/>
  <c r="L3520" i="2"/>
  <c r="L2046" i="2"/>
  <c r="M2046" i="2"/>
  <c r="M674" i="2"/>
  <c r="L2817" i="2"/>
  <c r="M2817" i="2"/>
  <c r="L1793" i="2"/>
  <c r="M1793" i="2"/>
  <c r="M769" i="2"/>
  <c r="L3516" i="2"/>
  <c r="L2316" i="2"/>
  <c r="M2316" i="2"/>
  <c r="L2582" i="2"/>
  <c r="M2582" i="2"/>
  <c r="L3498" i="2"/>
  <c r="M3498" i="2"/>
  <c r="M748" i="2"/>
  <c r="M1138" i="2"/>
  <c r="L2987" i="2"/>
  <c r="M2987" i="2"/>
  <c r="L1963" i="2"/>
  <c r="M1963" i="2"/>
  <c r="M939" i="2"/>
  <c r="L3645" i="2"/>
  <c r="M3645" i="2"/>
  <c r="L3082" i="2"/>
  <c r="M3082" i="2"/>
  <c r="M84" i="2"/>
  <c r="L1788" i="2"/>
  <c r="L2008" i="2"/>
  <c r="M2008" i="2"/>
  <c r="L3032" i="2"/>
  <c r="M3032" i="2"/>
  <c r="L1550" i="2"/>
  <c r="M1550" i="2"/>
  <c r="M186" i="2"/>
  <c r="L2633" i="2"/>
  <c r="M2633" i="2"/>
  <c r="L1609" i="2"/>
  <c r="M1609" i="2"/>
  <c r="M585" i="2"/>
  <c r="M516" i="2"/>
  <c r="L1872" i="2"/>
  <c r="M458" i="2"/>
  <c r="L3191" i="2"/>
  <c r="M3191" i="2"/>
  <c r="L2679" i="2"/>
  <c r="M2679" i="2"/>
  <c r="L2167" i="2"/>
  <c r="M2167" i="2"/>
  <c r="L1655" i="2"/>
  <c r="M1655" i="2"/>
  <c r="M1143" i="2"/>
  <c r="M631" i="2"/>
  <c r="M119" i="2"/>
  <c r="L3197" i="2"/>
  <c r="L2685" i="2"/>
  <c r="M2685" i="2"/>
  <c r="L2173" i="2"/>
  <c r="L1661" i="2"/>
  <c r="M1661" i="2"/>
  <c r="M1149" i="2"/>
  <c r="M637" i="2"/>
  <c r="L2787" i="2"/>
  <c r="M483" i="2"/>
  <c r="M3274" i="2"/>
  <c r="L3274" i="2"/>
  <c r="M2547" i="2"/>
  <c r="L2547" i="2"/>
  <c r="M3679" i="2"/>
  <c r="L3679" i="2"/>
  <c r="M3663" i="2"/>
  <c r="L3663" i="2"/>
  <c r="L2278" i="2"/>
  <c r="M3576" i="2"/>
  <c r="L3576" i="2"/>
  <c r="M50" i="2"/>
  <c r="L1555" i="2"/>
  <c r="M1555" i="2"/>
  <c r="M3524" i="2"/>
  <c r="L3524" i="2"/>
  <c r="L3212" i="2"/>
  <c r="M3646" i="2"/>
  <c r="L3646" i="2"/>
  <c r="M2654" i="2"/>
  <c r="L2654" i="2"/>
  <c r="L1468" i="2"/>
  <c r="M3578" i="2"/>
  <c r="L3578" i="2"/>
  <c r="M584" i="2"/>
  <c r="L3708" i="2"/>
  <c r="L2456" i="2"/>
  <c r="M2456" i="2"/>
  <c r="M428" i="2"/>
  <c r="M806" i="2"/>
  <c r="M802" i="2"/>
  <c r="L3377" i="2"/>
  <c r="M2865" i="2"/>
  <c r="L2865" i="2"/>
  <c r="L2353" i="2"/>
  <c r="L1777" i="2"/>
  <c r="M1265" i="2"/>
  <c r="M753" i="2"/>
  <c r="M177" i="2"/>
  <c r="L3735" i="2"/>
  <c r="L1848" i="2"/>
  <c r="M1848" i="2"/>
  <c r="L1626" i="2"/>
  <c r="L3318" i="2"/>
  <c r="M3318" i="2"/>
  <c r="M2166" i="2"/>
  <c r="L2166" i="2"/>
  <c r="M2674" i="2"/>
  <c r="L2674" i="2"/>
  <c r="L2404" i="2"/>
  <c r="M3080" i="2"/>
  <c r="L3080" i="2"/>
  <c r="M1584" i="2"/>
  <c r="L1584" i="2"/>
  <c r="L1606" i="2"/>
  <c r="M70" i="2"/>
  <c r="M66" i="2"/>
  <c r="M3035" i="2"/>
  <c r="L3035" i="2"/>
  <c r="L2523" i="2"/>
  <c r="L1947" i="2"/>
  <c r="M1371" i="2"/>
  <c r="L1371" i="2"/>
  <c r="M859" i="2"/>
  <c r="M347" i="2"/>
  <c r="L2028" i="2"/>
  <c r="M2028" i="2"/>
  <c r="L3540" i="2"/>
  <c r="M2266" i="2"/>
  <c r="L2266" i="2"/>
  <c r="M2132" i="2"/>
  <c r="L2132" i="2"/>
  <c r="M3374" i="2"/>
  <c r="L3374" i="2"/>
  <c r="M2350" i="2"/>
  <c r="L2350" i="2"/>
  <c r="M656" i="2"/>
  <c r="L2778" i="2"/>
  <c r="M2564" i="2"/>
  <c r="L2564" i="2"/>
  <c r="L3328" i="2"/>
  <c r="M1904" i="2"/>
  <c r="L1904" i="2"/>
  <c r="L1678" i="2"/>
  <c r="M1678" i="2"/>
  <c r="M318" i="2"/>
  <c r="M3129" i="2"/>
  <c r="L3129" i="2"/>
  <c r="M2617" i="2"/>
  <c r="L2617" i="2"/>
  <c r="M2105" i="2"/>
  <c r="L2105" i="2"/>
  <c r="M1593" i="2"/>
  <c r="L1593" i="2"/>
  <c r="M1145" i="2"/>
  <c r="M633" i="2"/>
  <c r="M1376" i="2"/>
  <c r="L1376" i="2"/>
  <c r="L3184" i="2"/>
  <c r="L2288" i="2"/>
  <c r="M2288" i="2"/>
  <c r="M780" i="2"/>
  <c r="M1622" i="2"/>
  <c r="L1622" i="2"/>
  <c r="M598" i="2"/>
  <c r="M938" i="2"/>
  <c r="L3343" i="2"/>
  <c r="L3087" i="2"/>
  <c r="M3087" i="2"/>
  <c r="L2863" i="2"/>
  <c r="M2607" i="2"/>
  <c r="L2607" i="2"/>
  <c r="M2351" i="2"/>
  <c r="L2351" i="2"/>
  <c r="L2095" i="2"/>
  <c r="M1839" i="2"/>
  <c r="L1839" i="2"/>
  <c r="M1583" i="2"/>
  <c r="L1583" i="2"/>
  <c r="L1295" i="2"/>
  <c r="M1295" i="2"/>
  <c r="M1039" i="2"/>
  <c r="M559" i="2"/>
  <c r="M303" i="2"/>
  <c r="M47" i="2"/>
  <c r="M3413" i="2"/>
  <c r="L3413" i="2"/>
  <c r="M3157" i="2"/>
  <c r="L3157" i="2"/>
  <c r="L2869" i="2"/>
  <c r="M2869" i="2"/>
  <c r="M2645" i="2"/>
  <c r="L2645" i="2"/>
  <c r="L2389" i="2"/>
  <c r="L2165" i="2"/>
  <c r="M2165" i="2"/>
  <c r="L1909" i="2"/>
  <c r="L1653" i="2"/>
  <c r="M1653" i="2"/>
  <c r="M1429" i="2"/>
  <c r="L1429" i="2"/>
  <c r="M1173" i="2"/>
  <c r="M917" i="2"/>
  <c r="M469" i="2"/>
  <c r="M213" i="2"/>
  <c r="M392" i="2"/>
  <c r="M3018" i="2"/>
  <c r="L3018" i="2"/>
  <c r="L3507" i="2"/>
  <c r="M3507" i="2"/>
  <c r="M3066" i="2"/>
  <c r="L3066" i="2"/>
  <c r="M52" i="2"/>
  <c r="L1768" i="2"/>
  <c r="M1996" i="2"/>
  <c r="L1996" i="2"/>
  <c r="M3016" i="2"/>
  <c r="L3016" i="2"/>
  <c r="L1542" i="2"/>
  <c r="M178" i="2"/>
  <c r="L2627" i="2"/>
  <c r="L1603" i="2"/>
  <c r="M579" i="2"/>
  <c r="L3600" i="2"/>
  <c r="M3600" i="2"/>
  <c r="L1670" i="2"/>
  <c r="L2182" i="2"/>
  <c r="L2434" i="2"/>
  <c r="M2434" i="2"/>
  <c r="L3272" i="2"/>
  <c r="M3272" i="2"/>
  <c r="L1798" i="2"/>
  <c r="M434" i="2"/>
  <c r="L2723" i="2"/>
  <c r="M2723" i="2"/>
  <c r="L1699" i="2"/>
  <c r="M675" i="2"/>
  <c r="L3002" i="2"/>
  <c r="M3002" i="2"/>
  <c r="M1132" i="2"/>
  <c r="L2931" i="2"/>
  <c r="M2931" i="2"/>
  <c r="M1203" i="2"/>
  <c r="M328" i="2"/>
  <c r="M804" i="2"/>
  <c r="M8" i="2"/>
  <c r="L2476" i="2"/>
  <c r="M2476" i="2"/>
  <c r="L2662" i="2"/>
  <c r="M2662" i="2"/>
  <c r="L3607" i="2"/>
  <c r="M3607" i="2"/>
  <c r="M932" i="2"/>
  <c r="M1242" i="2"/>
  <c r="M3027" i="2"/>
  <c r="L3027" i="2"/>
  <c r="L2003" i="2"/>
  <c r="M2003" i="2"/>
  <c r="M979" i="2"/>
  <c r="M520" i="2"/>
  <c r="L3675" i="2"/>
  <c r="M3675" i="2"/>
  <c r="L2410" i="2"/>
  <c r="M2410" i="2"/>
  <c r="M2764" i="2"/>
  <c r="L2764" i="2"/>
  <c r="M884" i="2"/>
  <c r="L3550" i="2"/>
  <c r="M3550" i="2"/>
  <c r="L3006" i="2"/>
  <c r="M3006" i="2"/>
  <c r="L2494" i="2"/>
  <c r="M2494" i="2"/>
  <c r="L1928" i="2"/>
  <c r="M1928" i="2"/>
  <c r="M112" i="2"/>
  <c r="M3250" i="2"/>
  <c r="L3250" i="2"/>
  <c r="L2138" i="2"/>
  <c r="L3340" i="2"/>
  <c r="M3340" i="2"/>
  <c r="L2042" i="2"/>
  <c r="M2042" i="2"/>
  <c r="L3688" i="2"/>
  <c r="M3688" i="2"/>
  <c r="L3096" i="2"/>
  <c r="M3096" i="2"/>
  <c r="L2408" i="2"/>
  <c r="L1604" i="2"/>
  <c r="M1604" i="2"/>
  <c r="M348" i="2"/>
  <c r="L1614" i="2"/>
  <c r="M1614" i="2"/>
  <c r="M254" i="2"/>
  <c r="M930" i="2"/>
  <c r="M250" i="2"/>
  <c r="L3425" i="2"/>
  <c r="M3425" i="2"/>
  <c r="L3169" i="2"/>
  <c r="M3169" i="2"/>
  <c r="L2913" i="2"/>
  <c r="L2657" i="2"/>
  <c r="L2401" i="2"/>
  <c r="M2401" i="2"/>
  <c r="L2145" i="2"/>
  <c r="M2145" i="2"/>
  <c r="M1889" i="2"/>
  <c r="L1889" i="2"/>
  <c r="L1633" i="2"/>
  <c r="M1633" i="2"/>
  <c r="M1377" i="2"/>
  <c r="L1377" i="2"/>
  <c r="M1121" i="2"/>
  <c r="M865" i="2"/>
  <c r="M609" i="2"/>
  <c r="M353" i="2"/>
  <c r="M97" i="2"/>
  <c r="L3655" i="2"/>
  <c r="M3655" i="2"/>
  <c r="L2834" i="2"/>
  <c r="L1772" i="2"/>
  <c r="M1772" i="2"/>
  <c r="M2692" i="2"/>
  <c r="L2692" i="2"/>
  <c r="L1524" i="2"/>
  <c r="M1524" i="2"/>
  <c r="L3690" i="2"/>
  <c r="M3690" i="2"/>
  <c r="L3286" i="2"/>
  <c r="M3286" i="2"/>
  <c r="L2774" i="2"/>
  <c r="L2262" i="2"/>
  <c r="M2262" i="2"/>
  <c r="M1628" i="2"/>
  <c r="L1628" i="2"/>
  <c r="M736" i="2"/>
  <c r="L3665" i="2"/>
  <c r="M3665" i="2"/>
  <c r="L2850" i="2"/>
  <c r="M2850" i="2"/>
  <c r="L1682" i="2"/>
  <c r="L2996" i="2"/>
  <c r="M2996" i="2"/>
  <c r="M1460" i="2"/>
  <c r="L1460" i="2"/>
  <c r="L3552" i="2"/>
  <c r="M2872" i="2"/>
  <c r="L2872" i="2"/>
  <c r="L2184" i="2"/>
  <c r="M2184" i="2"/>
  <c r="V1260" i="2"/>
  <c r="M1260" i="2"/>
  <c r="M2078" i="2"/>
  <c r="L2078" i="2"/>
  <c r="L1390" i="2"/>
  <c r="M710" i="2"/>
  <c r="M30" i="2"/>
  <c r="M706" i="2"/>
  <c r="M26" i="2"/>
  <c r="M3339" i="2"/>
  <c r="L3339" i="2"/>
  <c r="M3083" i="2"/>
  <c r="L3083" i="2"/>
  <c r="M2827" i="2"/>
  <c r="L2827" i="2"/>
  <c r="L2571" i="2"/>
  <c r="M2571" i="2"/>
  <c r="M2315" i="2"/>
  <c r="L2315" i="2"/>
  <c r="L2059" i="2"/>
  <c r="L1803" i="2"/>
  <c r="L1547" i="2"/>
  <c r="M1547" i="2"/>
  <c r="V1292" i="2"/>
  <c r="M1291" i="2"/>
  <c r="M1035" i="2"/>
  <c r="M779" i="2"/>
  <c r="M523" i="2"/>
  <c r="M267" i="2"/>
  <c r="M11" i="2"/>
  <c r="L1784" i="2"/>
  <c r="M1784" i="2"/>
  <c r="M1144" i="2"/>
  <c r="L3508" i="2"/>
  <c r="M3508" i="2"/>
  <c r="L3458" i="2"/>
  <c r="M3458" i="2"/>
  <c r="L2442" i="2"/>
  <c r="M2442" i="2"/>
  <c r="L3300" i="2"/>
  <c r="L2308" i="2"/>
  <c r="M836" i="2"/>
  <c r="L3592" i="2"/>
  <c r="M3592" i="2"/>
  <c r="L3086" i="2"/>
  <c r="M3086" i="2"/>
  <c r="L2574" i="2"/>
  <c r="M2574" i="2"/>
  <c r="L2044" i="2"/>
  <c r="M2044" i="2"/>
  <c r="L1360" i="2"/>
  <c r="L3482" i="2"/>
  <c r="L2458" i="2"/>
  <c r="M1016" i="2"/>
  <c r="L2460" i="2"/>
  <c r="M2460" i="2"/>
  <c r="M452" i="2"/>
  <c r="L3288" i="2"/>
  <c r="M3288" i="2"/>
  <c r="L2600" i="2"/>
  <c r="M2600" i="2"/>
  <c r="L1860" i="2"/>
  <c r="M1860" i="2"/>
  <c r="M732" i="2"/>
  <c r="L1806" i="2"/>
  <c r="M1806" i="2"/>
  <c r="M446" i="2"/>
  <c r="M1122" i="2"/>
  <c r="M442" i="2"/>
  <c r="L3497" i="2"/>
  <c r="L3241" i="2"/>
  <c r="L2985" i="2"/>
  <c r="M2985" i="2"/>
  <c r="L2729" i="2"/>
  <c r="M2729" i="2"/>
  <c r="L2473" i="2"/>
  <c r="M2473" i="2"/>
  <c r="L2217" i="2"/>
  <c r="M2217" i="2"/>
  <c r="L1961" i="2"/>
  <c r="L1705" i="2"/>
  <c r="M1705" i="2"/>
  <c r="L1449" i="2"/>
  <c r="M1449" i="2"/>
  <c r="M1193" i="2"/>
  <c r="M937" i="2"/>
  <c r="M681" i="2"/>
  <c r="M2548" i="2"/>
  <c r="L2548" i="2"/>
  <c r="M3632" i="2"/>
  <c r="L3632" i="2"/>
  <c r="M3152" i="2"/>
  <c r="L3152" i="2"/>
  <c r="L2640" i="2"/>
  <c r="L2128" i="2"/>
  <c r="M1450" i="2"/>
  <c r="L1450" i="2"/>
  <c r="M460" i="2"/>
  <c r="M1846" i="2"/>
  <c r="L1846" i="2"/>
  <c r="M1334" i="2"/>
  <c r="L1334" i="2"/>
  <c r="M310" i="2"/>
  <c r="M1162" i="2"/>
  <c r="M650" i="2"/>
  <c r="M138" i="2"/>
  <c r="L3495" i="2"/>
  <c r="M3367" i="2"/>
  <c r="L3367" i="2"/>
  <c r="M3239" i="2"/>
  <c r="L3239" i="2"/>
  <c r="L3111" i="2"/>
  <c r="M2983" i="2"/>
  <c r="L2983" i="2"/>
  <c r="L2855" i="2"/>
  <c r="M2855" i="2"/>
  <c r="M2727" i="2"/>
  <c r="L2727" i="2"/>
  <c r="M2599" i="2"/>
  <c r="L2599" i="2"/>
  <c r="M2471" i="2"/>
  <c r="L2471" i="2"/>
  <c r="L2343" i="2"/>
  <c r="M2343" i="2"/>
  <c r="M2215" i="2"/>
  <c r="L2215" i="2"/>
  <c r="L2087" i="2"/>
  <c r="L1959" i="2"/>
  <c r="L1831" i="2"/>
  <c r="M1831" i="2"/>
  <c r="M1703" i="2"/>
  <c r="L1703" i="2"/>
  <c r="L1575" i="2"/>
  <c r="M1447" i="2"/>
  <c r="L1447" i="2"/>
  <c r="L1319" i="2"/>
  <c r="M1191" i="2"/>
  <c r="M1063" i="2"/>
  <c r="M935" i="2"/>
  <c r="M807" i="2"/>
  <c r="M679" i="2"/>
  <c r="M423" i="2"/>
  <c r="M295" i="2"/>
  <c r="M167" i="2"/>
  <c r="L3501" i="2"/>
  <c r="L3373" i="2"/>
  <c r="M3373" i="2"/>
  <c r="M3245" i="2"/>
  <c r="L3245" i="2"/>
  <c r="L3117" i="2"/>
  <c r="M3117" i="2"/>
  <c r="L2989" i="2"/>
  <c r="L2861" i="2"/>
  <c r="L2733" i="2"/>
  <c r="M2733" i="2"/>
  <c r="L2605" i="2"/>
  <c r="M2605" i="2"/>
  <c r="L2477" i="2"/>
  <c r="M2477" i="2"/>
  <c r="L2349" i="2"/>
  <c r="M2349" i="2"/>
  <c r="L2221" i="2"/>
  <c r="M2221" i="2"/>
  <c r="L2093" i="2"/>
  <c r="M1965" i="2"/>
  <c r="L1965" i="2"/>
  <c r="L1837" i="2"/>
  <c r="L1709" i="2"/>
  <c r="L1581" i="2"/>
  <c r="M1581" i="2"/>
  <c r="L1453" i="2"/>
  <c r="L1325" i="2"/>
  <c r="M1325" i="2"/>
  <c r="M1197" i="2"/>
  <c r="M1069" i="2"/>
  <c r="M941" i="2"/>
  <c r="M813" i="2"/>
  <c r="M685" i="2"/>
  <c r="M557" i="2"/>
  <c r="M429" i="2"/>
  <c r="M173" i="2"/>
  <c r="L2019" i="2"/>
  <c r="M2019" i="2"/>
  <c r="L3156" i="2"/>
  <c r="M3156" i="2"/>
  <c r="L2163" i="2"/>
  <c r="L2426" i="2"/>
  <c r="L2874" i="2"/>
  <c r="L1640" i="2"/>
  <c r="L2888" i="2"/>
  <c r="M2888" i="2"/>
  <c r="M730" i="2"/>
  <c r="M1811" i="2"/>
  <c r="L1811" i="2"/>
  <c r="M19" i="2"/>
  <c r="L2538" i="2"/>
  <c r="M2538" i="2"/>
  <c r="M1012" i="2"/>
  <c r="L3038" i="2"/>
  <c r="M3038" i="2"/>
  <c r="L1980" i="2"/>
  <c r="L2210" i="2"/>
  <c r="M2210" i="2"/>
  <c r="M2516" i="2"/>
  <c r="L2516" i="2"/>
  <c r="L3304" i="2"/>
  <c r="M1892" i="2"/>
  <c r="L1892" i="2"/>
  <c r="M1998" i="2"/>
  <c r="L1998" i="2"/>
  <c r="M638" i="2"/>
  <c r="M634" i="2"/>
  <c r="L3313" i="2"/>
  <c r="M2801" i="2"/>
  <c r="L2801" i="2"/>
  <c r="M2289" i="2"/>
  <c r="L2289" i="2"/>
  <c r="L1841" i="2"/>
  <c r="M1329" i="2"/>
  <c r="L1329" i="2"/>
  <c r="M305" i="2"/>
  <c r="M296" i="2"/>
  <c r="L2898" i="2"/>
  <c r="M2898" i="2"/>
  <c r="L3004" i="2"/>
  <c r="M212" i="2"/>
  <c r="M2934" i="2"/>
  <c r="L2934" i="2"/>
  <c r="M2012" i="2"/>
  <c r="L2012" i="2"/>
  <c r="L2394" i="2"/>
  <c r="M2772" i="2"/>
  <c r="L2772" i="2"/>
  <c r="M3424" i="2"/>
  <c r="L3424" i="2"/>
  <c r="L2232" i="2"/>
  <c r="M2232" i="2"/>
  <c r="L2118" i="2"/>
  <c r="M2118" i="2"/>
  <c r="L3483" i="2"/>
  <c r="M3483" i="2"/>
  <c r="L2971" i="2"/>
  <c r="L2459" i="2"/>
  <c r="M2459" i="2"/>
  <c r="L2011" i="2"/>
  <c r="L1563" i="2"/>
  <c r="M1563" i="2"/>
  <c r="M539" i="2"/>
  <c r="M27" i="2"/>
  <c r="M1268" i="2"/>
  <c r="L3635" i="2"/>
  <c r="L1976" i="2"/>
  <c r="M1976" i="2"/>
  <c r="M1780" i="2"/>
  <c r="L1780" i="2"/>
  <c r="M3502" i="2"/>
  <c r="L3502" i="2"/>
  <c r="M2478" i="2"/>
  <c r="L2478" i="2"/>
  <c r="L1404" i="2"/>
  <c r="M3538" i="2"/>
  <c r="L3538" i="2"/>
  <c r="L1586" i="2"/>
  <c r="L1316" i="2"/>
  <c r="M1316" i="2"/>
  <c r="L2816" i="2"/>
  <c r="L1456" i="2"/>
  <c r="L1510" i="2"/>
  <c r="M142" i="2"/>
  <c r="M146" i="2"/>
  <c r="L3193" i="2"/>
  <c r="M3193" i="2"/>
  <c r="L2681" i="2"/>
  <c r="M2681" i="2"/>
  <c r="L2169" i="2"/>
  <c r="L1657" i="2"/>
  <c r="M1657" i="2"/>
  <c r="M1081" i="2"/>
  <c r="L2884" i="2"/>
  <c r="M2884" i="2"/>
  <c r="L3712" i="2"/>
  <c r="M3712" i="2"/>
  <c r="L2800" i="2"/>
  <c r="M2800" i="2"/>
  <c r="M1488" i="2"/>
  <c r="L1488" i="2"/>
  <c r="L1750" i="2"/>
  <c r="M1750" i="2"/>
  <c r="M3567" i="2"/>
  <c r="L3567" i="2"/>
  <c r="L3311" i="2"/>
  <c r="L3055" i="2"/>
  <c r="L2767" i="2"/>
  <c r="M2767" i="2"/>
  <c r="L2511" i="2"/>
  <c r="M2511" i="2"/>
  <c r="L2255" i="2"/>
  <c r="M2255" i="2"/>
  <c r="L1999" i="2"/>
  <c r="M1999" i="2"/>
  <c r="L1487" i="2"/>
  <c r="M1487" i="2"/>
  <c r="V1263" i="2"/>
  <c r="M1263" i="2"/>
  <c r="M463" i="2"/>
  <c r="M207" i="2"/>
  <c r="M3509" i="2"/>
  <c r="L3509" i="2"/>
  <c r="M3253" i="2"/>
  <c r="L3253" i="2"/>
  <c r="L3029" i="2"/>
  <c r="M2741" i="2"/>
  <c r="L2741" i="2"/>
  <c r="M2485" i="2"/>
  <c r="L2485" i="2"/>
  <c r="L2197" i="2"/>
  <c r="M1941" i="2"/>
  <c r="L1941" i="2"/>
  <c r="L1685" i="2"/>
  <c r="L1397" i="2"/>
  <c r="M1397" i="2"/>
  <c r="M853" i="2"/>
  <c r="M309" i="2"/>
  <c r="L1564" i="2"/>
  <c r="M1564" i="2"/>
  <c r="M302" i="2"/>
  <c r="L3649" i="2"/>
  <c r="L1472" i="2"/>
  <c r="M1472" i="2"/>
  <c r="L2246" i="2"/>
  <c r="L2818" i="2"/>
  <c r="M2818" i="2"/>
  <c r="L3528" i="2"/>
  <c r="M3528" i="2"/>
  <c r="M690" i="2"/>
  <c r="L2819" i="2"/>
  <c r="M2819" i="2"/>
  <c r="L1795" i="2"/>
  <c r="M1795" i="2"/>
  <c r="L3348" i="2"/>
  <c r="M3348" i="2"/>
  <c r="L2296" i="2"/>
  <c r="M2296" i="2"/>
  <c r="L1651" i="2"/>
  <c r="M1651" i="2"/>
  <c r="L3210" i="2"/>
  <c r="M3210" i="2"/>
  <c r="L3692" i="2"/>
  <c r="M364" i="2"/>
  <c r="M946" i="2"/>
  <c r="L2915" i="2"/>
  <c r="M2915" i="2"/>
  <c r="L1891" i="2"/>
  <c r="M867" i="2"/>
  <c r="L2214" i="2"/>
  <c r="M2214" i="2"/>
  <c r="L2464" i="2"/>
  <c r="M2464" i="2"/>
  <c r="L3315" i="2"/>
  <c r="M3315" i="2"/>
  <c r="M51" i="2"/>
  <c r="L2284" i="2"/>
  <c r="M2284" i="2"/>
  <c r="M776" i="2"/>
  <c r="L3046" i="2"/>
  <c r="L2372" i="2"/>
  <c r="M2372" i="2"/>
  <c r="M1776" i="2"/>
  <c r="L3219" i="2"/>
  <c r="M3219" i="2"/>
  <c r="L2195" i="2"/>
  <c r="M2195" i="2"/>
  <c r="M147" i="2"/>
  <c r="L3364" i="2"/>
  <c r="M3364" i="2"/>
  <c r="L2722" i="2"/>
  <c r="M2722" i="2"/>
  <c r="L1396" i="2"/>
  <c r="M1396" i="2"/>
  <c r="L3612" i="2"/>
  <c r="L3102" i="2"/>
  <c r="M3102" i="2"/>
  <c r="L2056" i="2"/>
  <c r="M2056" i="2"/>
  <c r="L1328" i="2"/>
  <c r="M1328" i="2"/>
  <c r="M304" i="2"/>
  <c r="L3450" i="2"/>
  <c r="L2346" i="2"/>
  <c r="M840" i="2"/>
  <c r="L2332" i="2"/>
  <c r="M2332" i="2"/>
  <c r="L2536" i="2"/>
  <c r="L1742" i="2"/>
  <c r="M1742" i="2"/>
  <c r="M382" i="2"/>
  <c r="L3217" i="2"/>
  <c r="M3217" i="2"/>
  <c r="L2961" i="2"/>
  <c r="L2705" i="2"/>
  <c r="M2705" i="2"/>
  <c r="L2449" i="2"/>
  <c r="M2449" i="2"/>
  <c r="L2193" i="2"/>
  <c r="M2193" i="2"/>
  <c r="L1425" i="2"/>
  <c r="M1425" i="2"/>
  <c r="M1169" i="2"/>
  <c r="M657" i="2"/>
  <c r="M145" i="2"/>
  <c r="L3703" i="2"/>
  <c r="M3703" i="2"/>
  <c r="L2002" i="2"/>
  <c r="M2002" i="2"/>
  <c r="L2876" i="2"/>
  <c r="M2876" i="2"/>
  <c r="L1792" i="2"/>
  <c r="M20" i="2"/>
  <c r="L3382" i="2"/>
  <c r="L2358" i="2"/>
  <c r="L1756" i="2"/>
  <c r="M928" i="2"/>
  <c r="L3050" i="2"/>
  <c r="M3050" i="2"/>
  <c r="L1938" i="2"/>
  <c r="L3188" i="2"/>
  <c r="M3188" i="2"/>
  <c r="L3640" i="2"/>
  <c r="M3640" i="2"/>
  <c r="L3000" i="2"/>
  <c r="M3000" i="2"/>
  <c r="L2312" i="2"/>
  <c r="M2312" i="2"/>
  <c r="L1476" i="2"/>
  <c r="M1476" i="2"/>
  <c r="M156" i="2"/>
  <c r="L1518" i="2"/>
  <c r="M838" i="2"/>
  <c r="M834" i="2"/>
  <c r="L2875" i="2"/>
  <c r="M2875" i="2"/>
  <c r="L2619" i="2"/>
  <c r="M2619" i="2"/>
  <c r="L2363" i="2"/>
  <c r="L1851" i="2"/>
  <c r="M1851" i="2"/>
  <c r="L1339" i="2"/>
  <c r="M1339" i="2"/>
  <c r="M1083" i="2"/>
  <c r="M571" i="2"/>
  <c r="M315" i="2"/>
  <c r="M36" i="2"/>
  <c r="L3605" i="2"/>
  <c r="M3605" i="2"/>
  <c r="L1496" i="2"/>
  <c r="L2500" i="2"/>
  <c r="M2500" i="2"/>
  <c r="L3638" i="2"/>
  <c r="L3182" i="2"/>
  <c r="L2658" i="2"/>
  <c r="M2658" i="2"/>
  <c r="L1388" i="2"/>
  <c r="M1388" i="2"/>
  <c r="L2740" i="2"/>
  <c r="M2740" i="2"/>
  <c r="L2026" i="2"/>
  <c r="M2026" i="2"/>
  <c r="L1934" i="2"/>
  <c r="M1934" i="2"/>
  <c r="M1254" i="2"/>
  <c r="V1254" i="2"/>
  <c r="M574" i="2"/>
  <c r="L3545" i="2"/>
  <c r="M3545" i="2"/>
  <c r="M3289" i="2"/>
  <c r="L2521" i="2"/>
  <c r="M2521" i="2"/>
  <c r="L2265" i="2"/>
  <c r="M1753" i="2"/>
  <c r="L1753" i="2"/>
  <c r="M1241" i="2"/>
  <c r="M985" i="2"/>
  <c r="M729" i="2"/>
  <c r="M473" i="2"/>
  <c r="M217" i="2"/>
  <c r="L2748" i="2"/>
  <c r="M1556" i="2"/>
  <c r="L1556" i="2"/>
  <c r="L3680" i="2"/>
  <c r="M3680" i="2"/>
  <c r="L2224" i="2"/>
  <c r="L1578" i="2"/>
  <c r="M1430" i="2"/>
  <c r="L1430" i="2"/>
  <c r="M406" i="2"/>
  <c r="M1258" i="2"/>
  <c r="V1258" i="2"/>
  <c r="M746" i="2"/>
  <c r="M234" i="2"/>
  <c r="L3391" i="2"/>
  <c r="M3135" i="2"/>
  <c r="L3135" i="2"/>
  <c r="L2751" i="2"/>
  <c r="L2623" i="2"/>
  <c r="L2495" i="2"/>
  <c r="M2495" i="2"/>
  <c r="L2239" i="2"/>
  <c r="L1855" i="2"/>
  <c r="M1727" i="2"/>
  <c r="L1727" i="2"/>
  <c r="L1599" i="2"/>
  <c r="L1471" i="2"/>
  <c r="M1343" i="2"/>
  <c r="L1343" i="2"/>
  <c r="M703" i="2"/>
  <c r="M575" i="2"/>
  <c r="M447" i="2"/>
  <c r="M191" i="2"/>
  <c r="M3525" i="2"/>
  <c r="L3525" i="2"/>
  <c r="M3397" i="2"/>
  <c r="M3269" i="2"/>
  <c r="L3269" i="2"/>
  <c r="L3013" i="2"/>
  <c r="L2885" i="2"/>
  <c r="L2629" i="2"/>
  <c r="M2501" i="2"/>
  <c r="L2501" i="2"/>
  <c r="M2117" i="2"/>
  <c r="L2117" i="2"/>
  <c r="M1989" i="2"/>
  <c r="L1989" i="2"/>
  <c r="M1733" i="2"/>
  <c r="L1733" i="2"/>
  <c r="M1605" i="2"/>
  <c r="L1605" i="2"/>
  <c r="M1477" i="2"/>
  <c r="L1477" i="2"/>
  <c r="M1349" i="2"/>
  <c r="L1349" i="2"/>
  <c r="M1221" i="2"/>
  <c r="M1093" i="2"/>
  <c r="M837" i="2"/>
  <c r="M709" i="2"/>
  <c r="M581" i="2"/>
  <c r="M69" i="2"/>
  <c r="L2014" i="2"/>
  <c r="M2014" i="2"/>
  <c r="L3570" i="2"/>
  <c r="M2114" i="2"/>
  <c r="L2114" i="2"/>
  <c r="M3360" i="2"/>
  <c r="L3360" i="2"/>
  <c r="M514" i="2"/>
  <c r="M1731" i="2"/>
  <c r="L1731" i="2"/>
  <c r="M2596" i="2"/>
  <c r="L2596" i="2"/>
  <c r="M1459" i="2"/>
  <c r="L1459" i="2"/>
  <c r="M2954" i="2"/>
  <c r="L2954" i="2"/>
  <c r="M28" i="2"/>
  <c r="L2083" i="2"/>
  <c r="M2083" i="2"/>
  <c r="L3716" i="2"/>
  <c r="M3716" i="2"/>
  <c r="L3284" i="2"/>
  <c r="M3284" i="2"/>
  <c r="L3411" i="2"/>
  <c r="M3411" i="2"/>
  <c r="L3556" i="2"/>
  <c r="M3556" i="2"/>
  <c r="L3662" i="2"/>
  <c r="M3662" i="2"/>
  <c r="L1506" i="2"/>
  <c r="M1240" i="2"/>
  <c r="L2664" i="2"/>
  <c r="M3521" i="2"/>
  <c r="L3521" i="2"/>
  <c r="M2497" i="2"/>
  <c r="L2497" i="2"/>
  <c r="M1473" i="2"/>
  <c r="L1473" i="2"/>
  <c r="M449" i="2"/>
  <c r="M3218" i="2"/>
  <c r="L3218" i="2"/>
  <c r="M340" i="2"/>
  <c r="M1884" i="2"/>
  <c r="L1884" i="2"/>
  <c r="M2194" i="2"/>
  <c r="L2194" i="2"/>
  <c r="M3128" i="2"/>
  <c r="L3128" i="2"/>
  <c r="L1646" i="2"/>
  <c r="M2667" i="2"/>
  <c r="L2667" i="2"/>
  <c r="M1643" i="2"/>
  <c r="L1643" i="2"/>
  <c r="M1562" i="2"/>
  <c r="L1562" i="2"/>
  <c r="M1740" i="2"/>
  <c r="L1740" i="2"/>
  <c r="M3278" i="2"/>
  <c r="L3278" i="2"/>
  <c r="M2980" i="2"/>
  <c r="L2980" i="2"/>
  <c r="L2176" i="2"/>
  <c r="M702" i="2"/>
  <c r="L3337" i="2"/>
  <c r="M2313" i="2"/>
  <c r="L2313" i="2"/>
  <c r="M1289" i="2"/>
  <c r="M265" i="2"/>
  <c r="M3344" i="2"/>
  <c r="L3344" i="2"/>
  <c r="M844" i="2"/>
  <c r="M502" i="2"/>
  <c r="L3543" i="2"/>
  <c r="L3031" i="2"/>
  <c r="L2519" i="2"/>
  <c r="L2007" i="2"/>
  <c r="M1495" i="2"/>
  <c r="L1495" i="2"/>
  <c r="M983" i="2"/>
  <c r="M471" i="2"/>
  <c r="L3549" i="2"/>
  <c r="L3037" i="2"/>
  <c r="M2525" i="2"/>
  <c r="L2525" i="2"/>
  <c r="M2013" i="2"/>
  <c r="L2013" i="2"/>
  <c r="L1501" i="2"/>
  <c r="M989" i="2"/>
  <c r="M600" i="2"/>
  <c r="M916" i="2"/>
  <c r="M3014" i="2"/>
  <c r="L3014" i="2"/>
  <c r="L2268" i="2"/>
  <c r="M350" i="2"/>
  <c r="L2179" i="2"/>
  <c r="M131" i="2"/>
  <c r="L2867" i="2"/>
  <c r="M576" i="2"/>
  <c r="M2064" i="2"/>
  <c r="L2064" i="2"/>
  <c r="M2851" i="2"/>
  <c r="L2851" i="2"/>
  <c r="M1730" i="2"/>
  <c r="L1730" i="2"/>
  <c r="M1096" i="2"/>
  <c r="M2918" i="2"/>
  <c r="L2918" i="2"/>
  <c r="M222" i="2"/>
  <c r="M83" i="2"/>
  <c r="M1140" i="2"/>
  <c r="L2018" i="2"/>
  <c r="L2274" i="2"/>
  <c r="L3176" i="2"/>
  <c r="L1702" i="2"/>
  <c r="L2689" i="2"/>
  <c r="M2689" i="2"/>
  <c r="L1665" i="2"/>
  <c r="M641" i="2"/>
  <c r="M3687" i="2"/>
  <c r="L3687" i="2"/>
  <c r="M1716" i="2"/>
  <c r="L1716" i="2"/>
  <c r="M2326" i="2"/>
  <c r="L2326" i="2"/>
  <c r="M2978" i="2"/>
  <c r="L2978" i="2"/>
  <c r="M3620" i="2"/>
  <c r="L3620" i="2"/>
  <c r="M794" i="2"/>
  <c r="L2859" i="2"/>
  <c r="M1835" i="2"/>
  <c r="L1835" i="2"/>
  <c r="M811" i="2"/>
  <c r="L2226" i="2"/>
  <c r="M2226" i="2"/>
  <c r="L2570" i="2"/>
  <c r="M2570" i="2"/>
  <c r="L3622" i="2"/>
  <c r="M3622" i="2"/>
  <c r="L1442" i="2"/>
  <c r="M1442" i="2"/>
  <c r="M1288" i="2"/>
  <c r="L2688" i="2"/>
  <c r="M1214" i="2"/>
  <c r="L3529" i="2"/>
  <c r="M3529" i="2"/>
  <c r="L2505" i="2"/>
  <c r="M2505" i="2"/>
  <c r="L1481" i="2"/>
  <c r="M457" i="2"/>
  <c r="L3664" i="2"/>
  <c r="M3664" i="2"/>
  <c r="L1540" i="2"/>
  <c r="M1540" i="2"/>
  <c r="M886" i="2"/>
  <c r="M202" i="2"/>
  <c r="L3127" i="2"/>
  <c r="L2615" i="2"/>
  <c r="L2103" i="2"/>
  <c r="L1591" i="2"/>
  <c r="M55" i="2"/>
  <c r="L3133" i="2"/>
  <c r="L2621" i="2"/>
  <c r="M2621" i="2"/>
  <c r="L2109" i="2"/>
  <c r="M2109" i="2"/>
  <c r="L1597" i="2"/>
  <c r="M1085" i="2"/>
  <c r="M61" i="2"/>
  <c r="L2554" i="2"/>
  <c r="M2554" i="2"/>
  <c r="L1436" i="2"/>
  <c r="M1436" i="2"/>
  <c r="L2680" i="2"/>
  <c r="M2680" i="2"/>
  <c r="L3523" i="2"/>
  <c r="M3523" i="2"/>
  <c r="L1475" i="2"/>
  <c r="L2598" i="2"/>
  <c r="M2598" i="2"/>
  <c r="M691" i="2"/>
  <c r="L1804" i="2"/>
  <c r="M1804" i="2"/>
  <c r="L1454" i="2"/>
  <c r="M1454" i="2"/>
  <c r="L1571" i="2"/>
  <c r="L1838" i="2"/>
  <c r="M1838" i="2"/>
  <c r="L3650" i="2"/>
  <c r="M3650" i="2"/>
  <c r="L3138" i="2"/>
  <c r="M3138" i="2"/>
  <c r="L2899" i="2"/>
  <c r="M2899" i="2"/>
  <c r="L3627" i="2"/>
  <c r="M3627" i="2"/>
  <c r="L3486" i="2"/>
  <c r="M3486" i="2"/>
  <c r="M1008" i="2"/>
  <c r="M3204" i="2"/>
  <c r="L3204" i="2"/>
  <c r="M2328" i="2"/>
  <c r="L2328" i="2"/>
  <c r="M846" i="2"/>
  <c r="M3393" i="2"/>
  <c r="L3393" i="2"/>
  <c r="M2369" i="2"/>
  <c r="L2369" i="2"/>
  <c r="M1345" i="2"/>
  <c r="L1345" i="2"/>
  <c r="M2714" i="2"/>
  <c r="L2714" i="2"/>
  <c r="M3658" i="2"/>
  <c r="L3658" i="2"/>
  <c r="M1538" i="2"/>
  <c r="L1538" i="2"/>
  <c r="M1484" i="2"/>
  <c r="L1484" i="2"/>
  <c r="M2784" i="2"/>
  <c r="L2784" i="2"/>
  <c r="M1310" i="2"/>
  <c r="L1310" i="2"/>
  <c r="M3563" i="2"/>
  <c r="L3563" i="2"/>
  <c r="M2539" i="2"/>
  <c r="L2539" i="2"/>
  <c r="M1515" i="2"/>
  <c r="L1515" i="2"/>
  <c r="M952" i="2"/>
  <c r="M3180" i="2"/>
  <c r="L3180" i="2"/>
  <c r="M3022" i="2"/>
  <c r="L3022" i="2"/>
  <c r="M208" i="2"/>
  <c r="M2300" i="2"/>
  <c r="L2300" i="2"/>
  <c r="M1738" i="2"/>
  <c r="L1738" i="2"/>
  <c r="M358" i="2"/>
  <c r="L3209" i="2"/>
  <c r="M2185" i="2"/>
  <c r="L2185" i="2"/>
  <c r="M1161" i="2"/>
  <c r="M137" i="2"/>
  <c r="M3088" i="2"/>
  <c r="L3088" i="2"/>
  <c r="M332" i="2"/>
  <c r="M246" i="2"/>
  <c r="M3479" i="2"/>
  <c r="L3479" i="2"/>
  <c r="M2967" i="2"/>
  <c r="L2967" i="2"/>
  <c r="M2455" i="2"/>
  <c r="L2455" i="2"/>
  <c r="L1943" i="2"/>
  <c r="M1431" i="2"/>
  <c r="L1431" i="2"/>
  <c r="M407" i="2"/>
  <c r="M3485" i="2"/>
  <c r="L3485" i="2"/>
  <c r="M2973" i="2"/>
  <c r="L2973" i="2"/>
  <c r="M2461" i="2"/>
  <c r="L2461" i="2"/>
  <c r="M1949" i="2"/>
  <c r="L1949" i="2"/>
  <c r="M1437" i="2"/>
  <c r="L1437" i="2"/>
  <c r="M925" i="2"/>
  <c r="M413" i="2"/>
  <c r="L2342" i="2"/>
  <c r="M2342" i="2"/>
  <c r="L2502" i="2"/>
  <c r="L3736" i="2"/>
  <c r="M3736" i="2"/>
  <c r="M1026" i="2"/>
  <c r="L1923" i="2"/>
  <c r="M1923" i="2"/>
  <c r="L3631" i="2"/>
  <c r="M3631" i="2"/>
  <c r="L2035" i="2"/>
  <c r="M2035" i="2"/>
  <c r="L3623" i="2"/>
  <c r="M3623" i="2"/>
  <c r="M1052" i="2"/>
  <c r="L2339" i="2"/>
  <c r="M1160" i="2"/>
  <c r="M2666" i="2"/>
  <c r="L2666" i="2"/>
  <c r="M1820" i="2"/>
  <c r="L1820" i="2"/>
  <c r="M218" i="2"/>
  <c r="M440" i="2"/>
  <c r="M3726" i="2"/>
  <c r="L3726" i="2"/>
  <c r="M1672" i="2"/>
  <c r="L1672" i="2"/>
  <c r="L1624" i="2"/>
  <c r="M1624" i="2"/>
  <c r="L2840" i="2"/>
  <c r="M2840" i="2"/>
  <c r="L1358" i="2"/>
  <c r="M1358" i="2"/>
  <c r="L3585" i="2"/>
  <c r="M3585" i="2"/>
  <c r="L2561" i="2"/>
  <c r="M2561" i="2"/>
  <c r="L1537" i="2"/>
  <c r="M1537" i="2"/>
  <c r="M513" i="2"/>
  <c r="L3474" i="2"/>
  <c r="M852" i="2"/>
  <c r="L2050" i="2"/>
  <c r="M2050" i="2"/>
  <c r="L2474" i="2"/>
  <c r="M2474" i="2"/>
  <c r="L3296" i="2"/>
  <c r="M3296" i="2"/>
  <c r="L1822" i="2"/>
  <c r="M1822" i="2"/>
  <c r="M450" i="2"/>
  <c r="L2731" i="2"/>
  <c r="M2731" i="2"/>
  <c r="L1707" i="2"/>
  <c r="M1707" i="2"/>
  <c r="M683" i="2"/>
  <c r="L2532" i="2"/>
  <c r="M2532" i="2"/>
  <c r="L2072" i="2"/>
  <c r="M2072" i="2"/>
  <c r="L3406" i="2"/>
  <c r="M3406" i="2"/>
  <c r="M976" i="2"/>
  <c r="L3244" i="2"/>
  <c r="M3244" i="2"/>
  <c r="L2344" i="2"/>
  <c r="M2344" i="2"/>
  <c r="M870" i="2"/>
  <c r="L3401" i="2"/>
  <c r="M3401" i="2"/>
  <c r="L2377" i="2"/>
  <c r="M2377" i="2"/>
  <c r="L1353" i="2"/>
  <c r="M329" i="2"/>
  <c r="L3472" i="2"/>
  <c r="M1100" i="2"/>
  <c r="M630" i="2"/>
  <c r="L3575" i="2"/>
  <c r="M3575" i="2"/>
  <c r="L3063" i="2"/>
  <c r="M3063" i="2"/>
  <c r="L2551" i="2"/>
  <c r="M2551" i="2"/>
  <c r="L2039" i="2"/>
  <c r="M2039" i="2"/>
  <c r="L1527" i="2"/>
  <c r="M1527" i="2"/>
  <c r="M1015" i="2"/>
  <c r="M503" i="2"/>
  <c r="L3581" i="2"/>
  <c r="M3581" i="2"/>
  <c r="L3069" i="2"/>
  <c r="M3069" i="2"/>
  <c r="L2557" i="2"/>
  <c r="M2557" i="2"/>
  <c r="L2045" i="2"/>
  <c r="M2045" i="2"/>
  <c r="L1533" i="2"/>
  <c r="M1533" i="2"/>
  <c r="M509" i="2"/>
  <c r="M2275" i="2"/>
  <c r="L2275" i="2"/>
  <c r="M3320" i="2"/>
  <c r="L3320" i="2"/>
  <c r="M1779" i="2"/>
  <c r="L1779" i="2"/>
  <c r="M3044" i="2"/>
  <c r="L3044" i="2"/>
  <c r="L1810" i="2"/>
  <c r="L1308" i="2"/>
  <c r="L3091" i="2"/>
  <c r="M3091" i="2"/>
  <c r="M1043" i="2"/>
  <c r="M3613" i="2"/>
  <c r="L3613" i="2"/>
  <c r="M2468" i="2"/>
  <c r="L2468" i="2"/>
  <c r="M3454" i="2"/>
  <c r="L3454" i="2"/>
  <c r="M2398" i="2"/>
  <c r="L2398" i="2"/>
  <c r="M944" i="2"/>
  <c r="M2994" i="2"/>
  <c r="L2994" i="2"/>
  <c r="M2868" i="2"/>
  <c r="L2868" i="2"/>
  <c r="M3480" i="2"/>
  <c r="L3480" i="2"/>
  <c r="M2116" i="2"/>
  <c r="L2116" i="2"/>
  <c r="L1830" i="2"/>
  <c r="M462" i="2"/>
  <c r="M466" i="2"/>
  <c r="L3249" i="2"/>
  <c r="L2737" i="2"/>
  <c r="M2225" i="2"/>
  <c r="L2225" i="2"/>
  <c r="L1649" i="2"/>
  <c r="M1137" i="2"/>
  <c r="M49" i="2"/>
  <c r="L3609" i="2"/>
  <c r="L3252" i="2"/>
  <c r="M724" i="2"/>
  <c r="M3062" i="2"/>
  <c r="L3062" i="2"/>
  <c r="M1832" i="2"/>
  <c r="L1832" i="2"/>
  <c r="M32" i="2"/>
  <c r="L1752" i="2"/>
  <c r="M1752" i="2"/>
  <c r="L1568" i="2"/>
  <c r="M1568" i="2"/>
  <c r="M2744" i="2"/>
  <c r="L2744" i="2"/>
  <c r="M1004" i="2"/>
  <c r="V1262" i="2"/>
  <c r="M1090" i="2"/>
  <c r="M3419" i="2"/>
  <c r="L3419" i="2"/>
  <c r="M2907" i="2"/>
  <c r="L2907" i="2"/>
  <c r="M2395" i="2"/>
  <c r="L2395" i="2"/>
  <c r="L1819" i="2"/>
  <c r="M1819" i="2"/>
  <c r="M1243" i="2"/>
  <c r="M731" i="2"/>
  <c r="M219" i="2"/>
  <c r="L2276" i="2"/>
  <c r="M2276" i="2"/>
  <c r="L3701" i="2"/>
  <c r="M3701" i="2"/>
  <c r="M1644" i="2"/>
  <c r="L1644" i="2"/>
  <c r="M948" i="2"/>
  <c r="M3118" i="2"/>
  <c r="L3118" i="2"/>
  <c r="M2082" i="2"/>
  <c r="L2082" i="2"/>
  <c r="M144" i="2"/>
  <c r="M1912" i="2"/>
  <c r="L1912" i="2"/>
  <c r="M1760" i="2"/>
  <c r="L1760" i="2"/>
  <c r="M2984" i="2"/>
  <c r="L2984" i="2"/>
  <c r="L1342" i="2"/>
  <c r="M1342" i="2"/>
  <c r="L1338" i="2"/>
  <c r="L3513" i="2"/>
  <c r="M3001" i="2"/>
  <c r="L3001" i="2"/>
  <c r="M2489" i="2"/>
  <c r="L2489" i="2"/>
  <c r="M1977" i="2"/>
  <c r="L1977" i="2"/>
  <c r="L1529" i="2"/>
  <c r="M1017" i="2"/>
  <c r="M505" i="2"/>
  <c r="M57" i="2"/>
  <c r="M388" i="2"/>
  <c r="L2928" i="2"/>
  <c r="L2000" i="2"/>
  <c r="M2000" i="2"/>
  <c r="M268" i="2"/>
  <c r="M1366" i="2"/>
  <c r="L1366" i="2"/>
  <c r="M342" i="2"/>
  <c r="M682" i="2"/>
  <c r="L3535" i="2"/>
  <c r="M3535" i="2"/>
  <c r="L3279" i="2"/>
  <c r="M3279" i="2"/>
  <c r="L3023" i="2"/>
  <c r="M3023" i="2"/>
  <c r="L2799" i="2"/>
  <c r="M2543" i="2"/>
  <c r="L2543" i="2"/>
  <c r="M2287" i="2"/>
  <c r="L2287" i="2"/>
  <c r="L2031" i="2"/>
  <c r="M1775" i="2"/>
  <c r="L1775" i="2"/>
  <c r="M1519" i="2"/>
  <c r="L1519" i="2"/>
  <c r="M1231" i="2"/>
  <c r="M975" i="2"/>
  <c r="M751" i="2"/>
  <c r="M15" i="2"/>
  <c r="M3349" i="2"/>
  <c r="L3349" i="2"/>
  <c r="L3061" i="2"/>
  <c r="M3061" i="2"/>
  <c r="L2805" i="2"/>
  <c r="M2805" i="2"/>
  <c r="M2581" i="2"/>
  <c r="L2581" i="2"/>
  <c r="L2325" i="2"/>
  <c r="L2101" i="2"/>
  <c r="M2101" i="2"/>
  <c r="M1845" i="2"/>
  <c r="L1845" i="2"/>
  <c r="M1621" i="2"/>
  <c r="L1621" i="2"/>
  <c r="M1365" i="2"/>
  <c r="L1365" i="2"/>
  <c r="M1109" i="2"/>
  <c r="M885" i="2"/>
  <c r="M405" i="2"/>
  <c r="M1618" i="2"/>
  <c r="L1618" i="2"/>
  <c r="V1252" i="2"/>
  <c r="M1252" i="2"/>
  <c r="L1331" i="2"/>
  <c r="L2060" i="2"/>
  <c r="M2060" i="2"/>
  <c r="L3398" i="2"/>
  <c r="M3398" i="2"/>
  <c r="M960" i="2"/>
  <c r="L3228" i="2"/>
  <c r="L2336" i="2"/>
  <c r="M862" i="2"/>
  <c r="M3395" i="2"/>
  <c r="L3395" i="2"/>
  <c r="L2371" i="2"/>
  <c r="M2371" i="2"/>
  <c r="M1347" i="2"/>
  <c r="L1347" i="2"/>
  <c r="M323" i="2"/>
  <c r="L3571" i="2"/>
  <c r="M3571" i="2"/>
  <c r="M115" i="2"/>
  <c r="L1344" i="2"/>
  <c r="M984" i="2"/>
  <c r="M2592" i="2"/>
  <c r="L2592" i="2"/>
  <c r="M1118" i="2"/>
  <c r="L3491" i="2"/>
  <c r="M2467" i="2"/>
  <c r="L2467" i="2"/>
  <c r="M1443" i="2"/>
  <c r="L1443" i="2"/>
  <c r="M419" i="2"/>
  <c r="M2348" i="2"/>
  <c r="L2348" i="2"/>
  <c r="M2762" i="2"/>
  <c r="L2762" i="2"/>
  <c r="M2483" i="2"/>
  <c r="L2483" i="2"/>
  <c r="M819" i="2"/>
  <c r="M3442" i="2"/>
  <c r="L3442" i="2"/>
  <c r="L3462" i="2"/>
  <c r="M3601" i="2"/>
  <c r="L3601" i="2"/>
  <c r="M2150" i="2"/>
  <c r="L2150" i="2"/>
  <c r="M2634" i="2"/>
  <c r="L2634" i="2"/>
  <c r="L3400" i="2"/>
  <c r="M3400" i="2"/>
  <c r="L1926" i="2"/>
  <c r="L2771" i="2"/>
  <c r="M2771" i="2"/>
  <c r="L1747" i="2"/>
  <c r="M1747" i="2"/>
  <c r="L2466" i="2"/>
  <c r="M2466" i="2"/>
  <c r="L3562" i="2"/>
  <c r="M3562" i="2"/>
  <c r="L1944" i="2"/>
  <c r="M1944" i="2"/>
  <c r="L2396" i="2"/>
  <c r="M2396" i="2"/>
  <c r="M244" i="2"/>
  <c r="L3422" i="2"/>
  <c r="M3422" i="2"/>
  <c r="L2878" i="2"/>
  <c r="M2878" i="2"/>
  <c r="L2366" i="2"/>
  <c r="M2366" i="2"/>
  <c r="L1762" i="2"/>
  <c r="L3699" i="2"/>
  <c r="L2946" i="2"/>
  <c r="M2946" i="2"/>
  <c r="L1778" i="2"/>
  <c r="M1778" i="2"/>
  <c r="L3068" i="2"/>
  <c r="M3068" i="2"/>
  <c r="L1594" i="2"/>
  <c r="M1594" i="2"/>
  <c r="L3606" i="2"/>
  <c r="M3606" i="2"/>
  <c r="L2920" i="2"/>
  <c r="L2240" i="2"/>
  <c r="M2240" i="2"/>
  <c r="L1380" i="2"/>
  <c r="L2126" i="2"/>
  <c r="M2126" i="2"/>
  <c r="L1446" i="2"/>
  <c r="M1446" i="2"/>
  <c r="M766" i="2"/>
  <c r="M78" i="2"/>
  <c r="M762" i="2"/>
  <c r="M82" i="2"/>
  <c r="L3361" i="2"/>
  <c r="M3361" i="2"/>
  <c r="L3105" i="2"/>
  <c r="M3105" i="2"/>
  <c r="L2849" i="2"/>
  <c r="M2849" i="2"/>
  <c r="L2593" i="2"/>
  <c r="M2593" i="2"/>
  <c r="L2337" i="2"/>
  <c r="M2337" i="2"/>
  <c r="L2081" i="2"/>
  <c r="L1825" i="2"/>
  <c r="M1825" i="2"/>
  <c r="L1569" i="2"/>
  <c r="M1569" i="2"/>
  <c r="L1313" i="2"/>
  <c r="M1057" i="2"/>
  <c r="M801" i="2"/>
  <c r="M545" i="2"/>
  <c r="M289" i="2"/>
  <c r="M33" i="2"/>
  <c r="L3580" i="2"/>
  <c r="M3580" i="2"/>
  <c r="L3593" i="2"/>
  <c r="M3593" i="2"/>
  <c r="L2586" i="2"/>
  <c r="M2586" i="2"/>
  <c r="L1426" i="2"/>
  <c r="M1426" i="2"/>
  <c r="L2452" i="2"/>
  <c r="L3626" i="2"/>
  <c r="M3626" i="2"/>
  <c r="L3158" i="2"/>
  <c r="M3158" i="2"/>
  <c r="L2646" i="2"/>
  <c r="M2646" i="2"/>
  <c r="L2134" i="2"/>
  <c r="M2134" i="2"/>
  <c r="L1448" i="2"/>
  <c r="M1448" i="2"/>
  <c r="M480" i="2"/>
  <c r="L3599" i="2"/>
  <c r="M3599" i="2"/>
  <c r="L2594" i="2"/>
  <c r="M2594" i="2"/>
  <c r="L1304" i="2"/>
  <c r="M1304" i="2"/>
  <c r="L2668" i="2"/>
  <c r="M2668" i="2"/>
  <c r="M820" i="2"/>
  <c r="L3384" i="2"/>
  <c r="M3384" i="2"/>
  <c r="L2696" i="2"/>
  <c r="M2696" i="2"/>
  <c r="L1988" i="2"/>
  <c r="M1988" i="2"/>
  <c r="M924" i="2"/>
  <c r="L1902" i="2"/>
  <c r="M1222" i="2"/>
  <c r="M542" i="2"/>
  <c r="M1218" i="2"/>
  <c r="M3531" i="2"/>
  <c r="L3531" i="2"/>
  <c r="M3275" i="2"/>
  <c r="L3275" i="2"/>
  <c r="M3019" i="2"/>
  <c r="L3019" i="2"/>
  <c r="M2763" i="2"/>
  <c r="L2763" i="2"/>
  <c r="M2507" i="2"/>
  <c r="L2507" i="2"/>
  <c r="M2251" i="2"/>
  <c r="L2251" i="2"/>
  <c r="L1995" i="2"/>
  <c r="M1739" i="2"/>
  <c r="L1739" i="2"/>
  <c r="M1483" i="2"/>
  <c r="L1483" i="2"/>
  <c r="M1227" i="2"/>
  <c r="M971" i="2"/>
  <c r="M715" i="2"/>
  <c r="M459" i="2"/>
  <c r="M203" i="2"/>
  <c r="M3396" i="2"/>
  <c r="L3396" i="2"/>
  <c r="M2900" i="2"/>
  <c r="L2900" i="2"/>
  <c r="M664" i="2"/>
  <c r="L3380" i="2"/>
  <c r="M3380" i="2"/>
  <c r="M3202" i="2"/>
  <c r="L3202" i="2"/>
  <c r="L2202" i="2"/>
  <c r="M3060" i="2"/>
  <c r="L3060" i="2"/>
  <c r="M2036" i="2"/>
  <c r="L2036" i="2"/>
  <c r="M308" i="2"/>
  <c r="M3470" i="2"/>
  <c r="L3470" i="2"/>
  <c r="M2958" i="2"/>
  <c r="L2958" i="2"/>
  <c r="M2446" i="2"/>
  <c r="L2446" i="2"/>
  <c r="M1864" i="2"/>
  <c r="L1864" i="2"/>
  <c r="M1104" i="2"/>
  <c r="M3226" i="2"/>
  <c r="L3226" i="2"/>
  <c r="M2186" i="2"/>
  <c r="L2186" i="2"/>
  <c r="M4" i="2"/>
  <c r="M2106" i="2"/>
  <c r="L2106" i="2"/>
  <c r="M3700" i="2"/>
  <c r="L3700" i="2"/>
  <c r="M3112" i="2"/>
  <c r="L3112" i="2"/>
  <c r="L2432" i="2"/>
  <c r="M1636" i="2"/>
  <c r="L1636" i="2"/>
  <c r="M1638" i="2"/>
  <c r="L1638" i="2"/>
  <c r="M958" i="2"/>
  <c r="M270" i="2"/>
  <c r="M954" i="2"/>
  <c r="L3433" i="2"/>
  <c r="M3177" i="2"/>
  <c r="L3177" i="2"/>
  <c r="L2921" i="2"/>
  <c r="M2921" i="2"/>
  <c r="M2665" i="2"/>
  <c r="L2665" i="2"/>
  <c r="M2409" i="2"/>
  <c r="L2409" i="2"/>
  <c r="M2153" i="2"/>
  <c r="L2153" i="2"/>
  <c r="L1897" i="2"/>
  <c r="M1897" i="2"/>
  <c r="M1641" i="2"/>
  <c r="L1641" i="2"/>
  <c r="M1385" i="2"/>
  <c r="L1385" i="2"/>
  <c r="M1129" i="2"/>
  <c r="M617" i="2"/>
  <c r="M361" i="2"/>
  <c r="M105" i="2"/>
  <c r="L2292" i="2"/>
  <c r="M2292" i="2"/>
  <c r="L3536" i="2"/>
  <c r="M3536" i="2"/>
  <c r="M3024" i="2"/>
  <c r="L3024" i="2"/>
  <c r="L2512" i="2"/>
  <c r="M2512" i="2"/>
  <c r="M1962" i="2"/>
  <c r="L1962" i="2"/>
  <c r="M1228" i="2"/>
  <c r="M204" i="2"/>
  <c r="L1718" i="2"/>
  <c r="M1718" i="2"/>
  <c r="M1206" i="2"/>
  <c r="M694" i="2"/>
  <c r="M182" i="2"/>
  <c r="M1034" i="2"/>
  <c r="M522" i="2"/>
  <c r="M10" i="2"/>
  <c r="L3463" i="2"/>
  <c r="M3463" i="2"/>
  <c r="L3335" i="2"/>
  <c r="L3207" i="2"/>
  <c r="L3079" i="2"/>
  <c r="M3079" i="2"/>
  <c r="L2951" i="2"/>
  <c r="M2951" i="2"/>
  <c r="L2823" i="2"/>
  <c r="L2695" i="2"/>
  <c r="M2695" i="2"/>
  <c r="L2567" i="2"/>
  <c r="L2439" i="2"/>
  <c r="M2439" i="2"/>
  <c r="L2311" i="2"/>
  <c r="M2311" i="2"/>
  <c r="L2183" i="2"/>
  <c r="M2183" i="2"/>
  <c r="L2055" i="2"/>
  <c r="L1927" i="2"/>
  <c r="M1927" i="2"/>
  <c r="L1799" i="2"/>
  <c r="M1799" i="2"/>
  <c r="L1671" i="2"/>
  <c r="M1671" i="2"/>
  <c r="L1543" i="2"/>
  <c r="M1543" i="2"/>
  <c r="L1415" i="2"/>
  <c r="M1415" i="2"/>
  <c r="M1287" i="2"/>
  <c r="M1159" i="2"/>
  <c r="M1031" i="2"/>
  <c r="M903" i="2"/>
  <c r="M775" i="2"/>
  <c r="M519" i="2"/>
  <c r="M391" i="2"/>
  <c r="M263" i="2"/>
  <c r="M135" i="2"/>
  <c r="M7" i="2"/>
  <c r="M3469" i="2"/>
  <c r="L3469" i="2"/>
  <c r="M3341" i="2"/>
  <c r="L3341" i="2"/>
  <c r="M3213" i="2"/>
  <c r="L3213" i="2"/>
  <c r="M3085" i="2"/>
  <c r="L3085" i="2"/>
  <c r="L2957" i="2"/>
  <c r="M2829" i="2"/>
  <c r="L2829" i="2"/>
  <c r="L2701" i="2"/>
  <c r="M2573" i="2"/>
  <c r="L2573" i="2"/>
  <c r="L2445" i="2"/>
  <c r="M2317" i="2"/>
  <c r="L2317" i="2"/>
  <c r="M2189" i="2"/>
  <c r="L2189" i="2"/>
  <c r="M2061" i="2"/>
  <c r="L2061" i="2"/>
  <c r="M1933" i="2"/>
  <c r="L1933" i="2"/>
  <c r="M1805" i="2"/>
  <c r="L1805" i="2"/>
  <c r="M1677" i="2"/>
  <c r="L1677" i="2"/>
  <c r="L1549" i="2"/>
  <c r="L1421" i="2"/>
  <c r="V1294" i="2"/>
  <c r="M1293" i="2"/>
  <c r="M1037" i="2"/>
  <c r="M909" i="2"/>
  <c r="M781" i="2"/>
  <c r="M653" i="2"/>
  <c r="M397" i="2"/>
  <c r="M269" i="2"/>
  <c r="M13" i="2"/>
  <c r="L1507" i="2"/>
  <c r="M1507" i="2"/>
  <c r="L3258" i="2"/>
  <c r="M3258" i="2"/>
  <c r="L1674" i="2"/>
  <c r="M1674" i="2"/>
  <c r="L1395" i="2"/>
  <c r="M1395" i="2"/>
  <c r="L1300" i="2"/>
  <c r="M1300" i="2"/>
  <c r="L2716" i="2"/>
  <c r="M2716" i="2"/>
  <c r="L3673" i="2"/>
  <c r="M3673" i="2"/>
  <c r="L2208" i="2"/>
  <c r="L3347" i="2"/>
  <c r="M1299" i="2"/>
  <c r="L1299" i="2"/>
  <c r="M312" i="2"/>
  <c r="L1592" i="2"/>
  <c r="M1592" i="2"/>
  <c r="L3710" i="2"/>
  <c r="M3710" i="2"/>
  <c r="L2782" i="2"/>
  <c r="M2782" i="2"/>
  <c r="L1634" i="2"/>
  <c r="M1634" i="2"/>
  <c r="L3651" i="2"/>
  <c r="M3651" i="2"/>
  <c r="M1874" i="2"/>
  <c r="L1874" i="2"/>
  <c r="L1696" i="2"/>
  <c r="M2968" i="2"/>
  <c r="L2968" i="2"/>
  <c r="L1424" i="2"/>
  <c r="L1662" i="2"/>
  <c r="M1662" i="2"/>
  <c r="M294" i="2"/>
  <c r="M290" i="2"/>
  <c r="L3185" i="2"/>
  <c r="M3185" i="2"/>
  <c r="L2673" i="2"/>
  <c r="L2161" i="2"/>
  <c r="M1713" i="2"/>
  <c r="L1713" i="2"/>
  <c r="M689" i="2"/>
  <c r="M241" i="2"/>
  <c r="L3484" i="2"/>
  <c r="M3484" i="2"/>
  <c r="M2642" i="2"/>
  <c r="L2642" i="2"/>
  <c r="M2508" i="2"/>
  <c r="L2508" i="2"/>
  <c r="L3642" i="2"/>
  <c r="M2678" i="2"/>
  <c r="L2678" i="2"/>
  <c r="L1666" i="2"/>
  <c r="M1666" i="2"/>
  <c r="L3681" i="2"/>
  <c r="M3681" i="2"/>
  <c r="L2130" i="2"/>
  <c r="L2016" i="2"/>
  <c r="M3256" i="2"/>
  <c r="L3256" i="2"/>
  <c r="M1808" i="2"/>
  <c r="L1808" i="2"/>
  <c r="L1774" i="2"/>
  <c r="M414" i="2"/>
  <c r="M578" i="2"/>
  <c r="L3355" i="2"/>
  <c r="M3355" i="2"/>
  <c r="L2843" i="2"/>
  <c r="M2843" i="2"/>
  <c r="L2331" i="2"/>
  <c r="M1883" i="2"/>
  <c r="L1883" i="2"/>
  <c r="L1435" i="2"/>
  <c r="M1435" i="2"/>
  <c r="M923" i="2"/>
  <c r="M411" i="2"/>
  <c r="M3492" i="2"/>
  <c r="L3492" i="2"/>
  <c r="M808" i="2"/>
  <c r="L3530" i="2"/>
  <c r="M3530" i="2"/>
  <c r="V1256" i="2"/>
  <c r="L1434" i="2"/>
  <c r="M1434" i="2"/>
  <c r="L3246" i="2"/>
  <c r="M3246" i="2"/>
  <c r="L2222" i="2"/>
  <c r="M2222" i="2"/>
  <c r="L3034" i="2"/>
  <c r="M648" i="2"/>
  <c r="M3720" i="2"/>
  <c r="L3720" i="2"/>
  <c r="M2472" i="2"/>
  <c r="L2472" i="2"/>
  <c r="M812" i="2"/>
  <c r="M1166" i="2"/>
  <c r="M1170" i="2"/>
  <c r="L3577" i="2"/>
  <c r="M3577" i="2"/>
  <c r="L3065" i="2"/>
  <c r="M3065" i="2"/>
  <c r="L2553" i="2"/>
  <c r="M2553" i="2"/>
  <c r="L2041" i="2"/>
  <c r="M1465" i="2"/>
  <c r="L1465" i="2"/>
  <c r="M953" i="2"/>
  <c r="M441" i="2"/>
  <c r="L2356" i="2"/>
  <c r="M3568" i="2"/>
  <c r="L3568" i="2"/>
  <c r="M2544" i="2"/>
  <c r="L2544" i="2"/>
  <c r="M1036" i="2"/>
  <c r="L1494" i="2"/>
  <c r="M1494" i="2"/>
  <c r="M470" i="2"/>
  <c r="M3503" i="2"/>
  <c r="L3503" i="2"/>
  <c r="M3247" i="2"/>
  <c r="L3247" i="2"/>
  <c r="L2991" i="2"/>
  <c r="L2703" i="2"/>
  <c r="M2703" i="2"/>
  <c r="L2447" i="2"/>
  <c r="M2447" i="2"/>
  <c r="L2191" i="2"/>
  <c r="M2191" i="2"/>
  <c r="L1935" i="2"/>
  <c r="M1935" i="2"/>
  <c r="L1679" i="2"/>
  <c r="M1679" i="2"/>
  <c r="M1199" i="2"/>
  <c r="M655" i="2"/>
  <c r="M143" i="2"/>
  <c r="L3445" i="2"/>
  <c r="M3445" i="2"/>
  <c r="L3189" i="2"/>
  <c r="M3189" i="2"/>
  <c r="L2677" i="2"/>
  <c r="M2677" i="2"/>
  <c r="L2421" i="2"/>
  <c r="M2421" i="2"/>
  <c r="M2133" i="2"/>
  <c r="L2133" i="2"/>
  <c r="M1877" i="2"/>
  <c r="L1589" i="2"/>
  <c r="M1589" i="2"/>
  <c r="L1333" i="2"/>
  <c r="M1333" i="2"/>
  <c r="M1045" i="2"/>
  <c r="M245" i="2"/>
  <c r="M3404" i="2"/>
  <c r="L3404" i="2"/>
  <c r="L3379" i="2"/>
  <c r="L2810" i="2"/>
  <c r="M2810" i="2"/>
  <c r="M3682" i="2"/>
  <c r="L3682" i="2"/>
  <c r="M1650" i="2"/>
  <c r="L1650" i="2"/>
  <c r="L2848" i="2"/>
  <c r="M2848" i="2"/>
  <c r="M1374" i="2"/>
  <c r="L1374" i="2"/>
  <c r="M3587" i="2"/>
  <c r="M2563" i="2"/>
  <c r="L2563" i="2"/>
  <c r="L1539" i="2"/>
  <c r="M1539" i="2"/>
  <c r="M515" i="2"/>
  <c r="M990" i="2"/>
  <c r="M883" i="2"/>
  <c r="L2024" i="2"/>
  <c r="M3104" i="2"/>
  <c r="L3104" i="2"/>
  <c r="L1630" i="2"/>
  <c r="M1630" i="2"/>
  <c r="M258" i="2"/>
  <c r="M1635" i="2"/>
  <c r="L1635" i="2"/>
  <c r="M611" i="2"/>
  <c r="M2250" i="2"/>
  <c r="L2250" i="2"/>
  <c r="L2803" i="2"/>
  <c r="M2803" i="2"/>
  <c r="M1139" i="2"/>
  <c r="M276" i="2"/>
  <c r="L3468" i="2"/>
  <c r="M2228" i="2"/>
  <c r="L2228" i="2"/>
  <c r="M3402" i="2"/>
  <c r="L3402" i="2"/>
  <c r="M228" i="2"/>
  <c r="M620" i="2"/>
  <c r="M2963" i="2"/>
  <c r="L2963" i="2"/>
  <c r="L1939" i="2"/>
  <c r="M1939" i="2"/>
  <c r="M248" i="2"/>
  <c r="M3659" i="2"/>
  <c r="L3659" i="2"/>
  <c r="L2306" i="2"/>
  <c r="M2306" i="2"/>
  <c r="M2636" i="2"/>
  <c r="L2636" i="2"/>
  <c r="M3518" i="2"/>
  <c r="L3518" i="2"/>
  <c r="L2974" i="2"/>
  <c r="M2974" i="2"/>
  <c r="M2462" i="2"/>
  <c r="L2462" i="2"/>
  <c r="M48" i="2"/>
  <c r="M3186" i="2"/>
  <c r="L3186" i="2"/>
  <c r="M3276" i="2"/>
  <c r="L3276" i="2"/>
  <c r="L1940" i="2"/>
  <c r="L3668" i="2"/>
  <c r="L3048" i="2"/>
  <c r="L2368" i="2"/>
  <c r="L1546" i="2"/>
  <c r="M1546" i="2"/>
  <c r="M252" i="2"/>
  <c r="M894" i="2"/>
  <c r="M206" i="2"/>
  <c r="L3409" i="2"/>
  <c r="L3153" i="2"/>
  <c r="M3153" i="2"/>
  <c r="L2897" i="2"/>
  <c r="L2385" i="2"/>
  <c r="M1873" i="2"/>
  <c r="L1873" i="2"/>
  <c r="L1617" i="2"/>
  <c r="M1361" i="2"/>
  <c r="L1361" i="2"/>
  <c r="M1105" i="2"/>
  <c r="M81" i="2"/>
  <c r="M2770" i="2"/>
  <c r="L2770" i="2"/>
  <c r="L1676" i="2"/>
  <c r="M2620" i="2"/>
  <c r="L2620" i="2"/>
  <c r="M3674" i="2"/>
  <c r="L3674" i="2"/>
  <c r="M2742" i="2"/>
  <c r="L2742" i="2"/>
  <c r="L2230" i="2"/>
  <c r="M2230" i="2"/>
  <c r="M1576" i="2"/>
  <c r="L1576" i="2"/>
  <c r="M672" i="2"/>
  <c r="M3647" i="2"/>
  <c r="L3647" i="2"/>
  <c r="L2932" i="2"/>
  <c r="M2932" i="2"/>
  <c r="M2824" i="2"/>
  <c r="L2824" i="2"/>
  <c r="L2144" i="2"/>
  <c r="M2144" i="2"/>
  <c r="M1180" i="2"/>
  <c r="M1350" i="2"/>
  <c r="L1350" i="2"/>
  <c r="M1346" i="2"/>
  <c r="L1346" i="2"/>
  <c r="M666" i="2"/>
  <c r="M3579" i="2"/>
  <c r="L3579" i="2"/>
  <c r="L3323" i="2"/>
  <c r="M3067" i="2"/>
  <c r="L3067" i="2"/>
  <c r="M2811" i="2"/>
  <c r="L2299" i="2"/>
  <c r="M2299" i="2"/>
  <c r="M2043" i="2"/>
  <c r="L2043" i="2"/>
  <c r="M1531" i="2"/>
  <c r="L1531" i="2"/>
  <c r="M1019" i="2"/>
  <c r="M507" i="2"/>
  <c r="M251" i="2"/>
  <c r="M376" i="2"/>
  <c r="M1452" i="2"/>
  <c r="M1048" i="2"/>
  <c r="L2378" i="2"/>
  <c r="M2378" i="2"/>
  <c r="L3236" i="2"/>
  <c r="L2244" i="2"/>
  <c r="M2244" i="2"/>
  <c r="L3566" i="2"/>
  <c r="L2542" i="2"/>
  <c r="M1992" i="2"/>
  <c r="L1992" i="2"/>
  <c r="L1296" i="2"/>
  <c r="M1296" i="2"/>
  <c r="M272" i="2"/>
  <c r="M2386" i="2"/>
  <c r="M2380" i="2"/>
  <c r="L2380" i="2"/>
  <c r="L2560" i="2"/>
  <c r="M1086" i="2"/>
  <c r="M402" i="2"/>
  <c r="L3225" i="2"/>
  <c r="L2969" i="2"/>
  <c r="M2969" i="2"/>
  <c r="L2201" i="2"/>
  <c r="L1945" i="2"/>
  <c r="L1433" i="2"/>
  <c r="M1177" i="2"/>
  <c r="L2484" i="2"/>
  <c r="M2484" i="2"/>
  <c r="L3618" i="2"/>
  <c r="M3618" i="2"/>
  <c r="L3120" i="2"/>
  <c r="L2608" i="2"/>
  <c r="M2608" i="2"/>
  <c r="M1412" i="2"/>
  <c r="M790" i="2"/>
  <c r="M278" i="2"/>
  <c r="M1130" i="2"/>
  <c r="M106" i="2"/>
  <c r="M3487" i="2"/>
  <c r="L3487" i="2"/>
  <c r="M3359" i="2"/>
  <c r="L3359" i="2"/>
  <c r="M3231" i="2"/>
  <c r="L3231" i="2"/>
  <c r="M3103" i="2"/>
  <c r="L3103" i="2"/>
  <c r="M2975" i="2"/>
  <c r="L2975" i="2"/>
  <c r="L2847" i="2"/>
  <c r="M2719" i="2"/>
  <c r="L2719" i="2"/>
  <c r="L2591" i="2"/>
  <c r="M2463" i="2"/>
  <c r="L2463" i="2"/>
  <c r="L2207" i="2"/>
  <c r="M2079" i="2"/>
  <c r="L2079" i="2"/>
  <c r="M1951" i="2"/>
  <c r="L1951" i="2"/>
  <c r="M1823" i="2"/>
  <c r="L1823" i="2"/>
  <c r="M1567" i="2"/>
  <c r="L1567" i="2"/>
  <c r="M1311" i="2"/>
  <c r="L1311" i="2"/>
  <c r="M927" i="2"/>
  <c r="M799" i="2"/>
  <c r="M415" i="2"/>
  <c r="M31" i="2"/>
  <c r="L3365" i="2"/>
  <c r="M3365" i="2"/>
  <c r="L3109" i="2"/>
  <c r="M3109" i="2"/>
  <c r="L2725" i="2"/>
  <c r="M2725" i="2"/>
  <c r="M2597" i="2"/>
  <c r="L2469" i="2"/>
  <c r="M2469" i="2"/>
  <c r="L2341" i="2"/>
  <c r="M1829" i="2"/>
  <c r="L1573" i="2"/>
  <c r="L1445" i="2"/>
  <c r="M1445" i="2"/>
  <c r="L1317" i="2"/>
  <c r="M1317" i="2"/>
  <c r="M805" i="2"/>
  <c r="M549" i="2"/>
  <c r="M37" i="2"/>
  <c r="L2524" i="2"/>
  <c r="M2524" i="2"/>
  <c r="M2976" i="2"/>
  <c r="L2976" i="2"/>
  <c r="M1394" i="2"/>
  <c r="L1394" i="2"/>
  <c r="M1956" i="2"/>
  <c r="L1956" i="2"/>
  <c r="L3267" i="2"/>
  <c r="M1219" i="2"/>
  <c r="M3522" i="2"/>
  <c r="L3522" i="2"/>
  <c r="M72" i="2"/>
  <c r="M3084" i="2"/>
  <c r="L3084" i="2"/>
  <c r="M306" i="2"/>
  <c r="L2310" i="2"/>
  <c r="L3292" i="2"/>
  <c r="L2387" i="2"/>
  <c r="L2986" i="2"/>
  <c r="M2986" i="2"/>
  <c r="L3198" i="2"/>
  <c r="M3198" i="2"/>
  <c r="M496" i="2"/>
  <c r="M2604" i="2"/>
  <c r="L2604" i="2"/>
  <c r="M1936" i="2"/>
  <c r="L1936" i="2"/>
  <c r="M510" i="2"/>
  <c r="M3265" i="2"/>
  <c r="L3265" i="2"/>
  <c r="M2241" i="2"/>
  <c r="L2241" i="2"/>
  <c r="M1217" i="2"/>
  <c r="M193" i="2"/>
  <c r="M2218" i="2"/>
  <c r="L2218" i="2"/>
  <c r="M3478" i="2"/>
  <c r="L3478" i="2"/>
  <c r="M1120" i="2"/>
  <c r="M2440" i="2"/>
  <c r="L2440" i="2"/>
  <c r="M966" i="2"/>
  <c r="L3435" i="2"/>
  <c r="M2411" i="2"/>
  <c r="L2411" i="2"/>
  <c r="M1387" i="2"/>
  <c r="L1387" i="2"/>
  <c r="M363" i="2"/>
  <c r="M216" i="2"/>
  <c r="M2676" i="2"/>
  <c r="L2676" i="2"/>
  <c r="M2766" i="2"/>
  <c r="L2766" i="2"/>
  <c r="M3661" i="2"/>
  <c r="L3661" i="2"/>
  <c r="M1428" i="2"/>
  <c r="L1428" i="2"/>
  <c r="M1244" i="2"/>
  <c r="M14" i="2"/>
  <c r="M3081" i="2"/>
  <c r="L3081" i="2"/>
  <c r="M2057" i="2"/>
  <c r="L2057" i="2"/>
  <c r="M1033" i="2"/>
  <c r="M9" i="2"/>
  <c r="M2832" i="2"/>
  <c r="L2832" i="2"/>
  <c r="L2038" i="2"/>
  <c r="M1354" i="2"/>
  <c r="L1354" i="2"/>
  <c r="M3415" i="2"/>
  <c r="L3415" i="2"/>
  <c r="M2903" i="2"/>
  <c r="L2903" i="2"/>
  <c r="M2391" i="2"/>
  <c r="L2391" i="2"/>
  <c r="M1879" i="2"/>
  <c r="L1879" i="2"/>
  <c r="M1367" i="2"/>
  <c r="L1367" i="2"/>
  <c r="M855" i="2"/>
  <c r="M343" i="2"/>
  <c r="M3421" i="2"/>
  <c r="L3421" i="2"/>
  <c r="L2909" i="2"/>
  <c r="M2397" i="2"/>
  <c r="L2397" i="2"/>
  <c r="M1885" i="2"/>
  <c r="L1885" i="2"/>
  <c r="M1373" i="2"/>
  <c r="L1373" i="2"/>
  <c r="M861" i="2"/>
  <c r="M349" i="2"/>
  <c r="L2482" i="2"/>
  <c r="M2482" i="2"/>
  <c r="M3639" i="2"/>
  <c r="L3639" i="2"/>
  <c r="M3314" i="2"/>
  <c r="L3314" i="2"/>
  <c r="M1948" i="2"/>
  <c r="L1948" i="2"/>
  <c r="M3192" i="2"/>
  <c r="L3192" i="2"/>
  <c r="M1667" i="2"/>
  <c r="L1667" i="2"/>
  <c r="L1408" i="2"/>
  <c r="M1267" i="2"/>
  <c r="M2690" i="2"/>
  <c r="L2690" i="2"/>
  <c r="M1966" i="2"/>
  <c r="L1966" i="2"/>
  <c r="L1827" i="2"/>
  <c r="M2122" i="2"/>
  <c r="L2122" i="2"/>
  <c r="M2004" i="2"/>
  <c r="L2004" i="2"/>
  <c r="M3737" i="2"/>
  <c r="L3737" i="2"/>
  <c r="L3155" i="2"/>
  <c r="M3723" i="2"/>
  <c r="L3723" i="2"/>
  <c r="M3598" i="2"/>
  <c r="L3598" i="2"/>
  <c r="V1264" i="2"/>
  <c r="M1264" i="2"/>
  <c r="M712" i="2"/>
  <c r="M2496" i="2"/>
  <c r="L2496" i="2"/>
  <c r="M1022" i="2"/>
  <c r="M3457" i="2"/>
  <c r="L3457" i="2"/>
  <c r="M2433" i="2"/>
  <c r="L2433" i="2"/>
  <c r="M1409" i="2"/>
  <c r="L1409" i="2"/>
  <c r="M385" i="2"/>
  <c r="L2962" i="2"/>
  <c r="M2962" i="2"/>
  <c r="L3722" i="2"/>
  <c r="L1704" i="2"/>
  <c r="M1704" i="2"/>
  <c r="L1842" i="2"/>
  <c r="M1842" i="2"/>
  <c r="L2952" i="2"/>
  <c r="M2952" i="2"/>
  <c r="L1478" i="2"/>
  <c r="M1478" i="2"/>
  <c r="L2603" i="2"/>
  <c r="M2603" i="2"/>
  <c r="M1579" i="2"/>
  <c r="L1579" i="2"/>
  <c r="L3358" i="2"/>
  <c r="M3358" i="2"/>
  <c r="L1400" i="2"/>
  <c r="M1400" i="2"/>
  <c r="L3150" i="2"/>
  <c r="M3150" i="2"/>
  <c r="M464" i="2"/>
  <c r="L2652" i="2"/>
  <c r="L1968" i="2"/>
  <c r="M526" i="2"/>
  <c r="L3273" i="2"/>
  <c r="M3273" i="2"/>
  <c r="L2249" i="2"/>
  <c r="M2249" i="2"/>
  <c r="L3216" i="2"/>
  <c r="M588" i="2"/>
  <c r="M374" i="2"/>
  <c r="L3511" i="2"/>
  <c r="L2999" i="2"/>
  <c r="M2999" i="2"/>
  <c r="L2487" i="2"/>
  <c r="M2487" i="2"/>
  <c r="L1975" i="2"/>
  <c r="M1975" i="2"/>
  <c r="L1463" i="2"/>
  <c r="M1463" i="2"/>
  <c r="M951" i="2"/>
  <c r="M439" i="2"/>
  <c r="L3517" i="2"/>
  <c r="M3517" i="2"/>
  <c r="L3005" i="2"/>
  <c r="M3005" i="2"/>
  <c r="L2493" i="2"/>
  <c r="M2493" i="2"/>
  <c r="L1981" i="2"/>
  <c r="M1981" i="2"/>
  <c r="L1469" i="2"/>
  <c r="M1469" i="2"/>
  <c r="M957" i="2"/>
  <c r="M445" i="2"/>
  <c r="L2854" i="2"/>
  <c r="M2854" i="2"/>
  <c r="L2412" i="2"/>
  <c r="M2412" i="2"/>
  <c r="L3591" i="2"/>
  <c r="M3591" i="2"/>
  <c r="M876" i="2"/>
  <c r="L3011" i="2"/>
  <c r="M963" i="2"/>
  <c r="L1754" i="2"/>
  <c r="M1754" i="2"/>
  <c r="L2780" i="2"/>
  <c r="L1620" i="2"/>
  <c r="M1620" i="2"/>
  <c r="M94" i="2"/>
  <c r="M547" i="2"/>
  <c r="L2675" i="2"/>
  <c r="M2675" i="2"/>
  <c r="L3727" i="2"/>
  <c r="M3727" i="2"/>
  <c r="L3672" i="2"/>
  <c r="L1875" i="2"/>
  <c r="M1875" i="2"/>
  <c r="L2170" i="2"/>
  <c r="M2170" i="2"/>
  <c r="L2942" i="2"/>
  <c r="M2942" i="2"/>
  <c r="M3733" i="2"/>
  <c r="L3733" i="2"/>
  <c r="M1844" i="2"/>
  <c r="L1844" i="2"/>
  <c r="M1482" i="2"/>
  <c r="L1482" i="2"/>
  <c r="M166" i="2"/>
  <c r="M3137" i="2"/>
  <c r="L3137" i="2"/>
  <c r="M2113" i="2"/>
  <c r="L2113" i="2"/>
  <c r="M65" i="2"/>
  <c r="M1580" i="2"/>
  <c r="L1580" i="2"/>
  <c r="M3222" i="2"/>
  <c r="L3222" i="2"/>
  <c r="M608" i="2"/>
  <c r="M2852" i="2"/>
  <c r="L2852" i="2"/>
  <c r="M2096" i="2"/>
  <c r="L2096" i="2"/>
  <c r="M3307" i="2"/>
  <c r="L3307" i="2"/>
  <c r="L2283" i="2"/>
  <c r="V1259" i="2"/>
  <c r="M1259" i="2"/>
  <c r="M235" i="2"/>
  <c r="M3444" i="2"/>
  <c r="L3444" i="2"/>
  <c r="L2188" i="2"/>
  <c r="M2510" i="2"/>
  <c r="L2510" i="2"/>
  <c r="L3354" i="2"/>
  <c r="M556" i="2"/>
  <c r="M2953" i="2"/>
  <c r="L2953" i="2"/>
  <c r="M1929" i="2"/>
  <c r="L1929" i="2"/>
  <c r="M905" i="2"/>
  <c r="M2420" i="2"/>
  <c r="L2420" i="2"/>
  <c r="M2576" i="2"/>
  <c r="L2576" i="2"/>
  <c r="L1782" i="2"/>
  <c r="M1098" i="2"/>
  <c r="M3351" i="2"/>
  <c r="L3351" i="2"/>
  <c r="M2839" i="2"/>
  <c r="L2839" i="2"/>
  <c r="M2327" i="2"/>
  <c r="L2327" i="2"/>
  <c r="M1815" i="2"/>
  <c r="L1815" i="2"/>
  <c r="L1303" i="2"/>
  <c r="M279" i="2"/>
  <c r="L3357" i="2"/>
  <c r="L2845" i="2"/>
  <c r="M2333" i="2"/>
  <c r="L2333" i="2"/>
  <c r="M1821" i="2"/>
  <c r="L1821" i="2"/>
  <c r="M1309" i="2"/>
  <c r="L1309" i="2"/>
  <c r="M797" i="2"/>
  <c r="M285" i="2"/>
  <c r="L2739" i="2"/>
  <c r="M2739" i="2"/>
  <c r="L2504" i="2"/>
  <c r="M2504" i="2"/>
  <c r="L3459" i="2"/>
  <c r="M3459" i="2"/>
  <c r="L1411" i="2"/>
  <c r="L1896" i="2"/>
  <c r="L1458" i="2"/>
  <c r="M1458" i="2"/>
  <c r="L1315" i="2"/>
  <c r="M478" i="2"/>
  <c r="L3078" i="2"/>
  <c r="L2066" i="2"/>
  <c r="M2643" i="2"/>
  <c r="L2643" i="2"/>
  <c r="M3362" i="2"/>
  <c r="L3362" i="2"/>
  <c r="M3326" i="2"/>
  <c r="L3326" i="2"/>
  <c r="M752" i="2"/>
  <c r="L2948" i="2"/>
  <c r="M2948" i="2"/>
  <c r="L2152" i="2"/>
  <c r="L3329" i="2"/>
  <c r="M3329" i="2"/>
  <c r="L2305" i="2"/>
  <c r="M2305" i="2"/>
  <c r="M1281" i="2"/>
  <c r="M257" i="2"/>
  <c r="L2450" i="2"/>
  <c r="M2450" i="2"/>
  <c r="L3596" i="2"/>
  <c r="M3596" i="2"/>
  <c r="L1372" i="2"/>
  <c r="M1372" i="2"/>
  <c r="M1064" i="2"/>
  <c r="L2616" i="2"/>
  <c r="M2616" i="2"/>
  <c r="L3499" i="2"/>
  <c r="M3499" i="2"/>
  <c r="L2475" i="2"/>
  <c r="M2475" i="2"/>
  <c r="L1451" i="2"/>
  <c r="M1451" i="2"/>
  <c r="M427" i="2"/>
  <c r="M472" i="2"/>
  <c r="L2924" i="2"/>
  <c r="M2924" i="2"/>
  <c r="L2894" i="2"/>
  <c r="M2894" i="2"/>
  <c r="L3725" i="2"/>
  <c r="M3725" i="2"/>
  <c r="L1888" i="2"/>
  <c r="M1888" i="2"/>
  <c r="L1514" i="2"/>
  <c r="M1514" i="2"/>
  <c r="M190" i="2"/>
  <c r="L3145" i="2"/>
  <c r="M3145" i="2"/>
  <c r="L2121" i="2"/>
  <c r="M2121" i="2"/>
  <c r="M1097" i="2"/>
  <c r="M73" i="2"/>
  <c r="L2960" i="2"/>
  <c r="M76" i="2"/>
  <c r="M118" i="2"/>
  <c r="L3447" i="2"/>
  <c r="L2935" i="2"/>
  <c r="M2935" i="2"/>
  <c r="L2423" i="2"/>
  <c r="L1911" i="2"/>
  <c r="M1911" i="2"/>
  <c r="L1399" i="2"/>
  <c r="M1399" i="2"/>
  <c r="M887" i="2"/>
  <c r="M375" i="2"/>
  <c r="L3453" i="2"/>
  <c r="L2941" i="2"/>
  <c r="M2941" i="2"/>
  <c r="L2429" i="2"/>
  <c r="M2429" i="2"/>
  <c r="L1917" i="2"/>
  <c r="L1405" i="2"/>
  <c r="M1405" i="2"/>
  <c r="M893" i="2"/>
  <c r="M381" i="2"/>
  <c r="L3555" i="2"/>
  <c r="M1763" i="2"/>
  <c r="L1763" i="2"/>
  <c r="M3108" i="2"/>
  <c r="L3108" i="2"/>
  <c r="M1502" i="2"/>
  <c r="L1502" i="2"/>
  <c r="M947" i="2"/>
  <c r="L3590" i="2"/>
  <c r="L1588" i="2"/>
  <c r="M2882" i="2"/>
  <c r="L2882" i="2"/>
  <c r="L1414" i="2"/>
  <c r="M2579" i="2"/>
  <c r="L2579" i="2"/>
  <c r="M275" i="2"/>
  <c r="L2906" i="2"/>
  <c r="M1632" i="2"/>
  <c r="L1632" i="2"/>
  <c r="M3166" i="2"/>
  <c r="L3166" i="2"/>
  <c r="M2142" i="2"/>
  <c r="L2142" i="2"/>
  <c r="M2490" i="2"/>
  <c r="L2490" i="2"/>
  <c r="L2156" i="2"/>
  <c r="M2156" i="2"/>
  <c r="L3136" i="2"/>
  <c r="M3136" i="2"/>
  <c r="M1486" i="2"/>
  <c r="L1486" i="2"/>
  <c r="L2609" i="2"/>
  <c r="M497" i="2"/>
  <c r="L3706" i="2"/>
  <c r="M920" i="2"/>
  <c r="M926" i="2"/>
  <c r="L2267" i="2"/>
  <c r="M91" i="2"/>
  <c r="M3734" i="2"/>
  <c r="L3734" i="2"/>
  <c r="M1176" i="2"/>
  <c r="M612" i="2"/>
  <c r="L2361" i="2"/>
  <c r="M377" i="2"/>
  <c r="L1668" i="2"/>
  <c r="M1668" i="2"/>
  <c r="M426" i="2"/>
  <c r="M2735" i="2"/>
  <c r="M1711" i="2"/>
  <c r="L1711" i="2"/>
  <c r="L3285" i="2"/>
  <c r="M2261" i="2"/>
  <c r="M1301" i="2"/>
  <c r="L1301" i="2"/>
  <c r="M1077" i="2"/>
  <c r="M341" i="2"/>
  <c r="M456" i="2"/>
  <c r="M1876" i="2"/>
  <c r="M2115" i="2"/>
  <c r="L2115" i="2"/>
  <c r="L2611" i="2"/>
  <c r="M1840" i="2"/>
  <c r="L1840" i="2"/>
  <c r="M1187" i="2"/>
  <c r="M986" i="2"/>
  <c r="L2694" i="2"/>
  <c r="L1352" i="2"/>
  <c r="M1352" i="2"/>
  <c r="L2515" i="2"/>
  <c r="M3178" i="2"/>
  <c r="L3178" i="2"/>
  <c r="M3262" i="2"/>
  <c r="L3262" i="2"/>
  <c r="M2788" i="2"/>
  <c r="L2788" i="2"/>
  <c r="M590" i="2"/>
  <c r="M2273" i="2"/>
  <c r="M792" i="2"/>
  <c r="M2443" i="2"/>
  <c r="M344" i="2"/>
  <c r="L2830" i="2"/>
  <c r="M3693" i="2"/>
  <c r="L1664" i="2"/>
  <c r="L2089" i="2"/>
  <c r="M2102" i="2"/>
  <c r="L2407" i="2"/>
  <c r="L1383" i="2"/>
  <c r="M2925" i="2"/>
  <c r="M365" i="2"/>
  <c r="L2314" i="2"/>
  <c r="M2314" i="2"/>
  <c r="M1154" i="2"/>
  <c r="M1044" i="2"/>
  <c r="M2562" i="2"/>
  <c r="L2562" i="2"/>
  <c r="M1886" i="2"/>
  <c r="L1886" i="2"/>
  <c r="M2755" i="2"/>
  <c r="L2755" i="2"/>
  <c r="M707" i="2"/>
  <c r="M1444" i="2"/>
  <c r="L1444" i="2"/>
  <c r="L2950" i="2"/>
  <c r="M3610" i="2"/>
  <c r="L3610" i="2"/>
  <c r="M770" i="2"/>
  <c r="L1907" i="2"/>
  <c r="L2124" i="2"/>
  <c r="M2124" i="2"/>
  <c r="L2376" i="2"/>
  <c r="M2376" i="2"/>
  <c r="L1363" i="2"/>
  <c r="M1363" i="2"/>
  <c r="L3332" i="2"/>
  <c r="L2686" i="2"/>
  <c r="M2686" i="2"/>
  <c r="M3603" i="2"/>
  <c r="L3603" i="2"/>
  <c r="M708" i="2"/>
  <c r="M860" i="2"/>
  <c r="M1186" i="2"/>
  <c r="M3009" i="2"/>
  <c r="L3009" i="2"/>
  <c r="L1985" i="2"/>
  <c r="M961" i="2"/>
  <c r="M696" i="2"/>
  <c r="M3076" i="2"/>
  <c r="L3076" i="2"/>
  <c r="L2966" i="2"/>
  <c r="M96" i="2"/>
  <c r="L2112" i="2"/>
  <c r="M1642" i="2"/>
  <c r="L1642" i="2"/>
  <c r="M286" i="2"/>
  <c r="M3179" i="2"/>
  <c r="L3179" i="2"/>
  <c r="L2155" i="2"/>
  <c r="M1131" i="2"/>
  <c r="M107" i="2"/>
  <c r="M3653" i="2"/>
  <c r="L3653" i="2"/>
  <c r="M1498" i="2"/>
  <c r="L1498" i="2"/>
  <c r="M2254" i="2"/>
  <c r="L2254" i="2"/>
  <c r="L2842" i="2"/>
  <c r="M3544" i="2"/>
  <c r="L3544" i="2"/>
  <c r="M2062" i="2"/>
  <c r="L2062" i="2"/>
  <c r="M698" i="2"/>
  <c r="M2825" i="2"/>
  <c r="L2825" i="2"/>
  <c r="M1801" i="2"/>
  <c r="L1801" i="2"/>
  <c r="M777" i="2"/>
  <c r="M1812" i="2"/>
  <c r="L1812" i="2"/>
  <c r="M2320" i="2"/>
  <c r="L2320" i="2"/>
  <c r="L1526" i="2"/>
  <c r="M842" i="2"/>
  <c r="M3287" i="2"/>
  <c r="L3287" i="2"/>
  <c r="M2775" i="2"/>
  <c r="L2775" i="2"/>
  <c r="M2263" i="2"/>
  <c r="L2263" i="2"/>
  <c r="M1751" i="2"/>
  <c r="L1751" i="2"/>
  <c r="M727" i="2"/>
  <c r="M3293" i="2"/>
  <c r="L3293" i="2"/>
  <c r="M2781" i="2"/>
  <c r="L2781" i="2"/>
  <c r="M2269" i="2"/>
  <c r="L2269" i="2"/>
  <c r="M1757" i="2"/>
  <c r="L1757" i="2"/>
  <c r="M1245" i="2"/>
  <c r="M733" i="2"/>
  <c r="M221" i="2"/>
  <c r="L1326" i="2"/>
  <c r="M1326" i="2"/>
  <c r="M2808" i="2"/>
  <c r="L2808" i="2"/>
  <c r="M3164" i="2"/>
  <c r="L3164" i="2"/>
  <c r="M192" i="2"/>
  <c r="M1732" i="2"/>
  <c r="L1732" i="2"/>
  <c r="M3203" i="2"/>
  <c r="L3203" i="2"/>
  <c r="M1155" i="2"/>
  <c r="M2506" i="2"/>
  <c r="L2506" i="2"/>
  <c r="M3617" i="2"/>
  <c r="L3617" i="2"/>
  <c r="M2796" i="2"/>
  <c r="L2796" i="2"/>
  <c r="M606" i="2"/>
  <c r="M803" i="2"/>
  <c r="M3187" i="2"/>
  <c r="L3187" i="2"/>
  <c r="M536" i="2"/>
  <c r="M1972" i="2"/>
  <c r="L1972" i="2"/>
  <c r="M2131" i="2"/>
  <c r="L2131" i="2"/>
  <c r="L2650" i="2"/>
  <c r="M3070" i="2"/>
  <c r="L3070" i="2"/>
  <c r="M240" i="2"/>
  <c r="M2252" i="2"/>
  <c r="L2252" i="2"/>
  <c r="L1712" i="2"/>
  <c r="M1712" i="2"/>
  <c r="M334" i="2"/>
  <c r="L3201" i="2"/>
  <c r="M3201" i="2"/>
  <c r="L2177" i="2"/>
  <c r="M2177" i="2"/>
  <c r="M1153" i="2"/>
  <c r="L1932" i="2"/>
  <c r="M3350" i="2"/>
  <c r="L3350" i="2"/>
  <c r="M864" i="2"/>
  <c r="M3116" i="2"/>
  <c r="L3116" i="2"/>
  <c r="L2272" i="2"/>
  <c r="M798" i="2"/>
  <c r="L3371" i="2"/>
  <c r="M2347" i="2"/>
  <c r="L2347" i="2"/>
  <c r="L1323" i="2"/>
  <c r="M1323" i="2"/>
  <c r="M299" i="2"/>
  <c r="L3572" i="2"/>
  <c r="M3572" i="2"/>
  <c r="L2428" i="2"/>
  <c r="M2428" i="2"/>
  <c r="L2638" i="2"/>
  <c r="M2638" i="2"/>
  <c r="L3595" i="2"/>
  <c r="M3595" i="2"/>
  <c r="M892" i="2"/>
  <c r="M1210" i="2"/>
  <c r="L3017" i="2"/>
  <c r="M3017" i="2"/>
  <c r="L1993" i="2"/>
  <c r="M1993" i="2"/>
  <c r="L2684" i="2"/>
  <c r="M2684" i="2"/>
  <c r="L2704" i="2"/>
  <c r="M2704" i="2"/>
  <c r="L1910" i="2"/>
  <c r="M1910" i="2"/>
  <c r="M1226" i="2"/>
  <c r="L3383" i="2"/>
  <c r="M3383" i="2"/>
  <c r="L2871" i="2"/>
  <c r="L2359" i="2"/>
  <c r="M2359" i="2"/>
  <c r="L1847" i="2"/>
  <c r="M1847" i="2"/>
  <c r="L1335" i="2"/>
  <c r="M1335" i="2"/>
  <c r="M823" i="2"/>
  <c r="M311" i="2"/>
  <c r="L3389" i="2"/>
  <c r="M3389" i="2"/>
  <c r="L2877" i="2"/>
  <c r="M2877" i="2"/>
  <c r="L2365" i="2"/>
  <c r="M2365" i="2"/>
  <c r="L1853" i="2"/>
  <c r="M1853" i="2"/>
  <c r="L1341" i="2"/>
  <c r="L3123" i="2"/>
  <c r="L3616" i="2"/>
  <c r="M1272" i="2"/>
  <c r="M1198" i="2"/>
  <c r="L2499" i="2"/>
  <c r="M2499" i="2"/>
  <c r="M451" i="2"/>
  <c r="L1858" i="2"/>
  <c r="M1858" i="2"/>
  <c r="L2936" i="2"/>
  <c r="M2936" i="2"/>
  <c r="L1970" i="2"/>
  <c r="M1970" i="2"/>
  <c r="M1011" i="2"/>
  <c r="L1914" i="2"/>
  <c r="M851" i="2"/>
  <c r="L2580" i="2"/>
  <c r="M2580" i="2"/>
  <c r="L2430" i="2"/>
  <c r="M2430" i="2"/>
  <c r="L3058" i="2"/>
  <c r="L3644" i="2"/>
  <c r="M172" i="2"/>
  <c r="M850" i="2"/>
  <c r="L2881" i="2"/>
  <c r="M1857" i="2"/>
  <c r="L1857" i="2"/>
  <c r="M833" i="2"/>
  <c r="M2572" i="2"/>
  <c r="L2572" i="2"/>
  <c r="M2710" i="2"/>
  <c r="L2710" i="2"/>
  <c r="M3633" i="2"/>
  <c r="L3633" i="2"/>
  <c r="M1188" i="2"/>
  <c r="M1084" i="2"/>
  <c r="L1306" i="2"/>
  <c r="M3051" i="2"/>
  <c r="L3051" i="2"/>
  <c r="M2027" i="2"/>
  <c r="L2027" i="2"/>
  <c r="M120" i="2"/>
  <c r="M3338" i="2"/>
  <c r="L3338" i="2"/>
  <c r="M1954" i="2"/>
  <c r="L1954" i="2"/>
  <c r="M2298" i="2"/>
  <c r="L2298" i="2"/>
  <c r="L3200" i="2"/>
  <c r="M1726" i="2"/>
  <c r="L1726" i="2"/>
  <c r="M354" i="2"/>
  <c r="M2697" i="2"/>
  <c r="L2697" i="2"/>
  <c r="M1673" i="2"/>
  <c r="L1673" i="2"/>
  <c r="M649" i="2"/>
  <c r="M1028" i="2"/>
  <c r="L2052" i="2"/>
  <c r="M586" i="2"/>
  <c r="M3223" i="2"/>
  <c r="L3223" i="2"/>
  <c r="M2711" i="2"/>
  <c r="L2711" i="2"/>
  <c r="M2199" i="2"/>
  <c r="L2199" i="2"/>
  <c r="L1687" i="2"/>
  <c r="M3229" i="2"/>
  <c r="L3229" i="2"/>
  <c r="M2717" i="2"/>
  <c r="L2717" i="2"/>
  <c r="L2205" i="2"/>
  <c r="M1693" i="2"/>
  <c r="L1693" i="2"/>
  <c r="M1181" i="2"/>
  <c r="M669" i="2"/>
  <c r="M157" i="2"/>
  <c r="L2180" i="2"/>
  <c r="M2180" i="2"/>
  <c r="L3330" i="2"/>
  <c r="M3330" i="2"/>
  <c r="M540" i="2"/>
  <c r="L2947" i="2"/>
  <c r="M2947" i="2"/>
  <c r="M899" i="2"/>
  <c r="L3488" i="2"/>
  <c r="M3488" i="2"/>
  <c r="L1658" i="2"/>
  <c r="M1658" i="2"/>
  <c r="M1108" i="2"/>
  <c r="M1282" i="2"/>
  <c r="M291" i="2"/>
  <c r="M2291" i="2"/>
  <c r="L2291" i="2"/>
  <c r="M3130" i="2"/>
  <c r="L3130" i="2"/>
  <c r="M3064" i="2"/>
  <c r="L3064" i="2"/>
  <c r="M1619" i="2"/>
  <c r="L1619" i="2"/>
  <c r="M1688" i="2"/>
  <c r="L1688" i="2"/>
  <c r="M2814" i="2"/>
  <c r="L2814" i="2"/>
  <c r="L3669" i="2"/>
  <c r="M3669" i="2"/>
  <c r="L1370" i="2"/>
  <c r="M1196" i="2"/>
  <c r="L1362" i="2"/>
  <c r="M1362" i="2"/>
  <c r="L3073" i="2"/>
  <c r="L2049" i="2"/>
  <c r="M2049" i="2"/>
  <c r="M1025" i="2"/>
  <c r="M1192" i="2"/>
  <c r="L3324" i="2"/>
  <c r="M3324" i="2"/>
  <c r="L3094" i="2"/>
  <c r="M3094" i="2"/>
  <c r="M352" i="2"/>
  <c r="L2492" i="2"/>
  <c r="L1866" i="2"/>
  <c r="M1866" i="2"/>
  <c r="M454" i="2"/>
  <c r="L3243" i="2"/>
  <c r="M3243" i="2"/>
  <c r="L2219" i="2"/>
  <c r="M2219" i="2"/>
  <c r="M1195" i="2"/>
  <c r="M171" i="2"/>
  <c r="L3715" i="2"/>
  <c r="M3715" i="2"/>
  <c r="L1850" i="2"/>
  <c r="L2382" i="2"/>
  <c r="M2382" i="2"/>
  <c r="L3090" i="2"/>
  <c r="L3656" i="2"/>
  <c r="M3656" i="2"/>
  <c r="M220" i="2"/>
  <c r="M866" i="2"/>
  <c r="L2889" i="2"/>
  <c r="M2889" i="2"/>
  <c r="L1865" i="2"/>
  <c r="M1865" i="2"/>
  <c r="M841" i="2"/>
  <c r="L2140" i="2"/>
  <c r="M2140" i="2"/>
  <c r="L2448" i="2"/>
  <c r="M2448" i="2"/>
  <c r="L1654" i="2"/>
  <c r="M1654" i="2"/>
  <c r="M970" i="2"/>
  <c r="L3319" i="2"/>
  <c r="M3319" i="2"/>
  <c r="L2807" i="2"/>
  <c r="L2295" i="2"/>
  <c r="M2295" i="2"/>
  <c r="L1783" i="2"/>
  <c r="M1783" i="2"/>
  <c r="M1271" i="2"/>
  <c r="M759" i="2"/>
  <c r="M247" i="2"/>
  <c r="L3325" i="2"/>
  <c r="M3325" i="2"/>
  <c r="L2813" i="2"/>
  <c r="M2813" i="2"/>
  <c r="L2301" i="2"/>
  <c r="M2301" i="2"/>
  <c r="L1789" i="2"/>
  <c r="M1789" i="2"/>
  <c r="M253" i="2"/>
  <c r="L3043" i="2"/>
  <c r="M3043" i="2"/>
  <c r="V1251" i="2"/>
  <c r="M2726" i="2"/>
  <c r="L2726" i="2"/>
  <c r="M130" i="2"/>
  <c r="L1692" i="2"/>
  <c r="M3302" i="2"/>
  <c r="L3302" i="2"/>
  <c r="M3020" i="2"/>
  <c r="L3020" i="2"/>
  <c r="M46" i="2"/>
  <c r="L2067" i="2"/>
  <c r="M2067" i="2"/>
  <c r="L3428" i="2"/>
  <c r="M2104" i="2"/>
  <c r="L2104" i="2"/>
  <c r="M2910" i="2"/>
  <c r="L2910" i="2"/>
  <c r="M1800" i="2"/>
  <c r="L1800" i="2"/>
  <c r="M3717" i="2"/>
  <c r="L3717" i="2"/>
  <c r="L1516" i="2"/>
  <c r="M1516" i="2"/>
  <c r="M1220" i="2"/>
  <c r="L2792" i="2"/>
  <c r="M1150" i="2"/>
  <c r="M1146" i="2"/>
  <c r="L3505" i="2"/>
  <c r="L2993" i="2"/>
  <c r="L2481" i="2"/>
  <c r="M1969" i="2"/>
  <c r="L1969" i="2"/>
  <c r="L1393" i="2"/>
  <c r="M881" i="2"/>
  <c r="M369" i="2"/>
  <c r="M40" i="2"/>
  <c r="L2402" i="2"/>
  <c r="M2402" i="2"/>
  <c r="L2260" i="2"/>
  <c r="M2260" i="2"/>
  <c r="L3574" i="2"/>
  <c r="L2550" i="2"/>
  <c r="M1056" i="2"/>
  <c r="M3170" i="2"/>
  <c r="L3170" i="2"/>
  <c r="L3052" i="2"/>
  <c r="M3052" i="2"/>
  <c r="L3594" i="2"/>
  <c r="M3594" i="2"/>
  <c r="M2032" i="2"/>
  <c r="L2032" i="2"/>
  <c r="M1950" i="2"/>
  <c r="L1950" i="2"/>
  <c r="M582" i="2"/>
  <c r="L3163" i="2"/>
  <c r="L2715" i="2"/>
  <c r="M2715" i="2"/>
  <c r="L2075" i="2"/>
  <c r="M2075" i="2"/>
  <c r="M1499" i="2"/>
  <c r="L1499" i="2"/>
  <c r="M987" i="2"/>
  <c r="M475" i="2"/>
  <c r="L3597" i="2"/>
  <c r="M3597" i="2"/>
  <c r="M408" i="2"/>
  <c r="M2754" i="2"/>
  <c r="L2754" i="2"/>
  <c r="L2612" i="2"/>
  <c r="M2612" i="2"/>
  <c r="M3604" i="2"/>
  <c r="L3604" i="2"/>
  <c r="M2606" i="2"/>
  <c r="L2606" i="2"/>
  <c r="M3282" i="2"/>
  <c r="L3282" i="2"/>
  <c r="M3172" i="2"/>
  <c r="L3172" i="2"/>
  <c r="M3636" i="2"/>
  <c r="L3636" i="2"/>
  <c r="L2304" i="2"/>
  <c r="L2022" i="2"/>
  <c r="M2022" i="2"/>
  <c r="M654" i="2"/>
  <c r="M658" i="2"/>
  <c r="M3257" i="2"/>
  <c r="L3257" i="2"/>
  <c r="M2745" i="2"/>
  <c r="L2745" i="2"/>
  <c r="M2233" i="2"/>
  <c r="L2233" i="2"/>
  <c r="L1721" i="2"/>
  <c r="M1273" i="2"/>
  <c r="M761" i="2"/>
  <c r="M249" i="2"/>
  <c r="L2048" i="2"/>
  <c r="L3440" i="2"/>
  <c r="M2416" i="2"/>
  <c r="L2416" i="2"/>
  <c r="V1293" i="2"/>
  <c r="M1292" i="2"/>
  <c r="M1878" i="2"/>
  <c r="L1878" i="2"/>
  <c r="M854" i="2"/>
  <c r="M1194" i="2"/>
  <c r="M170" i="2"/>
  <c r="L3407" i="2"/>
  <c r="M3407" i="2"/>
  <c r="L3151" i="2"/>
  <c r="M3151" i="2"/>
  <c r="L2895" i="2"/>
  <c r="M2895" i="2"/>
  <c r="M2671" i="2"/>
  <c r="L2671" i="2"/>
  <c r="L2415" i="2"/>
  <c r="L2159" i="2"/>
  <c r="M1903" i="2"/>
  <c r="L1903" i="2"/>
  <c r="M1647" i="2"/>
  <c r="L1647" i="2"/>
  <c r="M1391" i="2"/>
  <c r="L1391" i="2"/>
  <c r="M1103" i="2"/>
  <c r="M847" i="2"/>
  <c r="M623" i="2"/>
  <c r="M111" i="2"/>
  <c r="M3477" i="2"/>
  <c r="L3477" i="2"/>
  <c r="L3221" i="2"/>
  <c r="L2933" i="2"/>
  <c r="M2933" i="2"/>
  <c r="L2709" i="2"/>
  <c r="M2453" i="2"/>
  <c r="L2453" i="2"/>
  <c r="M2229" i="2"/>
  <c r="L2229" i="2"/>
  <c r="M1973" i="2"/>
  <c r="L1973" i="2"/>
  <c r="M1717" i="2"/>
  <c r="L1717" i="2"/>
  <c r="M1493" i="2"/>
  <c r="L1493" i="2"/>
  <c r="M1237" i="2"/>
  <c r="M1013" i="2"/>
  <c r="M757" i="2"/>
  <c r="M501" i="2"/>
  <c r="M277" i="2"/>
  <c r="M53" i="2"/>
  <c r="M2076" i="2"/>
  <c r="L2076" i="2"/>
  <c r="M814" i="2"/>
  <c r="M3711" i="2"/>
  <c r="L3711" i="2"/>
  <c r="M1824" i="2"/>
  <c r="L1824" i="2"/>
  <c r="L2374" i="2"/>
  <c r="M3074" i="2"/>
  <c r="L3074" i="2"/>
  <c r="L3652" i="2"/>
  <c r="M3652" i="2"/>
  <c r="M2883" i="2"/>
  <c r="L2883" i="2"/>
  <c r="L1859" i="2"/>
  <c r="M1859" i="2"/>
  <c r="M835" i="2"/>
  <c r="L2738" i="2"/>
  <c r="M2738" i="2"/>
  <c r="L3144" i="2"/>
  <c r="M3144" i="2"/>
  <c r="L1843" i="2"/>
  <c r="M1843" i="2"/>
  <c r="L3714" i="2"/>
  <c r="M3466" i="2"/>
  <c r="L3466" i="2"/>
  <c r="M404" i="2"/>
  <c r="M2979" i="2"/>
  <c r="L2979" i="2"/>
  <c r="M1955" i="2"/>
  <c r="L1955" i="2"/>
  <c r="M931" i="2"/>
  <c r="M632" i="2"/>
  <c r="M2470" i="2"/>
  <c r="L2470" i="2"/>
  <c r="M2632" i="2"/>
  <c r="L2632" i="2"/>
  <c r="M3443" i="2"/>
  <c r="L3443" i="2"/>
  <c r="L1715" i="2"/>
  <c r="M179" i="2"/>
  <c r="M2540" i="2"/>
  <c r="L2540" i="2"/>
  <c r="M1032" i="2"/>
  <c r="M1490" i="2"/>
  <c r="L1490" i="2"/>
  <c r="L3174" i="2"/>
  <c r="M2724" i="2"/>
  <c r="L2724" i="2"/>
  <c r="L2020" i="2"/>
  <c r="M2020" i="2"/>
  <c r="M558" i="2"/>
  <c r="L3283" i="2"/>
  <c r="M3283" i="2"/>
  <c r="L2259" i="2"/>
  <c r="M2259" i="2"/>
  <c r="M1235" i="2"/>
  <c r="L3460" i="2"/>
  <c r="M3460" i="2"/>
  <c r="L2794" i="2"/>
  <c r="M2794" i="2"/>
  <c r="L3148" i="2"/>
  <c r="M3148" i="2"/>
  <c r="L1466" i="2"/>
  <c r="M1466" i="2"/>
  <c r="L3630" i="2"/>
  <c r="M3630" i="2"/>
  <c r="L3134" i="2"/>
  <c r="M3134" i="2"/>
  <c r="L2622" i="2"/>
  <c r="M2622" i="2"/>
  <c r="L2108" i="2"/>
  <c r="L1378" i="2"/>
  <c r="M1378" i="2"/>
  <c r="M368" i="2"/>
  <c r="L3514" i="2"/>
  <c r="M3514" i="2"/>
  <c r="L2418" i="2"/>
  <c r="M2418" i="2"/>
  <c r="M936" i="2"/>
  <c r="L2436" i="2"/>
  <c r="M2436" i="2"/>
  <c r="M372" i="2"/>
  <c r="L3264" i="2"/>
  <c r="L2584" i="2"/>
  <c r="M2584" i="2"/>
  <c r="L1828" i="2"/>
  <c r="M1828" i="2"/>
  <c r="M684" i="2"/>
  <c r="L1790" i="2"/>
  <c r="M1790" i="2"/>
  <c r="M1102" i="2"/>
  <c r="M422" i="2"/>
  <c r="M1106" i="2"/>
  <c r="M418" i="2"/>
  <c r="L3489" i="2"/>
  <c r="M3489" i="2"/>
  <c r="L3233" i="2"/>
  <c r="L2977" i="2"/>
  <c r="M2977" i="2"/>
  <c r="L2721" i="2"/>
  <c r="L2465" i="2"/>
  <c r="M2465" i="2"/>
  <c r="L2209" i="2"/>
  <c r="M2209" i="2"/>
  <c r="L1953" i="2"/>
  <c r="L1697" i="2"/>
  <c r="M1697" i="2"/>
  <c r="L1441" i="2"/>
  <c r="M1185" i="2"/>
  <c r="M929" i="2"/>
  <c r="M673" i="2"/>
  <c r="M161" i="2"/>
  <c r="M504" i="2"/>
  <c r="L3719" i="2"/>
  <c r="L3098" i="2"/>
  <c r="M3098" i="2"/>
  <c r="L2098" i="2"/>
  <c r="L2940" i="2"/>
  <c r="L1856" i="2"/>
  <c r="M1856" i="2"/>
  <c r="M100" i="2"/>
  <c r="L3414" i="2"/>
  <c r="M3414" i="2"/>
  <c r="L2902" i="2"/>
  <c r="L2390" i="2"/>
  <c r="M2390" i="2"/>
  <c r="L1794" i="2"/>
  <c r="M1794" i="2"/>
  <c r="M992" i="2"/>
  <c r="L3729" i="2"/>
  <c r="M3729" i="2"/>
  <c r="L3106" i="2"/>
  <c r="M3106" i="2"/>
  <c r="L2034" i="2"/>
  <c r="L3260" i="2"/>
  <c r="L1920" i="2"/>
  <c r="L3660" i="2"/>
  <c r="M3660" i="2"/>
  <c r="L3040" i="2"/>
  <c r="L2360" i="2"/>
  <c r="M2360" i="2"/>
  <c r="L1520" i="2"/>
  <c r="M1520" i="2"/>
  <c r="M236" i="2"/>
  <c r="M1566" i="2"/>
  <c r="L1566" i="2"/>
  <c r="M198" i="2"/>
  <c r="M882" i="2"/>
  <c r="M194" i="2"/>
  <c r="M3403" i="2"/>
  <c r="L3403" i="2"/>
  <c r="L3147" i="2"/>
  <c r="M2891" i="2"/>
  <c r="L2891" i="2"/>
  <c r="M2635" i="2"/>
  <c r="L2635" i="2"/>
  <c r="M2379" i="2"/>
  <c r="L2379" i="2"/>
  <c r="M2123" i="2"/>
  <c r="L2123" i="2"/>
  <c r="M1867" i="2"/>
  <c r="L1867" i="2"/>
  <c r="L1611" i="2"/>
  <c r="M1355" i="2"/>
  <c r="L1355" i="2"/>
  <c r="M1099" i="2"/>
  <c r="M843" i="2"/>
  <c r="M587" i="2"/>
  <c r="M331" i="2"/>
  <c r="M75" i="2"/>
  <c r="L2602" i="2"/>
  <c r="M88" i="2"/>
  <c r="M3621" i="2"/>
  <c r="L3621" i="2"/>
  <c r="L2698" i="2"/>
  <c r="M2698" i="2"/>
  <c r="L1560" i="2"/>
  <c r="M1560" i="2"/>
  <c r="L2556" i="2"/>
  <c r="M2556" i="2"/>
  <c r="L1348" i="2"/>
  <c r="M1348" i="2"/>
  <c r="L3654" i="2"/>
  <c r="M3654" i="2"/>
  <c r="L3214" i="2"/>
  <c r="M3214" i="2"/>
  <c r="L2702" i="2"/>
  <c r="M2702" i="2"/>
  <c r="M2190" i="2"/>
  <c r="L2190" i="2"/>
  <c r="L1532" i="2"/>
  <c r="M1532" i="2"/>
  <c r="L3629" i="2"/>
  <c r="M2706" i="2"/>
  <c r="L2706" i="2"/>
  <c r="L1464" i="2"/>
  <c r="M1464" i="2"/>
  <c r="M2828" i="2"/>
  <c r="L2828" i="2"/>
  <c r="L3456" i="2"/>
  <c r="L2776" i="2"/>
  <c r="M2776" i="2"/>
  <c r="L2084" i="2"/>
  <c r="M2084" i="2"/>
  <c r="M1068" i="2"/>
  <c r="M1982" i="2"/>
  <c r="L1982" i="2"/>
  <c r="M1294" i="2"/>
  <c r="M614" i="2"/>
  <c r="L1298" i="2"/>
  <c r="M610" i="2"/>
  <c r="L3561" i="2"/>
  <c r="M3305" i="2"/>
  <c r="L3305" i="2"/>
  <c r="L3049" i="2"/>
  <c r="M3049" i="2"/>
  <c r="M2793" i="2"/>
  <c r="L2793" i="2"/>
  <c r="L2537" i="2"/>
  <c r="M2537" i="2"/>
  <c r="M2281" i="2"/>
  <c r="L2281" i="2"/>
  <c r="L2025" i="2"/>
  <c r="M2025" i="2"/>
  <c r="M1769" i="2"/>
  <c r="L1769" i="2"/>
  <c r="L1513" i="2"/>
  <c r="M1513" i="2"/>
  <c r="V1257" i="2"/>
  <c r="M1257" i="2"/>
  <c r="M1001" i="2"/>
  <c r="M745" i="2"/>
  <c r="M489" i="2"/>
  <c r="M233" i="2"/>
  <c r="M2820" i="2"/>
  <c r="L2820" i="2"/>
  <c r="M1652" i="2"/>
  <c r="L1652" i="2"/>
  <c r="M3696" i="2"/>
  <c r="L3696" i="2"/>
  <c r="M3280" i="2"/>
  <c r="L3280" i="2"/>
  <c r="M2768" i="2"/>
  <c r="L2768" i="2"/>
  <c r="M2256" i="2"/>
  <c r="L2256" i="2"/>
  <c r="L1616" i="2"/>
  <c r="M716" i="2"/>
  <c r="M1974" i="2"/>
  <c r="L1974" i="2"/>
  <c r="L1462" i="2"/>
  <c r="M950" i="2"/>
  <c r="V1291" i="2"/>
  <c r="M1290" i="2"/>
  <c r="M778" i="2"/>
  <c r="M266" i="2"/>
  <c r="L3527" i="2"/>
  <c r="M3527" i="2"/>
  <c r="L3399" i="2"/>
  <c r="M3399" i="2"/>
  <c r="L3271" i="2"/>
  <c r="L3143" i="2"/>
  <c r="M3143" i="2"/>
  <c r="L3015" i="2"/>
  <c r="M3015" i="2"/>
  <c r="L2887" i="2"/>
  <c r="L2759" i="2"/>
  <c r="M2759" i="2"/>
  <c r="L2631" i="2"/>
  <c r="M2631" i="2"/>
  <c r="L2503" i="2"/>
  <c r="M2503" i="2"/>
  <c r="L2375" i="2"/>
  <c r="M2375" i="2"/>
  <c r="L2247" i="2"/>
  <c r="M2247" i="2"/>
  <c r="L2119" i="2"/>
  <c r="M2119" i="2"/>
  <c r="L1991" i="2"/>
  <c r="M1991" i="2"/>
  <c r="L1863" i="2"/>
  <c r="L1735" i="2"/>
  <c r="L1607" i="2"/>
  <c r="M1607" i="2"/>
  <c r="L1479" i="2"/>
  <c r="M1479" i="2"/>
  <c r="L1351" i="2"/>
  <c r="M1351" i="2"/>
  <c r="M1223" i="2"/>
  <c r="M1095" i="2"/>
  <c r="M967" i="2"/>
  <c r="M839" i="2"/>
  <c r="M711" i="2"/>
  <c r="M583" i="2"/>
  <c r="M455" i="2"/>
  <c r="M327" i="2"/>
  <c r="M199" i="2"/>
  <c r="M71" i="2"/>
  <c r="L3533" i="2"/>
  <c r="M3405" i="2"/>
  <c r="L3405" i="2"/>
  <c r="M3277" i="2"/>
  <c r="L3277" i="2"/>
  <c r="M3149" i="2"/>
  <c r="L3149" i="2"/>
  <c r="M3021" i="2"/>
  <c r="L3021" i="2"/>
  <c r="M2893" i="2"/>
  <c r="L2893" i="2"/>
  <c r="M2765" i="2"/>
  <c r="L2765" i="2"/>
  <c r="M2637" i="2"/>
  <c r="L2637" i="2"/>
  <c r="M2509" i="2"/>
  <c r="L2509" i="2"/>
  <c r="M2381" i="2"/>
  <c r="L2381" i="2"/>
  <c r="M2253" i="2"/>
  <c r="L2253" i="2"/>
  <c r="M2125" i="2"/>
  <c r="L2125" i="2"/>
  <c r="M1997" i="2"/>
  <c r="L1997" i="2"/>
  <c r="L1869" i="2"/>
  <c r="M1741" i="2"/>
  <c r="L1741" i="2"/>
  <c r="L1613" i="2"/>
  <c r="M1485" i="2"/>
  <c r="L1485" i="2"/>
  <c r="M1357" i="2"/>
  <c r="L1357" i="2"/>
  <c r="M1229" i="2"/>
  <c r="M1101" i="2"/>
  <c r="M845" i="2"/>
  <c r="M717" i="2"/>
  <c r="M589" i="2"/>
  <c r="M461" i="2"/>
  <c r="M333" i="2"/>
  <c r="M205" i="2"/>
  <c r="M77" i="2"/>
  <c r="L2531" i="2"/>
  <c r="M739" i="2"/>
  <c r="L1384" i="2"/>
  <c r="L2995" i="2"/>
  <c r="M2995" i="2"/>
  <c r="M264" i="2"/>
  <c r="L2790" i="2"/>
  <c r="M2790" i="2"/>
  <c r="L1530" i="2"/>
  <c r="M1530" i="2"/>
  <c r="M734" i="2"/>
  <c r="M2323" i="2"/>
  <c r="L2323" i="2"/>
  <c r="M531" i="2"/>
  <c r="M3306" i="2"/>
  <c r="L3306" i="2"/>
  <c r="M2164" i="2"/>
  <c r="L2164" i="2"/>
  <c r="M3294" i="2"/>
  <c r="L3294" i="2"/>
  <c r="M2270" i="2"/>
  <c r="L2270" i="2"/>
  <c r="M688" i="2"/>
  <c r="M2746" i="2"/>
  <c r="L2746" i="2"/>
  <c r="L3140" i="2"/>
  <c r="M3624" i="2"/>
  <c r="L3624" i="2"/>
  <c r="L2280" i="2"/>
  <c r="M92" i="2"/>
  <c r="M974" i="2"/>
  <c r="M978" i="2"/>
  <c r="L3441" i="2"/>
  <c r="M3441" i="2"/>
  <c r="L2929" i="2"/>
  <c r="M2929" i="2"/>
  <c r="L2417" i="2"/>
  <c r="M2417" i="2"/>
  <c r="L1905" i="2"/>
  <c r="M1905" i="2"/>
  <c r="M1457" i="2"/>
  <c r="L1457" i="2"/>
  <c r="M945" i="2"/>
  <c r="M433" i="2"/>
  <c r="M1080" i="2"/>
  <c r="M3410" i="2"/>
  <c r="L3410" i="2"/>
  <c r="L1522" i="2"/>
  <c r="M1236" i="2"/>
  <c r="M3190" i="2"/>
  <c r="L3190" i="2"/>
  <c r="L2294" i="2"/>
  <c r="M2294" i="2"/>
  <c r="L2930" i="2"/>
  <c r="M2930" i="2"/>
  <c r="M3316" i="2"/>
  <c r="L3316" i="2"/>
  <c r="L3684" i="2"/>
  <c r="M2400" i="2"/>
  <c r="L2400" i="2"/>
  <c r="M668" i="2"/>
  <c r="M1094" i="2"/>
  <c r="M1266" i="2"/>
  <c r="L3547" i="2"/>
  <c r="L3099" i="2"/>
  <c r="M3099" i="2"/>
  <c r="L2587" i="2"/>
  <c r="M2587" i="2"/>
  <c r="M2139" i="2"/>
  <c r="L2139" i="2"/>
  <c r="M1627" i="2"/>
  <c r="L1627" i="2"/>
  <c r="M667" i="2"/>
  <c r="M155" i="2"/>
  <c r="M3092" i="2"/>
  <c r="L3092" i="2"/>
  <c r="M3412" i="2"/>
  <c r="L3412" i="2"/>
  <c r="L2498" i="2"/>
  <c r="M2498" i="2"/>
  <c r="M2364" i="2"/>
  <c r="L2364" i="2"/>
  <c r="L3670" i="2"/>
  <c r="M3670" i="2"/>
  <c r="L2734" i="2"/>
  <c r="M2734" i="2"/>
  <c r="M1736" i="2"/>
  <c r="L1736" i="2"/>
  <c r="M3709" i="2"/>
  <c r="L3709" i="2"/>
  <c r="M2242" i="2"/>
  <c r="L2242" i="2"/>
  <c r="L2196" i="2"/>
  <c r="M2196" i="2"/>
  <c r="L3160" i="2"/>
  <c r="M3160" i="2"/>
  <c r="L1680" i="2"/>
  <c r="M1680" i="2"/>
  <c r="M1854" i="2"/>
  <c r="L1854" i="2"/>
  <c r="L3321" i="2"/>
  <c r="M3321" i="2"/>
  <c r="L2809" i="2"/>
  <c r="M2809" i="2"/>
  <c r="L2297" i="2"/>
  <c r="M2297" i="2"/>
  <c r="L1785" i="2"/>
  <c r="M1785" i="2"/>
  <c r="M697" i="2"/>
  <c r="M121" i="2"/>
  <c r="M900" i="2"/>
  <c r="L3056" i="2"/>
  <c r="M3056" i="2"/>
  <c r="L1834" i="2"/>
  <c r="M12" i="2"/>
  <c r="L1322" i="2"/>
  <c r="M3375" i="2"/>
  <c r="L3375" i="2"/>
  <c r="M3119" i="2"/>
  <c r="L3119" i="2"/>
  <c r="L2831" i="2"/>
  <c r="L2575" i="2"/>
  <c r="M2575" i="2"/>
  <c r="L2319" i="2"/>
  <c r="L2063" i="2"/>
  <c r="M2063" i="2"/>
  <c r="L1807" i="2"/>
  <c r="M1807" i="2"/>
  <c r="L1551" i="2"/>
  <c r="M1551" i="2"/>
  <c r="M1327" i="2"/>
  <c r="L1327" i="2"/>
  <c r="M1071" i="2"/>
  <c r="M815" i="2"/>
  <c r="M527" i="2"/>
  <c r="M271" i="2"/>
  <c r="L3317" i="2"/>
  <c r="M3317" i="2"/>
  <c r="M3093" i="2"/>
  <c r="L3093" i="2"/>
  <c r="L2837" i="2"/>
  <c r="L2293" i="2"/>
  <c r="M2293" i="2"/>
  <c r="M2005" i="2"/>
  <c r="L2005" i="2"/>
  <c r="L1749" i="2"/>
  <c r="M1205" i="2"/>
  <c r="M949" i="2"/>
  <c r="M373" i="2"/>
  <c r="M85" i="2"/>
  <c r="M3366" i="2"/>
  <c r="L3366" i="2"/>
  <c r="L2660" i="2"/>
  <c r="M2758" i="2"/>
  <c r="L2758" i="2"/>
  <c r="L3657" i="2"/>
  <c r="M3657" i="2"/>
  <c r="L3075" i="2"/>
  <c r="M3075" i="2"/>
  <c r="M1027" i="2"/>
  <c r="M904" i="2"/>
  <c r="L2892" i="2"/>
  <c r="M2892" i="2"/>
  <c r="M2419" i="2"/>
  <c r="L2419" i="2"/>
  <c r="L1880" i="2"/>
  <c r="M1880" i="2"/>
  <c r="L2074" i="2"/>
  <c r="M2074" i="2"/>
  <c r="M3171" i="2"/>
  <c r="L3171" i="2"/>
  <c r="L2147" i="2"/>
  <c r="L3238" i="2"/>
  <c r="M580" i="2"/>
  <c r="L1971" i="2"/>
  <c r="M1971" i="2"/>
  <c r="L1554" i="2"/>
  <c r="L2566" i="2"/>
  <c r="L2370" i="2"/>
  <c r="M2370" i="2"/>
  <c r="M3558" i="2"/>
  <c r="L3558" i="2"/>
  <c r="L2552" i="2"/>
  <c r="M2552" i="2"/>
  <c r="M1070" i="2"/>
  <c r="L3475" i="2"/>
  <c r="M3475" i="2"/>
  <c r="L1427" i="2"/>
  <c r="M1427" i="2"/>
  <c r="M403" i="2"/>
  <c r="M56" i="2"/>
  <c r="L1368" i="2"/>
  <c r="M1368" i="2"/>
  <c r="L1882" i="2"/>
  <c r="L3678" i="2"/>
  <c r="M3678" i="2"/>
  <c r="M3230" i="2"/>
  <c r="L3230" i="2"/>
  <c r="L2718" i="2"/>
  <c r="M2718" i="2"/>
  <c r="M2206" i="2"/>
  <c r="L2206" i="2"/>
  <c r="M1544" i="2"/>
  <c r="L1544" i="2"/>
  <c r="L3619" i="2"/>
  <c r="M3619" i="2"/>
  <c r="M2618" i="2"/>
  <c r="L2618" i="2"/>
  <c r="L1336" i="2"/>
  <c r="M1336" i="2"/>
  <c r="M868" i="2"/>
  <c r="L3392" i="2"/>
  <c r="M2712" i="2"/>
  <c r="L2712" i="2"/>
  <c r="M940" i="2"/>
  <c r="M1918" i="2"/>
  <c r="M1230" i="2"/>
  <c r="M550" i="2"/>
  <c r="M546" i="2"/>
  <c r="M3537" i="2"/>
  <c r="L3537" i="2"/>
  <c r="L3025" i="2"/>
  <c r="M3025" i="2"/>
  <c r="M2769" i="2"/>
  <c r="L2769" i="2"/>
  <c r="L2513" i="2"/>
  <c r="M2513" i="2"/>
  <c r="L2001" i="2"/>
  <c r="M2001" i="2"/>
  <c r="L1745" i="2"/>
  <c r="M1489" i="2"/>
  <c r="L1489" i="2"/>
  <c r="M977" i="2"/>
  <c r="M721" i="2"/>
  <c r="M465" i="2"/>
  <c r="M209" i="2"/>
  <c r="M824" i="2"/>
  <c r="M3420" i="2"/>
  <c r="L3420" i="2"/>
  <c r="M3290" i="2"/>
  <c r="L3290" i="2"/>
  <c r="L3132" i="2"/>
  <c r="M2148" i="2"/>
  <c r="L2148" i="2"/>
  <c r="M484" i="2"/>
  <c r="L2998" i="2"/>
  <c r="M2486" i="2"/>
  <c r="L2486" i="2"/>
  <c r="M1922" i="2"/>
  <c r="L1922" i="2"/>
  <c r="L2258" i="2"/>
  <c r="M680" i="2"/>
  <c r="L2236" i="2"/>
  <c r="M3724" i="2"/>
  <c r="L3724" i="2"/>
  <c r="L3168" i="2"/>
  <c r="M492" i="2"/>
  <c r="M322" i="2"/>
  <c r="L3195" i="2"/>
  <c r="L2683" i="2"/>
  <c r="M2427" i="2"/>
  <c r="L2427" i="2"/>
  <c r="L2171" i="2"/>
  <c r="M2171" i="2"/>
  <c r="M1915" i="2"/>
  <c r="L1915" i="2"/>
  <c r="L1659" i="2"/>
  <c r="M1659" i="2"/>
  <c r="M3234" i="2"/>
  <c r="L3234" i="2"/>
  <c r="L1818" i="2"/>
  <c r="M1818" i="2"/>
  <c r="M280" i="2"/>
  <c r="M2890" i="2"/>
  <c r="L2890" i="2"/>
  <c r="L1836" i="2"/>
  <c r="M2732" i="2"/>
  <c r="L1600" i="2"/>
  <c r="M1600" i="2"/>
  <c r="M3702" i="2"/>
  <c r="L3702" i="2"/>
  <c r="L2286" i="2"/>
  <c r="M1660" i="2"/>
  <c r="L1660" i="2"/>
  <c r="L3677" i="2"/>
  <c r="L2914" i="2"/>
  <c r="M2914" i="2"/>
  <c r="M1746" i="2"/>
  <c r="L1746" i="2"/>
  <c r="L3036" i="2"/>
  <c r="M3036" i="2"/>
  <c r="L1536" i="2"/>
  <c r="L3584" i="2"/>
  <c r="M2904" i="2"/>
  <c r="L2904" i="2"/>
  <c r="M1324" i="2"/>
  <c r="L1324" i="2"/>
  <c r="L2110" i="2"/>
  <c r="M2110" i="2"/>
  <c r="M62" i="2"/>
  <c r="M58" i="2"/>
  <c r="L3097" i="2"/>
  <c r="M3097" i="2"/>
  <c r="L2585" i="2"/>
  <c r="M2585" i="2"/>
  <c r="L2329" i="2"/>
  <c r="M2329" i="2"/>
  <c r="L2073" i="2"/>
  <c r="M2073" i="2"/>
  <c r="L1817" i="2"/>
  <c r="L1561" i="2"/>
  <c r="M1561" i="2"/>
  <c r="M132" i="2"/>
  <c r="L2864" i="2"/>
  <c r="M2864" i="2"/>
  <c r="L1558" i="2"/>
  <c r="M1046" i="2"/>
  <c r="M874" i="2"/>
  <c r="M362" i="2"/>
  <c r="M3423" i="2"/>
  <c r="L3423" i="2"/>
  <c r="M3295" i="2"/>
  <c r="L3295" i="2"/>
  <c r="L3039" i="2"/>
  <c r="M2911" i="2"/>
  <c r="L2911" i="2"/>
  <c r="M2655" i="2"/>
  <c r="L2655" i="2"/>
  <c r="L2527" i="2"/>
  <c r="M2399" i="2"/>
  <c r="L2399" i="2"/>
  <c r="M2271" i="2"/>
  <c r="M2143" i="2"/>
  <c r="L2143" i="2"/>
  <c r="L2015" i="2"/>
  <c r="L1887" i="2"/>
  <c r="L1759" i="2"/>
  <c r="M1631" i="2"/>
  <c r="L1631" i="2"/>
  <c r="M1375" i="2"/>
  <c r="L1375" i="2"/>
  <c r="M1119" i="2"/>
  <c r="M863" i="2"/>
  <c r="M735" i="2"/>
  <c r="M607" i="2"/>
  <c r="M479" i="2"/>
  <c r="M351" i="2"/>
  <c r="M223" i="2"/>
  <c r="M95" i="2"/>
  <c r="L3429" i="2"/>
  <c r="M3429" i="2"/>
  <c r="M3301" i="2"/>
  <c r="L3301" i="2"/>
  <c r="L2917" i="2"/>
  <c r="L2789" i="2"/>
  <c r="L2661" i="2"/>
  <c r="M2661" i="2"/>
  <c r="L2405" i="2"/>
  <c r="M2405" i="2"/>
  <c r="L2149" i="2"/>
  <c r="M2149" i="2"/>
  <c r="L2021" i="2"/>
  <c r="M2021" i="2"/>
  <c r="M1893" i="2"/>
  <c r="L1893" i="2"/>
  <c r="L1765" i="2"/>
  <c r="V1253" i="2"/>
  <c r="M1253" i="2"/>
  <c r="M869" i="2"/>
  <c r="M357" i="2"/>
  <c r="M101" i="2"/>
  <c r="M1233" i="2" l="1"/>
  <c r="M1745" i="2"/>
  <c r="M1441" i="2"/>
  <c r="M1861" i="2"/>
  <c r="L3248" i="2"/>
  <c r="L1422" i="2"/>
  <c r="L3721" i="2"/>
  <c r="M3040" i="2"/>
  <c r="M2841" i="2"/>
  <c r="M3353" i="2"/>
  <c r="L3553" i="2"/>
  <c r="M3376" i="2"/>
  <c r="L2841" i="2"/>
  <c r="L3353" i="2"/>
  <c r="L2798" i="2"/>
  <c r="M2336" i="2"/>
  <c r="M3249" i="2"/>
  <c r="L3416" i="2"/>
  <c r="M1708" i="2"/>
  <c r="M2533" i="2"/>
  <c r="M2966" i="2"/>
  <c r="L1648" i="2"/>
  <c r="M3476" i="2"/>
  <c r="M485" i="2"/>
  <c r="L1381" i="2"/>
  <c r="M2277" i="2"/>
  <c r="M3173" i="2"/>
  <c r="M1700" i="2"/>
  <c r="M2354" i="2"/>
  <c r="M3224" i="2"/>
  <c r="M3377" i="2"/>
  <c r="M3520" i="2"/>
  <c r="L2779" i="2"/>
  <c r="L2990" i="2"/>
  <c r="M476" i="2"/>
  <c r="M1735" i="2"/>
  <c r="L2959" i="2"/>
  <c r="M25" i="2"/>
  <c r="M1994" i="2"/>
  <c r="L3173" i="2"/>
  <c r="M3451" i="2"/>
  <c r="L3114" i="2"/>
  <c r="M2052" i="2"/>
  <c r="M2272" i="2"/>
  <c r="L3493" i="2"/>
  <c r="L1766" i="2"/>
  <c r="M2130" i="2"/>
  <c r="M918" i="2"/>
  <c r="M2009" i="2"/>
  <c r="M3540" i="2"/>
  <c r="M643" i="2"/>
  <c r="M359" i="2"/>
  <c r="M2896" i="2"/>
  <c r="L1960" i="2"/>
  <c r="M2873" i="2"/>
  <c r="M1059" i="2"/>
  <c r="M921" i="2"/>
  <c r="L3481" i="2"/>
  <c r="M1649" i="2"/>
  <c r="M3482" i="2"/>
  <c r="M3388" i="2"/>
  <c r="M1863" i="2"/>
  <c r="L1553" i="2"/>
  <c r="M225" i="2"/>
  <c r="M3612" i="2"/>
  <c r="M1126" i="2"/>
  <c r="M1341" i="2"/>
  <c r="M3356" i="2"/>
  <c r="L1983" i="2"/>
  <c r="M3513" i="2"/>
  <c r="M1148" i="2"/>
  <c r="M2373" i="2"/>
  <c r="L1403" i="2"/>
  <c r="L2488" i="2"/>
  <c r="M1953" i="2"/>
  <c r="M2159" i="2"/>
  <c r="M3440" i="2"/>
  <c r="M1862" i="2"/>
  <c r="L3194" i="2"/>
  <c r="M3439" i="2"/>
  <c r="L2413" i="2"/>
  <c r="M3196" i="2"/>
  <c r="L2811" i="2"/>
  <c r="M2787" i="2"/>
  <c r="M1689" i="2"/>
  <c r="M1612" i="2"/>
  <c r="M380" i="2"/>
  <c r="L3045" i="2"/>
  <c r="L1694" i="2"/>
  <c r="M2257" i="2"/>
  <c r="L2708" i="2"/>
  <c r="M616" i="2"/>
  <c r="L2736" i="2"/>
  <c r="L3167" i="2"/>
  <c r="M537" i="2"/>
  <c r="M2531" i="2"/>
  <c r="M410" i="2"/>
  <c r="L3336" i="2"/>
  <c r="M3227" i="2"/>
  <c r="M3713" i="2"/>
  <c r="M3510" i="2"/>
  <c r="M2777" i="2"/>
  <c r="M2982" i="2"/>
  <c r="L3141" i="2"/>
  <c r="M3557" i="2"/>
  <c r="L1305" i="2"/>
  <c r="L2216" i="2"/>
  <c r="M200" i="2"/>
  <c r="M1167" i="2"/>
  <c r="L1829" i="2"/>
  <c r="L1332" i="2"/>
  <c r="M63" i="2"/>
  <c r="M1497" i="2"/>
  <c r="V1250" i="2"/>
  <c r="M2728" i="2"/>
  <c r="M59" i="2"/>
  <c r="M1938" i="2"/>
  <c r="M2870" i="2"/>
  <c r="M569" i="2"/>
  <c r="M1510" i="2"/>
  <c r="M2015" i="2"/>
  <c r="M1836" i="2"/>
  <c r="M635" i="2"/>
  <c r="L2282" i="2"/>
  <c r="M3281" i="2"/>
  <c r="L3211" i="2"/>
  <c r="L1978" i="2"/>
  <c r="M2853" i="2"/>
  <c r="M159" i="2"/>
  <c r="L2713" i="2"/>
  <c r="M1637" i="2"/>
  <c r="L2783" i="2"/>
  <c r="L1908" i="2"/>
  <c r="M3684" i="2"/>
  <c r="M1306" i="2"/>
  <c r="M2871" i="2"/>
  <c r="M2750" i="2"/>
  <c r="M1528" i="2"/>
  <c r="M2720" i="2"/>
  <c r="M1508" i="2"/>
  <c r="M2037" i="2"/>
  <c r="L2648" i="2"/>
  <c r="M2283" i="2"/>
  <c r="M2387" i="2"/>
  <c r="M933" i="2"/>
  <c r="L2555" i="2"/>
  <c r="M181" i="2"/>
  <c r="M3026" i="2"/>
  <c r="L1937" i="2"/>
  <c r="M1909" i="2"/>
  <c r="M1773" i="2"/>
  <c r="L1773" i="2"/>
  <c r="M1833" i="2"/>
  <c r="L1833" i="2"/>
  <c r="M2324" i="2"/>
  <c r="M2325" i="2"/>
  <c r="M3041" i="2"/>
  <c r="L3041" i="2"/>
  <c r="L2908" i="2"/>
  <c r="M2908" i="2"/>
  <c r="M2997" i="2"/>
  <c r="L2997" i="2"/>
  <c r="M3573" i="2"/>
  <c r="L3573" i="2"/>
  <c r="M3501" i="2"/>
  <c r="M3500" i="2"/>
  <c r="M1575" i="2"/>
  <c r="M1574" i="2"/>
  <c r="L2154" i="2"/>
  <c r="M2154" i="2"/>
  <c r="L2651" i="2"/>
  <c r="M2286" i="2"/>
  <c r="L2857" i="2"/>
  <c r="L2324" i="2"/>
  <c r="M1256" i="2"/>
  <c r="M2886" i="2"/>
  <c r="M117" i="2"/>
  <c r="M153" i="2"/>
  <c r="M2090" i="2"/>
  <c r="M1250" i="2"/>
  <c r="L3310" i="2"/>
  <c r="M123" i="2"/>
  <c r="M1522" i="2"/>
  <c r="M1613" i="2"/>
  <c r="M3260" i="2"/>
  <c r="M1957" i="2"/>
  <c r="M2981" i="2"/>
  <c r="M287" i="2"/>
  <c r="M292" i="2"/>
  <c r="M1480" i="2"/>
  <c r="M2451" i="2"/>
  <c r="M1683" i="2"/>
  <c r="M1200" i="2"/>
  <c r="L1761" i="2"/>
  <c r="M3648" i="2"/>
  <c r="L1787" i="2"/>
  <c r="M3034" i="2"/>
  <c r="M1762" i="2"/>
  <c r="L1480" i="2"/>
  <c r="M1770" i="2"/>
  <c r="M3241" i="2"/>
  <c r="M2458" i="2"/>
  <c r="M2778" i="2"/>
  <c r="M1771" i="2"/>
  <c r="M3255" i="2"/>
  <c r="M3142" i="2"/>
  <c r="L1503" i="2"/>
  <c r="M3551" i="2"/>
  <c r="M1403" i="2"/>
  <c r="M3195" i="2"/>
  <c r="M3168" i="2"/>
  <c r="L3510" i="2"/>
  <c r="L2257" i="2"/>
  <c r="M1123" i="2"/>
  <c r="M1834" i="2"/>
  <c r="M2374" i="2"/>
  <c r="M3163" i="2"/>
  <c r="M2112" i="2"/>
  <c r="M3676" i="2"/>
  <c r="M3546" i="2"/>
  <c r="L3685" i="2"/>
  <c r="L1813" i="2"/>
  <c r="M2916" i="2"/>
  <c r="L1340" i="2"/>
  <c r="M2526" i="2"/>
  <c r="L3181" i="2"/>
  <c r="L3303" i="2"/>
  <c r="M2318" i="2"/>
  <c r="L3494" i="2"/>
  <c r="M1216" i="2"/>
  <c r="L2085" i="2"/>
  <c r="L1802" i="2"/>
  <c r="L3512" i="2"/>
  <c r="M168" i="2"/>
  <c r="M810" i="2"/>
  <c r="L2879" i="2"/>
  <c r="L3611" i="2"/>
  <c r="L1681" i="2"/>
  <c r="M1284" i="2"/>
  <c r="M1682" i="2"/>
  <c r="M1664" i="2"/>
  <c r="L2070" i="2"/>
  <c r="L2939" i="2"/>
  <c r="M3714" i="2"/>
  <c r="M2086" i="2"/>
  <c r="M3642" i="2"/>
  <c r="M2208" i="2"/>
  <c r="M2111" i="2"/>
  <c r="L2549" i="2"/>
  <c r="L1330" i="2"/>
  <c r="L3648" i="2"/>
  <c r="M2356" i="2"/>
  <c r="M1803" i="2"/>
  <c r="M1690" i="2"/>
  <c r="L3551" i="2"/>
  <c r="M1744" i="2"/>
  <c r="M2939" i="2"/>
  <c r="L3126" i="2"/>
  <c r="M831" i="2"/>
  <c r="M2394" i="2"/>
  <c r="M2393" i="2"/>
  <c r="M3418" i="2"/>
  <c r="M3417" i="2"/>
  <c r="L3308" i="2"/>
  <c r="M3309" i="2"/>
  <c r="M3308" i="2"/>
  <c r="L3438" i="2"/>
  <c r="M3438" i="2"/>
  <c r="M2747" i="2"/>
  <c r="M2748" i="2"/>
  <c r="L2747" i="2"/>
  <c r="M530" i="2"/>
  <c r="M529" i="2"/>
  <c r="M2578" i="2"/>
  <c r="L2577" i="2"/>
  <c r="M2881" i="2"/>
  <c r="L2880" i="2"/>
  <c r="M2880" i="2"/>
  <c r="M1725" i="2"/>
  <c r="L1724" i="2"/>
  <c r="M1417" i="2"/>
  <c r="L1416" i="2"/>
  <c r="M1987" i="2"/>
  <c r="L1986" i="2"/>
  <c r="M2404" i="2"/>
  <c r="M2403" i="2"/>
  <c r="M3331" i="2"/>
  <c r="M3332" i="2"/>
  <c r="L3628" i="2"/>
  <c r="M3629" i="2"/>
  <c r="M3628" i="2"/>
  <c r="L2901" i="2"/>
  <c r="M2902" i="2"/>
  <c r="M336" i="2"/>
  <c r="M335" i="2"/>
  <c r="L2383" i="2"/>
  <c r="M2384" i="2"/>
  <c r="M314" i="2"/>
  <c r="M313" i="2"/>
  <c r="M2426" i="2"/>
  <c r="L2425" i="2"/>
  <c r="M1308" i="2"/>
  <c r="L1307" i="2"/>
  <c r="M1307" i="2"/>
  <c r="M562" i="2"/>
  <c r="M561" i="2"/>
  <c r="M2546" i="2"/>
  <c r="M2545" i="2"/>
  <c r="M1319" i="2"/>
  <c r="L1318" i="2"/>
  <c r="L3582" i="2"/>
  <c r="M3582" i="2"/>
  <c r="M2823" i="2"/>
  <c r="L2822" i="2"/>
  <c r="M877" i="2"/>
  <c r="M878" i="2"/>
  <c r="L1389" i="2"/>
  <c r="M1390" i="2"/>
  <c r="M1902" i="2"/>
  <c r="M1901" i="2"/>
  <c r="L1901" i="2"/>
  <c r="M1383" i="2"/>
  <c r="M1384" i="2"/>
  <c r="L2919" i="2"/>
  <c r="M2919" i="2"/>
  <c r="M1066" i="2"/>
  <c r="M1065" i="2"/>
  <c r="L3113" i="2"/>
  <c r="M3113" i="2"/>
  <c r="L1392" i="2"/>
  <c r="M1392" i="2"/>
  <c r="M1393" i="2"/>
  <c r="L2804" i="2"/>
  <c r="M2804" i="2"/>
  <c r="M1419" i="2"/>
  <c r="L1419" i="2"/>
  <c r="M2528" i="2"/>
  <c r="L2528" i="2"/>
  <c r="M2339" i="2"/>
  <c r="M2338" i="2"/>
  <c r="L2338" i="2"/>
  <c r="M2274" i="2"/>
  <c r="L2273" i="2"/>
  <c r="M3297" i="2"/>
  <c r="M3298" i="2"/>
  <c r="L3297" i="2"/>
  <c r="M2058" i="2"/>
  <c r="L2058" i="2"/>
  <c r="M625" i="2"/>
  <c r="M624" i="2"/>
  <c r="L2833" i="2"/>
  <c r="M2833" i="2"/>
  <c r="L2023" i="2"/>
  <c r="M2023" i="2"/>
  <c r="M1554" i="2"/>
  <c r="M2147" i="2"/>
  <c r="M2831" i="2"/>
  <c r="M700" i="2"/>
  <c r="M2146" i="2"/>
  <c r="M2577" i="2"/>
  <c r="L1708" i="2"/>
  <c r="M1900" i="2"/>
  <c r="M704" i="2"/>
  <c r="M3125" i="2"/>
  <c r="M524" i="2"/>
  <c r="M152" i="2"/>
  <c r="M3434" i="2"/>
  <c r="M1318" i="2"/>
  <c r="L2835" i="2"/>
  <c r="M1895" i="2"/>
  <c r="M3431" i="2"/>
  <c r="M41" i="2"/>
  <c r="M3369" i="2"/>
  <c r="M3467" i="2"/>
  <c r="M1249" i="2"/>
  <c r="M1896" i="2"/>
  <c r="M3357" i="2"/>
  <c r="M3435" i="2"/>
  <c r="M1055" i="2"/>
  <c r="M1814" i="2"/>
  <c r="M3566" i="2"/>
  <c r="M2991" i="2"/>
  <c r="M3228" i="2"/>
  <c r="M1360" i="2"/>
  <c r="M1511" i="2"/>
  <c r="M1512" i="2"/>
  <c r="M2917" i="2"/>
  <c r="L1369" i="2"/>
  <c r="M1406" i="2"/>
  <c r="M386" i="2"/>
  <c r="L2403" i="2"/>
  <c r="M725" i="2"/>
  <c r="L1359" i="2"/>
  <c r="M830" i="2"/>
  <c r="M1952" i="2"/>
  <c r="L2029" i="2"/>
  <c r="M3437" i="2"/>
  <c r="M2407" i="2"/>
  <c r="L2102" i="2"/>
  <c r="L3542" i="2"/>
  <c r="M2897" i="2"/>
  <c r="M3468" i="2"/>
  <c r="M2701" i="2"/>
  <c r="M2920" i="2"/>
  <c r="M2059" i="2"/>
  <c r="L3124" i="2"/>
  <c r="M3124" i="2"/>
  <c r="M3335" i="2"/>
  <c r="L3334" i="2"/>
  <c r="L3220" i="2"/>
  <c r="M3220" i="2"/>
  <c r="L2040" i="2"/>
  <c r="M2040" i="2"/>
  <c r="M2031" i="2"/>
  <c r="L2030" i="2"/>
  <c r="M3055" i="2"/>
  <c r="L3054" i="2"/>
  <c r="M1943" i="2"/>
  <c r="M1942" i="2"/>
  <c r="L1695" i="2"/>
  <c r="M1696" i="2"/>
  <c r="M3237" i="2"/>
  <c r="L3237" i="2"/>
  <c r="M337" i="2"/>
  <c r="M338" i="2"/>
  <c r="M1595" i="2"/>
  <c r="L1595" i="2"/>
  <c r="M2245" i="2"/>
  <c r="M2246" i="2"/>
  <c r="L2245" i="2"/>
  <c r="M2736" i="2"/>
  <c r="L2735" i="2"/>
  <c r="M2268" i="2"/>
  <c r="M2267" i="2"/>
  <c r="M1777" i="2"/>
  <c r="L1776" i="2"/>
  <c r="M1453" i="2"/>
  <c r="L1452" i="2"/>
  <c r="M895" i="2"/>
  <c r="M1183" i="2"/>
  <c r="M3232" i="2"/>
  <c r="M3450" i="2"/>
  <c r="M1302" i="2"/>
  <c r="M1796" i="2"/>
  <c r="L1796" i="2"/>
  <c r="L2414" i="2"/>
  <c r="L3731" i="2"/>
  <c r="L3449" i="2"/>
  <c r="M109" i="2"/>
  <c r="L2669" i="2"/>
  <c r="L3235" i="2"/>
  <c r="M3267" i="2"/>
  <c r="M2670" i="2"/>
  <c r="M2358" i="2"/>
  <c r="M3382" i="2"/>
  <c r="M1743" i="2"/>
  <c r="M822" i="2"/>
  <c r="M1882" i="2"/>
  <c r="L2451" i="2"/>
  <c r="M3233" i="2"/>
  <c r="M3090" i="2"/>
  <c r="M2588" i="2"/>
  <c r="L3232" i="2"/>
  <c r="M2203" i="2"/>
  <c r="L1645" i="2"/>
  <c r="L3215" i="2"/>
  <c r="M3385" i="2"/>
  <c r="M3266" i="2"/>
  <c r="M1500" i="2"/>
  <c r="M1521" i="2"/>
  <c r="M3453" i="2"/>
  <c r="M3216" i="2"/>
  <c r="M2213" i="2"/>
  <c r="M3641" i="2"/>
  <c r="M2234" i="2"/>
  <c r="M2088" i="2"/>
  <c r="M2089" i="2"/>
  <c r="L2568" i="2"/>
  <c r="M2568" i="2"/>
  <c r="M2163" i="2"/>
  <c r="M2162" i="2"/>
  <c r="M1588" i="2"/>
  <c r="M1587" i="2"/>
  <c r="M3029" i="2"/>
  <c r="L3028" i="2"/>
  <c r="L2626" i="2"/>
  <c r="M2626" i="2"/>
  <c r="M2352" i="2"/>
  <c r="M2353" i="2"/>
  <c r="M3008" i="2"/>
  <c r="L3007" i="2"/>
  <c r="L3386" i="2"/>
  <c r="M3387" i="2"/>
  <c r="M281" i="2"/>
  <c r="M282" i="2"/>
  <c r="L3473" i="2"/>
  <c r="M3473" i="2"/>
  <c r="M3474" i="2"/>
  <c r="M1782" i="2"/>
  <c r="L1781" i="2"/>
  <c r="M1714" i="2"/>
  <c r="M67" i="2"/>
  <c r="M2515" i="2"/>
  <c r="M999" i="2"/>
  <c r="M2591" i="2"/>
  <c r="M2906" i="2"/>
  <c r="M2905" i="2"/>
  <c r="M2444" i="2"/>
  <c r="M3114" i="2"/>
  <c r="M3263" i="2"/>
  <c r="M425" i="2"/>
  <c r="M424" i="2"/>
  <c r="M2330" i="2"/>
  <c r="L2330" i="2"/>
  <c r="L2529" i="2"/>
  <c r="M2529" i="2"/>
  <c r="M604" i="2"/>
  <c r="M544" i="2"/>
  <c r="M543" i="2"/>
  <c r="M693" i="2"/>
  <c r="L2367" i="2"/>
  <c r="M2368" i="2"/>
  <c r="M1190" i="2"/>
  <c r="M1189" i="2"/>
  <c r="M890" i="2"/>
  <c r="M1381" i="2"/>
  <c r="L2277" i="2"/>
  <c r="L1994" i="2"/>
  <c r="M3238" i="2"/>
  <c r="L2051" i="2"/>
  <c r="M3547" i="2"/>
  <c r="M3264" i="2"/>
  <c r="M2108" i="2"/>
  <c r="M3221" i="2"/>
  <c r="M3644" i="2"/>
  <c r="M317" i="2"/>
  <c r="M35" i="2"/>
  <c r="L3504" i="2"/>
  <c r="L2392" i="2"/>
  <c r="L2088" i="2"/>
  <c r="L1809" i="2"/>
  <c r="M2514" i="2"/>
  <c r="L1511" i="2"/>
  <c r="L2080" i="2"/>
  <c r="L3539" i="2"/>
  <c r="M3494" i="2"/>
  <c r="M1548" i="2"/>
  <c r="L1898" i="2"/>
  <c r="M565" i="2"/>
  <c r="L2517" i="2"/>
  <c r="M1967" i="2"/>
  <c r="M86" i="2"/>
  <c r="M3643" i="2"/>
  <c r="M2779" i="2"/>
  <c r="M1968" i="2"/>
  <c r="M677" i="2"/>
  <c r="M618" i="2"/>
  <c r="M3225" i="2"/>
  <c r="M1787" i="2"/>
  <c r="L2129" i="2"/>
  <c r="M2965" i="2"/>
  <c r="M912" i="2"/>
  <c r="M2673" i="2"/>
  <c r="M3347" i="2"/>
  <c r="M1549" i="2"/>
  <c r="M3209" i="2"/>
  <c r="M3519" i="2"/>
  <c r="M964" i="2"/>
  <c r="M2107" i="2"/>
  <c r="M1786" i="2"/>
  <c r="L2590" i="2"/>
  <c r="M1075" i="2"/>
  <c r="M1603" i="2"/>
  <c r="M185" i="2"/>
  <c r="M481" i="2"/>
  <c r="L3694" i="2"/>
  <c r="M3694" i="2"/>
  <c r="L1474" i="2"/>
  <c r="M1474" i="2"/>
  <c r="M1010" i="2"/>
  <c r="M1462" i="2"/>
  <c r="L3047" i="2"/>
  <c r="L3208" i="2"/>
  <c r="M3542" i="2"/>
  <c r="M2756" i="2"/>
  <c r="M2341" i="2"/>
  <c r="M2659" i="2"/>
  <c r="L1602" i="2"/>
  <c r="M2041" i="2"/>
  <c r="M720" i="2"/>
  <c r="M2757" i="2"/>
  <c r="M2536" i="2"/>
  <c r="L1505" i="2"/>
  <c r="M1506" i="2"/>
  <c r="M2752" i="2"/>
  <c r="L2752" i="2"/>
  <c r="M1597" i="2"/>
  <c r="M1596" i="2"/>
  <c r="M2211" i="2"/>
  <c r="L2211" i="2"/>
  <c r="M22" i="2"/>
  <c r="L1461" i="2"/>
  <c r="M482" i="2"/>
  <c r="M3140" i="2"/>
  <c r="M3616" i="2"/>
  <c r="L1748" i="2"/>
  <c r="M3427" i="2"/>
  <c r="M3565" i="2"/>
  <c r="M2264" i="2"/>
  <c r="L2699" i="2"/>
  <c r="M370" i="2"/>
  <c r="M1734" i="2"/>
  <c r="M2172" i="2"/>
  <c r="M3139" i="2"/>
  <c r="L3541" i="2"/>
  <c r="L2672" i="2"/>
  <c r="M1009" i="2"/>
  <c r="L3121" i="2"/>
  <c r="M3722" i="2"/>
  <c r="M1558" i="2"/>
  <c r="M2660" i="2"/>
  <c r="M564" i="2"/>
  <c r="M2535" i="2"/>
  <c r="L3408" i="2"/>
  <c r="M297" i="2"/>
  <c r="L1321" i="2"/>
  <c r="L1675" i="2"/>
  <c r="M1278" i="2"/>
  <c r="L1596" i="2"/>
  <c r="M2178" i="2"/>
  <c r="L2172" i="2"/>
  <c r="L2444" i="2"/>
  <c r="L1557" i="2"/>
  <c r="L2873" i="2"/>
  <c r="M2960" i="2"/>
  <c r="L1440" i="2"/>
  <c r="M2641" i="2"/>
  <c r="M2445" i="2"/>
  <c r="M1475" i="2"/>
  <c r="M567" i="2"/>
  <c r="M1961" i="2"/>
  <c r="M783" i="2"/>
  <c r="M3695" i="2"/>
  <c r="M1899" i="2"/>
  <c r="M2822" i="2"/>
  <c r="M1279" i="2"/>
  <c r="M2534" i="2"/>
  <c r="M210" i="2"/>
  <c r="M998" i="2"/>
  <c r="M3254" i="2"/>
  <c r="M1695" i="2"/>
  <c r="M1872" i="2"/>
  <c r="M595" i="2"/>
  <c r="M2844" i="2"/>
  <c r="M2845" i="2"/>
  <c r="L3175" i="2"/>
  <c r="M3175" i="2"/>
  <c r="M2602" i="2"/>
  <c r="M2601" i="2"/>
  <c r="M2945" i="2"/>
  <c r="L2944" i="2"/>
  <c r="L3634" i="2"/>
  <c r="M3635" i="2"/>
  <c r="M3667" i="2"/>
  <c r="M3666" i="2"/>
  <c r="M3292" i="2"/>
  <c r="L3291" i="2"/>
  <c r="M18" i="2"/>
  <c r="M2152" i="2"/>
  <c r="M2151" i="2"/>
  <c r="M1891" i="2"/>
  <c r="L1890" i="2"/>
  <c r="M605" i="2"/>
  <c r="L1302" i="2"/>
  <c r="M1303" i="2"/>
  <c r="M997" i="2"/>
  <c r="M3045" i="2"/>
  <c r="M908" i="2"/>
  <c r="M1817" i="2"/>
  <c r="M738" i="2"/>
  <c r="L3667" i="2"/>
  <c r="M2683" i="2"/>
  <c r="M3132" i="2"/>
  <c r="M2549" i="2"/>
  <c r="M3505" i="2"/>
  <c r="M1277" i="2"/>
  <c r="M1369" i="2"/>
  <c r="L3417" i="2"/>
  <c r="L1723" i="2"/>
  <c r="M498" i="2"/>
  <c r="M3336" i="2"/>
  <c r="M2065" i="2"/>
  <c r="L3089" i="2"/>
  <c r="M1504" i="2"/>
  <c r="L2340" i="2"/>
  <c r="M981" i="2"/>
  <c r="L2069" i="2"/>
  <c r="M3381" i="2"/>
  <c r="L1337" i="2"/>
  <c r="M436" i="2"/>
  <c r="M283" i="2"/>
  <c r="M3569" i="2"/>
  <c r="M1330" i="2"/>
  <c r="M621" i="2"/>
  <c r="M1133" i="2"/>
  <c r="L2157" i="2"/>
  <c r="M1127" i="2"/>
  <c r="M98" i="2"/>
  <c r="M1470" i="2"/>
  <c r="L2682" i="2"/>
  <c r="L2223" i="2"/>
  <c r="M1110" i="2"/>
  <c r="L1401" i="2"/>
  <c r="M1570" i="2"/>
  <c r="M1115" i="2"/>
  <c r="M1701" i="2"/>
  <c r="M2457" i="2"/>
  <c r="M3240" i="2"/>
  <c r="M1702" i="2"/>
  <c r="M1646" i="2"/>
  <c r="M2239" i="2"/>
  <c r="L3033" i="2"/>
  <c r="M3131" i="2"/>
  <c r="M1142" i="2"/>
  <c r="M2569" i="2"/>
  <c r="L2927" i="2"/>
  <c r="M2928" i="2"/>
  <c r="M2624" i="2"/>
  <c r="M2625" i="2"/>
  <c r="L3691" i="2"/>
  <c r="M3692" i="2"/>
  <c r="L1639" i="2"/>
  <c r="M1640" i="2"/>
  <c r="M2664" i="2"/>
  <c r="M2663" i="2"/>
  <c r="M1578" i="2"/>
  <c r="L1577" i="2"/>
  <c r="M2785" i="2"/>
  <c r="M2786" i="2"/>
  <c r="M1959" i="2"/>
  <c r="L1958" i="2"/>
  <c r="M3433" i="2"/>
  <c r="L3432" i="2"/>
  <c r="M467" i="2"/>
  <c r="M1246" i="2"/>
  <c r="M2887" i="2"/>
  <c r="L2886" i="2"/>
  <c r="M175" i="2"/>
  <c r="M3677" i="2"/>
  <c r="M1402" i="2"/>
  <c r="M3719" i="2"/>
  <c r="L2815" i="2"/>
  <c r="M2212" i="2"/>
  <c r="M1881" i="2"/>
  <c r="M2235" i="2"/>
  <c r="M1269" i="2"/>
  <c r="M1871" i="2"/>
  <c r="M2136" i="2"/>
  <c r="L2860" i="2"/>
  <c r="L2422" i="2"/>
  <c r="M3671" i="2"/>
  <c r="L1585" i="2"/>
  <c r="L1720" i="2"/>
  <c r="L1470" i="2"/>
  <c r="L2238" i="2"/>
  <c r="M435" i="2"/>
  <c r="M320" i="2"/>
  <c r="L3666" i="2"/>
  <c r="M2773" i="2"/>
  <c r="M2223" i="2"/>
  <c r="L3385" i="2"/>
  <c r="L1570" i="2"/>
  <c r="M3291" i="2"/>
  <c r="M3236" i="2"/>
  <c r="M3379" i="2"/>
  <c r="M1501" i="2"/>
  <c r="M771" i="2"/>
  <c r="M2169" i="2"/>
  <c r="M176" i="2"/>
  <c r="M2774" i="2"/>
  <c r="M1699" i="2"/>
  <c r="M125" i="2"/>
  <c r="M1407" i="2"/>
  <c r="M1113" i="2"/>
  <c r="M3162" i="2"/>
  <c r="M230" i="2"/>
  <c r="M1984" i="2"/>
  <c r="L1791" i="2"/>
  <c r="M346" i="2"/>
  <c r="M660" i="2"/>
  <c r="M2388" i="2"/>
  <c r="L3548" i="2"/>
  <c r="L2334" i="2"/>
  <c r="M2834" i="2"/>
  <c r="M3071" i="2"/>
  <c r="M1758" i="2"/>
  <c r="M3555" i="2"/>
  <c r="M723" i="2"/>
  <c r="M3004" i="2"/>
  <c r="M1980" i="2"/>
  <c r="M2858" i="2"/>
  <c r="M103" i="2"/>
  <c r="M395" i="2"/>
  <c r="M2611" i="2"/>
  <c r="M628" i="2"/>
  <c r="M2093" i="2"/>
  <c r="L2092" i="2"/>
  <c r="M3708" i="2"/>
  <c r="L3707" i="2"/>
  <c r="M765" i="2"/>
  <c r="M3343" i="2"/>
  <c r="M3342" i="2"/>
  <c r="M597" i="2"/>
  <c r="M1433" i="2"/>
  <c r="L1432" i="2"/>
  <c r="L2614" i="2"/>
  <c r="M3073" i="2"/>
  <c r="L3072" i="2"/>
  <c r="M1826" i="2"/>
  <c r="M1827" i="2"/>
  <c r="M298" i="2"/>
  <c r="M982" i="2"/>
  <c r="M3058" i="2"/>
  <c r="M2155" i="2"/>
  <c r="M1178" i="2"/>
  <c r="M828" i="2"/>
  <c r="M3554" i="2"/>
  <c r="L2388" i="2"/>
  <c r="M722" i="2"/>
  <c r="L1758" i="2"/>
  <c r="M676" i="2"/>
  <c r="M259" i="2"/>
  <c r="L2858" i="2"/>
  <c r="M1755" i="2"/>
  <c r="M1073" i="2"/>
  <c r="M3057" i="2"/>
  <c r="M764" i="2"/>
  <c r="M3322" i="2"/>
  <c r="M2029" i="2"/>
  <c r="L1906" i="2"/>
  <c r="M687" i="2"/>
  <c r="M2081" i="2"/>
  <c r="M2913" i="2"/>
  <c r="M3101" i="2"/>
  <c r="M2310" i="2"/>
  <c r="M2309" i="2"/>
  <c r="M256" i="2"/>
  <c r="L1686" i="2"/>
  <c r="M1686" i="2"/>
  <c r="M1599" i="2"/>
  <c r="L1598" i="2"/>
  <c r="M197" i="2"/>
  <c r="M2092" i="2"/>
  <c r="M2700" i="2"/>
  <c r="M1979" i="2"/>
  <c r="M2541" i="2"/>
  <c r="M2542" i="2"/>
  <c r="M2024" i="2"/>
  <c r="M1749" i="2"/>
  <c r="M2837" i="2"/>
  <c r="M1616" i="2"/>
  <c r="M3561" i="2"/>
  <c r="M829" i="2"/>
  <c r="L1625" i="2"/>
  <c r="M3003" i="2"/>
  <c r="M686" i="2"/>
  <c r="M563" i="2"/>
  <c r="L3299" i="2"/>
  <c r="M3409" i="2"/>
  <c r="M2859" i="2"/>
  <c r="M2346" i="2"/>
  <c r="M2087" i="2"/>
  <c r="M2640" i="2"/>
  <c r="L2639" i="2"/>
  <c r="M1313" i="2"/>
  <c r="M1312" i="2"/>
  <c r="M2095" i="2"/>
  <c r="L2094" i="2"/>
  <c r="M493" i="2"/>
  <c r="M494" i="2"/>
  <c r="M3054" i="2"/>
  <c r="L3053" i="2"/>
  <c r="M2070" i="2"/>
  <c r="M1006" i="2"/>
  <c r="M1907" i="2"/>
  <c r="M2649" i="2"/>
  <c r="M3270" i="2"/>
  <c r="L2844" i="2"/>
  <c r="M1615" i="2"/>
  <c r="L2160" i="2"/>
  <c r="M487" i="2"/>
  <c r="M3047" i="2"/>
  <c r="M1089" i="2"/>
  <c r="M3300" i="2"/>
  <c r="M3428" i="2"/>
  <c r="L2181" i="2"/>
  <c r="M3072" i="2"/>
  <c r="M591" i="2"/>
  <c r="M2639" i="2"/>
  <c r="L3322" i="2"/>
  <c r="M3053" i="2"/>
  <c r="M3559" i="2"/>
  <c r="M566" i="2"/>
  <c r="M2345" i="2"/>
  <c r="M848" i="2"/>
  <c r="L3342" i="2"/>
  <c r="M2265" i="2"/>
  <c r="M1518" i="2"/>
  <c r="M1756" i="2"/>
  <c r="M1000" i="2"/>
  <c r="M973" i="2"/>
  <c r="M3271" i="2"/>
  <c r="M3147" i="2"/>
  <c r="M1002" i="2"/>
  <c r="L3146" i="2"/>
  <c r="M3707" i="2"/>
  <c r="M2530" i="2"/>
  <c r="M1809" i="2"/>
  <c r="M3560" i="2"/>
  <c r="L2866" i="2"/>
  <c r="M2334" i="2"/>
  <c r="M1088" i="2"/>
  <c r="L2937" i="2"/>
  <c r="M124" i="2"/>
  <c r="L2514" i="2"/>
  <c r="M242" i="2"/>
  <c r="M2912" i="2"/>
  <c r="L1312" i="2"/>
  <c r="M2836" i="2"/>
  <c r="M2094" i="2"/>
  <c r="M1517" i="2"/>
  <c r="M3100" i="2"/>
  <c r="M1675" i="2"/>
  <c r="M596" i="2"/>
  <c r="M849" i="2"/>
  <c r="M2331" i="2"/>
  <c r="M2161" i="2"/>
  <c r="M2867" i="2"/>
  <c r="M2179" i="2"/>
  <c r="M652" i="2"/>
  <c r="M1050" i="2"/>
  <c r="M2518" i="2"/>
  <c r="M3452" i="2"/>
  <c r="M826" i="2"/>
  <c r="M3122" i="2"/>
  <c r="M1947" i="2"/>
  <c r="M911" i="2"/>
  <c r="M3334" i="2"/>
  <c r="M786" i="2"/>
  <c r="M2425" i="2"/>
  <c r="L3010" i="2"/>
  <c r="M2279" i="2"/>
  <c r="M2280" i="2"/>
  <c r="M2792" i="2"/>
  <c r="L1438" i="2"/>
  <c r="M533" i="2"/>
  <c r="L3446" i="2"/>
  <c r="L3730" i="2"/>
  <c r="M273" i="2"/>
  <c r="L3206" i="2"/>
  <c r="M787" i="2"/>
  <c r="M3310" i="2"/>
  <c r="M1239" i="2"/>
  <c r="M1526" i="2"/>
  <c r="M3390" i="2"/>
  <c r="M1767" i="2"/>
  <c r="M1439" i="2"/>
  <c r="L1314" i="2"/>
  <c r="L2362" i="2"/>
  <c r="M2362" i="2"/>
  <c r="L2862" i="2"/>
  <c r="M2863" i="2"/>
  <c r="M3111" i="2"/>
  <c r="M3110" i="2"/>
  <c r="M1171" i="2"/>
  <c r="M1172" i="2"/>
  <c r="M2708" i="2"/>
  <c r="L1610" i="2"/>
  <c r="M796" i="2"/>
  <c r="M1914" i="2"/>
  <c r="M1298" i="2"/>
  <c r="M2721" i="2"/>
  <c r="M3574" i="2"/>
  <c r="M1692" i="2"/>
  <c r="M2807" i="2"/>
  <c r="M1850" i="2"/>
  <c r="M1985" i="2"/>
  <c r="M718" i="2"/>
  <c r="M2707" i="2"/>
  <c r="M1913" i="2"/>
  <c r="M3496" i="2"/>
  <c r="L1916" i="2"/>
  <c r="M795" i="2"/>
  <c r="M1420" i="2"/>
  <c r="M113" i="2"/>
  <c r="M2033" i="2"/>
  <c r="M3698" i="2"/>
  <c r="M995" i="2"/>
  <c r="L2285" i="2"/>
  <c r="M2797" i="2"/>
  <c r="M743" i="2"/>
  <c r="M1255" i="2"/>
  <c r="M2791" i="2"/>
  <c r="M906" i="2"/>
  <c r="M1590" i="2"/>
  <c r="L1984" i="2"/>
  <c r="L3614" i="2"/>
  <c r="M2970" i="2"/>
  <c r="M3683" i="2"/>
  <c r="L1764" i="2"/>
  <c r="M224" i="2"/>
  <c r="M2017" i="2"/>
  <c r="M1274" i="2"/>
  <c r="M1020" i="2"/>
  <c r="M3637" i="2"/>
  <c r="L1491" i="2"/>
  <c r="L2610" i="2"/>
  <c r="L2099" i="2"/>
  <c r="L2922" i="2"/>
  <c r="M2479" i="2"/>
  <c r="M1849" i="2"/>
  <c r="L3122" i="2"/>
  <c r="L2806" i="2"/>
  <c r="M3447" i="2"/>
  <c r="M1315" i="2"/>
  <c r="M2652" i="2"/>
  <c r="M114" i="2"/>
  <c r="M2909" i="2"/>
  <c r="M2038" i="2"/>
  <c r="M2201" i="2"/>
  <c r="M1275" i="2"/>
  <c r="L3110" i="2"/>
  <c r="M1774" i="2"/>
  <c r="M1421" i="2"/>
  <c r="M3472" i="2"/>
  <c r="M325" i="2"/>
  <c r="M2629" i="2"/>
  <c r="M3532" i="2"/>
  <c r="M750" i="2"/>
  <c r="M817" i="2"/>
  <c r="M45" i="2"/>
  <c r="M2657" i="2"/>
  <c r="M1768" i="2"/>
  <c r="M3212" i="2"/>
  <c r="M2198" i="2"/>
  <c r="M3042" i="2"/>
  <c r="M2188" i="2"/>
  <c r="L2187" i="2"/>
  <c r="M3031" i="2"/>
  <c r="L3030" i="2"/>
  <c r="M1061" i="2"/>
  <c r="M1060" i="2"/>
  <c r="M754" i="2"/>
  <c r="M755" i="2"/>
  <c r="M2319" i="2"/>
  <c r="M969" i="2"/>
  <c r="M1765" i="2"/>
  <c r="M2998" i="2"/>
  <c r="M1610" i="2"/>
  <c r="M613" i="2"/>
  <c r="M1509" i="2"/>
  <c r="M2527" i="2"/>
  <c r="M2798" i="2"/>
  <c r="M2098" i="2"/>
  <c r="M367" i="2"/>
  <c r="M3123" i="2"/>
  <c r="M788" i="2"/>
  <c r="M2321" i="2"/>
  <c r="M2200" i="2"/>
  <c r="M816" i="2"/>
  <c r="L3496" i="2"/>
  <c r="L2970" i="2"/>
  <c r="M3030" i="2"/>
  <c r="L1528" i="2"/>
  <c r="M2610" i="2"/>
  <c r="M2628" i="2"/>
  <c r="M2862" i="2"/>
  <c r="M3615" i="2"/>
  <c r="L2097" i="2"/>
  <c r="M3011" i="2"/>
  <c r="M1423" i="2"/>
  <c r="L3490" i="2"/>
  <c r="M3490" i="2"/>
  <c r="M1262" i="2"/>
  <c r="M1456" i="2"/>
  <c r="L1455" i="2"/>
  <c r="M2007" i="2"/>
  <c r="M2006" i="2"/>
  <c r="M3533" i="2"/>
  <c r="M2034" i="2"/>
  <c r="M1297" i="2"/>
  <c r="M3345" i="2"/>
  <c r="M3012" i="2"/>
  <c r="M1916" i="2"/>
  <c r="V1261" i="2"/>
  <c r="L1590" i="2"/>
  <c r="L1684" i="2"/>
  <c r="M366" i="2"/>
  <c r="L3196" i="2"/>
  <c r="L2750" i="2"/>
  <c r="M2099" i="2"/>
  <c r="M2922" i="2"/>
  <c r="M1091" i="2"/>
  <c r="M431" i="2"/>
  <c r="L3471" i="2"/>
  <c r="M994" i="2"/>
  <c r="L1691" i="2"/>
  <c r="M2385" i="2"/>
  <c r="L3500" i="2"/>
  <c r="M789" i="2"/>
  <c r="M1424" i="2"/>
  <c r="M2055" i="2"/>
  <c r="M3699" i="2"/>
  <c r="M2018" i="2"/>
  <c r="M3638" i="2"/>
  <c r="M827" i="2"/>
  <c r="M2363" i="2"/>
  <c r="M719" i="2"/>
  <c r="M3304" i="2"/>
  <c r="M2523" i="2"/>
  <c r="M1492" i="2"/>
  <c r="M645" i="2"/>
  <c r="M127" i="2"/>
  <c r="M2480" i="2"/>
  <c r="M260" i="2"/>
  <c r="M554" i="2"/>
  <c r="M1931" i="2"/>
  <c r="M164" i="2"/>
  <c r="M3370" i="2"/>
  <c r="M2204" i="2"/>
  <c r="M594" i="2"/>
  <c r="M2054" i="2"/>
  <c r="M262" i="2"/>
  <c r="M2304" i="2"/>
  <c r="M2481" i="2"/>
  <c r="M255" i="2"/>
  <c r="M1791" i="2"/>
  <c r="M2815" i="2"/>
  <c r="L3327" i="2"/>
  <c r="M857" i="2"/>
  <c r="M300" i="2"/>
  <c r="M2414" i="2"/>
  <c r="M3731" i="2"/>
  <c r="M1211" i="2"/>
  <c r="L3259" i="2"/>
  <c r="L1930" i="2"/>
  <c r="M3126" i="2"/>
  <c r="M3685" i="2"/>
  <c r="L2846" i="2"/>
  <c r="L3378" i="2"/>
  <c r="M355" i="2"/>
  <c r="M872" i="2"/>
  <c r="L2168" i="2"/>
  <c r="M149" i="2"/>
  <c r="L2357" i="2"/>
  <c r="M2927" i="2"/>
  <c r="L3312" i="2"/>
  <c r="M1684" i="2"/>
  <c r="M1505" i="2"/>
  <c r="M2066" i="2"/>
  <c r="M495" i="2"/>
  <c r="M1338" i="2"/>
  <c r="M768" i="2"/>
  <c r="M2861" i="2"/>
  <c r="M2236" i="2"/>
  <c r="M188" i="2"/>
  <c r="M1721" i="2"/>
  <c r="M1003" i="2"/>
  <c r="M3371" i="2"/>
  <c r="M1932" i="2"/>
  <c r="M2650" i="2"/>
  <c r="M215" i="2"/>
  <c r="L2821" i="2"/>
  <c r="M2303" i="2"/>
  <c r="M914" i="2"/>
  <c r="M1598" i="2"/>
  <c r="M3154" i="2"/>
  <c r="M1946" i="2"/>
  <c r="M187" i="2"/>
  <c r="M955" i="2"/>
  <c r="L2588" i="2"/>
  <c r="M1320" i="2"/>
  <c r="M3548" i="2"/>
  <c r="M1041" i="2"/>
  <c r="M1276" i="2"/>
  <c r="M1868" i="2"/>
  <c r="M2355" i="2"/>
  <c r="M942" i="2"/>
  <c r="L1714" i="2"/>
  <c r="M3449" i="2"/>
  <c r="M400" i="2"/>
  <c r="M238" i="2"/>
  <c r="M2422" i="2"/>
  <c r="L3671" i="2"/>
  <c r="M1585" i="2"/>
  <c r="L3569" i="2"/>
  <c r="M2157" i="2"/>
  <c r="M3181" i="2"/>
  <c r="L2151" i="2"/>
  <c r="L2663" i="2"/>
  <c r="M1078" i="2"/>
  <c r="M1321" i="2"/>
  <c r="M1816" i="2"/>
  <c r="M1698" i="2"/>
  <c r="M3718" i="2"/>
  <c r="M2938" i="2"/>
  <c r="M3426" i="2"/>
  <c r="M907" i="2"/>
  <c r="L1931" i="2"/>
  <c r="L2955" i="2"/>
  <c r="M572" i="2"/>
  <c r="L3370" i="2"/>
  <c r="L2518" i="2"/>
  <c r="L2204" i="2"/>
  <c r="M1958" i="2"/>
  <c r="M3432" i="2"/>
  <c r="M1286" i="2"/>
  <c r="M1042" i="2"/>
  <c r="M165" i="2"/>
  <c r="M573" i="2"/>
  <c r="M2137" i="2"/>
  <c r="M553" i="2"/>
  <c r="M2956" i="2"/>
  <c r="M1869" i="2"/>
  <c r="M417" i="2"/>
  <c r="L1797" i="2"/>
  <c r="L3333" i="2"/>
  <c r="M3327" i="2"/>
  <c r="L1924" i="2"/>
  <c r="L3154" i="2"/>
  <c r="M38" i="2"/>
  <c r="M2846" i="2"/>
  <c r="M879" i="2"/>
  <c r="M3312" i="2"/>
  <c r="M774" i="2"/>
  <c r="L1467" i="2"/>
  <c r="L1410" i="2"/>
  <c r="M1379" i="2"/>
  <c r="M2424" i="2"/>
  <c r="M3251" i="2"/>
  <c r="L2956" i="2"/>
  <c r="M437" i="2"/>
  <c r="L1525" i="2"/>
  <c r="L2613" i="2"/>
  <c r="L2127" i="2"/>
  <c r="M3183" i="2"/>
  <c r="M1573" i="2"/>
  <c r="M80" i="2"/>
  <c r="M3391" i="2"/>
  <c r="M2308" i="2"/>
  <c r="M1136" i="2"/>
  <c r="M3206" i="2"/>
  <c r="M438" i="2"/>
  <c r="M2492" i="2"/>
  <c r="M2010" i="2"/>
  <c r="M2926" i="2"/>
  <c r="L2988" i="2"/>
  <c r="L2491" i="2"/>
  <c r="L3515" i="2"/>
  <c r="L2656" i="2"/>
  <c r="L3608" i="2"/>
  <c r="L2522" i="2"/>
  <c r="L2307" i="2"/>
  <c r="M79" i="2"/>
  <c r="L1722" i="2"/>
  <c r="M1411" i="2"/>
  <c r="M1209" i="2"/>
  <c r="M1723" i="2"/>
  <c r="L1379" i="2"/>
  <c r="L3251" i="2"/>
  <c r="M3346" i="2"/>
  <c r="M1225" i="2"/>
  <c r="M2957" i="2"/>
  <c r="M274" i="2"/>
  <c r="M3491" i="2"/>
  <c r="M3609" i="2"/>
  <c r="M3184" i="2"/>
  <c r="M2322" i="2"/>
  <c r="M2988" i="2"/>
  <c r="M552" i="2"/>
  <c r="M443" i="2"/>
  <c r="M1467" i="2"/>
  <c r="M3515" i="2"/>
  <c r="M1182" i="2"/>
  <c r="M2614" i="2"/>
  <c r="L3012" i="2"/>
  <c r="M2127" i="2"/>
  <c r="L2693" i="2"/>
  <c r="M2047" i="2"/>
  <c r="M662" i="2"/>
  <c r="M128" i="2"/>
  <c r="L3161" i="2"/>
  <c r="M1175" i="2"/>
  <c r="M227" i="2"/>
  <c r="L2309" i="2"/>
  <c r="M2821" i="2"/>
  <c r="M1280" i="2"/>
  <c r="M1797" i="2"/>
  <c r="L3205" i="2"/>
  <c r="L1663" i="2"/>
  <c r="M1625" i="2"/>
  <c r="M629" i="2"/>
  <c r="M2176" i="2"/>
  <c r="L1669" i="2"/>
  <c r="M2181" i="2"/>
  <c r="M2693" i="2"/>
  <c r="M3205" i="2"/>
  <c r="M639" i="2"/>
  <c r="M1151" i="2"/>
  <c r="M1663" i="2"/>
  <c r="L2175" i="2"/>
  <c r="L2687" i="2"/>
  <c r="M134" i="2"/>
  <c r="M2687" i="2"/>
  <c r="L3199" i="2"/>
  <c r="M491" i="2"/>
  <c r="M602" i="2"/>
  <c r="M1925" i="2"/>
  <c r="M3200" i="2"/>
  <c r="M1157" i="2"/>
  <c r="M646" i="2"/>
  <c r="M3589" i="2"/>
  <c r="M2048" i="2"/>
  <c r="M1541" i="2"/>
  <c r="M2565" i="2"/>
  <c r="M3590" i="2"/>
  <c r="M3078" i="2"/>
  <c r="M1024" i="2"/>
  <c r="M3456" i="2"/>
  <c r="M1920" i="2"/>
  <c r="M1114" i="2"/>
  <c r="M384" i="2"/>
  <c r="M517" i="2"/>
  <c r="M1572" i="2"/>
  <c r="M16" i="2"/>
  <c r="M17" i="2"/>
  <c r="M231" i="2"/>
  <c r="M2011" i="2"/>
  <c r="M1670" i="2"/>
  <c r="M90" i="2"/>
  <c r="M518" i="2"/>
  <c r="M1536" i="2"/>
  <c r="M2566" i="2"/>
  <c r="M3583" i="2"/>
  <c r="M345" i="2"/>
  <c r="L2053" i="2"/>
  <c r="L3077" i="2"/>
  <c r="M1535" i="2"/>
  <c r="M2559" i="2"/>
  <c r="M3584" i="2"/>
  <c r="M512" i="2"/>
  <c r="M1029" i="2"/>
  <c r="M2053" i="2"/>
  <c r="L2559" i="2"/>
  <c r="M1164" i="2"/>
  <c r="L2393" i="2"/>
  <c r="M5" i="2"/>
  <c r="L1541" i="2"/>
  <c r="M902" i="2"/>
  <c r="M1408" i="2"/>
  <c r="L1925" i="2"/>
  <c r="L2437" i="2"/>
  <c r="L2949" i="2"/>
  <c r="L3455" i="2"/>
  <c r="M2944" i="2"/>
  <c r="M1926" i="2"/>
  <c r="M2138" i="2"/>
  <c r="M896" i="2"/>
  <c r="M2993" i="2"/>
  <c r="L1413" i="2"/>
  <c r="L3461" i="2"/>
  <c r="L1407" i="2"/>
  <c r="L1919" i="2"/>
  <c r="L2431" i="2"/>
  <c r="L2943" i="2"/>
  <c r="L2992" i="2"/>
  <c r="L2137" i="2"/>
  <c r="M141" i="2"/>
  <c r="M2950" i="2"/>
  <c r="M389" i="2"/>
  <c r="M1413" i="2"/>
  <c r="M2437" i="2"/>
  <c r="M3461" i="2"/>
  <c r="M2431" i="2"/>
  <c r="M150" i="2"/>
  <c r="M3161" i="2"/>
  <c r="N3717" i="2" l="1"/>
  <c r="N1330" i="2"/>
  <c r="R1330" i="2" s="1"/>
  <c r="AP1331" i="2" s="1"/>
  <c r="N661" i="2"/>
  <c r="R661" i="2" s="1"/>
  <c r="AP662" i="2" s="1"/>
  <c r="N1985" i="2"/>
  <c r="R1985" i="2" s="1"/>
  <c r="AP1986" i="2" s="1"/>
  <c r="N1594" i="2"/>
  <c r="N784" i="2"/>
  <c r="R784" i="2" s="1"/>
  <c r="AP785" i="2" s="1"/>
  <c r="N731" i="2"/>
  <c r="R731" i="2" s="1"/>
  <c r="AP732" i="2" s="1"/>
  <c r="N853" i="2"/>
  <c r="R853" i="2" s="1"/>
  <c r="AP854" i="2" s="1"/>
  <c r="N3329" i="2"/>
  <c r="N2835" i="2"/>
  <c r="R2835" i="2" s="1"/>
  <c r="N663" i="2"/>
  <c r="R663" i="2" s="1"/>
  <c r="AP664" i="2" s="1"/>
  <c r="N569" i="2"/>
  <c r="R569" i="2" s="1"/>
  <c r="AP570" i="2" s="1"/>
  <c r="N3158" i="2"/>
  <c r="N991" i="2"/>
  <c r="R991" i="2" s="1"/>
  <c r="AP992" i="2" s="1"/>
  <c r="N1286" i="2"/>
  <c r="R1286" i="2" s="1"/>
  <c r="AP1287" i="2" s="1"/>
  <c r="N1487" i="2"/>
  <c r="R1487" i="2" s="1"/>
  <c r="AP1488" i="2" s="1"/>
  <c r="N3368" i="2"/>
  <c r="N7" i="2"/>
  <c r="R7" i="2" s="1"/>
  <c r="AP8" i="2" s="1"/>
  <c r="N1421" i="2"/>
  <c r="R1421" i="2" s="1"/>
  <c r="AP1422" i="2" s="1"/>
  <c r="N2212" i="2"/>
  <c r="R2212" i="2" s="1"/>
  <c r="N527" i="2"/>
  <c r="N193" i="2"/>
  <c r="R193" i="2" s="1"/>
  <c r="AP194" i="2" s="1"/>
  <c r="N1478" i="2"/>
  <c r="R1478" i="2" s="1"/>
  <c r="AP1479" i="2" s="1"/>
  <c r="N966" i="2"/>
  <c r="R966" i="2" s="1"/>
  <c r="AP967" i="2" s="1"/>
  <c r="N1322" i="2"/>
  <c r="N3135" i="2"/>
  <c r="R3135" i="2" s="1"/>
  <c r="N1680" i="2"/>
  <c r="R1680" i="2" s="1"/>
  <c r="AP1681" i="2" s="1"/>
  <c r="N3140" i="2"/>
  <c r="R3140" i="2" s="1"/>
  <c r="N532" i="2"/>
  <c r="N65" i="2"/>
  <c r="R65" i="2" s="1"/>
  <c r="AP66" i="2" s="1"/>
  <c r="N2089" i="2"/>
  <c r="R2089" i="2" s="1"/>
  <c r="N3419" i="2"/>
  <c r="R3419" i="2" s="1"/>
  <c r="N2472" i="2"/>
  <c r="N576" i="2"/>
  <c r="R576" i="2" s="1"/>
  <c r="AP577" i="2" s="1"/>
  <c r="N1836" i="2"/>
  <c r="R1836" i="2" s="1"/>
  <c r="AP1837" i="2" s="1"/>
  <c r="N1953" i="2"/>
  <c r="R1953" i="2" s="1"/>
  <c r="AP1954" i="2" s="1"/>
  <c r="N3119" i="2"/>
  <c r="N3696" i="2"/>
  <c r="R3696" i="2" s="1"/>
  <c r="N1289" i="2"/>
  <c r="R1289" i="2" s="1"/>
  <c r="AP1290" i="2" s="1"/>
  <c r="N2249" i="2"/>
  <c r="R2249" i="2" s="1"/>
  <c r="N1398" i="2"/>
  <c r="N315" i="2"/>
  <c r="R315" i="2" s="1"/>
  <c r="AP316" i="2" s="1"/>
  <c r="N3277" i="2"/>
  <c r="R3277" i="2" s="1"/>
  <c r="N280" i="2"/>
  <c r="R280" i="2" s="1"/>
  <c r="AP281" i="2" s="1"/>
  <c r="N1741" i="2"/>
  <c r="N29" i="2"/>
  <c r="R29" i="2" s="1"/>
  <c r="AP30" i="2" s="1"/>
  <c r="N1951" i="2"/>
  <c r="R1951" i="2" s="1"/>
  <c r="AP1952" i="2" s="1"/>
  <c r="N3714" i="2"/>
  <c r="R3714" i="2" s="1"/>
  <c r="N1309" i="2"/>
  <c r="N2215" i="2"/>
  <c r="R2215" i="2" s="1"/>
  <c r="N1348" i="2"/>
  <c r="R1348" i="2" s="1"/>
  <c r="AP1349" i="2" s="1"/>
  <c r="N1717" i="2"/>
  <c r="R1717" i="2" s="1"/>
  <c r="AP1718" i="2" s="1"/>
  <c r="N3701" i="2"/>
  <c r="N2787" i="2"/>
  <c r="R2787" i="2" s="1"/>
  <c r="N172" i="2"/>
  <c r="R172" i="2" s="1"/>
  <c r="AP173" i="2" s="1"/>
  <c r="N2413" i="2"/>
  <c r="R2413" i="2" s="1"/>
  <c r="N3577" i="2"/>
  <c r="N515" i="2"/>
  <c r="R515" i="2" s="1"/>
  <c r="AP516" i="2" s="1"/>
  <c r="N1954" i="2"/>
  <c r="R1954" i="2" s="1"/>
  <c r="AP1955" i="2" s="1"/>
  <c r="N1025" i="2"/>
  <c r="R1025" i="2" s="1"/>
  <c r="AP1026" i="2" s="1"/>
  <c r="N2383" i="2"/>
  <c r="N2286" i="2"/>
  <c r="R2286" i="2" s="1"/>
  <c r="N1765" i="2"/>
  <c r="R1765" i="2" s="1"/>
  <c r="AP1766" i="2" s="1"/>
  <c r="N3207" i="2"/>
  <c r="R3207" i="2" s="1"/>
  <c r="N3530" i="2"/>
  <c r="N2062" i="2"/>
  <c r="R2062" i="2" s="1"/>
  <c r="N1750" i="2"/>
  <c r="R1750" i="2" s="1"/>
  <c r="AP1751" i="2" s="1"/>
  <c r="N2193" i="2"/>
  <c r="R2193" i="2" s="1"/>
  <c r="N885" i="2"/>
  <c r="N2311" i="2"/>
  <c r="R2311" i="2" s="1"/>
  <c r="N3038" i="2"/>
  <c r="R3038" i="2" s="1"/>
  <c r="N3327" i="2"/>
  <c r="R3327" i="2" s="1"/>
  <c r="N3596" i="2"/>
  <c r="N922" i="2"/>
  <c r="R922" i="2" s="1"/>
  <c r="AP923" i="2" s="1"/>
  <c r="N3411" i="2"/>
  <c r="R3411" i="2" s="1"/>
  <c r="N2429" i="2"/>
  <c r="R2429" i="2" s="1"/>
  <c r="N2281" i="2"/>
  <c r="N2323" i="2"/>
  <c r="R2323" i="2" s="1"/>
  <c r="N2123" i="2"/>
  <c r="R2123" i="2" s="1"/>
  <c r="N2912" i="2"/>
  <c r="R2912" i="2" s="1"/>
  <c r="N3671" i="2"/>
  <c r="N2949" i="2"/>
  <c r="R2949" i="2" s="1"/>
  <c r="N57" i="2"/>
  <c r="R57" i="2" s="1"/>
  <c r="AP58" i="2" s="1"/>
  <c r="N427" i="2"/>
  <c r="R427" i="2" s="1"/>
  <c r="AP428" i="2" s="1"/>
  <c r="N1812" i="2"/>
  <c r="N2770" i="2"/>
  <c r="R2770" i="2" s="1"/>
  <c r="N223" i="2"/>
  <c r="R223" i="2" s="1"/>
  <c r="AP224" i="2" s="1"/>
  <c r="N242" i="2"/>
  <c r="R242" i="2" s="1"/>
  <c r="AP243" i="2" s="1"/>
  <c r="N1987" i="2"/>
  <c r="N3071" i="2"/>
  <c r="R3071" i="2" s="1"/>
  <c r="N1766" i="2"/>
  <c r="R1766" i="2" s="1"/>
  <c r="AP1767" i="2" s="1"/>
  <c r="N1654" i="2"/>
  <c r="R1654" i="2" s="1"/>
  <c r="AP1655" i="2" s="1"/>
  <c r="N3429" i="2"/>
  <c r="N2412" i="2"/>
  <c r="R2412" i="2" s="1"/>
  <c r="N2017" i="2"/>
  <c r="R2017" i="2" s="1"/>
  <c r="N1376" i="2"/>
  <c r="R1376" i="2" s="1"/>
  <c r="AP1377" i="2" s="1"/>
  <c r="N2081" i="2"/>
  <c r="N2072" i="2"/>
  <c r="R2072" i="2" s="1"/>
  <c r="N3299" i="2"/>
  <c r="R3299" i="2" s="1"/>
  <c r="N538" i="2"/>
  <c r="R538" i="2" s="1"/>
  <c r="AP539" i="2" s="1"/>
  <c r="N2647" i="2"/>
  <c r="N1841" i="2"/>
  <c r="R1841" i="2" s="1"/>
  <c r="AP1842" i="2" s="1"/>
  <c r="N796" i="2"/>
  <c r="R796" i="2" s="1"/>
  <c r="AP797" i="2" s="1"/>
  <c r="N1749" i="2"/>
  <c r="R1749" i="2" s="1"/>
  <c r="AP1750" i="2" s="1"/>
  <c r="N1880" i="2"/>
  <c r="N1805" i="2"/>
  <c r="R1805" i="2" s="1"/>
  <c r="AP1806" i="2" s="1"/>
  <c r="N2158" i="2"/>
  <c r="R2158" i="2" s="1"/>
  <c r="N3561" i="2"/>
  <c r="R3561" i="2" s="1"/>
  <c r="N2657" i="2"/>
  <c r="N2156" i="2"/>
  <c r="R2156" i="2" s="1"/>
  <c r="N2471" i="2"/>
  <c r="R2471" i="2" s="1"/>
  <c r="N2271" i="2"/>
  <c r="R2271" i="2" s="1"/>
  <c r="N775" i="2"/>
  <c r="N993" i="2"/>
  <c r="R993" i="2" s="1"/>
  <c r="AP994" i="2" s="1"/>
  <c r="N2353" i="2"/>
  <c r="R2353" i="2" s="1"/>
  <c r="N578" i="2"/>
  <c r="R578" i="2" s="1"/>
  <c r="AP579" i="2" s="1"/>
  <c r="N2035" i="2"/>
  <c r="N391" i="2"/>
  <c r="R391" i="2" s="1"/>
  <c r="AP392" i="2" s="1"/>
  <c r="N1525" i="2"/>
  <c r="R1525" i="2" s="1"/>
  <c r="AP1526" i="2" s="1"/>
  <c r="N3192" i="2"/>
  <c r="R3192" i="2" s="1"/>
  <c r="N177" i="2"/>
  <c r="N2962" i="2"/>
  <c r="R2962" i="2" s="1"/>
  <c r="N1447" i="2"/>
  <c r="R1447" i="2" s="1"/>
  <c r="AP1448" i="2" s="1"/>
  <c r="N2124" i="2"/>
  <c r="R2124" i="2" s="1"/>
  <c r="N767" i="2"/>
  <c r="N3528" i="2"/>
  <c r="R3528" i="2" s="1"/>
  <c r="N1646" i="2"/>
  <c r="R1646" i="2" s="1"/>
  <c r="AP1647" i="2" s="1"/>
  <c r="N596" i="2"/>
  <c r="R596" i="2" s="1"/>
  <c r="AP597" i="2" s="1"/>
  <c r="N1589" i="2"/>
  <c r="N2015" i="2"/>
  <c r="R2015" i="2" s="1"/>
  <c r="N168" i="2"/>
  <c r="R168" i="2" s="1"/>
  <c r="AP169" i="2" s="1"/>
  <c r="N1796" i="2"/>
  <c r="R1796" i="2" s="1"/>
  <c r="AP1797" i="2" s="1"/>
  <c r="N8" i="2"/>
  <c r="N1939" i="2"/>
  <c r="R1939" i="2" s="1"/>
  <c r="AP1940" i="2" s="1"/>
  <c r="N2745" i="2"/>
  <c r="R2745" i="2" s="1"/>
  <c r="N533" i="2"/>
  <c r="R533" i="2" s="1"/>
  <c r="AP534" i="2" s="1"/>
  <c r="N3298" i="2"/>
  <c r="N3554" i="2"/>
  <c r="R3554" i="2" s="1"/>
  <c r="N2340" i="2"/>
  <c r="R2340" i="2" s="1"/>
  <c r="N2234" i="2"/>
  <c r="R2234" i="2" s="1"/>
  <c r="N2890" i="2"/>
  <c r="N2533" i="2"/>
  <c r="R2533" i="2" s="1"/>
  <c r="N2278" i="2"/>
  <c r="R2278" i="2" s="1"/>
  <c r="N752" i="2"/>
  <c r="R752" i="2" s="1"/>
  <c r="AP753" i="2" s="1"/>
  <c r="N2946" i="2"/>
  <c r="N441" i="2"/>
  <c r="R441" i="2" s="1"/>
  <c r="AP442" i="2" s="1"/>
  <c r="N1133" i="2"/>
  <c r="R1133" i="2" s="1"/>
  <c r="AP1134" i="2" s="1"/>
  <c r="N1436" i="2"/>
  <c r="N3516" i="2"/>
  <c r="N2888" i="2"/>
  <c r="R2888" i="2" s="1"/>
  <c r="N1070" i="2"/>
  <c r="R1070" i="2" s="1"/>
  <c r="AP1071" i="2" s="1"/>
  <c r="N2162" i="2"/>
  <c r="R2162" i="2" s="1"/>
  <c r="N2358" i="2"/>
  <c r="N214" i="2"/>
  <c r="R214" i="2" s="1"/>
  <c r="AP215" i="2" s="1"/>
  <c r="N333" i="2"/>
  <c r="R333" i="2" s="1"/>
  <c r="AP334" i="2" s="1"/>
  <c r="N281" i="2"/>
  <c r="N133" i="2"/>
  <c r="N984" i="2"/>
  <c r="R984" i="2" s="1"/>
  <c r="AP985" i="2" s="1"/>
  <c r="N3562" i="2"/>
  <c r="R3562" i="2" s="1"/>
  <c r="N1768" i="2"/>
  <c r="N314" i="2"/>
  <c r="N3148" i="2"/>
  <c r="R3148" i="2" s="1"/>
  <c r="N2110" i="2"/>
  <c r="R2110" i="2" s="1"/>
  <c r="N822" i="2"/>
  <c r="N227" i="2"/>
  <c r="N350" i="2"/>
  <c r="R350" i="2" s="1"/>
  <c r="AP351" i="2" s="1"/>
  <c r="N3215" i="2"/>
  <c r="R3215" i="2" s="1"/>
  <c r="N633" i="2"/>
  <c r="N34" i="2"/>
  <c r="N3093" i="2"/>
  <c r="R3093" i="2" s="1"/>
  <c r="N3310" i="2"/>
  <c r="R3310" i="2" s="1"/>
  <c r="N1089" i="2"/>
  <c r="N518" i="2"/>
  <c r="N2322" i="2"/>
  <c r="N2790" i="2"/>
  <c r="R2790" i="2" s="1"/>
  <c r="N2150" i="2"/>
  <c r="N88" i="2"/>
  <c r="N3441" i="2"/>
  <c r="R3441" i="2" s="1"/>
  <c r="N2513" i="2"/>
  <c r="R2513" i="2" s="1"/>
  <c r="N1534" i="2"/>
  <c r="R1534" i="2" s="1"/>
  <c r="AP1535" i="2" s="1"/>
  <c r="N2446" i="2"/>
  <c r="N3500" i="2"/>
  <c r="R3500" i="2" s="1"/>
  <c r="N1318" i="2"/>
  <c r="R1318" i="2" s="1"/>
  <c r="AP1319" i="2" s="1"/>
  <c r="N3532" i="2"/>
  <c r="R3532" i="2" s="1"/>
  <c r="N2904" i="2"/>
  <c r="N3560" i="2"/>
  <c r="N462" i="2"/>
  <c r="R462" i="2" s="1"/>
  <c r="AP463" i="2" s="1"/>
  <c r="N3144" i="2"/>
  <c r="R3144" i="2" s="1"/>
  <c r="N2919" i="2"/>
  <c r="N983" i="2"/>
  <c r="R983" i="2" s="1"/>
  <c r="AP984" i="2" s="1"/>
  <c r="N3349" i="2"/>
  <c r="R3349" i="2" s="1"/>
  <c r="N904" i="2"/>
  <c r="R904" i="2" s="1"/>
  <c r="AP905" i="2" s="1"/>
  <c r="N9" i="2"/>
  <c r="N1785" i="2"/>
  <c r="R1785" i="2" s="1"/>
  <c r="AP1786" i="2" s="1"/>
  <c r="N3413" i="2"/>
  <c r="R3413" i="2" s="1"/>
  <c r="N802" i="2"/>
  <c r="R802" i="2" s="1"/>
  <c r="AP803" i="2" s="1"/>
  <c r="N3236" i="2"/>
  <c r="N901" i="2"/>
  <c r="R901" i="2" s="1"/>
  <c r="AP902" i="2" s="1"/>
  <c r="N1961" i="2"/>
  <c r="R1961" i="2" s="1"/>
  <c r="AP1962" i="2" s="1"/>
  <c r="N2825" i="2"/>
  <c r="R2825" i="2" s="1"/>
  <c r="N3433" i="2"/>
  <c r="N2399" i="2"/>
  <c r="R2399" i="2" s="1"/>
  <c r="N664" i="2"/>
  <c r="R664" i="2" s="1"/>
  <c r="AP665" i="2" s="1"/>
  <c r="N1494" i="2"/>
  <c r="R1494" i="2" s="1"/>
  <c r="AP1495" i="2" s="1"/>
  <c r="N487" i="2"/>
  <c r="N1809" i="2"/>
  <c r="R1809" i="2" s="1"/>
  <c r="AP1810" i="2" s="1"/>
  <c r="N289" i="2"/>
  <c r="R289" i="2" s="1"/>
  <c r="AP290" i="2" s="1"/>
  <c r="N1545" i="2"/>
  <c r="R1545" i="2" s="1"/>
  <c r="AP1546" i="2" s="1"/>
  <c r="N560" i="2"/>
  <c r="N3124" i="2"/>
  <c r="R3124" i="2" s="1"/>
  <c r="N1381" i="2"/>
  <c r="R1381" i="2" s="1"/>
  <c r="AP1382" i="2" s="1"/>
  <c r="N3281" i="2"/>
  <c r="N3238" i="2"/>
  <c r="N3152" i="2"/>
  <c r="R3152" i="2" s="1"/>
  <c r="N1949" i="2"/>
  <c r="R1949" i="2" s="1"/>
  <c r="AP1950" i="2" s="1"/>
  <c r="N2880" i="2"/>
  <c r="N1038" i="2"/>
  <c r="R1038" i="2" s="1"/>
  <c r="AP1039" i="2" s="1"/>
  <c r="N2274" i="2"/>
  <c r="R2274" i="2" s="1"/>
  <c r="N2294" i="2"/>
  <c r="N1021" i="2"/>
  <c r="N1452" i="2"/>
  <c r="R1452" i="2" s="1"/>
  <c r="AP1453" i="2" s="1"/>
  <c r="N3524" i="2"/>
  <c r="R3524" i="2" s="1"/>
  <c r="N3175" i="2"/>
  <c r="R3175" i="2" s="1"/>
  <c r="N2963" i="2"/>
  <c r="N2975" i="2"/>
  <c r="N2827" i="2"/>
  <c r="R2827" i="2" s="1"/>
  <c r="N1751" i="2"/>
  <c r="R1751" i="2" s="1"/>
  <c r="AP1752" i="2" s="1"/>
  <c r="N465" i="2"/>
  <c r="N1822" i="2"/>
  <c r="R1822" i="2" s="1"/>
  <c r="AP1823" i="2" s="1"/>
  <c r="N2794" i="2"/>
  <c r="R2794" i="2" s="1"/>
  <c r="N565" i="2"/>
  <c r="R565" i="2" s="1"/>
  <c r="AP566" i="2" s="1"/>
  <c r="N1541" i="2"/>
  <c r="N1296" i="2"/>
  <c r="N2739" i="2"/>
  <c r="R2739" i="2" s="1"/>
  <c r="N556" i="2"/>
  <c r="R556" i="2" s="1"/>
  <c r="AP557" i="2" s="1"/>
  <c r="N310" i="2"/>
  <c r="N380" i="2"/>
  <c r="R380" i="2" s="1"/>
  <c r="AP381" i="2" s="1"/>
  <c r="N3507" i="2"/>
  <c r="R3507" i="2" s="1"/>
  <c r="N2481" i="2"/>
  <c r="R2481" i="2" s="1"/>
  <c r="N2488" i="2"/>
  <c r="N1490" i="2"/>
  <c r="N801" i="2"/>
  <c r="R801" i="2" s="1"/>
  <c r="AP802" i="2" s="1"/>
  <c r="N361" i="2"/>
  <c r="R361" i="2" s="1"/>
  <c r="AP362" i="2" s="1"/>
  <c r="N1821" i="2"/>
  <c r="N1506" i="2"/>
  <c r="N2791" i="2"/>
  <c r="R2791" i="2" s="1"/>
  <c r="N758" i="2"/>
  <c r="R758" i="2" s="1"/>
  <c r="AP759" i="2" s="1"/>
  <c r="N3605" i="2"/>
  <c r="N1480" i="2"/>
  <c r="R1480" i="2" s="1"/>
  <c r="AP1481" i="2" s="1"/>
  <c r="N1807" i="2"/>
  <c r="R1807" i="2" s="1"/>
  <c r="AP1808" i="2" s="1"/>
  <c r="N973" i="2"/>
  <c r="R973" i="2" s="1"/>
  <c r="AP974" i="2" s="1"/>
  <c r="N1006" i="2"/>
  <c r="R1006" i="2" s="1"/>
  <c r="AP1007" i="2" s="1"/>
  <c r="N918" i="2"/>
  <c r="R918" i="2" s="1"/>
  <c r="AP919" i="2" s="1"/>
  <c r="N3337" i="2"/>
  <c r="R3337" i="2" s="1"/>
  <c r="N3665" i="2"/>
  <c r="R3665" i="2" s="1"/>
  <c r="N3574" i="2"/>
  <c r="R3574" i="2" s="1"/>
  <c r="N3667" i="2"/>
  <c r="N1772" i="2"/>
  <c r="R1772" i="2" s="1"/>
  <c r="AP1773" i="2" s="1"/>
  <c r="N2719" i="2"/>
  <c r="R2719" i="2" s="1"/>
  <c r="N3102" i="2"/>
  <c r="N1040" i="2"/>
  <c r="N2998" i="2"/>
  <c r="R2998" i="2" s="1"/>
  <c r="N2593" i="2"/>
  <c r="R2593" i="2" s="1"/>
  <c r="N3345" i="2"/>
  <c r="N1024" i="2"/>
  <c r="N2706" i="2"/>
  <c r="R2706" i="2" s="1"/>
  <c r="N343" i="2"/>
  <c r="R343" i="2" s="1"/>
  <c r="AP344" i="2" s="1"/>
  <c r="N3232" i="2"/>
  <c r="N782" i="2"/>
  <c r="N1365" i="2"/>
  <c r="R1365" i="2" s="1"/>
  <c r="AP1366" i="2" s="1"/>
  <c r="N2092" i="2"/>
  <c r="R2092" i="2" s="1"/>
  <c r="N686" i="2"/>
  <c r="N3009" i="2"/>
  <c r="R3009" i="2" s="1"/>
  <c r="N772" i="2"/>
  <c r="R772" i="2" s="1"/>
  <c r="AP773" i="2" s="1"/>
  <c r="N3188" i="2"/>
  <c r="R3188" i="2" s="1"/>
  <c r="N3201" i="2"/>
  <c r="N2681" i="2"/>
  <c r="N1065" i="2"/>
  <c r="R1065" i="2" s="1"/>
  <c r="AP1066" i="2" s="1"/>
  <c r="N3150" i="2"/>
  <c r="R3150" i="2" s="1"/>
  <c r="N3183" i="2"/>
  <c r="N1335" i="2"/>
  <c r="N3531" i="2"/>
  <c r="R3531" i="2" s="1"/>
  <c r="N3210" i="2"/>
  <c r="R3210" i="2" s="1"/>
  <c r="N2296" i="2"/>
  <c r="N1825" i="2"/>
  <c r="N3308" i="2"/>
  <c r="R3308" i="2" s="1"/>
  <c r="N3138" i="2"/>
  <c r="R3138" i="2" s="1"/>
  <c r="N2324" i="2"/>
  <c r="N170" i="2"/>
  <c r="N3336" i="2"/>
  <c r="R3336" i="2" s="1"/>
  <c r="N3194" i="2"/>
  <c r="R3194" i="2" s="1"/>
  <c r="N1968" i="2"/>
  <c r="R1968" i="2" s="1"/>
  <c r="AP1969" i="2" s="1"/>
  <c r="N3315" i="2"/>
  <c r="N1668" i="2"/>
  <c r="R1668" i="2" s="1"/>
  <c r="AP1669" i="2" s="1"/>
  <c r="N1721" i="2"/>
  <c r="R1721" i="2" s="1"/>
  <c r="AP1722" i="2" s="1"/>
  <c r="N3343" i="2"/>
  <c r="N1696" i="2"/>
  <c r="R1696" i="2" s="1"/>
  <c r="AP1697" i="2" s="1"/>
  <c r="N2811" i="2"/>
  <c r="R2811" i="2" s="1"/>
  <c r="N1103" i="2"/>
  <c r="R1103" i="2" s="1"/>
  <c r="AP1104" i="2" s="1"/>
  <c r="N1048" i="2"/>
  <c r="R1048" i="2" s="1"/>
  <c r="AP1049" i="2" s="1"/>
  <c r="N2371" i="2"/>
  <c r="N673" i="2"/>
  <c r="R673" i="2" s="1"/>
  <c r="AP674" i="2" s="1"/>
  <c r="N1568" i="2"/>
  <c r="R1568" i="2" s="1"/>
  <c r="AP1569" i="2" s="1"/>
  <c r="N357" i="2"/>
  <c r="N2347" i="2"/>
  <c r="N431" i="2"/>
  <c r="R431" i="2" s="1"/>
  <c r="AP432" i="2" s="1"/>
  <c r="N2175" i="2"/>
  <c r="R2175" i="2" s="1"/>
  <c r="N99" i="2"/>
  <c r="N1203" i="2"/>
  <c r="R1203" i="2" s="1"/>
  <c r="AP1204" i="2" s="1"/>
  <c r="N956" i="2"/>
  <c r="R956" i="2" s="1"/>
  <c r="AP957" i="2" s="1"/>
  <c r="N22" i="2"/>
  <c r="R22" i="2" s="1"/>
  <c r="AP23" i="2" s="1"/>
  <c r="N2055" i="2"/>
  <c r="N1168" i="2"/>
  <c r="R1168" i="2" s="1"/>
  <c r="AP1169" i="2" s="1"/>
  <c r="N3126" i="2"/>
  <c r="R3126" i="2" s="1"/>
  <c r="N3606" i="2"/>
  <c r="R3606" i="2" s="1"/>
  <c r="N1925" i="2"/>
  <c r="R1925" i="2" s="1"/>
  <c r="AP1926" i="2" s="1"/>
  <c r="N2354" i="2"/>
  <c r="N2636" i="2"/>
  <c r="R2636" i="2" s="1"/>
  <c r="N2918" i="2"/>
  <c r="R2918" i="2" s="1"/>
  <c r="N1454" i="2"/>
  <c r="N3258" i="2"/>
  <c r="N3050" i="2"/>
  <c r="R3050" i="2" s="1"/>
  <c r="N2984" i="2"/>
  <c r="R2984" i="2" s="1"/>
  <c r="N2433" i="2"/>
  <c r="N2846" i="2"/>
  <c r="N2677" i="2"/>
  <c r="R2677" i="2" s="1"/>
  <c r="N3625" i="2"/>
  <c r="R3625" i="2" s="1"/>
  <c r="N875" i="2"/>
  <c r="R875" i="2" s="1"/>
  <c r="AP876" i="2" s="1"/>
  <c r="N831" i="2"/>
  <c r="N317" i="2"/>
  <c r="R317" i="2" s="1"/>
  <c r="AP318" i="2" s="1"/>
  <c r="N1367" i="2"/>
  <c r="R1367" i="2" s="1"/>
  <c r="AP1368" i="2" s="1"/>
  <c r="N2558" i="2"/>
  <c r="N486" i="2"/>
  <c r="N2635" i="2"/>
  <c r="R2635" i="2" s="1"/>
  <c r="N15" i="2"/>
  <c r="R15" i="2" s="1"/>
  <c r="AP16" i="2" s="1"/>
  <c r="N684" i="2"/>
  <c r="N2783" i="2"/>
  <c r="N1576" i="2"/>
  <c r="R1576" i="2" s="1"/>
  <c r="AP1577" i="2" s="1"/>
  <c r="N174" i="2"/>
  <c r="R174" i="2" s="1"/>
  <c r="AP175" i="2" s="1"/>
  <c r="N1811" i="2"/>
  <c r="N3155" i="2"/>
  <c r="N151" i="2"/>
  <c r="R151" i="2" s="1"/>
  <c r="AP152" i="2" s="1"/>
  <c r="N524" i="2"/>
  <c r="R524" i="2" s="1"/>
  <c r="AP525" i="2" s="1"/>
  <c r="N1959" i="2"/>
  <c r="N104" i="2"/>
  <c r="N3458" i="2"/>
  <c r="R3458" i="2" s="1"/>
  <c r="N1921" i="2"/>
  <c r="R1921" i="2" s="1"/>
  <c r="AP1922" i="2" s="1"/>
  <c r="N260" i="2"/>
  <c r="N3332" i="2"/>
  <c r="R3332" i="2" s="1"/>
  <c r="N649" i="2"/>
  <c r="R649" i="2" s="1"/>
  <c r="AP650" i="2" s="1"/>
  <c r="N1906" i="2"/>
  <c r="R1906" i="2" s="1"/>
  <c r="AP1907" i="2" s="1"/>
  <c r="N2668" i="2"/>
  <c r="N672" i="2"/>
  <c r="R672" i="2" s="1"/>
  <c r="AP673" i="2" s="1"/>
  <c r="N2033" i="2"/>
  <c r="R2033" i="2" s="1"/>
  <c r="N3726" i="2"/>
  <c r="R3726" i="2" s="1"/>
  <c r="N3360" i="2"/>
  <c r="N724" i="2"/>
  <c r="N1834" i="2"/>
  <c r="R1834" i="2" s="1"/>
  <c r="AP1835" i="2" s="1"/>
  <c r="N2696" i="2"/>
  <c r="R2696" i="2" s="1"/>
  <c r="N1622" i="2"/>
  <c r="N1889" i="2"/>
  <c r="R1889" i="2" s="1"/>
  <c r="AP1890" i="2" s="1"/>
  <c r="N196" i="2"/>
  <c r="R196" i="2" s="1"/>
  <c r="AP197" i="2" s="1"/>
  <c r="N3388" i="2"/>
  <c r="R3388" i="2" s="1"/>
  <c r="N628" i="2"/>
  <c r="N1890" i="2"/>
  <c r="R1890" i="2" s="1"/>
  <c r="AP1891" i="2" s="1"/>
  <c r="N2724" i="2"/>
  <c r="R2724" i="2" s="1"/>
  <c r="N308" i="2"/>
  <c r="R308" i="2" s="1"/>
  <c r="AP309" i="2" s="1"/>
  <c r="N2001" i="2"/>
  <c r="N405" i="2"/>
  <c r="N3352" i="2"/>
  <c r="R3352" i="2" s="1"/>
  <c r="N702" i="2"/>
  <c r="R702" i="2" s="1"/>
  <c r="AP703" i="2" s="1"/>
  <c r="N1946" i="2"/>
  <c r="N2688" i="2"/>
  <c r="N856" i="2"/>
  <c r="R856" i="2" s="1"/>
  <c r="AP857" i="2" s="1"/>
  <c r="N3284" i="2"/>
  <c r="R3284" i="2" s="1"/>
  <c r="N2070" i="2"/>
  <c r="N194" i="2"/>
  <c r="R194" i="2" s="1"/>
  <c r="AP195" i="2" s="1"/>
  <c r="N2345" i="2"/>
  <c r="R2345" i="2" s="1"/>
  <c r="N2164" i="2"/>
  <c r="R2164" i="2" s="1"/>
  <c r="N3688" i="2"/>
  <c r="R3688" i="2" s="1"/>
  <c r="N403" i="2"/>
  <c r="R403" i="2" s="1"/>
  <c r="AP404" i="2" s="1"/>
  <c r="N264" i="2"/>
  <c r="R264" i="2" s="1"/>
  <c r="AP265" i="2" s="1"/>
  <c r="N3682" i="2"/>
  <c r="R3682" i="2" s="1"/>
  <c r="N1802" i="2"/>
  <c r="N1976" i="2"/>
  <c r="R1976" i="2" s="1"/>
  <c r="AP1977" i="2" s="1"/>
  <c r="N2910" i="2"/>
  <c r="R2910" i="2" s="1"/>
  <c r="N2709" i="2"/>
  <c r="R2709" i="2" s="1"/>
  <c r="N1858" i="2"/>
  <c r="N3522" i="2"/>
  <c r="N3022" i="2"/>
  <c r="R3022" i="2" s="1"/>
  <c r="N2765" i="2"/>
  <c r="R2765" i="2" s="1"/>
  <c r="N1146" i="2"/>
  <c r="N3612" i="2"/>
  <c r="R3612" i="2" s="1"/>
  <c r="N2466" i="2"/>
  <c r="R2466" i="2" s="1"/>
  <c r="N3573" i="2"/>
  <c r="R3573" i="2" s="1"/>
  <c r="N3704" i="2"/>
  <c r="N1498" i="2"/>
  <c r="R1498" i="2" s="1"/>
  <c r="AP1499" i="2" s="1"/>
  <c r="N309" i="2"/>
  <c r="R309" i="2" s="1"/>
  <c r="AP310" i="2" s="1"/>
  <c r="N144" i="2"/>
  <c r="R144" i="2" s="1"/>
  <c r="AP145" i="2" s="1"/>
  <c r="N1615" i="2"/>
  <c r="N883" i="2"/>
  <c r="N288" i="2"/>
  <c r="R288" i="2" s="1"/>
  <c r="AP289" i="2" s="1"/>
  <c r="N1303" i="2"/>
  <c r="R1303" i="2" s="1"/>
  <c r="AP1304" i="2" s="1"/>
  <c r="N778" i="2"/>
  <c r="R778" i="2" s="1"/>
  <c r="AP779" i="2" s="1"/>
  <c r="N614" i="2"/>
  <c r="N3051" i="2"/>
  <c r="R3051" i="2" s="1"/>
  <c r="N385" i="2"/>
  <c r="R385" i="2" s="1"/>
  <c r="AP386" i="2" s="1"/>
  <c r="N2559" i="2"/>
  <c r="N419" i="2"/>
  <c r="N2227" i="2"/>
  <c r="R2227" i="2" s="1"/>
  <c r="N1340" i="2"/>
  <c r="R1340" i="2" s="1"/>
  <c r="AP1341" i="2" s="1"/>
  <c r="N566" i="2"/>
  <c r="N2695" i="2"/>
  <c r="N1488" i="2"/>
  <c r="R1488" i="2" s="1"/>
  <c r="AP1489" i="2" s="1"/>
  <c r="N1537" i="2"/>
  <c r="R1537" i="2" s="1"/>
  <c r="AP1538" i="2" s="1"/>
  <c r="N1129" i="2"/>
  <c r="N1285" i="2"/>
  <c r="N1714" i="2"/>
  <c r="R1714" i="2" s="1"/>
  <c r="AP1715" i="2" s="1"/>
  <c r="N1932" i="2"/>
  <c r="R1932" i="2" s="1"/>
  <c r="AP1933" i="2" s="1"/>
  <c r="N2838" i="2"/>
  <c r="N3662" i="2"/>
  <c r="R3662" i="2" s="1"/>
  <c r="N1981" i="2"/>
  <c r="R1981" i="2" s="1"/>
  <c r="AP1982" i="2" s="1"/>
  <c r="N2410" i="2"/>
  <c r="N2600" i="2"/>
  <c r="N2630" i="2"/>
  <c r="R2630" i="2" s="1"/>
  <c r="N1310" i="2"/>
  <c r="R1310" i="2" s="1"/>
  <c r="AP1311" i="2" s="1"/>
  <c r="N3571" i="2"/>
  <c r="R3571" i="2" s="1"/>
  <c r="N2477" i="2"/>
  <c r="R2477" i="2" s="1"/>
  <c r="N1147" i="2"/>
  <c r="N833" i="2"/>
  <c r="R833" i="2" s="1"/>
  <c r="AP834" i="2" s="1"/>
  <c r="N2435" i="2"/>
  <c r="R2435" i="2" s="1"/>
  <c r="N2327" i="2"/>
  <c r="N187" i="2"/>
  <c r="R187" i="2" s="1"/>
  <c r="AP188" i="2" s="1"/>
  <c r="N1291" i="2"/>
  <c r="R1291" i="2" s="1"/>
  <c r="AP1292" i="2" s="1"/>
  <c r="N2955" i="2"/>
  <c r="R2955" i="2" s="1"/>
  <c r="N335" i="2"/>
  <c r="N1439" i="2"/>
  <c r="R1439" i="2" s="1"/>
  <c r="AP1440" i="2" s="1"/>
  <c r="N3167" i="2"/>
  <c r="R3167" i="2" s="1"/>
  <c r="N323" i="2"/>
  <c r="R323" i="2" s="1"/>
  <c r="AP324" i="2" s="1"/>
  <c r="N753" i="2"/>
  <c r="N2131" i="2"/>
  <c r="R2131" i="2" s="1"/>
  <c r="N424" i="2"/>
  <c r="R424" i="2" s="1"/>
  <c r="AP425" i="2" s="1"/>
  <c r="N535" i="2"/>
  <c r="R535" i="2" s="1"/>
  <c r="AP536" i="2" s="1"/>
  <c r="N935" i="2"/>
  <c r="N2279" i="2"/>
  <c r="R2279" i="2" s="1"/>
  <c r="N706" i="2"/>
  <c r="R706" i="2" s="1"/>
  <c r="AP707" i="2" s="1"/>
  <c r="N2497" i="2"/>
  <c r="R2497" i="2" s="1"/>
  <c r="N558" i="2"/>
  <c r="N2793" i="2"/>
  <c r="N2757" i="2"/>
  <c r="R2757" i="2" s="1"/>
  <c r="N3611" i="2"/>
  <c r="R3611" i="2" s="1"/>
  <c r="N1138" i="2"/>
  <c r="N2348" i="2"/>
  <c r="N3362" i="2"/>
  <c r="R3362" i="2" s="1"/>
  <c r="N362" i="2"/>
  <c r="R362" i="2" s="1"/>
  <c r="AP363" i="2" s="1"/>
  <c r="N2905" i="2"/>
  <c r="N2813" i="2"/>
  <c r="R2813" i="2" s="1"/>
  <c r="N3575" i="2"/>
  <c r="R3575" i="2" s="1"/>
  <c r="N1194" i="2"/>
  <c r="R1194" i="2" s="1"/>
  <c r="AP1195" i="2" s="1"/>
  <c r="N2376" i="2"/>
  <c r="N3586" i="2"/>
  <c r="N3335" i="2"/>
  <c r="R3335" i="2" s="1"/>
  <c r="N1243" i="2"/>
  <c r="R1243" i="2" s="1"/>
  <c r="AP1244" i="2" s="1"/>
  <c r="N1123" i="2"/>
  <c r="R1123" i="2" s="1"/>
  <c r="AP1124" i="2" s="1"/>
  <c r="N2942" i="2"/>
  <c r="R2942" i="2" s="1"/>
  <c r="N234" i="2"/>
  <c r="R234" i="2" s="1"/>
  <c r="AP235" i="2" s="1"/>
  <c r="N1162" i="2"/>
  <c r="R1162" i="2" s="1"/>
  <c r="AP1163" i="2" s="1"/>
  <c r="N1334" i="2"/>
  <c r="N68" i="2"/>
  <c r="R68" i="2" s="1"/>
  <c r="AP69" i="2" s="1"/>
  <c r="N2069" i="2"/>
  <c r="R2069" i="2" s="1"/>
  <c r="N268" i="2"/>
  <c r="R268" i="2" s="1"/>
  <c r="AP269" i="2" s="1"/>
  <c r="N2625" i="2"/>
  <c r="N3678" i="2"/>
  <c r="N660" i="2"/>
  <c r="R660" i="2" s="1"/>
  <c r="AP661" i="2" s="1"/>
  <c r="N378" i="2"/>
  <c r="R378" i="2" s="1"/>
  <c r="AP379" i="2" s="1"/>
  <c r="N2933" i="2"/>
  <c r="N3076" i="2"/>
  <c r="R3076" i="2" s="1"/>
  <c r="N1361" i="2"/>
  <c r="R1361" i="2" s="1"/>
  <c r="AP1362" i="2" s="1"/>
  <c r="N3117" i="2"/>
  <c r="R3117" i="2" s="1"/>
  <c r="N3040" i="2"/>
  <c r="R3040" i="2" s="1"/>
  <c r="N806" i="2"/>
  <c r="N1412" i="2"/>
  <c r="R1412" i="2" s="1"/>
  <c r="AP1413" i="2" s="1"/>
  <c r="N3087" i="2"/>
  <c r="R3087" i="2" s="1"/>
  <c r="N390" i="2"/>
  <c r="N972" i="2"/>
  <c r="R972" i="2" s="1"/>
  <c r="AP973" i="2" s="1"/>
  <c r="N2839" i="2"/>
  <c r="R2839" i="2" s="1"/>
  <c r="N3446" i="2"/>
  <c r="R3446" i="2" s="1"/>
  <c r="N1003" i="2"/>
  <c r="R1003" i="2" s="1"/>
  <c r="AP1004" i="2" s="1"/>
  <c r="N797" i="2"/>
  <c r="R797" i="2" s="1"/>
  <c r="AP798" i="2" s="1"/>
  <c r="N812" i="2"/>
  <c r="R812" i="2" s="1"/>
  <c r="AP813" i="2" s="1"/>
  <c r="N3199" i="2"/>
  <c r="R3199" i="2" s="1"/>
  <c r="N366" i="2"/>
  <c r="N2547" i="2"/>
  <c r="N247" i="2"/>
  <c r="R247" i="2" s="1"/>
  <c r="AP248" i="2" s="1"/>
  <c r="N1351" i="2"/>
  <c r="R1351" i="2" s="1"/>
  <c r="AP1352" i="2" s="1"/>
  <c r="N3079" i="2"/>
  <c r="N2689" i="2"/>
  <c r="R2689" i="2" s="1"/>
  <c r="N2878" i="2"/>
  <c r="R2878" i="2" s="1"/>
  <c r="N3620" i="2"/>
  <c r="R3620" i="2" s="1"/>
  <c r="N393" i="2"/>
  <c r="N3276" i="2"/>
  <c r="N1612" i="2"/>
  <c r="R1612" i="2" s="1"/>
  <c r="AP1613" i="2" s="1"/>
  <c r="N1649" i="2"/>
  <c r="R1649" i="2" s="1"/>
  <c r="AP1650" i="2" s="1"/>
  <c r="N1241" i="2"/>
  <c r="R1241" i="2" s="1"/>
  <c r="AP1242" i="2" s="1"/>
  <c r="N1213" i="2"/>
  <c r="R1213" i="2" s="1"/>
  <c r="AP1214" i="2" s="1"/>
  <c r="N1770" i="2"/>
  <c r="R1770" i="2" s="1"/>
  <c r="AP1771" i="2" s="1"/>
  <c r="N1960" i="2"/>
  <c r="R1960" i="2" s="1"/>
  <c r="AP1961" i="2" s="1"/>
  <c r="N3062" i="2"/>
  <c r="N3462" i="2"/>
  <c r="N1988" i="2"/>
  <c r="R1988" i="2" s="1"/>
  <c r="AP1989" i="2" s="1"/>
  <c r="N3471" i="2"/>
  <c r="R3471" i="2" s="1"/>
  <c r="N2107" i="2"/>
  <c r="N56" i="2"/>
  <c r="R56" i="2" s="1"/>
  <c r="AP57" i="2" s="1"/>
  <c r="N658" i="2"/>
  <c r="R658" i="2" s="1"/>
  <c r="AP659" i="2" s="1"/>
  <c r="N72" i="2"/>
  <c r="R72" i="2" s="1"/>
  <c r="AP73" i="2" s="1"/>
  <c r="N827" i="2"/>
  <c r="R827" i="2" s="1"/>
  <c r="AP828" i="2" s="1"/>
  <c r="N1611" i="2"/>
  <c r="R1611" i="2" s="1"/>
  <c r="AP1612" i="2" s="1"/>
  <c r="N176" i="2"/>
  <c r="R176" i="2" s="1"/>
  <c r="AP177" i="2" s="1"/>
  <c r="N153" i="2"/>
  <c r="R153" i="2" s="1"/>
  <c r="AP154" i="2" s="1"/>
  <c r="N1759" i="2"/>
  <c r="N440" i="2"/>
  <c r="N707" i="2"/>
  <c r="R707" i="2" s="1"/>
  <c r="AP708" i="2" s="1"/>
  <c r="N1107" i="2"/>
  <c r="R1107" i="2" s="1"/>
  <c r="AP1108" i="2" s="1"/>
  <c r="N2451" i="2"/>
  <c r="N924" i="2"/>
  <c r="R924" i="2" s="1"/>
  <c r="AP925" i="2" s="1"/>
  <c r="N855" i="2"/>
  <c r="R855" i="2" s="1"/>
  <c r="AP856" i="2" s="1"/>
  <c r="N1255" i="2"/>
  <c r="R1255" i="2" s="1"/>
  <c r="AP1256" i="2" s="1"/>
  <c r="N2663" i="2"/>
  <c r="N1072" i="2"/>
  <c r="R1072" i="2" s="1"/>
  <c r="AP1073" i="2" s="1"/>
  <c r="N3365" i="2"/>
  <c r="R3365" i="2" s="1"/>
  <c r="N3006" i="2"/>
  <c r="R3006" i="2" s="1"/>
  <c r="N1513" i="2"/>
  <c r="N2117" i="2"/>
  <c r="N3186" i="2"/>
  <c r="R3186" i="2" s="1"/>
  <c r="N364" i="2"/>
  <c r="R364" i="2" s="1"/>
  <c r="AP365" i="2" s="1"/>
  <c r="N2028" i="2"/>
  <c r="N3174" i="2"/>
  <c r="N3118" i="2"/>
  <c r="R3118" i="2" s="1"/>
  <c r="N1625" i="2"/>
  <c r="R1625" i="2" s="1"/>
  <c r="AP1626" i="2" s="1"/>
  <c r="N2045" i="2"/>
  <c r="N3242" i="2"/>
  <c r="R3242" i="2" s="1"/>
  <c r="N442" i="2"/>
  <c r="R442" i="2" s="1"/>
  <c r="AP443" i="2" s="1"/>
  <c r="N1992" i="2"/>
  <c r="R1992" i="2" s="1"/>
  <c r="AP1993" i="2" s="1"/>
  <c r="N3333" i="2"/>
  <c r="N3230" i="2"/>
  <c r="R3230" i="2" s="1"/>
  <c r="N1481" i="2"/>
  <c r="R1481" i="2" s="1"/>
  <c r="AP1482" i="2" s="1"/>
  <c r="N2101" i="2"/>
  <c r="R2101" i="2" s="1"/>
  <c r="N3283" i="2"/>
  <c r="N332" i="2"/>
  <c r="N2020" i="2"/>
  <c r="R2020" i="2" s="1"/>
  <c r="N3445" i="2"/>
  <c r="R3445" i="2" s="1"/>
  <c r="N3086" i="2"/>
  <c r="N1593" i="2"/>
  <c r="N2157" i="2"/>
  <c r="R2157" i="2" s="1"/>
  <c r="N3226" i="2"/>
  <c r="R3226" i="2" s="1"/>
  <c r="N421" i="2"/>
  <c r="N2048" i="2"/>
  <c r="R2048" i="2" s="1"/>
  <c r="N3297" i="2"/>
  <c r="R3297" i="2" s="1"/>
  <c r="N1554" i="2"/>
  <c r="R1554" i="2" s="1"/>
  <c r="AP1555" i="2" s="1"/>
  <c r="N3630" i="2"/>
  <c r="N2456" i="2"/>
  <c r="R2456" i="2" s="1"/>
  <c r="N3157" i="2"/>
  <c r="R3157" i="2" s="1"/>
  <c r="N2817" i="2"/>
  <c r="R2817" i="2" s="1"/>
  <c r="N3711" i="2"/>
  <c r="N2425" i="2"/>
  <c r="N3412" i="2"/>
  <c r="R3412" i="2" s="1"/>
  <c r="N1433" i="2"/>
  <c r="R1433" i="2" s="1"/>
  <c r="AP1434" i="2" s="1"/>
  <c r="N50" i="2"/>
  <c r="N2512" i="2"/>
  <c r="N2556" i="2"/>
  <c r="R2556" i="2" s="1"/>
  <c r="N3312" i="2"/>
  <c r="R3312" i="2" s="1"/>
  <c r="N2129" i="2"/>
  <c r="N306" i="2"/>
  <c r="R306" i="2" s="1"/>
  <c r="AP307" i="2" s="1"/>
  <c r="N490" i="2"/>
  <c r="R490" i="2" s="1"/>
  <c r="AP491" i="2" s="1"/>
  <c r="N3399" i="2"/>
  <c r="R3399" i="2" s="1"/>
  <c r="N1744" i="2"/>
  <c r="N2428" i="2"/>
  <c r="R2428" i="2" s="1"/>
  <c r="N3101" i="2"/>
  <c r="R3101" i="2" s="1"/>
  <c r="N2753" i="2"/>
  <c r="R2753" i="2" s="1"/>
  <c r="N3683" i="2"/>
  <c r="N1297" i="2"/>
  <c r="N2587" i="2"/>
  <c r="R2587" i="2" s="1"/>
  <c r="N1391" i="2"/>
  <c r="R1391" i="2" s="1"/>
  <c r="AP1392" i="2" s="1"/>
  <c r="N1208" i="2"/>
  <c r="N1379" i="2"/>
  <c r="N1196" i="2"/>
  <c r="R1196" i="2" s="1"/>
  <c r="AP1197" i="2" s="1"/>
  <c r="N1591" i="2"/>
  <c r="R1591" i="2" s="1"/>
  <c r="AP1592" i="2" s="1"/>
  <c r="N1344" i="2"/>
  <c r="N1918" i="2"/>
  <c r="R1918" i="2" s="1"/>
  <c r="AP1919" i="2" s="1"/>
  <c r="N1445" i="2"/>
  <c r="R1445" i="2" s="1"/>
  <c r="AP1446" i="2" s="1"/>
  <c r="N3100" i="2"/>
  <c r="R3100" i="2" s="1"/>
  <c r="N3629" i="2"/>
  <c r="N3555" i="2"/>
  <c r="N3316" i="2"/>
  <c r="R3316" i="2" s="1"/>
  <c r="N2697" i="2"/>
  <c r="R2697" i="2" s="1"/>
  <c r="N1529" i="2"/>
  <c r="R1529" i="2" s="1"/>
  <c r="AP1530" i="2" s="1"/>
  <c r="N2564" i="2"/>
  <c r="N1275" i="2"/>
  <c r="R1275" i="2" s="1"/>
  <c r="AP1276" i="2" s="1"/>
  <c r="N209" i="2"/>
  <c r="R209" i="2" s="1"/>
  <c r="AP210" i="2" s="1"/>
  <c r="N47" i="2"/>
  <c r="N3251" i="2"/>
  <c r="N2694" i="2"/>
  <c r="R2694" i="2" s="1"/>
  <c r="N2956" i="2"/>
  <c r="R2956" i="2" s="1"/>
  <c r="N468" i="2"/>
  <c r="N1097" i="2"/>
  <c r="N1432" i="2"/>
  <c r="R1432" i="2" s="1"/>
  <c r="AP1433" i="2" s="1"/>
  <c r="N1931" i="2"/>
  <c r="R1931" i="2" s="1"/>
  <c r="AP1932" i="2" s="1"/>
  <c r="N1256" i="2"/>
  <c r="N1244" i="2"/>
  <c r="N1392" i="2"/>
  <c r="R1392" i="2" s="1"/>
  <c r="AP1393" i="2" s="1"/>
  <c r="N1349" i="2"/>
  <c r="N3437" i="2"/>
  <c r="R3437" i="2" s="1"/>
  <c r="N2602" i="2"/>
  <c r="N3549" i="2"/>
  <c r="R3549" i="2" s="1"/>
  <c r="N3708" i="2"/>
  <c r="R3708" i="2" s="1"/>
  <c r="N2530" i="2"/>
  <c r="R2530" i="2" s="1"/>
  <c r="N1700" i="2"/>
  <c r="N1806" i="2"/>
  <c r="R1806" i="2" s="1"/>
  <c r="AP1807" i="2" s="1"/>
  <c r="N1389" i="2"/>
  <c r="R1389" i="2" s="1"/>
  <c r="AP1390" i="2" s="1"/>
  <c r="N3072" i="2"/>
  <c r="R3072" i="2" s="1"/>
  <c r="N2857" i="2"/>
  <c r="R2857" i="2" s="1"/>
  <c r="N2973" i="2"/>
  <c r="R2973" i="2" s="1"/>
  <c r="N3302" i="2"/>
  <c r="R3302" i="2" s="1"/>
  <c r="N1041" i="2"/>
  <c r="N2640" i="2"/>
  <c r="N2064" i="2"/>
  <c r="R2064" i="2" s="1"/>
  <c r="N3018" i="2"/>
  <c r="R3018" i="2" s="1"/>
  <c r="N1358" i="2"/>
  <c r="N1938" i="2"/>
  <c r="N766" i="2"/>
  <c r="R766" i="2" s="1"/>
  <c r="AP767" i="2" s="1"/>
  <c r="N3686" i="2"/>
  <c r="R3686" i="2" s="1"/>
  <c r="N3642" i="2"/>
  <c r="N990" i="2"/>
  <c r="N82" i="2"/>
  <c r="R82" i="2" s="1"/>
  <c r="AP83" i="2" s="1"/>
  <c r="N3225" i="2"/>
  <c r="R3225" i="2" s="1"/>
  <c r="N929" i="2"/>
  <c r="N2356" i="2"/>
  <c r="N1563" i="2"/>
  <c r="R1563" i="2" s="1"/>
  <c r="AP1564" i="2" s="1"/>
  <c r="N2095" i="2"/>
  <c r="R2095" i="2" s="1"/>
  <c r="N93" i="2"/>
  <c r="R93" i="2" s="1"/>
  <c r="AP94" i="2" s="1"/>
  <c r="N352" i="2"/>
  <c r="R352" i="2" s="1"/>
  <c r="AP353" i="2" s="1"/>
  <c r="N2231" i="2"/>
  <c r="N3517" i="2"/>
  <c r="R3517" i="2" s="1"/>
  <c r="N2853" i="2"/>
  <c r="N2396" i="2"/>
  <c r="R2396" i="2" s="1"/>
  <c r="N2030" i="2"/>
  <c r="R2030" i="2" s="1"/>
  <c r="N1501" i="2"/>
  <c r="R1501" i="2" s="1"/>
  <c r="AP1502" i="2" s="1"/>
  <c r="N3064" i="2"/>
  <c r="R3064" i="2" s="1"/>
  <c r="N20" i="2"/>
  <c r="N154" i="2"/>
  <c r="R154" i="2" s="1"/>
  <c r="AP155" i="2" s="1"/>
  <c r="N2626" i="2"/>
  <c r="R2626" i="2" s="1"/>
  <c r="N1748" i="2"/>
  <c r="N1998" i="2"/>
  <c r="R1998" i="2" s="1"/>
  <c r="AP1999" i="2" s="1"/>
  <c r="N1485" i="2"/>
  <c r="R1485" i="2" s="1"/>
  <c r="AP1486" i="2" s="1"/>
  <c r="N3120" i="2"/>
  <c r="R3120" i="2" s="1"/>
  <c r="N1397" i="2"/>
  <c r="R1397" i="2" s="1"/>
  <c r="AP1398" i="2" s="1"/>
  <c r="N2180" i="2"/>
  <c r="R2180" i="2" s="1"/>
  <c r="N164" i="2"/>
  <c r="R164" i="2" s="1"/>
  <c r="AP165" i="2" s="1"/>
  <c r="N2778" i="2"/>
  <c r="R2778" i="2" s="1"/>
  <c r="N555" i="2"/>
  <c r="R555" i="2" s="1"/>
  <c r="AP556" i="2" s="1"/>
  <c r="N733" i="2"/>
  <c r="N2447" i="2"/>
  <c r="R2447" i="2" s="1"/>
  <c r="N817" i="2"/>
  <c r="R817" i="2" s="1"/>
  <c r="AP818" i="2" s="1"/>
  <c r="N455" i="2"/>
  <c r="N770" i="2"/>
  <c r="N859" i="2"/>
  <c r="N2603" i="2"/>
  <c r="R2603" i="2" s="1"/>
  <c r="N121" i="2"/>
  <c r="R121" i="2" s="1"/>
  <c r="AP122" i="2" s="1"/>
  <c r="N2815" i="2"/>
  <c r="R2815" i="2" s="1"/>
  <c r="N109" i="2"/>
  <c r="R109" i="2" s="1"/>
  <c r="AP110" i="2" s="1"/>
  <c r="N2803" i="2"/>
  <c r="R2803" i="2" s="1"/>
  <c r="N321" i="2"/>
  <c r="R321" i="2" s="1"/>
  <c r="AP322" i="2" s="1"/>
  <c r="N2951" i="2"/>
  <c r="N3453" i="2"/>
  <c r="N3684" i="2"/>
  <c r="R3684" i="2" s="1"/>
  <c r="N2610" i="2"/>
  <c r="R2610" i="2" s="1"/>
  <c r="N1676" i="2"/>
  <c r="R1676" i="2" s="1"/>
  <c r="AP1677" i="2" s="1"/>
  <c r="N1710" i="2"/>
  <c r="R1710" i="2" s="1"/>
  <c r="AP1711" i="2" s="1"/>
  <c r="N1469" i="2"/>
  <c r="R1469" i="2" s="1"/>
  <c r="AP1470" i="2" s="1"/>
  <c r="N3048" i="2"/>
  <c r="R3048" i="2" s="1"/>
  <c r="N3421" i="2"/>
  <c r="R3421" i="2" s="1"/>
  <c r="N3484" i="2"/>
  <c r="R3484" i="2" s="1"/>
  <c r="N3727" i="2"/>
  <c r="R3727" i="2" s="1"/>
  <c r="N639" i="2"/>
  <c r="R639" i="2" s="1"/>
  <c r="AP640" i="2" s="1"/>
  <c r="N32" i="2"/>
  <c r="N3425" i="2"/>
  <c r="N1547" i="2"/>
  <c r="R1547" i="2" s="1"/>
  <c r="AP1548" i="2" s="1"/>
  <c r="N1300" i="2"/>
  <c r="R1300" i="2" s="1"/>
  <c r="AP1301" i="2" s="1"/>
  <c r="N1695" i="2"/>
  <c r="R1695" i="2" s="1"/>
  <c r="AP1696" i="2" s="1"/>
  <c r="N1512" i="2"/>
  <c r="R1512" i="2" s="1"/>
  <c r="AP1513" i="2" s="1"/>
  <c r="N1683" i="2"/>
  <c r="R1683" i="2" s="1"/>
  <c r="AP1684" i="2" s="1"/>
  <c r="N87" i="2"/>
  <c r="R87" i="2" s="1"/>
  <c r="AP88" i="2" s="1"/>
  <c r="N1895" i="2"/>
  <c r="R1895" i="2" s="1"/>
  <c r="AP1896" i="2" s="1"/>
  <c r="N3025" i="2"/>
  <c r="R3025" i="2" s="1"/>
  <c r="N640" i="2"/>
  <c r="R640" i="2" s="1"/>
  <c r="AP641" i="2" s="1"/>
  <c r="N820" i="2"/>
  <c r="R820" i="2" s="1"/>
  <c r="AP821" i="2" s="1"/>
  <c r="N2796" i="2"/>
  <c r="N998" i="2"/>
  <c r="R998" i="2" s="1"/>
  <c r="AP999" i="2" s="1"/>
  <c r="N3424" i="2"/>
  <c r="R3424" i="2" s="1"/>
  <c r="N2090" i="2"/>
  <c r="R2090" i="2" s="1"/>
  <c r="N2897" i="2"/>
  <c r="N597" i="2"/>
  <c r="R597" i="2" s="1"/>
  <c r="AP598" i="2" s="1"/>
  <c r="N949" i="2"/>
  <c r="R949" i="2" s="1"/>
  <c r="AP950" i="2" s="1"/>
  <c r="N2788" i="2"/>
  <c r="R2788" i="2" s="1"/>
  <c r="N864" i="2"/>
  <c r="R864" i="2" s="1"/>
  <c r="AP865" i="2" s="1"/>
  <c r="N3480" i="2"/>
  <c r="R3480" i="2" s="1"/>
  <c r="N2074" i="2"/>
  <c r="R2074" i="2" s="1"/>
  <c r="N588" i="2"/>
  <c r="R588" i="2" s="1"/>
  <c r="AP589" i="2" s="1"/>
  <c r="N1596" i="2"/>
  <c r="R1596" i="2" s="1"/>
  <c r="AP1597" i="2" s="1"/>
  <c r="N2422" i="2"/>
  <c r="R2422" i="2" s="1"/>
  <c r="N832" i="2"/>
  <c r="R832" i="2" s="1"/>
  <c r="AP833" i="2" s="1"/>
  <c r="N3002" i="2"/>
  <c r="N2328" i="2"/>
  <c r="N1125" i="2"/>
  <c r="R1125" i="2" s="1"/>
  <c r="AP1126" i="2" s="1"/>
  <c r="N2634" i="2"/>
  <c r="R2634" i="2" s="1"/>
  <c r="N2996" i="2"/>
  <c r="N2690" i="2"/>
  <c r="N2198" i="2"/>
  <c r="R2198" i="2" s="1"/>
  <c r="N682" i="2"/>
  <c r="R682" i="2" s="1"/>
  <c r="AP683" i="2" s="1"/>
  <c r="N889" i="2"/>
  <c r="N2506" i="2"/>
  <c r="R2506" i="2" s="1"/>
  <c r="N3318" i="2"/>
  <c r="R3318" i="2" s="1"/>
  <c r="N2858" i="2"/>
  <c r="R2858" i="2" s="1"/>
  <c r="N3125" i="2"/>
  <c r="N2574" i="2"/>
  <c r="R2574" i="2" s="1"/>
  <c r="N3666" i="2"/>
  <c r="R3666" i="2" s="1"/>
  <c r="N548" i="2"/>
  <c r="R548" i="2" s="1"/>
  <c r="AP549" i="2" s="1"/>
  <c r="N1321" i="2"/>
  <c r="R1321" i="2" s="1"/>
  <c r="AP1322" i="2" s="1"/>
  <c r="N2236" i="2"/>
  <c r="N398" i="2"/>
  <c r="R398" i="2" s="1"/>
  <c r="AP399" i="2" s="1"/>
  <c r="N21" i="2"/>
  <c r="R21" i="2" s="1"/>
  <c r="AP22" i="2" s="1"/>
  <c r="N1124" i="2"/>
  <c r="N2351" i="2"/>
  <c r="N531" i="2"/>
  <c r="R531" i="2" s="1"/>
  <c r="AP532" i="2" s="1"/>
  <c r="N3043" i="2"/>
  <c r="R3043" i="2" s="1"/>
  <c r="N1143" i="2"/>
  <c r="N3489" i="2"/>
  <c r="R3489" i="2" s="1"/>
  <c r="N666" i="2"/>
  <c r="R666" i="2" s="1"/>
  <c r="AP667" i="2" s="1"/>
  <c r="N2073" i="2"/>
  <c r="R2073" i="2" s="1"/>
  <c r="N2168" i="2"/>
  <c r="N2325" i="2"/>
  <c r="R2325" i="2" s="1"/>
  <c r="N1526" i="2"/>
  <c r="R1526" i="2" s="1"/>
  <c r="AP1527" i="2" s="1"/>
  <c r="N3423" i="2"/>
  <c r="R3423" i="2" s="1"/>
  <c r="N1186" i="2"/>
  <c r="R1186" i="2" s="1"/>
  <c r="AP1187" i="2" s="1"/>
  <c r="N3599" i="2"/>
  <c r="N2043" i="2"/>
  <c r="R2043" i="2" s="1"/>
  <c r="N179" i="2"/>
  <c r="R179" i="2" s="1"/>
  <c r="AP180" i="2" s="1"/>
  <c r="N2071" i="2"/>
  <c r="N2219" i="2"/>
  <c r="N2367" i="2"/>
  <c r="R2367" i="2" s="1"/>
  <c r="N2355" i="2"/>
  <c r="R2355" i="2" s="1"/>
  <c r="N2567" i="2"/>
  <c r="N1897" i="2"/>
  <c r="R1897" i="2" s="1"/>
  <c r="AP1898" i="2" s="1"/>
  <c r="N2961" i="2"/>
  <c r="R2961" i="2" s="1"/>
  <c r="N957" i="2"/>
  <c r="R957" i="2" s="1"/>
  <c r="AP958" i="2" s="1"/>
  <c r="N934" i="2"/>
  <c r="N2138" i="2"/>
  <c r="R2138" i="2" s="1"/>
  <c r="N1036" i="2"/>
  <c r="R1036" i="2" s="1"/>
  <c r="AP1037" i="2" s="1"/>
  <c r="N2443" i="2"/>
  <c r="R2443" i="2" s="1"/>
  <c r="N2655" i="2"/>
  <c r="R2655" i="2" s="1"/>
  <c r="N192" i="2"/>
  <c r="N450" i="2"/>
  <c r="R450" i="2" s="1"/>
  <c r="AP451" i="2" s="1"/>
  <c r="N861" i="2"/>
  <c r="R861" i="2" s="1"/>
  <c r="AP862" i="2" s="1"/>
  <c r="N2680" i="2"/>
  <c r="N2644" i="2"/>
  <c r="R2644" i="2" s="1"/>
  <c r="N2672" i="2"/>
  <c r="R2672" i="2" s="1"/>
  <c r="N226" i="2"/>
  <c r="R226" i="2" s="1"/>
  <c r="AP227" i="2" s="1"/>
  <c r="N504" i="2"/>
  <c r="N219" i="2"/>
  <c r="R219" i="2" s="1"/>
  <c r="AP220" i="2" s="1"/>
  <c r="N968" i="2"/>
  <c r="R968" i="2" s="1"/>
  <c r="AP969" i="2" s="1"/>
  <c r="N1671" i="2"/>
  <c r="R1671" i="2" s="1"/>
  <c r="AP1672" i="2" s="1"/>
  <c r="N3300" i="2"/>
  <c r="N2734" i="2"/>
  <c r="N1572" i="2"/>
  <c r="R1572" i="2" s="1"/>
  <c r="AP1573" i="2" s="1"/>
  <c r="N506" i="2"/>
  <c r="R506" i="2" s="1"/>
  <c r="AP507" i="2" s="1"/>
  <c r="N3645" i="2"/>
  <c r="R3645" i="2" s="1"/>
  <c r="N198" i="2"/>
  <c r="R198" i="2" s="1"/>
  <c r="AP199" i="2" s="1"/>
  <c r="N1427" i="2"/>
  <c r="R1427" i="2" s="1"/>
  <c r="AP1428" i="2" s="1"/>
  <c r="N1639" i="2"/>
  <c r="R1639" i="2" s="1"/>
  <c r="AP1640" i="2" s="1"/>
  <c r="N1726" i="2"/>
  <c r="N3052" i="2"/>
  <c r="R3052" i="2" s="1"/>
  <c r="N3680" i="2"/>
  <c r="R3680" i="2" s="1"/>
  <c r="N1672" i="2"/>
  <c r="R1672" i="2" s="1"/>
  <c r="AP1673" i="2" s="1"/>
  <c r="N1694" i="2"/>
  <c r="R1694" i="2" s="1"/>
  <c r="AP1695" i="2" s="1"/>
  <c r="N1461" i="2"/>
  <c r="R1461" i="2" s="1"/>
  <c r="AP1462" i="2" s="1"/>
  <c r="N3044" i="2"/>
  <c r="R3044" i="2" s="1"/>
  <c r="N3405" i="2"/>
  <c r="R3405" i="2" s="1"/>
  <c r="N3736" i="2"/>
  <c r="R3736" i="2" s="1"/>
  <c r="N2586" i="2"/>
  <c r="N1664" i="2"/>
  <c r="R1664" i="2" s="1"/>
  <c r="AP1665" i="2" s="1"/>
  <c r="N2620" i="2"/>
  <c r="R2620" i="2" s="1"/>
  <c r="N3418" i="2"/>
  <c r="N1410" i="2"/>
  <c r="R1410" i="2" s="1"/>
  <c r="AP1411" i="2" s="1"/>
  <c r="N3304" i="2"/>
  <c r="R3304" i="2" s="1"/>
  <c r="N1677" i="2"/>
  <c r="R1677" i="2" s="1"/>
  <c r="AP1678" i="2" s="1"/>
  <c r="N2492" i="2"/>
  <c r="N3558" i="2"/>
  <c r="N3173" i="2"/>
  <c r="R3173" i="2" s="1"/>
  <c r="N2097" i="2"/>
  <c r="R2097" i="2" s="1"/>
  <c r="N2648" i="2"/>
  <c r="N1794" i="2"/>
  <c r="N1298" i="2"/>
  <c r="N2169" i="2"/>
  <c r="R2169" i="2" s="1"/>
  <c r="N3121" i="2"/>
  <c r="N1354" i="2"/>
  <c r="R1354" i="2" s="1"/>
  <c r="AP1355" i="2" s="1"/>
  <c r="N2773" i="2"/>
  <c r="R2773" i="2" s="1"/>
  <c r="N459" i="2"/>
  <c r="R459" i="2" s="1"/>
  <c r="AP460" i="2" s="1"/>
  <c r="N287" i="2"/>
  <c r="R287" i="2" s="1"/>
  <c r="AP288" i="2" s="1"/>
  <c r="N376" i="2"/>
  <c r="R376" i="2" s="1"/>
  <c r="AP377" i="2" s="1"/>
  <c r="N2083" i="2"/>
  <c r="R2083" i="2" s="1"/>
  <c r="N241" i="2"/>
  <c r="R241" i="2" s="1"/>
  <c r="AP242" i="2" s="1"/>
  <c r="N642" i="2"/>
  <c r="N2985" i="2"/>
  <c r="N2642" i="2"/>
  <c r="R2642" i="2" s="1"/>
  <c r="N1046" i="2"/>
  <c r="R1046" i="2" s="1"/>
  <c r="AP1047" i="2" s="1"/>
  <c r="N3728" i="2"/>
  <c r="N2698" i="2"/>
  <c r="R2698" i="2" s="1"/>
  <c r="N1720" i="2"/>
  <c r="R1720" i="2" s="1"/>
  <c r="AP1721" i="2" s="1"/>
  <c r="N1886" i="2"/>
  <c r="R1886" i="2" s="1"/>
  <c r="AP1887" i="2" s="1"/>
  <c r="N1557" i="2"/>
  <c r="N3092" i="2"/>
  <c r="N3597" i="2"/>
  <c r="R3597" i="2" s="1"/>
  <c r="N377" i="2"/>
  <c r="R377" i="2" s="1"/>
  <c r="AP378" i="2" s="1"/>
  <c r="N2682" i="2"/>
  <c r="N1712" i="2"/>
  <c r="N1826" i="2"/>
  <c r="R1826" i="2" s="1"/>
  <c r="AP1827" i="2" s="1"/>
  <c r="N394" i="2"/>
  <c r="R394" i="2" s="1"/>
  <c r="AP395" i="2" s="1"/>
  <c r="N2349" i="2"/>
  <c r="N2720" i="2"/>
  <c r="R2720" i="2" s="1"/>
  <c r="N1659" i="2"/>
  <c r="R1659" i="2" s="1"/>
  <c r="AP1660" i="2" s="1"/>
  <c r="N406" i="2"/>
  <c r="R406" i="2" s="1"/>
  <c r="AP407" i="2" s="1"/>
  <c r="N1368" i="2"/>
  <c r="N2755" i="2"/>
  <c r="R2755" i="2" s="1"/>
  <c r="N1687" i="2"/>
  <c r="R1687" i="2" s="1"/>
  <c r="AP1688" i="2" s="1"/>
  <c r="N3553" i="2"/>
  <c r="R3553" i="2" s="1"/>
  <c r="N1259" i="2"/>
  <c r="N1076" i="2"/>
  <c r="N1407" i="2"/>
  <c r="N1224" i="2"/>
  <c r="R1224" i="2" s="1"/>
  <c r="AP1225" i="2" s="1"/>
  <c r="N1459" i="2"/>
  <c r="N1212" i="2"/>
  <c r="R1212" i="2" s="1"/>
  <c r="AP1213" i="2" s="1"/>
  <c r="N1607" i="2"/>
  <c r="R1607" i="2" s="1"/>
  <c r="AP1608" i="2" s="1"/>
  <c r="N1424" i="2"/>
  <c r="R1424" i="2" s="1"/>
  <c r="AP1425" i="2" s="1"/>
  <c r="N1854" i="2"/>
  <c r="N1413" i="2"/>
  <c r="R1413" i="2" s="1"/>
  <c r="AP1414" i="2" s="1"/>
  <c r="N3020" i="2"/>
  <c r="R3020" i="2" s="1"/>
  <c r="N3565" i="2"/>
  <c r="R3565" i="2" s="1"/>
  <c r="N3712" i="2"/>
  <c r="N2538" i="2"/>
  <c r="N1704" i="2"/>
  <c r="R1704" i="2" s="1"/>
  <c r="AP1705" i="2" s="1"/>
  <c r="N1566" i="2"/>
  <c r="R1566" i="2" s="1"/>
  <c r="AP1567" i="2" s="1"/>
  <c r="N2102" i="2"/>
  <c r="N721" i="2"/>
  <c r="N1240" i="2"/>
  <c r="R1240" i="2" s="1"/>
  <c r="AP1241" i="2" s="1"/>
  <c r="N2135" i="2"/>
  <c r="R2135" i="2" s="1"/>
  <c r="N197" i="2"/>
  <c r="N2891" i="2"/>
  <c r="R2891" i="2" s="1"/>
  <c r="N70" i="2"/>
  <c r="R70" i="2" s="1"/>
  <c r="AP71" i="2" s="1"/>
  <c r="N3039" i="2"/>
  <c r="R3039" i="2" s="1"/>
  <c r="N46" i="2"/>
  <c r="N3091" i="2"/>
  <c r="R3091" i="2" s="1"/>
  <c r="N342" i="2"/>
  <c r="R342" i="2" s="1"/>
  <c r="AP343" i="2" s="1"/>
  <c r="N3239" i="2"/>
  <c r="R3239" i="2" s="1"/>
  <c r="N437" i="2"/>
  <c r="N3460" i="2"/>
  <c r="N2034" i="2"/>
  <c r="R2034" i="2" s="1"/>
  <c r="N2449" i="2"/>
  <c r="R2449" i="2" s="1"/>
  <c r="N789" i="2"/>
  <c r="N893" i="2"/>
  <c r="N2760" i="2"/>
  <c r="R2760" i="2" s="1"/>
  <c r="N1446" i="2"/>
  <c r="R1446" i="2" s="1"/>
  <c r="AP1447" i="2" s="1"/>
  <c r="N3452" i="2"/>
  <c r="N2018" i="2"/>
  <c r="R2018" i="2" s="1"/>
  <c r="N3306" i="2"/>
  <c r="R3306" i="2" s="1"/>
  <c r="N746" i="2"/>
  <c r="R746" i="2" s="1"/>
  <c r="AP747" i="2" s="1"/>
  <c r="N873" i="2"/>
  <c r="N2816" i="2"/>
  <c r="R2816" i="2" s="1"/>
  <c r="N3540" i="2"/>
  <c r="R3540" i="2" s="1"/>
  <c r="N925" i="2"/>
  <c r="R925" i="2" s="1"/>
  <c r="AP926" i="2" s="1"/>
  <c r="N2434" i="2"/>
  <c r="N2896" i="2"/>
  <c r="N2748" i="2"/>
  <c r="R2748" i="2" s="1"/>
  <c r="N2134" i="2"/>
  <c r="R2134" i="2" s="1"/>
  <c r="N3222" i="2"/>
  <c r="N1246" i="2"/>
  <c r="N997" i="2"/>
  <c r="R997" i="2" s="1"/>
  <c r="AP998" i="2" s="1"/>
  <c r="N862" i="2"/>
  <c r="R862" i="2" s="1"/>
  <c r="AP863" i="2" s="1"/>
  <c r="N1866" i="2"/>
  <c r="N2868" i="2"/>
  <c r="R2868" i="2" s="1"/>
  <c r="N1210" i="2"/>
  <c r="R1210" i="2" s="1"/>
  <c r="AP1211" i="2" s="1"/>
  <c r="N3314" i="2"/>
  <c r="R3314" i="2" s="1"/>
  <c r="N3470" i="2"/>
  <c r="N3290" i="2"/>
  <c r="R3290" i="2" s="1"/>
  <c r="N2532" i="2"/>
  <c r="R2532" i="2" s="1"/>
  <c r="N2970" i="2"/>
  <c r="R2970" i="2" s="1"/>
  <c r="N2762" i="2"/>
  <c r="N1509" i="2"/>
  <c r="N485" i="2"/>
  <c r="R485" i="2" s="1"/>
  <c r="AP486" i="2" s="1"/>
  <c r="N2414" i="2"/>
  <c r="R2414" i="2" s="1"/>
  <c r="N3216" i="2"/>
  <c r="N2011" i="2"/>
  <c r="N790" i="2"/>
  <c r="R790" i="2" s="1"/>
  <c r="AP791" i="2" s="1"/>
  <c r="N717" i="2"/>
  <c r="R717" i="2" s="1"/>
  <c r="AP718" i="2" s="1"/>
  <c r="N1635" i="2"/>
  <c r="N39" i="2"/>
  <c r="R39" i="2" s="1"/>
  <c r="AP40" i="2" s="1"/>
  <c r="N960" i="2"/>
  <c r="R960" i="2" s="1"/>
  <c r="AP961" i="2" s="1"/>
  <c r="N2341" i="2"/>
  <c r="R2341" i="2" s="1"/>
  <c r="N1782" i="2"/>
  <c r="N3367" i="2"/>
  <c r="R3367" i="2" s="1"/>
  <c r="N3473" i="2"/>
  <c r="R3473" i="2" s="1"/>
  <c r="N816" i="2"/>
  <c r="R816" i="2" s="1"/>
  <c r="AP817" i="2" s="1"/>
  <c r="N2041" i="2"/>
  <c r="N2160" i="2"/>
  <c r="R2160" i="2" s="1"/>
  <c r="N1382" i="2"/>
  <c r="R1382" i="2" s="1"/>
  <c r="AP1383" i="2" s="1"/>
  <c r="N43" i="2"/>
  <c r="R43" i="2" s="1"/>
  <c r="AP44" i="2" s="1"/>
  <c r="N911" i="2"/>
  <c r="N3139" i="2"/>
  <c r="N411" i="2"/>
  <c r="R411" i="2" s="1"/>
  <c r="AP412" i="2" s="1"/>
  <c r="N559" i="2"/>
  <c r="R559" i="2" s="1"/>
  <c r="AP560" i="2" s="1"/>
  <c r="N611" i="2"/>
  <c r="N759" i="2"/>
  <c r="N116" i="2"/>
  <c r="R116" i="2" s="1"/>
  <c r="AP117" i="2" s="1"/>
  <c r="N2098" i="2"/>
  <c r="R2098" i="2" s="1"/>
  <c r="N618" i="2"/>
  <c r="N2792" i="2"/>
  <c r="R2792" i="2" s="1"/>
  <c r="N1653" i="2"/>
  <c r="R1653" i="2" s="1"/>
  <c r="AP1654" i="2" s="1"/>
  <c r="N294" i="2"/>
  <c r="R294" i="2" s="1"/>
  <c r="AP295" i="2" s="1"/>
  <c r="N699" i="2"/>
  <c r="N847" i="2"/>
  <c r="R847" i="2" s="1"/>
  <c r="AP848" i="2" s="1"/>
  <c r="N497" i="2"/>
  <c r="R497" i="2" s="1"/>
  <c r="AP498" i="2" s="1"/>
  <c r="N694" i="2"/>
  <c r="R694" i="2" s="1"/>
  <c r="AP695" i="2" s="1"/>
  <c r="N1153" i="2"/>
  <c r="N551" i="2"/>
  <c r="R551" i="2" s="1"/>
  <c r="AP552" i="2" s="1"/>
  <c r="N2982" i="2"/>
  <c r="R2982" i="2" s="1"/>
  <c r="N2080" i="2"/>
  <c r="R2080" i="2" s="1"/>
  <c r="N2027" i="2"/>
  <c r="N296" i="2"/>
  <c r="R296" i="2" s="1"/>
  <c r="AP297" i="2" s="1"/>
  <c r="N3648" i="2"/>
  <c r="R3648" i="2" s="1"/>
  <c r="N1284" i="2"/>
  <c r="R1284" i="2" s="1"/>
  <c r="AP1285" i="2" s="1"/>
  <c r="N2143" i="2"/>
  <c r="N2983" i="2"/>
  <c r="R2983" i="2" s="1"/>
  <c r="N1644" i="2"/>
  <c r="R1644" i="2" s="1"/>
  <c r="AP1645" i="2" s="1"/>
  <c r="N2241" i="2"/>
  <c r="R2241" i="2" s="1"/>
  <c r="N3603" i="2"/>
  <c r="N665" i="2"/>
  <c r="R665" i="2" s="1"/>
  <c r="AP666" i="2" s="1"/>
  <c r="N1178" i="2"/>
  <c r="R1178" i="2" s="1"/>
  <c r="AP1179" i="2" s="1"/>
  <c r="N1329" i="2"/>
  <c r="R1329" i="2" s="1"/>
  <c r="AP1330" i="2" s="1"/>
  <c r="N2548" i="2"/>
  <c r="N1466" i="2"/>
  <c r="R1466" i="2" s="1"/>
  <c r="AP1467" i="2" s="1"/>
  <c r="N2420" i="2"/>
  <c r="R2420" i="2" s="1"/>
  <c r="N3502" i="2"/>
  <c r="R3502" i="2" s="1"/>
  <c r="N2740" i="2"/>
  <c r="N2917" i="2"/>
  <c r="R2917" i="2" s="1"/>
  <c r="N2520" i="2"/>
  <c r="R2520" i="2" s="1"/>
  <c r="N422" i="2"/>
  <c r="R422" i="2" s="1"/>
  <c r="AP423" i="2" s="1"/>
  <c r="N275" i="2"/>
  <c r="R275" i="2" s="1"/>
  <c r="AP276" i="2" s="1"/>
  <c r="N886" i="2"/>
  <c r="N218" i="2"/>
  <c r="R218" i="2" s="1"/>
  <c r="AP219" i="2" s="1"/>
  <c r="N622" i="2"/>
  <c r="R622" i="2" s="1"/>
  <c r="AP623" i="2" s="1"/>
  <c r="N1290" i="2"/>
  <c r="N3209" i="2"/>
  <c r="R3209" i="2" s="1"/>
  <c r="N2388" i="2"/>
  <c r="R2388" i="2" s="1"/>
  <c r="N2893" i="2"/>
  <c r="R2893" i="2" s="1"/>
  <c r="N3292" i="2"/>
  <c r="R3292" i="2" s="1"/>
  <c r="N3497" i="2"/>
  <c r="R3497" i="2" s="1"/>
  <c r="N1760" i="2"/>
  <c r="R1760" i="2" s="1"/>
  <c r="AP1761" i="2" s="1"/>
  <c r="N1423" i="2"/>
  <c r="R1423" i="2" s="1"/>
  <c r="AP1424" i="2" s="1"/>
  <c r="N908" i="2"/>
  <c r="N155" i="2"/>
  <c r="N303" i="2"/>
  <c r="R303" i="2" s="1"/>
  <c r="AP304" i="2" s="1"/>
  <c r="N355" i="2"/>
  <c r="R355" i="2" s="1"/>
  <c r="AP356" i="2" s="1"/>
  <c r="N503" i="2"/>
  <c r="N3426" i="2"/>
  <c r="R3426" i="2" s="1"/>
  <c r="N3579" i="2"/>
  <c r="R3579" i="2" s="1"/>
  <c r="N537" i="2"/>
  <c r="R537" i="2" s="1"/>
  <c r="AP538" i="2" s="1"/>
  <c r="N1258" i="2"/>
  <c r="N2633" i="2"/>
  <c r="R2633" i="2" s="1"/>
  <c r="N2875" i="2"/>
  <c r="R2875" i="2" s="1"/>
  <c r="N1120" i="2"/>
  <c r="R1120" i="2" s="1"/>
  <c r="AP1121" i="2" s="1"/>
  <c r="N584" i="2"/>
  <c r="R584" i="2" s="1"/>
  <c r="AP585" i="2" s="1"/>
  <c r="N781" i="2"/>
  <c r="R781" i="2" s="1"/>
  <c r="AP782" i="2" s="1"/>
  <c r="N765" i="2"/>
  <c r="R765" i="2" s="1"/>
  <c r="AP766" i="2" s="1"/>
  <c r="N1008" i="2"/>
  <c r="R1008" i="2" s="1"/>
  <c r="AP1009" i="2" s="1"/>
  <c r="N2245" i="2"/>
  <c r="N3733" i="2"/>
  <c r="R3733" i="2" s="1"/>
  <c r="N3319" i="2"/>
  <c r="R3319" i="2" s="1"/>
  <c r="N3377" i="2"/>
  <c r="R3377" i="2" s="1"/>
  <c r="N688" i="2"/>
  <c r="N1849" i="2"/>
  <c r="R1849" i="2" s="1"/>
  <c r="AP1850" i="2" s="1"/>
  <c r="N2112" i="2"/>
  <c r="R2112" i="2" s="1"/>
  <c r="N2968" i="2"/>
  <c r="R2968" i="2" s="1"/>
  <c r="N3358" i="2"/>
  <c r="N3280" i="2"/>
  <c r="R3280" i="2" s="1"/>
  <c r="N1493" i="2"/>
  <c r="R1493" i="2" s="1"/>
  <c r="AP1494" i="2" s="1"/>
  <c r="N2684" i="2"/>
  <c r="R2684" i="2" s="1"/>
  <c r="N1126" i="2"/>
  <c r="R1126" i="2" s="1"/>
  <c r="AP1127" i="2" s="1"/>
  <c r="N2874" i="2"/>
  <c r="R2874" i="2" s="1"/>
  <c r="N2462" i="2"/>
  <c r="R2462" i="2" s="1"/>
  <c r="N2560" i="2"/>
  <c r="R2560" i="2" s="1"/>
  <c r="N608" i="2"/>
  <c r="R608" i="2" s="1"/>
  <c r="AP609" i="2" s="1"/>
  <c r="N3032" i="2"/>
  <c r="R3032" i="2" s="1"/>
  <c r="N3035" i="2"/>
  <c r="R3035" i="2" s="1"/>
  <c r="N1464" i="2"/>
  <c r="R1464" i="2" s="1"/>
  <c r="AP1465" i="2" s="1"/>
  <c r="N246" i="2"/>
  <c r="N3403" i="2"/>
  <c r="R3403" i="2" s="1"/>
  <c r="N741" i="2"/>
  <c r="R741" i="2" s="1"/>
  <c r="AP742" i="2" s="1"/>
  <c r="N2132" i="2"/>
  <c r="R2132" i="2" s="1"/>
  <c r="N2549" i="2"/>
  <c r="R2549" i="2" s="1"/>
  <c r="N1019" i="2"/>
  <c r="R1019" i="2" s="1"/>
  <c r="AP1020" i="2" s="1"/>
  <c r="N839" i="2"/>
  <c r="R839" i="2" s="1"/>
  <c r="AP840" i="2" s="1"/>
  <c r="N1023" i="2"/>
  <c r="R1023" i="2" s="1"/>
  <c r="AP1024" i="2" s="1"/>
  <c r="N1159" i="2"/>
  <c r="R1159" i="2" s="1"/>
  <c r="AP1160" i="2" s="1"/>
  <c r="N2764" i="2"/>
  <c r="R2764" i="2" s="1"/>
  <c r="N3338" i="2"/>
  <c r="R3338" i="2" s="1"/>
  <c r="N563" i="2"/>
  <c r="R563" i="2" s="1"/>
  <c r="AP564" i="2" s="1"/>
  <c r="N1247" i="2"/>
  <c r="R1247" i="2" s="1"/>
  <c r="AP1248" i="2" s="1"/>
  <c r="N2151" i="2"/>
  <c r="R2151" i="2" s="1"/>
  <c r="N1733" i="2"/>
  <c r="R1733" i="2" s="1"/>
  <c r="AP1734" i="2" s="1"/>
  <c r="N1265" i="2"/>
  <c r="R1265" i="2" s="1"/>
  <c r="AP1266" i="2" s="1"/>
  <c r="N1606" i="2"/>
  <c r="N2054" i="2"/>
  <c r="R2054" i="2" s="1"/>
  <c r="N1790" i="2"/>
  <c r="R1790" i="2" s="1"/>
  <c r="AP1791" i="2" s="1"/>
  <c r="N3213" i="2"/>
  <c r="R3213" i="2" s="1"/>
  <c r="N3014" i="2"/>
  <c r="N1565" i="2"/>
  <c r="R1565" i="2" s="1"/>
  <c r="AP1566" i="2" s="1"/>
  <c r="N805" i="2"/>
  <c r="R805" i="2" s="1"/>
  <c r="AP806" i="2" s="1"/>
  <c r="N3099" i="2"/>
  <c r="R3099" i="2" s="1"/>
  <c r="N1711" i="2"/>
  <c r="N1528" i="2"/>
  <c r="R1528" i="2" s="1"/>
  <c r="AP1529" i="2" s="1"/>
  <c r="N1763" i="2"/>
  <c r="R1763" i="2" s="1"/>
  <c r="AP1764" i="2" s="1"/>
  <c r="N103" i="2"/>
  <c r="R103" i="2" s="1"/>
  <c r="AP104" i="2" s="1"/>
  <c r="N1911" i="2"/>
  <c r="N1366" i="2"/>
  <c r="R1366" i="2" s="1"/>
  <c r="AP1367" i="2" s="1"/>
  <c r="N554" i="2"/>
  <c r="R554" i="2" s="1"/>
  <c r="AP555" i="2" s="1"/>
  <c r="N777" i="2"/>
  <c r="R777" i="2" s="1"/>
  <c r="AP778" i="2" s="1"/>
  <c r="N2716" i="2"/>
  <c r="N693" i="2"/>
  <c r="R693" i="2" s="1"/>
  <c r="AP694" i="2" s="1"/>
  <c r="N3408" i="2"/>
  <c r="R3408" i="2" s="1"/>
  <c r="N1930" i="2"/>
  <c r="R1930" i="2" s="1"/>
  <c r="AP1931" i="2" s="1"/>
  <c r="N2641" i="2"/>
  <c r="N512" i="2"/>
  <c r="R512" i="2" s="1"/>
  <c r="AP513" i="2" s="1"/>
  <c r="N756" i="2"/>
  <c r="R756" i="2" s="1"/>
  <c r="AP757" i="2" s="1"/>
  <c r="N2772" i="2"/>
  <c r="R2772" i="2" s="1"/>
  <c r="N522" i="2"/>
  <c r="N3400" i="2"/>
  <c r="R3400" i="2" s="1"/>
  <c r="N2042" i="2"/>
  <c r="R2042" i="2" s="1"/>
  <c r="N484" i="2"/>
  <c r="R484" i="2" s="1"/>
  <c r="AP485" i="2" s="1"/>
  <c r="N930" i="2"/>
  <c r="N84" i="2"/>
  <c r="R84" i="2" s="1"/>
  <c r="AP85" i="2" s="1"/>
  <c r="N1581" i="2"/>
  <c r="R1581" i="2" s="1"/>
  <c r="AP1582" i="2" s="1"/>
  <c r="N2208" i="2"/>
  <c r="R2208" i="2" s="1"/>
  <c r="N2171" i="2"/>
  <c r="N975" i="2"/>
  <c r="R975" i="2" s="1"/>
  <c r="AP976" i="2" s="1"/>
  <c r="N307" i="2"/>
  <c r="R307" i="2" s="1"/>
  <c r="AP308" i="2" s="1"/>
  <c r="N3203" i="2"/>
  <c r="R3203" i="2" s="1"/>
  <c r="N2199" i="2"/>
  <c r="N384" i="2"/>
  <c r="R384" i="2" s="1"/>
  <c r="AP385" i="2" s="1"/>
  <c r="N1579" i="2"/>
  <c r="R1579" i="2" s="1"/>
  <c r="AP1580" i="2" s="1"/>
  <c r="N1396" i="2"/>
  <c r="R1396" i="2" s="1"/>
  <c r="AP1397" i="2" s="1"/>
  <c r="N1791" i="2"/>
  <c r="N1544" i="2"/>
  <c r="N1779" i="2"/>
  <c r="R1779" i="2" s="1"/>
  <c r="AP1780" i="2" s="1"/>
  <c r="N183" i="2"/>
  <c r="R183" i="2" s="1"/>
  <c r="AP184" i="2" s="1"/>
  <c r="N1927" i="2"/>
  <c r="N842" i="2"/>
  <c r="R842" i="2" s="1"/>
  <c r="AP843" i="2" s="1"/>
  <c r="N3734" i="2"/>
  <c r="R3734" i="2" s="1"/>
  <c r="N734" i="2"/>
  <c r="R734" i="2" s="1"/>
  <c r="AP735" i="2" s="1"/>
  <c r="N2700" i="2"/>
  <c r="N1905" i="2"/>
  <c r="R1905" i="2" s="1"/>
  <c r="AP1906" i="2" s="1"/>
  <c r="N3392" i="2"/>
  <c r="R3392" i="2" s="1"/>
  <c r="N1898" i="2"/>
  <c r="R1898" i="2" s="1"/>
  <c r="AP1899" i="2" s="1"/>
  <c r="N501" i="2"/>
  <c r="N3718" i="2"/>
  <c r="R3718" i="2" s="1"/>
  <c r="N1105" i="2"/>
  <c r="R1105" i="2" s="1"/>
  <c r="AP1106" i="2" s="1"/>
  <c r="N1915" i="2"/>
  <c r="R1915" i="2" s="1"/>
  <c r="AP1916" i="2" s="1"/>
  <c r="N755" i="2"/>
  <c r="N3095" i="2"/>
  <c r="R3095" i="2" s="1"/>
  <c r="N401" i="2"/>
  <c r="R401" i="2" s="1"/>
  <c r="AP402" i="2" s="1"/>
  <c r="N3211" i="2"/>
  <c r="R3211" i="2" s="1"/>
  <c r="N598" i="2"/>
  <c r="N344" i="2"/>
  <c r="R344" i="2" s="1"/>
  <c r="AP345" i="2" s="1"/>
  <c r="N582" i="2"/>
  <c r="R582" i="2" s="1"/>
  <c r="AP583" i="2" s="1"/>
  <c r="N320" i="2"/>
  <c r="R320" i="2" s="1"/>
  <c r="AP321" i="2" s="1"/>
  <c r="N865" i="2"/>
  <c r="N536" i="2"/>
  <c r="R536" i="2" s="1"/>
  <c r="AP537" i="2" s="1"/>
  <c r="N897" i="2"/>
  <c r="R897" i="2" s="1"/>
  <c r="AP898" i="2" s="1"/>
  <c r="N2885" i="2"/>
  <c r="R2885" i="2" s="1"/>
  <c r="N1394" i="2"/>
  <c r="N1558" i="2"/>
  <c r="R1558" i="2" s="1"/>
  <c r="AP1559" i="2" s="1"/>
  <c r="N3161" i="2"/>
  <c r="R3161" i="2" s="1"/>
  <c r="N3703" i="2"/>
  <c r="R3703" i="2" s="1"/>
  <c r="N2440" i="2"/>
  <c r="N857" i="2"/>
  <c r="R857" i="2" s="1"/>
  <c r="AP858" i="2" s="1"/>
  <c r="N2997" i="2"/>
  <c r="R2997" i="2" s="1"/>
  <c r="N1378" i="2"/>
  <c r="R1378" i="2" s="1"/>
  <c r="AP1379" i="2" s="1"/>
  <c r="N1302" i="2"/>
  <c r="N3326" i="2"/>
  <c r="R3326" i="2" s="1"/>
  <c r="N3695" i="2"/>
  <c r="R3695" i="2" s="1"/>
  <c r="N2432" i="2"/>
  <c r="R2432" i="2" s="1"/>
  <c r="N1253" i="2"/>
  <c r="N2250" i="2"/>
  <c r="R2250" i="2" s="1"/>
  <c r="N2804" i="2"/>
  <c r="R2804" i="2" s="1"/>
  <c r="N1305" i="2"/>
  <c r="R1305" i="2" s="1"/>
  <c r="AP1306" i="2" s="1"/>
  <c r="N3551" i="2"/>
  <c r="N201" i="2"/>
  <c r="R201" i="2" s="1"/>
  <c r="AP202" i="2" s="1"/>
  <c r="N1151" i="2"/>
  <c r="R1151" i="2" s="1"/>
  <c r="AP1152" i="2" s="1"/>
  <c r="N1342" i="2"/>
  <c r="R1342" i="2" s="1"/>
  <c r="AP1343" i="2" s="1"/>
  <c r="N92" i="2"/>
  <c r="R92" i="2" s="1"/>
  <c r="AP93" i="2" s="1"/>
  <c r="N135" i="2"/>
  <c r="R135" i="2" s="1"/>
  <c r="AP136" i="2" s="1"/>
  <c r="N141" i="2"/>
  <c r="R141" i="2" s="1"/>
  <c r="AP142" i="2" s="1"/>
  <c r="N3325" i="2"/>
  <c r="R3325" i="2" s="1"/>
  <c r="N1838" i="2"/>
  <c r="R1838" i="2" s="1"/>
  <c r="AP1839" i="2" s="1"/>
  <c r="N516" i="2"/>
  <c r="R516" i="2" s="1"/>
  <c r="AP517" i="2" s="1"/>
  <c r="N1250" i="2"/>
  <c r="R1250" i="2" s="1"/>
  <c r="AP1251" i="2" s="1"/>
  <c r="N2873" i="2"/>
  <c r="R2873" i="2" s="1"/>
  <c r="N2368" i="2"/>
  <c r="N1738" i="2"/>
  <c r="R1738" i="2" s="1"/>
  <c r="AP1739" i="2" s="1"/>
  <c r="N3486" i="2"/>
  <c r="R3486" i="2" s="1"/>
  <c r="N2834" i="2"/>
  <c r="R2834" i="2" s="1"/>
  <c r="N1549" i="2"/>
  <c r="N1610" i="2"/>
  <c r="N252" i="2"/>
  <c r="R252" i="2" s="1"/>
  <c r="AP253" i="2" s="1"/>
  <c r="N1170" i="2"/>
  <c r="R1170" i="2" s="1"/>
  <c r="AP1171" i="2" s="1"/>
  <c r="N3430" i="2"/>
  <c r="N605" i="2"/>
  <c r="R605" i="2" s="1"/>
  <c r="AP606" i="2" s="1"/>
  <c r="N689" i="2"/>
  <c r="R689" i="2" s="1"/>
  <c r="AP690" i="2" s="1"/>
  <c r="N2935" i="2"/>
  <c r="R2935" i="2" s="1"/>
  <c r="N3659" i="2"/>
  <c r="R3659" i="2" s="1"/>
  <c r="N3097" i="2"/>
  <c r="R3097" i="2" s="1"/>
  <c r="N2424" i="2"/>
  <c r="R2424" i="2" s="1"/>
  <c r="N2837" i="2"/>
  <c r="R2837" i="2" s="1"/>
  <c r="N757" i="2"/>
  <c r="N3679" i="2"/>
  <c r="R3679" i="2" s="1"/>
  <c r="N3379" i="2"/>
  <c r="R3379" i="2" s="1"/>
  <c r="N250" i="2"/>
  <c r="R250" i="2" s="1"/>
  <c r="AP251" i="2" s="1"/>
  <c r="N550" i="2"/>
  <c r="N312" i="2"/>
  <c r="N502" i="2"/>
  <c r="R502" i="2" s="1"/>
  <c r="AP503" i="2" s="1"/>
  <c r="N444" i="2"/>
  <c r="R444" i="2" s="1"/>
  <c r="AP445" i="2" s="1"/>
  <c r="N726" i="2"/>
  <c r="N710" i="2"/>
  <c r="R710" i="2" s="1"/>
  <c r="AP711" i="2" s="1"/>
  <c r="N903" i="2"/>
  <c r="R903" i="2" s="1"/>
  <c r="AP904" i="2" s="1"/>
  <c r="N388" i="2"/>
  <c r="R388" i="2" s="1"/>
  <c r="AP389" i="2" s="1"/>
  <c r="N1202" i="2"/>
  <c r="R1202" i="2" s="1"/>
  <c r="AP1203" i="2" s="1"/>
  <c r="N3033" i="2"/>
  <c r="R3033" i="2" s="1"/>
  <c r="N2344" i="2"/>
  <c r="R2344" i="2" s="1"/>
  <c r="N1442" i="2"/>
  <c r="R1442" i="2" s="1"/>
  <c r="AP1443" i="2" s="1"/>
  <c r="N1679" i="2"/>
  <c r="N443" i="2"/>
  <c r="N591" i="2"/>
  <c r="R591" i="2" s="1"/>
  <c r="AP592" i="2" s="1"/>
  <c r="N579" i="2"/>
  <c r="R579" i="2" s="1"/>
  <c r="AP580" i="2" s="1"/>
  <c r="N791" i="2"/>
  <c r="N3621" i="2"/>
  <c r="R3621" i="2" s="1"/>
  <c r="N3355" i="2"/>
  <c r="R3355" i="2" s="1"/>
  <c r="N3321" i="2"/>
  <c r="R3321" i="2" s="1"/>
  <c r="N613" i="2"/>
  <c r="N1993" i="2"/>
  <c r="N2084" i="2"/>
  <c r="R2084" i="2" s="1"/>
  <c r="N2285" i="2"/>
  <c r="R2285" i="2" s="1"/>
  <c r="N961" i="2"/>
  <c r="N3468" i="2"/>
  <c r="R3468" i="2" s="1"/>
  <c r="N3668" i="2"/>
  <c r="R3668" i="2" s="1"/>
  <c r="N3068" i="2"/>
  <c r="R3068" i="2" s="1"/>
  <c r="N3465" i="2"/>
  <c r="N3440" i="2"/>
  <c r="R3440" i="2" s="1"/>
  <c r="N909" i="2"/>
  <c r="R909" i="2" s="1"/>
  <c r="AP910" i="2" s="1"/>
  <c r="N3180" i="2"/>
  <c r="R3180" i="2" s="1"/>
  <c r="N2914" i="2"/>
  <c r="N3132" i="2"/>
  <c r="R3132" i="2" s="1"/>
  <c r="N2044" i="2"/>
  <c r="R2044" i="2" s="1"/>
  <c r="N2126" i="2"/>
  <c r="R2126" i="2" s="1"/>
  <c r="N735" i="2"/>
  <c r="N995" i="2"/>
  <c r="R995" i="2" s="1"/>
  <c r="AP996" i="2" s="1"/>
  <c r="N2487" i="2"/>
  <c r="R2487" i="2" s="1"/>
  <c r="N2140" i="2"/>
  <c r="R2140" i="2" s="1"/>
  <c r="N544" i="2"/>
  <c r="N3529" i="2"/>
  <c r="R3529" i="2" s="1"/>
  <c r="N1860" i="2"/>
  <c r="R1860" i="2" s="1"/>
  <c r="AP1861" i="2" s="1"/>
  <c r="N1156" i="2"/>
  <c r="R1156" i="2" s="1"/>
  <c r="AP1157" i="2" s="1"/>
  <c r="N1248" i="2"/>
  <c r="N738" i="2"/>
  <c r="R738" i="2" s="1"/>
  <c r="AP739" i="2" s="1"/>
  <c r="N976" i="2"/>
  <c r="R976" i="2" s="1"/>
  <c r="AP977" i="2" s="1"/>
  <c r="N1510" i="2"/>
  <c r="R1510" i="2" s="1"/>
  <c r="AP1511" i="2" s="1"/>
  <c r="N426" i="2"/>
  <c r="N2903" i="2"/>
  <c r="R2903" i="2" s="1"/>
  <c r="N195" i="2"/>
  <c r="R195" i="2" s="1"/>
  <c r="AP196" i="2" s="1"/>
  <c r="N3354" i="2"/>
  <c r="R3354" i="2" s="1"/>
  <c r="N2930" i="2"/>
  <c r="N846" i="2"/>
  <c r="R846" i="2" s="1"/>
  <c r="AP847" i="2" s="1"/>
  <c r="N3398" i="2"/>
  <c r="R3398" i="2" s="1"/>
  <c r="N804" i="2"/>
  <c r="R804" i="2" s="1"/>
  <c r="AP805" i="2" s="1"/>
  <c r="N921" i="2"/>
  <c r="N2717" i="2"/>
  <c r="R2717" i="2" s="1"/>
  <c r="N1972" i="2"/>
  <c r="R1972" i="2" s="1"/>
  <c r="AP1973" i="2" s="1"/>
  <c r="N1844" i="2"/>
  <c r="R1844" i="2" s="1"/>
  <c r="AP1845" i="2" s="1"/>
  <c r="N85" i="2"/>
  <c r="N1188" i="2"/>
  <c r="R1188" i="2" s="1"/>
  <c r="AP1189" i="2" s="1"/>
  <c r="N2415" i="2"/>
  <c r="R2415" i="2" s="1"/>
  <c r="N659" i="2"/>
  <c r="R659" i="2" s="1"/>
  <c r="AP660" i="2" s="1"/>
  <c r="N2403" i="2"/>
  <c r="N807" i="2"/>
  <c r="R807" i="2" s="1"/>
  <c r="AP808" i="2" s="1"/>
  <c r="N2615" i="2"/>
  <c r="R2615" i="2" s="1"/>
  <c r="N3557" i="2"/>
  <c r="R3557" i="2" s="1"/>
  <c r="N1705" i="2"/>
  <c r="N3273" i="2"/>
  <c r="R3273" i="2" s="1"/>
  <c r="N2076" i="2"/>
  <c r="R2076" i="2" s="1"/>
  <c r="N3289" i="2"/>
  <c r="R3289" i="2" s="1"/>
  <c r="N2141" i="2"/>
  <c r="N570" i="2"/>
  <c r="R570" i="2" s="1"/>
  <c r="AP571" i="2" s="1"/>
  <c r="N3525" i="2"/>
  <c r="R3525" i="2" s="1"/>
  <c r="N1673" i="2"/>
  <c r="R1673" i="2" s="1"/>
  <c r="AP1674" i="2" s="1"/>
  <c r="N3331" i="2"/>
  <c r="N2068" i="2"/>
  <c r="R2068" i="2" s="1"/>
  <c r="N3270" i="2"/>
  <c r="R3270" i="2" s="1"/>
  <c r="N2253" i="2"/>
  <c r="R2253" i="2" s="1"/>
  <c r="N549" i="2"/>
  <c r="N2293" i="2"/>
  <c r="R2293" i="2" s="1"/>
  <c r="N2692" i="2"/>
  <c r="R2692" i="2" s="1"/>
  <c r="N2190" i="2"/>
  <c r="R2190" i="2" s="1"/>
  <c r="N3407" i="2"/>
  <c r="N171" i="2"/>
  <c r="R171" i="2" s="1"/>
  <c r="AP172" i="2" s="1"/>
  <c r="N3195" i="2"/>
  <c r="R3195" i="2" s="1"/>
  <c r="N1999" i="2"/>
  <c r="R1999" i="2" s="1"/>
  <c r="AP2000" i="2" s="1"/>
  <c r="N14" i="2"/>
  <c r="N1356" i="2"/>
  <c r="R1356" i="2" s="1"/>
  <c r="AP1357" i="2" s="1"/>
  <c r="N3223" i="2"/>
  <c r="R3223" i="2" s="1"/>
  <c r="N475" i="2"/>
  <c r="R475" i="2" s="1"/>
  <c r="AP476" i="2" s="1"/>
  <c r="N2283" i="2"/>
  <c r="N687" i="2"/>
  <c r="R687" i="2" s="1"/>
  <c r="AP688" i="2" s="1"/>
  <c r="N2431" i="2"/>
  <c r="R2431" i="2" s="1"/>
  <c r="N675" i="2"/>
  <c r="R675" i="2" s="1"/>
  <c r="AP676" i="2" s="1"/>
  <c r="N2483" i="2"/>
  <c r="N823" i="2"/>
  <c r="R823" i="2" s="1"/>
  <c r="AP824" i="2" s="1"/>
  <c r="N2631" i="2"/>
  <c r="R2631" i="2" s="1"/>
  <c r="N3206" i="2"/>
  <c r="R3206" i="2" s="1"/>
  <c r="N1641" i="2"/>
  <c r="N3250" i="2"/>
  <c r="R3250" i="2" s="1"/>
  <c r="N1996" i="2"/>
  <c r="R1996" i="2" s="1"/>
  <c r="AP1997" i="2" s="1"/>
  <c r="N3246" i="2"/>
  <c r="R3246" i="2" s="1"/>
  <c r="N2109" i="2"/>
  <c r="N348" i="2"/>
  <c r="R348" i="2" s="1"/>
  <c r="AP349" i="2" s="1"/>
  <c r="N3461" i="2"/>
  <c r="R3461" i="2" s="1"/>
  <c r="N1353" i="2"/>
  <c r="R1353" i="2" s="1"/>
  <c r="AP1354" i="2" s="1"/>
  <c r="N2989" i="2"/>
  <c r="N900" i="2"/>
  <c r="R900" i="2" s="1"/>
  <c r="AP901" i="2" s="1"/>
  <c r="N2179" i="2"/>
  <c r="R2179" i="2" s="1"/>
  <c r="N3078" i="2"/>
  <c r="R3078" i="2" s="1"/>
  <c r="N1163" i="2"/>
  <c r="N980" i="2"/>
  <c r="R980" i="2" s="1"/>
  <c r="AP981" i="2" s="1"/>
  <c r="N1375" i="2"/>
  <c r="R1375" i="2" s="1"/>
  <c r="AP1376" i="2" s="1"/>
  <c r="N1128" i="2"/>
  <c r="R1128" i="2" s="1"/>
  <c r="AP1129" i="2" s="1"/>
  <c r="N1363" i="2"/>
  <c r="N1180" i="2"/>
  <c r="R1180" i="2" s="1"/>
  <c r="AP1181" i="2" s="1"/>
  <c r="N1511" i="2"/>
  <c r="R1511" i="2" s="1"/>
  <c r="AP1512" i="2" s="1"/>
  <c r="N1328" i="2"/>
  <c r="R1328" i="2" s="1"/>
  <c r="AP1329" i="2" s="1"/>
  <c r="N1982" i="2"/>
  <c r="N1605" i="2"/>
  <c r="R1605" i="2" s="1"/>
  <c r="AP1606" i="2" s="1"/>
  <c r="N3116" i="2"/>
  <c r="R3116" i="2" s="1"/>
  <c r="N3693" i="2"/>
  <c r="R3693" i="2" s="1"/>
  <c r="N3265" i="2"/>
  <c r="N1411" i="2"/>
  <c r="R1411" i="2" s="1"/>
  <c r="AP1412" i="2" s="1"/>
  <c r="N3122" i="2"/>
  <c r="N325" i="2"/>
  <c r="R325" i="2" s="1"/>
  <c r="AP326" i="2" s="1"/>
  <c r="N3716" i="2"/>
  <c r="R3716" i="2" s="1"/>
  <c r="N3017" i="2"/>
  <c r="R3017" i="2" s="1"/>
  <c r="N2797" i="2"/>
  <c r="R2797" i="2" s="1"/>
  <c r="N1697" i="2"/>
  <c r="R1697" i="2" s="1"/>
  <c r="AP1698" i="2" s="1"/>
  <c r="N1414" i="2"/>
  <c r="N1441" i="2"/>
  <c r="R1441" i="2" s="1"/>
  <c r="AP1442" i="2" s="1"/>
  <c r="N452" i="2"/>
  <c r="R452" i="2" s="1"/>
  <c r="AP453" i="2" s="1"/>
  <c r="N102" i="2"/>
  <c r="R102" i="2" s="1"/>
  <c r="AP103" i="2" s="1"/>
  <c r="N3650" i="2"/>
  <c r="N2909" i="2"/>
  <c r="R2909" i="2" s="1"/>
  <c r="N3651" i="2"/>
  <c r="R3651" i="2" s="1"/>
  <c r="N1274" i="2"/>
  <c r="R1274" i="2" s="1"/>
  <c r="AP1275" i="2" s="1"/>
  <c r="N617" i="2"/>
  <c r="N819" i="2"/>
  <c r="R819" i="2" s="1"/>
  <c r="AP820" i="2" s="1"/>
  <c r="N1963" i="2"/>
  <c r="R1963" i="2" s="1"/>
  <c r="AP1964" i="2" s="1"/>
  <c r="N2099" i="2"/>
  <c r="R2099" i="2" s="1"/>
  <c r="N2921" i="2"/>
  <c r="R2921" i="2" s="1"/>
  <c r="N2749" i="2"/>
  <c r="R2749" i="2" s="1"/>
  <c r="N3646" i="2"/>
  <c r="R3646" i="2" s="1"/>
  <c r="N828" i="2"/>
  <c r="R828" i="2" s="1"/>
  <c r="AP829" i="2" s="1"/>
  <c r="N1043" i="2"/>
  <c r="N3393" i="2"/>
  <c r="R3393" i="2" s="1"/>
  <c r="N1881" i="2"/>
  <c r="R1881" i="2" s="1"/>
  <c r="AP1882" i="2" s="1"/>
  <c r="N2229" i="2"/>
  <c r="R2229" i="2" s="1"/>
  <c r="N3375" i="2"/>
  <c r="R3375" i="2" s="1"/>
  <c r="N1468" i="2"/>
  <c r="R1468" i="2" s="1"/>
  <c r="AP1469" i="2" s="1"/>
  <c r="N3568" i="2"/>
  <c r="R3568" i="2" s="1"/>
  <c r="N3722" i="2"/>
  <c r="R3722" i="2" s="1"/>
  <c r="N3069" i="2"/>
  <c r="R3069" i="2" s="1"/>
  <c r="N1621" i="2"/>
  <c r="R1621" i="2" s="1"/>
  <c r="AP1622" i="2" s="1"/>
  <c r="N3491" i="2"/>
  <c r="R3491" i="2" s="1"/>
  <c r="N2339" i="2"/>
  <c r="R2339" i="2" s="1"/>
  <c r="N3417" i="2"/>
  <c r="N2381" i="2"/>
  <c r="R2381" i="2" s="1"/>
  <c r="N2767" i="2"/>
  <c r="R2767" i="2" s="1"/>
  <c r="N1011" i="2"/>
  <c r="R1011" i="2" s="1"/>
  <c r="AP1012" i="2" s="1"/>
  <c r="N3456" i="2"/>
  <c r="N1099" i="2"/>
  <c r="R1099" i="2" s="1"/>
  <c r="AP1100" i="2" s="1"/>
  <c r="N3414" i="2"/>
  <c r="R3414" i="2" s="1"/>
  <c r="N130" i="2"/>
  <c r="R130" i="2" s="1"/>
  <c r="AP131" i="2" s="1"/>
  <c r="N98" i="2"/>
  <c r="N1145" i="2"/>
  <c r="R1145" i="2" s="1"/>
  <c r="AP1146" i="2" s="1"/>
  <c r="N162" i="2"/>
  <c r="R162" i="2" s="1"/>
  <c r="AP163" i="2" s="1"/>
  <c r="N799" i="2"/>
  <c r="R799" i="2" s="1"/>
  <c r="AP800" i="2" s="1"/>
  <c r="N78" i="2"/>
  <c r="R78" i="2" s="1"/>
  <c r="AP79" i="2" s="1"/>
  <c r="N460" i="2"/>
  <c r="R460" i="2" s="1"/>
  <c r="AP461" i="2" s="1"/>
  <c r="N2113" i="2"/>
  <c r="R2113" i="2" s="1"/>
  <c r="N2002" i="2"/>
  <c r="R2002" i="2" s="1"/>
  <c r="N356" i="2"/>
  <c r="R356" i="2" s="1"/>
  <c r="AP357" i="2" s="1"/>
  <c r="N2744" i="2"/>
  <c r="R2744" i="2" s="1"/>
  <c r="N3436" i="2"/>
  <c r="R3436" i="2" s="1"/>
  <c r="N2006" i="2"/>
  <c r="R2006" i="2" s="1"/>
  <c r="N830" i="2"/>
  <c r="R830" i="2" s="1"/>
  <c r="AP831" i="2" s="1"/>
  <c r="N542" i="2"/>
  <c r="R542" i="2" s="1"/>
  <c r="AP543" i="2" s="1"/>
  <c r="N2233" i="2"/>
  <c r="N181" i="2"/>
  <c r="R181" i="2" s="1"/>
  <c r="AP182" i="2" s="1"/>
  <c r="N2895" i="2"/>
  <c r="R2895" i="2" s="1"/>
  <c r="N145" i="2"/>
  <c r="R145" i="2" s="1"/>
  <c r="AP146" i="2" s="1"/>
  <c r="N293" i="2"/>
  <c r="R293" i="2" s="1"/>
  <c r="AP294" i="2" s="1"/>
  <c r="N134" i="2"/>
  <c r="R134" i="2" s="1"/>
  <c r="AP135" i="2" s="1"/>
  <c r="N238" i="2"/>
  <c r="R238" i="2" s="1"/>
  <c r="AP239" i="2" s="1"/>
  <c r="N481" i="2"/>
  <c r="R481" i="2" s="1"/>
  <c r="AP482" i="2" s="1"/>
  <c r="N2049" i="2"/>
  <c r="R2049" i="2" s="1"/>
  <c r="N1842" i="2"/>
  <c r="R1842" i="2" s="1"/>
  <c r="AP1843" i="2" s="1"/>
  <c r="N228" i="2"/>
  <c r="R228" i="2" s="1"/>
  <c r="AP229" i="2" s="1"/>
  <c r="N2728" i="2"/>
  <c r="R2728" i="2" s="1"/>
  <c r="N370" i="2"/>
  <c r="R370" i="2" s="1"/>
  <c r="AP371" i="2" s="1"/>
  <c r="N577" i="2"/>
  <c r="R577" i="2" s="1"/>
  <c r="AP578" i="2" s="1"/>
  <c r="N59" i="2"/>
  <c r="R59" i="2" s="1"/>
  <c r="AP60" i="2" s="1"/>
  <c r="N271" i="2"/>
  <c r="R271" i="2" s="1"/>
  <c r="AP272" i="2" s="1"/>
  <c r="N259" i="2"/>
  <c r="R259" i="2" s="1"/>
  <c r="AP260" i="2" s="1"/>
  <c r="N407" i="2"/>
  <c r="R407" i="2" s="1"/>
  <c r="AP408" i="2" s="1"/>
  <c r="N586" i="2"/>
  <c r="R586" i="2" s="1"/>
  <c r="AP587" i="2" s="1"/>
  <c r="N3675" i="2"/>
  <c r="R3675" i="2" s="1"/>
  <c r="N1009" i="2"/>
  <c r="R1009" i="2" s="1"/>
  <c r="AP1010" i="2" s="1"/>
  <c r="N1533" i="2"/>
  <c r="R1533" i="2" s="1"/>
  <c r="AP1534" i="2" s="1"/>
  <c r="N1736" i="2"/>
  <c r="N3266" i="2"/>
  <c r="R3266" i="2" s="1"/>
  <c r="N2786" i="2"/>
  <c r="R2786" i="2" s="1"/>
  <c r="N1030" i="2"/>
  <c r="R1030" i="2" s="1"/>
  <c r="AP1031" i="2" s="1"/>
  <c r="N2925" i="2"/>
  <c r="R2925" i="2" s="1"/>
  <c r="N3136" i="2"/>
  <c r="R3136" i="2" s="1"/>
  <c r="N2876" i="2"/>
  <c r="R2876" i="2" s="1"/>
  <c r="N1502" i="2"/>
  <c r="R1502" i="2" s="1"/>
  <c r="AP1503" i="2" s="1"/>
  <c r="N2106" i="2"/>
  <c r="N338" i="2"/>
  <c r="R338" i="2" s="1"/>
  <c r="AP339" i="2" s="1"/>
  <c r="N2932" i="2"/>
  <c r="R2932" i="2" s="1"/>
  <c r="N1484" i="2"/>
  <c r="R1484" i="2" s="1"/>
  <c r="AP1485" i="2" s="1"/>
  <c r="N3613" i="2"/>
  <c r="N1978" i="2"/>
  <c r="R1978" i="2" s="1"/>
  <c r="AP1979" i="2" s="1"/>
  <c r="N3348" i="2"/>
  <c r="R3348" i="2" s="1"/>
  <c r="N1053" i="2"/>
  <c r="R1053" i="2" s="1"/>
  <c r="AP1054" i="2" s="1"/>
  <c r="N2050" i="2"/>
  <c r="N2746" i="2"/>
  <c r="R2746" i="2" s="1"/>
  <c r="N2178" i="2"/>
  <c r="R2178" i="2" s="1"/>
  <c r="N1847" i="2"/>
  <c r="R1847" i="2" s="1"/>
  <c r="AP1848" i="2" s="1"/>
  <c r="N894" i="2"/>
  <c r="N2844" i="2"/>
  <c r="R2844" i="2" s="1"/>
  <c r="N3472" i="2"/>
  <c r="R3472" i="2" s="1"/>
  <c r="N3466" i="2"/>
  <c r="R3466" i="2" s="1"/>
  <c r="N1045" i="2"/>
  <c r="N1638" i="2"/>
  <c r="R1638" i="2" s="1"/>
  <c r="AP1639" i="2" s="1"/>
  <c r="N2170" i="2"/>
  <c r="R2170" i="2" s="1"/>
  <c r="N2850" i="2"/>
  <c r="R2850" i="2" s="1"/>
  <c r="N3448" i="2"/>
  <c r="N117" i="2"/>
  <c r="R117" i="2" s="1"/>
  <c r="AP118" i="2" s="1"/>
  <c r="N845" i="2"/>
  <c r="R845" i="2" s="1"/>
  <c r="AP846" i="2" s="1"/>
  <c r="N1047" i="2"/>
  <c r="R1047" i="2" s="1"/>
  <c r="AP1048" i="2" s="1"/>
  <c r="N229" i="2"/>
  <c r="N6" i="2"/>
  <c r="R6" i="2" s="1"/>
  <c r="AP7" i="2" s="1"/>
  <c r="N365" i="2"/>
  <c r="R365" i="2" s="1"/>
  <c r="AP366" i="2" s="1"/>
  <c r="N396" i="2"/>
  <c r="R396" i="2" s="1"/>
  <c r="AP397" i="2" s="1"/>
  <c r="N1062" i="2"/>
  <c r="N3323" i="2"/>
  <c r="R3323" i="2" s="1"/>
  <c r="N3385" i="2"/>
  <c r="R3385" i="2" s="1"/>
  <c r="N698" i="2"/>
  <c r="R698" i="2" s="1"/>
  <c r="AP699" i="2" s="1"/>
  <c r="N1609" i="2"/>
  <c r="N562" i="2"/>
  <c r="R562" i="2" s="1"/>
  <c r="AP563" i="2" s="1"/>
  <c r="N1174" i="2"/>
  <c r="R1174" i="2" s="1"/>
  <c r="AP1175" i="2" s="1"/>
  <c r="N143" i="2"/>
  <c r="R143" i="2" s="1"/>
  <c r="AP144" i="2" s="1"/>
  <c r="N1064" i="2"/>
  <c r="N1052" i="2"/>
  <c r="R1052" i="2" s="1"/>
  <c r="AP1053" i="2" s="1"/>
  <c r="N1264" i="2"/>
  <c r="R1264" i="2" s="1"/>
  <c r="AP1265" i="2" s="1"/>
  <c r="N18" i="2"/>
  <c r="R18" i="2" s="1"/>
  <c r="AP19" i="2" s="1"/>
  <c r="N2350" i="2"/>
  <c r="N1377" i="2"/>
  <c r="R1377" i="2" s="1"/>
  <c r="AP1378" i="2" s="1"/>
  <c r="N1828" i="2"/>
  <c r="R1828" i="2" s="1"/>
  <c r="AP1829" i="2" s="1"/>
  <c r="N1562" i="2"/>
  <c r="R1562" i="2" s="1"/>
  <c r="AP1563" i="2" s="1"/>
  <c r="N1944" i="2"/>
  <c r="N3706" i="2"/>
  <c r="R3706" i="2" s="1"/>
  <c r="N1033" i="2"/>
  <c r="R1033" i="2" s="1"/>
  <c r="AP1034" i="2" s="1"/>
  <c r="N1862" i="2"/>
  <c r="R1862" i="2" s="1"/>
  <c r="AP1863" i="2" s="1"/>
  <c r="N1553" i="2"/>
  <c r="N2523" i="2"/>
  <c r="R2523" i="2" s="1"/>
  <c r="N1327" i="2"/>
  <c r="R1327" i="2" s="1"/>
  <c r="AP1328" i="2" s="1"/>
  <c r="N1080" i="2"/>
  <c r="R1080" i="2" s="1"/>
  <c r="AP1081" i="2" s="1"/>
  <c r="N1315" i="2"/>
  <c r="N1132" i="2"/>
  <c r="R1132" i="2" s="1"/>
  <c r="AP1133" i="2" s="1"/>
  <c r="N1463" i="2"/>
  <c r="R1463" i="2" s="1"/>
  <c r="AP1464" i="2" s="1"/>
  <c r="N1280" i="2"/>
  <c r="R1280" i="2" s="1"/>
  <c r="AP1281" i="2" s="1"/>
  <c r="N2174" i="2"/>
  <c r="N1701" i="2"/>
  <c r="R1701" i="2" s="1"/>
  <c r="AP1702" i="2" s="1"/>
  <c r="N3164" i="2"/>
  <c r="R3164" i="2" s="1"/>
  <c r="N902" i="2"/>
  <c r="R902" i="2" s="1"/>
  <c r="AP903" i="2" s="1"/>
  <c r="N761" i="2"/>
  <c r="N2826" i="2"/>
  <c r="R2826" i="2" s="1"/>
  <c r="N1784" i="2"/>
  <c r="R1784" i="2" s="1"/>
  <c r="AP1785" i="2" s="1"/>
  <c r="N2398" i="2"/>
  <c r="R2398" i="2" s="1"/>
  <c r="N1685" i="2"/>
  <c r="N3156" i="2"/>
  <c r="R3156" i="2" s="1"/>
  <c r="N1798" i="2"/>
  <c r="R1798" i="2" s="1"/>
  <c r="AP1799" i="2" s="1"/>
  <c r="N718" i="2"/>
  <c r="R718" i="2" s="1"/>
  <c r="AP719" i="2" s="1"/>
  <c r="N2810" i="2"/>
  <c r="N1840" i="2"/>
  <c r="R1840" i="2" s="1"/>
  <c r="AP1841" i="2" s="1"/>
  <c r="N2082" i="2"/>
  <c r="R2082" i="2" s="1"/>
  <c r="N1542" i="2"/>
  <c r="R1542" i="2" s="1"/>
  <c r="AP1543" i="2" s="1"/>
  <c r="N2733" i="2"/>
  <c r="N2784" i="2"/>
  <c r="R2784" i="2" s="1"/>
  <c r="N1595" i="2"/>
  <c r="R1595" i="2" s="1"/>
  <c r="AP1596" i="2" s="1"/>
  <c r="N38" i="2"/>
  <c r="R38" i="2" s="1"/>
  <c r="AP39" i="2" s="1"/>
  <c r="N1304" i="2"/>
  <c r="N2691" i="2"/>
  <c r="R2691" i="2" s="1"/>
  <c r="N1495" i="2"/>
  <c r="R1495" i="2" s="1"/>
  <c r="AP1496" i="2" s="1"/>
  <c r="N644" i="2"/>
  <c r="R644" i="2" s="1"/>
  <c r="AP645" i="2" s="1"/>
  <c r="N1195" i="2"/>
  <c r="N948" i="2"/>
  <c r="R948" i="2" s="1"/>
  <c r="AP949" i="2" s="1"/>
  <c r="N1343" i="2"/>
  <c r="R1343" i="2" s="1"/>
  <c r="AP1344" i="2" s="1"/>
  <c r="N1160" i="2"/>
  <c r="R1160" i="2" s="1"/>
  <c r="AP1161" i="2" s="1"/>
  <c r="N1331" i="2"/>
  <c r="N1148" i="2"/>
  <c r="R1148" i="2" s="1"/>
  <c r="AP1149" i="2" s="1"/>
  <c r="N1543" i="2"/>
  <c r="R1543" i="2" s="1"/>
  <c r="AP1544" i="2" s="1"/>
  <c r="N3587" i="2"/>
  <c r="R3587" i="2" s="1"/>
  <c r="N200" i="2"/>
  <c r="N950" i="2"/>
  <c r="R950" i="2" s="1"/>
  <c r="AP951" i="2" s="1"/>
  <c r="N1044" i="2"/>
  <c r="R1044" i="2" s="1"/>
  <c r="AP1045" i="2" s="1"/>
  <c r="N2546" i="2"/>
  <c r="R2546" i="2" s="1"/>
  <c r="N2741" i="2"/>
  <c r="N3631" i="2"/>
  <c r="R3631" i="2" s="1"/>
  <c r="N500" i="2"/>
  <c r="R500" i="2" s="1"/>
  <c r="AP501" i="2" s="1"/>
  <c r="N1540" i="2"/>
  <c r="R1540" i="2" s="1"/>
  <c r="AP1541" i="2" s="1"/>
  <c r="N3404" i="2"/>
  <c r="N3591" i="2"/>
  <c r="R3591" i="2" s="1"/>
  <c r="N2735" i="2"/>
  <c r="R2735" i="2" s="1"/>
  <c r="N814" i="2"/>
  <c r="R814" i="2" s="1"/>
  <c r="AP815" i="2" s="1"/>
  <c r="N3623" i="2"/>
  <c r="N1346" i="2"/>
  <c r="R1346" i="2" s="1"/>
  <c r="AP1347" i="2" s="1"/>
  <c r="N2416" i="2"/>
  <c r="R2416" i="2" s="1"/>
  <c r="N848" i="2"/>
  <c r="R848" i="2" s="1"/>
  <c r="AP849" i="2" s="1"/>
  <c r="N1795" i="2"/>
  <c r="N112" i="2"/>
  <c r="R112" i="2" s="1"/>
  <c r="AP113" i="2" s="1"/>
  <c r="N466" i="2"/>
  <c r="R466" i="2" s="1"/>
  <c r="AP467" i="2" s="1"/>
  <c r="N2821" i="2"/>
  <c r="R2821" i="2" s="1"/>
  <c r="N3607" i="2"/>
  <c r="N2400" i="2"/>
  <c r="R2400" i="2" s="1"/>
  <c r="N2187" i="2"/>
  <c r="R2187" i="2" s="1"/>
  <c r="N2387" i="2"/>
  <c r="R2387" i="2" s="1"/>
  <c r="N1769" i="2"/>
  <c r="N2301" i="2"/>
  <c r="R2301" i="2" s="1"/>
  <c r="N3347" i="2"/>
  <c r="R3347" i="2" s="1"/>
  <c r="N592" i="2"/>
  <c r="R592" i="2" s="1"/>
  <c r="AP593" i="2" s="1"/>
  <c r="N1293" i="2"/>
  <c r="R1293" i="2" s="1"/>
  <c r="AP1294" i="2" s="1"/>
  <c r="N1624" i="2"/>
  <c r="R1624" i="2" s="1"/>
  <c r="AP1625" i="2" s="1"/>
  <c r="N670" i="2"/>
  <c r="R670" i="2" s="1"/>
  <c r="AP671" i="2" s="1"/>
  <c r="N3208" i="2"/>
  <c r="R3208" i="2" s="1"/>
  <c r="N1872" i="2"/>
  <c r="N987" i="2"/>
  <c r="R987" i="2" s="1"/>
  <c r="AP988" i="2" s="1"/>
  <c r="N701" i="2"/>
  <c r="R701" i="2" s="1"/>
  <c r="AP702" i="2" s="1"/>
  <c r="N2397" i="2"/>
  <c r="R2397" i="2" s="1"/>
  <c r="N720" i="2"/>
  <c r="R720" i="2" s="1"/>
  <c r="AP721" i="2" s="1"/>
  <c r="N1219" i="2"/>
  <c r="R1219" i="2" s="1"/>
  <c r="AP1220" i="2" s="1"/>
  <c r="N808" i="2"/>
  <c r="R808" i="2" s="1"/>
  <c r="AP809" i="2" s="1"/>
  <c r="N2026" i="2"/>
  <c r="R2026" i="2" s="1"/>
  <c r="N916" i="2"/>
  <c r="N697" i="2"/>
  <c r="R697" i="2" s="1"/>
  <c r="AP698" i="2" s="1"/>
  <c r="N2504" i="2"/>
  <c r="R2504" i="2" s="1"/>
  <c r="N3200" i="2"/>
  <c r="R3200" i="2" s="1"/>
  <c r="N2926" i="2"/>
  <c r="R2926" i="2" s="1"/>
  <c r="N2584" i="2"/>
  <c r="R2584" i="2" s="1"/>
  <c r="N876" i="2"/>
  <c r="R876" i="2" s="1"/>
  <c r="AP877" i="2" s="1"/>
  <c r="N1059" i="2"/>
  <c r="R1059" i="2" s="1"/>
  <c r="AP1060" i="2" s="1"/>
  <c r="N1207" i="2"/>
  <c r="R1207" i="2" s="1"/>
  <c r="AP1208" i="2" s="1"/>
  <c r="N3198" i="2"/>
  <c r="R3198" i="2" s="1"/>
  <c r="N496" i="2"/>
  <c r="R496" i="2" s="1"/>
  <c r="AP497" i="2" s="1"/>
  <c r="N1817" i="2"/>
  <c r="R1817" i="2" s="1"/>
  <c r="AP1818" i="2" s="1"/>
  <c r="N2040" i="2"/>
  <c r="N2197" i="2"/>
  <c r="R2197" i="2" s="1"/>
  <c r="N3637" i="2"/>
  <c r="R3637" i="2" s="1"/>
  <c r="N3295" i="2"/>
  <c r="R3295" i="2" s="1"/>
  <c r="N2722" i="2"/>
  <c r="R2722" i="2" s="1"/>
  <c r="N3320" i="2"/>
  <c r="R3320" i="2" s="1"/>
  <c r="N1211" i="2"/>
  <c r="R1211" i="2" s="1"/>
  <c r="AP1212" i="2" s="1"/>
  <c r="N920" i="2"/>
  <c r="R920" i="2" s="1"/>
  <c r="AP921" i="2" s="1"/>
  <c r="N1111" i="2"/>
  <c r="N939" i="2"/>
  <c r="R939" i="2" s="1"/>
  <c r="AP940" i="2" s="1"/>
  <c r="N1087" i="2"/>
  <c r="R1087" i="2" s="1"/>
  <c r="AP1088" i="2" s="1"/>
  <c r="N1075" i="2"/>
  <c r="R1075" i="2" s="1"/>
  <c r="AP1076" i="2" s="1"/>
  <c r="N1287" i="2"/>
  <c r="N3134" i="2"/>
  <c r="R3134" i="2" s="1"/>
  <c r="N453" i="2"/>
  <c r="R453" i="2" s="1"/>
  <c r="AP454" i="2" s="1"/>
  <c r="N1497" i="2"/>
  <c r="R1497" i="2" s="1"/>
  <c r="AP1498" i="2" s="1"/>
  <c r="N2024" i="2"/>
  <c r="R2024" i="2" s="1"/>
  <c r="N2500" i="2"/>
  <c r="R2500" i="2" s="1"/>
  <c r="N3023" i="2"/>
  <c r="R3023" i="2" s="1"/>
  <c r="N763" i="2"/>
  <c r="R763" i="2" s="1"/>
  <c r="AP764" i="2" s="1"/>
  <c r="N25" i="2"/>
  <c r="N77" i="2"/>
  <c r="R77" i="2" s="1"/>
  <c r="AP78" i="2" s="1"/>
  <c r="N225" i="2"/>
  <c r="R225" i="2" s="1"/>
  <c r="AP226" i="2" s="1"/>
  <c r="N650" i="2"/>
  <c r="R650" i="2" s="1"/>
  <c r="AP651" i="2" s="1"/>
  <c r="N2674" i="2"/>
  <c r="R2674" i="2" s="1"/>
  <c r="N2094" i="2"/>
  <c r="R2094" i="2" s="1"/>
  <c r="N2730" i="2"/>
  <c r="R2730" i="2" s="1"/>
  <c r="N2289" i="2"/>
  <c r="R2289" i="2" s="1"/>
  <c r="N282" i="2"/>
  <c r="R282" i="2" s="1"/>
  <c r="AP283" i="2" s="1"/>
  <c r="N3108" i="2"/>
  <c r="R3108" i="2" s="1"/>
  <c r="N977" i="2"/>
  <c r="R977" i="2" s="1"/>
  <c r="AP978" i="2" s="1"/>
  <c r="N1645" i="2"/>
  <c r="R1645" i="2" s="1"/>
  <c r="AP1646" i="2" s="1"/>
  <c r="N1792" i="2"/>
  <c r="N1254" i="2"/>
  <c r="R1254" i="2" s="1"/>
  <c r="AP1255" i="2" s="1"/>
  <c r="N1109" i="2"/>
  <c r="R1109" i="2" s="1"/>
  <c r="AP1110" i="2" s="1"/>
  <c r="N1616" i="2"/>
  <c r="R1616" i="2" s="1"/>
  <c r="AP1617" i="2" s="1"/>
  <c r="N1590" i="2"/>
  <c r="N2573" i="2"/>
  <c r="R2573" i="2" s="1"/>
  <c r="N1902" i="2"/>
  <c r="R1902" i="2" s="1"/>
  <c r="AP1903" i="2" s="1"/>
  <c r="N3660" i="2"/>
  <c r="R3660" i="2" s="1"/>
  <c r="N3541" i="2"/>
  <c r="N2194" i="2"/>
  <c r="R2194" i="2" s="1"/>
  <c r="N2776" i="2"/>
  <c r="R2776" i="2" s="1"/>
  <c r="N982" i="2"/>
  <c r="R982" i="2" s="1"/>
  <c r="AP983" i="2" s="1"/>
  <c r="N2704" i="2"/>
  <c r="N3193" i="2"/>
  <c r="R3193" i="2" s="1"/>
  <c r="N3191" i="2"/>
  <c r="R3191" i="2" s="1"/>
  <c r="N3508" i="2"/>
  <c r="R3508" i="2" s="1"/>
  <c r="N3217" i="2"/>
  <c r="N989" i="2"/>
  <c r="R989" i="2" s="1"/>
  <c r="AP990" i="2" s="1"/>
  <c r="N2166" i="2"/>
  <c r="R2166" i="2" s="1"/>
  <c r="N2114" i="2"/>
  <c r="R2114" i="2" s="1"/>
  <c r="N974" i="2"/>
  <c r="N2864" i="2"/>
  <c r="R2864" i="2" s="1"/>
  <c r="N2820" i="2"/>
  <c r="R2820" i="2" s="1"/>
  <c r="N1709" i="2"/>
  <c r="R1709" i="2" s="1"/>
  <c r="AP1710" i="2" s="1"/>
  <c r="N3131" i="2"/>
  <c r="N253" i="2"/>
  <c r="R253" i="2" s="1"/>
  <c r="AP254" i="2" s="1"/>
  <c r="N3031" i="2"/>
  <c r="R3031" i="2" s="1"/>
  <c r="N1515" i="2"/>
  <c r="R1515" i="2" s="1"/>
  <c r="AP1516" i="2" s="1"/>
  <c r="N1663" i="2"/>
  <c r="N1715" i="2"/>
  <c r="R1715" i="2" s="1"/>
  <c r="AP1716" i="2" s="1"/>
  <c r="N1863" i="2"/>
  <c r="R1863" i="2" s="1"/>
  <c r="AP1864" i="2" s="1"/>
  <c r="N810" i="2"/>
  <c r="R810" i="2" s="1"/>
  <c r="AP811" i="2" s="1"/>
  <c r="N624" i="2"/>
  <c r="N2009" i="2"/>
  <c r="R2009" i="2" s="1"/>
  <c r="N2088" i="2"/>
  <c r="R2088" i="2" s="1"/>
  <c r="N2756" i="2"/>
  <c r="R2756" i="2" s="1"/>
  <c r="N2575" i="2"/>
  <c r="N158" i="2"/>
  <c r="R158" i="2" s="1"/>
  <c r="AP159" i="2" s="1"/>
  <c r="N513" i="2"/>
  <c r="R513" i="2" s="1"/>
  <c r="AP514" i="2" s="1"/>
  <c r="N835" i="2"/>
  <c r="R835" i="2" s="1"/>
  <c r="AP836" i="2" s="1"/>
  <c r="N161" i="2"/>
  <c r="N1734" i="2"/>
  <c r="R1734" i="2" s="1"/>
  <c r="AP1735" i="2" s="1"/>
  <c r="N1522" i="2"/>
  <c r="R1522" i="2" s="1"/>
  <c r="AP1523" i="2" s="1"/>
  <c r="N1789" i="2"/>
  <c r="R1789" i="2" s="1"/>
  <c r="AP1790" i="2" s="1"/>
  <c r="N969" i="2"/>
  <c r="N1233" i="2"/>
  <c r="R1233" i="2" s="1"/>
  <c r="AP1234" i="2" s="1"/>
  <c r="N1856" i="2"/>
  <c r="R1856" i="2" s="1"/>
  <c r="AP1857" i="2" s="1"/>
  <c r="N140" i="2"/>
  <c r="R140" i="2" s="1"/>
  <c r="AP141" i="2" s="1"/>
  <c r="N1154" i="2"/>
  <c r="N3647" i="2"/>
  <c r="R3647" i="2" s="1"/>
  <c r="N2562" i="2"/>
  <c r="R2562" i="2" s="1"/>
  <c r="N395" i="2"/>
  <c r="R395" i="2" s="1"/>
  <c r="AP396" i="2" s="1"/>
  <c r="N520" i="2"/>
  <c r="N1967" i="2"/>
  <c r="R1967" i="2" s="1"/>
  <c r="AP1968" i="2" s="1"/>
  <c r="N211" i="2"/>
  <c r="R211" i="2" s="1"/>
  <c r="AP212" i="2" s="1"/>
  <c r="N2019" i="2"/>
  <c r="R2019" i="2" s="1"/>
  <c r="N359" i="2"/>
  <c r="N2167" i="2"/>
  <c r="R2167" i="2" s="1"/>
  <c r="N2161" i="2"/>
  <c r="R2161" i="2" s="1"/>
  <c r="N3382" i="2"/>
  <c r="R3382" i="2" s="1"/>
  <c r="N3723" i="2"/>
  <c r="N2460" i="2"/>
  <c r="R2460" i="2" s="1"/>
  <c r="N1201" i="2"/>
  <c r="R1201" i="2" s="1"/>
  <c r="AP1202" i="2" s="1"/>
  <c r="N3037" i="2"/>
  <c r="R3037" i="2" s="1"/>
  <c r="N1418" i="2"/>
  <c r="N3057" i="2"/>
  <c r="R3057" i="2" s="1"/>
  <c r="N3366" i="2"/>
  <c r="R3366" i="2" s="1"/>
  <c r="N3715" i="2"/>
  <c r="R3715" i="2" s="1"/>
  <c r="N2516" i="2"/>
  <c r="N1169" i="2"/>
  <c r="R1169" i="2" s="1"/>
  <c r="AP1170" i="2" s="1"/>
  <c r="N3021" i="2"/>
  <c r="R3021" i="2" s="1"/>
  <c r="N1530" i="2"/>
  <c r="R1530" i="2" s="1"/>
  <c r="AP1531" i="2" s="1"/>
  <c r="N3356" i="2"/>
  <c r="N3204" i="2"/>
  <c r="R3204" i="2" s="1"/>
  <c r="N494" i="2"/>
  <c r="R494" i="2" s="1"/>
  <c r="AP495" i="2" s="1"/>
  <c r="N941" i="2"/>
  <c r="R941" i="2" s="1"/>
  <c r="AP942" i="2" s="1"/>
  <c r="N1824" i="2"/>
  <c r="N2555" i="2"/>
  <c r="R2555" i="2" s="1"/>
  <c r="N1359" i="2"/>
  <c r="R1359" i="2" s="1"/>
  <c r="AP1360" i="2" s="1"/>
  <c r="N691" i="2"/>
  <c r="R691" i="2" s="1"/>
  <c r="AP692" i="2" s="1"/>
  <c r="N573" i="2"/>
  <c r="N2583" i="2"/>
  <c r="R2583" i="2" s="1"/>
  <c r="N91" i="2"/>
  <c r="R91" i="2" s="1"/>
  <c r="AP92" i="2" s="1"/>
  <c r="N1835" i="2"/>
  <c r="R1835" i="2" s="1"/>
  <c r="AP1836" i="2" s="1"/>
  <c r="N239" i="2"/>
  <c r="N3655" i="2"/>
  <c r="R3655" i="2" s="1"/>
  <c r="N2937" i="2"/>
  <c r="R2937" i="2" s="1"/>
  <c r="N1758" i="2"/>
  <c r="R1758" i="2" s="1"/>
  <c r="AP1759" i="2" s="1"/>
  <c r="N148" i="2"/>
  <c r="N2389" i="2"/>
  <c r="R2389" i="2" s="1"/>
  <c r="N3252" i="2"/>
  <c r="R3252" i="2" s="1"/>
  <c r="N3146" i="2"/>
  <c r="R3146" i="2" s="1"/>
  <c r="N2149" i="2"/>
  <c r="N2840" i="2"/>
  <c r="R2840" i="2" s="1"/>
  <c r="N3391" i="2"/>
  <c r="R3391" i="2" s="1"/>
  <c r="N2894" i="2"/>
  <c r="R2894" i="2" s="1"/>
  <c r="N821" i="2"/>
  <c r="N1852" i="2"/>
  <c r="R1852" i="2" s="1"/>
  <c r="AP1853" i="2" s="1"/>
  <c r="N1492" i="2"/>
  <c r="R1492" i="2" s="1"/>
  <c r="AP1493" i="2" s="1"/>
  <c r="N2202" i="2"/>
  <c r="R2202" i="2" s="1"/>
  <c r="N3544" i="2"/>
  <c r="N2518" i="2"/>
  <c r="R2518" i="2" s="1"/>
  <c r="N2852" i="2"/>
  <c r="R2852" i="2" s="1"/>
  <c r="N1077" i="2"/>
  <c r="R1077" i="2" s="1"/>
  <c r="AP1078" i="2" s="1"/>
  <c r="N1182" i="2"/>
  <c r="N3594" i="2"/>
  <c r="R3594" i="2" s="1"/>
  <c r="N2218" i="2"/>
  <c r="R2218" i="2" s="1"/>
  <c r="N3552" i="2"/>
  <c r="R3552" i="2" s="1"/>
  <c r="N2022" i="2"/>
  <c r="N2860" i="2"/>
  <c r="R2860" i="2" s="1"/>
  <c r="N1093" i="2"/>
  <c r="R1093" i="2" s="1"/>
  <c r="AP1094" i="2" s="1"/>
  <c r="N958" i="2"/>
  <c r="R958" i="2" s="1"/>
  <c r="AP959" i="2" s="1"/>
  <c r="N3658" i="2"/>
  <c r="N1767" i="2"/>
  <c r="R1767" i="2" s="1"/>
  <c r="AP1768" i="2" s="1"/>
  <c r="N23" i="2"/>
  <c r="R23" i="2" s="1"/>
  <c r="AP24" i="2" s="1"/>
  <c r="N1619" i="2"/>
  <c r="R1619" i="2" s="1"/>
  <c r="AP1620" i="2" s="1"/>
  <c r="N1384" i="2"/>
  <c r="N1631" i="2"/>
  <c r="R1631" i="2" s="1"/>
  <c r="AP1632" i="2" s="1"/>
  <c r="N1236" i="2"/>
  <c r="R1236" i="2" s="1"/>
  <c r="AP1237" i="2" s="1"/>
  <c r="N1419" i="2"/>
  <c r="R1419" i="2" s="1"/>
  <c r="AP1420" i="2" s="1"/>
  <c r="N266" i="2"/>
  <c r="N3075" i="2"/>
  <c r="R3075" i="2" s="1"/>
  <c r="N255" i="2"/>
  <c r="R255" i="2" s="1"/>
  <c r="AP256" i="2" s="1"/>
  <c r="N788" i="2"/>
  <c r="R788" i="2" s="1"/>
  <c r="AP789" i="2" s="1"/>
  <c r="N3676" i="2"/>
  <c r="N1094" i="2"/>
  <c r="R1094" i="2" s="1"/>
  <c r="AP1095" i="2" s="1"/>
  <c r="N3112" i="2"/>
  <c r="R3112" i="2" s="1"/>
  <c r="N1597" i="2"/>
  <c r="R1597" i="2" s="1"/>
  <c r="AP1598" i="2" s="1"/>
  <c r="N2222" i="2"/>
  <c r="N1740" i="2"/>
  <c r="R1740" i="2" s="1"/>
  <c r="AP1741" i="2" s="1"/>
  <c r="N2738" i="2"/>
  <c r="R2738" i="2" s="1"/>
  <c r="N526" i="2"/>
  <c r="R526" i="2" s="1"/>
  <c r="AP527" i="2" s="1"/>
  <c r="N3709" i="2"/>
  <c r="N2887" i="2"/>
  <c r="R2887" i="2" s="1"/>
  <c r="N439" i="2"/>
  <c r="R439" i="2" s="1"/>
  <c r="AP440" i="2" s="1"/>
  <c r="N625" i="2"/>
  <c r="R625" i="2" s="1"/>
  <c r="AP626" i="2" s="1"/>
  <c r="N2687" i="2"/>
  <c r="N3243" i="2"/>
  <c r="R3243" i="2" s="1"/>
  <c r="N2177" i="2"/>
  <c r="R2177" i="2" s="1"/>
  <c r="N1667" i="2"/>
  <c r="R1667" i="2" s="1"/>
  <c r="AP1668" i="2" s="1"/>
  <c r="N319" i="2"/>
  <c r="N1242" i="2"/>
  <c r="R1242" i="2" s="1"/>
  <c r="AP1243" i="2" s="1"/>
  <c r="N2833" i="2"/>
  <c r="R2833" i="2" s="1"/>
  <c r="N2480" i="2"/>
  <c r="R2480" i="2" s="1"/>
  <c r="N3422" i="2"/>
  <c r="N1474" i="2"/>
  <c r="R1474" i="2" s="1"/>
  <c r="AP1475" i="2" s="1"/>
  <c r="N1057" i="2"/>
  <c r="R1057" i="2" s="1"/>
  <c r="AP1058" i="2" s="1"/>
  <c r="N66" i="2"/>
  <c r="R66" i="2" s="1"/>
  <c r="AP67" i="2" s="1"/>
  <c r="N2609" i="2"/>
  <c r="N2981" i="2"/>
  <c r="R2981" i="2" s="1"/>
  <c r="N472" i="2"/>
  <c r="R472" i="2" s="1"/>
  <c r="AP473" i="2" s="1"/>
  <c r="N224" i="2"/>
  <c r="R224" i="2" s="1"/>
  <c r="AP225" i="2" s="1"/>
  <c r="N248" i="2"/>
  <c r="N1499" i="2"/>
  <c r="R1499" i="2" s="1"/>
  <c r="AP1500" i="2" s="1"/>
  <c r="N1660" i="2"/>
  <c r="R1660" i="2" s="1"/>
  <c r="AP1661" i="2" s="1"/>
  <c r="N3088" i="2"/>
  <c r="R3088" i="2" s="1"/>
  <c r="N1773" i="2"/>
  <c r="N1864" i="2"/>
  <c r="R1864" i="2" s="1"/>
  <c r="AP1865" i="2" s="1"/>
  <c r="N3141" i="2"/>
  <c r="R3141" i="2" s="1"/>
  <c r="N2643" i="2"/>
  <c r="R2643" i="2" s="1"/>
  <c r="N3147" i="2"/>
  <c r="N107" i="2"/>
  <c r="R107" i="2" s="1"/>
  <c r="AP108" i="2" s="1"/>
  <c r="N3351" i="2"/>
  <c r="R3351" i="2" s="1"/>
  <c r="N2309" i="2"/>
  <c r="R2309" i="2" s="1"/>
  <c r="N55" i="2"/>
  <c r="N1332" i="2"/>
  <c r="R1332" i="2" s="1"/>
  <c r="AP1333" i="2" s="1"/>
  <c r="N1292" i="2"/>
  <c r="R1292" i="2" s="1"/>
  <c r="AP1293" i="2" s="1"/>
  <c r="N2336" i="2"/>
  <c r="R2336" i="2" s="1"/>
  <c r="N713" i="2"/>
  <c r="N3690" i="2"/>
  <c r="R3690" i="2" s="1"/>
  <c r="N2808" i="2"/>
  <c r="R2808" i="2" s="1"/>
  <c r="N2130" i="2"/>
  <c r="R2130" i="2" s="1"/>
  <c r="N743" i="2"/>
  <c r="N2957" i="2"/>
  <c r="R2957" i="2" s="1"/>
  <c r="N100" i="2"/>
  <c r="R100" i="2" s="1"/>
  <c r="AP101" i="2" s="1"/>
  <c r="N1716" i="2"/>
  <c r="R1716" i="2" s="1"/>
  <c r="AP1717" i="2" s="1"/>
  <c r="N2450" i="2"/>
  <c r="R2450" i="2" s="1"/>
  <c r="N2576" i="2"/>
  <c r="R2576" i="2" s="1"/>
  <c r="N3153" i="2"/>
  <c r="R3153" i="2" s="1"/>
  <c r="N1434" i="2"/>
  <c r="R1434" i="2" s="1"/>
  <c r="AP1435" i="2" s="1"/>
  <c r="N1764" i="2"/>
  <c r="N2206" i="2"/>
  <c r="R2206" i="2" s="1"/>
  <c r="N2941" i="2"/>
  <c r="R2941" i="2" s="1"/>
  <c r="N346" i="2"/>
  <c r="R346" i="2" s="1"/>
  <c r="AP347" i="2" s="1"/>
  <c r="N2707" i="2"/>
  <c r="N2571" i="2"/>
  <c r="R2571" i="2" s="1"/>
  <c r="N619" i="2"/>
  <c r="R619" i="2" s="1"/>
  <c r="AP620" i="2" s="1"/>
  <c r="N3287" i="2"/>
  <c r="R3287" i="2" s="1"/>
  <c r="N2053" i="2"/>
  <c r="N892" i="2"/>
  <c r="R892" i="2" s="1"/>
  <c r="AP893" i="2" s="1"/>
  <c r="N626" i="2"/>
  <c r="R626" i="2" s="1"/>
  <c r="AP627" i="2" s="1"/>
  <c r="N2307" i="2"/>
  <c r="R2307" i="2" s="1"/>
  <c r="N3104" i="2"/>
  <c r="N2096" i="2"/>
  <c r="R2096" i="2" s="1"/>
  <c r="N474" i="2"/>
  <c r="R474" i="2" s="1"/>
  <c r="AP475" i="2" s="1"/>
  <c r="N3303" i="2"/>
  <c r="R3303" i="2" s="1"/>
  <c r="N2213" i="2"/>
  <c r="N872" i="2"/>
  <c r="R872" i="2" s="1"/>
  <c r="AP873" i="2" s="1"/>
  <c r="N2075" i="2"/>
  <c r="R2075" i="2" s="1"/>
  <c r="N2214" i="2"/>
  <c r="R2214" i="2" s="1"/>
  <c r="N2865" i="2"/>
  <c r="N1531" i="2"/>
  <c r="R1531" i="2" s="1"/>
  <c r="AP1532" i="2" s="1"/>
  <c r="N541" i="2"/>
  <c r="R541" i="2" s="1"/>
  <c r="AP542" i="2" s="1"/>
  <c r="N3395" i="2"/>
  <c r="R3395" i="2" s="1"/>
  <c r="N2991" i="2"/>
  <c r="N3181" i="2"/>
  <c r="R3181" i="2" s="1"/>
  <c r="N1850" i="2"/>
  <c r="R1850" i="2" s="1"/>
  <c r="AP1851" i="2" s="1"/>
  <c r="N1134" i="2"/>
  <c r="R1134" i="2" s="1"/>
  <c r="AP1135" i="2" s="1"/>
  <c r="N3589" i="2"/>
  <c r="N2535" i="2"/>
  <c r="R2535" i="2" s="1"/>
  <c r="N81" i="2"/>
  <c r="R81" i="2" s="1"/>
  <c r="AP82" i="2" s="1"/>
  <c r="N2369" i="2"/>
  <c r="R2369" i="2" s="1"/>
  <c r="N397" i="2"/>
  <c r="N383" i="2"/>
  <c r="R383" i="2" s="1"/>
  <c r="AP384" i="2" s="1"/>
  <c r="N3065" i="2"/>
  <c r="R3065" i="2" s="1"/>
  <c r="N1692" i="2"/>
  <c r="R1692" i="2" s="1"/>
  <c r="AP1693" i="2" s="1"/>
  <c r="N1814" i="2"/>
  <c r="N3073" i="2"/>
  <c r="R3073" i="2" s="1"/>
  <c r="N3691" i="2"/>
  <c r="R3691" i="2" s="1"/>
  <c r="N3016" i="2"/>
  <c r="R3016" i="2" s="1"/>
  <c r="N1014" i="2"/>
  <c r="N3369" i="2"/>
  <c r="R3369" i="2" s="1"/>
  <c r="N2061" i="2"/>
  <c r="R2061" i="2" s="1"/>
  <c r="N2448" i="2"/>
  <c r="R2448" i="2" s="1"/>
  <c r="N3469" i="2"/>
  <c r="N1752" i="2"/>
  <c r="R1752" i="2" s="1"/>
  <c r="AP1753" i="2" s="1"/>
  <c r="N3196" i="2"/>
  <c r="N186" i="2"/>
  <c r="R186" i="2" s="1"/>
  <c r="AP187" i="2" s="1"/>
  <c r="N2005" i="2"/>
  <c r="N1689" i="2"/>
  <c r="R1689" i="2" s="1"/>
  <c r="AP1690" i="2" s="1"/>
  <c r="N1338" i="2"/>
  <c r="R1338" i="2" s="1"/>
  <c r="AP1339" i="2" s="1"/>
  <c r="N2670" i="2"/>
  <c r="R2670" i="2" s="1"/>
  <c r="N2638" i="2"/>
  <c r="N1780" i="2"/>
  <c r="R1780" i="2" s="1"/>
  <c r="AP1781" i="2" s="1"/>
  <c r="N3224" i="2"/>
  <c r="R3224" i="2" s="1"/>
  <c r="N3090" i="2"/>
  <c r="R3090" i="2" s="1"/>
  <c r="N2176" i="2"/>
  <c r="N3439" i="2"/>
  <c r="R3439" i="2" s="1"/>
  <c r="N2361" i="2"/>
  <c r="R2361" i="2" s="1"/>
  <c r="N2038" i="2"/>
  <c r="R2038" i="2" s="1"/>
  <c r="N858" i="2"/>
  <c r="N2485" i="2"/>
  <c r="R2485" i="2" s="1"/>
  <c r="N3505" i="2"/>
  <c r="R3505" i="2" s="1"/>
  <c r="N2184" i="2"/>
  <c r="R2184" i="2" s="1"/>
  <c r="N3447" i="2"/>
  <c r="N2137" i="2"/>
  <c r="R2137" i="2" s="1"/>
  <c r="N2209" i="2"/>
  <c r="R2209" i="2" s="1"/>
  <c r="N880" i="2"/>
  <c r="R880" i="2" s="1"/>
  <c r="AP881" i="2" s="1"/>
  <c r="N2373" i="2"/>
  <c r="N3521" i="2"/>
  <c r="R3521" i="2" s="1"/>
  <c r="N877" i="2"/>
  <c r="R877" i="2" s="1"/>
  <c r="AP878" i="2" s="1"/>
  <c r="N1127" i="2"/>
  <c r="R1127" i="2" s="1"/>
  <c r="AP1128" i="2" s="1"/>
  <c r="N680" i="2"/>
  <c r="N915" i="2"/>
  <c r="R915" i="2" s="1"/>
  <c r="AP916" i="2" s="1"/>
  <c r="N696" i="2"/>
  <c r="R696" i="2" s="1"/>
  <c r="AP697" i="2" s="1"/>
  <c r="N927" i="2"/>
  <c r="R927" i="2" s="1"/>
  <c r="AP928" i="2" s="1"/>
  <c r="N413" i="2"/>
  <c r="N742" i="2"/>
  <c r="R742" i="2" s="1"/>
  <c r="AP743" i="2" s="1"/>
  <c r="N992" i="2"/>
  <c r="R992" i="2" s="1"/>
  <c r="AP993" i="2" s="1"/>
  <c r="N646" i="2"/>
  <c r="R646" i="2" s="1"/>
  <c r="AP647" i="2" s="1"/>
  <c r="N2683" i="2"/>
  <c r="N910" i="2"/>
  <c r="R910" i="2" s="1"/>
  <c r="AP911" i="2" s="1"/>
  <c r="N3145" i="2"/>
  <c r="R3145" i="2" s="1"/>
  <c r="N1430" i="2"/>
  <c r="R1430" i="2" s="1"/>
  <c r="AP1431" i="2" s="1"/>
  <c r="N1386" i="2"/>
  <c r="N3005" i="2"/>
  <c r="R3005" i="2" s="1"/>
  <c r="N878" i="2"/>
  <c r="R878" i="2" s="1"/>
  <c r="AP879" i="2" s="1"/>
  <c r="N2444" i="2"/>
  <c r="R2444" i="2" s="1"/>
  <c r="N3707" i="2"/>
  <c r="N3177" i="2"/>
  <c r="R3177" i="2" s="1"/>
  <c r="N1686" i="2"/>
  <c r="R1686" i="2" s="1"/>
  <c r="AP1687" i="2" s="1"/>
  <c r="N2183" i="2"/>
  <c r="R2183" i="2" s="1"/>
  <c r="N256" i="2"/>
  <c r="N45" i="2"/>
  <c r="R45" i="2" s="1"/>
  <c r="AP46" i="2" s="1"/>
  <c r="N2047" i="2"/>
  <c r="R2047" i="2" s="1"/>
  <c r="N2539" i="2"/>
  <c r="R2539" i="2" s="1"/>
  <c r="N600" i="2"/>
  <c r="N561" i="2"/>
  <c r="R561" i="2" s="1"/>
  <c r="AP562" i="2" s="1"/>
  <c r="N648" i="2"/>
  <c r="R648" i="2" s="1"/>
  <c r="AP649" i="2" s="1"/>
  <c r="N2906" i="2"/>
  <c r="R2906" i="2" s="1"/>
  <c r="N2372" i="2"/>
  <c r="N3184" i="2"/>
  <c r="R3184" i="2" s="1"/>
  <c r="N2254" i="2"/>
  <c r="R2254" i="2" s="1"/>
  <c r="N2882" i="2"/>
  <c r="R2882" i="2" s="1"/>
  <c r="N1350" i="2"/>
  <c r="N1629" i="2"/>
  <c r="R1629" i="2" s="1"/>
  <c r="AP1630" i="2" s="1"/>
  <c r="N1820" i="2"/>
  <c r="R1820" i="2" s="1"/>
  <c r="AP1821" i="2" s="1"/>
  <c r="N612" i="2"/>
  <c r="R612" i="2" s="1"/>
  <c r="AP613" i="2" s="1"/>
  <c r="N2871" i="2"/>
  <c r="N2659" i="2"/>
  <c r="R2659" i="2" s="1"/>
  <c r="N2671" i="2"/>
  <c r="R2671" i="2" s="1"/>
  <c r="N318" i="2"/>
  <c r="R318" i="2" s="1"/>
  <c r="AP319" i="2" s="1"/>
  <c r="N3725" i="2"/>
  <c r="N3130" i="2"/>
  <c r="R3130" i="2" s="1"/>
  <c r="N3454" i="2"/>
  <c r="R3454" i="2" s="1"/>
  <c r="N1578" i="2"/>
  <c r="R1578" i="2" s="1"/>
  <c r="AP1579" i="2" s="1"/>
  <c r="N2494" i="2"/>
  <c r="N1299" i="2"/>
  <c r="R1299" i="2" s="1"/>
  <c r="AP1300" i="2" s="1"/>
  <c r="N1803" i="2"/>
  <c r="R1803" i="2" s="1"/>
  <c r="AP1804" i="2" s="1"/>
  <c r="N3640" i="2"/>
  <c r="R3640" i="2" s="1"/>
  <c r="N2237" i="2"/>
  <c r="N3428" i="2"/>
  <c r="R3428" i="2" s="1"/>
  <c r="N3059" i="2"/>
  <c r="R3059" i="2" s="1"/>
  <c r="N2859" i="2"/>
  <c r="R2859" i="2" s="1"/>
  <c r="N2115" i="2"/>
  <c r="N2010" i="2"/>
  <c r="R2010" i="2" s="1"/>
  <c r="N2078" i="2"/>
  <c r="R2078" i="2" s="1"/>
  <c r="N2836" i="2"/>
  <c r="R2836" i="2" s="1"/>
  <c r="N2186" i="2"/>
  <c r="N933" i="2"/>
  <c r="R933" i="2" s="1"/>
  <c r="AP934" i="2" s="1"/>
  <c r="N349" i="2"/>
  <c r="R349" i="2" s="1"/>
  <c r="AP350" i="2" s="1"/>
  <c r="N1102" i="2"/>
  <c r="R1102" i="2" s="1"/>
  <c r="AP1103" i="2" s="1"/>
  <c r="N2705" i="2"/>
  <c r="N2306" i="2"/>
  <c r="R2306" i="2" s="1"/>
  <c r="N3732" i="2"/>
  <c r="R3732" i="2" s="1"/>
  <c r="N2701" i="2"/>
  <c r="R2701" i="2" s="1"/>
  <c r="N3632" i="2"/>
  <c r="N2714" i="2"/>
  <c r="R2714" i="2" s="1"/>
  <c r="N2468" i="2"/>
  <c r="R2468" i="2" s="1"/>
  <c r="N480" i="2"/>
  <c r="R480" i="2" s="1"/>
  <c r="AP481" i="2" s="1"/>
  <c r="N505" i="2"/>
  <c r="N3286" i="2"/>
  <c r="R3286" i="2" s="1"/>
  <c r="N2067" i="2"/>
  <c r="R2067" i="2" s="1"/>
  <c r="N1867" i="2"/>
  <c r="R1867" i="2" s="1"/>
  <c r="AP1868" i="2" s="1"/>
  <c r="N1626" i="2"/>
  <c r="N638" i="2"/>
  <c r="R638" i="2" s="1"/>
  <c r="AP639" i="2" s="1"/>
  <c r="N3364" i="2"/>
  <c r="R3364" i="2" s="1"/>
  <c r="N3123" i="2"/>
  <c r="R3123" i="2" s="1"/>
  <c r="N2987" i="2"/>
  <c r="N1283" i="2"/>
  <c r="R1283" i="2" s="1"/>
  <c r="AP1284" i="2" s="1"/>
  <c r="N1882" i="2"/>
  <c r="R1882" i="2" s="1"/>
  <c r="AP1883" i="2" s="1"/>
  <c r="N2736" i="2"/>
  <c r="R2736" i="2" s="1"/>
  <c r="N1986" i="2"/>
  <c r="N852" i="2"/>
  <c r="R852" i="2" s="1"/>
  <c r="AP853" i="2" s="1"/>
  <c r="N3380" i="2"/>
  <c r="R3380" i="2" s="1"/>
  <c r="N3107" i="2"/>
  <c r="R3107" i="2" s="1"/>
  <c r="N1051" i="2"/>
  <c r="N2526" i="2"/>
  <c r="R2526" i="2" s="1"/>
  <c r="N2540" i="2"/>
  <c r="R2540" i="2" s="1"/>
  <c r="N1873" i="2"/>
  <c r="R1873" i="2" s="1"/>
  <c r="AP1874" i="2" s="1"/>
  <c r="N785" i="2"/>
  <c r="N2185" i="2"/>
  <c r="R2185" i="2" s="1"/>
  <c r="N1647" i="2"/>
  <c r="R1647" i="2" s="1"/>
  <c r="AP1648" i="2" s="1"/>
  <c r="N3514" i="2"/>
  <c r="R3514" i="2" s="1"/>
  <c r="N2205" i="2"/>
  <c r="N2066" i="2"/>
  <c r="R2066" i="2" s="1"/>
  <c r="N2120" i="2"/>
  <c r="R2120" i="2" s="1"/>
  <c r="N1191" i="2"/>
  <c r="R1191" i="2" s="1"/>
  <c r="AP1192" i="2" s="1"/>
  <c r="N1091" i="2"/>
  <c r="N2380" i="2"/>
  <c r="R2380" i="2" s="1"/>
  <c r="N2111" i="2"/>
  <c r="R2111" i="2" s="1"/>
  <c r="N2747" i="2"/>
  <c r="R2747" i="2" s="1"/>
  <c r="N913" i="2"/>
  <c r="N1234" i="2"/>
  <c r="R1234" i="2" s="1"/>
  <c r="AP1235" i="2" s="1"/>
  <c r="N1538" i="2"/>
  <c r="R1538" i="2" s="1"/>
  <c r="AP1539" i="2" s="1"/>
  <c r="N521" i="2"/>
  <c r="R521" i="2" s="1"/>
  <c r="AP522" i="2" s="1"/>
  <c r="N1990" i="2"/>
  <c r="N1405" i="2"/>
  <c r="R1405" i="2" s="1"/>
  <c r="AP1406" i="2" s="1"/>
  <c r="N1761" i="2"/>
  <c r="R1761" i="2" s="1"/>
  <c r="AP1762" i="2" s="1"/>
  <c r="N3699" i="2"/>
  <c r="R3699" i="2" s="1"/>
  <c r="N1119" i="2"/>
  <c r="N1325" i="2"/>
  <c r="R1325" i="2" s="1"/>
  <c r="AP1326" i="2" s="1"/>
  <c r="N2255" i="2"/>
  <c r="R2255" i="2" s="1"/>
  <c r="N3506" i="2"/>
  <c r="N2502" i="2"/>
  <c r="R2502" i="2" s="1"/>
  <c r="N2284" i="2"/>
  <c r="R2284" i="2" s="1"/>
  <c r="N866" i="2"/>
  <c r="R866" i="2" s="1"/>
  <c r="AP867" i="2" s="1"/>
  <c r="N2463" i="2"/>
  <c r="N655" i="2"/>
  <c r="R655" i="2" s="1"/>
  <c r="AP656" i="2" s="1"/>
  <c r="N669" i="2"/>
  <c r="R669" i="2" s="1"/>
  <c r="AP670" i="2" s="1"/>
  <c r="N2315" i="2"/>
  <c r="R2315" i="2" s="1"/>
  <c r="N907" i="2"/>
  <c r="N507" i="2"/>
  <c r="R507" i="2" s="1"/>
  <c r="AP508" i="2" s="1"/>
  <c r="N1504" i="2"/>
  <c r="R1504" i="2" s="1"/>
  <c r="AP1505" i="2" s="1"/>
  <c r="N273" i="2"/>
  <c r="R273" i="2" s="1"/>
  <c r="AP274" i="2" s="1"/>
  <c r="N1347" i="2"/>
  <c r="N2127" i="2"/>
  <c r="R2127" i="2" s="1"/>
  <c r="N3067" i="2"/>
  <c r="R3067" i="2" s="1"/>
  <c r="N2144" i="2"/>
  <c r="R2144" i="2" s="1"/>
  <c r="N1977" i="2"/>
  <c r="N773" i="2"/>
  <c r="R773" i="2" s="1"/>
  <c r="AP774" i="2" s="1"/>
  <c r="N2377" i="2"/>
  <c r="R2377" i="2" s="1"/>
  <c r="N3697" i="2"/>
  <c r="R3697" i="2" s="1"/>
  <c r="N3730" i="2"/>
  <c r="N2280" i="2"/>
  <c r="R2280" i="2" s="1"/>
  <c r="N1002" i="2"/>
  <c r="R1002" i="2" s="1"/>
  <c r="AP1003" i="2" s="1"/>
  <c r="N3543" i="2"/>
  <c r="R3543" i="2" s="1"/>
  <c r="N2621" i="2"/>
  <c r="N2521" i="2"/>
  <c r="R2521" i="2" s="1"/>
  <c r="N106" i="2"/>
  <c r="R106" i="2" s="1"/>
  <c r="AP107" i="2" s="1"/>
  <c r="N2252" i="2"/>
  <c r="R2252" i="2" s="1"/>
  <c r="N1074" i="2"/>
  <c r="N3515" i="2"/>
  <c r="R3515" i="2" s="1"/>
  <c r="N2565" i="2"/>
  <c r="R2565" i="2" s="1"/>
  <c r="N2665" i="2"/>
  <c r="R2665" i="2" s="1"/>
  <c r="N3713" i="2"/>
  <c r="N3282" i="2"/>
  <c r="R3282" i="2" s="1"/>
  <c r="N749" i="2"/>
  <c r="R749" i="2" s="1"/>
  <c r="AP750" i="2" s="1"/>
  <c r="N2375" i="2"/>
  <c r="R2375" i="2" s="1"/>
  <c r="N1031" i="2"/>
  <c r="N567" i="2"/>
  <c r="R567" i="2" s="1"/>
  <c r="AP568" i="2" s="1"/>
  <c r="N552" i="2"/>
  <c r="R552" i="2" s="1"/>
  <c r="AP553" i="2" s="1"/>
  <c r="N1843" i="2"/>
  <c r="R1843" i="2" s="1"/>
  <c r="AP1844" i="2" s="1"/>
  <c r="N739" i="2"/>
  <c r="N568" i="2"/>
  <c r="R568" i="2" s="1"/>
  <c r="AP569" i="2" s="1"/>
  <c r="N1855" i="2"/>
  <c r="R1855" i="2" s="1"/>
  <c r="AP1856" i="2" s="1"/>
  <c r="N751" i="2"/>
  <c r="R751" i="2" s="1"/>
  <c r="AP752" i="2" s="1"/>
  <c r="N240" i="2"/>
  <c r="N1707" i="2"/>
  <c r="R1707" i="2" s="1"/>
  <c r="AP1708" i="2" s="1"/>
  <c r="N603" i="2"/>
  <c r="R603" i="2" s="1"/>
  <c r="AP604" i="2" s="1"/>
  <c r="N3041" i="2"/>
  <c r="R3041" i="2" s="1"/>
  <c r="N2263" i="2"/>
  <c r="N71" i="2"/>
  <c r="R71" i="2" s="1"/>
  <c r="AP72" i="2" s="1"/>
  <c r="N1923" i="2"/>
  <c r="R1923" i="2" s="1"/>
  <c r="AP1924" i="2" s="1"/>
  <c r="N435" i="2"/>
  <c r="R435" i="2" s="1"/>
  <c r="AP436" i="2" s="1"/>
  <c r="N2063" i="2"/>
  <c r="N511" i="2"/>
  <c r="R511" i="2" s="1"/>
  <c r="AP512" i="2" s="1"/>
  <c r="N2363" i="2"/>
  <c r="R2363" i="2" s="1"/>
  <c r="N299" i="2"/>
  <c r="R299" i="2" s="1"/>
  <c r="AP300" i="2" s="1"/>
  <c r="N677" i="2"/>
  <c r="N1678" i="2"/>
  <c r="R1678" i="2" s="1"/>
  <c r="AP1679" i="2" s="1"/>
  <c r="N3249" i="2"/>
  <c r="R3249" i="2" s="1"/>
  <c r="N602" i="2"/>
  <c r="R602" i="2" s="1"/>
  <c r="AP603" i="2" s="1"/>
  <c r="N2037" i="2"/>
  <c r="N2352" i="2"/>
  <c r="R2352" i="2" s="1"/>
  <c r="N1786" i="2"/>
  <c r="R1786" i="2" s="1"/>
  <c r="AP1787" i="2" s="1"/>
  <c r="N1997" i="2"/>
  <c r="R1997" i="2" s="1"/>
  <c r="AP1998" i="2" s="1"/>
  <c r="N2809" i="2"/>
  <c r="N1937" i="2"/>
  <c r="R1937" i="2" s="1"/>
  <c r="AP1938" i="2" s="1"/>
  <c r="N2004" i="2"/>
  <c r="R2004" i="2" s="1"/>
  <c r="N1090" i="2"/>
  <c r="R1090" i="2" s="1"/>
  <c r="AP1091" i="2" s="1"/>
  <c r="N585" i="2"/>
  <c r="N1417" i="2"/>
  <c r="R1417" i="2" s="1"/>
  <c r="AP1418" i="2" s="1"/>
  <c r="N430" i="2"/>
  <c r="R430" i="2" s="1"/>
  <c r="AP431" i="2" s="1"/>
  <c r="N2945" i="2"/>
  <c r="R2945" i="2" s="1"/>
  <c r="N156" i="2"/>
  <c r="N2013" i="2"/>
  <c r="R2013" i="2" s="1"/>
  <c r="N300" i="2"/>
  <c r="R300" i="2" s="1"/>
  <c r="AP301" i="2" s="1"/>
  <c r="N1846" i="2"/>
  <c r="R1846" i="2" s="1"/>
  <c r="AP1847" i="2" s="1"/>
  <c r="N3171" i="2"/>
  <c r="N1071" i="2"/>
  <c r="R1071" i="2" s="1"/>
  <c r="AP1072" i="2" s="1"/>
  <c r="N2192" i="2"/>
  <c r="R2192" i="2" s="1"/>
  <c r="N2172" i="2"/>
  <c r="R2172" i="2" s="1"/>
  <c r="N1098" i="2"/>
  <c r="N1810" i="2"/>
  <c r="R1810" i="2" s="1"/>
  <c r="AP1811" i="2" s="1"/>
  <c r="N3499" i="2"/>
  <c r="R3499" i="2" s="1"/>
  <c r="N2191" i="2"/>
  <c r="R2191" i="2" s="1"/>
  <c r="N3559" i="2"/>
  <c r="N2653" i="2"/>
  <c r="R2653" i="2" s="1"/>
  <c r="N2841" i="2"/>
  <c r="R2841" i="2" s="1"/>
  <c r="N1713" i="2"/>
  <c r="R1713" i="2" s="1"/>
  <c r="AP1714" i="2" s="1"/>
  <c r="N1948" i="2"/>
  <c r="N1106" i="2"/>
  <c r="R1106" i="2" s="1"/>
  <c r="AP1107" i="2" s="1"/>
  <c r="N606" i="2"/>
  <c r="R606" i="2" s="1"/>
  <c r="AP607" i="2" s="1"/>
  <c r="N1449" i="2"/>
  <c r="R1449" i="2" s="1"/>
  <c r="AP1450" i="2" s="1"/>
  <c r="N10" i="2"/>
  <c r="N3137" i="2"/>
  <c r="R3137" i="2" s="1"/>
  <c r="N2679" i="2"/>
  <c r="R2679" i="2" s="1"/>
  <c r="N951" i="2"/>
  <c r="R951" i="2" s="1"/>
  <c r="AP952" i="2" s="1"/>
  <c r="N231" i="2"/>
  <c r="N2531" i="2"/>
  <c r="R2531" i="2" s="1"/>
  <c r="N774" i="2"/>
  <c r="R774" i="2" s="1"/>
  <c r="AP775" i="2" s="1"/>
  <c r="N19" i="2"/>
  <c r="R19" i="2" s="1"/>
  <c r="AP20" i="2" s="1"/>
  <c r="N2479" i="2"/>
  <c r="N449" i="2"/>
  <c r="R449" i="2" s="1"/>
  <c r="AP450" i="2" s="1"/>
  <c r="N80" i="2"/>
  <c r="R80" i="2" s="1"/>
  <c r="AP81" i="2" s="1"/>
  <c r="N277" i="2"/>
  <c r="R277" i="2" s="1"/>
  <c r="AP278" i="2" s="1"/>
  <c r="N1652" i="2"/>
  <c r="N634" i="2"/>
  <c r="R634" i="2" s="1"/>
  <c r="AP635" i="2" s="1"/>
  <c r="N2100" i="2"/>
  <c r="R2100" i="2" s="1"/>
  <c r="N3537" i="2"/>
  <c r="R3537" i="2" s="1"/>
  <c r="N2077" i="2"/>
  <c r="N3218" i="2"/>
  <c r="R3218" i="2" s="1"/>
  <c r="N740" i="2"/>
  <c r="R740" i="2" s="1"/>
  <c r="AP741" i="2" s="1"/>
  <c r="N122" i="2"/>
  <c r="R122" i="2" s="1"/>
  <c r="AP123" i="2" s="1"/>
  <c r="N3081" i="2"/>
  <c r="N3463" i="2"/>
  <c r="R3463" i="2" s="1"/>
  <c r="N2300" i="2"/>
  <c r="R2300" i="2" s="1"/>
  <c r="N36" i="2"/>
  <c r="R36" i="2" s="1"/>
  <c r="AP37" i="2" s="1"/>
  <c r="N1994" i="2"/>
  <c r="N574" i="2"/>
  <c r="N898" i="2"/>
  <c r="R898" i="2" s="1"/>
  <c r="AP899" i="2" s="1"/>
  <c r="N2305" i="2"/>
  <c r="R2305" i="2" s="1"/>
  <c r="N572" i="2"/>
  <c r="N510" i="2"/>
  <c r="R510" i="2" s="1"/>
  <c r="AP511" i="2" s="1"/>
  <c r="N3344" i="2"/>
  <c r="R3344" i="2" s="1"/>
  <c r="N3694" i="2"/>
  <c r="R3694" i="2" s="1"/>
  <c r="N3046" i="2"/>
  <c r="N2332" i="2"/>
  <c r="R2332" i="2" s="1"/>
  <c r="N1746" i="2"/>
  <c r="R1746" i="2" s="1"/>
  <c r="AP1747" i="2" s="1"/>
  <c r="N1957" i="2"/>
  <c r="R1957" i="2" s="1"/>
  <c r="AP1958" i="2" s="1"/>
  <c r="N2729" i="2"/>
  <c r="N1857" i="2"/>
  <c r="R1857" i="2" s="1"/>
  <c r="AP1858" i="2" s="1"/>
  <c r="N1088" i="2"/>
  <c r="R1088" i="2" s="1"/>
  <c r="AP1089" i="2" s="1"/>
  <c r="N2359" i="2"/>
  <c r="R2359" i="2" s="1"/>
  <c r="N545" i="2"/>
  <c r="N940" i="2"/>
  <c r="R940" i="2" s="1"/>
  <c r="AP941" i="2" s="1"/>
  <c r="N2147" i="2"/>
  <c r="R2147" i="2" s="1"/>
  <c r="N334" i="2"/>
  <c r="R334" i="2" s="1"/>
  <c r="AP335" i="2" s="1"/>
  <c r="N952" i="2"/>
  <c r="N2159" i="2"/>
  <c r="R2159" i="2" s="1"/>
  <c r="N105" i="2"/>
  <c r="R105" i="2" s="1"/>
  <c r="AP106" i="2" s="1"/>
  <c r="N2267" i="2"/>
  <c r="R2267" i="2" s="1"/>
  <c r="N651" i="2"/>
  <c r="N3340" i="2"/>
  <c r="R3340" i="2" s="1"/>
  <c r="N2445" i="2"/>
  <c r="R2445" i="2" s="1"/>
  <c r="N389" i="2"/>
  <c r="R389" i="2" s="1"/>
  <c r="AP390" i="2" s="1"/>
  <c r="N3653" i="2"/>
  <c r="N3353" i="2"/>
  <c r="R3353" i="2" s="1"/>
  <c r="N2405" i="2"/>
  <c r="R2405" i="2" s="1"/>
  <c r="N3096" i="2"/>
  <c r="R3096" i="2" s="1"/>
  <c r="N2228" i="2"/>
  <c r="R2228" i="2" s="1"/>
  <c r="N202" i="2"/>
  <c r="R202" i="2" s="1"/>
  <c r="AP203" i="2" s="1"/>
  <c r="N2845" i="2"/>
  <c r="R2845" i="2" s="1"/>
  <c r="N3627" i="2"/>
  <c r="R3627" i="2" s="1"/>
  <c r="N2993" i="2"/>
  <c r="N3229" i="2"/>
  <c r="R3229" i="2" s="1"/>
  <c r="N1401" i="2"/>
  <c r="R1401" i="2" s="1"/>
  <c r="AP1402" i="2" s="1"/>
  <c r="N2200" i="2"/>
  <c r="R2200" i="2" s="1"/>
  <c r="N3253" i="2"/>
  <c r="N146" i="2"/>
  <c r="R146" i="2" s="1"/>
  <c r="AP147" i="2" s="1"/>
  <c r="N2867" i="2"/>
  <c r="R2867" i="2" s="1"/>
  <c r="N1523" i="2"/>
  <c r="R1523" i="2" s="1"/>
  <c r="AP1524" i="2" s="1"/>
  <c r="N237" i="2"/>
  <c r="N1288" i="2"/>
  <c r="R1288" i="2" s="1"/>
  <c r="AP1289" i="2" s="1"/>
  <c r="N2879" i="2"/>
  <c r="R2879" i="2" s="1"/>
  <c r="N1535" i="2"/>
  <c r="R1535" i="2" s="1"/>
  <c r="AP1536" i="2" s="1"/>
  <c r="N185" i="2"/>
  <c r="N1140" i="2"/>
  <c r="R1140" i="2" s="1"/>
  <c r="AP1141" i="2" s="1"/>
  <c r="N2731" i="2"/>
  <c r="R2731" i="2" s="1"/>
  <c r="N1323" i="2"/>
  <c r="R1323" i="2" s="1"/>
  <c r="AP1324" i="2" s="1"/>
  <c r="N37" i="2"/>
  <c r="N2814" i="2"/>
  <c r="R2814" i="2" s="1"/>
  <c r="N928" i="2"/>
  <c r="R928" i="2" s="1"/>
  <c r="AP929" i="2" s="1"/>
  <c r="N1815" i="2"/>
  <c r="R1815" i="2" s="1"/>
  <c r="AP1816" i="2" s="1"/>
  <c r="N647" i="2"/>
  <c r="N2819" i="2"/>
  <c r="R2819" i="2" s="1"/>
  <c r="N963" i="2"/>
  <c r="R963" i="2" s="1"/>
  <c r="AP964" i="2" s="1"/>
  <c r="N1560" i="2"/>
  <c r="R1560" i="2" s="1"/>
  <c r="AP1561" i="2" s="1"/>
  <c r="N2511" i="2"/>
  <c r="N492" i="2"/>
  <c r="R492" i="2" s="1"/>
  <c r="AP493" i="2" s="1"/>
  <c r="N964" i="2"/>
  <c r="R964" i="2" s="1"/>
  <c r="AP965" i="2" s="1"/>
  <c r="N1787" i="2"/>
  <c r="R1787" i="2" s="1"/>
  <c r="AP1788" i="2" s="1"/>
  <c r="N683" i="2"/>
  <c r="N2528" i="2"/>
  <c r="R2528" i="2" s="1"/>
  <c r="N2522" i="2"/>
  <c r="R2522" i="2" s="1"/>
  <c r="N2221" i="2"/>
  <c r="R2221" i="2" s="1"/>
  <c r="N3390" i="2"/>
  <c r="N3533" i="2"/>
  <c r="R3533" i="2" s="1"/>
  <c r="N2116" i="2"/>
  <c r="R2116" i="2" s="1"/>
  <c r="N1570" i="2"/>
  <c r="R1570" i="2" s="1"/>
  <c r="AP1571" i="2" s="1"/>
  <c r="N1269" i="2"/>
  <c r="N1648" i="2"/>
  <c r="R1648" i="2" s="1"/>
  <c r="AP1649" i="2" s="1"/>
  <c r="N2992" i="2"/>
  <c r="R2992" i="2" s="1"/>
  <c r="N2554" i="2"/>
  <c r="R2554" i="2" s="1"/>
  <c r="N1357" i="2"/>
  <c r="N3656" i="2"/>
  <c r="R3656" i="2" s="1"/>
  <c r="N1742" i="2"/>
  <c r="R1742" i="2" s="1"/>
  <c r="AP1743" i="2" s="1"/>
  <c r="N3341" i="2"/>
  <c r="R3341" i="2" s="1"/>
  <c r="N1620" i="2"/>
  <c r="N3028" i="2"/>
  <c r="R3028" i="2" s="1"/>
  <c r="N2498" i="2"/>
  <c r="R2498" i="2" s="1"/>
  <c r="N1301" i="2"/>
  <c r="R1301" i="2" s="1"/>
  <c r="AP1302" i="2" s="1"/>
  <c r="N3692" i="2"/>
  <c r="N1630" i="2"/>
  <c r="R1630" i="2" s="1"/>
  <c r="AP1631" i="2" s="1"/>
  <c r="N3190" i="2"/>
  <c r="R3190" i="2" s="1"/>
  <c r="N1656" i="2"/>
  <c r="R1656" i="2" s="1"/>
  <c r="AP1657" i="2" s="1"/>
  <c r="N3000" i="2"/>
  <c r="N2442" i="2"/>
  <c r="R2442" i="2" s="1"/>
  <c r="N1373" i="2"/>
  <c r="R1373" i="2" s="1"/>
  <c r="AP1374" i="2" s="1"/>
  <c r="N3664" i="2"/>
  <c r="R3664" i="2" s="1"/>
  <c r="N3054" i="2"/>
  <c r="N3634" i="2"/>
  <c r="R3634" i="2" s="1"/>
  <c r="N2652" i="2"/>
  <c r="R2652" i="2" s="1"/>
  <c r="N3154" i="2"/>
  <c r="R3154" i="2" s="1"/>
  <c r="N2725" i="2"/>
  <c r="N3638" i="2"/>
  <c r="R3638" i="2" s="1"/>
  <c r="N2822" i="2"/>
  <c r="R2822" i="2" s="1"/>
  <c r="N728" i="2"/>
  <c r="R728" i="2" s="1"/>
  <c r="AP729" i="2" s="1"/>
  <c r="N1975" i="2"/>
  <c r="N871" i="2"/>
  <c r="R871" i="2" s="1"/>
  <c r="AP872" i="2" s="1"/>
  <c r="N530" i="2"/>
  <c r="R530" i="2" s="1"/>
  <c r="AP531" i="2" s="1"/>
  <c r="N1827" i="2"/>
  <c r="R1827" i="2" s="1"/>
  <c r="AP1828" i="2" s="1"/>
  <c r="N723" i="2"/>
  <c r="N461" i="2"/>
  <c r="N1839" i="2"/>
  <c r="R1839" i="2" s="1"/>
  <c r="AP1840" i="2" s="1"/>
  <c r="N1380" i="2"/>
  <c r="R1380" i="2" s="1"/>
  <c r="AP1381" i="2" s="1"/>
  <c r="N1755" i="2"/>
  <c r="N139" i="2"/>
  <c r="R139" i="2" s="1"/>
  <c r="AP140" i="2" s="1"/>
  <c r="N1693" i="2"/>
  <c r="R1693" i="2" s="1"/>
  <c r="AP1694" i="2" s="1"/>
  <c r="N1913" i="2"/>
  <c r="R1913" i="2" s="1"/>
  <c r="AP1914" i="2" s="1"/>
  <c r="N3427" i="2"/>
  <c r="N826" i="2"/>
  <c r="R826" i="2" s="1"/>
  <c r="AP827" i="2" s="1"/>
  <c r="N3285" i="2"/>
  <c r="R3285" i="2" s="1"/>
  <c r="N1833" i="2"/>
  <c r="R1833" i="2" s="1"/>
  <c r="AP1834" i="2" s="1"/>
  <c r="N3004" i="2"/>
  <c r="N1282" i="2"/>
  <c r="R1282" i="2" s="1"/>
  <c r="AP1283" i="2" s="1"/>
  <c r="N2913" i="2"/>
  <c r="R2913" i="2" s="1"/>
  <c r="N3609" i="2"/>
  <c r="R3609" i="2" s="1"/>
  <c r="N2661" i="2"/>
  <c r="N3202" i="2"/>
  <c r="R3202" i="2" s="1"/>
  <c r="N1980" i="2"/>
  <c r="R1980" i="2" s="1"/>
  <c r="AP1981" i="2" s="1"/>
  <c r="N3455" i="2"/>
  <c r="R3455" i="2" s="1"/>
  <c r="N2277" i="2"/>
  <c r="N2632" i="2"/>
  <c r="R2632" i="2" s="1"/>
  <c r="N1437" i="2"/>
  <c r="R1437" i="2" s="1"/>
  <c r="AP1438" i="2" s="1"/>
  <c r="N2270" i="2"/>
  <c r="R2270" i="2" s="1"/>
  <c r="N2936" i="2"/>
  <c r="R2936" i="2" s="1"/>
  <c r="N1584" i="2"/>
  <c r="R1584" i="2" s="1"/>
  <c r="AP1585" i="2" s="1"/>
  <c r="N316" i="2"/>
  <c r="R316" i="2" s="1"/>
  <c r="AP317" i="2" s="1"/>
  <c r="N51" i="2"/>
  <c r="R51" i="2" s="1"/>
  <c r="AP52" i="2" s="1"/>
  <c r="N1451" i="2"/>
  <c r="R1451" i="2" s="1"/>
  <c r="AP1452" i="2" s="1"/>
  <c r="N867" i="2"/>
  <c r="N912" i="2"/>
  <c r="R912" i="2" s="1"/>
  <c r="AP913" i="2" s="1"/>
  <c r="N2508" i="2"/>
  <c r="R2508" i="2" s="1"/>
  <c r="N258" i="2"/>
  <c r="N3334" i="2"/>
  <c r="R3334" i="2" s="1"/>
  <c r="N270" i="2"/>
  <c r="R270" i="2" s="1"/>
  <c r="AP271" i="2" s="1"/>
  <c r="N2059" i="2"/>
  <c r="R2059" i="2" s="1"/>
  <c r="N525" i="2"/>
  <c r="R525" i="2" s="1"/>
  <c r="AP526" i="2" s="1"/>
  <c r="N999" i="2"/>
  <c r="R999" i="2" s="1"/>
  <c r="AP1000" i="2" s="1"/>
  <c r="N2537" i="2"/>
  <c r="R2537" i="2" s="1"/>
  <c r="N3233" i="2"/>
  <c r="R3233" i="2" s="1"/>
  <c r="N3296" i="2"/>
  <c r="R3296" i="2" s="1"/>
  <c r="N3511" i="2"/>
  <c r="R3511" i="2" s="1"/>
  <c r="N1066" i="2"/>
  <c r="R1066" i="2" s="1"/>
  <c r="AP1067" i="2" s="1"/>
  <c r="N2248" i="2"/>
  <c r="R2248" i="2" s="1"/>
  <c r="N3474" i="2"/>
  <c r="N74" i="2"/>
  <c r="R74" i="2" s="1"/>
  <c r="AP75" i="2" s="1"/>
  <c r="N2505" i="2"/>
  <c r="R2505" i="2" s="1"/>
  <c r="N2613" i="2"/>
  <c r="R2613" i="2" s="1"/>
  <c r="N3539" i="2"/>
  <c r="N994" i="2"/>
  <c r="R994" i="2" s="1"/>
  <c r="AP995" i="2" s="1"/>
  <c r="N2276" i="2"/>
  <c r="R2276" i="2" s="1"/>
  <c r="N3698" i="2"/>
  <c r="R3698" i="2" s="1"/>
  <c r="N3689" i="2"/>
  <c r="R3689" i="2" s="1"/>
  <c r="N2617" i="2"/>
  <c r="R2617" i="2" s="1"/>
  <c r="N2669" i="2"/>
  <c r="R2669" i="2" s="1"/>
  <c r="N3503" i="2"/>
  <c r="R3503" i="2" s="1"/>
  <c r="N1050" i="2"/>
  <c r="N2304" i="2"/>
  <c r="R2304" i="2" s="1"/>
  <c r="N2486" i="2"/>
  <c r="R2486" i="2" s="1"/>
  <c r="N3435" i="2"/>
  <c r="R3435" i="2" s="1"/>
  <c r="N3737" i="2"/>
  <c r="N656" i="2"/>
  <c r="R656" i="2" s="1"/>
  <c r="AP657" i="2" s="1"/>
  <c r="N2313" i="2"/>
  <c r="R2313" i="2" s="1"/>
  <c r="N2292" i="2"/>
  <c r="R2292" i="2" s="1"/>
  <c r="N2317" i="2"/>
  <c r="N750" i="2"/>
  <c r="R750" i="2" s="1"/>
  <c r="AP751" i="2" s="1"/>
  <c r="N1808" i="2"/>
  <c r="R1808" i="2" s="1"/>
  <c r="AP1809" i="2" s="1"/>
  <c r="N793" i="2"/>
  <c r="R793" i="2" s="1"/>
  <c r="AP794" i="2" s="1"/>
  <c r="N1801" i="2"/>
  <c r="N404" i="2"/>
  <c r="R404" i="2" s="1"/>
  <c r="AP405" i="2" s="1"/>
  <c r="N914" i="2"/>
  <c r="R914" i="2" s="1"/>
  <c r="AP915" i="2" s="1"/>
  <c r="N2713" i="2"/>
  <c r="R2713" i="2" s="1"/>
  <c r="N2392" i="2"/>
  <c r="R2392" i="2" s="1"/>
  <c r="N2517" i="2"/>
  <c r="R2517" i="2" s="1"/>
  <c r="N3509" i="2"/>
  <c r="R3509" i="2" s="1"/>
  <c r="N3481" i="2"/>
  <c r="R3481" i="2" s="1"/>
  <c r="N1037" i="2"/>
  <c r="N581" i="2"/>
  <c r="R581" i="2" s="1"/>
  <c r="AP582" i="2" s="1"/>
  <c r="N2201" i="2"/>
  <c r="R2201" i="2" s="1"/>
  <c r="N2008" i="2"/>
  <c r="R2008" i="2" s="1"/>
  <c r="N2261" i="2"/>
  <c r="N2337" i="2"/>
  <c r="R2337" i="2" s="1"/>
  <c r="N3257" i="2"/>
  <c r="R3257" i="2" s="1"/>
  <c r="N1816" i="2"/>
  <c r="R1816" i="2" s="1"/>
  <c r="AP1817" i="2" s="1"/>
  <c r="N2768" i="2"/>
  <c r="R2768" i="2" s="1"/>
  <c r="N678" i="2"/>
  <c r="R678" i="2" s="1"/>
  <c r="AP679" i="2" s="1"/>
  <c r="N2779" i="2"/>
  <c r="N479" i="2"/>
  <c r="R479" i="2" s="1"/>
  <c r="AP480" i="2" s="1"/>
  <c r="N1455" i="2"/>
  <c r="N2863" i="2"/>
  <c r="R2863" i="2" s="1"/>
  <c r="N1272" i="2"/>
  <c r="R1272" i="2" s="1"/>
  <c r="AP1273" i="2" s="1"/>
  <c r="N157" i="2"/>
  <c r="R157" i="2" s="1"/>
  <c r="AP158" i="2" s="1"/>
  <c r="N1507" i="2"/>
  <c r="N2851" i="2"/>
  <c r="R2851" i="2" s="1"/>
  <c r="N1260" i="2"/>
  <c r="R1260" i="2" s="1"/>
  <c r="AP1261" i="2" s="1"/>
  <c r="N369" i="2"/>
  <c r="R369" i="2" s="1"/>
  <c r="AP370" i="2" s="1"/>
  <c r="N1655" i="2"/>
  <c r="N2999" i="2"/>
  <c r="R2999" i="2" s="1"/>
  <c r="N1472" i="2"/>
  <c r="R1472" i="2" s="1"/>
  <c r="AP1473" i="2" s="1"/>
  <c r="N3254" i="2"/>
  <c r="R3254" i="2" s="1"/>
  <c r="N1662" i="2"/>
  <c r="N3636" i="2"/>
  <c r="R3636" i="2" s="1"/>
  <c r="N1317" i="2"/>
  <c r="R1317" i="2" s="1"/>
  <c r="AP1318" i="2" s="1"/>
  <c r="N2514" i="2"/>
  <c r="R2514" i="2" s="1"/>
  <c r="N2972" i="2"/>
  <c r="N1628" i="2"/>
  <c r="R1628" i="2" s="1"/>
  <c r="AP1629" i="2" s="1"/>
  <c r="N3373" i="2"/>
  <c r="R3373" i="2" s="1"/>
  <c r="N1518" i="2"/>
  <c r="R1518" i="2" s="1"/>
  <c r="AP1519" i="2" s="1"/>
  <c r="N2395" i="2"/>
  <c r="N414" i="2"/>
  <c r="R414" i="2" s="1"/>
  <c r="AP415" i="2" s="1"/>
  <c r="N1314" i="2"/>
  <c r="R1314" i="2" s="1"/>
  <c r="AP1315" i="2" s="1"/>
  <c r="N363" i="2"/>
  <c r="R363" i="2" s="1"/>
  <c r="AP364" i="2" s="1"/>
  <c r="N263" i="2"/>
  <c r="N456" i="2"/>
  <c r="R456" i="2" s="1"/>
  <c r="AP457" i="2" s="1"/>
  <c r="N1587" i="2"/>
  <c r="R1587" i="2" s="1"/>
  <c r="AP1588" i="2" s="1"/>
  <c r="N1086" i="2"/>
  <c r="R1086" i="2" s="1"/>
  <c r="AP1087" i="2" s="1"/>
  <c r="N3322" i="2"/>
  <c r="N1514" i="2"/>
  <c r="R1514" i="2" s="1"/>
  <c r="AP1515" i="2" s="1"/>
  <c r="N1934" i="2"/>
  <c r="R1934" i="2" s="1"/>
  <c r="AP1935" i="2" s="1"/>
  <c r="N327" i="2"/>
  <c r="R327" i="2" s="1"/>
  <c r="AP328" i="2" s="1"/>
  <c r="N304" i="2"/>
  <c r="N838" i="2"/>
  <c r="R838" i="2" s="1"/>
  <c r="AP839" i="2" s="1"/>
  <c r="N2407" i="2"/>
  <c r="R2407" i="2" s="1"/>
  <c r="N2629" i="2"/>
  <c r="R2629" i="2" s="1"/>
  <c r="N3705" i="2"/>
  <c r="N2557" i="2"/>
  <c r="R2557" i="2" s="1"/>
  <c r="N3114" i="2"/>
  <c r="R3114" i="2" s="1"/>
  <c r="N3272" i="2"/>
  <c r="R3272" i="2" s="1"/>
  <c r="N1928" i="2"/>
  <c r="N2886" i="2"/>
  <c r="R2886" i="2" s="1"/>
  <c r="N2718" i="2"/>
  <c r="R2718" i="2" s="1"/>
  <c r="N1225" i="2"/>
  <c r="R1225" i="2" s="1"/>
  <c r="AP1226" i="2" s="1"/>
  <c r="N1973" i="2"/>
  <c r="N3042" i="2"/>
  <c r="R3042" i="2" s="1"/>
  <c r="N76" i="2"/>
  <c r="R76" i="2" s="1"/>
  <c r="AP77" i="2" s="1"/>
  <c r="N1956" i="2"/>
  <c r="R1956" i="2" s="1"/>
  <c r="AP1957" i="2" s="1"/>
  <c r="N2598" i="2"/>
  <c r="N2830" i="2"/>
  <c r="R2830" i="2" s="1"/>
  <c r="N1337" i="2"/>
  <c r="R1337" i="2" s="1"/>
  <c r="AP1338" i="2" s="1"/>
  <c r="N1901" i="2"/>
  <c r="R1901" i="2" s="1"/>
  <c r="AP1902" i="2" s="1"/>
  <c r="N3098" i="2"/>
  <c r="N188" i="2"/>
  <c r="R188" i="2" s="1"/>
  <c r="AP189" i="2" s="1"/>
  <c r="N1920" i="2"/>
  <c r="R1920" i="2" s="1"/>
  <c r="AP1921" i="2" s="1"/>
  <c r="N2302" i="2"/>
  <c r="R2302" i="2" s="1"/>
  <c r="N1042" i="2"/>
  <c r="N1719" i="2"/>
  <c r="R1719" i="2" s="1"/>
  <c r="AP1720" i="2" s="1"/>
  <c r="N1532" i="2"/>
  <c r="R1532" i="2" s="1"/>
  <c r="AP1533" i="2" s="1"/>
  <c r="N2225" i="2"/>
  <c r="R2225" i="2" s="1"/>
  <c r="N703" i="2"/>
  <c r="N1879" i="2"/>
  <c r="R1879" i="2" s="1"/>
  <c r="AP1880" i="2" s="1"/>
  <c r="N815" i="2"/>
  <c r="R815" i="2" s="1"/>
  <c r="AP816" i="2" s="1"/>
  <c r="N129" i="2"/>
  <c r="R129" i="2" s="1"/>
  <c r="AP130" i="2" s="1"/>
  <c r="N3077" i="2"/>
  <c r="N1393" i="2"/>
  <c r="R1393" i="2" s="1"/>
  <c r="AP1394" i="2" s="1"/>
  <c r="N3546" i="2"/>
  <c r="R3546" i="2" s="1"/>
  <c r="N3168" i="2"/>
  <c r="R3168" i="2" s="1"/>
  <c r="N685" i="2"/>
  <c r="N854" i="2"/>
  <c r="R854" i="2" s="1"/>
  <c r="AP855" i="2" s="1"/>
  <c r="N2195" i="2"/>
  <c r="R2195" i="2" s="1"/>
  <c r="N792" i="2"/>
  <c r="R792" i="2" s="1"/>
  <c r="AP793" i="2" s="1"/>
  <c r="N1010" i="2"/>
  <c r="N3598" i="2"/>
  <c r="R3598" i="2" s="1"/>
  <c r="N1917" i="2"/>
  <c r="R1917" i="2" s="1"/>
  <c r="AP1918" i="2" s="1"/>
  <c r="N2346" i="2"/>
  <c r="R2346" i="2" s="1"/>
  <c r="N2952" i="2"/>
  <c r="N1608" i="2"/>
  <c r="R1608" i="2" s="1"/>
  <c r="AP1609" i="2" s="1"/>
  <c r="N2806" i="2"/>
  <c r="R2806" i="2" s="1"/>
  <c r="N1438" i="2"/>
  <c r="R1438" i="2" s="1"/>
  <c r="AP1439" i="2" s="1"/>
  <c r="N3644" i="2"/>
  <c r="N1205" i="2"/>
  <c r="N2402" i="2"/>
  <c r="R2402" i="2" s="1"/>
  <c r="N2980" i="2"/>
  <c r="R2980" i="2" s="1"/>
  <c r="N1564" i="2"/>
  <c r="N3030" i="2"/>
  <c r="R3030" i="2" s="1"/>
  <c r="N1550" i="2"/>
  <c r="R1550" i="2" s="1"/>
  <c r="AP1551" i="2" s="1"/>
  <c r="N3608" i="2"/>
  <c r="R3608" i="2" s="1"/>
  <c r="N1261" i="2"/>
  <c r="N2458" i="2"/>
  <c r="R2458" i="2" s="1"/>
  <c r="N2944" i="2"/>
  <c r="R2944" i="2" s="1"/>
  <c r="N1600" i="2"/>
  <c r="R1600" i="2" s="1"/>
  <c r="AP1601" i="2" s="1"/>
  <c r="N2601" i="2"/>
  <c r="N2108" i="2"/>
  <c r="N2461" i="2"/>
  <c r="R2461" i="2" s="1"/>
  <c r="N3602" i="2"/>
  <c r="R3602" i="2" s="1"/>
  <c r="N3363" i="2"/>
  <c r="N3527" i="2"/>
  <c r="R3527" i="2" s="1"/>
  <c r="N3271" i="2"/>
  <c r="R3271" i="2" s="1"/>
  <c r="N3288" i="2"/>
  <c r="R3288" i="2" s="1"/>
  <c r="N2596" i="2"/>
  <c r="R2596" i="2" s="1"/>
  <c r="N3654" i="2"/>
  <c r="R3654" i="2" s="1"/>
  <c r="N1706" i="2"/>
  <c r="R1706" i="2" s="1"/>
  <c r="AP1707" i="2" s="1"/>
  <c r="N3649" i="2"/>
  <c r="R3649" i="2" s="1"/>
  <c r="N2299" i="2"/>
  <c r="N1799" i="2"/>
  <c r="R1799" i="2" s="1"/>
  <c r="AP1800" i="2" s="1"/>
  <c r="N2093" i="2"/>
  <c r="R2093" i="2" s="1"/>
  <c r="N2021" i="2"/>
  <c r="R2021" i="2" s="1"/>
  <c r="N2128" i="2"/>
  <c r="N3593" i="2"/>
  <c r="R3593" i="2" s="1"/>
  <c r="N2645" i="2"/>
  <c r="R2645" i="2" s="1"/>
  <c r="N1945" i="2"/>
  <c r="R1945" i="2" s="1"/>
  <c r="AP1946" i="2" s="1"/>
  <c r="N2624" i="2"/>
  <c r="N3582" i="2"/>
  <c r="R3582" i="2" s="1"/>
  <c r="N1762" i="2"/>
  <c r="R1762" i="2" s="1"/>
  <c r="AP1763" i="2" s="1"/>
  <c r="N1633" i="2"/>
  <c r="R1633" i="2" s="1"/>
  <c r="AP1634" i="2" s="1"/>
  <c r="N382" i="2"/>
  <c r="N594" i="2"/>
  <c r="R594" i="2" s="1"/>
  <c r="AP595" i="2" s="1"/>
  <c r="N1249" i="2"/>
  <c r="R1249" i="2" s="1"/>
  <c r="AP1250" i="2" s="1"/>
  <c r="N653" i="2"/>
  <c r="R653" i="2" s="1"/>
  <c r="AP654" i="2" s="1"/>
  <c r="N1017" i="2"/>
  <c r="N954" i="2"/>
  <c r="R954" i="2" s="1"/>
  <c r="AP955" i="2" s="1"/>
  <c r="N1082" i="2"/>
  <c r="R1082" i="2" s="1"/>
  <c r="AP1083" i="2" s="1"/>
  <c r="N372" i="2"/>
  <c r="R372" i="2" s="1"/>
  <c r="AP373" i="2" s="1"/>
  <c r="N3409" i="2"/>
  <c r="R3409" i="2" s="1"/>
  <c r="N2465" i="2"/>
  <c r="R2465" i="2" s="1"/>
  <c r="N1690" i="2"/>
  <c r="R1690" i="2" s="1"/>
  <c r="AP1691" i="2" s="1"/>
  <c r="N1745" i="2"/>
  <c r="R1745" i="2" s="1"/>
  <c r="AP1746" i="2" s="1"/>
  <c r="N457" i="2"/>
  <c r="N629" i="2"/>
  <c r="R629" i="2" s="1"/>
  <c r="AP630" i="2" s="1"/>
  <c r="N2649" i="2"/>
  <c r="R2649" i="2" s="1"/>
  <c r="N2207" i="2"/>
  <c r="R2207" i="2" s="1"/>
  <c r="N3133" i="2"/>
  <c r="R3133" i="2" s="1"/>
  <c r="N3685" i="2"/>
  <c r="R3685" i="2" s="1"/>
  <c r="N2908" i="2"/>
  <c r="R2908" i="2" s="1"/>
  <c r="N1521" i="2"/>
  <c r="R1521" i="2" s="1"/>
  <c r="AP1522" i="2" s="1"/>
  <c r="N3483" i="2"/>
  <c r="R3483" i="2" s="1"/>
  <c r="N3538" i="2"/>
  <c r="R3538" i="2" s="1"/>
  <c r="N599" i="2"/>
  <c r="R599" i="2" s="1"/>
  <c r="AP600" i="2" s="1"/>
  <c r="N451" i="2"/>
  <c r="R451" i="2" s="1"/>
  <c r="AP452" i="2" s="1"/>
  <c r="N399" i="2"/>
  <c r="N251" i="2"/>
  <c r="R251" i="2" s="1"/>
  <c r="AP252" i="2" s="1"/>
  <c r="N1295" i="2"/>
  <c r="R1295" i="2" s="1"/>
  <c r="AP1296" i="2" s="1"/>
  <c r="N3234" i="2"/>
  <c r="R3234" i="2" s="1"/>
  <c r="N2536" i="2"/>
  <c r="N3406" i="2"/>
  <c r="R3406" i="2" s="1"/>
  <c r="N1586" i="2"/>
  <c r="R1586" i="2" s="1"/>
  <c r="AP1587" i="2" s="1"/>
  <c r="N2182" i="2"/>
  <c r="R2182" i="2" s="1"/>
  <c r="N637" i="2"/>
  <c r="N1599" i="2"/>
  <c r="R1599" i="2" s="1"/>
  <c r="AP1600" i="2" s="1"/>
  <c r="N667" i="2"/>
  <c r="R667" i="2" s="1"/>
  <c r="AP668" i="2" s="1"/>
  <c r="N2051" i="2"/>
  <c r="R2051" i="2" s="1"/>
  <c r="N1979" i="2"/>
  <c r="N1166" i="2"/>
  <c r="R1166" i="2" s="1"/>
  <c r="AP1167" i="2" s="1"/>
  <c r="N2298" i="2"/>
  <c r="R2298" i="2" s="1"/>
  <c r="N2654" i="2"/>
  <c r="R2654" i="2" s="1"/>
  <c r="N1583" i="2"/>
  <c r="R1583" i="2" s="1"/>
  <c r="AP1584" i="2" s="1"/>
  <c r="N1113" i="2"/>
  <c r="R1113" i="2" s="1"/>
  <c r="AP1114" i="2" s="1"/>
  <c r="N2862" i="2"/>
  <c r="R2862" i="2" s="1"/>
  <c r="N2662" i="2"/>
  <c r="R2662" i="2" s="1"/>
  <c r="N1900" i="2"/>
  <c r="N108" i="2"/>
  <c r="R108" i="2" s="1"/>
  <c r="AP109" i="2" s="1"/>
  <c r="N3058" i="2"/>
  <c r="R3058" i="2" s="1"/>
  <c r="N1861" i="2"/>
  <c r="R1861" i="2" s="1"/>
  <c r="AP1862" i="2" s="1"/>
  <c r="N1257" i="2"/>
  <c r="N2750" i="2"/>
  <c r="R2750" i="2" s="1"/>
  <c r="N2438" i="2"/>
  <c r="R2438" i="2" s="1"/>
  <c r="N1136" i="2"/>
  <c r="R1136" i="2" s="1"/>
  <c r="AP1137" i="2" s="1"/>
  <c r="N2727" i="2"/>
  <c r="N1383" i="2"/>
  <c r="R1383" i="2" s="1"/>
  <c r="AP1384" i="2" s="1"/>
  <c r="N33" i="2"/>
  <c r="R33" i="2" s="1"/>
  <c r="AP34" i="2" s="1"/>
  <c r="N988" i="2"/>
  <c r="R988" i="2" s="1"/>
  <c r="AP989" i="2" s="1"/>
  <c r="N2579" i="2"/>
  <c r="N1171" i="2"/>
  <c r="R1171" i="2" s="1"/>
  <c r="AP1172" i="2" s="1"/>
  <c r="N771" i="2"/>
  <c r="R771" i="2" s="1"/>
  <c r="AP772" i="2" s="1"/>
  <c r="N1000" i="2"/>
  <c r="R1000" i="2" s="1"/>
  <c r="AP1001" i="2" s="1"/>
  <c r="N2527" i="2"/>
  <c r="N1183" i="2"/>
  <c r="R1183" i="2" s="1"/>
  <c r="AP1184" i="2" s="1"/>
  <c r="N783" i="2"/>
  <c r="R783" i="2" s="1"/>
  <c r="AP784" i="2" s="1"/>
  <c r="N754" i="2"/>
  <c r="R754" i="2" s="1"/>
  <c r="AP755" i="2" s="1"/>
  <c r="N2379" i="2"/>
  <c r="N1035" i="2"/>
  <c r="N571" i="2"/>
  <c r="R571" i="2" s="1"/>
  <c r="AP572" i="2" s="1"/>
  <c r="N52" i="2"/>
  <c r="R52" i="2" s="1"/>
  <c r="AP53" i="2" s="1"/>
  <c r="N417" i="2"/>
  <c r="N1539" i="2"/>
  <c r="R1539" i="2" s="1"/>
  <c r="AP1540" i="2" s="1"/>
  <c r="N2319" i="2"/>
  <c r="R2319" i="2" s="1"/>
  <c r="N272" i="2"/>
  <c r="R272" i="2" s="1"/>
  <c r="AP273" i="2" s="1"/>
  <c r="N1888" i="2"/>
  <c r="N953" i="2"/>
  <c r="R953" i="2" s="1"/>
  <c r="AP954" i="2" s="1"/>
  <c r="N3012" i="2"/>
  <c r="R3012" i="2" s="1"/>
  <c r="N2121" i="2"/>
  <c r="R2121" i="2" s="1"/>
  <c r="N3569" i="2"/>
  <c r="N2145" i="2"/>
  <c r="N2216" i="2"/>
  <c r="R2216" i="2" s="1"/>
  <c r="N869" i="2"/>
  <c r="R869" i="2" s="1"/>
  <c r="AP870" i="2" s="1"/>
  <c r="N3415" i="2"/>
  <c r="N2493" i="2"/>
  <c r="N2265" i="2"/>
  <c r="R2265" i="2" s="1"/>
  <c r="N3513" i="2"/>
  <c r="R3513" i="2" s="1"/>
  <c r="N2721" i="2"/>
  <c r="N2188" i="2"/>
  <c r="R2188" i="2" s="1"/>
  <c r="N794" i="2"/>
  <c r="R794" i="2" s="1"/>
  <c r="AP795" i="2" s="1"/>
  <c r="N3451" i="2"/>
  <c r="R3451" i="2" s="1"/>
  <c r="N2437" i="2"/>
  <c r="N2153" i="2"/>
  <c r="R2153" i="2" s="1"/>
  <c r="N2086" i="2"/>
  <c r="R2086" i="2" s="1"/>
  <c r="N1232" i="2"/>
  <c r="R1232" i="2" s="1"/>
  <c r="AP1233" i="2" s="1"/>
  <c r="N2439" i="2"/>
  <c r="N150" i="2"/>
  <c r="R150" i="2" s="1"/>
  <c r="AP151" i="2" s="1"/>
  <c r="N1084" i="2"/>
  <c r="R1084" i="2" s="1"/>
  <c r="AP1085" i="2" s="1"/>
  <c r="N2291" i="2"/>
  <c r="R2291" i="2" s="1"/>
  <c r="N301" i="2"/>
  <c r="R301" i="2" s="1"/>
  <c r="AP302" i="2" s="1"/>
  <c r="N1032" i="2"/>
  <c r="R1032" i="2" s="1"/>
  <c r="AP1033" i="2" s="1"/>
  <c r="N2303" i="2"/>
  <c r="R2303" i="2" s="1"/>
  <c r="N313" i="2"/>
  <c r="R313" i="2" s="1"/>
  <c r="AP314" i="2" s="1"/>
  <c r="N882" i="2"/>
  <c r="N2091" i="2"/>
  <c r="N101" i="2"/>
  <c r="R101" i="2" s="1"/>
  <c r="AP102" i="2" s="1"/>
  <c r="N1217" i="2"/>
  <c r="R1217" i="2" s="1"/>
  <c r="AP1218" i="2" s="1"/>
  <c r="N2967" i="2"/>
  <c r="N711" i="2"/>
  <c r="R711" i="2" s="1"/>
  <c r="AP712" i="2" s="1"/>
  <c r="N2499" i="2"/>
  <c r="R2499" i="2" s="1"/>
  <c r="N189" i="2"/>
  <c r="R189" i="2" s="1"/>
  <c r="AP190" i="2" s="1"/>
  <c r="N2703" i="2"/>
  <c r="N265" i="2"/>
  <c r="R265" i="2" s="1"/>
  <c r="AP266" i="2" s="1"/>
  <c r="N2939" i="2"/>
  <c r="R2939" i="2" s="1"/>
  <c r="N747" i="2"/>
  <c r="R747" i="2" s="1"/>
  <c r="AP748" i="2" s="1"/>
  <c r="N2848" i="2"/>
  <c r="N3663" i="2"/>
  <c r="R3663" i="2" s="1"/>
  <c r="N3255" i="2"/>
  <c r="R3255" i="2" s="1"/>
  <c r="N3317" i="2"/>
  <c r="R3317" i="2" s="1"/>
  <c r="N2884" i="2"/>
  <c r="N1909" i="2"/>
  <c r="R1909" i="2" s="1"/>
  <c r="AP1910" i="2" s="1"/>
  <c r="N3248" i="2"/>
  <c r="R3248" i="2" s="1"/>
  <c r="N1869" i="2"/>
  <c r="R1869" i="2" s="1"/>
  <c r="AP1870" i="2" s="1"/>
  <c r="N2902" i="2"/>
  <c r="N1602" i="2"/>
  <c r="R1602" i="2" s="1"/>
  <c r="AP1603" i="2" s="1"/>
  <c r="N1161" i="2"/>
  <c r="R1161" i="2" s="1"/>
  <c r="AP1162" i="2" s="1"/>
  <c r="N1476" i="2"/>
  <c r="R1476" i="2" s="1"/>
  <c r="AP1477" i="2" s="1"/>
  <c r="N2454" i="2"/>
  <c r="N1536" i="2"/>
  <c r="R1536" i="2" s="1"/>
  <c r="AP1537" i="2" s="1"/>
  <c r="N1336" i="2"/>
  <c r="R1336" i="2" s="1"/>
  <c r="AP1337" i="2" s="1"/>
  <c r="N95" i="2"/>
  <c r="R95" i="2" s="1"/>
  <c r="AP96" i="2" s="1"/>
  <c r="N1893" i="2"/>
  <c r="N3311" i="2"/>
  <c r="R3311" i="2" s="1"/>
  <c r="N2561" i="2"/>
  <c r="R2561" i="2" s="1"/>
  <c r="N2604" i="2"/>
  <c r="R2604" i="2" s="1"/>
  <c r="N1650" i="2"/>
  <c r="N478" i="2"/>
  <c r="R478" i="2" s="1"/>
  <c r="AP479" i="2" s="1"/>
  <c r="N3263" i="2"/>
  <c r="R3263" i="2" s="1"/>
  <c r="N3542" i="2"/>
  <c r="R3542" i="2" s="1"/>
  <c r="N1665" i="2"/>
  <c r="N1206" i="2"/>
  <c r="R1206" i="2" s="1"/>
  <c r="AP1207" i="2" s="1"/>
  <c r="N360" i="2"/>
  <c r="R360" i="2" s="1"/>
  <c r="AP361" i="2" s="1"/>
  <c r="N2023" i="2"/>
  <c r="R2023" i="2" s="1"/>
  <c r="N609" i="2"/>
  <c r="N279" i="2"/>
  <c r="R279" i="2" s="1"/>
  <c r="AP280" i="2" s="1"/>
  <c r="N3219" i="2"/>
  <c r="R3219" i="2" s="1"/>
  <c r="N1875" i="2"/>
  <c r="R1875" i="2" s="1"/>
  <c r="AP1876" i="2" s="1"/>
  <c r="N412" i="2"/>
  <c r="N67" i="2"/>
  <c r="R67" i="2" s="1"/>
  <c r="AP68" i="2" s="1"/>
  <c r="N3231" i="2"/>
  <c r="R3231" i="2" s="1"/>
  <c r="N1887" i="2"/>
  <c r="R1887" i="2" s="1"/>
  <c r="AP1888" i="2" s="1"/>
  <c r="N326" i="2"/>
  <c r="N79" i="2"/>
  <c r="R79" i="2" s="1"/>
  <c r="AP80" i="2" s="1"/>
  <c r="N3083" i="2"/>
  <c r="R3083" i="2" s="1"/>
  <c r="N1675" i="2"/>
  <c r="R1675" i="2" s="1"/>
  <c r="AP1676" i="2" s="1"/>
  <c r="N30" i="2"/>
  <c r="N3702" i="2"/>
  <c r="R3702" i="2" s="1"/>
  <c r="N2519" i="2"/>
  <c r="R2519" i="2" s="1"/>
  <c r="N829" i="2"/>
  <c r="R829" i="2" s="1"/>
  <c r="AP830" i="2" s="1"/>
  <c r="N371" i="2"/>
  <c r="N137" i="2"/>
  <c r="R137" i="2" s="1"/>
  <c r="AP138" i="2" s="1"/>
  <c r="N1339" i="2"/>
  <c r="R1339" i="2" s="1"/>
  <c r="AP1340" i="2" s="1"/>
  <c r="N2650" i="2"/>
  <c r="R2650" i="2" s="1"/>
  <c r="N2342" i="2"/>
  <c r="N2165" i="2"/>
  <c r="R2165" i="2" s="1"/>
  <c r="N768" i="2"/>
  <c r="R768" i="2" s="1"/>
  <c r="AP769" i="2" s="1"/>
  <c r="N2550" i="2"/>
  <c r="R2550" i="2" s="1"/>
  <c r="N1444" i="2"/>
  <c r="N2856" i="2"/>
  <c r="R2856" i="2" s="1"/>
  <c r="N2282" i="2"/>
  <c r="R2282" i="2" s="1"/>
  <c r="N1085" i="2"/>
  <c r="R1085" i="2" s="1"/>
  <c r="AP1086" i="2" s="1"/>
  <c r="N3520" i="2"/>
  <c r="N1198" i="2"/>
  <c r="R1198" i="2" s="1"/>
  <c r="AP1199" i="2" s="1"/>
  <c r="N2326" i="2"/>
  <c r="N3626" i="2"/>
  <c r="R3626" i="2" s="1"/>
  <c r="N2892" i="2"/>
  <c r="N2226" i="2"/>
  <c r="R2226" i="2" s="1"/>
  <c r="N1029" i="2"/>
  <c r="R1029" i="2" s="1"/>
  <c r="AP1030" i="2" s="1"/>
  <c r="N3556" i="2"/>
  <c r="R3556" i="2" s="1"/>
  <c r="N2366" i="2"/>
  <c r="N2273" i="2"/>
  <c r="R2273" i="2" s="1"/>
  <c r="N3143" i="2"/>
  <c r="R3143" i="2" s="1"/>
  <c r="N1415" i="2"/>
  <c r="R1415" i="2" s="1"/>
  <c r="AP1416" i="2" s="1"/>
  <c r="N695" i="2"/>
  <c r="N2995" i="2"/>
  <c r="R2995" i="2" s="1"/>
  <c r="N1267" i="2"/>
  <c r="R1267" i="2" s="1"/>
  <c r="AP1268" i="2" s="1"/>
  <c r="N483" i="2"/>
  <c r="R483" i="2" s="1"/>
  <c r="AP484" i="2" s="1"/>
  <c r="N2943" i="2"/>
  <c r="N1279" i="2"/>
  <c r="R1279" i="2" s="1"/>
  <c r="AP1280" i="2" s="1"/>
  <c r="N495" i="2"/>
  <c r="R495" i="2" s="1"/>
  <c r="AP496" i="2" s="1"/>
  <c r="N2795" i="2"/>
  <c r="R2795" i="2" s="1"/>
  <c r="N1067" i="2"/>
  <c r="N347" i="2"/>
  <c r="R347" i="2" s="1"/>
  <c r="AP348" i="2" s="1"/>
  <c r="N1184" i="2"/>
  <c r="R1184" i="2" s="1"/>
  <c r="AP1185" i="2" s="1"/>
  <c r="N1431" i="2"/>
  <c r="R1431" i="2" s="1"/>
  <c r="AP1432" i="2" s="1"/>
  <c r="N1100" i="2"/>
  <c r="N1027" i="2"/>
  <c r="R1027" i="2" s="1"/>
  <c r="AP1028" i="2" s="1"/>
  <c r="N1176" i="2"/>
  <c r="R1176" i="2" s="1"/>
  <c r="AP1177" i="2" s="1"/>
  <c r="N1743" i="2"/>
  <c r="R1743" i="2" s="1"/>
  <c r="AP1744" i="2" s="1"/>
  <c r="N1028" i="2"/>
  <c r="R1028" i="2" s="1"/>
  <c r="AP1029" i="2" s="1"/>
  <c r="N1403" i="2"/>
  <c r="R1403" i="2" s="1"/>
  <c r="AP1404" i="2" s="1"/>
  <c r="N1428" i="2"/>
  <c r="R1428" i="2" s="1"/>
  <c r="AP1429" i="2" s="1"/>
  <c r="N2266" i="2"/>
  <c r="R2266" i="2" s="1"/>
  <c r="N2861" i="2"/>
  <c r="N3214" i="2"/>
  <c r="R3214" i="2" s="1"/>
  <c r="N2052" i="2"/>
  <c r="R2052" i="2" s="1"/>
  <c r="N2210" i="2"/>
  <c r="R2210" i="2" s="1"/>
  <c r="N1904" i="2"/>
  <c r="N3066" i="2"/>
  <c r="R3066" i="2" s="1"/>
  <c r="N3550" i="2"/>
  <c r="R3550" i="2" s="1"/>
  <c r="N1876" i="2"/>
  <c r="R1876" i="2" s="1"/>
  <c r="AP1877" i="2" s="1"/>
  <c r="N1173" i="2"/>
  <c r="N1569" i="2"/>
  <c r="R1569" i="2" s="1"/>
  <c r="AP1570" i="2" s="1"/>
  <c r="N2954" i="2"/>
  <c r="R2954" i="2" s="1"/>
  <c r="N1189" i="2"/>
  <c r="R1189" i="2" s="1"/>
  <c r="AP1190" i="2" s="1"/>
  <c r="N1388" i="2"/>
  <c r="R1388" i="2" s="1"/>
  <c r="AP1389" i="2" s="1"/>
  <c r="N2843" i="2"/>
  <c r="R2843" i="2" s="1"/>
  <c r="N523" i="2"/>
  <c r="R523" i="2" s="1"/>
  <c r="AP524" i="2" s="1"/>
  <c r="N409" i="2"/>
  <c r="R409" i="2" s="1"/>
  <c r="AP410" i="2" s="1"/>
  <c r="N1277" i="2"/>
  <c r="N3616" i="2"/>
  <c r="R3616" i="2" s="1"/>
  <c r="N1326" i="2"/>
  <c r="R1326" i="2" s="1"/>
  <c r="AP1327" i="2" s="1"/>
  <c r="N3094" i="2"/>
  <c r="R3094" i="2" s="1"/>
  <c r="N1580" i="2"/>
  <c r="R1580" i="2" s="1"/>
  <c r="AP1581" i="2" s="1"/>
  <c r="N2924" i="2"/>
  <c r="N2418" i="2"/>
  <c r="R2418" i="2" s="1"/>
  <c r="N1221" i="2"/>
  <c r="R1221" i="2" s="1"/>
  <c r="AP1222" i="2" s="1"/>
  <c r="N3588" i="2"/>
  <c r="N1470" i="2"/>
  <c r="R1470" i="2" s="1"/>
  <c r="AP1471" i="2" s="1"/>
  <c r="N2870" i="2"/>
  <c r="R2870" i="2" s="1"/>
  <c r="N1520" i="2"/>
  <c r="R1520" i="2" s="1"/>
  <c r="AP1521" i="2" s="1"/>
  <c r="N3047" i="2"/>
  <c r="N1703" i="2"/>
  <c r="R1703" i="2" s="1"/>
  <c r="AP1704" i="2" s="1"/>
  <c r="N86" i="2"/>
  <c r="R86" i="2" s="1"/>
  <c r="AP87" i="2" s="1"/>
  <c r="N1308" i="2"/>
  <c r="R1308" i="2" s="1"/>
  <c r="AP1309" i="2" s="1"/>
  <c r="N2899" i="2"/>
  <c r="N1555" i="2"/>
  <c r="R1555" i="2" s="1"/>
  <c r="AP1556" i="2" s="1"/>
  <c r="N205" i="2"/>
  <c r="R205" i="2" s="1"/>
  <c r="AP206" i="2" s="1"/>
  <c r="N1320" i="2"/>
  <c r="R1320" i="2" s="1"/>
  <c r="AP1321" i="2" s="1"/>
  <c r="N2911" i="2"/>
  <c r="N1503" i="2"/>
  <c r="R1503" i="2" s="1"/>
  <c r="AP1504" i="2" s="1"/>
  <c r="N217" i="2"/>
  <c r="R217" i="2" s="1"/>
  <c r="AP218" i="2" s="1"/>
  <c r="N1172" i="2"/>
  <c r="R1172" i="2" s="1"/>
  <c r="AP1173" i="2" s="1"/>
  <c r="N2699" i="2"/>
  <c r="N1355" i="2"/>
  <c r="R1355" i="2" s="1"/>
  <c r="AP1356" i="2" s="1"/>
  <c r="N69" i="2"/>
  <c r="R69" i="2" s="1"/>
  <c r="AP70" i="2" s="1"/>
  <c r="N1830" i="2"/>
  <c r="R1830" i="2" s="1"/>
  <c r="AP1831" i="2" s="1"/>
  <c r="N1559" i="2"/>
  <c r="N2883" i="2"/>
  <c r="R2883" i="2" s="1"/>
  <c r="N418" i="2"/>
  <c r="R418" i="2" s="1"/>
  <c r="AP419" i="2" s="1"/>
  <c r="N63" i="2"/>
  <c r="R63" i="2" s="1"/>
  <c r="AP64" i="2" s="1"/>
  <c r="N126" i="2"/>
  <c r="N1965" i="2"/>
  <c r="R1965" i="2" s="1"/>
  <c r="AP1966" i="2" s="1"/>
  <c r="N1732" i="2"/>
  <c r="R1732" i="2" s="1"/>
  <c r="AP1733" i="2" s="1"/>
  <c r="N26" i="2"/>
  <c r="R26" i="2" s="1"/>
  <c r="AP27" i="2" s="1"/>
  <c r="N2590" i="2"/>
  <c r="N2118" i="2"/>
  <c r="R2118" i="2" s="1"/>
  <c r="N1832" i="2"/>
  <c r="R1832" i="2" s="1"/>
  <c r="AP1833" i="2" s="1"/>
  <c r="N3240" i="2"/>
  <c r="R3240" i="2" s="1"/>
  <c r="N2922" i="2"/>
  <c r="N1725" i="2"/>
  <c r="N985" i="2"/>
  <c r="R985" i="2" s="1"/>
  <c r="AP986" i="2" s="1"/>
  <c r="N2478" i="2"/>
  <c r="R2478" i="2" s="1"/>
  <c r="N1670" i="2"/>
  <c r="N1868" i="2"/>
  <c r="R1868" i="2" s="1"/>
  <c r="AP1869" i="2" s="1"/>
  <c r="N3212" i="2"/>
  <c r="R3212" i="2" s="1"/>
  <c r="N2866" i="2"/>
  <c r="R2866" i="2" s="1"/>
  <c r="N1797" i="2"/>
  <c r="N868" i="2"/>
  <c r="R868" i="2" s="1"/>
  <c r="AP869" i="2" s="1"/>
  <c r="N3585" i="2"/>
  <c r="R3585" i="2" s="1"/>
  <c r="N1552" i="2"/>
  <c r="R1552" i="2" s="1"/>
  <c r="AP1553" i="2" s="1"/>
  <c r="N2823" i="2"/>
  <c r="N1095" i="2"/>
  <c r="R1095" i="2" s="1"/>
  <c r="AP1096" i="2" s="1"/>
  <c r="N1404" i="2"/>
  <c r="R1404" i="2" s="1"/>
  <c r="AP1405" i="2" s="1"/>
  <c r="N2611" i="2"/>
  <c r="R2611" i="2" s="1"/>
  <c r="N947" i="2"/>
  <c r="N1416" i="2"/>
  <c r="R1416" i="2" s="1"/>
  <c r="AP1417" i="2" s="1"/>
  <c r="N2623" i="2"/>
  <c r="R2623" i="2" s="1"/>
  <c r="N895" i="2"/>
  <c r="R895" i="2" s="1"/>
  <c r="AP896" i="2" s="1"/>
  <c r="N1204" i="2"/>
  <c r="R1204" i="2" s="1"/>
  <c r="AP1205" i="2" s="1"/>
  <c r="N2475" i="2"/>
  <c r="N700" i="2"/>
  <c r="R700" i="2" s="1"/>
  <c r="AP701" i="2" s="1"/>
  <c r="N2046" i="2"/>
  <c r="R2046" i="2" s="1"/>
  <c r="N328" i="2"/>
  <c r="N919" i="2"/>
  <c r="R919" i="2" s="1"/>
  <c r="AP920" i="2" s="1"/>
  <c r="N3011" i="2"/>
  <c r="R3011" i="2" s="1"/>
  <c r="N476" i="2"/>
  <c r="R476" i="2" s="1"/>
  <c r="AP477" i="2" s="1"/>
  <c r="N589" i="2"/>
  <c r="N662" i="2"/>
  <c r="R662" i="2" s="1"/>
  <c r="AP663" i="2" s="1"/>
  <c r="N477" i="2"/>
  <c r="R477" i="2" s="1"/>
  <c r="AP478" i="2" s="1"/>
  <c r="N891" i="2"/>
  <c r="R891" i="2" s="1"/>
  <c r="AP892" i="2" s="1"/>
  <c r="N2464" i="2"/>
  <c r="N3278" i="2"/>
  <c r="R3278" i="2" s="1"/>
  <c r="N3512" i="2"/>
  <c r="R3512" i="2" s="1"/>
  <c r="N2262" i="2"/>
  <c r="R2262" i="2" s="1"/>
  <c r="N2436" i="2"/>
  <c r="N884" i="2"/>
  <c r="R884" i="2" s="1"/>
  <c r="AP885" i="2" s="1"/>
  <c r="N2928" i="2"/>
  <c r="R2928" i="2" s="1"/>
  <c r="N1229" i="2"/>
  <c r="R1229" i="2" s="1"/>
  <c r="AP1230" i="2" s="1"/>
  <c r="N1425" i="2"/>
  <c r="N12" i="2"/>
  <c r="R12" i="2" s="1"/>
  <c r="AP13" i="2" s="1"/>
  <c r="N3564" i="2"/>
  <c r="R3564" i="2" s="1"/>
  <c r="N3674" i="2"/>
  <c r="R3674" i="2" s="1"/>
  <c r="N3600" i="2"/>
  <c r="N1150" i="2"/>
  <c r="R1150" i="2" s="1"/>
  <c r="AP1151" i="2" s="1"/>
  <c r="N1571" i="2"/>
  <c r="R1571" i="2" s="1"/>
  <c r="AP1572" i="2" s="1"/>
  <c r="N1199" i="2"/>
  <c r="R1199" i="2" s="1"/>
  <c r="AP1200" i="2" s="1"/>
  <c r="N2612" i="2"/>
  <c r="R2612" i="2" s="1"/>
  <c r="N464" i="2"/>
  <c r="R464" i="2" s="1"/>
  <c r="AP465" i="2" s="1"/>
  <c r="N3106" i="2"/>
  <c r="R3106" i="2" s="1"/>
  <c r="N2805" i="2"/>
  <c r="R2805" i="2" s="1"/>
  <c r="N2224" i="2"/>
  <c r="N1018" i="2"/>
  <c r="N3487" i="2"/>
  <c r="R3487" i="2" s="1"/>
  <c r="N3269" i="2"/>
  <c r="R3269" i="2" s="1"/>
  <c r="N1230" i="2"/>
  <c r="N2470" i="2"/>
  <c r="R2470" i="2" s="1"/>
  <c r="N2580" i="2"/>
  <c r="R2580" i="2" s="1"/>
  <c r="N2370" i="2"/>
  <c r="R2370" i="2" s="1"/>
  <c r="N1813" i="2"/>
  <c r="N3494" i="2"/>
  <c r="R3494" i="2" s="1"/>
  <c r="N2678" i="2"/>
  <c r="R2678" i="2" s="1"/>
  <c r="N1912" i="2"/>
  <c r="R1912" i="2" s="1"/>
  <c r="AP1913" i="2" s="1"/>
  <c r="N1674" i="2"/>
  <c r="N1117" i="2"/>
  <c r="R1117" i="2" s="1"/>
  <c r="AP1118" i="2" s="1"/>
  <c r="N1262" i="2"/>
  <c r="R1262" i="2" s="1"/>
  <c r="AP1263" i="2" s="1"/>
  <c r="N1548" i="2"/>
  <c r="R1548" i="2" s="1"/>
  <c r="AP1549" i="2" s="1"/>
  <c r="N2258" i="2"/>
  <c r="R2258" i="2" s="1"/>
  <c r="N3572" i="2"/>
  <c r="R3572" i="2" s="1"/>
  <c r="N2742" i="2"/>
  <c r="R2742" i="2" s="1"/>
  <c r="N3127" i="2"/>
  <c r="R3127" i="2" s="1"/>
  <c r="N118" i="2"/>
  <c r="N2915" i="2"/>
  <c r="R2915" i="2" s="1"/>
  <c r="N285" i="2"/>
  <c r="R285" i="2" s="1"/>
  <c r="AP286" i="2" s="1"/>
  <c r="N2927" i="2"/>
  <c r="R2927" i="2" s="1"/>
  <c r="N543" i="2"/>
  <c r="N764" i="2"/>
  <c r="R764" i="2" s="1"/>
  <c r="AP765" i="2" s="1"/>
  <c r="N233" i="2"/>
  <c r="R233" i="2" s="1"/>
  <c r="AP234" i="2" s="1"/>
  <c r="N336" i="2"/>
  <c r="R336" i="2" s="1"/>
  <c r="AP337" i="2" s="1"/>
  <c r="N1371" i="2"/>
  <c r="R1371" i="2" s="1"/>
  <c r="AP1372" i="2" s="1"/>
  <c r="N1936" i="2"/>
  <c r="N2378" i="2"/>
  <c r="R2378" i="2" s="1"/>
  <c r="N3307" i="2"/>
  <c r="R3307" i="2" s="1"/>
  <c r="N714" i="2"/>
  <c r="N3260" i="2"/>
  <c r="R3260" i="2" s="1"/>
  <c r="N1922" i="2"/>
  <c r="R1922" i="2" s="1"/>
  <c r="AP1923" i="2" s="1"/>
  <c r="N3681" i="2"/>
  <c r="R3681" i="2" s="1"/>
  <c r="N3478" i="2"/>
  <c r="N1281" i="2"/>
  <c r="R1281" i="2" s="1"/>
  <c r="AP1282" i="2" s="1"/>
  <c r="N2929" i="2"/>
  <c r="R2929" i="2" s="1"/>
  <c r="N408" i="2"/>
  <c r="R408" i="2" s="1"/>
  <c r="AP409" i="2" s="1"/>
  <c r="N2119" i="2"/>
  <c r="N737" i="2"/>
  <c r="R737" i="2" s="1"/>
  <c r="AP738" i="2" s="1"/>
  <c r="N311" i="2"/>
  <c r="R311" i="2" s="1"/>
  <c r="AP312" i="2" s="1"/>
  <c r="N128" i="2"/>
  <c r="R128" i="2" s="1"/>
  <c r="AP129" i="2" s="1"/>
  <c r="N1971" i="2"/>
  <c r="N454" i="2"/>
  <c r="R454" i="2" s="1"/>
  <c r="AP455" i="2" s="1"/>
  <c r="N163" i="2"/>
  <c r="R163" i="2" s="1"/>
  <c r="AP164" i="2" s="1"/>
  <c r="N152" i="2"/>
  <c r="R152" i="2" s="1"/>
  <c r="AP153" i="2" s="1"/>
  <c r="N1919" i="2"/>
  <c r="N470" i="2"/>
  <c r="R470" i="2" s="1"/>
  <c r="AP471" i="2" s="1"/>
  <c r="N175" i="2"/>
  <c r="R175" i="2" s="1"/>
  <c r="AP176" i="2" s="1"/>
  <c r="N3115" i="2"/>
  <c r="R3115" i="2" s="1"/>
  <c r="N1771" i="2"/>
  <c r="N222" i="2"/>
  <c r="R222" i="2" s="1"/>
  <c r="AP223" i="2" s="1"/>
  <c r="N3113" i="2"/>
  <c r="R3113" i="2" s="1"/>
  <c r="N2257" i="2"/>
  <c r="R2257" i="2" s="1"/>
  <c r="N2455" i="2"/>
  <c r="N337" i="2"/>
  <c r="R337" i="2" s="1"/>
  <c r="AP338" i="2" s="1"/>
  <c r="N488" i="2"/>
  <c r="R488" i="2" s="1"/>
  <c r="AP489" i="2" s="1"/>
  <c r="N1603" i="2"/>
  <c r="R1603" i="2" s="1"/>
  <c r="AP1604" i="2" s="1"/>
  <c r="N499" i="2"/>
  <c r="N3151" i="2"/>
  <c r="R3151" i="2" s="1"/>
  <c r="N1231" i="2"/>
  <c r="R1231" i="2" s="1"/>
  <c r="AP1232" i="2" s="1"/>
  <c r="N127" i="2"/>
  <c r="R127" i="2" s="1"/>
  <c r="AP128" i="2" s="1"/>
  <c r="N2427" i="2"/>
  <c r="N254" i="2"/>
  <c r="R254" i="2" s="1"/>
  <c r="AP255" i="2" s="1"/>
  <c r="N2016" i="2"/>
  <c r="R2016" i="2" s="1"/>
  <c r="N1370" i="2"/>
  <c r="R1370" i="2" s="1"/>
  <c r="AP1371" i="2" s="1"/>
  <c r="N1069" i="2"/>
  <c r="N1465" i="2"/>
  <c r="R1465" i="2" s="1"/>
  <c r="AP1466" i="2" s="1"/>
  <c r="N836" i="2"/>
  <c r="R836" i="2" s="1"/>
  <c r="AP837" i="2" s="1"/>
  <c r="N1500" i="2"/>
  <c r="R1500" i="2" s="1"/>
  <c r="AP1501" i="2" s="1"/>
  <c r="N432" i="2"/>
  <c r="N3635" i="2"/>
  <c r="R3635" i="2" s="1"/>
  <c r="N3420" i="2"/>
  <c r="R3420" i="2" s="1"/>
  <c r="N2608" i="2"/>
  <c r="R2608" i="2" s="1"/>
  <c r="N1658" i="2"/>
  <c r="R1658" i="2" s="1"/>
  <c r="AP1659" i="2" s="1"/>
  <c r="N290" i="2"/>
  <c r="R290" i="2" s="1"/>
  <c r="AP291" i="2" s="1"/>
  <c r="N3592" i="2"/>
  <c r="R3592" i="2" s="1"/>
  <c r="N2766" i="2"/>
  <c r="R2766" i="2" s="1"/>
  <c r="N1462" i="2"/>
  <c r="N2900" i="2"/>
  <c r="R2900" i="2" s="1"/>
  <c r="N3010" i="2"/>
  <c r="R3010" i="2" s="1"/>
  <c r="N3221" i="2"/>
  <c r="R3221" i="2" s="1"/>
  <c r="N1374" i="2"/>
  <c r="N2246" i="2"/>
  <c r="N2552" i="2"/>
  <c r="R2552" i="2" s="1"/>
  <c r="N2314" i="2"/>
  <c r="R2314" i="2" s="1"/>
  <c r="N3165" i="2"/>
  <c r="R3165" i="2" s="1"/>
  <c r="N1457" i="2"/>
  <c r="R1457" i="2" s="1"/>
  <c r="AP1458" i="2" s="1"/>
  <c r="N2588" i="2"/>
  <c r="R2588" i="2" s="1"/>
  <c r="N210" i="2"/>
  <c r="R210" i="2" s="1"/>
  <c r="AP211" i="2" s="1"/>
  <c r="N3510" i="2"/>
  <c r="N4" i="2"/>
  <c r="N2103" i="2"/>
  <c r="N295" i="2"/>
  <c r="R295" i="2" s="1"/>
  <c r="AP296" i="2" s="1"/>
  <c r="N1891" i="2"/>
  <c r="R1891" i="2" s="1"/>
  <c r="AP1892" i="2" s="1"/>
  <c r="N147" i="2"/>
  <c r="R147" i="2" s="1"/>
  <c r="AP148" i="2" s="1"/>
  <c r="N1903" i="2"/>
  <c r="R1903" i="2" s="1"/>
  <c r="AP1904" i="2" s="1"/>
  <c r="N208" i="2"/>
  <c r="R208" i="2" s="1"/>
  <c r="AP209" i="2" s="1"/>
  <c r="N203" i="2"/>
  <c r="N351" i="2"/>
  <c r="R351" i="2" s="1"/>
  <c r="AP352" i="2" s="1"/>
  <c r="N2651" i="2"/>
  <c r="R2651" i="2" s="1"/>
  <c r="N508" i="2"/>
  <c r="R508" i="2" s="1"/>
  <c r="AP509" i="2" s="1"/>
  <c r="N3624" i="2"/>
  <c r="N1585" i="2"/>
  <c r="R1585" i="2" s="1"/>
  <c r="AP1586" i="2" s="1"/>
  <c r="N730" i="2"/>
  <c r="R730" i="2" s="1"/>
  <c r="AP731" i="2" s="1"/>
  <c r="N1637" i="2"/>
  <c r="R1637" i="2" s="1"/>
  <c r="AP1638" i="2" s="1"/>
  <c r="N2490" i="2"/>
  <c r="N3397" i="2"/>
  <c r="R3397" i="2" s="1"/>
  <c r="N2541" i="2"/>
  <c r="R2541" i="2" s="1"/>
  <c r="N3256" i="2"/>
  <c r="R3256" i="2" s="1"/>
  <c r="N322" i="2"/>
  <c r="N3566" i="2"/>
  <c r="R3566" i="2" s="1"/>
  <c r="N3450" i="2"/>
  <c r="R3450" i="2" s="1"/>
  <c r="N1618" i="2"/>
  <c r="R1618" i="2" s="1"/>
  <c r="AP1619" i="2" s="1"/>
  <c r="N3237" i="2"/>
  <c r="N1345" i="2"/>
  <c r="R1345" i="2" s="1"/>
  <c r="AP1346" i="2" s="1"/>
  <c r="N386" i="2"/>
  <c r="R386" i="2" s="1"/>
  <c r="AP387" i="2" s="1"/>
  <c r="N630" i="2"/>
  <c r="R630" i="2" s="1"/>
  <c r="AP631" i="2" s="1"/>
  <c r="N96" i="2"/>
  <c r="N433" i="2"/>
  <c r="R433" i="2" s="1"/>
  <c r="AP434" i="2" s="1"/>
  <c r="N3247" i="2"/>
  <c r="R3247" i="2" s="1"/>
  <c r="N169" i="2"/>
  <c r="R169" i="2" s="1"/>
  <c r="AP170" i="2" s="1"/>
  <c r="N1307" i="2"/>
  <c r="R1307" i="2" s="1"/>
  <c r="AP1308" i="2" s="1"/>
  <c r="N230" i="2"/>
  <c r="R230" i="2" s="1"/>
  <c r="AP231" i="2" s="1"/>
  <c r="N690" i="2"/>
  <c r="R690" i="2" s="1"/>
  <c r="AP691" i="2" s="1"/>
  <c r="N1627" i="2"/>
  <c r="R1627" i="2" s="1"/>
  <c r="AP1628" i="2" s="1"/>
  <c r="N2382" i="2"/>
  <c r="N2782" i="2"/>
  <c r="R2782" i="2" s="1"/>
  <c r="N841" i="2"/>
  <c r="R841" i="2" s="1"/>
  <c r="AP842" i="2" s="1"/>
  <c r="N2122" i="2"/>
  <c r="R2122" i="2" s="1"/>
  <c r="N284" i="2"/>
  <c r="N1870" i="2"/>
  <c r="R1870" i="2" s="1"/>
  <c r="AP1871" i="2" s="1"/>
  <c r="N1238" i="2"/>
  <c r="R1238" i="2" s="1"/>
  <c r="AP1239" i="2" s="1"/>
  <c r="N1885" i="2"/>
  <c r="R1885" i="2" s="1"/>
  <c r="AP1886" i="2" s="1"/>
  <c r="N1049" i="2"/>
  <c r="N2542" i="2"/>
  <c r="R2542" i="2" s="1"/>
  <c r="N2534" i="2"/>
  <c r="R2534" i="2" s="1"/>
  <c r="N1884" i="2"/>
  <c r="R1884" i="2" s="1"/>
  <c r="AP1885" i="2" s="1"/>
  <c r="N3228" i="2"/>
  <c r="N3026" i="2"/>
  <c r="R3026" i="2" s="1"/>
  <c r="N1829" i="2"/>
  <c r="R1829" i="2" s="1"/>
  <c r="AP1830" i="2" s="1"/>
  <c r="N937" i="2"/>
  <c r="R937" i="2" s="1"/>
  <c r="AP938" i="2" s="1"/>
  <c r="N2686" i="2"/>
  <c r="N2310" i="2"/>
  <c r="R2310" i="2" s="1"/>
  <c r="N1216" i="2"/>
  <c r="R1216" i="2" s="1"/>
  <c r="AP1217" i="2" s="1"/>
  <c r="N2743" i="2"/>
  <c r="R2743" i="2" s="1"/>
  <c r="N1399" i="2"/>
  <c r="N113" i="2"/>
  <c r="N1004" i="2"/>
  <c r="R1004" i="2" s="1"/>
  <c r="AP1005" i="2" s="1"/>
  <c r="N2595" i="2"/>
  <c r="R2595" i="2" s="1"/>
  <c r="N1251" i="2"/>
  <c r="N787" i="2"/>
  <c r="R787" i="2" s="1"/>
  <c r="AP788" i="2" s="1"/>
  <c r="N1016" i="2"/>
  <c r="R1016" i="2" s="1"/>
  <c r="AP1017" i="2" s="1"/>
  <c r="N2607" i="2"/>
  <c r="R2607" i="2" s="1"/>
  <c r="N1135" i="2"/>
  <c r="N31" i="2"/>
  <c r="R31" i="2" s="1"/>
  <c r="AP32" i="2" s="1"/>
  <c r="N2331" i="2"/>
  <c r="R2331" i="2" s="1"/>
  <c r="N341" i="2"/>
  <c r="R341" i="2" s="1"/>
  <c r="AP342" i="2" s="1"/>
  <c r="N943" i="2"/>
  <c r="N863" i="2"/>
  <c r="N1252" i="2"/>
  <c r="R1252" i="2" s="1"/>
  <c r="AP1253" i="2" s="1"/>
  <c r="N3163" i="2"/>
  <c r="R3163" i="2" s="1"/>
  <c r="N2139" i="2"/>
  <c r="N1115" i="2"/>
  <c r="N149" i="2"/>
  <c r="R149" i="2" s="1"/>
  <c r="AP150" i="2" s="1"/>
  <c r="N2000" i="2"/>
  <c r="R2000" i="2" s="1"/>
  <c r="AP2001" i="2" s="1"/>
  <c r="N3357" i="2"/>
  <c r="R3357" i="2" s="1"/>
  <c r="N1722" i="2"/>
  <c r="R1722" i="2" s="1"/>
  <c r="AP1723" i="2" s="1"/>
  <c r="N2726" i="2"/>
  <c r="R2726" i="2" s="1"/>
  <c r="N1237" i="2"/>
  <c r="R1237" i="2" s="1"/>
  <c r="AP1238" i="2" s="1"/>
  <c r="N1718" i="2"/>
  <c r="R1718" i="2" s="1"/>
  <c r="AP1719" i="2" s="1"/>
  <c r="N1177" i="2"/>
  <c r="R1177" i="2" s="1"/>
  <c r="AP1178" i="2" s="1"/>
  <c r="N2940" i="2"/>
  <c r="R2940" i="2" s="1"/>
  <c r="N3024" i="2"/>
  <c r="R3024" i="2" s="1"/>
  <c r="N3374" i="2"/>
  <c r="N2646" i="2"/>
  <c r="N981" i="2"/>
  <c r="R981" i="2" s="1"/>
  <c r="AP982" i="2" s="1"/>
  <c r="N2136" i="2"/>
  <c r="R2136" i="2" s="1"/>
  <c r="N590" i="2"/>
  <c r="N2812" i="2"/>
  <c r="R2812" i="2" s="1"/>
  <c r="N2362" i="2"/>
  <c r="R2362" i="2" s="1"/>
  <c r="N2901" i="2"/>
  <c r="R2901" i="2" s="1"/>
  <c r="N2457" i="2"/>
  <c r="N1524" i="2"/>
  <c r="N1614" i="2"/>
  <c r="R1614" i="2" s="1"/>
  <c r="AP1615" i="2" s="1"/>
  <c r="N745" i="2"/>
  <c r="R745" i="2" s="1"/>
  <c r="AP746" i="2" s="1"/>
  <c r="N2036" i="2"/>
  <c r="N3724" i="2"/>
  <c r="N2712" i="2"/>
  <c r="R2712" i="2" s="1"/>
  <c r="N3182" i="2"/>
  <c r="R3182" i="2" s="1"/>
  <c r="N2578" i="2"/>
  <c r="N2752" i="2"/>
  <c r="R2752" i="2" s="1"/>
  <c r="N2737" i="2"/>
  <c r="R2737" i="2" s="1"/>
  <c r="N2509" i="2"/>
  <c r="R2509" i="2" s="1"/>
  <c r="N2553" i="2"/>
  <c r="N3657" i="2"/>
  <c r="R3657" i="2" s="1"/>
  <c r="N2849" i="2"/>
  <c r="R2849" i="2" s="1"/>
  <c r="N2260" i="2"/>
  <c r="R2260" i="2" s="1"/>
  <c r="N962" i="2"/>
  <c r="N3459" i="2"/>
  <c r="R3459" i="2" s="1"/>
  <c r="N2581" i="2"/>
  <c r="R2581" i="2" s="1"/>
  <c r="N2441" i="2"/>
  <c r="R2441" i="2" s="1"/>
  <c r="N3601" i="2"/>
  <c r="N3346" i="2"/>
  <c r="N2232" i="2"/>
  <c r="R2232" i="2" s="1"/>
  <c r="N906" i="2"/>
  <c r="R906" i="2" s="1"/>
  <c r="AP907" i="2" s="1"/>
  <c r="N3495" i="2"/>
  <c r="N2525" i="2"/>
  <c r="R2525" i="2" s="1"/>
  <c r="N2329" i="2"/>
  <c r="R2329" i="2" s="1"/>
  <c r="N3673" i="2"/>
  <c r="R3673" i="2" s="1"/>
  <c r="N2977" i="2"/>
  <c r="N2204" i="2"/>
  <c r="R2204" i="2" s="1"/>
  <c r="N978" i="2"/>
  <c r="R978" i="2" s="1"/>
  <c r="AP979" i="2" s="1"/>
  <c r="N3467" i="2"/>
  <c r="R3467" i="2" s="1"/>
  <c r="N2469" i="2"/>
  <c r="N2473" i="2"/>
  <c r="R2473" i="2" s="1"/>
  <c r="N3617" i="2"/>
  <c r="R3617" i="2" s="1"/>
  <c r="N2529" i="2"/>
  <c r="R2529" i="2" s="1"/>
  <c r="N813" i="2"/>
  <c r="N2423" i="2"/>
  <c r="R2423" i="2" s="1"/>
  <c r="N1079" i="2"/>
  <c r="R1079" i="2" s="1"/>
  <c r="AP1080" i="2" s="1"/>
  <c r="N615" i="2"/>
  <c r="R615" i="2" s="1"/>
  <c r="AP616" i="2" s="1"/>
  <c r="N616" i="2"/>
  <c r="N2275" i="2"/>
  <c r="N860" i="2"/>
  <c r="R860" i="2" s="1"/>
  <c r="AP861" i="2" s="1"/>
  <c r="N467" i="2"/>
  <c r="R467" i="2" s="1"/>
  <c r="AP468" i="2" s="1"/>
  <c r="N632" i="2"/>
  <c r="N2223" i="2"/>
  <c r="R2223" i="2" s="1"/>
  <c r="N534" i="2"/>
  <c r="R534" i="2" s="1"/>
  <c r="AP535" i="2" s="1"/>
  <c r="N932" i="2"/>
  <c r="R932" i="2" s="1"/>
  <c r="AP933" i="2" s="1"/>
  <c r="N1819" i="2"/>
  <c r="N715" i="2"/>
  <c r="R715" i="2" s="1"/>
  <c r="AP716" i="2" s="1"/>
  <c r="N620" i="2"/>
  <c r="R620" i="2" s="1"/>
  <c r="AP621" i="2" s="1"/>
  <c r="N607" i="2"/>
  <c r="R607" i="2" s="1"/>
  <c r="AP608" i="2" s="1"/>
  <c r="N996" i="2"/>
  <c r="R996" i="2" s="1"/>
  <c r="AP997" i="2" s="1"/>
  <c r="N2907" i="2"/>
  <c r="N1883" i="2"/>
  <c r="R1883" i="2" s="1"/>
  <c r="AP1884" i="2" s="1"/>
  <c r="N849" i="2"/>
  <c r="R849" i="2" s="1"/>
  <c r="AP850" i="2" s="1"/>
  <c r="N779" i="2"/>
  <c r="N3583" i="2"/>
  <c r="R3583" i="2" s="1"/>
  <c r="N970" i="2"/>
  <c r="R970" i="2" s="1"/>
  <c r="AP971" i="2" s="1"/>
  <c r="N1933" i="2"/>
  <c r="R1933" i="2" s="1"/>
  <c r="AP1934" i="2" s="1"/>
  <c r="N1588" i="2"/>
  <c r="N3274" i="2"/>
  <c r="R3274" i="2" s="1"/>
  <c r="N28" i="2"/>
  <c r="R28" i="2" s="1"/>
  <c r="AP29" i="2" s="1"/>
  <c r="N1390" i="2"/>
  <c r="R1390" i="2" s="1"/>
  <c r="AP1391" i="2" s="1"/>
  <c r="N1682" i="2"/>
  <c r="N2577" i="2"/>
  <c r="R2577" i="2" s="1"/>
  <c r="N3498" i="2"/>
  <c r="R3498" i="2" s="1"/>
  <c r="N3434" i="2"/>
  <c r="R3434" i="2" s="1"/>
  <c r="N2057" i="2"/>
  <c r="N3160" i="2"/>
  <c r="R3160" i="2" s="1"/>
  <c r="N874" i="2"/>
  <c r="R874" i="2" s="1"/>
  <c r="AP875" i="2" s="1"/>
  <c r="N3371" i="2"/>
  <c r="R3371" i="2" s="1"/>
  <c r="N3432" i="2"/>
  <c r="N2014" i="2"/>
  <c r="R2014" i="2" s="1"/>
  <c r="N1724" i="2"/>
  <c r="R1724" i="2" s="1"/>
  <c r="AP1725" i="2" s="1"/>
  <c r="N2832" i="2"/>
  <c r="R2832" i="2" s="1"/>
  <c r="N1078" i="2"/>
  <c r="R1078" i="2" s="1"/>
  <c r="AP1079" i="2" s="1"/>
  <c r="N1657" i="2"/>
  <c r="R1657" i="2" s="1"/>
  <c r="AP1658" i="2" s="1"/>
  <c r="N3060" i="2"/>
  <c r="R3060" i="2" s="1"/>
  <c r="N324" i="2"/>
  <c r="R324" i="2" s="1"/>
  <c r="AP325" i="2" s="1"/>
  <c r="N3267" i="2"/>
  <c r="N3501" i="2"/>
  <c r="R3501" i="2" s="1"/>
  <c r="N1577" i="2"/>
  <c r="R1577" i="2" s="1"/>
  <c r="AP1578" i="2" s="1"/>
  <c r="N2330" i="2"/>
  <c r="R2330" i="2" s="1"/>
  <c r="N2761" i="2"/>
  <c r="N62" i="2"/>
  <c r="R62" i="2" s="1"/>
  <c r="AP63" i="2" s="1"/>
  <c r="N267" i="2"/>
  <c r="R267" i="2" s="1"/>
  <c r="AP268" i="2" s="1"/>
  <c r="N1877" i="2"/>
  <c r="R1877" i="2" s="1"/>
  <c r="AP1878" i="2" s="1"/>
  <c r="N2960" i="2"/>
  <c r="N3614" i="2"/>
  <c r="R3614" i="2" s="1"/>
  <c r="N3074" i="2"/>
  <c r="R3074" i="2" s="1"/>
  <c r="N2934" i="2"/>
  <c r="R2934" i="2" s="1"/>
  <c r="N425" i="2"/>
  <c r="N1916" i="2"/>
  <c r="R1916" i="2" s="1"/>
  <c r="AP1917" i="2" s="1"/>
  <c r="N3604" i="2"/>
  <c r="R3604" i="2" s="1"/>
  <c r="N1185" i="2"/>
  <c r="R1185" i="2" s="1"/>
  <c r="AP1186" i="2" s="1"/>
  <c r="N2189" i="2"/>
  <c r="N2818" i="2"/>
  <c r="R2818" i="2" s="1"/>
  <c r="N1702" i="2"/>
  <c r="R1702" i="2" s="1"/>
  <c r="AP1703" i="2" s="1"/>
  <c r="N2333" i="2"/>
  <c r="R2333" i="2" s="1"/>
  <c r="N1788" i="2"/>
  <c r="N3476" i="2"/>
  <c r="R3476" i="2" s="1"/>
  <c r="N1666" i="2"/>
  <c r="R1666" i="2" s="1"/>
  <c r="AP1667" i="2" s="1"/>
  <c r="N1181" i="2"/>
  <c r="R1181" i="2" s="1"/>
  <c r="AP1182" i="2" s="1"/>
  <c r="N3563" i="2"/>
  <c r="R3563" i="2" s="1"/>
  <c r="N3496" i="2"/>
  <c r="R3496" i="2" s="1"/>
  <c r="N2618" i="2"/>
  <c r="R2618" i="2" s="1"/>
  <c r="N2065" i="2"/>
  <c r="R2065" i="2" s="1"/>
  <c r="N2133" i="2"/>
  <c r="N1688" i="2"/>
  <c r="R1688" i="2" s="1"/>
  <c r="AP1689" i="2" s="1"/>
  <c r="N3376" i="2"/>
  <c r="R3376" i="2" s="1"/>
  <c r="N410" i="2"/>
  <c r="R410" i="2" s="1"/>
  <c r="AP411" i="2" s="1"/>
  <c r="N2240" i="2"/>
  <c r="N1081" i="2"/>
  <c r="N3172" i="2"/>
  <c r="R3172" i="2" s="1"/>
  <c r="N180" i="2"/>
  <c r="R180" i="2" s="1"/>
  <c r="AP181" i="2" s="1"/>
  <c r="N2673" i="2"/>
  <c r="N3264" i="2"/>
  <c r="R3264" i="2" s="1"/>
  <c r="N354" i="2"/>
  <c r="R354" i="2" s="1"/>
  <c r="AP355" i="2" s="1"/>
  <c r="N3710" i="2"/>
  <c r="R3710" i="2" s="1"/>
  <c r="N2146" i="2"/>
  <c r="N2685" i="2"/>
  <c r="N692" i="2"/>
  <c r="R692" i="2" s="1"/>
  <c r="AP693" i="2" s="1"/>
  <c r="N1728" i="2"/>
  <c r="R1728" i="2" s="1"/>
  <c r="AP1729" i="2" s="1"/>
  <c r="N1306" i="2"/>
  <c r="N1517" i="2"/>
  <c r="R1517" i="2" s="1"/>
  <c r="AP1518" i="2" s="1"/>
  <c r="N3110" i="2"/>
  <c r="R3110" i="2" s="1"/>
  <c r="N3324" i="2"/>
  <c r="R3324" i="2" s="1"/>
  <c r="N1477" i="2"/>
  <c r="N1222" i="2"/>
  <c r="R1222" i="2" s="1"/>
  <c r="AP1223" i="2" s="1"/>
  <c r="N1800" i="2"/>
  <c r="R1800" i="2" s="1"/>
  <c r="AP1801" i="2" s="1"/>
  <c r="N448" i="2"/>
  <c r="R448" i="2" s="1"/>
  <c r="AP449" i="2" s="1"/>
  <c r="N3581" i="2"/>
  <c r="R3581" i="2" s="1"/>
  <c r="N2318" i="2"/>
  <c r="R2318" i="2" s="1"/>
  <c r="N1892" i="2"/>
  <c r="R1892" i="2" s="1"/>
  <c r="AP1893" i="2" s="1"/>
  <c r="N3731" i="2"/>
  <c r="R3731" i="2" s="1"/>
  <c r="N1950" i="2"/>
  <c r="N2824" i="2"/>
  <c r="N1158" i="2"/>
  <c r="R1158" i="2" s="1"/>
  <c r="AP1159" i="2" s="1"/>
  <c r="N2003" i="2"/>
  <c r="R2003" i="2" s="1"/>
  <c r="N3416" i="2"/>
  <c r="R3416" i="2" s="1"/>
  <c r="N1489" i="2"/>
  <c r="R1489" i="2" s="1"/>
  <c r="AP1490" i="2" s="1"/>
  <c r="N2660" i="2"/>
  <c r="R2660" i="2" s="1"/>
  <c r="N1333" i="2"/>
  <c r="R1333" i="2" s="1"/>
  <c r="AP1334" i="2" s="1"/>
  <c r="N212" i="2"/>
  <c r="N2474" i="2"/>
  <c r="N2988" i="2"/>
  <c r="R2988" i="2" s="1"/>
  <c r="N1910" i="2"/>
  <c r="R1910" i="2" s="1"/>
  <c r="AP1911" i="2" s="1"/>
  <c r="N725" i="2"/>
  <c r="N53" i="2"/>
  <c r="N2496" i="2"/>
  <c r="R2496" i="2" s="1"/>
  <c r="N762" i="2"/>
  <c r="R762" i="2" s="1"/>
  <c r="AP763" i="2" s="1"/>
  <c r="N2842" i="2"/>
  <c r="N1005" i="2"/>
  <c r="N3053" i="2"/>
  <c r="R3053" i="2" s="1"/>
  <c r="N2105" i="2"/>
  <c r="R2105" i="2" s="1"/>
  <c r="N298" i="2"/>
  <c r="N3105" i="2"/>
  <c r="R3105" i="2" s="1"/>
  <c r="N2148" i="2"/>
  <c r="R2148" i="2" s="1"/>
  <c r="N1122" i="2"/>
  <c r="R1122" i="2" s="1"/>
  <c r="AP1123" i="2" s="1"/>
  <c r="N798" i="2"/>
  <c r="R798" i="2" s="1"/>
  <c r="AP799" i="2" s="1"/>
  <c r="N654" i="2"/>
  <c r="R654" i="2" s="1"/>
  <c r="AP655" i="2" s="1"/>
  <c r="N1121" i="2"/>
  <c r="R1121" i="2" s="1"/>
  <c r="AP1122" i="2" s="1"/>
  <c r="N3330" i="2"/>
  <c r="R3330" i="2" s="1"/>
  <c r="N3080" i="2"/>
  <c r="N3639" i="2"/>
  <c r="R3639" i="2" s="1"/>
  <c r="N3488" i="2"/>
  <c r="R3488" i="2" s="1"/>
  <c r="N1582" i="2"/>
  <c r="R1582" i="2" s="1"/>
  <c r="AP1583" i="2" s="1"/>
  <c r="N458" i="2"/>
  <c r="N1266" i="2"/>
  <c r="R1266" i="2" s="1"/>
  <c r="AP1267" i="2" s="1"/>
  <c r="N1989" i="2"/>
  <c r="R1989" i="2" s="1"/>
  <c r="AP1990" i="2" s="1"/>
  <c r="N2950" i="2"/>
  <c r="R2950" i="2" s="1"/>
  <c r="N1235" i="2"/>
  <c r="N2711" i="2"/>
  <c r="R2711" i="2" s="1"/>
  <c r="N1450" i="2"/>
  <c r="R1450" i="2" s="1"/>
  <c r="AP1451" i="2" s="1"/>
  <c r="N553" i="2"/>
  <c r="R553" i="2" s="1"/>
  <c r="AP554" i="2" s="1"/>
  <c r="N58" i="2"/>
  <c r="N708" i="2"/>
  <c r="R708" i="2" s="1"/>
  <c r="AP709" i="2" s="1"/>
  <c r="N1708" i="2"/>
  <c r="R1708" i="2" s="1"/>
  <c r="AP1709" i="2" s="1"/>
  <c r="N1778" i="2"/>
  <c r="R1778" i="2" s="1"/>
  <c r="AP1779" i="2" s="1"/>
  <c r="N3049" i="2"/>
  <c r="R3049" i="2" s="1"/>
  <c r="N3111" i="2"/>
  <c r="R3111" i="2" s="1"/>
  <c r="N428" i="2"/>
  <c r="R428" i="2" s="1"/>
  <c r="AP429" i="2" s="1"/>
  <c r="N1896" i="2"/>
  <c r="R1896" i="2" s="1"/>
  <c r="AP1897" i="2" s="1"/>
  <c r="N3652" i="2"/>
  <c r="N11" i="2"/>
  <c r="R11" i="2" s="1"/>
  <c r="AP12" i="2" s="1"/>
  <c r="N2676" i="2"/>
  <c r="R2676" i="2" s="1"/>
  <c r="N3504" i="2"/>
  <c r="N3519" i="2"/>
  <c r="R3519" i="2" s="1"/>
  <c r="N3721" i="2"/>
  <c r="R3721" i="2" s="1"/>
  <c r="N1026" i="2"/>
  <c r="R1026" i="2" s="1"/>
  <c r="AP1027" i="2" s="1"/>
  <c r="N2569" i="2"/>
  <c r="N2264" i="2"/>
  <c r="R2264" i="2" s="1"/>
  <c r="N2589" i="2"/>
  <c r="R2589" i="2" s="1"/>
  <c r="N3378" i="2"/>
  <c r="R3378" i="2" s="1"/>
  <c r="N3085" i="2"/>
  <c r="N1482" i="2"/>
  <c r="R1482" i="2" s="1"/>
  <c r="AP1483" i="2" s="1"/>
  <c r="N2320" i="2"/>
  <c r="R2320" i="2" s="1"/>
  <c r="N2484" i="2"/>
  <c r="R2484" i="2" s="1"/>
  <c r="N3029" i="2"/>
  <c r="N2545" i="2"/>
  <c r="R2545" i="2" s="1"/>
  <c r="N3719" i="2"/>
  <c r="R3719" i="2" s="1"/>
  <c r="N1073" i="2"/>
  <c r="R1073" i="2" s="1"/>
  <c r="AP1074" i="2" s="1"/>
  <c r="N1426" i="2"/>
  <c r="N2256" i="2"/>
  <c r="R2256" i="2" s="1"/>
  <c r="N1908" i="2"/>
  <c r="R1908" i="2" s="1"/>
  <c r="AP1909" i="2" s="1"/>
  <c r="N3618" i="2"/>
  <c r="R3618" i="2" s="1"/>
  <c r="N2710" i="2"/>
  <c r="N3045" i="2"/>
  <c r="R3045" i="2" s="1"/>
  <c r="N1165" i="2"/>
  <c r="R1165" i="2" s="1"/>
  <c r="AP1166" i="2" s="1"/>
  <c r="N2384" i="2"/>
  <c r="R2384" i="2" s="1"/>
  <c r="N2829" i="2"/>
  <c r="N3490" i="2"/>
  <c r="R3490" i="2" s="1"/>
  <c r="N3619" i="2"/>
  <c r="R3619" i="2" s="1"/>
  <c r="N601" i="2"/>
  <c r="R601" i="2" s="1"/>
  <c r="AP602" i="2" s="1"/>
  <c r="N1226" i="2"/>
  <c r="N2969" i="2"/>
  <c r="R2969" i="2" s="1"/>
  <c r="N2364" i="2"/>
  <c r="R2364" i="2" s="1"/>
  <c r="N2789" i="2"/>
  <c r="R2789" i="2" s="1"/>
  <c r="N3389" i="2"/>
  <c r="N1984" i="2"/>
  <c r="R1984" i="2" s="1"/>
  <c r="AP1985" i="2" s="1"/>
  <c r="N3008" i="2"/>
  <c r="R3008" i="2" s="1"/>
  <c r="N1818" i="2"/>
  <c r="R1818" i="2" s="1"/>
  <c r="AP1819" i="2" s="1"/>
  <c r="N3567" i="2"/>
  <c r="N2029" i="2"/>
  <c r="R2029" i="2" s="1"/>
  <c r="N3672" i="2"/>
  <c r="R3672" i="2" s="1"/>
  <c r="N1294" i="2"/>
  <c r="R1294" i="2" s="1"/>
  <c r="AP1295" i="2" s="1"/>
  <c r="N1894" i="2"/>
  <c r="R1894" i="2" s="1"/>
  <c r="AP1895" i="2" s="1"/>
  <c r="N1636" i="2"/>
  <c r="R1636" i="2" s="1"/>
  <c r="AP1637" i="2" s="1"/>
  <c r="N2916" i="2"/>
  <c r="R2916" i="2" s="1"/>
  <c r="N2658" i="2"/>
  <c r="R2658" i="2" s="1"/>
  <c r="N2869" i="2"/>
  <c r="N926" i="2"/>
  <c r="N3293" i="2"/>
  <c r="R3293" i="2" s="1"/>
  <c r="N2312" i="2"/>
  <c r="R2312" i="2" s="1"/>
  <c r="N1962" i="2"/>
  <c r="N1661" i="2"/>
  <c r="R1661" i="2" s="1"/>
  <c r="AP1662" i="2" s="1"/>
  <c r="N3342" i="2"/>
  <c r="R3342" i="2" s="1"/>
  <c r="N1777" i="2"/>
  <c r="R1777" i="2" s="1"/>
  <c r="AP1778" i="2" s="1"/>
  <c r="N1964" i="2"/>
  <c r="N3547" i="2"/>
  <c r="N3670" i="2"/>
  <c r="R3670" i="2" s="1"/>
  <c r="N2855" i="2"/>
  <c r="R2855" i="2" s="1"/>
  <c r="N207" i="2"/>
  <c r="N1634" i="2"/>
  <c r="R1634" i="2" s="1"/>
  <c r="AP1635" i="2" s="1"/>
  <c r="N709" i="2"/>
  <c r="R709" i="2" s="1"/>
  <c r="AP710" i="2" s="1"/>
  <c r="N3580" i="2"/>
  <c r="R3580" i="2" s="1"/>
  <c r="N2032" i="2"/>
  <c r="N2920" i="2"/>
  <c r="R2920" i="2" s="1"/>
  <c r="N1104" i="2"/>
  <c r="R1104" i="2" s="1"/>
  <c r="AP1105" i="2" s="1"/>
  <c r="N1068" i="2"/>
  <c r="R1068" i="2" s="1"/>
  <c r="AP1069" i="2" s="1"/>
  <c r="N2570" i="2"/>
  <c r="R2570" i="2" s="1"/>
  <c r="N3129" i="2"/>
  <c r="R3129" i="2" s="1"/>
  <c r="N3305" i="2"/>
  <c r="R3305" i="2" s="1"/>
  <c r="N3661" i="2"/>
  <c r="R3661" i="2" s="1"/>
  <c r="N2321" i="2"/>
  <c r="R2321" i="2" s="1"/>
  <c r="N2404" i="2"/>
  <c r="R2404" i="2" s="1"/>
  <c r="N517" i="2"/>
  <c r="R517" i="2" s="1"/>
  <c r="AP518" i="2" s="1"/>
  <c r="N3170" i="2"/>
  <c r="R3170" i="2" s="1"/>
  <c r="N2357" i="2"/>
  <c r="N1737" i="2"/>
  <c r="R1737" i="2" s="1"/>
  <c r="AP1738" i="2" s="1"/>
  <c r="N2974" i="2"/>
  <c r="R2974" i="2" s="1"/>
  <c r="N1142" i="2"/>
  <c r="R1142" i="2" s="1"/>
  <c r="AP1143" i="2" s="1"/>
  <c r="N2056" i="2"/>
  <c r="N220" i="2"/>
  <c r="R220" i="2" s="1"/>
  <c r="AP221" i="2" s="1"/>
  <c r="N3383" i="2"/>
  <c r="R3383" i="2" s="1"/>
  <c r="N2173" i="2"/>
  <c r="R2173" i="2" s="1"/>
  <c r="N1369" i="2"/>
  <c r="N3449" i="2"/>
  <c r="N3477" i="2"/>
  <c r="R3477" i="2" s="1"/>
  <c r="N2732" i="2"/>
  <c r="R2732" i="2" s="1"/>
  <c r="N3291" i="2"/>
  <c r="N3396" i="2"/>
  <c r="R3396" i="2" s="1"/>
  <c r="N3259" i="2"/>
  <c r="R3259" i="2" s="1"/>
  <c r="N1456" i="2"/>
  <c r="R1456" i="2" s="1"/>
  <c r="AP1457" i="2" s="1"/>
  <c r="N780" i="2"/>
  <c r="N936" i="2"/>
  <c r="R936" i="2" s="1"/>
  <c r="AP937" i="2" s="1"/>
  <c r="N1739" i="2"/>
  <c r="R1739" i="2" s="1"/>
  <c r="AP1740" i="2" s="1"/>
  <c r="N245" i="2"/>
  <c r="R245" i="2" s="1"/>
  <c r="AP246" i="2" s="1"/>
  <c r="N2406" i="2"/>
  <c r="N803" i="2"/>
  <c r="R803" i="2" s="1"/>
  <c r="AP804" i="2" s="1"/>
  <c r="N138" i="2"/>
  <c r="R138" i="2" s="1"/>
  <c r="AP139" i="2" s="1"/>
  <c r="N1200" i="2"/>
  <c r="N215" i="2"/>
  <c r="R215" i="2" s="1"/>
  <c r="AP216" i="2" s="1"/>
  <c r="N216" i="2"/>
  <c r="R216" i="2" s="1"/>
  <c r="AP217" i="2" s="1"/>
  <c r="N971" i="2"/>
  <c r="R971" i="2" s="1"/>
  <c r="AP972" i="2" s="1"/>
  <c r="N3162" i="2"/>
  <c r="N1516" i="2"/>
  <c r="R1516" i="2" s="1"/>
  <c r="AP1517" i="2" s="1"/>
  <c r="N539" i="2"/>
  <c r="R539" i="2" s="1"/>
  <c r="AP540" i="2" s="1"/>
  <c r="N3370" i="2"/>
  <c r="R3370" i="2" s="1"/>
  <c r="N2476" i="2"/>
  <c r="N2802" i="2"/>
  <c r="R2802" i="2" s="1"/>
  <c r="N965" i="2"/>
  <c r="R965" i="2" s="1"/>
  <c r="AP966" i="2" s="1"/>
  <c r="N3013" i="2"/>
  <c r="R3013" i="2" s="1"/>
  <c r="N2025" i="2"/>
  <c r="N2238" i="2"/>
  <c r="R2238" i="2" s="1"/>
  <c r="N1574" i="2"/>
  <c r="R1574" i="2" s="1"/>
  <c r="AP1575" i="2" s="1"/>
  <c r="N2417" i="2"/>
  <c r="R2417" i="2" s="1"/>
  <c r="N232" i="2"/>
  <c r="N1319" i="2"/>
  <c r="R1319" i="2" s="1"/>
  <c r="AP1320" i="2" s="1"/>
  <c r="N64" i="2"/>
  <c r="R64" i="2" s="1"/>
  <c r="AP65" i="2" s="1"/>
  <c r="N131" i="2"/>
  <c r="R131" i="2" s="1"/>
  <c r="AP132" i="2" s="1"/>
  <c r="N1311" i="2"/>
  <c r="N3019" i="2"/>
  <c r="R3019" i="2" s="1"/>
  <c r="N1278" i="2"/>
  <c r="R1278" i="2" s="1"/>
  <c r="AP1279" i="2" s="1"/>
  <c r="N115" i="2"/>
  <c r="R115" i="2" s="1"/>
  <c r="AP116" i="2" s="1"/>
  <c r="N1054" i="2"/>
  <c r="N3584" i="2"/>
  <c r="R3584" i="2" s="1"/>
  <c r="N1669" i="2"/>
  <c r="R1669" i="2" s="1"/>
  <c r="AP1670" i="2" s="1"/>
  <c r="N1020" i="2"/>
  <c r="R1020" i="2" s="1"/>
  <c r="AP1021" i="2" s="1"/>
  <c r="N712" i="2"/>
  <c r="R712" i="2" s="1"/>
  <c r="AP713" i="2" s="1"/>
  <c r="N2563" i="2"/>
  <c r="N16" i="2"/>
  <c r="N1096" i="2"/>
  <c r="R1096" i="2" s="1"/>
  <c r="AP1097" i="2" s="1"/>
  <c r="N1729" i="2"/>
  <c r="R1729" i="2" s="1"/>
  <c r="AP1730" i="2" s="1"/>
  <c r="N575" i="2"/>
  <c r="R575" i="2" s="1"/>
  <c r="AP576" i="2" s="1"/>
  <c r="N1408" i="2"/>
  <c r="R1408" i="2" s="1"/>
  <c r="AP1409" i="2" s="1"/>
  <c r="N3475" i="2"/>
  <c r="R3475" i="2" s="1"/>
  <c r="N1845" i="2"/>
  <c r="N3526" i="2"/>
  <c r="R3526" i="2" s="1"/>
  <c r="N3633" i="2"/>
  <c r="R3633" i="2" s="1"/>
  <c r="N2374" i="2"/>
  <c r="R2374" i="2" s="1"/>
  <c r="N1508" i="2"/>
  <c r="N2568" i="2"/>
  <c r="R2568" i="2" s="1"/>
  <c r="N938" i="2"/>
  <c r="R938" i="2" s="1"/>
  <c r="AP939" i="2" s="1"/>
  <c r="N2986" i="2"/>
  <c r="R2986" i="2" s="1"/>
  <c r="N1149" i="2"/>
  <c r="N3197" i="2"/>
  <c r="R3197" i="2" s="1"/>
  <c r="N2393" i="2"/>
  <c r="R2393" i="2" s="1"/>
  <c r="N2606" i="2"/>
  <c r="R2606" i="2" s="1"/>
  <c r="N2582" i="2"/>
  <c r="N3578" i="2"/>
  <c r="R3578" i="2" s="1"/>
  <c r="N2220" i="2"/>
  <c r="R2220" i="2" s="1"/>
  <c r="N3244" i="2"/>
  <c r="R3244" i="2" s="1"/>
  <c r="N2290" i="2"/>
  <c r="N274" i="2"/>
  <c r="R274" i="2" s="1"/>
  <c r="AP275" i="2" s="1"/>
  <c r="N2501" i="2"/>
  <c r="R2501" i="2" s="1"/>
  <c r="N1001" i="2"/>
  <c r="R1001" i="2" s="1"/>
  <c r="AP1002" i="2" s="1"/>
  <c r="N1214" i="2"/>
  <c r="N1409" i="2"/>
  <c r="R1409" i="2" s="1"/>
  <c r="AP1410" i="2" s="1"/>
  <c r="N2785" i="2"/>
  <c r="R2785" i="2" s="1"/>
  <c r="N944" i="2"/>
  <c r="R944" i="2" s="1"/>
  <c r="AP945" i="2" s="1"/>
  <c r="N1831" i="2"/>
  <c r="N1116" i="2"/>
  <c r="R1116" i="2" s="1"/>
  <c r="AP1117" i="2" s="1"/>
  <c r="N302" i="2"/>
  <c r="R302" i="2" s="1"/>
  <c r="AP303" i="2" s="1"/>
  <c r="N1823" i="2"/>
  <c r="R1823" i="2" s="1"/>
  <c r="AP1824" i="2" s="1"/>
  <c r="N840" i="2"/>
  <c r="N286" i="2"/>
  <c r="R286" i="2" s="1"/>
  <c r="AP287" i="2" s="1"/>
  <c r="N1731" i="2"/>
  <c r="R1731" i="2" s="1"/>
  <c r="AP1732" i="2" s="1"/>
  <c r="N825" i="2"/>
  <c r="R825" i="2" s="1"/>
  <c r="AP826" i="2" s="1"/>
  <c r="N1853" i="2"/>
  <c r="N2994" i="2"/>
  <c r="R2994" i="2" s="1"/>
  <c r="N887" i="2"/>
  <c r="R887" i="2" s="1"/>
  <c r="AP888" i="2" s="1"/>
  <c r="N879" i="2"/>
  <c r="R879" i="2" s="1"/>
  <c r="AP880" i="2" s="1"/>
  <c r="N199" i="2"/>
  <c r="N3720" i="2"/>
  <c r="R3720" i="2" s="1"/>
  <c r="N1926" i="2"/>
  <c r="R1926" i="2" s="1"/>
  <c r="AP1927" i="2" s="1"/>
  <c r="N1878" i="2"/>
  <c r="N621" i="2"/>
  <c r="R621" i="2" s="1"/>
  <c r="AP622" i="2" s="1"/>
  <c r="N2343" i="2"/>
  <c r="R2343" i="2" s="1"/>
  <c r="N97" i="2"/>
  <c r="R97" i="2" s="1"/>
  <c r="AP98" i="2" s="1"/>
  <c r="N2515" i="2"/>
  <c r="N13" i="2"/>
  <c r="R13" i="2" s="1"/>
  <c r="AP14" i="2" s="1"/>
  <c r="N2591" i="2"/>
  <c r="R2591" i="2" s="1"/>
  <c r="N719" i="2"/>
  <c r="R719" i="2" s="1"/>
  <c r="AP720" i="2" s="1"/>
  <c r="N2507" i="2"/>
  <c r="N635" i="2"/>
  <c r="R635" i="2" s="1"/>
  <c r="AP636" i="2" s="1"/>
  <c r="N54" i="2"/>
  <c r="R54" i="2" s="1"/>
  <c r="AP55" i="2" s="1"/>
  <c r="N1039" i="2"/>
  <c r="R1039" i="2" s="1"/>
  <c r="AP1040" i="2" s="1"/>
  <c r="N2958" i="2"/>
  <c r="N1505" i="2"/>
  <c r="N1642" i="2"/>
  <c r="R1642" i="2" s="1"/>
  <c r="AP1643" i="2" s="1"/>
  <c r="N3534" i="2"/>
  <c r="R3534" i="2" s="1"/>
  <c r="N2572" i="2"/>
  <c r="N1385" i="2"/>
  <c r="R1385" i="2" s="1"/>
  <c r="AP1386" i="2" s="1"/>
  <c r="N2759" i="2"/>
  <c r="R2759" i="2" s="1"/>
  <c r="N2675" i="2"/>
  <c r="R2675" i="2" s="1"/>
  <c r="N2495" i="2"/>
  <c r="N2411" i="2"/>
  <c r="R2411" i="2" s="1"/>
  <c r="N514" i="2"/>
  <c r="R514" i="2" s="1"/>
  <c r="AP515" i="2" s="1"/>
  <c r="N142" i="2"/>
  <c r="R142" i="2" s="1"/>
  <c r="AP143" i="2" s="1"/>
  <c r="N2592" i="2"/>
  <c r="N3220" i="2"/>
  <c r="R3220" i="2" s="1"/>
  <c r="N2085" i="2"/>
  <c r="R2085" i="2" s="1"/>
  <c r="N3677" i="2"/>
  <c r="R3677" i="2" s="1"/>
  <c r="N1228" i="2"/>
  <c r="R1228" i="2" s="1"/>
  <c r="AP1229" i="2" s="1"/>
  <c r="N3268" i="2"/>
  <c r="R3268" i="2" s="1"/>
  <c r="N3169" i="2"/>
  <c r="R3169" i="2" s="1"/>
  <c r="N3479" i="2"/>
  <c r="N3641" i="2"/>
  <c r="R3641" i="2" s="1"/>
  <c r="N946" i="2"/>
  <c r="R946" i="2" s="1"/>
  <c r="AP947" i="2" s="1"/>
  <c r="N2622" i="2"/>
  <c r="R2622" i="2" s="1"/>
  <c r="N1479" i="2"/>
  <c r="N1139" i="2"/>
  <c r="R1139" i="2" s="1"/>
  <c r="AP1140" i="2" s="1"/>
  <c r="N1215" i="2"/>
  <c r="R1215" i="2" s="1"/>
  <c r="AP1216" i="2" s="1"/>
  <c r="N1131" i="2"/>
  <c r="R1131" i="2" s="1"/>
  <c r="AP1132" i="2" s="1"/>
  <c r="N1239" i="2"/>
  <c r="N1112" i="2"/>
  <c r="R1112" i="2" s="1"/>
  <c r="AP1113" i="2" s="1"/>
  <c r="N2854" i="2"/>
  <c r="R2854" i="2" s="1"/>
  <c r="N3166" i="2"/>
  <c r="R3166" i="2" s="1"/>
  <c r="N1443" i="2"/>
  <c r="N679" i="2"/>
  <c r="R679" i="2" s="1"/>
  <c r="AP680" i="2" s="1"/>
  <c r="N1783" i="2"/>
  <c r="R1783" i="2" s="1"/>
  <c r="AP1784" i="2" s="1"/>
  <c r="N896" i="2"/>
  <c r="R896" i="2" s="1"/>
  <c r="AP897" i="2" s="1"/>
  <c r="N2230" i="2"/>
  <c r="N2217" i="2"/>
  <c r="R2217" i="2" s="1"/>
  <c r="N1061" i="2"/>
  <c r="R1061" i="2" s="1"/>
  <c r="AP1062" i="2" s="1"/>
  <c r="N837" i="2"/>
  <c r="R837" i="2" s="1"/>
  <c r="AP838" i="2" s="1"/>
  <c r="N1420" i="2"/>
  <c r="N3545" i="2"/>
  <c r="R3545" i="2" s="1"/>
  <c r="N3536" i="2"/>
  <c r="R3536" i="2" s="1"/>
  <c r="N3431" i="2"/>
  <c r="R3431" i="2" s="1"/>
  <c r="N2872" i="2"/>
  <c r="N2401" i="2"/>
  <c r="R2401" i="2" s="1"/>
  <c r="N1118" i="2"/>
  <c r="R1118" i="2" s="1"/>
  <c r="AP1119" i="2" s="1"/>
  <c r="N2453" i="2"/>
  <c r="R2453" i="2" s="1"/>
  <c r="N2242" i="2"/>
  <c r="N2196" i="2"/>
  <c r="R2196" i="2" s="1"/>
  <c r="N2390" i="2"/>
  <c r="R2390" i="2" s="1"/>
  <c r="N2297" i="2"/>
  <c r="R2297" i="2" s="1"/>
  <c r="N1101" i="2"/>
  <c r="N890" i="2"/>
  <c r="R890" i="2" s="1"/>
  <c r="AP891" i="2" s="1"/>
  <c r="N1460" i="2"/>
  <c r="R1460" i="2" s="1"/>
  <c r="AP1461" i="2" s="1"/>
  <c r="N2978" i="2"/>
  <c r="R2978" i="2" s="1"/>
  <c r="N1924" i="2"/>
  <c r="N2702" i="2"/>
  <c r="R2702" i="2" s="1"/>
  <c r="N1837" i="2"/>
  <c r="R1837" i="2" s="1"/>
  <c r="AP1838" i="2" s="1"/>
  <c r="N60" i="2"/>
  <c r="R60" i="2" s="1"/>
  <c r="AP61" i="2" s="1"/>
  <c r="N811" i="2"/>
  <c r="N3003" i="2"/>
  <c r="R3003" i="2" s="1"/>
  <c r="N73" i="2"/>
  <c r="R73" i="2" s="1"/>
  <c r="AP74" i="2" s="1"/>
  <c r="N1871" i="2"/>
  <c r="R1871" i="2" s="1"/>
  <c r="AP1872" i="2" s="1"/>
  <c r="N184" i="2"/>
  <c r="N243" i="2"/>
  <c r="R243" i="2" s="1"/>
  <c r="AP244" i="2" s="1"/>
  <c r="N732" i="2"/>
  <c r="R732" i="2" s="1"/>
  <c r="AP733" i="2" s="1"/>
  <c r="N2243" i="2"/>
  <c r="R2243" i="2" s="1"/>
  <c r="N744" i="2"/>
  <c r="N17" i="2"/>
  <c r="R17" i="2" s="1"/>
  <c r="AP18" i="2" s="1"/>
  <c r="N1623" i="2"/>
  <c r="R1623" i="2" s="1"/>
  <c r="AP1624" i="2" s="1"/>
  <c r="N3159" i="2"/>
  <c r="R3159" i="2" s="1"/>
  <c r="N3482" i="2"/>
  <c r="N1022" i="2"/>
  <c r="R1022" i="2" s="1"/>
  <c r="AP1023" i="2" s="1"/>
  <c r="N795" i="2"/>
  <c r="R795" i="2" s="1"/>
  <c r="AP796" i="2" s="1"/>
  <c r="N870" i="2"/>
  <c r="R870" i="2" s="1"/>
  <c r="AP871" i="2" s="1"/>
  <c r="N1899" i="2"/>
  <c r="R1899" i="2" s="1"/>
  <c r="AP1900" i="2" s="1"/>
  <c r="N2923" i="2"/>
  <c r="R2923" i="2" s="1"/>
  <c r="N1012" i="2"/>
  <c r="R1012" i="2" s="1"/>
  <c r="AP1013" i="2" s="1"/>
  <c r="N623" i="2"/>
  <c r="R623" i="2" s="1"/>
  <c r="AP624" i="2" s="1"/>
  <c r="N641" i="2"/>
  <c r="N1727" i="2"/>
  <c r="R1727" i="2" s="1"/>
  <c r="AP1728" i="2" s="1"/>
  <c r="N2751" i="2"/>
  <c r="R2751" i="2" s="1"/>
  <c r="N824" i="2"/>
  <c r="R824" i="2" s="1"/>
  <c r="AP825" i="2" s="1"/>
  <c r="N291" i="2"/>
  <c r="N110" i="2"/>
  <c r="R110" i="2" s="1"/>
  <c r="AP111" i="2" s="1"/>
  <c r="N1395" i="2"/>
  <c r="R1395" i="2" s="1"/>
  <c r="AP1396" i="2" s="1"/>
  <c r="N2419" i="2"/>
  <c r="R2419" i="2" s="1"/>
  <c r="N381" i="2"/>
  <c r="N119" i="2"/>
  <c r="R119" i="2" s="1"/>
  <c r="AP120" i="2" s="1"/>
  <c r="N257" i="2"/>
  <c r="R257" i="2" s="1"/>
  <c r="AP258" i="2" s="1"/>
  <c r="N1223" i="2"/>
  <c r="R1223" i="2" s="1"/>
  <c r="AP1224" i="2" s="1"/>
  <c r="N2247" i="2"/>
  <c r="R2247" i="2" s="1"/>
  <c r="N40" i="2"/>
  <c r="R40" i="2" s="1"/>
  <c r="AP41" i="2" s="1"/>
  <c r="N1360" i="2"/>
  <c r="R1360" i="2" s="1"/>
  <c r="AP1361" i="2" s="1"/>
  <c r="N3493" i="2"/>
  <c r="R3493" i="2" s="1"/>
  <c r="N729" i="2"/>
  <c r="N469" i="2"/>
  <c r="R469" i="2" s="1"/>
  <c r="AP470" i="2" s="1"/>
  <c r="N90" i="2"/>
  <c r="R90" i="2" s="1"/>
  <c r="AP91" i="2" s="1"/>
  <c r="N2181" i="2"/>
  <c r="R2181" i="2" s="1"/>
  <c r="N3643" i="2"/>
  <c r="N445" i="2"/>
  <c r="R445" i="2" s="1"/>
  <c r="AP446" i="2" s="1"/>
  <c r="N716" i="2"/>
  <c r="R716" i="2" s="1"/>
  <c r="AP717" i="2" s="1"/>
  <c r="N136" i="2"/>
  <c r="R136" i="2" s="1"/>
  <c r="AP137" i="2" s="1"/>
  <c r="N473" i="2"/>
  <c r="N3109" i="2"/>
  <c r="N1874" i="2"/>
  <c r="R1874" i="2" s="1"/>
  <c r="AP1875" i="2" s="1"/>
  <c r="N2881" i="2"/>
  <c r="R2881" i="2" s="1"/>
  <c r="N3438" i="2"/>
  <c r="N681" i="2"/>
  <c r="R681" i="2" s="1"/>
  <c r="AP682" i="2" s="1"/>
  <c r="N2360" i="2"/>
  <c r="R2360" i="2" s="1"/>
  <c r="N1313" i="2"/>
  <c r="R1313" i="2" s="1"/>
  <c r="AP1314" i="2" s="1"/>
  <c r="N3372" i="2"/>
  <c r="N1218" i="2"/>
  <c r="R1218" i="2" s="1"/>
  <c r="AP1219" i="2" s="1"/>
  <c r="N3386" i="2"/>
  <c r="R3386" i="2" s="1"/>
  <c r="N292" i="2"/>
  <c r="R292" i="2" s="1"/>
  <c r="AP293" i="2" s="1"/>
  <c r="N3615" i="2"/>
  <c r="N2544" i="2"/>
  <c r="N114" i="2"/>
  <c r="R114" i="2" s="1"/>
  <c r="AP115" i="2" s="1"/>
  <c r="N3261" i="2"/>
  <c r="R3261" i="2" s="1"/>
  <c r="N1209" i="2"/>
  <c r="R1209" i="2" s="1"/>
  <c r="AP1210" i="2" s="1"/>
  <c r="N1754" i="2"/>
  <c r="R1754" i="2" s="1"/>
  <c r="AP1755" i="2" s="1"/>
  <c r="N636" i="2"/>
  <c r="R636" i="2" s="1"/>
  <c r="AP637" i="2" s="1"/>
  <c r="N191" i="2"/>
  <c r="R191" i="2" s="1"/>
  <c r="AP192" i="2" s="1"/>
  <c r="N1551" i="2"/>
  <c r="N674" i="2"/>
  <c r="R674" i="2" s="1"/>
  <c r="AP675" i="2" s="1"/>
  <c r="N61" i="2"/>
  <c r="R61" i="2" s="1"/>
  <c r="AP62" i="2" s="1"/>
  <c r="N1859" i="2"/>
  <c r="R1859" i="2" s="1"/>
  <c r="AP1860" i="2" s="1"/>
  <c r="N1164" i="2"/>
  <c r="N844" i="2"/>
  <c r="R844" i="2" s="1"/>
  <c r="AP845" i="2" s="1"/>
  <c r="N2775" i="2"/>
  <c r="R2775" i="2" s="1"/>
  <c r="N2566" i="2"/>
  <c r="R2566" i="2" s="1"/>
  <c r="N283" i="2"/>
  <c r="N529" i="2"/>
  <c r="R529" i="2" s="1"/>
  <c r="AP530" i="2" s="1"/>
  <c r="N2155" i="2"/>
  <c r="R2155" i="2" s="1"/>
  <c r="N368" i="2"/>
  <c r="R368" i="2" s="1"/>
  <c r="AP369" i="2" s="1"/>
  <c r="N367" i="2"/>
  <c r="N959" i="2"/>
  <c r="N2239" i="2"/>
  <c r="R2239" i="2" s="1"/>
  <c r="N482" i="2"/>
  <c r="R482" i="2" s="1"/>
  <c r="AP483" i="2" s="1"/>
  <c r="N547" i="2"/>
  <c r="N881" i="2"/>
  <c r="R881" i="2" s="1"/>
  <c r="AP882" i="2" s="1"/>
  <c r="N2163" i="2"/>
  <c r="R2163" i="2" s="1"/>
  <c r="N722" i="2"/>
  <c r="R722" i="2" s="1"/>
  <c r="AP723" i="2" s="1"/>
  <c r="N631" i="2"/>
  <c r="N967" i="2"/>
  <c r="N2503" i="2"/>
  <c r="R2503" i="2" s="1"/>
  <c r="N834" i="2"/>
  <c r="R834" i="2" s="1"/>
  <c r="AP835" i="2" s="1"/>
  <c r="N800" i="2"/>
  <c r="N3457" i="2"/>
  <c r="N2409" i="2"/>
  <c r="R2409" i="2" s="1"/>
  <c r="N2693" i="2"/>
  <c r="R2693" i="2" s="1"/>
  <c r="N3387" i="2"/>
  <c r="N1458" i="2"/>
  <c r="R1458" i="2" s="1"/>
  <c r="AP1459" i="2" s="1"/>
  <c r="N2828" i="2"/>
  <c r="R2828" i="2" s="1"/>
  <c r="N1804" i="2"/>
  <c r="R1804" i="2" s="1"/>
  <c r="AP1805" i="2" s="1"/>
  <c r="N1270" i="2"/>
  <c r="N1137" i="2"/>
  <c r="N942" i="2"/>
  <c r="R942" i="2" s="1"/>
  <c r="AP943" i="2" s="1"/>
  <c r="N676" i="2"/>
  <c r="R676" i="2" s="1"/>
  <c r="AP677" i="2" s="1"/>
  <c r="N2365" i="2"/>
  <c r="N3735" i="2"/>
  <c r="N2154" i="2"/>
  <c r="R2154" i="2" s="1"/>
  <c r="N3176" i="2"/>
  <c r="R3176" i="2" s="1"/>
  <c r="N2152" i="2"/>
  <c r="N2801" i="2"/>
  <c r="R2801" i="2" s="1"/>
  <c r="N1958" i="2"/>
  <c r="R1958" i="2" s="1"/>
  <c r="AP1959" i="2" s="1"/>
  <c r="N2334" i="2"/>
  <c r="R2334" i="2" s="1"/>
  <c r="N1865" i="2"/>
  <c r="N2594" i="2"/>
  <c r="R2594" i="2" s="1"/>
  <c r="N2774" i="2"/>
  <c r="R2774" i="2" s="1"/>
  <c r="N1453" i="2"/>
  <c r="R1453" i="2" s="1"/>
  <c r="AP1454" i="2" s="1"/>
  <c r="N1632" i="2"/>
  <c r="N2491" i="2"/>
  <c r="N329" i="2"/>
  <c r="R329" i="2" s="1"/>
  <c r="AP330" i="2" s="1"/>
  <c r="N760" i="2"/>
  <c r="R760" i="2" s="1"/>
  <c r="AP761" i="2" s="1"/>
  <c r="N1263" i="2"/>
  <c r="N167" i="2"/>
  <c r="R167" i="2" s="1"/>
  <c r="AP168" i="2" s="1"/>
  <c r="N2295" i="2"/>
  <c r="R2295" i="2" s="1"/>
  <c r="N3185" i="2"/>
  <c r="R3185" i="2" s="1"/>
  <c r="N132" i="2"/>
  <c r="N3595" i="2"/>
  <c r="R3595" i="2" s="1"/>
  <c r="N2524" i="2"/>
  <c r="R2524" i="2" s="1"/>
  <c r="N1969" i="2"/>
  <c r="R1969" i="2" s="1"/>
  <c r="AP1970" i="2" s="1"/>
  <c r="N2781" i="2"/>
  <c r="R2781" i="2" s="1"/>
  <c r="N1546" i="2"/>
  <c r="R1546" i="2" s="1"/>
  <c r="AP1547" i="2" s="1"/>
  <c r="N1110" i="2"/>
  <c r="R1110" i="2" s="1"/>
  <c r="AP1111" i="2" s="1"/>
  <c r="N2953" i="2"/>
  <c r="R2953" i="2" s="1"/>
  <c r="N178" i="2"/>
  <c r="N2708" i="2"/>
  <c r="R2708" i="2" s="1"/>
  <c r="N580" i="2"/>
  <c r="R580" i="2" s="1"/>
  <c r="AP581" i="2" s="1"/>
  <c r="N3149" i="2"/>
  <c r="R3149" i="2" s="1"/>
  <c r="N1914" i="2"/>
  <c r="N3061" i="2"/>
  <c r="N204" i="2"/>
  <c r="R204" i="2" s="1"/>
  <c r="AP205" i="2" s="1"/>
  <c r="N1617" i="2"/>
  <c r="R1617" i="2" s="1"/>
  <c r="AP1618" i="2" s="1"/>
  <c r="N446" i="2"/>
  <c r="N1952" i="2"/>
  <c r="R1952" i="2" s="1"/>
  <c r="AP1953" i="2" s="1"/>
  <c r="N2235" i="2"/>
  <c r="R2235" i="2" s="1"/>
  <c r="N748" i="2"/>
  <c r="R748" i="2" s="1"/>
  <c r="AP749" i="2" s="1"/>
  <c r="N2639" i="2"/>
  <c r="N1496" i="2"/>
  <c r="N1155" i="2"/>
  <c r="R1155" i="2" s="1"/>
  <c r="AP1156" i="2" s="1"/>
  <c r="N2947" i="2"/>
  <c r="R2947" i="2" s="1"/>
  <c r="N519" i="2"/>
  <c r="N2007" i="2"/>
  <c r="R2007" i="2" s="1"/>
  <c r="N1056" i="2"/>
  <c r="R1056" i="2" s="1"/>
  <c r="AP1057" i="2" s="1"/>
  <c r="N3070" i="2"/>
  <c r="R3070" i="2" s="1"/>
  <c r="N165" i="2"/>
  <c r="N1387" i="2"/>
  <c r="R1387" i="2" s="1"/>
  <c r="AP1388" i="2" s="1"/>
  <c r="N2667" i="2"/>
  <c r="R2667" i="2" s="1"/>
  <c r="N1268" i="2"/>
  <c r="R1268" i="2" s="1"/>
  <c r="AP1269" i="2" s="1"/>
  <c r="N249" i="2"/>
  <c r="N1471" i="2"/>
  <c r="N3007" i="2"/>
  <c r="R3007" i="2" s="1"/>
  <c r="N1352" i="2"/>
  <c r="R1352" i="2" s="1"/>
  <c r="AP1353" i="2" s="1"/>
  <c r="N173" i="2"/>
  <c r="R173" i="2" s="1"/>
  <c r="AP174" i="2" s="1"/>
  <c r="N1651" i="2"/>
  <c r="R1651" i="2" s="1"/>
  <c r="AP1652" i="2" s="1"/>
  <c r="N2931" i="2"/>
  <c r="R2931" i="2" s="1"/>
  <c r="N1276" i="2"/>
  <c r="R1276" i="2" s="1"/>
  <c r="AP1277" i="2" s="1"/>
  <c r="N278" i="2"/>
  <c r="N1735" i="2"/>
  <c r="R1735" i="2" s="1"/>
  <c r="AP1736" i="2" s="1"/>
  <c r="N3015" i="2"/>
  <c r="R3015" i="2" s="1"/>
  <c r="N3402" i="2"/>
  <c r="R3402" i="2" s="1"/>
  <c r="N2614" i="2"/>
  <c r="N1598" i="2"/>
  <c r="N3492" i="2"/>
  <c r="R3492" i="2" s="1"/>
  <c r="N1157" i="2"/>
  <c r="R1157" i="2" s="1"/>
  <c r="AP1158" i="2" s="1"/>
  <c r="N2482" i="2"/>
  <c r="R2482" i="2" s="1"/>
  <c r="N236" i="2"/>
  <c r="R236" i="2" s="1"/>
  <c r="AP237" i="2" s="1"/>
  <c r="N2316" i="2"/>
  <c r="R2316" i="2" s="1"/>
  <c r="N3394" i="2"/>
  <c r="R3394" i="2" s="1"/>
  <c r="N3309" i="2"/>
  <c r="R3309" i="2" s="1"/>
  <c r="N2990" i="2"/>
  <c r="R2990" i="2" s="1"/>
  <c r="N2777" i="2"/>
  <c r="R2777" i="2" s="1"/>
  <c r="N3328" i="2"/>
  <c r="R3328" i="2" s="1"/>
  <c r="N1341" i="2"/>
  <c r="R1341" i="2" s="1"/>
  <c r="AP1342" i="2" s="1"/>
  <c r="N3178" i="2"/>
  <c r="R3178" i="2" s="1"/>
  <c r="N1130" i="2"/>
  <c r="R1130" i="2" s="1"/>
  <c r="AP1131" i="2" s="1"/>
  <c r="N2664" i="2"/>
  <c r="R2664" i="2" s="1"/>
  <c r="N1640" i="2"/>
  <c r="R1640" i="2" s="1"/>
  <c r="AP1641" i="2" s="1"/>
  <c r="N3142" i="2"/>
  <c r="R3142" i="2" s="1"/>
  <c r="N330" i="2"/>
  <c r="R330" i="2" s="1"/>
  <c r="AP331" i="2" s="1"/>
  <c r="N3590" i="2"/>
  <c r="R3590" i="2" s="1"/>
  <c r="N3189" i="2"/>
  <c r="R3189" i="2" s="1"/>
  <c r="N2244" i="2"/>
  <c r="R2244" i="2" s="1"/>
  <c r="N3001" i="2"/>
  <c r="R3001" i="2" s="1"/>
  <c r="N1114" i="2"/>
  <c r="R1114" i="2" s="1"/>
  <c r="AP1115" i="2" s="1"/>
  <c r="N955" i="2"/>
  <c r="R955" i="2" s="1"/>
  <c r="AP956" i="2" s="1"/>
  <c r="N1092" i="2"/>
  <c r="R1092" i="2" s="1"/>
  <c r="AP1093" i="2" s="1"/>
  <c r="N1935" i="2"/>
  <c r="R1935" i="2" s="1"/>
  <c r="AP1936" i="2" s="1"/>
  <c r="N125" i="2"/>
  <c r="R125" i="2" s="1"/>
  <c r="AP126" i="2" s="1"/>
  <c r="N402" i="2"/>
  <c r="R402" i="2" s="1"/>
  <c r="AP403" i="2" s="1"/>
  <c r="N1175" i="2"/>
  <c r="R1175" i="2" s="1"/>
  <c r="AP1176" i="2" s="1"/>
  <c r="N1312" i="2"/>
  <c r="R1312" i="2" s="1"/>
  <c r="AP1313" i="2" s="1"/>
  <c r="N123" i="2"/>
  <c r="R123" i="2" s="1"/>
  <c r="AP124" i="2" s="1"/>
  <c r="N261" i="2"/>
  <c r="R261" i="2" s="1"/>
  <c r="AP262" i="2" s="1"/>
  <c r="N1227" i="2"/>
  <c r="R1227" i="2" s="1"/>
  <c r="AP1228" i="2" s="1"/>
  <c r="N2251" i="2"/>
  <c r="R2251" i="2" s="1"/>
  <c r="N48" i="2"/>
  <c r="R48" i="2" s="1"/>
  <c r="AP49" i="2" s="1"/>
  <c r="N1364" i="2"/>
  <c r="R1364" i="2" s="1"/>
  <c r="AP1365" i="2" s="1"/>
  <c r="N89" i="2"/>
  <c r="R89" i="2" s="1"/>
  <c r="AP90" i="2" s="1"/>
  <c r="N1055" i="2"/>
  <c r="R1055" i="2" s="1"/>
  <c r="AP1056" i="2" s="1"/>
  <c r="N2079" i="2"/>
  <c r="R2079" i="2" s="1"/>
  <c r="N3103" i="2"/>
  <c r="R3103" i="2" s="1"/>
  <c r="N1192" i="2"/>
  <c r="R1192" i="2" s="1"/>
  <c r="AP1193" i="2" s="1"/>
  <c r="N643" i="2"/>
  <c r="R643" i="2" s="1"/>
  <c r="AP644" i="2" s="1"/>
  <c r="N668" i="2"/>
  <c r="R668" i="2" s="1"/>
  <c r="AP669" i="2" s="1"/>
  <c r="N1747" i="2"/>
  <c r="R1747" i="2" s="1"/>
  <c r="AP1748" i="2" s="1"/>
  <c r="N2771" i="2"/>
  <c r="R2771" i="2" s="1"/>
  <c r="N850" i="2"/>
  <c r="R850" i="2" s="1"/>
  <c r="AP851" i="2" s="1"/>
  <c r="N471" i="2"/>
  <c r="R471" i="2" s="1"/>
  <c r="AP472" i="2" s="1"/>
  <c r="N438" i="2"/>
  <c r="R438" i="2" s="1"/>
  <c r="AP439" i="2" s="1"/>
  <c r="N2599" i="2"/>
  <c r="N1575" i="2"/>
  <c r="R1575" i="2" s="1"/>
  <c r="AP1576" i="2" s="1"/>
  <c r="N353" i="2"/>
  <c r="R353" i="2" s="1"/>
  <c r="AP354" i="2" s="1"/>
  <c r="N1372" i="2"/>
  <c r="N3027" i="2"/>
  <c r="N1491" i="2"/>
  <c r="R1491" i="2" s="1"/>
  <c r="AP1492" i="2" s="1"/>
  <c r="N269" i="2"/>
  <c r="R269" i="2" s="1"/>
  <c r="AP270" i="2" s="1"/>
  <c r="N1448" i="2"/>
  <c r="N2847" i="2"/>
  <c r="R2847" i="2" s="1"/>
  <c r="N1567" i="2"/>
  <c r="R1567" i="2" s="1"/>
  <c r="AP1568" i="2" s="1"/>
  <c r="N345" i="2"/>
  <c r="R345" i="2" s="1"/>
  <c r="AP346" i="2" s="1"/>
  <c r="N1108" i="2"/>
  <c r="N2763" i="2"/>
  <c r="R2763" i="2" s="1"/>
  <c r="N1483" i="2"/>
  <c r="R1483" i="2" s="1"/>
  <c r="AP1484" i="2" s="1"/>
  <c r="N5" i="2"/>
  <c r="R5" i="2" s="1"/>
  <c r="AP6" i="2" s="1"/>
  <c r="N1473" i="2"/>
  <c r="N1943" i="2"/>
  <c r="N2627" i="2"/>
  <c r="R2627" i="2" s="1"/>
  <c r="N2831" i="2"/>
  <c r="R2831" i="2" s="1"/>
  <c r="N1723" i="2"/>
  <c r="N3384" i="2"/>
  <c r="R3384" i="2" s="1"/>
  <c r="N1141" i="2"/>
  <c r="R1141" i="2" s="1"/>
  <c r="AP1142" i="2" s="1"/>
  <c r="N3313" i="2"/>
  <c r="R3313" i="2" s="1"/>
  <c r="N2385" i="2"/>
  <c r="N528" i="2"/>
  <c r="R528" i="2" s="1"/>
  <c r="AP529" i="2" s="1"/>
  <c r="N809" i="2"/>
  <c r="R809" i="2" s="1"/>
  <c r="AP810" i="2" s="1"/>
  <c r="N1753" i="2"/>
  <c r="R1753" i="2" s="1"/>
  <c r="AP1754" i="2" s="1"/>
  <c r="N340" i="2"/>
  <c r="N2060" i="2"/>
  <c r="R2060" i="2" s="1"/>
  <c r="N1970" i="2"/>
  <c r="R1970" i="2" s="1"/>
  <c r="AP1971" i="2" s="1"/>
  <c r="N3205" i="2"/>
  <c r="R3205" i="2" s="1"/>
  <c r="N1793" i="2"/>
  <c r="R1793" i="2" s="1"/>
  <c r="AP1794" i="2" s="1"/>
  <c r="N493" i="2"/>
  <c r="N652" i="2"/>
  <c r="R652" i="2" s="1"/>
  <c r="AP653" i="2" s="1"/>
  <c r="N3187" i="2"/>
  <c r="R3187" i="2" s="1"/>
  <c r="N540" i="2"/>
  <c r="N24" i="2"/>
  <c r="R24" i="2" s="1"/>
  <c r="AP25" i="2" s="1"/>
  <c r="N262" i="2"/>
  <c r="R262" i="2" s="1"/>
  <c r="AP263" i="2" s="1"/>
  <c r="N3179" i="2"/>
  <c r="R3179" i="2" s="1"/>
  <c r="N94" i="2"/>
  <c r="N1440" i="2"/>
  <c r="R1440" i="2" s="1"/>
  <c r="AP1441" i="2" s="1"/>
  <c r="N182" i="2"/>
  <c r="R182" i="2" s="1"/>
  <c r="AP183" i="2" s="1"/>
  <c r="N1475" i="2"/>
  <c r="R1475" i="2" s="1"/>
  <c r="AP1476" i="2" s="1"/>
  <c r="N2959" i="2"/>
  <c r="N818" i="2"/>
  <c r="N3034" i="2"/>
  <c r="R3034" i="2" s="1"/>
  <c r="N2628" i="2"/>
  <c r="R2628" i="2" s="1"/>
  <c r="N3056" i="2"/>
  <c r="N2510" i="2"/>
  <c r="R2510" i="2" s="1"/>
  <c r="N3262" i="2"/>
  <c r="R3262" i="2" s="1"/>
  <c r="N3485" i="2"/>
  <c r="R3485" i="2" s="1"/>
  <c r="N1757" i="2"/>
  <c r="N2012" i="2"/>
  <c r="R2012" i="2" s="1"/>
  <c r="N3700" i="2"/>
  <c r="R3700" i="2" s="1"/>
  <c r="N2807" i="2"/>
  <c r="R2807" i="2" s="1"/>
  <c r="N339" i="2"/>
  <c r="N1467" i="2"/>
  <c r="R1467" i="2" s="1"/>
  <c r="AP1468" i="2" s="1"/>
  <c r="N3245" i="2"/>
  <c r="N1698" i="2"/>
  <c r="N2938" i="2"/>
  <c r="R2938" i="2" s="1"/>
  <c r="N3381" i="2"/>
  <c r="R3381" i="2" s="1"/>
  <c r="N1429" i="2"/>
  <c r="R1429" i="2" s="1"/>
  <c r="AP1430" i="2" s="1"/>
  <c r="N1848" i="2"/>
  <c r="N1561" i="2"/>
  <c r="R1561" i="2" s="1"/>
  <c r="AP1562" i="2" s="1"/>
  <c r="N3036" i="2"/>
  <c r="R3036" i="2" s="1"/>
  <c r="N2430" i="2"/>
  <c r="N1271" i="2"/>
  <c r="R1271" i="2" s="1"/>
  <c r="AP1272" i="2" s="1"/>
  <c r="N2459" i="2"/>
  <c r="R2459" i="2" s="1"/>
  <c r="N2087" i="2"/>
  <c r="R2087" i="2" s="1"/>
  <c r="N1063" i="2"/>
  <c r="N727" i="2"/>
  <c r="N509" i="2"/>
  <c r="R509" i="2" s="1"/>
  <c r="AP510" i="2" s="1"/>
  <c r="N2259" i="2"/>
  <c r="R2259" i="2" s="1"/>
  <c r="N979" i="2"/>
  <c r="N387" i="2"/>
  <c r="R387" i="2" s="1"/>
  <c r="AP388" i="2" s="1"/>
  <c r="N610" i="2"/>
  <c r="R610" i="2" s="1"/>
  <c r="AP611" i="2" s="1"/>
  <c r="N2335" i="2"/>
  <c r="R2335" i="2" s="1"/>
  <c r="N769" i="2"/>
  <c r="N463" i="2"/>
  <c r="R463" i="2" s="1"/>
  <c r="AP464" i="2" s="1"/>
  <c r="N498" i="2"/>
  <c r="R498" i="2" s="1"/>
  <c r="AP499" i="2" s="1"/>
  <c r="N1995" i="2"/>
  <c r="R1995" i="2" s="1"/>
  <c r="AP1996" i="2" s="1"/>
  <c r="N657" i="2"/>
  <c r="N379" i="2"/>
  <c r="N429" i="2"/>
  <c r="R429" i="2" s="1"/>
  <c r="AP430" i="2" s="1"/>
  <c r="N583" i="2"/>
  <c r="R583" i="2" s="1"/>
  <c r="AP584" i="2" s="1"/>
  <c r="N899" i="2"/>
  <c r="N447" i="2"/>
  <c r="N2656" i="2"/>
  <c r="R2656" i="2" s="1"/>
  <c r="N244" i="2"/>
  <c r="R244" i="2" s="1"/>
  <c r="AP245" i="2" s="1"/>
  <c r="N2889" i="2"/>
  <c r="N2408" i="2"/>
  <c r="N2666" i="2"/>
  <c r="R2666" i="2" s="1"/>
  <c r="N2877" i="2"/>
  <c r="R2877" i="2" s="1"/>
  <c r="N1966" i="2"/>
  <c r="N416" i="2"/>
  <c r="N3084" i="2"/>
  <c r="R3084" i="2" s="1"/>
  <c r="N564" i="2"/>
  <c r="R564" i="2" s="1"/>
  <c r="AP565" i="2" s="1"/>
  <c r="N3350" i="2"/>
  <c r="N3610" i="2"/>
  <c r="R3610" i="2" s="1"/>
  <c r="N1991" i="2"/>
  <c r="R1991" i="2" s="1"/>
  <c r="AP1992" i="2" s="1"/>
  <c r="N375" i="2"/>
  <c r="R375" i="2" s="1"/>
  <c r="AP376" i="2" s="1"/>
  <c r="N1907" i="2"/>
  <c r="N35" i="2"/>
  <c r="R35" i="2" s="1"/>
  <c r="AP36" i="2" s="1"/>
  <c r="N1983" i="2"/>
  <c r="R1983" i="2" s="1"/>
  <c r="AP1984" i="2" s="1"/>
  <c r="N111" i="2"/>
  <c r="R111" i="2" s="1"/>
  <c r="AP112" i="2" s="1"/>
  <c r="N1643" i="2"/>
  <c r="R1643" i="2" s="1"/>
  <c r="AP1644" i="2" s="1"/>
  <c r="N27" i="2"/>
  <c r="R27" i="2" s="1"/>
  <c r="AP28" i="2" s="1"/>
  <c r="N2391" i="2"/>
  <c r="R2391" i="2" s="1"/>
  <c r="N160" i="2"/>
  <c r="R160" i="2" s="1"/>
  <c r="AP161" i="2" s="1"/>
  <c r="N627" i="2"/>
  <c r="N1167" i="2"/>
  <c r="R1167" i="2" s="1"/>
  <c r="AP1168" i="2" s="1"/>
  <c r="N235" i="2"/>
  <c r="R235" i="2" s="1"/>
  <c r="AP236" i="2" s="1"/>
  <c r="N3518" i="2"/>
  <c r="R3518" i="2" s="1"/>
  <c r="N1781" i="2"/>
  <c r="N2125" i="2"/>
  <c r="R2125" i="2" s="1"/>
  <c r="N1684" i="2"/>
  <c r="R1684" i="2" s="1"/>
  <c r="AP1685" i="2" s="1"/>
  <c r="N905" i="2"/>
  <c r="R905" i="2" s="1"/>
  <c r="AP906" i="2" s="1"/>
  <c r="N400" i="2"/>
  <c r="N1774" i="2"/>
  <c r="N2898" i="2"/>
  <c r="R2898" i="2" s="1"/>
  <c r="N3301" i="2"/>
  <c r="R3301" i="2" s="1"/>
  <c r="N305" i="2"/>
  <c r="N331" i="2"/>
  <c r="R331" i="2" s="1"/>
  <c r="AP332" i="2" s="1"/>
  <c r="N2467" i="2"/>
  <c r="R2467" i="2" s="1"/>
  <c r="N206" i="2"/>
  <c r="R206" i="2" s="1"/>
  <c r="AP207" i="2" s="1"/>
  <c r="N120" i="2"/>
  <c r="R120" i="2" s="1"/>
  <c r="AP121" i="2" s="1"/>
  <c r="N159" i="2"/>
  <c r="N190" i="2"/>
  <c r="N1955" i="2"/>
  <c r="N851" i="2"/>
  <c r="R851" i="2" s="1"/>
  <c r="AP852" i="2" s="1"/>
  <c r="N2287" i="2"/>
  <c r="R2287" i="2" s="1"/>
  <c r="N434" i="2"/>
  <c r="N2605" i="2"/>
  <c r="N3535" i="2"/>
  <c r="R3535" i="2" s="1"/>
  <c r="N986" i="2"/>
  <c r="R986" i="2" s="1"/>
  <c r="AP987" i="2" s="1"/>
  <c r="N2272" i="2"/>
  <c r="R2272" i="2" s="1"/>
  <c r="N491" i="2"/>
  <c r="N1083" i="2"/>
  <c r="R1083" i="2" s="1"/>
  <c r="AP1084" i="2" s="1"/>
  <c r="N2619" i="2"/>
  <c r="R2619" i="2" s="1"/>
  <c r="N1220" i="2"/>
  <c r="R1220" i="2" s="1"/>
  <c r="AP1221" i="2" s="1"/>
  <c r="N166" i="2"/>
  <c r="R166" i="2" s="1"/>
  <c r="AP167" i="2" s="1"/>
  <c r="N3576" i="2"/>
  <c r="R3576" i="2" s="1"/>
  <c r="N1197" i="2"/>
  <c r="R1197" i="2" s="1"/>
  <c r="AP1198" i="2" s="1"/>
  <c r="N2394" i="2"/>
  <c r="R2394" i="2" s="1"/>
  <c r="N2976" i="2"/>
  <c r="N1556" i="2"/>
  <c r="R1556" i="2" s="1"/>
  <c r="AP1557" i="2" s="1"/>
  <c r="N373" i="2"/>
  <c r="R373" i="2" s="1"/>
  <c r="AP374" i="2" s="1"/>
  <c r="N1851" i="2"/>
  <c r="R1851" i="2" s="1"/>
  <c r="AP1852" i="2" s="1"/>
  <c r="N392" i="2"/>
  <c r="N705" i="2"/>
  <c r="N1775" i="2"/>
  <c r="R1775" i="2" s="1"/>
  <c r="AP1776" i="2" s="1"/>
  <c r="N2799" i="2"/>
  <c r="R2799" i="2" s="1"/>
  <c r="N888" i="2"/>
  <c r="N75" i="2"/>
  <c r="R75" i="2" s="1"/>
  <c r="AP76" i="2" s="1"/>
  <c r="N2979" i="2"/>
  <c r="N931" i="2"/>
  <c r="R931" i="2" s="1"/>
  <c r="AP932" i="2" s="1"/>
  <c r="N1400" i="2"/>
  <c r="R1400" i="2" s="1"/>
  <c r="AP1401" i="2" s="1"/>
  <c r="N297" i="2"/>
  <c r="R297" i="2" s="1"/>
  <c r="AP298" i="2" s="1"/>
  <c r="N1435" i="2"/>
  <c r="R1435" i="2" s="1"/>
  <c r="AP1436" i="2" s="1"/>
  <c r="N671" i="2"/>
  <c r="R671" i="2" s="1"/>
  <c r="AP672" i="2" s="1"/>
  <c r="N1060" i="2"/>
  <c r="R1060" i="2" s="1"/>
  <c r="AP1061" i="2" s="1"/>
  <c r="N2971" i="2"/>
  <c r="R2971" i="2" s="1"/>
  <c r="N1947" i="2"/>
  <c r="N923" i="2"/>
  <c r="R923" i="2" s="1"/>
  <c r="AP924" i="2" s="1"/>
  <c r="N843" i="2"/>
  <c r="R843" i="2" s="1"/>
  <c r="AP844" i="2" s="1"/>
  <c r="N1422" i="2"/>
  <c r="N3275" i="2"/>
  <c r="R3275" i="2" s="1"/>
  <c r="N1604" i="2"/>
  <c r="R1604" i="2" s="1"/>
  <c r="AP1605" i="2" s="1"/>
  <c r="N2948" i="2"/>
  <c r="R2948" i="2" s="1"/>
  <c r="N2338" i="2"/>
  <c r="N1013" i="2"/>
  <c r="R1013" i="2" s="1"/>
  <c r="AP1014" i="2" s="1"/>
  <c r="N3548" i="2"/>
  <c r="R3548" i="2" s="1"/>
  <c r="N2288" i="2"/>
  <c r="R2288" i="2" s="1"/>
  <c r="N124" i="2"/>
  <c r="N2426" i="2"/>
  <c r="R2426" i="2" s="1"/>
  <c r="N489" i="2"/>
  <c r="R489" i="2" s="1"/>
  <c r="AP490" i="2" s="1"/>
  <c r="N2637" i="2"/>
  <c r="R2637" i="2" s="1"/>
  <c r="N1273" i="2"/>
  <c r="N1486" i="2"/>
  <c r="R1486" i="2" s="1"/>
  <c r="AP1487" i="2" s="1"/>
  <c r="N1681" i="2"/>
  <c r="N3570" i="2"/>
  <c r="R3570" i="2" s="1"/>
  <c r="N1940" i="2"/>
  <c r="N2964" i="2"/>
  <c r="R2964" i="2" s="1"/>
  <c r="N1730" i="2"/>
  <c r="R1730" i="2" s="1"/>
  <c r="AP1731" i="2" s="1"/>
  <c r="N3523" i="2"/>
  <c r="R3523" i="2" s="1"/>
  <c r="N1941" i="2"/>
  <c r="N3628" i="2"/>
  <c r="R3628" i="2" s="1"/>
  <c r="N3622" i="2"/>
  <c r="R3622" i="2" s="1"/>
  <c r="N3729" i="2"/>
  <c r="R3729" i="2" s="1"/>
  <c r="N2758" i="2"/>
  <c r="N1592" i="2"/>
  <c r="R1592" i="2" s="1"/>
  <c r="AP1593" i="2" s="1"/>
  <c r="N2616" i="2"/>
  <c r="R2616" i="2" s="1"/>
  <c r="N1034" i="2"/>
  <c r="R1034" i="2" s="1"/>
  <c r="AP1035" i="2" s="1"/>
  <c r="N3082" i="2"/>
  <c r="N1245" i="2"/>
  <c r="R1245" i="2" s="1"/>
  <c r="AP1246" i="2" s="1"/>
  <c r="N3279" i="2"/>
  <c r="N2585" i="2"/>
  <c r="R2585" i="2" s="1"/>
  <c r="N2798" i="2"/>
  <c r="N2966" i="2"/>
  <c r="R2966" i="2" s="1"/>
  <c r="N1974" i="2"/>
  <c r="R1974" i="2" s="1"/>
  <c r="AP1975" i="2" s="1"/>
  <c r="N2268" i="2"/>
  <c r="R2268" i="2" s="1"/>
  <c r="N44" i="2"/>
  <c r="N2386" i="2"/>
  <c r="R2386" i="2" s="1"/>
  <c r="N436" i="2"/>
  <c r="R436" i="2" s="1"/>
  <c r="AP437" i="2" s="1"/>
  <c r="N2597" i="2"/>
  <c r="R2597" i="2" s="1"/>
  <c r="N1193" i="2"/>
  <c r="N1406" i="2"/>
  <c r="R1406" i="2" s="1"/>
  <c r="AP1407" i="2" s="1"/>
  <c r="N1601" i="2"/>
  <c r="R1601" i="2" s="1"/>
  <c r="AP1602" i="2" s="1"/>
  <c r="N3410" i="2"/>
  <c r="R3410" i="2" s="1"/>
  <c r="N1152" i="2"/>
  <c r="R1152" i="2" s="1"/>
  <c r="AP1153" i="2" s="1"/>
  <c r="N3063" i="2"/>
  <c r="R3063" i="2" s="1"/>
  <c r="N2039" i="2"/>
  <c r="N1015" i="2"/>
  <c r="R1015" i="2" s="1"/>
  <c r="AP1016" i="2" s="1"/>
  <c r="N49" i="2"/>
  <c r="N1324" i="2"/>
  <c r="R1324" i="2" s="1"/>
  <c r="AP1325" i="2" s="1"/>
  <c r="N3235" i="2"/>
  <c r="R3235" i="2" s="1"/>
  <c r="N2211" i="2"/>
  <c r="R2211" i="2" s="1"/>
  <c r="N1187" i="2"/>
  <c r="N221" i="2"/>
  <c r="R221" i="2" s="1"/>
  <c r="AP222" i="2" s="1"/>
  <c r="N83" i="2"/>
  <c r="R83" i="2" s="1"/>
  <c r="AP84" i="2" s="1"/>
  <c r="N546" i="2"/>
  <c r="R546" i="2" s="1"/>
  <c r="AP547" i="2" s="1"/>
  <c r="N2543" i="2"/>
  <c r="N1519" i="2"/>
  <c r="R1519" i="2" s="1"/>
  <c r="AP1520" i="2" s="1"/>
  <c r="N358" i="2"/>
  <c r="R358" i="2" s="1"/>
  <c r="AP359" i="2" s="1"/>
  <c r="N415" i="2"/>
  <c r="R415" i="2" s="1"/>
  <c r="AP416" i="2" s="1"/>
  <c r="N776" i="2"/>
  <c r="N2715" i="2"/>
  <c r="R2715" i="2" s="1"/>
  <c r="N1691" i="2"/>
  <c r="N593" i="2"/>
  <c r="R593" i="2" s="1"/>
  <c r="AP594" i="2" s="1"/>
  <c r="N587" i="2"/>
  <c r="N2489" i="2"/>
  <c r="R2489" i="2" s="1"/>
  <c r="N42" i="2"/>
  <c r="N3442" i="2"/>
  <c r="R3442" i="2" s="1"/>
  <c r="N2308" i="2"/>
  <c r="N1058" i="2"/>
  <c r="R1058" i="2" s="1"/>
  <c r="AP1059" i="2" s="1"/>
  <c r="N3443" i="2"/>
  <c r="N2421" i="2"/>
  <c r="R2421" i="2" s="1"/>
  <c r="N1776" i="2"/>
  <c r="N2800" i="2"/>
  <c r="R2800" i="2" s="1"/>
  <c r="N1402" i="2"/>
  <c r="N3359" i="2"/>
  <c r="R3359" i="2" s="1"/>
  <c r="N1613" i="2"/>
  <c r="R1613" i="2" s="1"/>
  <c r="AP1614" i="2" s="1"/>
  <c r="N3464" i="2"/>
  <c r="R3464" i="2" s="1"/>
  <c r="N3294" i="2"/>
  <c r="N3401" i="2"/>
  <c r="R3401" i="2" s="1"/>
  <c r="N736" i="2"/>
  <c r="N3089" i="2"/>
  <c r="R3089" i="2" s="1"/>
  <c r="N2452" i="2"/>
  <c r="N645" i="2"/>
  <c r="R645" i="2" s="1"/>
  <c r="AP646" i="2" s="1"/>
  <c r="N2754" i="2"/>
  <c r="N917" i="2"/>
  <c r="R917" i="2" s="1"/>
  <c r="AP918" i="2" s="1"/>
  <c r="N2965" i="2"/>
  <c r="N1929" i="2"/>
  <c r="R1929" i="2" s="1"/>
  <c r="AP1930" i="2" s="1"/>
  <c r="N2142" i="2"/>
  <c r="N1190" i="2"/>
  <c r="R1190" i="2" s="1"/>
  <c r="AP1191" i="2" s="1"/>
  <c r="N1942" i="2"/>
  <c r="N2104" i="2"/>
  <c r="R2104" i="2" s="1"/>
  <c r="N3128" i="2"/>
  <c r="R3128" i="2" s="1"/>
  <c r="N2058" i="2"/>
  <c r="R2058" i="2" s="1"/>
  <c r="N3687" i="2"/>
  <c r="N2269" i="2"/>
  <c r="R2269" i="2" s="1"/>
  <c r="N420" i="2"/>
  <c r="N704" i="2"/>
  <c r="R704" i="2" s="1"/>
  <c r="AP705" i="2" s="1"/>
  <c r="N945" i="2"/>
  <c r="N3669" i="2"/>
  <c r="R3669" i="2" s="1"/>
  <c r="N1756" i="2"/>
  <c r="N2780" i="2"/>
  <c r="R2780" i="2" s="1"/>
  <c r="N1362" i="2"/>
  <c r="N3339" i="2"/>
  <c r="R3339" i="2" s="1"/>
  <c r="N1573" i="2"/>
  <c r="N3444" i="2"/>
  <c r="R3444" i="2" s="1"/>
  <c r="N3241" i="2"/>
  <c r="N3361" i="2"/>
  <c r="R3361" i="2" s="1"/>
  <c r="N276" i="2"/>
  <c r="R276" i="2" s="1"/>
  <c r="AP277" i="2" s="1"/>
  <c r="N2769" i="2"/>
  <c r="R2769" i="2" s="1"/>
  <c r="N557" i="2"/>
  <c r="N2551" i="2"/>
  <c r="R2551" i="2" s="1"/>
  <c r="N1527" i="2"/>
  <c r="N374" i="2"/>
  <c r="R374" i="2" s="1"/>
  <c r="AP375" i="2" s="1"/>
  <c r="N423" i="2"/>
  <c r="N786" i="2"/>
  <c r="R786" i="2" s="1"/>
  <c r="AP787" i="2" s="1"/>
  <c r="N2723" i="2"/>
  <c r="N1699" i="2"/>
  <c r="R1699" i="2" s="1"/>
  <c r="AP1700" i="2" s="1"/>
  <c r="N604" i="2"/>
  <c r="N595" i="2"/>
  <c r="R595" i="2" s="1"/>
  <c r="AP596" i="2" s="1"/>
  <c r="N1144" i="2"/>
  <c r="N3055" i="2"/>
  <c r="R3055" i="2" s="1"/>
  <c r="N2031" i="2"/>
  <c r="N1007" i="2"/>
  <c r="R1007" i="2" s="1"/>
  <c r="AP1008" i="2" s="1"/>
  <c r="N41" i="2"/>
  <c r="R41" i="2" s="1"/>
  <c r="AP42" i="2" s="1"/>
  <c r="N1316" i="2"/>
  <c r="R1316" i="2" s="1"/>
  <c r="AP1317" i="2" s="1"/>
  <c r="N3227" i="2"/>
  <c r="N2203" i="2"/>
  <c r="R2203" i="2" s="1"/>
  <c r="N1179" i="2"/>
  <c r="N213" i="2"/>
  <c r="R213" i="2" s="1"/>
  <c r="AP214" i="2" s="1"/>
  <c r="R3196" i="2"/>
  <c r="R3596" i="2"/>
  <c r="R3577" i="2"/>
  <c r="R3671" i="2"/>
  <c r="R1490" i="2"/>
  <c r="AP1491" i="2" s="1"/>
  <c r="R2322" i="2"/>
  <c r="R88" i="2"/>
  <c r="AP89" i="2" s="1"/>
  <c r="R2035" i="2"/>
  <c r="R227" i="2"/>
  <c r="AP228" i="2" s="1"/>
  <c r="R560" i="2"/>
  <c r="AP561" i="2" s="1"/>
  <c r="R2890" i="2"/>
  <c r="R3238" i="2"/>
  <c r="R2946" i="2"/>
  <c r="R3516" i="2"/>
  <c r="R2294" i="2"/>
  <c r="R2358" i="2"/>
  <c r="R2975" i="2"/>
  <c r="R133" i="2"/>
  <c r="AP134" i="2" s="1"/>
  <c r="R314" i="2"/>
  <c r="AP315" i="2" s="1"/>
  <c r="R1296" i="2"/>
  <c r="AP1297" i="2" s="1"/>
  <c r="R1880" i="2"/>
  <c r="AP1881" i="2" s="1"/>
  <c r="R2657" i="2"/>
  <c r="R2281" i="2"/>
  <c r="R1398" i="2"/>
  <c r="AP1399" i="2" s="1"/>
  <c r="R527" i="2"/>
  <c r="AP528" i="2" s="1"/>
  <c r="R775" i="2"/>
  <c r="AP776" i="2" s="1"/>
  <c r="R2472" i="2"/>
  <c r="R34" i="2"/>
  <c r="AP35" i="2" s="1"/>
  <c r="R518" i="2"/>
  <c r="AP519" i="2" s="1"/>
  <c r="R1506" i="2"/>
  <c r="AP1507" i="2" s="1"/>
  <c r="R2383" i="2"/>
  <c r="R1741" i="2"/>
  <c r="AP1742" i="2" s="1"/>
  <c r="R1812" i="2"/>
  <c r="AP1813" i="2" s="1"/>
  <c r="R177" i="2"/>
  <c r="AP178" i="2" s="1"/>
  <c r="R3368" i="2"/>
  <c r="R1987" i="2"/>
  <c r="AP1988" i="2" s="1"/>
  <c r="R3717" i="2"/>
  <c r="R767" i="2"/>
  <c r="AP768" i="2" s="1"/>
  <c r="R3530" i="2"/>
  <c r="R1309" i="2"/>
  <c r="AP1310" i="2" s="1"/>
  <c r="R3158" i="2"/>
  <c r="R1589" i="2"/>
  <c r="AP1590" i="2" s="1"/>
  <c r="R759" i="2"/>
  <c r="AP760" i="2" s="1"/>
  <c r="R3139" i="2"/>
  <c r="R2011" i="2"/>
  <c r="R1509" i="2"/>
  <c r="AP1510" i="2" s="1"/>
  <c r="R1246" i="2"/>
  <c r="AP1247" i="2" s="1"/>
  <c r="R2896" i="2"/>
  <c r="R893" i="2"/>
  <c r="AP894" i="2" s="1"/>
  <c r="R3460" i="2"/>
  <c r="R721" i="2"/>
  <c r="AP722" i="2" s="1"/>
  <c r="R2538" i="2"/>
  <c r="R1407" i="2"/>
  <c r="AP1408" i="2" s="1"/>
  <c r="R1076" i="2"/>
  <c r="AP1077" i="2" s="1"/>
  <c r="R1712" i="2"/>
  <c r="AP1713" i="2" s="1"/>
  <c r="R3092" i="2"/>
  <c r="R1379" i="2"/>
  <c r="AP1380" i="2" s="1"/>
  <c r="R1297" i="2"/>
  <c r="AP1298" i="2" s="1"/>
  <c r="R2512" i="2"/>
  <c r="R2425" i="2"/>
  <c r="R1593" i="2"/>
  <c r="AP1594" i="2" s="1"/>
  <c r="R332" i="2"/>
  <c r="AP333" i="2" s="1"/>
  <c r="R3174" i="2"/>
  <c r="R2117" i="2"/>
  <c r="R419" i="2"/>
  <c r="AP420" i="2" s="1"/>
  <c r="R614" i="2"/>
  <c r="AP615" i="2" s="1"/>
  <c r="R883" i="2"/>
  <c r="AP884" i="2" s="1"/>
  <c r="R806" i="2"/>
  <c r="AP807" i="2" s="1"/>
  <c r="R3315" i="2"/>
  <c r="R170" i="2"/>
  <c r="AP171" i="2" s="1"/>
  <c r="R3586" i="2"/>
  <c r="R2108" i="2"/>
  <c r="R1544" i="2"/>
  <c r="AP1545" i="2" s="1"/>
  <c r="R782" i="2"/>
  <c r="AP783" i="2" s="1"/>
  <c r="R3433" i="2"/>
  <c r="R1993" i="2"/>
  <c r="AP1994" i="2" s="1"/>
  <c r="R443" i="2"/>
  <c r="AP444" i="2" s="1"/>
  <c r="R312" i="2"/>
  <c r="AP313" i="2" s="1"/>
  <c r="R886" i="2"/>
  <c r="AP887" i="2" s="1"/>
  <c r="R1938" i="2"/>
  <c r="AP1939" i="2" s="1"/>
  <c r="R3558" i="2"/>
  <c r="R2348" i="2"/>
  <c r="R2793" i="2"/>
  <c r="R440" i="2"/>
  <c r="AP441" i="2" s="1"/>
  <c r="R486" i="2"/>
  <c r="AP487" i="2" s="1"/>
  <c r="R3462" i="2"/>
  <c r="R3258" i="2"/>
  <c r="R3251" i="2"/>
  <c r="R3678" i="2"/>
  <c r="R3522" i="2"/>
  <c r="R1825" i="2"/>
  <c r="AP1826" i="2" s="1"/>
  <c r="R3555" i="2"/>
  <c r="R2919" i="2"/>
  <c r="R1040" i="2"/>
  <c r="AP1041" i="2" s="1"/>
  <c r="R9" i="2"/>
  <c r="AP10" i="2" s="1"/>
  <c r="R1024" i="2"/>
  <c r="AP1025" i="2" s="1"/>
  <c r="R3236" i="2"/>
  <c r="R192" i="2"/>
  <c r="AP193" i="2" s="1"/>
  <c r="R2219" i="2"/>
  <c r="R3599" i="2"/>
  <c r="R2351" i="2"/>
  <c r="R2236" i="2"/>
  <c r="R2690" i="2"/>
  <c r="R2328" i="2"/>
  <c r="R2897" i="2"/>
  <c r="R2796" i="2"/>
  <c r="R3425" i="2"/>
  <c r="R32" i="2"/>
  <c r="AP33" i="2" s="1"/>
  <c r="R3453" i="2"/>
  <c r="R2951" i="2"/>
  <c r="R859" i="2"/>
  <c r="AP860" i="2" s="1"/>
  <c r="R770" i="2"/>
  <c r="AP771" i="2" s="1"/>
  <c r="R733" i="2"/>
  <c r="AP734" i="2" s="1"/>
  <c r="R20" i="2"/>
  <c r="AP21" i="2" s="1"/>
  <c r="R2356" i="2"/>
  <c r="R1298" i="2"/>
  <c r="AP1299" i="2" s="1"/>
  <c r="R1610" i="2"/>
  <c r="AP1611" i="2" s="1"/>
  <c r="R2640" i="2"/>
  <c r="R2688" i="2"/>
  <c r="R405" i="2"/>
  <c r="AP406" i="2" s="1"/>
  <c r="R724" i="2"/>
  <c r="AP725" i="2" s="1"/>
  <c r="R104" i="2"/>
  <c r="AP105" i="2" s="1"/>
  <c r="R3155" i="2"/>
  <c r="R831" i="2"/>
  <c r="AP832" i="2" s="1"/>
  <c r="R1147" i="2"/>
  <c r="AP1148" i="2" s="1"/>
  <c r="R2410" i="2"/>
  <c r="R2354" i="2"/>
  <c r="R1285" i="2"/>
  <c r="AP1286" i="2" s="1"/>
  <c r="R2779" i="2"/>
  <c r="R2103" i="2"/>
  <c r="R2446" i="2"/>
  <c r="R2904" i="2"/>
  <c r="R3560" i="2"/>
  <c r="R3429" i="2"/>
  <c r="R3667" i="2"/>
  <c r="R1322" i="2"/>
  <c r="AP1323" i="2" s="1"/>
  <c r="R2233" i="2"/>
  <c r="R2081" i="2"/>
  <c r="R8" i="2"/>
  <c r="AP9" i="2" s="1"/>
  <c r="R3119" i="2"/>
  <c r="R3329" i="2"/>
  <c r="R885" i="2"/>
  <c r="AP886" i="2" s="1"/>
  <c r="R3701" i="2"/>
  <c r="R3298" i="2"/>
  <c r="R155" i="2"/>
  <c r="AP156" i="2" s="1"/>
  <c r="R2647" i="2"/>
  <c r="R2985" i="2"/>
  <c r="R2231" i="2"/>
  <c r="R487" i="2"/>
  <c r="AP488" i="2" s="1"/>
  <c r="R990" i="2"/>
  <c r="AP991" i="2" s="1"/>
  <c r="R1794" i="2"/>
  <c r="AP1795" i="2" s="1"/>
  <c r="R1594" i="2"/>
  <c r="AP1595" i="2" s="1"/>
  <c r="R2586" i="2"/>
  <c r="R1700" i="2"/>
  <c r="AP1701" i="2" s="1"/>
  <c r="R2602" i="2"/>
  <c r="R1349" i="2"/>
  <c r="AP1350" i="2" s="1"/>
  <c r="R1244" i="2"/>
  <c r="AP1245" i="2" s="1"/>
  <c r="R2783" i="2"/>
  <c r="R1097" i="2"/>
  <c r="AP1098" i="2" s="1"/>
  <c r="R2846" i="2"/>
  <c r="R2734" i="2"/>
  <c r="R3276" i="2"/>
  <c r="R3122" i="2"/>
  <c r="R2695" i="2"/>
  <c r="R2547" i="2"/>
  <c r="R2347" i="2"/>
  <c r="R2371" i="2"/>
  <c r="R2564" i="2"/>
  <c r="R1335" i="2"/>
  <c r="AP1336" i="2" s="1"/>
  <c r="R2681" i="2"/>
  <c r="R532" i="2"/>
  <c r="AP533" i="2" s="1"/>
  <c r="R2326" i="2"/>
  <c r="AC64" i="2" l="1"/>
  <c r="R212" i="2"/>
  <c r="AP213" i="2" s="1"/>
  <c r="R457" i="2"/>
  <c r="AP458" i="2" s="1"/>
  <c r="R3046" i="2"/>
  <c r="R1962" i="2"/>
  <c r="AP1963" i="2" s="1"/>
  <c r="R1306" i="2"/>
  <c r="AP1307" i="2" s="1"/>
  <c r="R1239" i="2"/>
  <c r="AP1240" i="2" s="1"/>
  <c r="R713" i="2"/>
  <c r="AP714" i="2" s="1"/>
  <c r="R85" i="2"/>
  <c r="AP86" i="2" s="1"/>
  <c r="R1443" i="2"/>
  <c r="AP1444" i="2" s="1"/>
  <c r="R132" i="2"/>
  <c r="AP133" i="2" s="1"/>
  <c r="R547" i="2"/>
  <c r="AP548" i="2" s="1"/>
  <c r="R1164" i="2"/>
  <c r="AP1165" i="2" s="1"/>
  <c r="R3372" i="2"/>
  <c r="R184" i="2"/>
  <c r="AP185" i="2" s="1"/>
  <c r="R2872" i="2"/>
  <c r="R1831" i="2"/>
  <c r="AP1832" i="2" s="1"/>
  <c r="R2290" i="2"/>
  <c r="R2582" i="2"/>
  <c r="R16" i="2"/>
  <c r="AP17" i="2" s="1"/>
  <c r="R2673" i="2"/>
  <c r="R2133" i="2"/>
  <c r="R1788" i="2"/>
  <c r="AP1789" i="2" s="1"/>
  <c r="R2189" i="2"/>
  <c r="R2960" i="2"/>
  <c r="R3267" i="2"/>
  <c r="R632" i="2"/>
  <c r="AP633" i="2" s="1"/>
  <c r="R590" i="2"/>
  <c r="AP591" i="2" s="1"/>
  <c r="R3374" i="2"/>
  <c r="R1049" i="2"/>
  <c r="AP1050" i="2" s="1"/>
  <c r="R96" i="2"/>
  <c r="AP97" i="2" s="1"/>
  <c r="R2490" i="2"/>
  <c r="R1374" i="2"/>
  <c r="AP1375" i="2" s="1"/>
  <c r="R1462" i="2"/>
  <c r="AP1463" i="2" s="1"/>
  <c r="R2427" i="2"/>
  <c r="R1771" i="2"/>
  <c r="AP1772" i="2" s="1"/>
  <c r="R1919" i="2"/>
  <c r="AP1920" i="2" s="1"/>
  <c r="R1971" i="2"/>
  <c r="AP1972" i="2" s="1"/>
  <c r="R2119" i="2"/>
  <c r="R3478" i="2"/>
  <c r="R589" i="2"/>
  <c r="AP590" i="2" s="1"/>
  <c r="R126" i="2"/>
  <c r="AP127" i="2" s="1"/>
  <c r="R371" i="2"/>
  <c r="AP372" i="2" s="1"/>
  <c r="R30" i="2"/>
  <c r="AP31" i="2" s="1"/>
  <c r="R882" i="2"/>
  <c r="AP883" i="2" s="1"/>
  <c r="R2437" i="2"/>
  <c r="R3569" i="2"/>
  <c r="R2379" i="2"/>
  <c r="R2727" i="2"/>
  <c r="R2624" i="2"/>
  <c r="R2299" i="2"/>
  <c r="R2601" i="2"/>
  <c r="R1564" i="2"/>
  <c r="AP1565" i="2" s="1"/>
  <c r="R3644" i="2"/>
  <c r="R2952" i="2"/>
  <c r="R703" i="2"/>
  <c r="AP704" i="2" s="1"/>
  <c r="R3098" i="2"/>
  <c r="R263" i="2"/>
  <c r="AP264" i="2" s="1"/>
  <c r="R2972" i="2"/>
  <c r="R1050" i="2"/>
  <c r="AP1051" i="2" s="1"/>
  <c r="R3539" i="2"/>
  <c r="R3474" i="2"/>
  <c r="R723" i="2"/>
  <c r="AP724" i="2" s="1"/>
  <c r="R2725" i="2"/>
  <c r="R3000" i="2"/>
  <c r="R647" i="2"/>
  <c r="AP648" i="2" s="1"/>
  <c r="R237" i="2"/>
  <c r="AP238" i="2" s="1"/>
  <c r="R2993" i="2"/>
  <c r="R3653" i="2"/>
  <c r="R545" i="2"/>
  <c r="AP546" i="2" s="1"/>
  <c r="R2729" i="2"/>
  <c r="R585" i="2"/>
  <c r="AP586" i="2" s="1"/>
  <c r="R2809" i="2"/>
  <c r="R2037" i="2"/>
  <c r="R2063" i="2"/>
  <c r="R2263" i="2"/>
  <c r="R1031" i="2"/>
  <c r="AP1032" i="2" s="1"/>
  <c r="R3713" i="2"/>
  <c r="R2621" i="2"/>
  <c r="R1977" i="2"/>
  <c r="AP1978" i="2" s="1"/>
  <c r="R1119" i="2"/>
  <c r="AP1120" i="2" s="1"/>
  <c r="R1990" i="2"/>
  <c r="AP1991" i="2" s="1"/>
  <c r="R785" i="2"/>
  <c r="AP786" i="2" s="1"/>
  <c r="R3632" i="2"/>
  <c r="R2186" i="2"/>
  <c r="R2237" i="2"/>
  <c r="R600" i="2"/>
  <c r="AP601" i="2" s="1"/>
  <c r="R413" i="2"/>
  <c r="AP414" i="2" s="1"/>
  <c r="R2991" i="2"/>
  <c r="R952" i="2"/>
  <c r="AP953" i="2" s="1"/>
  <c r="R3237" i="2"/>
  <c r="R1924" i="2"/>
  <c r="AP1925" i="2" s="1"/>
  <c r="R2077" i="2"/>
  <c r="R1187" i="2"/>
  <c r="AP1188" i="2" s="1"/>
  <c r="R1193" i="2"/>
  <c r="AP1194" i="2" s="1"/>
  <c r="R736" i="2"/>
  <c r="AP737" i="2" s="1"/>
  <c r="R1776" i="2"/>
  <c r="AP1777" i="2" s="1"/>
  <c r="R2308" i="2"/>
  <c r="R2798" i="2"/>
  <c r="R2758" i="2"/>
  <c r="R1940" i="2"/>
  <c r="AP1941" i="2" s="1"/>
  <c r="R2338" i="2"/>
  <c r="R2979" i="2"/>
  <c r="R434" i="2"/>
  <c r="AP435" i="2" s="1"/>
  <c r="R400" i="2"/>
  <c r="AP401" i="2" s="1"/>
  <c r="R1781" i="2"/>
  <c r="AP1782" i="2" s="1"/>
  <c r="R3350" i="2"/>
  <c r="R1966" i="2"/>
  <c r="AP1967" i="2" s="1"/>
  <c r="R2889" i="2"/>
  <c r="R1063" i="2"/>
  <c r="AP1064" i="2" s="1"/>
  <c r="R2430" i="2"/>
  <c r="R2959" i="2"/>
  <c r="R340" i="2"/>
  <c r="AP341" i="2" s="1"/>
  <c r="R2385" i="2"/>
  <c r="R1723" i="2"/>
  <c r="AP1724" i="2" s="1"/>
  <c r="R1473" i="2"/>
  <c r="AP1474" i="2" s="1"/>
  <c r="R1448" i="2"/>
  <c r="AP1449" i="2" s="1"/>
  <c r="R519" i="2"/>
  <c r="AP520" i="2" s="1"/>
  <c r="R2639" i="2"/>
  <c r="R178" i="2"/>
  <c r="AP179" i="2" s="1"/>
  <c r="R1263" i="2"/>
  <c r="AP1264" i="2" s="1"/>
  <c r="R2152" i="2"/>
  <c r="R631" i="2"/>
  <c r="AP632" i="2" s="1"/>
  <c r="R283" i="2"/>
  <c r="AP284" i="2" s="1"/>
  <c r="R473" i="2"/>
  <c r="AP474" i="2" s="1"/>
  <c r="R3643" i="2"/>
  <c r="R381" i="2"/>
  <c r="AP382" i="2" s="1"/>
  <c r="R641" i="2"/>
  <c r="AP642" i="2" s="1"/>
  <c r="R3482" i="2"/>
  <c r="R1101" i="2"/>
  <c r="AP1102" i="2" s="1"/>
  <c r="R1420" i="2"/>
  <c r="AP1421" i="2" s="1"/>
  <c r="R1479" i="2"/>
  <c r="AP1480" i="2" s="1"/>
  <c r="R2592" i="2"/>
  <c r="R2572" i="2"/>
  <c r="R2958" i="2"/>
  <c r="R2507" i="2"/>
  <c r="R2515" i="2"/>
  <c r="R1878" i="2"/>
  <c r="AP1879" i="2" s="1"/>
  <c r="R840" i="2"/>
  <c r="AP841" i="2" s="1"/>
  <c r="R1214" i="2"/>
  <c r="AP1215" i="2" s="1"/>
  <c r="R1149" i="2"/>
  <c r="AP1150" i="2" s="1"/>
  <c r="R1508" i="2"/>
  <c r="AP1509" i="2" s="1"/>
  <c r="R1845" i="2"/>
  <c r="AP1846" i="2" s="1"/>
  <c r="R2025" i="2"/>
  <c r="R2476" i="2"/>
  <c r="R3162" i="2"/>
  <c r="R1369" i="2"/>
  <c r="AP1370" i="2" s="1"/>
  <c r="R2357" i="2"/>
  <c r="R2829" i="2"/>
  <c r="R458" i="2"/>
  <c r="AP459" i="2" s="1"/>
  <c r="R3080" i="2"/>
  <c r="R1950" i="2"/>
  <c r="AP1951" i="2" s="1"/>
  <c r="R2146" i="2"/>
  <c r="R425" i="2"/>
  <c r="AP426" i="2" s="1"/>
  <c r="R2761" i="2"/>
  <c r="R962" i="2"/>
  <c r="AP963" i="2" s="1"/>
  <c r="R2553" i="2"/>
  <c r="R2036" i="2"/>
  <c r="R2457" i="2"/>
  <c r="R2139" i="2"/>
  <c r="R284" i="2"/>
  <c r="AP285" i="2" s="1"/>
  <c r="R2382" i="2"/>
  <c r="R3624" i="2"/>
  <c r="R1069" i="2"/>
  <c r="AP1070" i="2" s="1"/>
  <c r="R714" i="2"/>
  <c r="AP715" i="2" s="1"/>
  <c r="R1425" i="2"/>
  <c r="AP1426" i="2" s="1"/>
  <c r="R2464" i="2"/>
  <c r="R947" i="2"/>
  <c r="AP948" i="2" s="1"/>
  <c r="R1797" i="2"/>
  <c r="AP1798" i="2" s="1"/>
  <c r="R2922" i="2"/>
  <c r="R1559" i="2"/>
  <c r="AP1560" i="2" s="1"/>
  <c r="R2911" i="2"/>
  <c r="R3047" i="2"/>
  <c r="R1904" i="2"/>
  <c r="AP1905" i="2" s="1"/>
  <c r="R1067" i="2"/>
  <c r="AP1068" i="2" s="1"/>
  <c r="R2366" i="2"/>
  <c r="R3520" i="2"/>
  <c r="R1444" i="2"/>
  <c r="AP1445" i="2" s="1"/>
  <c r="R2342" i="2"/>
  <c r="R609" i="2"/>
  <c r="AP610" i="2" s="1"/>
  <c r="R2721" i="2"/>
  <c r="R637" i="2"/>
  <c r="AP638" i="2" s="1"/>
  <c r="R2536" i="2"/>
  <c r="R1017" i="2"/>
  <c r="AP1018" i="2" s="1"/>
  <c r="R2128" i="2"/>
  <c r="R3363" i="2"/>
  <c r="R1261" i="2"/>
  <c r="AP1262" i="2" s="1"/>
  <c r="R1042" i="2"/>
  <c r="AP1043" i="2" s="1"/>
  <c r="R2598" i="2"/>
  <c r="R1973" i="2"/>
  <c r="AP1974" i="2" s="1"/>
  <c r="R1928" i="2"/>
  <c r="AP1929" i="2" s="1"/>
  <c r="R3705" i="2"/>
  <c r="R3322" i="2"/>
  <c r="R2395" i="2"/>
  <c r="R1662" i="2"/>
  <c r="AP1663" i="2" s="1"/>
  <c r="R1655" i="2"/>
  <c r="AP1656" i="2" s="1"/>
  <c r="R1507" i="2"/>
  <c r="AP1508" i="2" s="1"/>
  <c r="R1455" i="2"/>
  <c r="AP1456" i="2" s="1"/>
  <c r="R2261" i="2"/>
  <c r="R1801" i="2"/>
  <c r="AP1802" i="2" s="1"/>
  <c r="R3737" i="2"/>
  <c r="R2661" i="2"/>
  <c r="R3427" i="2"/>
  <c r="R683" i="2"/>
  <c r="AP684" i="2" s="1"/>
  <c r="R37" i="2"/>
  <c r="AP38" i="2" s="1"/>
  <c r="R3253" i="2"/>
  <c r="R1994" i="2"/>
  <c r="AP1995" i="2" s="1"/>
  <c r="R231" i="2"/>
  <c r="AP232" i="2" s="1"/>
  <c r="R156" i="2"/>
  <c r="AP157" i="2" s="1"/>
  <c r="R240" i="2"/>
  <c r="AP241" i="2" s="1"/>
  <c r="R1074" i="2"/>
  <c r="AP1075" i="2" s="1"/>
  <c r="R3730" i="2"/>
  <c r="R1347" i="2"/>
  <c r="AP1348" i="2" s="1"/>
  <c r="R2463" i="2"/>
  <c r="R3506" i="2"/>
  <c r="R913" i="2"/>
  <c r="AP914" i="2" s="1"/>
  <c r="R1051" i="2"/>
  <c r="AP1052" i="2" s="1"/>
  <c r="R1986" i="2"/>
  <c r="AP1987" i="2" s="1"/>
  <c r="R1626" i="2"/>
  <c r="AP1627" i="2" s="1"/>
  <c r="R2705" i="2"/>
  <c r="R2115" i="2"/>
  <c r="R2494" i="2"/>
  <c r="R3725" i="2"/>
  <c r="R2871" i="2"/>
  <c r="R1350" i="2"/>
  <c r="AP1351" i="2" s="1"/>
  <c r="R2372" i="2"/>
  <c r="R3707" i="2"/>
  <c r="R1386" i="2"/>
  <c r="AP1387" i="2" s="1"/>
  <c r="R2683" i="2"/>
  <c r="R858" i="2"/>
  <c r="AP859" i="2" s="1"/>
  <c r="R2176" i="2"/>
  <c r="R2638" i="2"/>
  <c r="R2005" i="2"/>
  <c r="R3469" i="2"/>
  <c r="R1814" i="2"/>
  <c r="AP1815" i="2" s="1"/>
  <c r="R3589" i="2"/>
  <c r="R1914" i="2"/>
  <c r="AP1915" i="2" s="1"/>
  <c r="R3245" i="2"/>
  <c r="R2032" i="2"/>
  <c r="R3291" i="2"/>
  <c r="R1230" i="2"/>
  <c r="AP1231" i="2" s="1"/>
  <c r="R1098" i="2"/>
  <c r="AP1099" i="2" s="1"/>
  <c r="R2987" i="2"/>
  <c r="R725" i="2"/>
  <c r="AP726" i="2" s="1"/>
  <c r="R1014" i="2"/>
  <c r="AP1015" i="2" s="1"/>
  <c r="R1144" i="2"/>
  <c r="AP1145" i="2" s="1"/>
  <c r="R2723" i="2"/>
  <c r="R1527" i="2"/>
  <c r="AP1528" i="2" s="1"/>
  <c r="R1573" i="2"/>
  <c r="AP1574" i="2" s="1"/>
  <c r="R1756" i="2"/>
  <c r="AP1757" i="2" s="1"/>
  <c r="R2754" i="2"/>
  <c r="R587" i="2"/>
  <c r="AP588" i="2" s="1"/>
  <c r="R49" i="2"/>
  <c r="AP50" i="2" s="1"/>
  <c r="R124" i="2"/>
  <c r="AP125" i="2" s="1"/>
  <c r="R888" i="2"/>
  <c r="AP889" i="2" s="1"/>
  <c r="R491" i="2"/>
  <c r="AP492" i="2" s="1"/>
  <c r="R2605" i="2"/>
  <c r="R305" i="2"/>
  <c r="AP306" i="2" s="1"/>
  <c r="R899" i="2"/>
  <c r="AP900" i="2" s="1"/>
  <c r="R769" i="2"/>
  <c r="AP770" i="2" s="1"/>
  <c r="R1757" i="2"/>
  <c r="AP1758" i="2" s="1"/>
  <c r="R94" i="2"/>
  <c r="AP95" i="2" s="1"/>
  <c r="R1108" i="2"/>
  <c r="AP1109" i="2" s="1"/>
  <c r="R1372" i="2"/>
  <c r="AP1373" i="2" s="1"/>
  <c r="R278" i="2"/>
  <c r="AP279" i="2" s="1"/>
  <c r="R165" i="2"/>
  <c r="AP166" i="2" s="1"/>
  <c r="R1865" i="2"/>
  <c r="AP1866" i="2" s="1"/>
  <c r="R2365" i="2"/>
  <c r="R1270" i="2"/>
  <c r="AP1271" i="2" s="1"/>
  <c r="R3387" i="2"/>
  <c r="R1054" i="2"/>
  <c r="AP1055" i="2" s="1"/>
  <c r="R1311" i="2"/>
  <c r="AP1312" i="2" s="1"/>
  <c r="R232" i="2"/>
  <c r="AP233" i="2" s="1"/>
  <c r="R1200" i="2"/>
  <c r="AP1201" i="2" s="1"/>
  <c r="R2406" i="2"/>
  <c r="R1964" i="2"/>
  <c r="AP1965" i="2" s="1"/>
  <c r="R2869" i="2"/>
  <c r="R3389" i="2"/>
  <c r="R1426" i="2"/>
  <c r="AP1427" i="2" s="1"/>
  <c r="R3085" i="2"/>
  <c r="R3504" i="2"/>
  <c r="R3652" i="2"/>
  <c r="R1235" i="2"/>
  <c r="AP1236" i="2" s="1"/>
  <c r="R298" i="2"/>
  <c r="AP299" i="2" s="1"/>
  <c r="R2842" i="2"/>
  <c r="R1477" i="2"/>
  <c r="AP1478" i="2" s="1"/>
  <c r="R3432" i="2"/>
  <c r="R2057" i="2"/>
  <c r="R1682" i="2"/>
  <c r="AP1683" i="2" s="1"/>
  <c r="R1588" i="2"/>
  <c r="AP1589" i="2" s="1"/>
  <c r="R1819" i="2"/>
  <c r="AP1820" i="2" s="1"/>
  <c r="R813" i="2"/>
  <c r="AP814" i="2" s="1"/>
  <c r="R2977" i="2"/>
  <c r="R3601" i="2"/>
  <c r="R2578" i="2"/>
  <c r="R1135" i="2"/>
  <c r="AP1136" i="2" s="1"/>
  <c r="R1399" i="2"/>
  <c r="AP1400" i="2" s="1"/>
  <c r="R2686" i="2"/>
  <c r="R3228" i="2"/>
  <c r="R203" i="2"/>
  <c r="AP204" i="2" s="1"/>
  <c r="R3510" i="2"/>
  <c r="R543" i="2"/>
  <c r="AP544" i="2" s="1"/>
  <c r="R1674" i="2"/>
  <c r="AP1675" i="2" s="1"/>
  <c r="R1813" i="2"/>
  <c r="AP1814" i="2" s="1"/>
  <c r="R2224" i="2"/>
  <c r="R3600" i="2"/>
  <c r="R2436" i="2"/>
  <c r="R2823" i="2"/>
  <c r="R1670" i="2"/>
  <c r="AP1671" i="2" s="1"/>
  <c r="R2590" i="2"/>
  <c r="R2699" i="2"/>
  <c r="R2899" i="2"/>
  <c r="R3588" i="2"/>
  <c r="R1277" i="2"/>
  <c r="AP1278" i="2" s="1"/>
  <c r="R695" i="2"/>
  <c r="AP696" i="2" s="1"/>
  <c r="R2892" i="2"/>
  <c r="R412" i="2"/>
  <c r="AP413" i="2" s="1"/>
  <c r="R1665" i="2"/>
  <c r="AP1666" i="2" s="1"/>
  <c r="R1650" i="2"/>
  <c r="AP1651" i="2" s="1"/>
  <c r="R2454" i="2"/>
  <c r="R2884" i="2"/>
  <c r="R2848" i="2"/>
  <c r="R2703" i="2"/>
  <c r="R2967" i="2"/>
  <c r="R2439" i="2"/>
  <c r="R3415" i="2"/>
  <c r="R1888" i="2"/>
  <c r="AP1889" i="2" s="1"/>
  <c r="R2527" i="2"/>
  <c r="R1257" i="2"/>
  <c r="AP1258" i="2" s="1"/>
  <c r="R399" i="2"/>
  <c r="AP400" i="2" s="1"/>
  <c r="R1010" i="2"/>
  <c r="AP1011" i="2" s="1"/>
  <c r="R1179" i="2"/>
  <c r="AP1180" i="2" s="1"/>
  <c r="R420" i="2"/>
  <c r="AP421" i="2" s="1"/>
  <c r="R2142" i="2"/>
  <c r="R776" i="2"/>
  <c r="AP777" i="2" s="1"/>
  <c r="R2543" i="2"/>
  <c r="R44" i="2"/>
  <c r="AP45" i="2" s="1"/>
  <c r="R3082" i="2"/>
  <c r="R1941" i="2"/>
  <c r="AP1942" i="2" s="1"/>
  <c r="R1273" i="2"/>
  <c r="AP1274" i="2" s="1"/>
  <c r="R1422" i="2"/>
  <c r="AP1423" i="2" s="1"/>
  <c r="R392" i="2"/>
  <c r="AP393" i="2" s="1"/>
  <c r="R2976" i="2"/>
  <c r="R159" i="2"/>
  <c r="AP160" i="2" s="1"/>
  <c r="R627" i="2"/>
  <c r="AP628" i="2" s="1"/>
  <c r="R1907" i="2"/>
  <c r="AP1908" i="2" s="1"/>
  <c r="R657" i="2"/>
  <c r="AP658" i="2" s="1"/>
  <c r="R979" i="2"/>
  <c r="AP980" i="2" s="1"/>
  <c r="R3056" i="2"/>
  <c r="R540" i="2"/>
  <c r="AP541" i="2" s="1"/>
  <c r="R2614" i="2"/>
  <c r="R249" i="2"/>
  <c r="AP250" i="2" s="1"/>
  <c r="R446" i="2"/>
  <c r="AP447" i="2" s="1"/>
  <c r="R1632" i="2"/>
  <c r="AP1633" i="2" s="1"/>
  <c r="R800" i="2"/>
  <c r="AP801" i="2" s="1"/>
  <c r="R367" i="2"/>
  <c r="AP368" i="2" s="1"/>
  <c r="R3615" i="2"/>
  <c r="R3438" i="2"/>
  <c r="R729" i="2"/>
  <c r="AP730" i="2" s="1"/>
  <c r="R291" i="2"/>
  <c r="AP292" i="2" s="1"/>
  <c r="R744" i="2"/>
  <c r="AP745" i="2" s="1"/>
  <c r="R811" i="2"/>
  <c r="AP812" i="2" s="1"/>
  <c r="R2242" i="2"/>
  <c r="R2230" i="2"/>
  <c r="R3479" i="2"/>
  <c r="R2495" i="2"/>
  <c r="R199" i="2"/>
  <c r="AP200" i="2" s="1"/>
  <c r="R1853" i="2"/>
  <c r="AP1854" i="2" s="1"/>
  <c r="R780" i="2"/>
  <c r="AP781" i="2" s="1"/>
  <c r="R207" i="2"/>
  <c r="AP208" i="2" s="1"/>
  <c r="R3567" i="2"/>
  <c r="R1226" i="2"/>
  <c r="AP1227" i="2" s="1"/>
  <c r="R2710" i="2"/>
  <c r="R3029" i="2"/>
  <c r="R2569" i="2"/>
  <c r="R58" i="2"/>
  <c r="AP59" i="2" s="1"/>
  <c r="R2240" i="2"/>
  <c r="R779" i="2"/>
  <c r="AP780" i="2" s="1"/>
  <c r="R616" i="2"/>
  <c r="AP617" i="2" s="1"/>
  <c r="R2469" i="2"/>
  <c r="R3495" i="2"/>
  <c r="R943" i="2"/>
  <c r="AP944" i="2" s="1"/>
  <c r="R1251" i="2"/>
  <c r="AP1252" i="2" s="1"/>
  <c r="R322" i="2"/>
  <c r="AP323" i="2" s="1"/>
  <c r="R432" i="2"/>
  <c r="AP433" i="2" s="1"/>
  <c r="R2455" i="2"/>
  <c r="R118" i="2"/>
  <c r="AP119" i="2" s="1"/>
  <c r="R328" i="2"/>
  <c r="AP329" i="2" s="1"/>
  <c r="R1173" i="2"/>
  <c r="AP1174" i="2" s="1"/>
  <c r="R2861" i="2"/>
  <c r="R1100" i="2"/>
  <c r="AP1101" i="2" s="1"/>
  <c r="R2943" i="2"/>
  <c r="R326" i="2"/>
  <c r="AP327" i="2" s="1"/>
  <c r="R2902" i="2"/>
  <c r="R417" i="2"/>
  <c r="AP418" i="2" s="1"/>
  <c r="R2579" i="2"/>
  <c r="R1900" i="2"/>
  <c r="AP1901" i="2" s="1"/>
  <c r="R1979" i="2"/>
  <c r="AP1980" i="2" s="1"/>
  <c r="R382" i="2"/>
  <c r="AP383" i="2" s="1"/>
  <c r="R685" i="2"/>
  <c r="AP686" i="2" s="1"/>
  <c r="R3077" i="2"/>
  <c r="R1037" i="2"/>
  <c r="AP1038" i="2" s="1"/>
  <c r="R2317" i="2"/>
  <c r="R258" i="2"/>
  <c r="AP259" i="2" s="1"/>
  <c r="R2277" i="2"/>
  <c r="R3004" i="2"/>
  <c r="R1755" i="2"/>
  <c r="AP1756" i="2" s="1"/>
  <c r="R1975" i="2"/>
  <c r="AP1976" i="2" s="1"/>
  <c r="R3054" i="2"/>
  <c r="R3692" i="2"/>
  <c r="R1620" i="2"/>
  <c r="AP1621" i="2" s="1"/>
  <c r="R1357" i="2"/>
  <c r="AP1358" i="2" s="1"/>
  <c r="R1269" i="2"/>
  <c r="AP1270" i="2" s="1"/>
  <c r="R3390" i="2"/>
  <c r="R2511" i="2"/>
  <c r="R185" i="2"/>
  <c r="AP186" i="2" s="1"/>
  <c r="R651" i="2"/>
  <c r="AP652" i="2" s="1"/>
  <c r="R572" i="2"/>
  <c r="AP573" i="2" s="1"/>
  <c r="R3081" i="2"/>
  <c r="R1652" i="2"/>
  <c r="AP1653" i="2" s="1"/>
  <c r="R2479" i="2"/>
  <c r="R10" i="2"/>
  <c r="AP11" i="2" s="1"/>
  <c r="R1948" i="2"/>
  <c r="AP1949" i="2" s="1"/>
  <c r="R3559" i="2"/>
  <c r="R3171" i="2"/>
  <c r="R677" i="2"/>
  <c r="AP678" i="2" s="1"/>
  <c r="R739" i="2"/>
  <c r="AP740" i="2" s="1"/>
  <c r="R907" i="2"/>
  <c r="AP908" i="2" s="1"/>
  <c r="R1091" i="2"/>
  <c r="AP1092" i="2" s="1"/>
  <c r="R2205" i="2"/>
  <c r="R505" i="2"/>
  <c r="AP506" i="2" s="1"/>
  <c r="R256" i="2"/>
  <c r="AP257" i="2" s="1"/>
  <c r="R680" i="2"/>
  <c r="AP681" i="2" s="1"/>
  <c r="R2373" i="2"/>
  <c r="R3447" i="2"/>
  <c r="R397" i="2"/>
  <c r="AP398" i="2" s="1"/>
  <c r="R2865" i="2"/>
  <c r="R2213" i="2"/>
  <c r="R3104" i="2"/>
  <c r="R339" i="2"/>
  <c r="AP340" i="2" s="1"/>
  <c r="R1551" i="2"/>
  <c r="AP1552" i="2" s="1"/>
  <c r="R2056" i="2"/>
  <c r="R499" i="2"/>
  <c r="AP500" i="2" s="1"/>
  <c r="R304" i="2"/>
  <c r="AP305" i="2" s="1"/>
  <c r="R1893" i="2"/>
  <c r="AP1894" i="2" s="1"/>
  <c r="R2053" i="2"/>
  <c r="R2707" i="2"/>
  <c r="R3147" i="2"/>
  <c r="R319" i="2"/>
  <c r="AP320" i="2" s="1"/>
  <c r="R3709" i="2"/>
  <c r="R821" i="2"/>
  <c r="AP822" i="2" s="1"/>
  <c r="R2149" i="2"/>
  <c r="R573" i="2"/>
  <c r="AP574" i="2" s="1"/>
  <c r="R359" i="2"/>
  <c r="AP360" i="2" s="1"/>
  <c r="R1154" i="2"/>
  <c r="AP1155" i="2" s="1"/>
  <c r="R624" i="2"/>
  <c r="AP625" i="2" s="1"/>
  <c r="R1663" i="2"/>
  <c r="AP1664" i="2" s="1"/>
  <c r="R3131" i="2"/>
  <c r="R3217" i="2"/>
  <c r="R2704" i="2"/>
  <c r="R1590" i="2"/>
  <c r="AP1591" i="2" s="1"/>
  <c r="R25" i="2"/>
  <c r="AP26" i="2" s="1"/>
  <c r="R1287" i="2"/>
  <c r="AP1288" i="2" s="1"/>
  <c r="R1331" i="2"/>
  <c r="AP1332" i="2" s="1"/>
  <c r="R1304" i="2"/>
  <c r="AP1305" i="2" s="1"/>
  <c r="R1064" i="2"/>
  <c r="AP1065" i="2" s="1"/>
  <c r="R1045" i="2"/>
  <c r="AP1046" i="2" s="1"/>
  <c r="R2050" i="2"/>
  <c r="R2106" i="2"/>
  <c r="R1736" i="2"/>
  <c r="AP1737" i="2" s="1"/>
  <c r="R1982" i="2"/>
  <c r="AP1983" i="2" s="1"/>
  <c r="R1363" i="2"/>
  <c r="AP1364" i="2" s="1"/>
  <c r="R2989" i="2"/>
  <c r="R1641" i="2"/>
  <c r="AP1642" i="2" s="1"/>
  <c r="R2483" i="2"/>
  <c r="R2283" i="2"/>
  <c r="R3407" i="2"/>
  <c r="R3331" i="2"/>
  <c r="R2141" i="2"/>
  <c r="R1705" i="2"/>
  <c r="AP1706" i="2" s="1"/>
  <c r="R2403" i="2"/>
  <c r="R426" i="2"/>
  <c r="AP427" i="2" s="1"/>
  <c r="R961" i="2"/>
  <c r="AP962" i="2" s="1"/>
  <c r="R726" i="2"/>
  <c r="AP727" i="2" s="1"/>
  <c r="R1253" i="2"/>
  <c r="AP1254" i="2" s="1"/>
  <c r="R598" i="2"/>
  <c r="AP599" i="2" s="1"/>
  <c r="R930" i="2"/>
  <c r="AP931" i="2" s="1"/>
  <c r="R2740" i="2"/>
  <c r="R699" i="2"/>
  <c r="AP700" i="2" s="1"/>
  <c r="R611" i="2"/>
  <c r="AP612" i="2" s="1"/>
  <c r="R2041" i="2"/>
  <c r="R1635" i="2"/>
  <c r="AP1636" i="2" s="1"/>
  <c r="R2762" i="2"/>
  <c r="R1866" i="2"/>
  <c r="AP1867" i="2" s="1"/>
  <c r="R789" i="2"/>
  <c r="AP790" i="2" s="1"/>
  <c r="R46" i="2"/>
  <c r="AP47" i="2" s="1"/>
  <c r="R2102" i="2"/>
  <c r="R1854" i="2"/>
  <c r="AP1855" i="2" s="1"/>
  <c r="R2648" i="2"/>
  <c r="R934" i="2"/>
  <c r="AP935" i="2" s="1"/>
  <c r="R2567" i="2"/>
  <c r="R2071" i="2"/>
  <c r="R1124" i="2"/>
  <c r="AP1125" i="2" s="1"/>
  <c r="R3125" i="2"/>
  <c r="R468" i="2"/>
  <c r="AP469" i="2" s="1"/>
  <c r="R1208" i="2"/>
  <c r="AP1209" i="2" s="1"/>
  <c r="R3683" i="2"/>
  <c r="R50" i="2"/>
  <c r="AP51" i="2" s="1"/>
  <c r="R3711" i="2"/>
  <c r="R3086" i="2"/>
  <c r="R3333" i="2"/>
  <c r="R2107" i="2"/>
  <c r="R3062" i="2"/>
  <c r="R3079" i="2"/>
  <c r="R1138" i="2"/>
  <c r="AP1139" i="2" s="1"/>
  <c r="R1146" i="2"/>
  <c r="AP1147" i="2" s="1"/>
  <c r="R1802" i="2"/>
  <c r="AP1803" i="2" s="1"/>
  <c r="R2070" i="2"/>
  <c r="R260" i="2"/>
  <c r="AP261" i="2" s="1"/>
  <c r="R1959" i="2"/>
  <c r="AP1960" i="2" s="1"/>
  <c r="R1811" i="2"/>
  <c r="AP1812" i="2" s="1"/>
  <c r="R2558" i="2"/>
  <c r="R686" i="2"/>
  <c r="AP687" i="2" s="1"/>
  <c r="R3345" i="2"/>
  <c r="R310" i="2"/>
  <c r="AP311" i="2" s="1"/>
  <c r="R2963" i="2"/>
  <c r="R3265" i="2"/>
  <c r="R3343" i="2"/>
  <c r="R390" i="2"/>
  <c r="AP391" i="2" s="1"/>
  <c r="R200" i="2"/>
  <c r="AP201" i="2" s="1"/>
  <c r="R2559" i="2"/>
  <c r="R1129" i="2"/>
  <c r="AP1130" i="2" s="1"/>
  <c r="R1256" i="2"/>
  <c r="AP1257" i="2" s="1"/>
  <c r="R1726" i="2"/>
  <c r="AP1727" i="2" s="1"/>
  <c r="R3418" i="2"/>
  <c r="R1041" i="2"/>
  <c r="AP1042" i="2" s="1"/>
  <c r="R3121" i="2"/>
  <c r="R929" i="2"/>
  <c r="AP930" i="2" s="1"/>
  <c r="R617" i="2"/>
  <c r="AP618" i="2" s="1"/>
  <c r="R503" i="2"/>
  <c r="AP504" i="2" s="1"/>
  <c r="R1043" i="2"/>
  <c r="AP1044" i="2" s="1"/>
  <c r="R688" i="2"/>
  <c r="AP689" i="2" s="1"/>
  <c r="R246" i="2"/>
  <c r="AP247" i="2" s="1"/>
  <c r="R743" i="2"/>
  <c r="AP744" i="2" s="1"/>
  <c r="R2492" i="2"/>
  <c r="R455" i="2"/>
  <c r="AP456" i="2" s="1"/>
  <c r="R3002" i="2"/>
  <c r="R1764" i="2"/>
  <c r="AP1765" i="2" s="1"/>
  <c r="R99" i="2"/>
  <c r="AP100" i="2" s="1"/>
  <c r="R753" i="2"/>
  <c r="AP754" i="2" s="1"/>
  <c r="R757" i="2"/>
  <c r="AP758" i="2" s="1"/>
  <c r="R55" i="2"/>
  <c r="AP56" i="2" s="1"/>
  <c r="R1773" i="2"/>
  <c r="AP1774" i="2" s="1"/>
  <c r="R266" i="2"/>
  <c r="AP267" i="2" s="1"/>
  <c r="R1182" i="2"/>
  <c r="AP1183" i="2" s="1"/>
  <c r="R148" i="2"/>
  <c r="AP149" i="2" s="1"/>
  <c r="R3356" i="2"/>
  <c r="R520" i="2"/>
  <c r="AP521" i="2" s="1"/>
  <c r="R161" i="2"/>
  <c r="AP162" i="2" s="1"/>
  <c r="R2575" i="2"/>
  <c r="R974" i="2"/>
  <c r="AP975" i="2" s="1"/>
  <c r="R3541" i="2"/>
  <c r="R1792" i="2"/>
  <c r="AP1793" i="2" s="1"/>
  <c r="R1111" i="2"/>
  <c r="AP1112" i="2" s="1"/>
  <c r="R916" i="2"/>
  <c r="AP917" i="2" s="1"/>
  <c r="R1872" i="2"/>
  <c r="AP1873" i="2" s="1"/>
  <c r="R1769" i="2"/>
  <c r="AP1770" i="2" s="1"/>
  <c r="R1795" i="2"/>
  <c r="AP1796" i="2" s="1"/>
  <c r="R3404" i="2"/>
  <c r="R1195" i="2"/>
  <c r="AP1196" i="2" s="1"/>
  <c r="R2733" i="2"/>
  <c r="R2810" i="2"/>
  <c r="R1685" i="2"/>
  <c r="AP1686" i="2" s="1"/>
  <c r="R2174" i="2"/>
  <c r="R1315" i="2"/>
  <c r="AP1316" i="2" s="1"/>
  <c r="R1553" i="2"/>
  <c r="AP1554" i="2" s="1"/>
  <c r="R1944" i="2"/>
  <c r="AP1945" i="2" s="1"/>
  <c r="R2350" i="2"/>
  <c r="R1609" i="2"/>
  <c r="AP1610" i="2" s="1"/>
  <c r="R229" i="2"/>
  <c r="AP230" i="2" s="1"/>
  <c r="R3448" i="2"/>
  <c r="R1414" i="2"/>
  <c r="AP1415" i="2" s="1"/>
  <c r="R14" i="2"/>
  <c r="AP15" i="2" s="1"/>
  <c r="R921" i="2"/>
  <c r="AP922" i="2" s="1"/>
  <c r="R2930" i="2"/>
  <c r="R1248" i="2"/>
  <c r="AP1249" i="2" s="1"/>
  <c r="R735" i="2"/>
  <c r="AP736" i="2" s="1"/>
  <c r="R3465" i="2"/>
  <c r="R791" i="2"/>
  <c r="AP792" i="2" s="1"/>
  <c r="R1679" i="2"/>
  <c r="AP1680" i="2" s="1"/>
  <c r="R865" i="2"/>
  <c r="AP866" i="2" s="1"/>
  <c r="R755" i="2"/>
  <c r="AP756" i="2" s="1"/>
  <c r="R522" i="2"/>
  <c r="AP523" i="2" s="1"/>
  <c r="R2716" i="2"/>
  <c r="R1711" i="2"/>
  <c r="AP1712" i="2" s="1"/>
  <c r="R1153" i="2"/>
  <c r="AP1154" i="2" s="1"/>
  <c r="R911" i="2"/>
  <c r="AP912" i="2" s="1"/>
  <c r="R1782" i="2"/>
  <c r="AP1783" i="2" s="1"/>
  <c r="R3216" i="2"/>
  <c r="R3470" i="2"/>
  <c r="R3222" i="2"/>
  <c r="R2434" i="2"/>
  <c r="R437" i="2"/>
  <c r="AP438" i="2" s="1"/>
  <c r="R1259" i="2"/>
  <c r="AP1260" i="2" s="1"/>
  <c r="R1368" i="2"/>
  <c r="AP1369" i="2" s="1"/>
  <c r="R2349" i="2"/>
  <c r="R2682" i="2"/>
  <c r="R1557" i="2"/>
  <c r="AP1558" i="2" s="1"/>
  <c r="R3728" i="2"/>
  <c r="R3300" i="2"/>
  <c r="R2168" i="2"/>
  <c r="R889" i="2"/>
  <c r="AP890" i="2" s="1"/>
  <c r="R2996" i="2"/>
  <c r="R2853" i="2"/>
  <c r="R47" i="2"/>
  <c r="AP48" i="2" s="1"/>
  <c r="R3629" i="2"/>
  <c r="R1344" i="2"/>
  <c r="AP1345" i="2" s="1"/>
  <c r="R421" i="2"/>
  <c r="AP422" i="2" s="1"/>
  <c r="R3283" i="2"/>
  <c r="R2045" i="2"/>
  <c r="R1513" i="2"/>
  <c r="AP1514" i="2" s="1"/>
  <c r="R2663" i="2"/>
  <c r="R2451" i="2"/>
  <c r="R1759" i="2"/>
  <c r="AP1760" i="2" s="1"/>
  <c r="R366" i="2"/>
  <c r="AP367" i="2" s="1"/>
  <c r="R558" i="2"/>
  <c r="AP559" i="2" s="1"/>
  <c r="R335" i="2"/>
  <c r="AP336" i="2" s="1"/>
  <c r="R628" i="2"/>
  <c r="AP629" i="2" s="1"/>
  <c r="R1622" i="2"/>
  <c r="AP1623" i="2" s="1"/>
  <c r="R2668" i="2"/>
  <c r="R684" i="2"/>
  <c r="AP685" i="2" s="1"/>
  <c r="R2433" i="2"/>
  <c r="R2055" i="2"/>
  <c r="R2296" i="2"/>
  <c r="R3605" i="2"/>
  <c r="R1821" i="2"/>
  <c r="AP1822" i="2" s="1"/>
  <c r="R2488" i="2"/>
  <c r="R1541" i="2"/>
  <c r="AP1542" i="2" s="1"/>
  <c r="R3650" i="2"/>
  <c r="R908" i="2"/>
  <c r="AP909" i="2" s="1"/>
  <c r="R2245" i="2"/>
  <c r="R3417" i="2"/>
  <c r="R3456" i="2"/>
  <c r="R2327" i="2"/>
  <c r="R2905" i="2"/>
  <c r="R1021" i="2"/>
  <c r="AP1022" i="2" s="1"/>
  <c r="R2880" i="2"/>
  <c r="R248" i="2"/>
  <c r="AP249" i="2" s="1"/>
  <c r="R2609" i="2"/>
  <c r="R3422" i="2"/>
  <c r="R2687" i="2"/>
  <c r="R2222" i="2"/>
  <c r="R3676" i="2"/>
  <c r="R1384" i="2"/>
  <c r="AP1385" i="2" s="1"/>
  <c r="R3658" i="2"/>
  <c r="R2022" i="2"/>
  <c r="R3544" i="2"/>
  <c r="R239" i="2"/>
  <c r="AP240" i="2" s="1"/>
  <c r="R1824" i="2"/>
  <c r="AP1825" i="2" s="1"/>
  <c r="R2516" i="2"/>
  <c r="R1418" i="2"/>
  <c r="AP1419" i="2" s="1"/>
  <c r="R3723" i="2"/>
  <c r="R969" i="2"/>
  <c r="AP970" i="2" s="1"/>
  <c r="R2040" i="2"/>
  <c r="R3607" i="2"/>
  <c r="R3623" i="2"/>
  <c r="R2741" i="2"/>
  <c r="R761" i="2"/>
  <c r="AP762" i="2" s="1"/>
  <c r="R1062" i="2"/>
  <c r="AP1063" i="2" s="1"/>
  <c r="R894" i="2"/>
  <c r="AP895" i="2" s="1"/>
  <c r="R3613" i="2"/>
  <c r="R1163" i="2"/>
  <c r="AP1164" i="2" s="1"/>
  <c r="R2109" i="2"/>
  <c r="R549" i="2"/>
  <c r="AP550" i="2" s="1"/>
  <c r="R544" i="2"/>
  <c r="AP545" i="2" s="1"/>
  <c r="R2914" i="2"/>
  <c r="R613" i="2"/>
  <c r="AP614" i="2" s="1"/>
  <c r="R550" i="2"/>
  <c r="AP551" i="2" s="1"/>
  <c r="R3430" i="2"/>
  <c r="R1549" i="2"/>
  <c r="AP1550" i="2" s="1"/>
  <c r="R2368" i="2"/>
  <c r="R3551" i="2"/>
  <c r="R1302" i="2"/>
  <c r="AP1303" i="2" s="1"/>
  <c r="R2440" i="2"/>
  <c r="R1394" i="2"/>
  <c r="AP1395" i="2" s="1"/>
  <c r="R501" i="2"/>
  <c r="AP502" i="2" s="1"/>
  <c r="R2700" i="2"/>
  <c r="R1927" i="2"/>
  <c r="AP1928" i="2" s="1"/>
  <c r="R1791" i="2"/>
  <c r="AP1792" i="2" s="1"/>
  <c r="R2199" i="2"/>
  <c r="R2171" i="2"/>
  <c r="R2641" i="2"/>
  <c r="R1911" i="2"/>
  <c r="AP1912" i="2" s="1"/>
  <c r="R3014" i="2"/>
  <c r="R1606" i="2"/>
  <c r="AP1607" i="2" s="1"/>
  <c r="R2548" i="2"/>
  <c r="R3603" i="2"/>
  <c r="R2143" i="2"/>
  <c r="R2027" i="2"/>
  <c r="R618" i="2"/>
  <c r="AP619" i="2" s="1"/>
  <c r="R873" i="2"/>
  <c r="AP874" i="2" s="1"/>
  <c r="R3452" i="2"/>
  <c r="R197" i="2"/>
  <c r="AP198" i="2" s="1"/>
  <c r="R3712" i="2"/>
  <c r="R642" i="2"/>
  <c r="AP643" i="2" s="1"/>
  <c r="R504" i="2"/>
  <c r="AP505" i="2" s="1"/>
  <c r="R2680" i="2"/>
  <c r="R1143" i="2"/>
  <c r="AP1144" i="2" s="1"/>
  <c r="R3642" i="2"/>
  <c r="R1744" i="2"/>
  <c r="AP1745" i="2" s="1"/>
  <c r="R2129" i="2"/>
  <c r="R3630" i="2"/>
  <c r="R2028" i="2"/>
  <c r="R2933" i="2"/>
  <c r="R2625" i="2"/>
  <c r="R1334" i="2"/>
  <c r="AP1335" i="2" s="1"/>
  <c r="R2376" i="2"/>
  <c r="R935" i="2"/>
  <c r="AP936" i="2" s="1"/>
  <c r="R2600" i="2"/>
  <c r="R566" i="2"/>
  <c r="AP567" i="2" s="1"/>
  <c r="R1615" i="2"/>
  <c r="AP1616" i="2" s="1"/>
  <c r="R3704" i="2"/>
  <c r="R1858" i="2"/>
  <c r="AP1859" i="2" s="1"/>
  <c r="R1946" i="2"/>
  <c r="AP1947" i="2" s="1"/>
  <c r="R2001" i="2"/>
  <c r="R3360" i="2"/>
  <c r="R1454" i="2"/>
  <c r="AP1455" i="2" s="1"/>
  <c r="R357" i="2"/>
  <c r="AP358" i="2" s="1"/>
  <c r="R2324" i="2"/>
  <c r="R3183" i="2"/>
  <c r="R3201" i="2"/>
  <c r="R3232" i="2"/>
  <c r="R3102" i="2"/>
  <c r="R465" i="2"/>
  <c r="AP466" i="2" s="1"/>
  <c r="R1290" i="2"/>
  <c r="AP1291" i="2" s="1"/>
  <c r="R1258" i="2"/>
  <c r="AP1259" i="2" s="1"/>
  <c r="R3358" i="2"/>
  <c r="R98" i="2"/>
  <c r="AP99" i="2" s="1"/>
  <c r="R2838" i="2"/>
  <c r="R1358" i="2"/>
  <c r="AP1359" i="2" s="1"/>
  <c r="R1748" i="2"/>
  <c r="AP1749" i="2" s="1"/>
  <c r="R393" i="2"/>
  <c r="AP394" i="2" s="1"/>
  <c r="R1459" i="2"/>
  <c r="AP1460" i="2" s="1"/>
  <c r="R3281" i="2"/>
  <c r="R2150" i="2"/>
  <c r="R1089" i="2"/>
  <c r="AP1090" i="2" s="1"/>
  <c r="R633" i="2"/>
  <c r="AP634" i="2" s="1"/>
  <c r="R822" i="2"/>
  <c r="AP823" i="2" s="1"/>
  <c r="R281" i="2"/>
  <c r="AP282" i="2" s="1"/>
  <c r="R1436" i="2"/>
  <c r="AP1437" i="2" s="1"/>
  <c r="R1768" i="2"/>
  <c r="AP1769" i="2" s="1"/>
  <c r="W5" i="2"/>
  <c r="R1947" i="2"/>
  <c r="AP1948" i="2" s="1"/>
  <c r="R705" i="2"/>
  <c r="AP706" i="2" s="1"/>
  <c r="R1774" i="2"/>
  <c r="AP1775" i="2" s="1"/>
  <c r="R3061" i="2"/>
  <c r="R1698" i="2"/>
  <c r="AP1699" i="2" s="1"/>
  <c r="R818" i="2"/>
  <c r="AP819" i="2" s="1"/>
  <c r="R1496" i="2"/>
  <c r="AP1497" i="2" s="1"/>
  <c r="R1471" i="2"/>
  <c r="AP1472" i="2" s="1"/>
  <c r="R967" i="2"/>
  <c r="AP968" i="2" s="1"/>
  <c r="R1598" i="2"/>
  <c r="AP1599" i="2" s="1"/>
  <c r="R2599" i="2"/>
  <c r="R3227" i="2"/>
  <c r="R2031" i="2"/>
  <c r="R604" i="2"/>
  <c r="AP605" i="2" s="1"/>
  <c r="R423" i="2"/>
  <c r="AP424" i="2" s="1"/>
  <c r="R557" i="2"/>
  <c r="AP558" i="2" s="1"/>
  <c r="R3241" i="2"/>
  <c r="R1362" i="2"/>
  <c r="AP1363" i="2" s="1"/>
  <c r="R945" i="2"/>
  <c r="AP946" i="2" s="1"/>
  <c r="R3687" i="2"/>
  <c r="R1942" i="2"/>
  <c r="AP1943" i="2" s="1"/>
  <c r="R2965" i="2"/>
  <c r="R2452" i="2"/>
  <c r="R3294" i="2"/>
  <c r="R1402" i="2"/>
  <c r="AP1403" i="2" s="1"/>
  <c r="R3443" i="2"/>
  <c r="R42" i="2"/>
  <c r="AP43" i="2" s="1"/>
  <c r="R416" i="2"/>
  <c r="AP417" i="2" s="1"/>
  <c r="R2408" i="2"/>
  <c r="R447" i="2"/>
  <c r="AP448" i="2" s="1"/>
  <c r="R1943" i="2"/>
  <c r="AP1944" i="2" s="1"/>
  <c r="R379" i="2"/>
  <c r="AP380" i="2" s="1"/>
  <c r="R3027" i="2"/>
  <c r="R727" i="2"/>
  <c r="AP728" i="2" s="1"/>
  <c r="R3449" i="2"/>
  <c r="R2824" i="2"/>
  <c r="R926" i="2"/>
  <c r="AP927" i="2" s="1"/>
  <c r="R1005" i="2"/>
  <c r="AP1006" i="2" s="1"/>
  <c r="R53" i="2"/>
  <c r="AP54" i="2" s="1"/>
  <c r="R3724" i="2"/>
  <c r="R2646" i="2"/>
  <c r="R4" i="2"/>
  <c r="R190" i="2"/>
  <c r="AP191" i="2" s="1"/>
  <c r="R3109" i="2"/>
  <c r="R959" i="2"/>
  <c r="AP960" i="2" s="1"/>
  <c r="R493" i="2"/>
  <c r="AP494" i="2" s="1"/>
  <c r="R3457" i="2"/>
  <c r="R3735" i="2"/>
  <c r="R1081" i="2"/>
  <c r="AP1082" i="2" s="1"/>
  <c r="R1524" i="2"/>
  <c r="AP1525" i="2" s="1"/>
  <c r="R2907" i="2"/>
  <c r="R3346" i="2"/>
  <c r="R2145" i="2"/>
  <c r="R1691" i="2"/>
  <c r="AP1692" i="2" s="1"/>
  <c r="R2039" i="2"/>
  <c r="R3279" i="2"/>
  <c r="R1681" i="2"/>
  <c r="AP1682" i="2" s="1"/>
  <c r="R1505" i="2"/>
  <c r="AP1506" i="2" s="1"/>
  <c r="R3547" i="2"/>
  <c r="R2685" i="2"/>
  <c r="R2474" i="2"/>
  <c r="R863" i="2"/>
  <c r="AP864" i="2" s="1"/>
  <c r="R867" i="2"/>
  <c r="AP868" i="2" s="1"/>
  <c r="R2924" i="2"/>
  <c r="R574" i="2"/>
  <c r="AP575" i="2" s="1"/>
  <c r="R461" i="2"/>
  <c r="AP462" i="2" s="1"/>
  <c r="R1955" i="2"/>
  <c r="AP1956" i="2" s="1"/>
  <c r="R1848" i="2"/>
  <c r="AP1849" i="2" s="1"/>
  <c r="R2544" i="2"/>
  <c r="R2563" i="2"/>
  <c r="R1137" i="2"/>
  <c r="AP1138" i="2" s="1"/>
  <c r="R2491" i="2"/>
  <c r="R1936" i="2"/>
  <c r="AP1937" i="2" s="1"/>
  <c r="R2275" i="2"/>
  <c r="R1018" i="2"/>
  <c r="AP1019" i="2" s="1"/>
  <c r="R2091" i="2"/>
  <c r="R2493" i="2"/>
  <c r="R1035" i="2"/>
  <c r="AP1036" i="2" s="1"/>
  <c r="R1115" i="2"/>
  <c r="AP1116" i="2" s="1"/>
  <c r="R113" i="2"/>
  <c r="AP114" i="2" s="1"/>
  <c r="R2246" i="2"/>
  <c r="R2475" i="2"/>
  <c r="R1725" i="2"/>
  <c r="AP1726" i="2" s="1"/>
  <c r="R1205" i="2"/>
  <c r="AP1206" i="2" s="1"/>
  <c r="AK64" i="2" l="1"/>
  <c r="AC24" i="2"/>
  <c r="AC157" i="2"/>
  <c r="AC175" i="2"/>
  <c r="AC14" i="2"/>
  <c r="AC190" i="2"/>
  <c r="AC41" i="2"/>
  <c r="AC115" i="2"/>
  <c r="AC63" i="2"/>
  <c r="AK63" i="2" s="1"/>
  <c r="AC56" i="2"/>
  <c r="AC160" i="2"/>
  <c r="AC188" i="2"/>
  <c r="AC38" i="2"/>
  <c r="AC25" i="2"/>
  <c r="AC97" i="2"/>
  <c r="AC1" i="2"/>
  <c r="AC142" i="2"/>
  <c r="AC33" i="2"/>
  <c r="AC88" i="2"/>
  <c r="AC98" i="2"/>
  <c r="AC121" i="2"/>
  <c r="AC146" i="2"/>
  <c r="AC82" i="2"/>
  <c r="AC196" i="2"/>
  <c r="AC50" i="2"/>
  <c r="AC201" i="2"/>
  <c r="AC47" i="2"/>
  <c r="AC8" i="2"/>
  <c r="AC79" i="2"/>
  <c r="AC200" i="2"/>
  <c r="AC149" i="2"/>
  <c r="AC179" i="2"/>
  <c r="AC172" i="2"/>
  <c r="D2105" i="2"/>
  <c r="AC77" i="2"/>
  <c r="AC191" i="2"/>
  <c r="AC148" i="2"/>
  <c r="AC66" i="2"/>
  <c r="AC87" i="2"/>
  <c r="AC59" i="2"/>
  <c r="AC9" i="2"/>
  <c r="AC155" i="2"/>
  <c r="AC128" i="2"/>
  <c r="AC100" i="2"/>
  <c r="AC44" i="2"/>
  <c r="AC28" i="2"/>
  <c r="AC49" i="2"/>
  <c r="AC65" i="2"/>
  <c r="AG65" i="2" s="1"/>
  <c r="AH65" i="2" s="1"/>
  <c r="AC67" i="2"/>
  <c r="AC46" i="2"/>
  <c r="AC170" i="2"/>
  <c r="AC156" i="2"/>
  <c r="AC85" i="2"/>
  <c r="AC81" i="2"/>
  <c r="AC140" i="2"/>
  <c r="AC116" i="2"/>
  <c r="AC58" i="2"/>
  <c r="AC183" i="2"/>
  <c r="AC103" i="2"/>
  <c r="AC57" i="2"/>
  <c r="AC132" i="2"/>
  <c r="AC48" i="2"/>
  <c r="AC69" i="2"/>
  <c r="AC152" i="2"/>
  <c r="AC123" i="2"/>
  <c r="AC23" i="2"/>
  <c r="AC31" i="2"/>
  <c r="AC101" i="2"/>
  <c r="AC108" i="2"/>
  <c r="AC158" i="2"/>
  <c r="AC84" i="2"/>
  <c r="AC151" i="2"/>
  <c r="AC51" i="2"/>
  <c r="AC111" i="2"/>
  <c r="AC34" i="2"/>
  <c r="AC15" i="2"/>
  <c r="AC174" i="2"/>
  <c r="AC10" i="2"/>
  <c r="AC18" i="2"/>
  <c r="AC135" i="2"/>
  <c r="AC39" i="2"/>
  <c r="AC147" i="2"/>
  <c r="AC139" i="2"/>
  <c r="AC106" i="2"/>
  <c r="AC125" i="2"/>
  <c r="AC72" i="2"/>
  <c r="AC187" i="2"/>
  <c r="AC119" i="2"/>
  <c r="AC99" i="2"/>
  <c r="AC76" i="2"/>
  <c r="AC177" i="2"/>
  <c r="AC21" i="2"/>
  <c r="AC62" i="2"/>
  <c r="AC35" i="2"/>
  <c r="AC32" i="2"/>
  <c r="AC181" i="2"/>
  <c r="AC169" i="2"/>
  <c r="AC110" i="2"/>
  <c r="AC202" i="2"/>
  <c r="AC96" i="2"/>
  <c r="AC42" i="2"/>
  <c r="AC144" i="2"/>
  <c r="AC86" i="2"/>
  <c r="AC94" i="2"/>
  <c r="AC145" i="2"/>
  <c r="AC130" i="2"/>
  <c r="AC91" i="2"/>
  <c r="AC168" i="2"/>
  <c r="AC16" i="2"/>
  <c r="AC89" i="2"/>
  <c r="AC162" i="2"/>
  <c r="AC12" i="2"/>
  <c r="AC36" i="2"/>
  <c r="AC182" i="2"/>
  <c r="AC184" i="2"/>
  <c r="AC70" i="2"/>
  <c r="AC138" i="2"/>
  <c r="AC53" i="2"/>
  <c r="AC45" i="2"/>
  <c r="AC90" i="2"/>
  <c r="AC120" i="2"/>
  <c r="AC95" i="2"/>
  <c r="AC78" i="2"/>
  <c r="AC197" i="2"/>
  <c r="AC43" i="2"/>
  <c r="AC124" i="2"/>
  <c r="AC6" i="2"/>
  <c r="AC102" i="2"/>
  <c r="AC166" i="2"/>
  <c r="AC73" i="2"/>
  <c r="AC176" i="2"/>
  <c r="AC203" i="2"/>
  <c r="AC199" i="2"/>
  <c r="AC37" i="2"/>
  <c r="AC141" i="2"/>
  <c r="AC134" i="2"/>
  <c r="AC80" i="2"/>
  <c r="AC109" i="2"/>
  <c r="AC137" i="2"/>
  <c r="AC74" i="2"/>
  <c r="AC164" i="2"/>
  <c r="AC22" i="2"/>
  <c r="AC178" i="2"/>
  <c r="AC61" i="2"/>
  <c r="AC75" i="2"/>
  <c r="AC92" i="2"/>
  <c r="AC5" i="2"/>
  <c r="AC189" i="2"/>
  <c r="AC107" i="2"/>
  <c r="AC167" i="2"/>
  <c r="AC127" i="2"/>
  <c r="AC52" i="2"/>
  <c r="AC185" i="2"/>
  <c r="AC186" i="2"/>
  <c r="AC118" i="2"/>
  <c r="AC13" i="2"/>
  <c r="AC93" i="2"/>
  <c r="AC153" i="2"/>
  <c r="AC112" i="2"/>
  <c r="AC163" i="2"/>
  <c r="AC114" i="2"/>
  <c r="AC136" i="2"/>
  <c r="AC68" i="2"/>
  <c r="AC104" i="2"/>
  <c r="AC20" i="2"/>
  <c r="AC129" i="2"/>
  <c r="AC194" i="2"/>
  <c r="AC195" i="2"/>
  <c r="AC117" i="2"/>
  <c r="AC83" i="2"/>
  <c r="AC171" i="2"/>
  <c r="AC154" i="2"/>
  <c r="AC122" i="2"/>
  <c r="AC150" i="2"/>
  <c r="AC54" i="2"/>
  <c r="AC180" i="2"/>
  <c r="AC133" i="2"/>
  <c r="AC126" i="2"/>
  <c r="AC105" i="2"/>
  <c r="AC198" i="2"/>
  <c r="AC161" i="2"/>
  <c r="AC60" i="2"/>
  <c r="AC193" i="2"/>
  <c r="AC40" i="2"/>
  <c r="AC165" i="2"/>
  <c r="AC19" i="2"/>
  <c r="AC55" i="2"/>
  <c r="AC131" i="2"/>
  <c r="AC173" i="2"/>
  <c r="AC30" i="2"/>
  <c r="AC7" i="2"/>
  <c r="AC27" i="2"/>
  <c r="AC11" i="2"/>
  <c r="AC192" i="2"/>
  <c r="AC204" i="2"/>
  <c r="AK204" i="2" s="1"/>
  <c r="AC71" i="2"/>
  <c r="AC17" i="2"/>
  <c r="AC26" i="2"/>
  <c r="AC29" i="2"/>
  <c r="AC143" i="2"/>
  <c r="AC113" i="2"/>
  <c r="AL64" i="2"/>
  <c r="AP5" i="2"/>
  <c r="AP4" i="2"/>
  <c r="D1404" i="2" l="1"/>
  <c r="AG64" i="2"/>
  <c r="AH64" i="2" s="1"/>
  <c r="D3717" i="2"/>
  <c r="D478" i="2"/>
  <c r="D474" i="2"/>
  <c r="D3645" i="2"/>
  <c r="D1619" i="2"/>
  <c r="D718" i="2"/>
  <c r="D862" i="2"/>
  <c r="D469" i="2"/>
  <c r="D3424" i="2"/>
  <c r="D3452" i="2"/>
  <c r="D224" i="2"/>
  <c r="D965" i="2"/>
  <c r="D1243" i="2"/>
  <c r="D2239" i="2"/>
  <c r="D1200" i="2"/>
  <c r="D3659" i="2"/>
  <c r="D831" i="2"/>
  <c r="D2097" i="2"/>
  <c r="D1345" i="2"/>
  <c r="D3560" i="2"/>
  <c r="D2193" i="2"/>
  <c r="D2290" i="2"/>
  <c r="D383" i="2"/>
  <c r="D3485" i="2"/>
  <c r="D296" i="2"/>
  <c r="D3456" i="2"/>
  <c r="D1078" i="2"/>
  <c r="D1769" i="2"/>
  <c r="D830" i="2"/>
  <c r="D1768" i="2"/>
  <c r="D534" i="2"/>
  <c r="D2937" i="2"/>
  <c r="D2071" i="2"/>
  <c r="D346" i="2"/>
  <c r="D2627" i="2"/>
  <c r="D513" i="2"/>
  <c r="D3517" i="2"/>
  <c r="D1863" i="2"/>
  <c r="D613" i="2"/>
  <c r="D615" i="2"/>
  <c r="D444" i="2"/>
  <c r="D1142" i="2"/>
  <c r="D3375" i="2"/>
  <c r="D2594" i="2"/>
  <c r="D845" i="2"/>
  <c r="D2983" i="2"/>
  <c r="D3533" i="2"/>
  <c r="D1329" i="2"/>
  <c r="D3505" i="2"/>
  <c r="D1164" i="2"/>
  <c r="D2859" i="2"/>
  <c r="D2893" i="2"/>
  <c r="D343" i="2"/>
  <c r="D2318" i="2"/>
  <c r="D3345" i="2"/>
  <c r="D1514" i="2"/>
  <c r="D2384" i="2"/>
  <c r="D1055" i="2"/>
  <c r="D659" i="2"/>
  <c r="D550" i="2"/>
  <c r="D2352" i="2"/>
  <c r="D3480" i="2"/>
  <c r="D2433" i="2"/>
  <c r="D305" i="2"/>
  <c r="D177" i="2"/>
  <c r="D1754" i="2"/>
  <c r="D1618" i="2"/>
  <c r="D3486" i="2"/>
  <c r="D640" i="2"/>
  <c r="D306" i="2"/>
  <c r="D453" i="2"/>
  <c r="D1085" i="2"/>
  <c r="D3070" i="2"/>
  <c r="D2646" i="2"/>
  <c r="D1082" i="2"/>
  <c r="D3242" i="2"/>
  <c r="D3351" i="2"/>
  <c r="D677" i="2"/>
  <c r="D96" i="2"/>
  <c r="D387" i="2"/>
  <c r="D667" i="2"/>
  <c r="D3316" i="2"/>
  <c r="D466" i="2"/>
  <c r="D3020" i="2"/>
  <c r="D1910" i="2"/>
  <c r="D330" i="2"/>
  <c r="D3005" i="2"/>
  <c r="D2171" i="2"/>
  <c r="D877" i="2"/>
  <c r="D3510" i="2"/>
  <c r="D427" i="2"/>
  <c r="D2150" i="2"/>
  <c r="D3530" i="2"/>
  <c r="D696" i="2"/>
  <c r="D2477" i="2"/>
  <c r="D637" i="2"/>
  <c r="D2149" i="2"/>
  <c r="D1280" i="2"/>
  <c r="D1692" i="2"/>
  <c r="D2415" i="2"/>
  <c r="D2882" i="2"/>
  <c r="D3418" i="2"/>
  <c r="D2635" i="2"/>
  <c r="D2942" i="2"/>
  <c r="D2322" i="2"/>
  <c r="D2226" i="2"/>
  <c r="D2644" i="2"/>
  <c r="D881" i="2"/>
  <c r="D1865" i="2"/>
  <c r="D2657" i="2"/>
  <c r="D1026" i="2"/>
  <c r="D1392" i="2"/>
  <c r="D1216" i="2"/>
  <c r="D1869" i="2"/>
  <c r="D536" i="2"/>
  <c r="D1251" i="2"/>
  <c r="D288" i="2"/>
  <c r="D475" i="2"/>
  <c r="D1540" i="2"/>
  <c r="D2512" i="2"/>
  <c r="D548" i="2"/>
  <c r="D934" i="2"/>
  <c r="D3408" i="2"/>
  <c r="D1318" i="2"/>
  <c r="D1683" i="2"/>
  <c r="D405" i="2"/>
  <c r="D3325" i="2"/>
  <c r="D1049" i="2"/>
  <c r="D1120" i="2"/>
  <c r="D2564" i="2"/>
  <c r="D2084" i="2"/>
  <c r="D1348" i="2"/>
  <c r="D3183" i="2"/>
  <c r="D394" i="2"/>
  <c r="D2087" i="2"/>
  <c r="D419" i="2"/>
  <c r="D304" i="2"/>
  <c r="D855" i="2"/>
  <c r="D485" i="2"/>
  <c r="D1464" i="2"/>
  <c r="D1360" i="2"/>
  <c r="D199" i="2"/>
  <c r="D2319" i="2"/>
  <c r="D2040" i="2"/>
  <c r="D3501" i="2"/>
  <c r="D496" i="2"/>
  <c r="D1122" i="2"/>
  <c r="D2249" i="2"/>
  <c r="D1107" i="2"/>
  <c r="D3504" i="2"/>
  <c r="D786" i="2"/>
  <c r="D3636" i="2"/>
  <c r="D1278" i="2"/>
  <c r="D1301" i="2"/>
  <c r="D553" i="2"/>
  <c r="D441" i="2"/>
  <c r="D3685" i="2"/>
  <c r="D3303" i="2"/>
  <c r="D661" i="2"/>
  <c r="D3558" i="2"/>
  <c r="D488" i="2"/>
  <c r="D3445" i="2"/>
  <c r="D1906" i="2"/>
  <c r="D301" i="2"/>
  <c r="D3727" i="2"/>
  <c r="D2375" i="2"/>
  <c r="D2035" i="2"/>
  <c r="D1282" i="2"/>
  <c r="D404" i="2"/>
  <c r="D3527" i="2"/>
  <c r="D3529" i="2"/>
  <c r="D3599" i="2"/>
  <c r="D754" i="2"/>
  <c r="D940" i="2"/>
  <c r="D1206" i="2"/>
  <c r="D2970" i="2"/>
  <c r="D2231" i="2"/>
  <c r="D1874" i="2"/>
  <c r="D1058" i="2"/>
  <c r="D676" i="2"/>
  <c r="D1125" i="2"/>
  <c r="D1662" i="2"/>
  <c r="D3696" i="2"/>
  <c r="D2032" i="2"/>
  <c r="D3243" i="2"/>
  <c r="D1075" i="2"/>
  <c r="D115" i="2"/>
  <c r="D347" i="2"/>
  <c r="D1299" i="2"/>
  <c r="D1629" i="2"/>
  <c r="D477" i="2"/>
  <c r="D424" i="2"/>
  <c r="D1364" i="2"/>
  <c r="D1223" i="2"/>
  <c r="D2317" i="2"/>
  <c r="D1690" i="2"/>
  <c r="D552" i="2"/>
  <c r="D1773" i="2"/>
  <c r="D3358" i="2"/>
  <c r="D1356" i="2"/>
  <c r="D1779" i="2"/>
  <c r="D3454" i="2"/>
  <c r="D2074" i="2"/>
  <c r="D1793" i="2"/>
  <c r="D3155" i="2"/>
  <c r="D2827" i="2"/>
  <c r="D176" i="2"/>
  <c r="D1729" i="2"/>
  <c r="D1657" i="2"/>
  <c r="D2616" i="2"/>
  <c r="D2241" i="2"/>
  <c r="D770" i="2"/>
  <c r="D2837" i="2"/>
  <c r="D1795" i="2"/>
  <c r="D2636" i="2"/>
  <c r="D1211" i="2"/>
  <c r="D3216" i="2"/>
  <c r="D2389" i="2"/>
  <c r="D1854" i="2"/>
  <c r="D1408" i="2"/>
  <c r="D70" i="2"/>
  <c r="D2072" i="2"/>
  <c r="D1958" i="2"/>
  <c r="D648" i="2"/>
  <c r="D435" i="2"/>
  <c r="D2665" i="2"/>
  <c r="D3491" i="2"/>
  <c r="D1214" i="2"/>
  <c r="D412" i="2"/>
  <c r="D2669" i="2"/>
  <c r="D2820" i="2"/>
  <c r="D2926" i="2"/>
  <c r="D3097" i="2"/>
  <c r="D1571" i="2"/>
  <c r="D332" i="2"/>
  <c r="D3724" i="2"/>
  <c r="D268" i="2"/>
  <c r="D2824" i="2"/>
  <c r="D1812" i="2"/>
  <c r="D2531" i="2"/>
  <c r="D1597" i="2"/>
  <c r="D2256" i="2"/>
  <c r="D3394" i="2"/>
  <c r="D2102" i="2"/>
  <c r="D2626" i="2"/>
  <c r="D3478" i="2"/>
  <c r="D2891" i="2"/>
  <c r="D2027" i="2"/>
  <c r="D2481" i="2"/>
  <c r="D1405" i="2"/>
  <c r="D2055" i="2"/>
  <c r="D1320" i="2"/>
  <c r="D3353" i="2"/>
  <c r="D1056" i="2"/>
  <c r="D2742" i="2"/>
  <c r="D2366" i="2"/>
  <c r="D806" i="2"/>
  <c r="D1021" i="2"/>
  <c r="D774" i="2"/>
  <c r="D402" i="2"/>
  <c r="D2001" i="2"/>
  <c r="D1300" i="2"/>
  <c r="D1296" i="2"/>
  <c r="D1307" i="2"/>
  <c r="D1168" i="2"/>
  <c r="D3498" i="2"/>
  <c r="D2212" i="2"/>
  <c r="D3461" i="2"/>
  <c r="D3479" i="2"/>
  <c r="D480" i="2"/>
  <c r="D950" i="2"/>
  <c r="D944" i="2"/>
  <c r="D621" i="2"/>
  <c r="D1054" i="2"/>
  <c r="D2188" i="2"/>
  <c r="D248" i="2"/>
  <c r="D3578" i="2"/>
  <c r="D486" i="2"/>
  <c r="D656" i="2"/>
  <c r="D2230" i="2"/>
  <c r="D3127" i="2"/>
  <c r="D511" i="2"/>
  <c r="D2567" i="2"/>
  <c r="D1967" i="2"/>
  <c r="D1616" i="2"/>
  <c r="D1433" i="2"/>
  <c r="D3140" i="2"/>
  <c r="D3096" i="2"/>
  <c r="D1253" i="2"/>
  <c r="D3688" i="2"/>
  <c r="D838" i="2"/>
  <c r="D360" i="2"/>
  <c r="D273" i="2"/>
  <c r="D3014" i="2"/>
  <c r="D1051" i="2"/>
  <c r="D1457" i="2"/>
  <c r="D2848" i="2"/>
  <c r="D2850" i="2"/>
  <c r="D2036" i="2"/>
  <c r="D2060" i="2"/>
  <c r="D1325" i="2"/>
  <c r="D3446" i="2"/>
  <c r="D1922" i="2"/>
  <c r="D3556" i="2"/>
  <c r="D2245" i="2"/>
  <c r="D1819" i="2"/>
  <c r="D2158" i="2"/>
  <c r="D555" i="2"/>
  <c r="D3010" i="2"/>
  <c r="D3285" i="2"/>
  <c r="D1862" i="2"/>
  <c r="D1502" i="2"/>
  <c r="D2104" i="2"/>
  <c r="D1764" i="2"/>
  <c r="D3543" i="2"/>
  <c r="D415" i="2"/>
  <c r="D2756" i="2"/>
  <c r="D3730" i="2"/>
  <c r="D652" i="2"/>
  <c r="D1988" i="2"/>
  <c r="D1442" i="2"/>
  <c r="D1697" i="2"/>
  <c r="D1035" i="2"/>
  <c r="D2251" i="2"/>
  <c r="D3677" i="2"/>
  <c r="D1041" i="2"/>
  <c r="D1336" i="2"/>
  <c r="D523" i="2"/>
  <c r="D3247" i="2"/>
  <c r="D784" i="2"/>
  <c r="D994" i="2"/>
  <c r="D1023" i="2"/>
  <c r="D2530" i="2"/>
  <c r="D2233" i="2"/>
  <c r="D2863" i="2"/>
  <c r="D2836" i="2"/>
  <c r="D3453" i="2"/>
  <c r="D2287" i="2"/>
  <c r="D1123" i="2"/>
  <c r="D3465" i="2"/>
  <c r="D1158" i="2"/>
  <c r="D2373" i="2"/>
  <c r="D917" i="2"/>
  <c r="D925" i="2"/>
  <c r="D532" i="2"/>
  <c r="D1068" i="2"/>
  <c r="D2877" i="2"/>
  <c r="D529" i="2"/>
  <c r="D2379" i="2"/>
  <c r="D2660" i="2"/>
  <c r="D211" i="2"/>
  <c r="D3321" i="2"/>
  <c r="D2506" i="2"/>
  <c r="D1190" i="2"/>
  <c r="D722" i="2"/>
  <c r="D1254" i="2"/>
  <c r="D1154" i="2"/>
  <c r="D2965" i="2"/>
  <c r="D1780" i="2"/>
  <c r="D1351" i="2"/>
  <c r="D1425" i="2"/>
  <c r="D2274" i="2"/>
  <c r="D2866" i="2"/>
  <c r="D1151" i="2"/>
  <c r="D1081" i="2"/>
  <c r="D3186" i="2"/>
  <c r="D2065" i="2"/>
  <c r="D434" i="2"/>
  <c r="D1302" i="2"/>
  <c r="D2227" i="2"/>
  <c r="D323" i="2"/>
  <c r="D1119" i="2"/>
  <c r="D3500" i="2"/>
  <c r="D3427" i="2"/>
  <c r="D483" i="2"/>
  <c r="D1230" i="2"/>
  <c r="D1090" i="2"/>
  <c r="D2242" i="2"/>
  <c r="D1146" i="2"/>
  <c r="D3430" i="2"/>
  <c r="D1787" i="2"/>
  <c r="D3544" i="2"/>
  <c r="D1079" i="2"/>
  <c r="D1083" i="2"/>
  <c r="D665" i="2"/>
  <c r="D1503" i="2"/>
  <c r="D2346" i="2"/>
  <c r="D2308" i="2"/>
  <c r="D1679" i="2"/>
  <c r="D3694" i="2"/>
  <c r="D1953" i="2"/>
  <c r="D2504" i="2"/>
  <c r="D1707" i="2"/>
  <c r="D438" i="2"/>
  <c r="D482" i="2"/>
  <c r="D439" i="2"/>
  <c r="D3720" i="2"/>
  <c r="D429" i="2"/>
  <c r="D418" i="2"/>
  <c r="D1117" i="2"/>
  <c r="D1093" i="2"/>
  <c r="D3662" i="2"/>
  <c r="D423" i="2"/>
  <c r="D1444" i="2"/>
  <c r="D3194" i="2"/>
  <c r="D787" i="2"/>
  <c r="D1651" i="2"/>
  <c r="D3224" i="2"/>
  <c r="D3521" i="2"/>
  <c r="D1104" i="2"/>
  <c r="D3382" i="2"/>
  <c r="D2603" i="2"/>
  <c r="D972" i="2"/>
  <c r="D3594" i="2"/>
  <c r="D2534" i="2"/>
  <c r="D355" i="2"/>
  <c r="D2462" i="2"/>
  <c r="D2766" i="2"/>
  <c r="D931" i="2"/>
  <c r="D808" i="2"/>
  <c r="D1060" i="2"/>
  <c r="D951" i="2"/>
  <c r="D2712" i="2"/>
  <c r="D340" i="2"/>
  <c r="D352" i="2"/>
  <c r="D577" i="2"/>
  <c r="D2550" i="2"/>
  <c r="D3516" i="2"/>
  <c r="D2509" i="2"/>
  <c r="D1129" i="2"/>
  <c r="D3017" i="2"/>
  <c r="D1161" i="2"/>
  <c r="D400" i="2"/>
  <c r="D3397" i="2"/>
  <c r="D2849" i="2"/>
  <c r="D3514" i="2"/>
  <c r="D3455" i="2"/>
  <c r="D1264" i="2"/>
  <c r="D1940" i="2"/>
  <c r="D2610" i="2"/>
  <c r="D2489" i="2"/>
  <c r="D989" i="2"/>
  <c r="D2191" i="2"/>
  <c r="D114" i="2"/>
  <c r="D991" i="2"/>
  <c r="D169" i="2"/>
  <c r="D1562" i="2"/>
  <c r="D1637" i="2"/>
  <c r="D1446" i="2"/>
  <c r="D2056" i="2"/>
  <c r="D1326" i="2"/>
  <c r="D3129" i="2"/>
  <c r="D3246" i="2"/>
  <c r="D673" i="2"/>
  <c r="D2896" i="2"/>
  <c r="D31" i="2"/>
  <c r="D2064" i="2"/>
  <c r="D1367" i="2"/>
  <c r="D396" i="2"/>
  <c r="D983" i="2"/>
  <c r="D1648" i="2"/>
  <c r="D2006" i="2"/>
  <c r="D1749" i="2"/>
  <c r="D279" i="2"/>
  <c r="D1685" i="2"/>
  <c r="D2649" i="2"/>
  <c r="D339" i="2"/>
  <c r="D2890" i="2"/>
  <c r="D2662" i="2"/>
  <c r="D849" i="2"/>
  <c r="D2998" i="2"/>
  <c r="D2706" i="2"/>
  <c r="D1884" i="2"/>
  <c r="D353" i="2"/>
  <c r="D246" i="2"/>
  <c r="D782" i="2"/>
  <c r="D1532" i="2"/>
  <c r="D3648" i="2"/>
  <c r="D1110" i="2"/>
  <c r="D1271" i="2"/>
  <c r="D2236" i="2"/>
  <c r="D1040" i="2"/>
  <c r="D1544" i="2"/>
  <c r="D530" i="2"/>
  <c r="D331" i="2"/>
  <c r="D326" i="2"/>
  <c r="D1357" i="2"/>
  <c r="D1879" i="2"/>
  <c r="D789" i="2"/>
  <c r="D422" i="2"/>
  <c r="D3006" i="2"/>
  <c r="D1323" i="2"/>
  <c r="D1670" i="2"/>
  <c r="D3052" i="2"/>
  <c r="D1666" i="2"/>
  <c r="D2429" i="2"/>
  <c r="D598" i="2"/>
  <c r="D626" i="2"/>
  <c r="D313" i="2"/>
  <c r="D842" i="2"/>
  <c r="D1790" i="2"/>
  <c r="D1761" i="2"/>
  <c r="D3374" i="2"/>
  <c r="D2129" i="2"/>
  <c r="D2096" i="2"/>
  <c r="D467" i="2"/>
  <c r="D3610" i="2"/>
  <c r="D420" i="2"/>
  <c r="D2159" i="2"/>
  <c r="D2258" i="2"/>
  <c r="D1324" i="2"/>
  <c r="D2305" i="2"/>
  <c r="D844" i="2"/>
  <c r="D2179" i="2"/>
  <c r="D1611" i="2"/>
  <c r="D3328" i="2"/>
  <c r="D3251" i="2"/>
  <c r="D2110" i="2"/>
  <c r="D3141" i="2"/>
  <c r="D678" i="2"/>
  <c r="D510" i="2"/>
  <c r="D1535" i="2"/>
  <c r="D1417" i="2"/>
  <c r="D3735" i="2"/>
  <c r="D1074" i="2"/>
  <c r="D1315" i="2"/>
  <c r="D433" i="2"/>
  <c r="D1427" i="2"/>
  <c r="D1126" i="2"/>
  <c r="D893" i="2"/>
  <c r="D2514" i="2"/>
  <c r="D150" i="2"/>
  <c r="D1346" i="2"/>
  <c r="D1319" i="2"/>
  <c r="D503" i="2"/>
  <c r="D1127" i="2"/>
  <c r="D3410" i="2"/>
  <c r="D964" i="2"/>
  <c r="D3366" i="2"/>
  <c r="D2851" i="2"/>
  <c r="D1661" i="2"/>
  <c r="D1062" i="2"/>
  <c r="D2674" i="2"/>
  <c r="D1608" i="2"/>
  <c r="D2571" i="2"/>
  <c r="D654" i="2"/>
  <c r="D856" i="2"/>
  <c r="D2673" i="2"/>
  <c r="D416" i="2"/>
  <c r="D290" i="2"/>
  <c r="D454" i="2"/>
  <c r="D2819" i="2"/>
  <c r="D674" i="2"/>
  <c r="D2143" i="2"/>
  <c r="D1933" i="2"/>
  <c r="D1774" i="2"/>
  <c r="D3356" i="2"/>
  <c r="D3463" i="2"/>
  <c r="D1783" i="2"/>
  <c r="D54" i="2"/>
  <c r="D2572" i="2"/>
  <c r="D3284" i="2"/>
  <c r="D1653" i="2"/>
  <c r="D2597" i="2"/>
  <c r="D2805" i="2"/>
  <c r="D988" i="2"/>
  <c r="D2364" i="2"/>
  <c r="D1137" i="2"/>
  <c r="D2078" i="2"/>
  <c r="D3265" i="2"/>
  <c r="D3196" i="2"/>
  <c r="D1677" i="2"/>
  <c r="D3091" i="2"/>
  <c r="D3016" i="2"/>
  <c r="D1092" i="2"/>
  <c r="D3370" i="2"/>
  <c r="D825" i="2"/>
  <c r="D3680" i="2"/>
  <c r="D2073" i="2"/>
  <c r="D1731" i="2"/>
  <c r="D2755" i="2"/>
  <c r="D1587" i="2"/>
  <c r="D619" i="2"/>
  <c r="D1274" i="2"/>
  <c r="D3079" i="2"/>
  <c r="D1221" i="2"/>
  <c r="D2522" i="2"/>
  <c r="D811" i="2"/>
  <c r="D3518" i="2"/>
  <c r="D2029" i="2"/>
  <c r="D3434" i="2"/>
  <c r="D2178" i="2"/>
  <c r="D882" i="2"/>
  <c r="D2857" i="2"/>
  <c r="D533" i="2"/>
  <c r="D525" i="2"/>
  <c r="D1077" i="2"/>
  <c r="D539" i="2"/>
  <c r="D868" i="2"/>
  <c r="D1407" i="2"/>
  <c r="D2615" i="2"/>
  <c r="D3620" i="2"/>
  <c r="D2402" i="2"/>
  <c r="D242" i="2"/>
  <c r="D767" i="2"/>
  <c r="D69" i="2"/>
  <c r="D2002" i="2"/>
  <c r="D67" i="2"/>
  <c r="D1775" i="2"/>
  <c r="D2856" i="2"/>
  <c r="D1072" i="2"/>
  <c r="D2544" i="2"/>
  <c r="D3277" i="2"/>
  <c r="D2879" i="2"/>
  <c r="D1338" i="2"/>
  <c r="D812" i="2"/>
  <c r="D1162" i="2"/>
  <c r="D1308" i="2"/>
  <c r="D440" i="2"/>
  <c r="D349" i="2"/>
  <c r="D1932" i="2"/>
  <c r="D1181" i="2"/>
  <c r="D2640" i="2"/>
  <c r="D3674" i="2"/>
  <c r="D1240" i="2"/>
  <c r="D3448" i="2"/>
  <c r="D702" i="2"/>
  <c r="D62" i="2"/>
  <c r="D668" i="2"/>
  <c r="D3654" i="2"/>
  <c r="D3512" i="2"/>
  <c r="D3716" i="2"/>
  <c r="D1066" i="2"/>
  <c r="D2677" i="2"/>
  <c r="D2386" i="2"/>
  <c r="D1070" i="2"/>
  <c r="D538" i="2"/>
  <c r="D278" i="2"/>
  <c r="D1114" i="2"/>
  <c r="D858" i="2"/>
  <c r="D484" i="2"/>
  <c r="D1247" i="2"/>
  <c r="D1306" i="2"/>
  <c r="D470" i="2"/>
  <c r="D2045" i="2"/>
  <c r="D2396" i="2"/>
  <c r="D3734" i="2"/>
  <c r="D3656" i="2"/>
  <c r="D3673" i="2"/>
  <c r="D47" i="2"/>
  <c r="D68" i="2"/>
  <c r="D645" i="2"/>
  <c r="D2804" i="2"/>
  <c r="D3055" i="2"/>
  <c r="D2777" i="2"/>
  <c r="D2468" i="2"/>
  <c r="D2034" i="2"/>
  <c r="D241" i="2"/>
  <c r="D1776" i="2"/>
  <c r="D292" i="2"/>
  <c r="D1337" i="2"/>
  <c r="D1330" i="2"/>
  <c r="D2527" i="2"/>
  <c r="D2652" i="2"/>
  <c r="D2566" i="2"/>
  <c r="D1767" i="2"/>
  <c r="D551" i="2"/>
  <c r="D15" i="2"/>
  <c r="D210" i="2"/>
  <c r="D2672" i="2"/>
  <c r="D2952" i="2"/>
  <c r="D2888" i="2"/>
  <c r="D1272" i="2"/>
  <c r="D56" i="2"/>
  <c r="D1209" i="2"/>
  <c r="D3396" i="2"/>
  <c r="D1445" i="2"/>
  <c r="D2811" i="2"/>
  <c r="D3094" i="2"/>
  <c r="D1859" i="2"/>
  <c r="D2844" i="2"/>
  <c r="D817" i="2"/>
  <c r="D3046" i="2"/>
  <c r="D1310" i="2"/>
  <c r="D2570" i="2"/>
  <c r="D1860" i="2"/>
  <c r="D633" i="2"/>
  <c r="D2199" i="2"/>
  <c r="D3203" i="2"/>
  <c r="D3682" i="2"/>
  <c r="D2031" i="2"/>
  <c r="D2803" i="2"/>
  <c r="D1979" i="2"/>
  <c r="D3614" i="2"/>
  <c r="D1957" i="2"/>
  <c r="D1579" i="2"/>
  <c r="D2442" i="2"/>
  <c r="D119" i="2"/>
  <c r="D192" i="2"/>
  <c r="D901" i="2"/>
  <c r="D188" i="2"/>
  <c r="D2011" i="2"/>
  <c r="D1974" i="2"/>
  <c r="D3178" i="2"/>
  <c r="D888" i="2"/>
  <c r="D2989" i="2"/>
  <c r="D3116" i="2"/>
  <c r="D1052" i="2"/>
  <c r="D2749" i="2"/>
  <c r="D968" i="2"/>
  <c r="D1431" i="2"/>
  <c r="D732" i="2"/>
  <c r="D1218" i="2"/>
  <c r="D2542" i="2"/>
  <c r="D2874" i="2"/>
  <c r="D1744" i="2"/>
  <c r="D829" i="2"/>
  <c r="D3702" i="2"/>
  <c r="D2376" i="2"/>
  <c r="D564" i="2"/>
  <c r="D139" i="2"/>
  <c r="D3425" i="2"/>
  <c r="D2876" i="2"/>
  <c r="D3144" i="2"/>
  <c r="D2121" i="2"/>
  <c r="D1176" i="2"/>
  <c r="D1189" i="2"/>
  <c r="D267" i="2"/>
  <c r="D515" i="2"/>
  <c r="D1065" i="2"/>
  <c r="D870" i="2"/>
  <c r="D2864" i="2"/>
  <c r="D395" i="2"/>
  <c r="D3666" i="2"/>
  <c r="D2234" i="2"/>
  <c r="D3526" i="2"/>
  <c r="D664" i="2"/>
  <c r="D1632" i="2"/>
  <c r="D519" i="2"/>
  <c r="D2263" i="2"/>
  <c r="D3484" i="2"/>
  <c r="D413" i="2"/>
  <c r="D3663" i="2"/>
  <c r="D3511" i="2"/>
  <c r="D3198" i="2"/>
  <c r="D1099" i="2"/>
  <c r="D3528" i="2"/>
  <c r="D468" i="2"/>
  <c r="D3718" i="2"/>
  <c r="D2854" i="2"/>
  <c r="D1366" i="2"/>
  <c r="D3472" i="2"/>
  <c r="D2174" i="2"/>
  <c r="D2182" i="2"/>
  <c r="D2758" i="2"/>
  <c r="D1990" i="2"/>
  <c r="D2880" i="2"/>
  <c r="D1331" i="2"/>
  <c r="D1199" i="2"/>
  <c r="D622" i="2"/>
  <c r="D1047" i="2"/>
  <c r="D266" i="2"/>
  <c r="D743" i="2"/>
  <c r="D935" i="2"/>
  <c r="D121" i="2"/>
  <c r="D2870" i="2"/>
  <c r="D263" i="2"/>
  <c r="D2416" i="2"/>
  <c r="D1752" i="2"/>
  <c r="D1924" i="2"/>
  <c r="D1560" i="2"/>
  <c r="D1419" i="2"/>
  <c r="D481" i="2"/>
  <c r="D2982" i="2"/>
  <c r="D2702" i="2"/>
  <c r="D2924" i="2"/>
  <c r="D3037" i="2"/>
  <c r="D2472" i="2"/>
  <c r="D35" i="2"/>
  <c r="D1781" i="2"/>
  <c r="D576" i="2"/>
  <c r="D1501" i="2"/>
  <c r="D60" i="2"/>
  <c r="D3214" i="2"/>
  <c r="D351" i="2"/>
  <c r="D2394" i="2"/>
  <c r="D2604" i="2"/>
  <c r="D895" i="2"/>
  <c r="D2892" i="2"/>
  <c r="D1138" i="2"/>
  <c r="D1130" i="2"/>
  <c r="D2695" i="2"/>
  <c r="D2109" i="2"/>
  <c r="D1596" i="2"/>
  <c r="D2718" i="2"/>
  <c r="D1617" i="2"/>
  <c r="D2451" i="2"/>
  <c r="D27" i="2"/>
  <c r="D1484" i="2"/>
  <c r="D1848" i="2"/>
  <c r="D1630" i="2"/>
  <c r="D2401" i="2"/>
  <c r="D1541" i="2"/>
  <c r="D12" i="2"/>
  <c r="D2217" i="2"/>
  <c r="D72" i="2"/>
  <c r="D2326" i="2"/>
  <c r="D2296" i="2"/>
  <c r="D2575" i="2"/>
  <c r="D2413" i="2"/>
  <c r="D111" i="2"/>
  <c r="D995" i="2"/>
  <c r="D688" i="2"/>
  <c r="D3089" i="2"/>
  <c r="D225" i="2"/>
  <c r="D378" i="2"/>
  <c r="D1373" i="2"/>
  <c r="D1530" i="2"/>
  <c r="D1968" i="2"/>
  <c r="D3226" i="2"/>
  <c r="D1344" i="2"/>
  <c r="D541" i="2"/>
  <c r="D1118" i="2"/>
  <c r="D2221" i="2"/>
  <c r="D3704" i="2"/>
  <c r="D3389" i="2"/>
  <c r="D1394" i="2"/>
  <c r="D1017" i="2"/>
  <c r="D1252" i="2"/>
  <c r="D1511" i="2"/>
  <c r="D358" i="2"/>
  <c r="D3361" i="2"/>
  <c r="D948" i="2"/>
  <c r="D1159" i="2"/>
  <c r="D518" i="2"/>
  <c r="D2980" i="2"/>
  <c r="D2292" i="2"/>
  <c r="D63" i="2"/>
  <c r="D768" i="2"/>
  <c r="D158" i="2"/>
  <c r="D1335" i="2"/>
  <c r="D2574" i="2"/>
  <c r="D2552" i="2"/>
  <c r="D289" i="2"/>
  <c r="D2265" i="2"/>
  <c r="D336" i="2"/>
  <c r="D2255" i="2"/>
  <c r="D2122" i="2"/>
  <c r="D3204" i="2"/>
  <c r="D3570" i="2"/>
  <c r="D1246" i="2"/>
  <c r="D48" i="2"/>
  <c r="D237" i="2"/>
  <c r="D2812" i="2"/>
  <c r="D1896" i="2"/>
  <c r="D602" i="2"/>
  <c r="D725" i="2"/>
  <c r="D152" i="2"/>
  <c r="D3107" i="2"/>
  <c r="D2678" i="2"/>
  <c r="D2941" i="2"/>
  <c r="D2259" i="2"/>
  <c r="D2501" i="2"/>
  <c r="D3267" i="2"/>
  <c r="D3113" i="2"/>
  <c r="D252" i="2"/>
  <c r="D1385" i="2"/>
  <c r="D2683" i="2"/>
  <c r="D2270" i="2"/>
  <c r="D1558" i="2"/>
  <c r="D821" i="2"/>
  <c r="D1526" i="2"/>
  <c r="D3473" i="2"/>
  <c r="D3591" i="2"/>
  <c r="D2658" i="2"/>
  <c r="D3120" i="2"/>
  <c r="D93" i="2"/>
  <c r="D2818" i="2"/>
  <c r="D2198" i="2"/>
  <c r="D3307" i="2"/>
  <c r="D3101" i="2"/>
  <c r="D699" i="2"/>
  <c r="D1228" i="2"/>
  <c r="D2617" i="2"/>
  <c r="D3098" i="2"/>
  <c r="D2161" i="2"/>
  <c r="D2985" i="2"/>
  <c r="D1722" i="2"/>
  <c r="D250" i="2"/>
  <c r="D751" i="2"/>
  <c r="D3122" i="2"/>
  <c r="D101" i="2"/>
  <c r="D3092" i="2"/>
  <c r="D134" i="2"/>
  <c r="D1844" i="2"/>
  <c r="D1684" i="2"/>
  <c r="D1841" i="2"/>
  <c r="D2473" i="2"/>
  <c r="D2680" i="2"/>
  <c r="D3287" i="2"/>
  <c r="D2611" i="2"/>
  <c r="D1412" i="2"/>
  <c r="D1794" i="2"/>
  <c r="D1601" i="2"/>
  <c r="D1259" i="2"/>
  <c r="D1710" i="2"/>
  <c r="D650" i="2"/>
  <c r="D2220" i="2"/>
  <c r="D1857" i="2"/>
  <c r="D2093" i="2"/>
  <c r="D2022" i="2"/>
  <c r="D2000" i="2"/>
  <c r="D2371" i="2"/>
  <c r="D220" i="2"/>
  <c r="D639" i="2"/>
  <c r="D2505" i="2"/>
  <c r="D1614" i="2"/>
  <c r="D810" i="2"/>
  <c r="D366" i="2"/>
  <c r="D3241" i="2"/>
  <c r="D1086" i="2"/>
  <c r="D3011" i="2"/>
  <c r="D833" i="2"/>
  <c r="D3678" i="2"/>
  <c r="D3190" i="2"/>
  <c r="D1664" i="2"/>
  <c r="D595" i="2"/>
  <c r="D1682" i="2"/>
  <c r="D1466" i="2"/>
  <c r="D171" i="2"/>
  <c r="D1010" i="2"/>
  <c r="D3348" i="2"/>
  <c r="D1034" i="2"/>
  <c r="D2584" i="2"/>
  <c r="D3537" i="2"/>
  <c r="D3723" i="2"/>
  <c r="D3520" i="2"/>
  <c r="D644" i="2"/>
  <c r="D1760" i="2"/>
  <c r="D297" i="2"/>
  <c r="D815" i="2"/>
  <c r="D3722" i="2"/>
  <c r="D2499" i="2"/>
  <c r="D2957" i="2"/>
  <c r="D1959" i="2"/>
  <c r="D2083" i="2"/>
  <c r="D2533" i="2"/>
  <c r="D81" i="2"/>
  <c r="D138" i="2"/>
  <c r="D1292" i="2"/>
  <c r="D64" i="2"/>
  <c r="D1656" i="2"/>
  <c r="D376" i="2"/>
  <c r="D143" i="2"/>
  <c r="D742" i="2"/>
  <c r="D133" i="2"/>
  <c r="D2547" i="2"/>
  <c r="D3647" i="2"/>
  <c r="D2454" i="2"/>
  <c r="D3223" i="2"/>
  <c r="D2653" i="2"/>
  <c r="D2447" i="2"/>
  <c r="D1106" i="2"/>
  <c r="D497" i="2"/>
  <c r="D507" i="2"/>
  <c r="D2092" i="2"/>
  <c r="D1263" i="2"/>
  <c r="D3298" i="2"/>
  <c r="D1454" i="2"/>
  <c r="D1268" i="2"/>
  <c r="D2802" i="2"/>
  <c r="D1882" i="2"/>
  <c r="D1982" i="2"/>
  <c r="D1057" i="2"/>
  <c r="D2526" i="2"/>
  <c r="D2964" i="2"/>
  <c r="D80" i="2"/>
  <c r="D1340" i="2"/>
  <c r="D3450" i="2"/>
  <c r="D2240" i="2"/>
  <c r="D1938" i="2"/>
  <c r="D3105" i="2"/>
  <c r="D1654" i="2"/>
  <c r="D3618" i="2"/>
  <c r="D2537" i="2"/>
  <c r="D2243" i="2"/>
  <c r="D417" i="2"/>
  <c r="D735" i="2"/>
  <c r="D3168" i="2"/>
  <c r="D2377" i="2"/>
  <c r="D1016" i="2"/>
  <c r="D1671" i="2"/>
  <c r="D1304" i="2"/>
  <c r="D212" i="2"/>
  <c r="D2321" i="2"/>
  <c r="D2810" i="2"/>
  <c r="D1430" i="2"/>
  <c r="D1545" i="2"/>
  <c r="D1888" i="2"/>
  <c r="D1553" i="2"/>
  <c r="D2229" i="2"/>
  <c r="D1449" i="2"/>
  <c r="D456" i="2"/>
  <c r="D3602" i="2"/>
  <c r="D3483" i="2"/>
  <c r="D1748" i="2"/>
  <c r="D631" i="2"/>
  <c r="D3441" i="2"/>
  <c r="D3719" i="2"/>
  <c r="D2613" i="2"/>
  <c r="D2529" i="2"/>
  <c r="D1006" i="2"/>
  <c r="D2902" i="2"/>
  <c r="D1031" i="2"/>
  <c r="D3540" i="2"/>
  <c r="D3552" i="2"/>
  <c r="D617" i="2"/>
  <c r="D1808" i="2"/>
  <c r="D3359" i="2"/>
  <c r="D2138" i="2"/>
  <c r="D926" i="2"/>
  <c r="D3542" i="2"/>
  <c r="D3605" i="2"/>
  <c r="D2707" i="2"/>
  <c r="D1103" i="2"/>
  <c r="D2532" i="2"/>
  <c r="D2107" i="2"/>
  <c r="D2209" i="2"/>
  <c r="D1421" i="2"/>
  <c r="D2545" i="2"/>
  <c r="D3706" i="2"/>
  <c r="D221" i="2"/>
  <c r="D1531" i="2"/>
  <c r="D2614" i="2"/>
  <c r="D2024" i="2"/>
  <c r="D1210" i="2"/>
  <c r="D144" i="2"/>
  <c r="D2157" i="2"/>
  <c r="D3236" i="2"/>
  <c r="D2625" i="2"/>
  <c r="D920" i="2"/>
  <c r="D961" i="2"/>
  <c r="D2913" i="2"/>
  <c r="D680" i="2"/>
  <c r="D2839" i="2"/>
  <c r="D2123" i="2"/>
  <c r="D3207" i="2"/>
  <c r="D2847" i="2"/>
  <c r="D605" i="2"/>
  <c r="D2013" i="2"/>
  <c r="D3066" i="2"/>
  <c r="D2470" i="2"/>
  <c r="D1391" i="2"/>
  <c r="D3703" i="2"/>
  <c r="D2949" i="2"/>
  <c r="D3278" i="2"/>
  <c r="D3439" i="2"/>
  <c r="D3200" i="2"/>
  <c r="D916" i="2"/>
  <c r="D2826" i="2"/>
  <c r="D3400" i="2"/>
  <c r="D695" i="2"/>
  <c r="D3095" i="2"/>
  <c r="D203" i="2"/>
  <c r="D687" i="2"/>
  <c r="D3058" i="2"/>
  <c r="D1893" i="2"/>
  <c r="D3250" i="2"/>
  <c r="D1009" i="2"/>
  <c r="D2166" i="2"/>
  <c r="D1598" i="2"/>
  <c r="D1028" i="2"/>
  <c r="D1815" i="2"/>
  <c r="D1810" i="2"/>
  <c r="D2739" i="2"/>
  <c r="D3343" i="2"/>
  <c r="D3263" i="2"/>
  <c r="D3377" i="2"/>
  <c r="D1191" i="2"/>
  <c r="D1044" i="2"/>
  <c r="D3672" i="2"/>
  <c r="D1352" i="2"/>
  <c r="D430" i="2"/>
  <c r="D2057" i="2"/>
  <c r="D3275" i="2"/>
  <c r="D2361" i="2"/>
  <c r="D3258" i="2"/>
  <c r="D2247" i="2"/>
  <c r="D2077" i="2"/>
  <c r="D3700" i="2"/>
  <c r="D1680" i="2"/>
  <c r="D1766" i="2"/>
  <c r="D1898" i="2"/>
  <c r="D3376" i="2"/>
  <c r="D1180" i="2"/>
  <c r="D3601" i="2"/>
  <c r="D3264" i="2"/>
  <c r="D3283" i="2"/>
  <c r="D2598" i="2"/>
  <c r="D3001" i="2"/>
  <c r="D492" i="2"/>
  <c r="D3686" i="2"/>
  <c r="D874" i="2"/>
  <c r="D407" i="2"/>
  <c r="D2500" i="2"/>
  <c r="D2650" i="2"/>
  <c r="D1133" i="2"/>
  <c r="D1293" i="2"/>
  <c r="D1204" i="2"/>
  <c r="D1517" i="2"/>
  <c r="D2720" i="2"/>
  <c r="D2336" i="2"/>
  <c r="D2266" i="2"/>
  <c r="D1128" i="2"/>
  <c r="D2831" i="2"/>
  <c r="D1989" i="2"/>
  <c r="D3022" i="2"/>
  <c r="D2103" i="2"/>
  <c r="D712" i="2"/>
  <c r="D946" i="2"/>
  <c r="D1954" i="2"/>
  <c r="D3707" i="2"/>
  <c r="D1063" i="2"/>
  <c r="D2316" i="2"/>
  <c r="D526" i="2"/>
  <c r="D706" i="2"/>
  <c r="D3156" i="2"/>
  <c r="D3714" i="2"/>
  <c r="D1172" i="2"/>
  <c r="D2752" i="2"/>
  <c r="D1020" i="2"/>
  <c r="D2108" i="2"/>
  <c r="D3471" i="2"/>
  <c r="D3249" i="2"/>
  <c r="D2099" i="2"/>
  <c r="D3496" i="2"/>
  <c r="D3221" i="2"/>
  <c r="D3566" i="2"/>
  <c r="D3346" i="2"/>
  <c r="D1510" i="2"/>
  <c r="D1067" i="2"/>
  <c r="D2051" i="2"/>
  <c r="D2119" i="2"/>
  <c r="D3362" i="2"/>
  <c r="D3262" i="2"/>
  <c r="D2028" i="2"/>
  <c r="D3145" i="2"/>
  <c r="D823" i="2"/>
  <c r="D2497" i="2"/>
  <c r="D3341" i="2"/>
  <c r="D2726" i="2"/>
  <c r="D2943" i="2"/>
  <c r="D3639" i="2"/>
  <c r="D3380" i="2"/>
  <c r="D1187" i="2"/>
  <c r="D2033" i="2"/>
  <c r="D1737" i="2"/>
  <c r="D2813" i="2"/>
  <c r="D839" i="2"/>
  <c r="D840" i="2"/>
  <c r="D636" i="2"/>
  <c r="D634" i="2"/>
  <c r="D1322" i="2"/>
  <c r="D2192" i="2"/>
  <c r="D3128" i="2"/>
  <c r="D432" i="2"/>
  <c r="D2901" i="2"/>
  <c r="D3563" i="2"/>
  <c r="D588" i="2"/>
  <c r="D2196" i="2"/>
  <c r="D1273" i="2"/>
  <c r="D1046" i="2"/>
  <c r="D2578" i="2"/>
  <c r="D3244" i="2"/>
  <c r="D3002" i="2"/>
  <c r="D3583" i="2"/>
  <c r="D414" i="2"/>
  <c r="D3248" i="2"/>
  <c r="D1169" i="2"/>
  <c r="D2906" i="2"/>
  <c r="D3018" i="2"/>
  <c r="D1828" i="2"/>
  <c r="D2722" i="2"/>
  <c r="D3112" i="2"/>
  <c r="D2648" i="2"/>
  <c r="D1871" i="2"/>
  <c r="D3049" i="2"/>
  <c r="D2536" i="2"/>
  <c r="D249" i="2"/>
  <c r="D1439" i="2"/>
  <c r="D2515" i="2"/>
  <c r="D3034" i="2"/>
  <c r="D781" i="2"/>
  <c r="D1807" i="2"/>
  <c r="D1996" i="2"/>
  <c r="D3586" i="2"/>
  <c r="D190" i="2"/>
  <c r="D1691" i="2"/>
  <c r="D1858" i="2"/>
  <c r="D1708" i="2"/>
  <c r="D26" i="2"/>
  <c r="D1422" i="2"/>
  <c r="D1735" i="2"/>
  <c r="D1002" i="2"/>
  <c r="D1649" i="2"/>
  <c r="D172" i="2"/>
  <c r="D1536" i="2"/>
  <c r="D535" i="2"/>
  <c r="D3650" i="2"/>
  <c r="D3252" i="2"/>
  <c r="D3612" i="2"/>
  <c r="D2168" i="2"/>
  <c r="D2799" i="2"/>
  <c r="D2457" i="2"/>
  <c r="D1991" i="2"/>
  <c r="D3193" i="2"/>
  <c r="D2806" i="2"/>
  <c r="D2200" i="2"/>
  <c r="D737" i="2"/>
  <c r="D1534" i="2"/>
  <c r="D130" i="2"/>
  <c r="D168" i="2"/>
  <c r="D3077" i="2"/>
  <c r="D3188" i="2"/>
  <c r="D2705" i="2"/>
  <c r="D2767" i="2"/>
  <c r="D2137" i="2"/>
  <c r="D1219" i="2"/>
  <c r="D2907" i="2"/>
  <c r="D543" i="2"/>
  <c r="D3582" i="2"/>
  <c r="D316" i="2"/>
  <c r="D1519" i="2"/>
  <c r="D2642" i="2"/>
  <c r="D3495" i="2"/>
  <c r="D540" i="2"/>
  <c r="D2295" i="2"/>
  <c r="D2996" i="2"/>
  <c r="D2478" i="2"/>
  <c r="D3669" i="2"/>
  <c r="D827" i="2"/>
  <c r="D2411" i="2"/>
  <c r="D202" i="2"/>
  <c r="D1715" i="2"/>
  <c r="D1799" i="2"/>
  <c r="D2908" i="2"/>
  <c r="D514" i="2"/>
  <c r="D2475" i="2"/>
  <c r="D2701" i="2"/>
  <c r="D1443" i="2"/>
  <c r="D2049" i="2"/>
  <c r="D3053" i="2"/>
  <c r="D3300" i="2"/>
  <c r="D3357" i="2"/>
  <c r="D1155" i="2"/>
  <c r="D244" i="2"/>
  <c r="D1580" i="2"/>
  <c r="D1983" i="2"/>
  <c r="D3059" i="2"/>
  <c r="D2933" i="2"/>
  <c r="D766" i="2"/>
  <c r="D757" i="2"/>
  <c r="D3557" i="2"/>
  <c r="D1477" i="2"/>
  <c r="D71" i="2"/>
  <c r="D3117" i="2"/>
  <c r="D3133" i="2"/>
  <c r="D226" i="2"/>
  <c r="D136" i="2"/>
  <c r="D3090" i="2"/>
  <c r="D2743" i="2"/>
  <c r="D1224" i="2"/>
  <c r="D1022" i="2"/>
  <c r="D1203" i="2"/>
  <c r="D590" i="2"/>
  <c r="D1917" i="2"/>
  <c r="D232" i="2"/>
  <c r="D1516" i="2"/>
  <c r="D3323" i="2"/>
  <c r="D1375" i="2"/>
  <c r="D1962" i="2"/>
  <c r="D1032" i="2"/>
  <c r="D2785" i="2"/>
  <c r="D3384" i="2"/>
  <c r="D2508" i="2"/>
  <c r="D2684" i="2"/>
  <c r="D1170" i="2"/>
  <c r="D431" i="2"/>
  <c r="D2254" i="2"/>
  <c r="D1659" i="2"/>
  <c r="D2260" i="2"/>
  <c r="D1369" i="2"/>
  <c r="D3713" i="2"/>
  <c r="D1918" i="2"/>
  <c r="D1711" i="2"/>
  <c r="D2862" i="2"/>
  <c r="D1904" i="2"/>
  <c r="D3489" i="2"/>
  <c r="D3202" i="2"/>
  <c r="D2261" i="2"/>
  <c r="D2474" i="2"/>
  <c r="D2883" i="2"/>
  <c r="D104" i="2"/>
  <c r="D731" i="2"/>
  <c r="D2905" i="2"/>
  <c r="D1538" i="2"/>
  <c r="D3102" i="2"/>
  <c r="D3322" i="2"/>
  <c r="D1497" i="2"/>
  <c r="D1681" i="2"/>
  <c r="D762" i="2"/>
  <c r="D462" i="2"/>
  <c r="D2025" i="2"/>
  <c r="D924" i="2"/>
  <c r="D574" i="2"/>
  <c r="D1755" i="2"/>
  <c r="D3259" i="2"/>
  <c r="D2155" i="2"/>
  <c r="D2111" i="2"/>
  <c r="D609" i="2"/>
  <c r="D1478" i="2"/>
  <c r="D2480" i="2"/>
  <c r="D2587" i="2"/>
  <c r="D1730" i="2"/>
  <c r="D3048" i="2"/>
  <c r="D2327" i="2"/>
  <c r="D3195" i="2"/>
  <c r="D3175" i="2"/>
  <c r="D3462" i="2"/>
  <c r="D2688" i="2"/>
  <c r="D556" i="2"/>
  <c r="D3447" i="2"/>
  <c r="D1605" i="2"/>
  <c r="D990" i="2"/>
  <c r="D3449" i="2"/>
  <c r="D1276" i="2"/>
  <c r="D2865" i="2"/>
  <c r="D1796" i="2"/>
  <c r="D2340" i="2"/>
  <c r="D3393" i="2"/>
  <c r="D761" i="2"/>
  <c r="D752" i="2"/>
  <c r="D61" i="2"/>
  <c r="D3464" i="2"/>
  <c r="D1563" i="2"/>
  <c r="D1576" i="2"/>
  <c r="D207" i="2"/>
  <c r="D16" i="2"/>
  <c r="D2450" i="2"/>
  <c r="D97" i="2"/>
  <c r="D2141" i="2"/>
  <c r="D1791" i="2"/>
  <c r="D1467" i="2"/>
  <c r="D2744" i="2"/>
  <c r="D1201" i="2"/>
  <c r="D2671" i="2"/>
  <c r="D30" i="2"/>
  <c r="D198" i="2"/>
  <c r="D749" i="2"/>
  <c r="D1414" i="2"/>
  <c r="D2393" i="2"/>
  <c r="D1961" i="2"/>
  <c r="D2986" i="2"/>
  <c r="D258" i="2"/>
  <c r="D3689" i="2"/>
  <c r="D2341" i="2"/>
  <c r="D3683" i="2"/>
  <c r="D2760" i="2"/>
  <c r="D1994" i="2"/>
  <c r="D1849" i="2"/>
  <c r="D1451" i="2"/>
  <c r="D3134" i="2"/>
  <c r="D108" i="2"/>
  <c r="D1603" i="2"/>
  <c r="D3606" i="2"/>
  <c r="D2257" i="2"/>
  <c r="D3206" i="2"/>
  <c r="D2559" i="2"/>
  <c r="D3506" i="2"/>
  <c r="D298" i="2"/>
  <c r="AG56" i="2"/>
  <c r="AH56" i="2" s="1"/>
  <c r="AK55" i="2"/>
  <c r="D3" i="2"/>
  <c r="D2400" i="2"/>
  <c r="AG8" i="2"/>
  <c r="AH8" i="2" s="1"/>
  <c r="AK7" i="2"/>
  <c r="D73" i="2"/>
  <c r="D1955" i="2"/>
  <c r="D981" i="2"/>
  <c r="D979" i="2"/>
  <c r="AG172" i="2"/>
  <c r="AH172" i="2" s="1"/>
  <c r="AK171" i="2"/>
  <c r="AG195" i="2"/>
  <c r="AH195" i="2" s="1"/>
  <c r="AK194" i="2"/>
  <c r="D2932" i="2"/>
  <c r="D1401" i="2"/>
  <c r="AK93" i="2"/>
  <c r="AG94" i="2"/>
  <c r="AH94" i="2" s="1"/>
  <c r="AG186" i="2"/>
  <c r="AH186" i="2" s="1"/>
  <c r="AK185" i="2"/>
  <c r="AK169" i="2"/>
  <c r="AG170" i="2"/>
  <c r="AH170" i="2" s="1"/>
  <c r="AK200" i="2"/>
  <c r="AG201" i="2"/>
  <c r="AH201" i="2" s="1"/>
  <c r="AK201" i="2"/>
  <c r="AG202" i="2"/>
  <c r="AH202" i="2" s="1"/>
  <c r="AK146" i="2"/>
  <c r="AG147" i="2"/>
  <c r="AH147" i="2" s="1"/>
  <c r="AG34" i="2"/>
  <c r="AH34" i="2" s="1"/>
  <c r="AK33" i="2"/>
  <c r="D3649" i="2"/>
  <c r="D110" i="2"/>
  <c r="D2298" i="2"/>
  <c r="D2645" i="2"/>
  <c r="D238" i="2"/>
  <c r="D1342" i="2"/>
  <c r="D2436" i="2"/>
  <c r="D2482" i="2"/>
  <c r="D2381" i="2"/>
  <c r="D1499" i="2"/>
  <c r="D913" i="2"/>
  <c r="D1131" i="2"/>
  <c r="D561" i="2"/>
  <c r="D1566" i="2"/>
  <c r="D1283" i="2"/>
  <c r="D850" i="2"/>
  <c r="D2021" i="2"/>
  <c r="D2573" i="2"/>
  <c r="D2520" i="2"/>
  <c r="D3411" i="2"/>
  <c r="D307" i="2"/>
  <c r="D717" i="2"/>
  <c r="D2630" i="2"/>
  <c r="D3726" i="2"/>
  <c r="D2606" i="2"/>
  <c r="D795" i="2"/>
  <c r="D869" i="2"/>
  <c r="D3442" i="2"/>
  <c r="D265" i="2"/>
  <c r="D2562" i="2"/>
  <c r="D2047" i="2"/>
  <c r="D997" i="2"/>
  <c r="D3633" i="2"/>
  <c r="D2948" i="2"/>
  <c r="D2190" i="2"/>
  <c r="D2549" i="2"/>
  <c r="D1515" i="2"/>
  <c r="D3209" i="2"/>
  <c r="D2663" i="2"/>
  <c r="D1483" i="2"/>
  <c r="D3644" i="2"/>
  <c r="D2250" i="2"/>
  <c r="D2958" i="2"/>
  <c r="D1714" i="2"/>
  <c r="D3385" i="2"/>
  <c r="D1826" i="2"/>
  <c r="D2279" i="2"/>
  <c r="D2388" i="2"/>
  <c r="D3132" i="2"/>
  <c r="D567" i="2"/>
  <c r="D608" i="2"/>
  <c r="D660" i="2"/>
  <c r="D3057" i="2"/>
  <c r="D2347" i="2"/>
  <c r="D1368" i="2"/>
  <c r="D804" i="2"/>
  <c r="D851" i="2"/>
  <c r="D3363" i="2"/>
  <c r="D889" i="2"/>
  <c r="D568" i="2"/>
  <c r="D914" i="2"/>
  <c r="D1303" i="2"/>
  <c r="D2086" i="2"/>
  <c r="D2664" i="2"/>
  <c r="D1096" i="2"/>
  <c r="D2769" i="2"/>
  <c r="D2586" i="2"/>
  <c r="D3562" i="2"/>
  <c r="D1623" i="2"/>
  <c r="D1379" i="2"/>
  <c r="D1788" i="2"/>
  <c r="D1763" i="2"/>
  <c r="D930" i="2"/>
  <c r="D2046" i="2"/>
  <c r="D594" i="2"/>
  <c r="D799" i="2"/>
  <c r="D3417" i="2"/>
  <c r="D1926" i="2"/>
  <c r="D235" i="2"/>
  <c r="D3643" i="2"/>
  <c r="D1942" i="2"/>
  <c r="D299" i="2"/>
  <c r="D2081" i="2"/>
  <c r="D2951" i="2"/>
  <c r="D2286" i="2"/>
  <c r="D679" i="2"/>
  <c r="D2353" i="2"/>
  <c r="D1650" i="2"/>
  <c r="AK25" i="2"/>
  <c r="AG26" i="2"/>
  <c r="AH26" i="2" s="1"/>
  <c r="AK56" i="2"/>
  <c r="AG57" i="2"/>
  <c r="AH57" i="2" s="1"/>
  <c r="D2638" i="2"/>
  <c r="D671" i="2"/>
  <c r="D3185" i="2"/>
  <c r="AK190" i="2"/>
  <c r="AG191" i="2"/>
  <c r="AH191" i="2" s="1"/>
  <c r="AC159" i="2"/>
  <c r="AK24" i="2"/>
  <c r="AG25" i="2"/>
  <c r="AH25" i="2" s="1"/>
  <c r="D94" i="2"/>
  <c r="D2589" i="2"/>
  <c r="D3301" i="2"/>
  <c r="D1014" i="2"/>
  <c r="D1585" i="2"/>
  <c r="D978" i="2"/>
  <c r="D3541" i="2"/>
  <c r="D2116" i="2"/>
  <c r="D3588" i="2"/>
  <c r="D2148" i="2"/>
  <c r="D2753" i="2"/>
  <c r="D2925" i="2"/>
  <c r="D1931" i="2"/>
  <c r="D2431" i="2"/>
  <c r="D1441" i="2"/>
  <c r="D2418" i="2"/>
  <c r="D3075" i="2"/>
  <c r="D728" i="2"/>
  <c r="D1226" i="2"/>
  <c r="D2763" i="2"/>
  <c r="D3561" i="2"/>
  <c r="D1235" i="2"/>
  <c r="D1835" i="2"/>
  <c r="D816" i="2"/>
  <c r="D575" i="2"/>
  <c r="D1687" i="2"/>
  <c r="D1423" i="2"/>
  <c r="D1395" i="2"/>
  <c r="D2412" i="2"/>
  <c r="D240" i="2"/>
  <c r="D401" i="2"/>
  <c r="D733" i="2"/>
  <c r="D1742" i="2"/>
  <c r="D1985" i="2"/>
  <c r="D3245" i="2"/>
  <c r="D44" i="2"/>
  <c r="D95" i="2"/>
  <c r="D116" i="2"/>
  <c r="D148" i="2"/>
  <c r="D3282" i="2"/>
  <c r="D283" i="2"/>
  <c r="D2795" i="2"/>
  <c r="D1150" i="2"/>
  <c r="D1817" i="2"/>
  <c r="D3709" i="2"/>
  <c r="D3422" i="2"/>
  <c r="D1595" i="2"/>
  <c r="D771" i="2"/>
  <c r="D302" i="2"/>
  <c r="D201" i="2"/>
  <c r="D455" i="2"/>
  <c r="D601" i="2"/>
  <c r="D1398" i="2"/>
  <c r="D3587" i="2"/>
  <c r="D1440" i="2"/>
  <c r="D1543" i="2"/>
  <c r="D2130" i="2"/>
  <c r="D611" i="2"/>
  <c r="D369" i="2"/>
  <c r="D389" i="2"/>
  <c r="D726" i="2"/>
  <c r="D147" i="2"/>
  <c r="D3169" i="2"/>
  <c r="D223" i="2"/>
  <c r="D128" i="2"/>
  <c r="D287" i="2"/>
  <c r="D1727" i="2"/>
  <c r="D3584" i="2"/>
  <c r="D1249" i="2"/>
  <c r="D3405" i="2"/>
  <c r="D3254" i="2"/>
  <c r="D755" i="2"/>
  <c r="D1506" i="2"/>
  <c r="D2456" i="2"/>
  <c r="D2935" i="2"/>
  <c r="D2421" i="2"/>
  <c r="D200" i="2"/>
  <c r="D3329" i="2"/>
  <c r="D2483" i="2"/>
  <c r="D2493" i="2"/>
  <c r="D3142" i="2"/>
  <c r="D363" i="2"/>
  <c r="D2359" i="2"/>
  <c r="D1567" i="2"/>
  <c r="D2784" i="2"/>
  <c r="D1178" i="2"/>
  <c r="D1413" i="2"/>
  <c r="D1025" i="2"/>
  <c r="D2211" i="2"/>
  <c r="D2223" i="2"/>
  <c r="D1573" i="2"/>
  <c r="D1970" i="2"/>
  <c r="D3080" i="2"/>
  <c r="D3073" i="2"/>
  <c r="D2969" i="2"/>
  <c r="D2797" i="2"/>
  <c r="D1765" i="2"/>
  <c r="D772" i="2"/>
  <c r="D3311" i="2"/>
  <c r="D1965" i="2"/>
  <c r="D2561" i="2"/>
  <c r="D2825" i="2"/>
  <c r="D2517" i="2"/>
  <c r="D2521" i="2"/>
  <c r="D3069" i="2"/>
  <c r="D1586" i="2"/>
  <c r="D2335" i="2"/>
  <c r="D1232" i="2"/>
  <c r="D1450" i="2"/>
  <c r="D162" i="2"/>
  <c r="D777" i="2"/>
  <c r="D1908" i="2"/>
  <c r="D1341" i="2"/>
  <c r="D357" i="2"/>
  <c r="D1642" i="2"/>
  <c r="D3598" i="2"/>
  <c r="D3177" i="2"/>
  <c r="D1971" i="2"/>
  <c r="D3104" i="2"/>
  <c r="D1447" i="2"/>
  <c r="D750" i="2"/>
  <c r="D2085" i="2"/>
  <c r="D729" i="2"/>
  <c r="D2733" i="2"/>
  <c r="D1552" i="2"/>
  <c r="D1895" i="2"/>
  <c r="D3111" i="2"/>
  <c r="D2679" i="2"/>
  <c r="D1856" i="2"/>
  <c r="D1631" i="2"/>
  <c r="D3555" i="2"/>
  <c r="D2342" i="2"/>
  <c r="D52" i="2"/>
  <c r="D100" i="2"/>
  <c r="D2780" i="2"/>
  <c r="D315" i="2"/>
  <c r="D1757" i="2"/>
  <c r="D3640" i="2"/>
  <c r="D1911" i="2"/>
  <c r="D1429" i="2"/>
  <c r="D2838" i="2"/>
  <c r="D37" i="2"/>
  <c r="D2334" i="2"/>
  <c r="D135" i="2"/>
  <c r="D986" i="2"/>
  <c r="D2466" i="2"/>
  <c r="D3151" i="2"/>
  <c r="D1964" i="2"/>
  <c r="D3297" i="2"/>
  <c r="D89" i="2"/>
  <c r="D175" i="2"/>
  <c r="D2676" i="2"/>
  <c r="D2696" i="2"/>
  <c r="D2492" i="2"/>
  <c r="D3313" i="2"/>
  <c r="D3021" i="2"/>
  <c r="D2314" i="2"/>
  <c r="D3229" i="2"/>
  <c r="D2113" i="2"/>
  <c r="D3072" i="2"/>
  <c r="D3063" i="2"/>
  <c r="D1475" i="2"/>
  <c r="D1518" i="2"/>
  <c r="D2981" i="2"/>
  <c r="D1977" i="2"/>
  <c r="D3269" i="2"/>
  <c r="D1554" i="2"/>
  <c r="D3681" i="2"/>
  <c r="D1721" i="2"/>
  <c r="D2387" i="2"/>
  <c r="D936" i="2"/>
  <c r="D1305" i="2"/>
  <c r="D2704" i="2"/>
  <c r="D2921" i="2"/>
  <c r="D1537" i="2"/>
  <c r="D1004" i="2"/>
  <c r="D773" i="2"/>
  <c r="D2170" i="2"/>
  <c r="D837" i="2"/>
  <c r="D3336" i="2"/>
  <c r="D3308" i="2"/>
  <c r="D719" i="2"/>
  <c r="D3294" i="2"/>
  <c r="D2923" i="2"/>
  <c r="D891" i="2"/>
  <c r="D2476" i="2"/>
  <c r="D3164" i="2"/>
  <c r="D1872" i="2"/>
  <c r="D1831" i="2"/>
  <c r="D371" i="2"/>
  <c r="D87" i="2"/>
  <c r="D3327" i="2"/>
  <c r="D3064" i="2"/>
  <c r="D34" i="2"/>
  <c r="D1963" i="2"/>
  <c r="D1909" i="2"/>
  <c r="D284" i="2"/>
  <c r="D3074" i="2"/>
  <c r="D3153" i="2"/>
  <c r="D1726" i="2"/>
  <c r="D106" i="2"/>
  <c r="D2922" i="2"/>
  <c r="D2686" i="2"/>
  <c r="D163" i="2"/>
  <c r="D2144" i="2"/>
  <c r="D957" i="2"/>
  <c r="D160" i="2"/>
  <c r="D1885" i="2"/>
  <c r="D1658" i="2"/>
  <c r="D1362" i="2"/>
  <c r="D178" i="2"/>
  <c r="D662" i="2"/>
  <c r="D179" i="2"/>
  <c r="D2790" i="2"/>
  <c r="D1438" i="2"/>
  <c r="D1509" i="2"/>
  <c r="AG194" i="2"/>
  <c r="AH194" i="2" s="1"/>
  <c r="AK193" i="2"/>
  <c r="AK162" i="2"/>
  <c r="AG163" i="2"/>
  <c r="AH163" i="2" s="1"/>
  <c r="AK91" i="2"/>
  <c r="AG92" i="2"/>
  <c r="AH92" i="2" s="1"/>
  <c r="AK86" i="2"/>
  <c r="AG87" i="2"/>
  <c r="AH87" i="2" s="1"/>
  <c r="AK202" i="2"/>
  <c r="AG203" i="2"/>
  <c r="AH203" i="2" s="1"/>
  <c r="D3699" i="2"/>
  <c r="D1696" i="2"/>
  <c r="D937" i="2"/>
  <c r="D1997" i="2"/>
  <c r="D2202" i="2"/>
  <c r="D2801" i="2"/>
  <c r="D2044" i="2"/>
  <c r="D113" i="2"/>
  <c r="D790" i="2"/>
  <c r="D711" i="2"/>
  <c r="D385" i="2"/>
  <c r="D3007" i="2"/>
  <c r="D2362" i="2"/>
  <c r="D573" i="2"/>
  <c r="D969" i="2"/>
  <c r="D374" i="2"/>
  <c r="D2408" i="2"/>
  <c r="D745" i="2"/>
  <c r="D259" i="2"/>
  <c r="D580" i="2"/>
  <c r="D1036" i="2"/>
  <c r="D2637" i="2"/>
  <c r="D5" i="2"/>
  <c r="D3596" i="2"/>
  <c r="D2721" i="2"/>
  <c r="D3554" i="2"/>
  <c r="D3148" i="2"/>
  <c r="D3572" i="2"/>
  <c r="D1892" i="2"/>
  <c r="D3255" i="2"/>
  <c r="D1951" i="2"/>
  <c r="D161" i="2"/>
  <c r="D3009" i="2"/>
  <c r="D109" i="2"/>
  <c r="AK26" i="2"/>
  <c r="AG27" i="2"/>
  <c r="AH27" i="2" s="1"/>
  <c r="D2934" i="2"/>
  <c r="D3333" i="2"/>
  <c r="D1496" i="2"/>
  <c r="D599" i="2"/>
  <c r="D960" i="2"/>
  <c r="D3671" i="2"/>
  <c r="D1220" i="2"/>
  <c r="D1088" i="2"/>
  <c r="D159" i="2"/>
  <c r="D2823" i="2"/>
  <c r="AK192" i="2"/>
  <c r="AG193" i="2"/>
  <c r="AH193" i="2" s="1"/>
  <c r="D1866" i="2"/>
  <c r="D2843" i="2"/>
  <c r="D1706" i="2"/>
  <c r="D1153" i="2"/>
  <c r="D3024" i="2"/>
  <c r="D1913" i="2"/>
  <c r="D2740" i="2"/>
  <c r="D801" i="2"/>
  <c r="AK11" i="2"/>
  <c r="AG12" i="2"/>
  <c r="AH12" i="2" s="1"/>
  <c r="D783" i="2"/>
  <c r="D153" i="2"/>
  <c r="D325" i="2"/>
  <c r="D820" i="2"/>
  <c r="D3737" i="2"/>
  <c r="D1590" i="2"/>
  <c r="D3109" i="2"/>
  <c r="D380" i="2"/>
  <c r="D2592" i="2"/>
  <c r="D3051" i="2"/>
  <c r="D2139" i="2"/>
  <c r="D1570" i="2"/>
  <c r="D1986" i="2"/>
  <c r="D181" i="2"/>
  <c r="AK30" i="2"/>
  <c r="AG31" i="2"/>
  <c r="AH31" i="2" s="1"/>
  <c r="D949" i="2"/>
  <c r="D1270" i="2"/>
  <c r="D2147" i="2"/>
  <c r="D2910" i="2"/>
  <c r="D2710" i="2"/>
  <c r="D1914" i="2"/>
  <c r="D36" i="2"/>
  <c r="D2112" i="2"/>
  <c r="D3635" i="2"/>
  <c r="D1864" i="2"/>
  <c r="D1956" i="2"/>
  <c r="D2978" i="2"/>
  <c r="D457" i="2"/>
  <c r="D1460" i="2"/>
  <c r="AG127" i="2"/>
  <c r="AH127" i="2" s="1"/>
  <c r="AK126" i="2"/>
  <c r="D1607" i="2"/>
  <c r="D3637" i="2"/>
  <c r="D1753" i="2"/>
  <c r="D1609" i="2"/>
  <c r="D2961" i="2"/>
  <c r="D3160" i="2"/>
  <c r="D3289" i="2"/>
  <c r="D9" i="2"/>
  <c r="D3076" i="2"/>
  <c r="D1674" i="2"/>
  <c r="D3266" i="2"/>
  <c r="D903" i="2"/>
  <c r="AG151" i="2"/>
  <c r="AH151" i="2" s="1"/>
  <c r="AK150" i="2"/>
  <c r="D3624" i="2"/>
  <c r="D2030" i="2"/>
  <c r="D1746" i="2"/>
  <c r="D2503" i="2"/>
  <c r="D1907" i="2"/>
  <c r="D1705" i="2"/>
  <c r="D3027" i="2"/>
  <c r="D929" i="2"/>
  <c r="D1920" i="2"/>
  <c r="D701" i="2"/>
  <c r="D209" i="2"/>
  <c r="D740" i="2"/>
  <c r="D1644" i="2"/>
  <c r="D2008" i="2"/>
  <c r="D3712" i="2"/>
  <c r="D2356" i="2"/>
  <c r="D3613" i="2"/>
  <c r="AG6" i="2"/>
  <c r="AH6" i="2" s="1"/>
  <c r="AG5" i="2"/>
  <c r="AH5" i="2" s="1"/>
  <c r="AK5" i="2"/>
  <c r="AK75" i="2"/>
  <c r="AG76" i="2"/>
  <c r="AH76" i="2" s="1"/>
  <c r="AK22" i="2"/>
  <c r="AG23" i="2"/>
  <c r="AH23" i="2" s="1"/>
  <c r="AK137" i="2"/>
  <c r="AG138" i="2"/>
  <c r="AH138" i="2" s="1"/>
  <c r="AK141" i="2"/>
  <c r="AG142" i="2"/>
  <c r="AH142" i="2" s="1"/>
  <c r="AG177" i="2"/>
  <c r="AH177" i="2" s="1"/>
  <c r="AK176" i="2"/>
  <c r="AG7" i="2"/>
  <c r="AH7" i="2" s="1"/>
  <c r="AK6" i="2"/>
  <c r="D367" i="2"/>
  <c r="D2681" i="2"/>
  <c r="D2285" i="2"/>
  <c r="D2043" i="2"/>
  <c r="AG183" i="2"/>
  <c r="AH183" i="2" s="1"/>
  <c r="AK182" i="2"/>
  <c r="D760" i="2"/>
  <c r="AG36" i="2"/>
  <c r="AH36" i="2" s="1"/>
  <c r="AK35" i="2"/>
  <c r="D2491" i="2"/>
  <c r="D3273" i="2"/>
  <c r="AK18" i="2"/>
  <c r="AG19" i="2"/>
  <c r="AH19" i="2" s="1"/>
  <c r="AK34" i="2"/>
  <c r="AG35" i="2"/>
  <c r="AH35" i="2" s="1"/>
  <c r="D3355" i="2"/>
  <c r="D2872" i="2"/>
  <c r="D2228" i="2"/>
  <c r="D1889" i="2"/>
  <c r="D3354" i="2"/>
  <c r="D1115" i="2"/>
  <c r="D1386" i="2"/>
  <c r="D822" i="2"/>
  <c r="D107" i="2"/>
  <c r="D2280" i="2"/>
  <c r="D2634" i="2"/>
  <c r="D3257" i="2"/>
  <c r="D3031" i="2"/>
  <c r="D294" i="2"/>
  <c r="D1524" i="2"/>
  <c r="D2697" i="2"/>
  <c r="D2535" i="2"/>
  <c r="D2323" i="2"/>
  <c r="D3115" i="2"/>
  <c r="D142" i="2"/>
  <c r="D1850" i="2"/>
  <c r="D2502" i="2"/>
  <c r="D963" i="2"/>
  <c r="D2053" i="2"/>
  <c r="D2727" i="2"/>
  <c r="D1732" i="2"/>
  <c r="D1816" i="2"/>
  <c r="D1432" i="2"/>
  <c r="D2781" i="2"/>
  <c r="D2127" i="2"/>
  <c r="D955" i="2"/>
  <c r="D1015" i="2"/>
  <c r="D1719" i="2"/>
  <c r="D3314" i="2"/>
  <c r="D2764" i="2"/>
  <c r="D2201" i="2"/>
  <c r="D3083" i="2"/>
  <c r="D2214" i="2"/>
  <c r="D3162" i="2"/>
  <c r="D2434" i="2"/>
  <c r="D1802" i="2"/>
  <c r="D2302" i="2"/>
  <c r="D959" i="2"/>
  <c r="D11" i="2"/>
  <c r="D557" i="2"/>
  <c r="D291" i="2"/>
  <c r="D919" i="2"/>
  <c r="D228" i="2"/>
  <c r="D167" i="2"/>
  <c r="D317" i="2"/>
  <c r="D549" i="2"/>
  <c r="D682" i="2"/>
  <c r="D974" i="2"/>
  <c r="D2484" i="2"/>
  <c r="D1861" i="2"/>
  <c r="D2987" i="2"/>
  <c r="D1569" i="2"/>
  <c r="D3087" i="2"/>
  <c r="D2495" i="2"/>
  <c r="D2194" i="2"/>
  <c r="D1818" i="2"/>
  <c r="D2496" i="2"/>
  <c r="D908" i="2"/>
  <c r="D898" i="2"/>
  <c r="D384" i="2"/>
  <c r="D370" i="2"/>
  <c r="D1029" i="2"/>
  <c r="D149" i="2"/>
  <c r="D625" i="2"/>
  <c r="D663" i="2"/>
  <c r="D257" i="2"/>
  <c r="D264" i="2"/>
  <c r="D554" i="2"/>
  <c r="D1213" i="2"/>
  <c r="D2938" i="2"/>
  <c r="D3676" i="2"/>
  <c r="D1700" i="2"/>
  <c r="D1626" i="2"/>
  <c r="D1548" i="2"/>
  <c r="D365" i="2"/>
  <c r="D791" i="2"/>
  <c r="D214" i="2"/>
  <c r="D83" i="2"/>
  <c r="D170" i="2"/>
  <c r="D1468" i="2"/>
  <c r="D2399" i="2"/>
  <c r="D13" i="2"/>
  <c r="D17" i="2"/>
  <c r="D88" i="2"/>
  <c r="D835" i="2"/>
  <c r="D1388" i="2"/>
  <c r="D942" i="2"/>
  <c r="D375" i="2"/>
  <c r="D693" i="2"/>
  <c r="D2426" i="2"/>
  <c r="D3423" i="2"/>
  <c r="D2525" i="2"/>
  <c r="D1434" i="2"/>
  <c r="D1314" i="2"/>
  <c r="D690" i="2"/>
  <c r="D388" i="2"/>
  <c r="D793" i="2"/>
  <c r="D216" i="2"/>
  <c r="D219" i="2"/>
  <c r="D3085" i="2"/>
  <c r="D185" i="2"/>
  <c r="D86" i="2"/>
  <c r="D234" i="2"/>
  <c r="D3180" i="2"/>
  <c r="D1087" i="2"/>
  <c r="D563" i="2"/>
  <c r="D1225" i="2"/>
  <c r="D3652" i="2"/>
  <c r="D2054" i="2"/>
  <c r="D2354" i="2"/>
  <c r="D3494" i="2"/>
  <c r="D1294" i="2"/>
  <c r="D2821" i="2"/>
  <c r="D1461" i="2"/>
  <c r="D3660" i="2"/>
  <c r="D3184" i="2"/>
  <c r="D2038" i="2"/>
  <c r="D2273" i="2"/>
  <c r="D3725" i="2"/>
  <c r="D1048" i="2"/>
  <c r="D3368" i="2"/>
  <c r="D2244" i="2"/>
  <c r="D788" i="2"/>
  <c r="D2912" i="2"/>
  <c r="D1463" i="2"/>
  <c r="D2101" i="2"/>
  <c r="D1564" i="2"/>
  <c r="D939" i="2"/>
  <c r="D1355" i="2"/>
  <c r="D2432" i="2"/>
  <c r="D3532" i="2"/>
  <c r="D2962" i="2"/>
  <c r="D2349" i="2"/>
  <c r="D2066" i="2"/>
  <c r="D3531" i="2"/>
  <c r="D2089" i="2"/>
  <c r="D2422" i="2"/>
  <c r="D1851" i="2"/>
  <c r="D3565" i="2"/>
  <c r="D2860" i="2"/>
  <c r="D2557" i="2"/>
  <c r="D2185" i="2"/>
  <c r="D1418" i="2"/>
  <c r="D1124" i="2"/>
  <c r="D3657" i="2"/>
  <c r="D2076" i="2"/>
  <c r="D2237" i="2"/>
  <c r="D1116" i="2"/>
  <c r="D277" i="2"/>
  <c r="D322" i="2"/>
  <c r="D1109" i="2"/>
  <c r="D500" i="2"/>
  <c r="D406" i="2"/>
  <c r="D953" i="2"/>
  <c r="D344" i="2"/>
  <c r="D506" i="2"/>
  <c r="D1102" i="2"/>
  <c r="D3460" i="2"/>
  <c r="D1655" i="2"/>
  <c r="D3429" i="2"/>
  <c r="D1610" i="2"/>
  <c r="D911" i="2"/>
  <c r="D528" i="2"/>
  <c r="D451" i="2"/>
  <c r="D1290" i="2"/>
  <c r="D818" i="2"/>
  <c r="D841" i="2"/>
  <c r="D632" i="2"/>
  <c r="D491" i="2"/>
  <c r="D2344" i="2"/>
  <c r="D2898" i="2"/>
  <c r="D1411" i="2"/>
  <c r="D112" i="2"/>
  <c r="D1157" i="2"/>
  <c r="D1113" i="2"/>
  <c r="D2269" i="2"/>
  <c r="D876" i="2"/>
  <c r="D657" i="2"/>
  <c r="D1165" i="2"/>
  <c r="D2370" i="2"/>
  <c r="D642" i="2"/>
  <c r="D3665" i="2"/>
  <c r="D1923" i="2"/>
  <c r="D50" i="2"/>
  <c r="D562" i="2"/>
  <c r="D516" i="2"/>
  <c r="D314" i="2"/>
  <c r="D1147" i="2"/>
  <c r="D3015" i="2"/>
  <c r="D943" i="2"/>
  <c r="D324" i="2"/>
  <c r="D1370" i="2"/>
  <c r="D2383" i="2"/>
  <c r="D498" i="2"/>
  <c r="D517" i="2"/>
  <c r="D3545" i="2"/>
  <c r="D1286" i="2"/>
  <c r="D522" i="2"/>
  <c r="D1098" i="2"/>
  <c r="D3344" i="2"/>
  <c r="D443" i="2"/>
  <c r="D502" i="2"/>
  <c r="D3199" i="2"/>
  <c r="D391" i="2"/>
  <c r="D320" i="2"/>
  <c r="D3481" i="2"/>
  <c r="D871" i="2"/>
  <c r="D675" i="2"/>
  <c r="D1836" i="2"/>
  <c r="D1939" i="2"/>
  <c r="D3691" i="2"/>
  <c r="D1459" i="2"/>
  <c r="D3655" i="2"/>
  <c r="D947" i="2"/>
  <c r="D2281" i="2"/>
  <c r="D1091" i="2"/>
  <c r="D1111" i="2"/>
  <c r="D270" i="2"/>
  <c r="D118" i="2"/>
  <c r="D42" i="2"/>
  <c r="D458" i="2"/>
  <c r="D274" i="2"/>
  <c r="D1716" i="2"/>
  <c r="D354" i="2"/>
  <c r="D902" i="2"/>
  <c r="D597" i="2"/>
  <c r="D448" i="2"/>
  <c r="D3106" i="2"/>
  <c r="D193" i="2"/>
  <c r="D65" i="2"/>
  <c r="D1202" i="2"/>
  <c r="D2271" i="2"/>
  <c r="D3235" i="2"/>
  <c r="D362" i="2"/>
  <c r="D205" i="2"/>
  <c r="D1186" i="2"/>
  <c r="D2621" i="2"/>
  <c r="D2162" i="2"/>
  <c r="D1602" i="2"/>
  <c r="D1703" i="2"/>
  <c r="D2835" i="2"/>
  <c r="D2395" i="2"/>
  <c r="D2009" i="2"/>
  <c r="D1621" i="2"/>
  <c r="D2815" i="2"/>
  <c r="D271" i="2"/>
  <c r="D2467" i="2"/>
  <c r="D1105" i="2"/>
  <c r="D894" i="2"/>
  <c r="D3000" i="2"/>
  <c r="D2014" i="2"/>
  <c r="D2829" i="2"/>
  <c r="D1612" i="2"/>
  <c r="D3319" i="2"/>
  <c r="D3232" i="2"/>
  <c r="D1593" i="2"/>
  <c r="D3428" i="2"/>
  <c r="D681" i="2"/>
  <c r="D521" i="2"/>
  <c r="D3174" i="2"/>
  <c r="D2380" i="2"/>
  <c r="D3131" i="2"/>
  <c r="D2464" i="2"/>
  <c r="D3421" i="2"/>
  <c r="D3705" i="2"/>
  <c r="D2516" i="2"/>
  <c r="D3616" i="2"/>
  <c r="D3061" i="2"/>
  <c r="D1144" i="2"/>
  <c r="D3227" i="2"/>
  <c r="D3415" i="2"/>
  <c r="D2788" i="2"/>
  <c r="D2385" i="2"/>
  <c r="D3369" i="2"/>
  <c r="D1935" i="2"/>
  <c r="D2343" i="2"/>
  <c r="D875" i="2"/>
  <c r="D46" i="2"/>
  <c r="D91" i="2"/>
  <c r="D3646" i="2"/>
  <c r="D489" i="2"/>
  <c r="D2152" i="2"/>
  <c r="D905" i="2"/>
  <c r="D1205" i="2"/>
  <c r="D1402" i="2"/>
  <c r="D651" i="2"/>
  <c r="D1061" i="2"/>
  <c r="D499" i="2"/>
  <c r="D954" i="2"/>
  <c r="D465" i="2"/>
  <c r="D1167" i="2"/>
  <c r="D884" i="2"/>
  <c r="D583" i="2"/>
  <c r="D493" i="2"/>
  <c r="D2303" i="2"/>
  <c r="D2082" i="2"/>
  <c r="D1745" i="2"/>
  <c r="D2210" i="2"/>
  <c r="D2374" i="2"/>
  <c r="D1377" i="2"/>
  <c r="D2407" i="2"/>
  <c r="D1409" i="2"/>
  <c r="D1762" i="2"/>
  <c r="D335" i="2"/>
  <c r="D194" i="2"/>
  <c r="D117" i="2"/>
  <c r="D21" i="2"/>
  <c r="D1215" i="2"/>
  <c r="D1880" i="2"/>
  <c r="D1498" i="2"/>
  <c r="D1250" i="2"/>
  <c r="D985" i="2"/>
  <c r="D1183" i="2"/>
  <c r="D1492" i="2"/>
  <c r="D807" i="2"/>
  <c r="D741" i="2"/>
  <c r="D1132" i="2"/>
  <c r="D2732" i="2"/>
  <c r="D2596" i="2"/>
  <c r="D253" i="2"/>
  <c r="D1448" i="2"/>
  <c r="D716" i="2"/>
  <c r="D3268" i="2"/>
  <c r="D2654" i="2"/>
  <c r="D1583" i="2"/>
  <c r="D2151" i="2"/>
  <c r="D1665" i="2"/>
  <c r="D2909" i="2"/>
  <c r="D1672" i="2"/>
  <c r="D3038" i="2"/>
  <c r="D1387" i="2"/>
  <c r="D3670" i="2"/>
  <c r="D3451" i="2"/>
  <c r="D3403" i="2"/>
  <c r="D3158" i="2"/>
  <c r="D350" i="2"/>
  <c r="D2602" i="2"/>
  <c r="D1928" i="2"/>
  <c r="D2332" i="2"/>
  <c r="D1163" i="2"/>
  <c r="D2830" i="2"/>
  <c r="D1160" i="2"/>
  <c r="D3658" i="2"/>
  <c r="D3409" i="2"/>
  <c r="D2861" i="2"/>
  <c r="D2075" i="2"/>
  <c r="D2667" i="2"/>
  <c r="D1064" i="2"/>
  <c r="D3110" i="2"/>
  <c r="D1772" i="2"/>
  <c r="D3437" i="2"/>
  <c r="D2553" i="2"/>
  <c r="D254" i="2"/>
  <c r="D3626" i="2"/>
  <c r="D1934" i="2"/>
  <c r="D3306" i="2"/>
  <c r="D2410" i="2"/>
  <c r="D672" i="2"/>
  <c r="D669" i="2"/>
  <c r="D1789" i="2"/>
  <c r="D490" i="2"/>
  <c r="D1747" i="2"/>
  <c r="D262" i="2"/>
  <c r="D1328" i="2"/>
  <c r="D2966" i="2"/>
  <c r="D2708" i="2"/>
  <c r="D3524" i="2"/>
  <c r="D2852" i="2"/>
  <c r="D1712" i="2"/>
  <c r="D295" i="2"/>
  <c r="D312" i="2"/>
  <c r="D2691" i="2"/>
  <c r="D2098" i="2"/>
  <c r="D327" i="2"/>
  <c r="D1469" i="2"/>
  <c r="D2360" i="2"/>
  <c r="D610" i="2"/>
  <c r="D2939" i="2"/>
  <c r="D2444" i="2"/>
  <c r="D2944" i="2"/>
  <c r="D1921" i="2"/>
  <c r="D2972" i="2"/>
  <c r="D2600" i="2"/>
  <c r="D3340" i="2"/>
  <c r="D1494" i="2"/>
  <c r="D3551" i="2"/>
  <c r="D3492" i="2"/>
  <c r="D2219" i="2"/>
  <c r="D2441" i="2"/>
  <c r="D1798" i="2"/>
  <c r="D792" i="2"/>
  <c r="D1838" i="2"/>
  <c r="D1695" i="2"/>
  <c r="D843" i="2"/>
  <c r="D3553" i="2"/>
  <c r="D1829" i="2"/>
  <c r="D3550" i="2"/>
  <c r="D1897" i="2"/>
  <c r="D399" i="2"/>
  <c r="D1823" i="2"/>
  <c r="D2203" i="2"/>
  <c r="D1080" i="2"/>
  <c r="D2959" i="2"/>
  <c r="D2524" i="2"/>
  <c r="D2976" i="2"/>
  <c r="D836" i="2"/>
  <c r="D1930" i="2"/>
  <c r="D3324" i="2"/>
  <c r="D2267" i="2"/>
  <c r="D398" i="2"/>
  <c r="D585" i="2"/>
  <c r="D3435" i="2"/>
  <c r="D1256" i="2"/>
  <c r="D2974" i="2"/>
  <c r="D2661" i="2"/>
  <c r="D3470" i="2"/>
  <c r="D2551" i="2"/>
  <c r="D14" i="2"/>
  <c r="D3490" i="2"/>
  <c r="D3201" i="2"/>
  <c r="D18" i="2"/>
  <c r="D1436" i="2"/>
  <c r="D1236" i="2"/>
  <c r="D587" i="2"/>
  <c r="D886" i="2"/>
  <c r="D727" i="2"/>
  <c r="D66" i="2"/>
  <c r="D1645" i="2"/>
  <c r="D2452" i="2"/>
  <c r="D3261" i="2"/>
  <c r="D2438" i="2"/>
  <c r="D2916" i="2"/>
  <c r="D3310" i="2"/>
  <c r="D3004" i="2"/>
  <c r="D3585" i="2"/>
  <c r="D703" i="2"/>
  <c r="D2761" i="2"/>
  <c r="D918" i="2"/>
  <c r="D1875" i="2"/>
  <c r="D3060" i="2"/>
  <c r="D3692" i="2"/>
  <c r="D1743" i="2"/>
  <c r="D2186" i="2"/>
  <c r="D2206" i="2"/>
  <c r="D3171" i="2"/>
  <c r="D896" i="2"/>
  <c r="D3044" i="2"/>
  <c r="D2337" i="2"/>
  <c r="D3213" i="2"/>
  <c r="D2448" i="2"/>
  <c r="D1638" i="2"/>
  <c r="D2822" i="2"/>
  <c r="D3182" i="2"/>
  <c r="D2428" i="2"/>
  <c r="D2894" i="2"/>
  <c r="D140" i="2"/>
  <c r="D2091" i="2"/>
  <c r="D1784" i="2"/>
  <c r="D883" i="2"/>
  <c r="D3286" i="2"/>
  <c r="D1529" i="2"/>
  <c r="D909" i="2"/>
  <c r="D19" i="2"/>
  <c r="D40" i="2"/>
  <c r="D624" i="2"/>
  <c r="D1389" i="2"/>
  <c r="D2368" i="2"/>
  <c r="D3197" i="2"/>
  <c r="D1878" i="2"/>
  <c r="D2709" i="2"/>
  <c r="D2762" i="2"/>
  <c r="D3331" i="2"/>
  <c r="D1258" i="2"/>
  <c r="D558" i="2"/>
  <c r="D2735" i="2"/>
  <c r="D286" i="2"/>
  <c r="D1513" i="2"/>
  <c r="D3469" i="2"/>
  <c r="D1380" i="2"/>
  <c r="D2392" i="2"/>
  <c r="D2581" i="2"/>
  <c r="D2928" i="2"/>
  <c r="D3628" i="2"/>
  <c r="D1809" i="2"/>
  <c r="D747" i="2"/>
  <c r="D2807" i="2"/>
  <c r="D3413" i="2"/>
  <c r="D1759" i="2"/>
  <c r="D1455" i="2"/>
  <c r="D2954" i="2"/>
  <c r="D2215" i="2"/>
  <c r="D620" i="2"/>
  <c r="D2068" i="2"/>
  <c r="D1175" i="2"/>
  <c r="D459" i="2"/>
  <c r="D1262" i="2"/>
  <c r="D1546" i="2"/>
  <c r="D3502" i="2"/>
  <c r="D3154" i="2"/>
  <c r="D39" i="2"/>
  <c r="D3684" i="2"/>
  <c r="D3387" i="2"/>
  <c r="D3170" i="2"/>
  <c r="D1689" i="2"/>
  <c r="D1998" i="2"/>
  <c r="D1334" i="2"/>
  <c r="D1840" i="2"/>
  <c r="D124" i="2"/>
  <c r="D2010" i="2"/>
  <c r="D3379" i="2"/>
  <c r="D3086" i="2"/>
  <c r="D1279" i="2"/>
  <c r="D1297" i="2"/>
  <c r="D3630" i="2"/>
  <c r="D606" i="2"/>
  <c r="D1797" i="2"/>
  <c r="D2325" i="2"/>
  <c r="D2419" i="2"/>
  <c r="D2134" i="2"/>
  <c r="D2507" i="2"/>
  <c r="D3138" i="2"/>
  <c r="D3100" i="2"/>
  <c r="D1415" i="2"/>
  <c r="D1197" i="2"/>
  <c r="D520" i="2"/>
  <c r="D1177" i="2"/>
  <c r="D628" i="2"/>
  <c r="D627" i="2"/>
  <c r="D2510" i="2"/>
  <c r="D3334" i="2"/>
  <c r="D1899" i="2"/>
  <c r="D463" i="2"/>
  <c r="D2555" i="2"/>
  <c r="D2017" i="2"/>
  <c r="D629" i="2"/>
  <c r="D853" i="2"/>
  <c r="D1667" i="2"/>
  <c r="D720" i="2"/>
  <c r="D1227" i="2"/>
  <c r="D1217" i="2"/>
  <c r="D2990" i="2"/>
  <c r="D1641" i="2"/>
  <c r="D1688" i="2"/>
  <c r="D2311" i="2"/>
  <c r="D3698" i="2"/>
  <c r="D1814" i="2"/>
  <c r="D3574" i="2"/>
  <c r="D1832" i="2"/>
  <c r="D1966" i="2"/>
  <c r="D3317" i="2"/>
  <c r="D2771" i="2"/>
  <c r="D2558" i="2"/>
  <c r="D3440" i="2"/>
  <c r="D2719" i="2"/>
  <c r="D1599" i="2"/>
  <c r="D3019" i="2"/>
  <c r="D2931" i="2"/>
  <c r="D1024" i="2"/>
  <c r="D2885" i="2"/>
  <c r="D2618" i="2"/>
  <c r="D715" i="2"/>
  <c r="D1876" i="2"/>
  <c r="D3468" i="2"/>
  <c r="D1069" i="2"/>
  <c r="D392" i="2"/>
  <c r="D857" i="2"/>
  <c r="D180" i="2"/>
  <c r="D243" i="2"/>
  <c r="D8" i="2"/>
  <c r="D2153" i="2"/>
  <c r="D3513" i="2"/>
  <c r="D3508" i="2"/>
  <c r="D197" i="2"/>
  <c r="D1843" i="2"/>
  <c r="D84" i="2"/>
  <c r="D2988" i="2"/>
  <c r="D2656" i="2"/>
  <c r="D1702" i="2"/>
  <c r="D3081" i="2"/>
  <c r="D2173" i="2"/>
  <c r="D938" i="2"/>
  <c r="D1474" i="2"/>
  <c r="D1311" i="2"/>
  <c r="D303" i="2"/>
  <c r="D2328" i="2"/>
  <c r="D2183" i="2"/>
  <c r="D2619" i="2"/>
  <c r="D2294" i="2"/>
  <c r="D3350" i="2"/>
  <c r="D53" i="2"/>
  <c r="D966" i="2"/>
  <c r="D59" i="2"/>
  <c r="D1741" i="2"/>
  <c r="D2079" i="2"/>
  <c r="D2479" i="2"/>
  <c r="D3119" i="2"/>
  <c r="D1505" i="2"/>
  <c r="D2339" i="2"/>
  <c r="D1522" i="2"/>
  <c r="D3632" i="2"/>
  <c r="D3280" i="2"/>
  <c r="D2222" i="2"/>
  <c r="D2020" i="2"/>
  <c r="D3212" i="2"/>
  <c r="D1627" i="2"/>
  <c r="D129" i="2"/>
  <c r="D2417" i="2"/>
  <c r="D3619" i="2"/>
  <c r="D1321" i="2"/>
  <c r="D2132" i="2"/>
  <c r="D3157" i="2"/>
  <c r="D1577" i="2"/>
  <c r="D1736" i="2"/>
  <c r="D3715" i="2"/>
  <c r="D2713" i="2"/>
  <c r="D2918" i="2"/>
  <c r="D2899" i="2"/>
  <c r="D2590" i="2"/>
  <c r="D1778" i="2"/>
  <c r="D90" i="2"/>
  <c r="D582" i="2"/>
  <c r="D272" i="2"/>
  <c r="D1584" i="2"/>
  <c r="D1824" i="2"/>
  <c r="D2365" i="2"/>
  <c r="D2723" i="2"/>
  <c r="D3710" i="2"/>
  <c r="D2131" i="2"/>
  <c r="D999" i="2"/>
  <c r="D2583" i="2"/>
  <c r="D1647" i="2"/>
  <c r="D2867" i="2"/>
  <c r="D173" i="2"/>
  <c r="D2289" i="2"/>
  <c r="D922" i="2"/>
  <c r="D1027" i="2"/>
  <c r="D213" i="2"/>
  <c r="D3099" i="2"/>
  <c r="D1406" i="2"/>
  <c r="D3564" i="2"/>
  <c r="D222" i="2"/>
  <c r="D3166" i="2"/>
  <c r="D1628" i="2"/>
  <c r="D785" i="2"/>
  <c r="D1919" i="2"/>
  <c r="D2881" i="2"/>
  <c r="D2576" i="2"/>
  <c r="D3136" i="2"/>
  <c r="D683" i="2"/>
  <c r="D471" i="2"/>
  <c r="D98" i="2"/>
  <c r="D956" i="2"/>
  <c r="D1507" i="2"/>
  <c r="D2528" i="2"/>
  <c r="D2765" i="2"/>
  <c r="D3407" i="2"/>
  <c r="D2048" i="2"/>
  <c r="D3288" i="2"/>
  <c r="D2565" i="2"/>
  <c r="D1625" i="2"/>
  <c r="D1718" i="2"/>
  <c r="D1194" i="2"/>
  <c r="D2947" i="2"/>
  <c r="D102" i="2"/>
  <c r="D2675" i="2"/>
  <c r="D3078" i="2"/>
  <c r="D1945" i="2"/>
  <c r="D2955" i="2"/>
  <c r="D2582" i="2"/>
  <c r="D3176" i="2"/>
  <c r="D2167" i="2"/>
  <c r="D3467" i="2"/>
  <c r="D769" i="2"/>
  <c r="D1207" i="2"/>
  <c r="D2177" i="2"/>
  <c r="D2003" i="2"/>
  <c r="D3412" i="2"/>
  <c r="D1261" i="2"/>
  <c r="D854" i="2"/>
  <c r="D691" i="2"/>
  <c r="D975" i="2"/>
  <c r="D1578" i="2"/>
  <c r="D2018" i="2"/>
  <c r="D2716" i="2"/>
  <c r="D3332" i="2"/>
  <c r="D1995" i="2"/>
  <c r="D2817" i="2"/>
  <c r="D1925" i="2"/>
  <c r="D984" i="2"/>
  <c r="D1174" i="2"/>
  <c r="D3296" i="2"/>
  <c r="D3126" i="2"/>
  <c r="D2855" i="2"/>
  <c r="D2997" i="2"/>
  <c r="D3509" i="2"/>
  <c r="D2869" i="2"/>
  <c r="D479" i="2"/>
  <c r="D3661" i="2"/>
  <c r="D1094" i="2"/>
  <c r="D1365" i="2"/>
  <c r="D2915" i="2"/>
  <c r="D3499" i="2"/>
  <c r="D3433" i="2"/>
  <c r="D261" i="2"/>
  <c r="D2963" i="2"/>
  <c r="D1785" i="2"/>
  <c r="D3365" i="2"/>
  <c r="D3431" i="2"/>
  <c r="D2309" i="2"/>
  <c r="D973" i="2"/>
  <c r="D3371" i="2"/>
  <c r="D2757" i="2"/>
  <c r="D1550" i="2"/>
  <c r="D2800" i="2"/>
  <c r="D245" i="2"/>
  <c r="D3651" i="2"/>
  <c r="D2731" i="2"/>
  <c r="D1521" i="2"/>
  <c r="D649" i="2"/>
  <c r="D1675" i="2"/>
  <c r="D2622" i="2"/>
  <c r="D1663" i="2"/>
  <c r="D1037" i="2"/>
  <c r="D3701" i="2"/>
  <c r="D1589" i="2"/>
  <c r="D1399" i="2"/>
  <c r="D572" i="2"/>
  <c r="D3315" i="2"/>
  <c r="D1574" i="2"/>
  <c r="D2409" i="2"/>
  <c r="D2023" i="2"/>
  <c r="D2283" i="2"/>
  <c r="D1500" i="2"/>
  <c r="D3291" i="2"/>
  <c r="D3274" i="2"/>
  <c r="D1941" i="2"/>
  <c r="D3337" i="2"/>
  <c r="D2659" i="2"/>
  <c r="D1479" i="2"/>
  <c r="D899" i="2"/>
  <c r="D3125" i="2"/>
  <c r="D1877" i="2"/>
  <c r="D3625" i="2"/>
  <c r="D2738" i="2"/>
  <c r="D1969" i="2"/>
  <c r="D1572" i="2"/>
  <c r="D872" i="2"/>
  <c r="D1332" i="2"/>
  <c r="D2224" i="2"/>
  <c r="D1008" i="2"/>
  <c r="D3103" i="2"/>
  <c r="D2639" i="2"/>
  <c r="D2846" i="2"/>
  <c r="D2042" i="2"/>
  <c r="D2736" i="2"/>
  <c r="D3607" i="2"/>
  <c r="D2994" i="2"/>
  <c r="D2252" i="2"/>
  <c r="D1594" i="2"/>
  <c r="D3611" i="2"/>
  <c r="D3571" i="2"/>
  <c r="D28" i="2"/>
  <c r="D446" i="2"/>
  <c r="D655" i="2"/>
  <c r="D2871" i="2"/>
  <c r="D1265" i="2"/>
  <c r="D3497" i="2"/>
  <c r="D239" i="2"/>
  <c r="D2647" i="2"/>
  <c r="D2268" i="2"/>
  <c r="D3693" i="2"/>
  <c r="D348" i="2"/>
  <c r="D3237" i="2"/>
  <c r="D3546" i="2"/>
  <c r="D1121" i="2"/>
  <c r="D1462" i="2"/>
  <c r="D1139" i="2"/>
  <c r="D3457" i="2"/>
  <c r="D1312" i="2"/>
  <c r="D3121" i="2"/>
  <c r="D758" i="2"/>
  <c r="D2984" i="2"/>
  <c r="D2427" i="2"/>
  <c r="D2834" i="2"/>
  <c r="D1634" i="2"/>
  <c r="D1372" i="2"/>
  <c r="D2094" i="2"/>
  <c r="D3378" i="2"/>
  <c r="D537" i="2"/>
  <c r="D2070" i="2"/>
  <c r="D2629" i="2"/>
  <c r="D1539" i="2"/>
  <c r="D1185" i="2"/>
  <c r="D1195" i="2"/>
  <c r="D2459" i="2"/>
  <c r="D1976" i="2"/>
  <c r="D156" i="2"/>
  <c r="D3629" i="2"/>
  <c r="D3667" i="2"/>
  <c r="D1400" i="2"/>
  <c r="D2195" i="2"/>
  <c r="D2007" i="2"/>
  <c r="D377" i="2"/>
  <c r="D1929" i="2"/>
  <c r="D3419" i="2"/>
  <c r="D3732" i="2"/>
  <c r="D3159" i="2"/>
  <c r="D2133" i="2"/>
  <c r="D3192" i="2"/>
  <c r="D2288" i="2"/>
  <c r="D1287" i="2"/>
  <c r="D1382" i="2"/>
  <c r="D3039" i="2"/>
  <c r="D1803" i="2"/>
  <c r="D3475" i="2"/>
  <c r="D2768" i="2"/>
  <c r="D1952" i="2"/>
  <c r="D848" i="2"/>
  <c r="D2929" i="2"/>
  <c r="D3729" i="2"/>
  <c r="D2118" i="2"/>
  <c r="D915" i="2"/>
  <c r="D3047" i="2"/>
  <c r="D2124" i="2"/>
  <c r="D2588" i="2"/>
  <c r="D1947" i="2"/>
  <c r="D2449" i="2"/>
  <c r="D3548" i="2"/>
  <c r="D2734" i="2"/>
  <c r="D2304" i="2"/>
  <c r="D1821" i="2"/>
  <c r="D3150" i="2"/>
  <c r="D3404" i="2"/>
  <c r="D25" i="2"/>
  <c r="D3519" i="2"/>
  <c r="D2264" i="2"/>
  <c r="D3617" i="2"/>
  <c r="D319" i="2"/>
  <c r="D2062" i="2"/>
  <c r="D1504" i="2"/>
  <c r="D2282" i="2"/>
  <c r="D333" i="2"/>
  <c r="D684" i="2"/>
  <c r="D3386" i="2"/>
  <c r="D1833" i="2"/>
  <c r="D3030" i="2"/>
  <c r="D832" i="2"/>
  <c r="D3339" i="2"/>
  <c r="D1839" i="2"/>
  <c r="D2714" i="2"/>
  <c r="D2776" i="2"/>
  <c r="D1561" i="2"/>
  <c r="D2453" i="2"/>
  <c r="D3390" i="2"/>
  <c r="D3736" i="2"/>
  <c r="D2715" i="2"/>
  <c r="D3118" i="2"/>
  <c r="D1470" i="2"/>
  <c r="D2694" i="2"/>
  <c r="D3304" i="2"/>
  <c r="D1751" i="2"/>
  <c r="D2554" i="2"/>
  <c r="D1984" i="2"/>
  <c r="D2833" i="2"/>
  <c r="D1660" i="2"/>
  <c r="D2067" i="2"/>
  <c r="D2717" i="2"/>
  <c r="D1533" i="2"/>
  <c r="D3165" i="2"/>
  <c r="D1491" i="2"/>
  <c r="D1231" i="2"/>
  <c r="D704" i="2"/>
  <c r="D1030" i="2"/>
  <c r="D614" i="2"/>
  <c r="D184" i="2"/>
  <c r="D890" i="2"/>
  <c r="D1349" i="2"/>
  <c r="D1456" i="2"/>
  <c r="D2607" i="2"/>
  <c r="D1975" i="2"/>
  <c r="D847" i="2"/>
  <c r="D397" i="2"/>
  <c r="D79" i="2"/>
  <c r="D390" i="2"/>
  <c r="D20" i="2"/>
  <c r="D251" i="2"/>
  <c r="D1291" i="2"/>
  <c r="D2670" i="2"/>
  <c r="D75" i="2"/>
  <c r="D4" i="2"/>
  <c r="D137" i="2"/>
  <c r="D2689" i="2"/>
  <c r="D338" i="2"/>
  <c r="D698" i="2"/>
  <c r="D45" i="2"/>
  <c r="D38" i="2"/>
  <c r="D1905" i="2"/>
  <c r="D2114" i="2"/>
  <c r="D43" i="2"/>
  <c r="D182" i="2"/>
  <c r="D581" i="2"/>
  <c r="D1549" i="2"/>
  <c r="D1193" i="2"/>
  <c r="D1981" i="2"/>
  <c r="D1242" i="2"/>
  <c r="D447" i="2"/>
  <c r="D604" i="2"/>
  <c r="D2858" i="2"/>
  <c r="D3697" i="2"/>
  <c r="D2291" i="2"/>
  <c r="D819" i="2"/>
  <c r="D3367" i="2"/>
  <c r="D900" i="2"/>
  <c r="D1846" i="2"/>
  <c r="D867" i="2"/>
  <c r="D2180" i="2"/>
  <c r="D3549" i="2"/>
  <c r="D2541" i="2"/>
  <c r="D3664" i="2"/>
  <c r="D2853" i="2"/>
  <c r="D3539" i="2"/>
  <c r="D2655" i="2"/>
  <c r="D1770" i="2"/>
  <c r="D928" i="2"/>
  <c r="D1347" i="2"/>
  <c r="D341" i="2"/>
  <c r="D1045" i="2"/>
  <c r="D342" i="2"/>
  <c r="D280" i="2"/>
  <c r="D1229" i="2"/>
  <c r="D2246" i="2"/>
  <c r="D1363" i="2"/>
  <c r="D464" i="2"/>
  <c r="D1134" i="2"/>
  <c r="D487" i="2"/>
  <c r="D411" i="2"/>
  <c r="D2940" i="2"/>
  <c r="D1298" i="2"/>
  <c r="D809" i="2"/>
  <c r="D1309" i="2"/>
  <c r="D813" i="2"/>
  <c r="D798" i="2"/>
  <c r="D3215" i="2"/>
  <c r="D846" i="2"/>
  <c r="D421" i="2"/>
  <c r="D3493" i="2"/>
  <c r="D1198" i="2"/>
  <c r="D2999" i="2"/>
  <c r="D472" i="2"/>
  <c r="D3603" i="2"/>
  <c r="D2100" i="2"/>
  <c r="D2878" i="2"/>
  <c r="D3272" i="2"/>
  <c r="D1179" i="2"/>
  <c r="D3217" i="2"/>
  <c r="D3399" i="2"/>
  <c r="D495" i="2"/>
  <c r="D2080" i="2"/>
  <c r="D2971" i="2"/>
  <c r="D236" i="2"/>
  <c r="D1374" i="2"/>
  <c r="D1551" i="2"/>
  <c r="D2979" i="2"/>
  <c r="D1739" i="2"/>
  <c r="D982" i="2"/>
  <c r="D3271" i="2"/>
  <c r="D3071" i="2"/>
  <c r="D1643" i="2"/>
  <c r="D1713" i="2"/>
  <c r="D2397" i="2"/>
  <c r="D1973" i="2"/>
  <c r="D3189" i="2"/>
  <c r="D3233" i="2"/>
  <c r="D1383" i="2"/>
  <c r="D3143" i="2"/>
  <c r="D3559" i="2"/>
  <c r="D2016" i="2"/>
  <c r="D3290" i="2"/>
  <c r="D2324" i="2"/>
  <c r="D3114" i="2"/>
  <c r="D2184" i="2"/>
  <c r="D2403" i="2"/>
  <c r="D2787" i="2"/>
  <c r="D1482" i="2"/>
  <c r="D3580" i="2"/>
  <c r="D2012" i="2"/>
  <c r="D780" i="2"/>
  <c r="D256" i="2"/>
  <c r="D933" i="2"/>
  <c r="D834" i="2"/>
  <c r="D105" i="2"/>
  <c r="D1053" i="2"/>
  <c r="D3210" i="2"/>
  <c r="D2404" i="2"/>
  <c r="D2875" i="2"/>
  <c r="D1852" i="2"/>
  <c r="D1212" i="2"/>
  <c r="D233" i="2"/>
  <c r="D579" i="2"/>
  <c r="D612" i="2"/>
  <c r="D906" i="2"/>
  <c r="D122" i="2"/>
  <c r="D1944" i="2"/>
  <c r="D1825" i="2"/>
  <c r="D748" i="2"/>
  <c r="D805" i="2"/>
  <c r="D647" i="2"/>
  <c r="D379" i="2"/>
  <c r="D1260" i="2"/>
  <c r="D1033" i="2"/>
  <c r="D1916" i="2"/>
  <c r="D689" i="2"/>
  <c r="D759" i="2"/>
  <c r="D2796" i="2"/>
  <c r="D764" i="2"/>
  <c r="D165" i="2"/>
  <c r="D103" i="2"/>
  <c r="D1640" i="2"/>
  <c r="D99" i="2"/>
  <c r="D3281" i="2"/>
  <c r="D368" i="2"/>
  <c r="D714" i="2"/>
  <c r="D2703" i="2"/>
  <c r="D1327" i="2"/>
  <c r="D2225" i="2"/>
  <c r="D3438" i="2"/>
  <c r="D1777" i="2"/>
  <c r="D2523" i="2"/>
  <c r="D2842" i="2"/>
  <c r="D3488" i="2"/>
  <c r="D1428" i="2"/>
  <c r="D512" i="2"/>
  <c r="D863" i="2"/>
  <c r="D866" i="2"/>
  <c r="D861" i="2"/>
  <c r="D337" i="2"/>
  <c r="D2498" i="2"/>
  <c r="D2546" i="2"/>
  <c r="D2262" i="2"/>
  <c r="D2548" i="2"/>
  <c r="D1568" i="2"/>
  <c r="D1378" i="2"/>
  <c r="D2117" i="2"/>
  <c r="D2372" i="2"/>
  <c r="D593" i="2"/>
  <c r="D765" i="2"/>
  <c r="D146" i="2"/>
  <c r="D3181" i="2"/>
  <c r="D1182" i="2"/>
  <c r="D1565" i="2"/>
  <c r="D3487" i="2"/>
  <c r="D1591" i="2"/>
  <c r="D2357" i="2"/>
  <c r="D1709" i="2"/>
  <c r="D3443" i="2"/>
  <c r="D2248" i="2"/>
  <c r="D1465" i="2"/>
  <c r="D923" i="2"/>
  <c r="D2382" i="2"/>
  <c r="D3538" i="2"/>
  <c r="D1734" i="2"/>
  <c r="D958" i="2"/>
  <c r="D3597" i="2"/>
  <c r="D2414" i="2"/>
  <c r="D3721" i="2"/>
  <c r="D3567" i="2"/>
  <c r="D2699" i="2"/>
  <c r="D2886" i="2"/>
  <c r="D1156" i="2"/>
  <c r="D2779" i="2"/>
  <c r="D1902" i="2"/>
  <c r="D623" i="2"/>
  <c r="D524" i="2"/>
  <c r="D3211" i="2"/>
  <c r="D907" i="2"/>
  <c r="D2363" i="2"/>
  <c r="D3292" i="2"/>
  <c r="D2471" i="2"/>
  <c r="D2518" i="2"/>
  <c r="D3395" i="2"/>
  <c r="D1698" i="2"/>
  <c r="D2693" i="2"/>
  <c r="D1112" i="2"/>
  <c r="D527" i="2"/>
  <c r="D123" i="2"/>
  <c r="D2568" i="2"/>
  <c r="D2794" i="2"/>
  <c r="D776" i="2"/>
  <c r="D3373" i="2"/>
  <c r="D2390" i="2"/>
  <c r="D1490" i="2"/>
  <c r="D904" i="2"/>
  <c r="D55" i="2"/>
  <c r="D3230" i="2"/>
  <c r="D3595" i="2"/>
  <c r="D3146" i="2"/>
  <c r="D1669" i="2"/>
  <c r="D1011" i="2"/>
  <c r="D3364" i="2"/>
  <c r="D616" i="2"/>
  <c r="D738" i="2"/>
  <c r="D450" i="2"/>
  <c r="D860" i="2"/>
  <c r="D1853" i="2"/>
  <c r="D2914" i="2"/>
  <c r="D1473" i="2"/>
  <c r="D3622" i="2"/>
  <c r="D1615" i="2"/>
  <c r="D1978" i="2"/>
  <c r="D206" i="2"/>
  <c r="D2698" i="2"/>
  <c r="D591" i="2"/>
  <c r="D1881" i="2"/>
  <c r="D2315" i="2"/>
  <c r="D1756" i="2"/>
  <c r="D2154" i="2"/>
  <c r="D686" i="2"/>
  <c r="D3028" i="2"/>
  <c r="D1592" i="2"/>
  <c r="D2741" i="2"/>
  <c r="D2176" i="2"/>
  <c r="D2903" i="2"/>
  <c r="D1333" i="2"/>
  <c r="D1184" i="2"/>
  <c r="D3398" i="2"/>
  <c r="D1686" i="2"/>
  <c r="D3731" i="2"/>
  <c r="D1316" i="2"/>
  <c r="D3581" i="2"/>
  <c r="D460" i="2"/>
  <c r="D309" i="2"/>
  <c r="D1285" i="2"/>
  <c r="D2277" i="2"/>
  <c r="D1993" i="2"/>
  <c r="D3302" i="2"/>
  <c r="D1089" i="2"/>
  <c r="D565" i="2"/>
  <c r="D230" i="2"/>
  <c r="D403" i="2"/>
  <c r="D1007" i="2"/>
  <c r="D2015" i="2"/>
  <c r="D2814" i="2"/>
  <c r="D1604" i="2"/>
  <c r="D3256" i="2"/>
  <c r="D952" i="2"/>
  <c r="D3318" i="2"/>
  <c r="D300" i="2"/>
  <c r="D3045" i="2"/>
  <c r="D57" i="2"/>
  <c r="D1950" i="2"/>
  <c r="D2793" i="2"/>
  <c r="D2120" i="2"/>
  <c r="D2772" i="2"/>
  <c r="D2960" i="2"/>
  <c r="D3173" i="2"/>
  <c r="D1381" i="2"/>
  <c r="D3093" i="2"/>
  <c r="D2355" i="2"/>
  <c r="D3036" i="2"/>
  <c r="D1717" i="2"/>
  <c r="D1393" i="2"/>
  <c r="D775" i="2"/>
  <c r="D2845" i="2"/>
  <c r="D2973" i="2"/>
  <c r="D2329" i="2"/>
  <c r="D2540" i="2"/>
  <c r="D864" i="2"/>
  <c r="D1435" i="2"/>
  <c r="D1145" i="2"/>
  <c r="D29" i="2"/>
  <c r="D2333" i="2"/>
  <c r="D2593" i="2"/>
  <c r="D2730" i="2"/>
  <c r="D3414" i="2"/>
  <c r="D2633" i="2"/>
  <c r="D778" i="2"/>
  <c r="D3575" i="2"/>
  <c r="D2310" i="2"/>
  <c r="D3054" i="2"/>
  <c r="D2977" i="2"/>
  <c r="D3050" i="2"/>
  <c r="D1804" i="2"/>
  <c r="D987" i="2"/>
  <c r="D756" i="2"/>
  <c r="D3535" i="2"/>
  <c r="D3534" i="2"/>
  <c r="D1620" i="2"/>
  <c r="D191" i="2"/>
  <c r="D1912" i="2"/>
  <c r="D2995" i="2"/>
  <c r="D2580" i="2"/>
  <c r="D1476" i="2"/>
  <c r="D473" i="2"/>
  <c r="D2378" i="2"/>
  <c r="D2297" i="2"/>
  <c r="D724" i="2"/>
  <c r="D3135" i="2"/>
  <c r="D666" i="2"/>
  <c r="D10" i="2"/>
  <c r="D215" i="2"/>
  <c r="D1050" i="2"/>
  <c r="D3728" i="2"/>
  <c r="D2609" i="2"/>
  <c r="D2061" i="2"/>
  <c r="D2868" i="2"/>
  <c r="D897" i="2"/>
  <c r="D2041" i="2"/>
  <c r="D183" i="2"/>
  <c r="D1234" i="2"/>
  <c r="D2750" i="2"/>
  <c r="D2791" i="2"/>
  <c r="D3330" i="2"/>
  <c r="D794" i="2"/>
  <c r="D126" i="2"/>
  <c r="D3426" i="2"/>
  <c r="D2494" i="2"/>
  <c r="D2992" i="2"/>
  <c r="D1943" i="2"/>
  <c r="D3579" i="2"/>
  <c r="D2783" i="2"/>
  <c r="D3042" i="2"/>
  <c r="D1891" i="2"/>
  <c r="D2911" i="2"/>
  <c r="D2039" i="2"/>
  <c r="D3459" i="2"/>
  <c r="D993" i="2"/>
  <c r="D2165" i="2"/>
  <c r="D2488" i="2"/>
  <c r="D2538" i="2"/>
  <c r="D3003" i="2"/>
  <c r="D2624" i="2"/>
  <c r="D255" i="2"/>
  <c r="D2187" i="2"/>
  <c r="D1361" i="2"/>
  <c r="D2465" i="2"/>
  <c r="D3352" i="2"/>
  <c r="D282" i="2"/>
  <c r="D151" i="2"/>
  <c r="D646" i="2"/>
  <c r="D1141" i="2"/>
  <c r="D208" i="2"/>
  <c r="D828" i="2"/>
  <c r="D2125" i="2"/>
  <c r="D3062" i="2"/>
  <c r="D1269" i="2"/>
  <c r="D932" i="2"/>
  <c r="D826" i="2"/>
  <c r="D1244" i="2"/>
  <c r="D2631" i="2"/>
  <c r="D41" i="2"/>
  <c r="D3642" i="2"/>
  <c r="D3056" i="2"/>
  <c r="D852" i="2"/>
  <c r="D3191" i="2"/>
  <c r="D2975" i="2"/>
  <c r="D1488" i="2"/>
  <c r="D1886" i="2"/>
  <c r="D2895" i="2"/>
  <c r="D2690" i="2"/>
  <c r="D1416" i="2"/>
  <c r="D2595" i="2"/>
  <c r="D410" i="2"/>
  <c r="D710" i="2"/>
  <c r="D592" i="2"/>
  <c r="D1084" i="2"/>
  <c r="D1699" i="2"/>
  <c r="D2172" i="2"/>
  <c r="D2782" i="2"/>
  <c r="D3608" i="2"/>
  <c r="D1937" i="2"/>
  <c r="D3590" i="2"/>
  <c r="D2423" i="2"/>
  <c r="D1487" i="2"/>
  <c r="D2945" i="2"/>
  <c r="D721" i="2"/>
  <c r="D3023" i="2"/>
  <c r="D970" i="2"/>
  <c r="D2140" i="2"/>
  <c r="D2745" i="2"/>
  <c r="D2778" i="2"/>
  <c r="D1143" i="2"/>
  <c r="D3536" i="2"/>
  <c r="D3234" i="2"/>
  <c r="D1424" i="2"/>
  <c r="D505" i="2"/>
  <c r="D2115" i="2"/>
  <c r="D1471" i="2"/>
  <c r="D2430" i="2"/>
  <c r="D2751" i="2"/>
  <c r="D2106" i="2"/>
  <c r="D3068" i="2"/>
  <c r="D6" i="2"/>
  <c r="D1013" i="2"/>
  <c r="D22" i="2"/>
  <c r="D1805" i="2"/>
  <c r="D1890" i="2"/>
  <c r="D2605" i="2"/>
  <c r="D3342" i="2"/>
  <c r="D1633" i="2"/>
  <c r="D2435" i="2"/>
  <c r="D1903" i="2"/>
  <c r="D3615" i="2"/>
  <c r="D3372" i="2"/>
  <c r="D2458" i="2"/>
  <c r="D1420" i="2"/>
  <c r="D570" i="2"/>
  <c r="D1738" i="2"/>
  <c r="D3253" i="2"/>
  <c r="D3043" i="2"/>
  <c r="D2991" i="2"/>
  <c r="D3733" i="2"/>
  <c r="D1806" i="2"/>
  <c r="D2358" i="2"/>
  <c r="D2486" i="2"/>
  <c r="D3592" i="2"/>
  <c r="D1481" i="2"/>
  <c r="D2169" i="2"/>
  <c r="D174" i="2"/>
  <c r="D2253" i="2"/>
  <c r="D3026" i="2"/>
  <c r="D285" i="2"/>
  <c r="D33" i="2"/>
  <c r="D32" i="2"/>
  <c r="D1485" i="2"/>
  <c r="D1949" i="2"/>
  <c r="D2351" i="2"/>
  <c r="D2889" i="2"/>
  <c r="D1668" i="2"/>
  <c r="D2406" i="2"/>
  <c r="D1557" i="2"/>
  <c r="D3474" i="2"/>
  <c r="D2840" i="2"/>
  <c r="D3708" i="2"/>
  <c r="D2485" i="2"/>
  <c r="D1248" i="2"/>
  <c r="D1135" i="2"/>
  <c r="D3320" i="2"/>
  <c r="D2687" i="2"/>
  <c r="D2424" i="2"/>
  <c r="D1720" i="2"/>
  <c r="D1525" i="2"/>
  <c r="D1192" i="2"/>
  <c r="D3381" i="2"/>
  <c r="D3444" i="2"/>
  <c r="D2585" i="2"/>
  <c r="D1239" i="2"/>
  <c r="D3391" i="2"/>
  <c r="D1284" i="2"/>
  <c r="D1376" i="2"/>
  <c r="D584" i="2"/>
  <c r="D692" i="2"/>
  <c r="D329" i="2"/>
  <c r="D1847" i="2"/>
  <c r="D1868" i="2"/>
  <c r="D2623" i="2"/>
  <c r="D2946" i="2"/>
  <c r="D1059" i="2"/>
  <c r="D2128" i="2"/>
  <c r="D1076" i="2"/>
  <c r="D2884" i="2"/>
  <c r="D2331" i="2"/>
  <c r="D125" i="2"/>
  <c r="D977" i="2"/>
  <c r="D2651" i="2"/>
  <c r="D3503" i="2"/>
  <c r="D2539" i="2"/>
  <c r="D1288" i="2"/>
  <c r="D2873" i="2"/>
  <c r="D1992" i="2"/>
  <c r="D3231" i="2"/>
  <c r="D2968" i="2"/>
  <c r="D476" i="2"/>
  <c r="D3029" i="2"/>
  <c r="D779" i="2"/>
  <c r="D2058" i="2"/>
  <c r="D155" i="2"/>
  <c r="D1870" i="2"/>
  <c r="D437" i="2"/>
  <c r="D3347" i="2"/>
  <c r="D409" i="2"/>
  <c r="D1782" i="2"/>
  <c r="D796" i="2"/>
  <c r="D945" i="2"/>
  <c r="D1152" i="2"/>
  <c r="D2348" i="2"/>
  <c r="D3013" i="2"/>
  <c r="D2307" i="2"/>
  <c r="D744" i="2"/>
  <c r="D1652" i="2"/>
  <c r="D2052" i="2"/>
  <c r="D7" i="2"/>
  <c r="D1676" i="2"/>
  <c r="D1003" i="2"/>
  <c r="D1547" i="2"/>
  <c r="D1915" i="2"/>
  <c r="D1019" i="2"/>
  <c r="D361" i="2"/>
  <c r="D1588" i="2"/>
  <c r="D2135" i="2"/>
  <c r="D2754" i="2"/>
  <c r="D2786" i="2"/>
  <c r="D2204" i="2"/>
  <c r="D730" i="2"/>
  <c r="D2439" i="2"/>
  <c r="D425" i="2"/>
  <c r="D1622" i="2"/>
  <c r="D2519" i="2"/>
  <c r="D1733" i="2"/>
  <c r="D2832" i="2"/>
  <c r="D2301" i="2"/>
  <c r="D1489" i="2"/>
  <c r="D2440" i="2"/>
  <c r="D2628" i="2"/>
  <c r="D1397" i="2"/>
  <c r="D3137" i="2"/>
  <c r="D2160" i="2"/>
  <c r="D1527" i="2"/>
  <c r="D3623" i="2"/>
  <c r="D2026" i="2"/>
  <c r="D3040" i="2"/>
  <c r="D1559" i="2"/>
  <c r="D3360" i="2"/>
  <c r="D2685" i="2"/>
  <c r="D1837" i="2"/>
  <c r="D3239" i="2"/>
  <c r="D3695" i="2"/>
  <c r="D1575" i="2"/>
  <c r="D3149" i="2"/>
  <c r="D2668" i="2"/>
  <c r="D1980" i="2"/>
  <c r="D2126" i="2"/>
  <c r="D2330" i="2"/>
  <c r="D3312" i="2"/>
  <c r="D638" i="2"/>
  <c r="D3220" i="2"/>
  <c r="D508" i="2"/>
  <c r="D1359" i="2"/>
  <c r="D3525" i="2"/>
  <c r="D3476" i="2"/>
  <c r="D2569" i="2"/>
  <c r="D1883" i="2"/>
  <c r="D494" i="2"/>
  <c r="D878" i="2"/>
  <c r="D2238" i="2"/>
  <c r="D3515" i="2"/>
  <c r="D3383" i="2"/>
  <c r="D865" i="2"/>
  <c r="D2037" i="2"/>
  <c r="D1452" i="2"/>
  <c r="D3458" i="2"/>
  <c r="D971" i="2"/>
  <c r="D542" i="2"/>
  <c r="D2828" i="2"/>
  <c r="D2299" i="2"/>
  <c r="D3466" i="2"/>
  <c r="D2345" i="2"/>
  <c r="D229" i="2"/>
  <c r="D3604" i="2"/>
  <c r="D2218" i="2"/>
  <c r="D3167" i="2"/>
  <c r="D2612" i="2"/>
  <c r="D3219" i="2"/>
  <c r="D2897" i="2"/>
  <c r="D1624" i="2"/>
  <c r="D1646" i="2"/>
  <c r="D1673" i="2"/>
  <c r="D1390" i="2"/>
  <c r="D3035" i="2"/>
  <c r="D2175" i="2"/>
  <c r="D3161" i="2"/>
  <c r="D1403" i="2"/>
  <c r="D763" i="2"/>
  <c r="D2927" i="2"/>
  <c r="D2443" i="2"/>
  <c r="D1542" i="2"/>
  <c r="D3108" i="2"/>
  <c r="D2313" i="2"/>
  <c r="D1820" i="2"/>
  <c r="D2437" i="2"/>
  <c r="D1108" i="2"/>
  <c r="D2759" i="2"/>
  <c r="D2205" i="2"/>
  <c r="D1636" i="2"/>
  <c r="D2197" i="2"/>
  <c r="D2405" i="2"/>
  <c r="D1396" i="2"/>
  <c r="D3139" i="2"/>
  <c r="D2275" i="2"/>
  <c r="D1582" i="2"/>
  <c r="D3589" i="2"/>
  <c r="D2004" i="2"/>
  <c r="D2950" i="2"/>
  <c r="D1822" i="2"/>
  <c r="D3295" i="2"/>
  <c r="D2748" i="2"/>
  <c r="D1948" i="2"/>
  <c r="D2993" i="2"/>
  <c r="D3401" i="2"/>
  <c r="D1694" i="2"/>
  <c r="D3084" i="2"/>
  <c r="D2591" i="2"/>
  <c r="D2306" i="2"/>
  <c r="D2900" i="2"/>
  <c r="D1639" i="2"/>
  <c r="D92" i="2"/>
  <c r="D3305" i="2"/>
  <c r="D345" i="2"/>
  <c r="D3711" i="2"/>
  <c r="D1358" i="2"/>
  <c r="D2579" i="2"/>
  <c r="D1289" i="2"/>
  <c r="D428" i="2"/>
  <c r="D3668" i="2"/>
  <c r="D3225" i="2"/>
  <c r="D1453" i="2"/>
  <c r="D1171" i="2"/>
  <c r="D393" i="2"/>
  <c r="D3025" i="2"/>
  <c r="D713" i="2"/>
  <c r="D2455" i="2"/>
  <c r="D1678" i="2"/>
  <c r="D1960" i="2"/>
  <c r="D3208" i="2"/>
  <c r="D723" i="2"/>
  <c r="D1512" i="2"/>
  <c r="D3152" i="2"/>
  <c r="D2728" i="2"/>
  <c r="D1339" i="2"/>
  <c r="D2278" i="2"/>
  <c r="D3634" i="2"/>
  <c r="D1999" i="2"/>
  <c r="D2643" i="2"/>
  <c r="D803" i="2"/>
  <c r="D3569" i="2"/>
  <c r="D3523" i="2"/>
  <c r="D2050" i="2"/>
  <c r="D980" i="2"/>
  <c r="D3349" i="2"/>
  <c r="D1842" i="2"/>
  <c r="D2563" i="2"/>
  <c r="D2463" i="2"/>
  <c r="D1437" i="2"/>
  <c r="D962" i="2"/>
  <c r="D195" i="2"/>
  <c r="D132" i="2"/>
  <c r="D51" i="2"/>
  <c r="D586" i="2"/>
  <c r="D1208" i="2"/>
  <c r="D2577" i="2"/>
  <c r="D2798" i="2"/>
  <c r="D1901" i="2"/>
  <c r="D1556" i="2"/>
  <c r="D77" i="2"/>
  <c r="D275" i="2"/>
  <c r="D356" i="2"/>
  <c r="D1001" i="2"/>
  <c r="D709" i="2"/>
  <c r="D887" i="2"/>
  <c r="D2775" i="2"/>
  <c r="D1600" i="2"/>
  <c r="D578" i="2"/>
  <c r="D311" i="2"/>
  <c r="D618" i="2"/>
  <c r="D1635" i="2"/>
  <c r="D359" i="2"/>
  <c r="D2320" i="2"/>
  <c r="D164" i="2"/>
  <c r="D1005" i="2"/>
  <c r="D2930" i="2"/>
  <c r="D1792" i="2"/>
  <c r="D1528" i="2"/>
  <c r="D1472" i="2"/>
  <c r="D1018" i="2"/>
  <c r="D227" i="2"/>
  <c r="D910" i="2"/>
  <c r="D76" i="2"/>
  <c r="D120" i="2"/>
  <c r="D2808" i="2"/>
  <c r="D859" i="2"/>
  <c r="D1458" i="2"/>
  <c r="D3222" i="2"/>
  <c r="D1313" i="2"/>
  <c r="D1353" i="2"/>
  <c r="D2599" i="2"/>
  <c r="D3406" i="2"/>
  <c r="D1281" i="2"/>
  <c r="D2059" i="2"/>
  <c r="D2560" i="2"/>
  <c r="D2967" i="2"/>
  <c r="D2146" i="2"/>
  <c r="D1371" i="2"/>
  <c r="D2556" i="2"/>
  <c r="D3130" i="2"/>
  <c r="D2189" i="2"/>
  <c r="D1317" i="2"/>
  <c r="D2284" i="2"/>
  <c r="D1196" i="2"/>
  <c r="D653" i="2"/>
  <c r="D436" i="2"/>
  <c r="D873" i="2"/>
  <c r="D442" i="2"/>
  <c r="D1750" i="2"/>
  <c r="D3482" i="2"/>
  <c r="D1071" i="2"/>
  <c r="D658" i="2"/>
  <c r="D545" i="2"/>
  <c r="D504" i="2"/>
  <c r="D1166" i="2"/>
  <c r="D1811" i="2"/>
  <c r="D643" i="2"/>
  <c r="D1038" i="2"/>
  <c r="D452" i="2"/>
  <c r="D2620" i="2"/>
  <c r="D1275" i="2"/>
  <c r="D879" i="2"/>
  <c r="D260" i="2"/>
  <c r="D318" i="2"/>
  <c r="D1100" i="2"/>
  <c r="D635" i="2"/>
  <c r="D589" i="2"/>
  <c r="D2666" i="2"/>
  <c r="D3576" i="2"/>
  <c r="D334" i="2"/>
  <c r="D3228" i="2"/>
  <c r="D569" i="2"/>
  <c r="D445" i="2"/>
  <c r="D2136" i="2"/>
  <c r="D3392" i="2"/>
  <c r="D1073" i="2"/>
  <c r="D912" i="2"/>
  <c r="D1927" i="2"/>
  <c r="D3641" i="2"/>
  <c r="D2460" i="2"/>
  <c r="D802" i="2"/>
  <c r="D1724" i="2"/>
  <c r="D1140" i="2"/>
  <c r="D23" i="2"/>
  <c r="D1095" i="2"/>
  <c r="D373" i="2"/>
  <c r="D996" i="2"/>
  <c r="D3299" i="2"/>
  <c r="D3416" i="2"/>
  <c r="D2746" i="2"/>
  <c r="D1972" i="2"/>
  <c r="D2513" i="2"/>
  <c r="D739" i="2"/>
  <c r="D2181" i="2"/>
  <c r="D2737" i="2"/>
  <c r="D976" i="2"/>
  <c r="D1520" i="2"/>
  <c r="D800" i="2"/>
  <c r="D2445" i="2"/>
  <c r="D2005" i="2"/>
  <c r="D3621" i="2"/>
  <c r="D2156" i="2"/>
  <c r="D3270" i="2"/>
  <c r="D2700" i="2"/>
  <c r="D1693" i="2"/>
  <c r="D1266" i="2"/>
  <c r="D386" i="2"/>
  <c r="D85" i="2"/>
  <c r="D1257" i="2"/>
  <c r="D218" i="2"/>
  <c r="D2773" i="2"/>
  <c r="D3568" i="2"/>
  <c r="D3279" i="2"/>
  <c r="D2300" i="2"/>
  <c r="D1581" i="2"/>
  <c r="D1410" i="2"/>
  <c r="D814" i="2"/>
  <c r="D131" i="2"/>
  <c r="D694" i="2"/>
  <c r="D74" i="2"/>
  <c r="D603" i="2"/>
  <c r="D2019" i="2"/>
  <c r="D2543" i="2"/>
  <c r="D82" i="2"/>
  <c r="D276" i="2"/>
  <c r="D600" i="2"/>
  <c r="D3082" i="2"/>
  <c r="D707" i="2"/>
  <c r="D3008" i="2"/>
  <c r="D461" i="2"/>
  <c r="D58" i="2"/>
  <c r="D1887" i="2"/>
  <c r="D2350" i="2"/>
  <c r="D560" i="2"/>
  <c r="D630" i="2"/>
  <c r="D154" i="2"/>
  <c r="D1480" i="2"/>
  <c r="D24" i="2"/>
  <c r="D1277" i="2"/>
  <c r="D596" i="2"/>
  <c r="D364" i="2"/>
  <c r="D3432" i="2"/>
  <c r="D3012" i="2"/>
  <c r="D1255" i="2"/>
  <c r="D2369" i="2"/>
  <c r="D880" i="2"/>
  <c r="D3547" i="2"/>
  <c r="D1426" i="2"/>
  <c r="D2272" i="2"/>
  <c r="D1043" i="2"/>
  <c r="D2747" i="2"/>
  <c r="D3675" i="2"/>
  <c r="D2511" i="2"/>
  <c r="D1555" i="2"/>
  <c r="D3240" i="2"/>
  <c r="D1350" i="2"/>
  <c r="D2367" i="2"/>
  <c r="D1267" i="2"/>
  <c r="D2069" i="2"/>
  <c r="D2063" i="2"/>
  <c r="D1042" i="2"/>
  <c r="D531" i="2"/>
  <c r="D641" i="2"/>
  <c r="D1354" i="2"/>
  <c r="D797" i="2"/>
  <c r="D3627" i="2"/>
  <c r="D2095" i="2"/>
  <c r="D293" i="2"/>
  <c r="D1173" i="2"/>
  <c r="D247" i="2"/>
  <c r="D426" i="2"/>
  <c r="D3218" i="2"/>
  <c r="D1148" i="2"/>
  <c r="D449" i="2"/>
  <c r="D1786" i="2"/>
  <c r="D501" i="2"/>
  <c r="D927" i="2"/>
  <c r="D3507" i="2"/>
  <c r="D509" i="2"/>
  <c r="D1097" i="2"/>
  <c r="D1136" i="2"/>
  <c r="D547" i="2"/>
  <c r="D3653" i="2"/>
  <c r="D231" i="2"/>
  <c r="D753" i="2"/>
  <c r="D3187" i="2"/>
  <c r="D2235" i="2"/>
  <c r="AK84" i="2"/>
  <c r="AG85" i="2"/>
  <c r="AH85" i="2" s="1"/>
  <c r="AG32" i="2"/>
  <c r="AH32" i="2" s="1"/>
  <c r="AK31" i="2"/>
  <c r="AK69" i="2"/>
  <c r="AG70" i="2"/>
  <c r="AH70" i="2" s="1"/>
  <c r="AG104" i="2"/>
  <c r="AH104" i="2" s="1"/>
  <c r="AK103" i="2"/>
  <c r="AK140" i="2"/>
  <c r="AG141" i="2"/>
  <c r="AH141" i="2" s="1"/>
  <c r="AK170" i="2"/>
  <c r="AG171" i="2"/>
  <c r="AH171" i="2" s="1"/>
  <c r="D204" i="2"/>
  <c r="D2145" i="2"/>
  <c r="D1343" i="2"/>
  <c r="AK100" i="2"/>
  <c r="AG101" i="2"/>
  <c r="AH101" i="2" s="1"/>
  <c r="D2232" i="2"/>
  <c r="D2725" i="2"/>
  <c r="D3065" i="2"/>
  <c r="D544" i="2"/>
  <c r="D1523" i="2"/>
  <c r="D1495" i="2"/>
  <c r="D310" i="2"/>
  <c r="D2213" i="2"/>
  <c r="D1295" i="2"/>
  <c r="D1771" i="2"/>
  <c r="D308" i="2"/>
  <c r="D408" i="2"/>
  <c r="D1039" i="2"/>
  <c r="AK27" i="2"/>
  <c r="AG28" i="2"/>
  <c r="AH28" i="2" s="1"/>
  <c r="D705" i="2"/>
  <c r="D3260" i="2"/>
  <c r="D2774" i="2"/>
  <c r="D217" i="2"/>
  <c r="D2391" i="2"/>
  <c r="AK173" i="2"/>
  <c r="AG174" i="2"/>
  <c r="AH174" i="2" s="1"/>
  <c r="AG166" i="2"/>
  <c r="AH166" i="2" s="1"/>
  <c r="AK165" i="2"/>
  <c r="D2487" i="2"/>
  <c r="D1946" i="2"/>
  <c r="D1238" i="2"/>
  <c r="D1800" i="2"/>
  <c r="D1936" i="2"/>
  <c r="D3593" i="2"/>
  <c r="D2919" i="2"/>
  <c r="AG123" i="2"/>
  <c r="AH123" i="2" s="1"/>
  <c r="AK122" i="2"/>
  <c r="AK117" i="2"/>
  <c r="AG118" i="2"/>
  <c r="AH118" i="2" s="1"/>
  <c r="AG21" i="2"/>
  <c r="AH21" i="2" s="1"/>
  <c r="AK20" i="2"/>
  <c r="D1486" i="2"/>
  <c r="D3402" i="2"/>
  <c r="D3276" i="2"/>
  <c r="D2841" i="2"/>
  <c r="D3032" i="2"/>
  <c r="D2917" i="2"/>
  <c r="D3600" i="2"/>
  <c r="D1237" i="2"/>
  <c r="D186" i="2"/>
  <c r="AK136" i="2"/>
  <c r="AG137" i="2"/>
  <c r="AH137" i="2" s="1"/>
  <c r="AG119" i="2"/>
  <c r="AH119" i="2" s="1"/>
  <c r="AK118" i="2"/>
  <c r="AK127" i="2"/>
  <c r="AG128" i="2"/>
  <c r="AH128" i="2" s="1"/>
  <c r="D141" i="2"/>
  <c r="D2632" i="2"/>
  <c r="D2312" i="2"/>
  <c r="AG121" i="2"/>
  <c r="AH121" i="2" s="1"/>
  <c r="AK120" i="2"/>
  <c r="AK119" i="2"/>
  <c r="AG120" i="2"/>
  <c r="AH120" i="2" s="1"/>
  <c r="D2398" i="2"/>
  <c r="AG60" i="2"/>
  <c r="AH60" i="2" s="1"/>
  <c r="AK59" i="2"/>
  <c r="AG192" i="2"/>
  <c r="AH192" i="2" s="1"/>
  <c r="AK191" i="2"/>
  <c r="D2163" i="2"/>
  <c r="D166" i="2"/>
  <c r="D3041" i="2"/>
  <c r="D2887" i="2"/>
  <c r="D196" i="2"/>
  <c r="D49" i="2"/>
  <c r="D2956" i="2"/>
  <c r="D1245" i="2"/>
  <c r="D892" i="2"/>
  <c r="D1241" i="2"/>
  <c r="D1728" i="2"/>
  <c r="D885" i="2"/>
  <c r="D3679" i="2"/>
  <c r="D736" i="2"/>
  <c r="D2208" i="2"/>
  <c r="D3147" i="2"/>
  <c r="D670" i="2"/>
  <c r="D685" i="2"/>
  <c r="D328" i="2"/>
  <c r="D187" i="2"/>
  <c r="D372" i="2"/>
  <c r="D1900" i="2"/>
  <c r="D3609" i="2"/>
  <c r="D1704" i="2"/>
  <c r="D2792" i="2"/>
  <c r="D3179" i="2"/>
  <c r="D1758" i="2"/>
  <c r="D281" i="2"/>
  <c r="D566" i="2"/>
  <c r="D145" i="2"/>
  <c r="D157" i="2"/>
  <c r="D2724" i="2"/>
  <c r="D1493" i="2"/>
  <c r="D1867" i="2"/>
  <c r="D1834" i="2"/>
  <c r="D382" i="2"/>
  <c r="D3577" i="2"/>
  <c r="D992" i="2"/>
  <c r="D78" i="2"/>
  <c r="D2936" i="2"/>
  <c r="D1222" i="2"/>
  <c r="D2164" i="2"/>
  <c r="D2425" i="2"/>
  <c r="AG72" i="2"/>
  <c r="AH72" i="2" s="1"/>
  <c r="AK71" i="2"/>
  <c r="D546" i="2"/>
  <c r="D941" i="2"/>
  <c r="D2142" i="2"/>
  <c r="D2293" i="2"/>
  <c r="D607" i="2"/>
  <c r="D1740" i="2"/>
  <c r="D2770" i="2"/>
  <c r="D3293" i="2"/>
  <c r="D2207" i="2"/>
  <c r="D921" i="2"/>
  <c r="D2276" i="2"/>
  <c r="D3335" i="2"/>
  <c r="D559" i="2"/>
  <c r="D1606" i="2"/>
  <c r="D1613" i="2"/>
  <c r="D734" i="2"/>
  <c r="D2816" i="2"/>
  <c r="D2090" i="2"/>
  <c r="D1894" i="2"/>
  <c r="D2601" i="2"/>
  <c r="D1813" i="2"/>
  <c r="D1701" i="2"/>
  <c r="D2682" i="2"/>
  <c r="D2920" i="2"/>
  <c r="D1873" i="2"/>
  <c r="D381" i="2"/>
  <c r="D2490" i="2"/>
  <c r="D2641" i="2"/>
  <c r="D1188" i="2"/>
  <c r="D1233" i="2"/>
  <c r="D1000" i="2"/>
  <c r="D1987" i="2"/>
  <c r="D3638" i="2"/>
  <c r="D1384" i="2"/>
  <c r="D2809" i="2"/>
  <c r="D1012" i="2"/>
  <c r="AG199" i="2"/>
  <c r="AH199" i="2" s="1"/>
  <c r="AK198" i="2"/>
  <c r="D3033" i="2"/>
  <c r="D2420" i="2"/>
  <c r="D2711" i="2"/>
  <c r="D1723" i="2"/>
  <c r="D3088" i="2"/>
  <c r="D3687" i="2"/>
  <c r="D2446" i="2"/>
  <c r="D3388" i="2"/>
  <c r="D2729" i="2"/>
  <c r="D2608" i="2"/>
  <c r="D2461" i="2"/>
  <c r="D127" i="2"/>
  <c r="AG134" i="2"/>
  <c r="AH134" i="2" s="1"/>
  <c r="AK133" i="2"/>
  <c r="D3172" i="2"/>
  <c r="D967" i="2"/>
  <c r="D1827" i="2"/>
  <c r="D3123" i="2"/>
  <c r="D3163" i="2"/>
  <c r="D3573" i="2"/>
  <c r="D1801" i="2"/>
  <c r="D700" i="2"/>
  <c r="D3309" i="2"/>
  <c r="D2953" i="2"/>
  <c r="D189" i="2"/>
  <c r="D998" i="2"/>
  <c r="D1855" i="2"/>
  <c r="D697" i="2"/>
  <c r="D3205" i="2"/>
  <c r="D2216" i="2"/>
  <c r="D3338" i="2"/>
  <c r="D2469" i="2"/>
  <c r="D3238" i="2"/>
  <c r="D2789" i="2"/>
  <c r="D746" i="2"/>
  <c r="D3326" i="2"/>
  <c r="D1508" i="2"/>
  <c r="D2904" i="2"/>
  <c r="AK43" i="2"/>
  <c r="AG44" i="2"/>
  <c r="AH44" i="2" s="1"/>
  <c r="D3124" i="2"/>
  <c r="D3067" i="2"/>
  <c r="D2338" i="2"/>
  <c r="AG107" i="2"/>
  <c r="AH107" i="2" s="1"/>
  <c r="AK106" i="2"/>
  <c r="D3631" i="2"/>
  <c r="D3690" i="2"/>
  <c r="D3436" i="2"/>
  <c r="D2692" i="2"/>
  <c r="D1725" i="2"/>
  <c r="D1149" i="2"/>
  <c r="D708" i="2"/>
  <c r="D571" i="2"/>
  <c r="D269" i="2"/>
  <c r="D824" i="2"/>
  <c r="D2088" i="2"/>
  <c r="D1845" i="2"/>
  <c r="D3420" i="2"/>
  <c r="D1101" i="2"/>
  <c r="D3477" i="2"/>
  <c r="AG114" i="2"/>
  <c r="AH114" i="2" s="1"/>
  <c r="AK113" i="2"/>
  <c r="AK29" i="2"/>
  <c r="AG30" i="2"/>
  <c r="AH30" i="2" s="1"/>
  <c r="AG132" i="2"/>
  <c r="AH132" i="2" s="1"/>
  <c r="AK131" i="2"/>
  <c r="AG41" i="2"/>
  <c r="AH41" i="2" s="1"/>
  <c r="AK40" i="2"/>
  <c r="AK60" i="2"/>
  <c r="AG61" i="2"/>
  <c r="AH61" i="2" s="1"/>
  <c r="AG106" i="2"/>
  <c r="AH106" i="2" s="1"/>
  <c r="AK105" i="2"/>
  <c r="AG181" i="2"/>
  <c r="AH181" i="2" s="1"/>
  <c r="AK180" i="2"/>
  <c r="AK154" i="2"/>
  <c r="AG155" i="2"/>
  <c r="AH155" i="2" s="1"/>
  <c r="AG196" i="2"/>
  <c r="AH196" i="2" s="1"/>
  <c r="AK195" i="2"/>
  <c r="AK104" i="2"/>
  <c r="AG105" i="2"/>
  <c r="AH105" i="2" s="1"/>
  <c r="AG113" i="2"/>
  <c r="AH113" i="2" s="1"/>
  <c r="AK112" i="2"/>
  <c r="AL113" i="2" s="1"/>
  <c r="AK13" i="2"/>
  <c r="AG14" i="2"/>
  <c r="AH14" i="2" s="1"/>
  <c r="AG53" i="2"/>
  <c r="AH53" i="2" s="1"/>
  <c r="AK52" i="2"/>
  <c r="AK167" i="2"/>
  <c r="AG168" i="2"/>
  <c r="AH168" i="2" s="1"/>
  <c r="AG190" i="2"/>
  <c r="AH190" i="2" s="1"/>
  <c r="AK189" i="2"/>
  <c r="AL190" i="2" s="1"/>
  <c r="AG62" i="2"/>
  <c r="AH62" i="2" s="1"/>
  <c r="AK61" i="2"/>
  <c r="AG165" i="2"/>
  <c r="AH165" i="2" s="1"/>
  <c r="AK164" i="2"/>
  <c r="AK109" i="2"/>
  <c r="AG110" i="2"/>
  <c r="AH110" i="2" s="1"/>
  <c r="AG38" i="2"/>
  <c r="AH38" i="2" s="1"/>
  <c r="AK37" i="2"/>
  <c r="AK73" i="2"/>
  <c r="AG74" i="2"/>
  <c r="AH74" i="2" s="1"/>
  <c r="AK124" i="2"/>
  <c r="AG125" i="2"/>
  <c r="AH125" i="2" s="1"/>
  <c r="AG96" i="2"/>
  <c r="AH96" i="2" s="1"/>
  <c r="AK95" i="2"/>
  <c r="AG46" i="2"/>
  <c r="AH46" i="2" s="1"/>
  <c r="AK45" i="2"/>
  <c r="AK89" i="2"/>
  <c r="AG90" i="2"/>
  <c r="AH90" i="2" s="1"/>
  <c r="AK130" i="2"/>
  <c r="AG131" i="2"/>
  <c r="AH131" i="2" s="1"/>
  <c r="AG145" i="2"/>
  <c r="AH145" i="2" s="1"/>
  <c r="AK144" i="2"/>
  <c r="AK110" i="2"/>
  <c r="AG111" i="2"/>
  <c r="AH111" i="2" s="1"/>
  <c r="AG100" i="2"/>
  <c r="AH100" i="2" s="1"/>
  <c r="AK99" i="2"/>
  <c r="AK135" i="2"/>
  <c r="AG136" i="2"/>
  <c r="AH136" i="2" s="1"/>
  <c r="AK15" i="2"/>
  <c r="AG16" i="2"/>
  <c r="AH16" i="2" s="1"/>
  <c r="AG152" i="2"/>
  <c r="AH152" i="2" s="1"/>
  <c r="AK151" i="2"/>
  <c r="AG102" i="2"/>
  <c r="AH102" i="2" s="1"/>
  <c r="AK101" i="2"/>
  <c r="AK152" i="2"/>
  <c r="AG153" i="2"/>
  <c r="AH153" i="2" s="1"/>
  <c r="AG58" i="2"/>
  <c r="AH58" i="2" s="1"/>
  <c r="AK57" i="2"/>
  <c r="AK116" i="2"/>
  <c r="AG117" i="2"/>
  <c r="AH117" i="2" s="1"/>
  <c r="AG157" i="2"/>
  <c r="AH157" i="2" s="1"/>
  <c r="AK156" i="2"/>
  <c r="AG68" i="2"/>
  <c r="AH68" i="2" s="1"/>
  <c r="AK67" i="2"/>
  <c r="AG88" i="2"/>
  <c r="AH88" i="2" s="1"/>
  <c r="AK87" i="2"/>
  <c r="AK77" i="2"/>
  <c r="AG78" i="2"/>
  <c r="AH78" i="2" s="1"/>
  <c r="AG144" i="2"/>
  <c r="AH144" i="2" s="1"/>
  <c r="AK143" i="2"/>
  <c r="AL144" i="2" s="1"/>
  <c r="D3522" i="2"/>
  <c r="AG18" i="2"/>
  <c r="AH18" i="2" s="1"/>
  <c r="AK17" i="2"/>
  <c r="AG20" i="2"/>
  <c r="AH20" i="2" s="1"/>
  <c r="AK19" i="2"/>
  <c r="AK161" i="2"/>
  <c r="AG162" i="2"/>
  <c r="AH162" i="2" s="1"/>
  <c r="AK54" i="2"/>
  <c r="AG55" i="2"/>
  <c r="AH55" i="2" s="1"/>
  <c r="AK83" i="2"/>
  <c r="AG84" i="2"/>
  <c r="AH84" i="2" s="1"/>
  <c r="AK129" i="2"/>
  <c r="AG130" i="2"/>
  <c r="AH130" i="2" s="1"/>
  <c r="AG69" i="2"/>
  <c r="AH69" i="2" s="1"/>
  <c r="AK68" i="2"/>
  <c r="AK114" i="2"/>
  <c r="AG115" i="2"/>
  <c r="AH115" i="2" s="1"/>
  <c r="AK163" i="2"/>
  <c r="AL164" i="2" s="1"/>
  <c r="AG164" i="2"/>
  <c r="AH164" i="2" s="1"/>
  <c r="AK153" i="2"/>
  <c r="AG154" i="2"/>
  <c r="AH154" i="2" s="1"/>
  <c r="AK186" i="2"/>
  <c r="AG187" i="2"/>
  <c r="AH187" i="2" s="1"/>
  <c r="AG108" i="2"/>
  <c r="AH108" i="2" s="1"/>
  <c r="AK107" i="2"/>
  <c r="AK74" i="2"/>
  <c r="AG75" i="2"/>
  <c r="AH75" i="2" s="1"/>
  <c r="AK134" i="2"/>
  <c r="AG135" i="2"/>
  <c r="AH135" i="2" s="1"/>
  <c r="AK203" i="2"/>
  <c r="AL204" i="2" s="1"/>
  <c r="AG204" i="2"/>
  <c r="AH204" i="2" s="1"/>
  <c r="AG103" i="2"/>
  <c r="AH103" i="2" s="1"/>
  <c r="AK102" i="2"/>
  <c r="AK78" i="2"/>
  <c r="AG79" i="2"/>
  <c r="AH79" i="2" s="1"/>
  <c r="AK181" i="2"/>
  <c r="AG182" i="2"/>
  <c r="AH182" i="2" s="1"/>
  <c r="AK125" i="2"/>
  <c r="AL126" i="2" s="1"/>
  <c r="AG126" i="2"/>
  <c r="AH126" i="2" s="1"/>
  <c r="AG40" i="2"/>
  <c r="AH40" i="2" s="1"/>
  <c r="AK39" i="2"/>
  <c r="AK128" i="2"/>
  <c r="AG129" i="2"/>
  <c r="AH129" i="2" s="1"/>
  <c r="AK172" i="2"/>
  <c r="AG173" i="2"/>
  <c r="AH173" i="2" s="1"/>
  <c r="AG80" i="2"/>
  <c r="AH80" i="2" s="1"/>
  <c r="AK79" i="2"/>
  <c r="AG51" i="2"/>
  <c r="AH51" i="2" s="1"/>
  <c r="AK50" i="2"/>
  <c r="AK121" i="2"/>
  <c r="AL122" i="2" s="1"/>
  <c r="AG122" i="2"/>
  <c r="AH122" i="2" s="1"/>
  <c r="AK142" i="2"/>
  <c r="AL143" i="2" s="1"/>
  <c r="AG143" i="2"/>
  <c r="AH143" i="2" s="1"/>
  <c r="AG39" i="2"/>
  <c r="AH39" i="2" s="1"/>
  <c r="AK38" i="2"/>
  <c r="AK14" i="2"/>
  <c r="AG15" i="2"/>
  <c r="AH15" i="2" s="1"/>
  <c r="AG54" i="2"/>
  <c r="AH54" i="2" s="1"/>
  <c r="AK53" i="2"/>
  <c r="AG71" i="2"/>
  <c r="AH71" i="2" s="1"/>
  <c r="AK70" i="2"/>
  <c r="AK36" i="2"/>
  <c r="AL37" i="2" s="1"/>
  <c r="AG37" i="2"/>
  <c r="AH37" i="2" s="1"/>
  <c r="AK16" i="2"/>
  <c r="AG17" i="2"/>
  <c r="AH17" i="2" s="1"/>
  <c r="AG146" i="2"/>
  <c r="AH146" i="2" s="1"/>
  <c r="AK145" i="2"/>
  <c r="AL146" i="2" s="1"/>
  <c r="AG43" i="2"/>
  <c r="AH43" i="2" s="1"/>
  <c r="AK42" i="2"/>
  <c r="AK32" i="2"/>
  <c r="AL33" i="2" s="1"/>
  <c r="AG33" i="2"/>
  <c r="AH33" i="2" s="1"/>
  <c r="AK62" i="2"/>
  <c r="AL63" i="2" s="1"/>
  <c r="AG63" i="2"/>
  <c r="AH63" i="2" s="1"/>
  <c r="AK177" i="2"/>
  <c r="AG178" i="2"/>
  <c r="AH178" i="2" s="1"/>
  <c r="AK187" i="2"/>
  <c r="AG188" i="2"/>
  <c r="AH188" i="2" s="1"/>
  <c r="AG140" i="2"/>
  <c r="AH140" i="2" s="1"/>
  <c r="AK139" i="2"/>
  <c r="AK10" i="2"/>
  <c r="AG11" i="2"/>
  <c r="AH11" i="2" s="1"/>
  <c r="AG112" i="2"/>
  <c r="AH112" i="2" s="1"/>
  <c r="AK111" i="2"/>
  <c r="AK158" i="2"/>
  <c r="AG24" i="2"/>
  <c r="AH24" i="2" s="1"/>
  <c r="AK23" i="2"/>
  <c r="AK48" i="2"/>
  <c r="AG49" i="2"/>
  <c r="AH49" i="2" s="1"/>
  <c r="AG184" i="2"/>
  <c r="AH184" i="2" s="1"/>
  <c r="AK183" i="2"/>
  <c r="AK81" i="2"/>
  <c r="AG82" i="2"/>
  <c r="AH82" i="2" s="1"/>
  <c r="AK46" i="2"/>
  <c r="AG47" i="2"/>
  <c r="AH47" i="2" s="1"/>
  <c r="AK65" i="2"/>
  <c r="AG66" i="2"/>
  <c r="AH66" i="2" s="1"/>
  <c r="AG50" i="2"/>
  <c r="AH50" i="2" s="1"/>
  <c r="AK49" i="2"/>
  <c r="AG156" i="2"/>
  <c r="AH156" i="2" s="1"/>
  <c r="AK155" i="2"/>
  <c r="AL156" i="2" s="1"/>
  <c r="AK66" i="2"/>
  <c r="AG67" i="2"/>
  <c r="AH67" i="2" s="1"/>
  <c r="AK179" i="2"/>
  <c r="AG180" i="2"/>
  <c r="AH180" i="2" s="1"/>
  <c r="D1830" i="2"/>
  <c r="AG9" i="2"/>
  <c r="AH9" i="2" s="1"/>
  <c r="AK8" i="2"/>
  <c r="AK196" i="2"/>
  <c r="AG197" i="2"/>
  <c r="AH197" i="2" s="1"/>
  <c r="AK98" i="2"/>
  <c r="AG99" i="2"/>
  <c r="AH99" i="2" s="1"/>
  <c r="AK188" i="2"/>
  <c r="AG189" i="2"/>
  <c r="AH189" i="2" s="1"/>
  <c r="AG116" i="2"/>
  <c r="AH116" i="2" s="1"/>
  <c r="AK115" i="2"/>
  <c r="AK175" i="2"/>
  <c r="AG176" i="2"/>
  <c r="AH176" i="2" s="1"/>
  <c r="AK92" i="2"/>
  <c r="AG93" i="2"/>
  <c r="AH93" i="2" s="1"/>
  <c r="AG179" i="2"/>
  <c r="AH179" i="2" s="1"/>
  <c r="AK178" i="2"/>
  <c r="AK80" i="2"/>
  <c r="AG81" i="2"/>
  <c r="AH81" i="2" s="1"/>
  <c r="AK199" i="2"/>
  <c r="AG200" i="2"/>
  <c r="AH200" i="2" s="1"/>
  <c r="AG167" i="2"/>
  <c r="AH167" i="2" s="1"/>
  <c r="AK166" i="2"/>
  <c r="AG198" i="2"/>
  <c r="AH198" i="2" s="1"/>
  <c r="AK197" i="2"/>
  <c r="AG91" i="2"/>
  <c r="AH91" i="2" s="1"/>
  <c r="AK90" i="2"/>
  <c r="AL91" i="2" s="1"/>
  <c r="AG139" i="2"/>
  <c r="AH139" i="2" s="1"/>
  <c r="AK138" i="2"/>
  <c r="AG185" i="2"/>
  <c r="AH185" i="2" s="1"/>
  <c r="AK184" i="2"/>
  <c r="AK12" i="2"/>
  <c r="AG13" i="2"/>
  <c r="AH13" i="2" s="1"/>
  <c r="AG169" i="2"/>
  <c r="AH169" i="2" s="1"/>
  <c r="AK168" i="2"/>
  <c r="AK94" i="2"/>
  <c r="AL95" i="2" s="1"/>
  <c r="AG95" i="2"/>
  <c r="AH95" i="2" s="1"/>
  <c r="AK96" i="2"/>
  <c r="AG97" i="2"/>
  <c r="AH97" i="2" s="1"/>
  <c r="D321" i="2"/>
  <c r="AK21" i="2"/>
  <c r="AG22" i="2"/>
  <c r="AH22" i="2" s="1"/>
  <c r="AK76" i="2"/>
  <c r="AG77" i="2"/>
  <c r="AH77" i="2" s="1"/>
  <c r="AK72" i="2"/>
  <c r="AG73" i="2"/>
  <c r="AH73" i="2" s="1"/>
  <c r="AK147" i="2"/>
  <c r="AG148" i="2"/>
  <c r="AH148" i="2" s="1"/>
  <c r="AK174" i="2"/>
  <c r="AG175" i="2"/>
  <c r="AH175" i="2" s="1"/>
  <c r="AG52" i="2"/>
  <c r="AH52" i="2" s="1"/>
  <c r="AK51" i="2"/>
  <c r="AK108" i="2"/>
  <c r="AG109" i="2"/>
  <c r="AH109" i="2" s="1"/>
  <c r="AK123" i="2"/>
  <c r="AG124" i="2"/>
  <c r="AH124" i="2" s="1"/>
  <c r="AG133" i="2"/>
  <c r="AH133" i="2" s="1"/>
  <c r="AK132" i="2"/>
  <c r="AL133" i="2" s="1"/>
  <c r="AG59" i="2"/>
  <c r="AH59" i="2" s="1"/>
  <c r="AK58" i="2"/>
  <c r="AK85" i="2"/>
  <c r="AL86" i="2" s="1"/>
  <c r="AG86" i="2"/>
  <c r="AH86" i="2" s="1"/>
  <c r="AG29" i="2"/>
  <c r="AH29" i="2" s="1"/>
  <c r="AK28" i="2"/>
  <c r="AK44" i="2"/>
  <c r="AG45" i="2"/>
  <c r="AH45" i="2" s="1"/>
  <c r="AG10" i="2"/>
  <c r="AH10" i="2" s="1"/>
  <c r="AK9" i="2"/>
  <c r="AL10" i="2" s="1"/>
  <c r="AK148" i="2"/>
  <c r="AG149" i="2"/>
  <c r="AH149" i="2" s="1"/>
  <c r="AK149" i="2"/>
  <c r="AG150" i="2"/>
  <c r="AH150" i="2" s="1"/>
  <c r="AG48" i="2"/>
  <c r="AH48" i="2" s="1"/>
  <c r="AK47" i="2"/>
  <c r="AG83" i="2"/>
  <c r="AH83" i="2" s="1"/>
  <c r="AK82" i="2"/>
  <c r="AK88" i="2"/>
  <c r="AG89" i="2"/>
  <c r="AH89" i="2" s="1"/>
  <c r="AK97" i="2"/>
  <c r="AG98" i="2"/>
  <c r="AH98" i="2" s="1"/>
  <c r="AG161" i="2"/>
  <c r="AH161" i="2" s="1"/>
  <c r="AK160" i="2"/>
  <c r="AL161" i="2" s="1"/>
  <c r="AG42" i="2"/>
  <c r="AH42" i="2" s="1"/>
  <c r="AK41" i="2"/>
  <c r="AK157" i="2"/>
  <c r="AG158" i="2"/>
  <c r="AH158" i="2" s="1"/>
  <c r="AL99" i="2" l="1"/>
  <c r="AL129" i="2"/>
  <c r="AL187" i="2"/>
  <c r="AL181" i="2"/>
  <c r="AL114" i="2"/>
  <c r="AL169" i="2"/>
  <c r="AL30" i="2"/>
  <c r="AL176" i="2"/>
  <c r="AL182" i="2"/>
  <c r="AL55" i="2"/>
  <c r="AL7" i="2"/>
  <c r="AL158" i="2"/>
  <c r="AL175" i="2"/>
  <c r="AL198" i="2"/>
  <c r="AL40" i="2"/>
  <c r="AL136" i="2"/>
  <c r="AL194" i="2"/>
  <c r="AL140" i="2"/>
  <c r="AL54" i="2"/>
  <c r="AL39" i="2"/>
  <c r="AL69" i="2"/>
  <c r="AL18" i="2"/>
  <c r="AL110" i="2"/>
  <c r="AL105" i="2"/>
  <c r="AL201" i="2"/>
  <c r="AL14" i="2"/>
  <c r="AL155" i="2"/>
  <c r="AL196" i="2"/>
  <c r="AL134" i="2"/>
  <c r="AL93" i="2"/>
  <c r="AL24" i="2"/>
  <c r="AL75" i="2"/>
  <c r="AL162" i="2"/>
  <c r="AL97" i="2"/>
  <c r="AL81" i="2"/>
  <c r="AL50" i="2"/>
  <c r="AL184" i="2"/>
  <c r="AL84" i="2"/>
  <c r="AL152" i="2"/>
  <c r="AL165" i="2"/>
  <c r="AL22" i="2"/>
  <c r="AL192" i="2"/>
  <c r="AL141" i="2"/>
  <c r="AL42" i="2"/>
  <c r="AL200" i="2"/>
  <c r="AL11" i="2"/>
  <c r="AL101" i="2"/>
  <c r="AL32" i="2"/>
  <c r="AD38" i="2"/>
  <c r="AM38" i="2" s="1"/>
  <c r="AL19" i="2"/>
  <c r="AL151" i="2"/>
  <c r="AL186" i="2"/>
  <c r="AL172" i="2"/>
  <c r="AL90" i="2"/>
  <c r="AL74" i="2"/>
  <c r="AL168" i="2"/>
  <c r="AL60" i="2"/>
  <c r="AL120" i="2"/>
  <c r="AL28" i="2"/>
  <c r="AL123" i="2"/>
  <c r="AL35" i="2"/>
  <c r="AL56" i="2"/>
  <c r="AL149" i="2"/>
  <c r="AL179" i="2"/>
  <c r="AL67" i="2"/>
  <c r="AL153" i="2"/>
  <c r="AL61" i="2"/>
  <c r="AL166" i="2"/>
  <c r="AE38" i="2"/>
  <c r="AL111" i="2"/>
  <c r="AL112" i="2"/>
  <c r="AL104" i="2"/>
  <c r="AL6" i="2"/>
  <c r="AL5" i="2"/>
  <c r="AK159" i="2"/>
  <c r="AL160" i="2" s="1"/>
  <c r="AG160" i="2"/>
  <c r="AH160" i="2" s="1"/>
  <c r="AL139" i="2"/>
  <c r="AL121" i="2"/>
  <c r="AL142" i="2"/>
  <c r="AL23" i="2"/>
  <c r="E43" i="3"/>
  <c r="E42" i="3"/>
  <c r="F42" i="3" s="1"/>
  <c r="G42" i="3" s="1"/>
  <c r="AL193" i="2"/>
  <c r="AL27" i="2"/>
  <c r="AL203" i="2"/>
  <c r="AL92" i="2"/>
  <c r="AL25" i="2"/>
  <c r="AL26" i="2"/>
  <c r="AL147" i="2"/>
  <c r="AD130" i="2"/>
  <c r="AD10" i="2"/>
  <c r="AD124" i="2"/>
  <c r="AD21" i="2"/>
  <c r="AD102" i="2"/>
  <c r="AD78" i="2"/>
  <c r="AD59" i="2"/>
  <c r="AD35" i="2"/>
  <c r="AD186" i="2"/>
  <c r="AD20" i="2"/>
  <c r="AD175" i="2"/>
  <c r="AD53" i="2"/>
  <c r="AD104" i="2"/>
  <c r="AD173" i="2"/>
  <c r="AD148" i="2"/>
  <c r="AD106" i="2"/>
  <c r="AD161" i="2"/>
  <c r="AD30" i="2"/>
  <c r="AD87" i="2"/>
  <c r="AD103" i="2"/>
  <c r="AD185" i="2"/>
  <c r="AD131" i="2"/>
  <c r="AD83" i="2"/>
  <c r="AD203" i="2"/>
  <c r="AD48" i="2"/>
  <c r="AD93" i="2"/>
  <c r="AD195" i="2"/>
  <c r="AD146" i="2"/>
  <c r="AD204" i="2"/>
  <c r="AD145" i="2"/>
  <c r="AD114" i="2"/>
  <c r="AD60" i="2"/>
  <c r="AD34" i="2"/>
  <c r="AD137" i="2"/>
  <c r="AD32" i="2"/>
  <c r="AD22" i="2"/>
  <c r="AD58" i="2"/>
  <c r="AD39" i="2"/>
  <c r="AD202" i="2"/>
  <c r="AD15" i="2"/>
  <c r="AD193" i="2"/>
  <c r="AD121" i="2"/>
  <c r="AD36" i="2"/>
  <c r="AD149" i="2"/>
  <c r="AD9" i="2"/>
  <c r="AD17" i="2"/>
  <c r="AD200" i="2"/>
  <c r="AD144" i="2"/>
  <c r="AD192" i="2"/>
  <c r="AD160" i="2"/>
  <c r="AD76" i="2"/>
  <c r="AD99" i="2"/>
  <c r="AD191" i="2"/>
  <c r="AD157" i="2"/>
  <c r="AD84" i="2"/>
  <c r="AD153" i="2"/>
  <c r="AD168" i="2"/>
  <c r="AD190" i="2"/>
  <c r="AD101" i="2"/>
  <c r="AD107" i="2"/>
  <c r="AD119" i="2"/>
  <c r="AD100" i="2"/>
  <c r="AD165" i="2"/>
  <c r="AD134" i="2"/>
  <c r="AD25" i="2"/>
  <c r="AD90" i="2"/>
  <c r="AD170" i="2"/>
  <c r="AD43" i="2"/>
  <c r="AD182" i="2"/>
  <c r="AD120" i="2"/>
  <c r="AD188" i="2"/>
  <c r="AD74" i="2"/>
  <c r="AD67" i="2"/>
  <c r="AD45" i="2"/>
  <c r="AD196" i="2"/>
  <c r="AD18" i="2"/>
  <c r="AD31" i="2"/>
  <c r="AD52" i="2"/>
  <c r="AD125" i="2"/>
  <c r="AD171" i="2"/>
  <c r="AD183" i="2"/>
  <c r="AD42" i="2"/>
  <c r="AD176" i="2"/>
  <c r="AD12" i="2"/>
  <c r="AD178" i="2"/>
  <c r="AD111" i="2"/>
  <c r="AD50" i="2"/>
  <c r="AD156" i="2"/>
  <c r="AD197" i="2"/>
  <c r="AD135" i="2"/>
  <c r="AD112" i="2"/>
  <c r="AD162" i="2"/>
  <c r="AD40" i="2"/>
  <c r="AD172" i="2"/>
  <c r="AD159" i="2"/>
  <c r="AD69" i="2"/>
  <c r="AD132" i="2"/>
  <c r="AD187" i="2"/>
  <c r="AD169" i="2"/>
  <c r="AD80" i="2"/>
  <c r="AD152" i="2"/>
  <c r="AD128" i="2"/>
  <c r="AD166" i="2"/>
  <c r="AD126" i="2"/>
  <c r="AD94" i="2"/>
  <c r="AD27" i="2"/>
  <c r="AD68" i="2"/>
  <c r="AD96" i="2"/>
  <c r="AD167" i="2"/>
  <c r="AD147" i="2"/>
  <c r="AD164" i="2"/>
  <c r="AD44" i="2"/>
  <c r="AD6" i="2"/>
  <c r="AD140" i="2"/>
  <c r="AD47" i="2"/>
  <c r="AD91" i="2"/>
  <c r="AD23" i="2"/>
  <c r="AD64" i="2"/>
  <c r="AD8" i="2"/>
  <c r="AD110" i="2"/>
  <c r="AD86" i="2"/>
  <c r="AD141" i="2"/>
  <c r="AD46" i="2"/>
  <c r="AD105" i="2"/>
  <c r="AD54" i="2"/>
  <c r="AD85" i="2"/>
  <c r="AD181" i="2"/>
  <c r="AD16" i="2"/>
  <c r="AD123" i="2"/>
  <c r="AD62" i="2"/>
  <c r="AD201" i="2"/>
  <c r="AD95" i="2"/>
  <c r="AD133" i="2"/>
  <c r="AD92" i="2"/>
  <c r="AD70" i="2"/>
  <c r="AD41" i="2"/>
  <c r="AD11" i="2"/>
  <c r="AD139" i="2"/>
  <c r="AD180" i="2"/>
  <c r="AD142" i="2"/>
  <c r="AD28" i="2"/>
  <c r="AD199" i="2"/>
  <c r="AD51" i="2"/>
  <c r="AD154" i="2"/>
  <c r="AD61" i="2"/>
  <c r="AD77" i="2"/>
  <c r="AD5" i="2"/>
  <c r="AD163" i="2"/>
  <c r="AD198" i="2"/>
  <c r="AD194" i="2"/>
  <c r="AD14" i="2"/>
  <c r="AD63" i="2"/>
  <c r="AD72" i="2"/>
  <c r="AD88" i="2"/>
  <c r="AD89" i="2"/>
  <c r="AD37" i="2"/>
  <c r="AD66" i="2"/>
  <c r="AD113" i="2"/>
  <c r="AD7" i="2"/>
  <c r="AD179" i="2"/>
  <c r="AD19" i="2"/>
  <c r="AD118" i="2"/>
  <c r="AD129" i="2"/>
  <c r="AD24" i="2"/>
  <c r="AD49" i="2"/>
  <c r="AD189" i="2"/>
  <c r="AD115" i="2"/>
  <c r="AD117" i="2"/>
  <c r="E3" i="2"/>
  <c r="AD57" i="2"/>
  <c r="AD136" i="2"/>
  <c r="AD73" i="2"/>
  <c r="AD127" i="2"/>
  <c r="AD55" i="2"/>
  <c r="AD56" i="2"/>
  <c r="AD158" i="2"/>
  <c r="AD98" i="2"/>
  <c r="AD122" i="2"/>
  <c r="AD150" i="2"/>
  <c r="AD65" i="2"/>
  <c r="AD143" i="2"/>
  <c r="AD82" i="2"/>
  <c r="AD109" i="2"/>
  <c r="AD184" i="2"/>
  <c r="AD174" i="2"/>
  <c r="AD33" i="2"/>
  <c r="AD97" i="2"/>
  <c r="AD138" i="2"/>
  <c r="AD108" i="2"/>
  <c r="AD75" i="2"/>
  <c r="AD26" i="2"/>
  <c r="AD13" i="2"/>
  <c r="AD79" i="2"/>
  <c r="AD177" i="2"/>
  <c r="AD151" i="2"/>
  <c r="AD71" i="2"/>
  <c r="AD116" i="2"/>
  <c r="AD81" i="2"/>
  <c r="AD29" i="2"/>
  <c r="AL118" i="2"/>
  <c r="AL89" i="2"/>
  <c r="AL68" i="2"/>
  <c r="AL21" i="2"/>
  <c r="AL83" i="2"/>
  <c r="AL59" i="2"/>
  <c r="AL197" i="2"/>
  <c r="AL20" i="2"/>
  <c r="AL107" i="2"/>
  <c r="AI190" i="2"/>
  <c r="AI169" i="2"/>
  <c r="AI120" i="2"/>
  <c r="AI108" i="2"/>
  <c r="AI105" i="2"/>
  <c r="AI60" i="2"/>
  <c r="AI189" i="2"/>
  <c r="AI76" i="2"/>
  <c r="AI97" i="2"/>
  <c r="AI57" i="2"/>
  <c r="AI82" i="2"/>
  <c r="AI86" i="2"/>
  <c r="AI121" i="2"/>
  <c r="AI202" i="2"/>
  <c r="AI183" i="2"/>
  <c r="AI83" i="2"/>
  <c r="AI118" i="2"/>
  <c r="AI75" i="2"/>
  <c r="AI29" i="2"/>
  <c r="AI193" i="2"/>
  <c r="AI192" i="2"/>
  <c r="AI84" i="2"/>
  <c r="AI195" i="2"/>
  <c r="AI91" i="2"/>
  <c r="AI27" i="2"/>
  <c r="AI58" i="2"/>
  <c r="AI184" i="2"/>
  <c r="AI85" i="2"/>
  <c r="AI143" i="2"/>
  <c r="AI51" i="2"/>
  <c r="AI178" i="2"/>
  <c r="AI10" i="2"/>
  <c r="AI159" i="2"/>
  <c r="AI77" i="2"/>
  <c r="AI137" i="2"/>
  <c r="AI104" i="2"/>
  <c r="AI149" i="2"/>
  <c r="AI140" i="2"/>
  <c r="AI92" i="2"/>
  <c r="AI102" i="2"/>
  <c r="AI106" i="2"/>
  <c r="AI23" i="2"/>
  <c r="AI160" i="2"/>
  <c r="AI72" i="2"/>
  <c r="AI203" i="2"/>
  <c r="AI100" i="2"/>
  <c r="AI17" i="2"/>
  <c r="AI180" i="2"/>
  <c r="AI182" i="2"/>
  <c r="AI37" i="2"/>
  <c r="AI20" i="2"/>
  <c r="AI7" i="2"/>
  <c r="AI68" i="2"/>
  <c r="AI151" i="2"/>
  <c r="AI138" i="2"/>
  <c r="AI99" i="2"/>
  <c r="AI64" i="2"/>
  <c r="AI42" i="2"/>
  <c r="AI61" i="2"/>
  <c r="AI142" i="2"/>
  <c r="AI26" i="2"/>
  <c r="AI28" i="2"/>
  <c r="AI22" i="2"/>
  <c r="AI187" i="2"/>
  <c r="AI80" i="2"/>
  <c r="AI146" i="2"/>
  <c r="AI130" i="2"/>
  <c r="AI71" i="2"/>
  <c r="AI153" i="2"/>
  <c r="AI35" i="2"/>
  <c r="AI90" i="2"/>
  <c r="AI33" i="2"/>
  <c r="AI13" i="2"/>
  <c r="AI134" i="2"/>
  <c r="AI174" i="2"/>
  <c r="AI157" i="2"/>
  <c r="AI131" i="2"/>
  <c r="AI94" i="2"/>
  <c r="AI78" i="2"/>
  <c r="AI73" i="2"/>
  <c r="AI139" i="2"/>
  <c r="AI12" i="2"/>
  <c r="AI116" i="2"/>
  <c r="AI54" i="2"/>
  <c r="AI161" i="2"/>
  <c r="AI181" i="2"/>
  <c r="AI103" i="2"/>
  <c r="AI152" i="2"/>
  <c r="AI141" i="2"/>
  <c r="AI115" i="2"/>
  <c r="AI185" i="2"/>
  <c r="AI125" i="2"/>
  <c r="AI156" i="2"/>
  <c r="AI96" i="2"/>
  <c r="AI8" i="2"/>
  <c r="AI9" i="2"/>
  <c r="AI124" i="2"/>
  <c r="AI98" i="2"/>
  <c r="AI129" i="2"/>
  <c r="AI128" i="2"/>
  <c r="AI44" i="2"/>
  <c r="AI36" i="2"/>
  <c r="AI53" i="2"/>
  <c r="AI177" i="2"/>
  <c r="AI38" i="2"/>
  <c r="AI43" i="2"/>
  <c r="AI93" i="2"/>
  <c r="AI186" i="2"/>
  <c r="AI81" i="2"/>
  <c r="AI34" i="2"/>
  <c r="AI165" i="2"/>
  <c r="AI147" i="2"/>
  <c r="AI179" i="2"/>
  <c r="AI30" i="2"/>
  <c r="AI25" i="2"/>
  <c r="AI15" i="2"/>
  <c r="AI6" i="2"/>
  <c r="AI196" i="2"/>
  <c r="AI199" i="2"/>
  <c r="AI145" i="2"/>
  <c r="AI155" i="2"/>
  <c r="AI123" i="2"/>
  <c r="AI194" i="2"/>
  <c r="AI41" i="2"/>
  <c r="AI170" i="2"/>
  <c r="AI46" i="2"/>
  <c r="AI175" i="2"/>
  <c r="AI201" i="2"/>
  <c r="AI45" i="2"/>
  <c r="AI109" i="2"/>
  <c r="AI65" i="2"/>
  <c r="AI55" i="2"/>
  <c r="AI136" i="2"/>
  <c r="AI148" i="2"/>
  <c r="AI133" i="2"/>
  <c r="AI126" i="2"/>
  <c r="AI67" i="2"/>
  <c r="AI47" i="2"/>
  <c r="AI188" i="2"/>
  <c r="AI101" i="2"/>
  <c r="AI40" i="2"/>
  <c r="AI56" i="2"/>
  <c r="AI14" i="2"/>
  <c r="AI112" i="2"/>
  <c r="AI119" i="2"/>
  <c r="AI70" i="2"/>
  <c r="AI164" i="2"/>
  <c r="AI111" i="2"/>
  <c r="AI69" i="2"/>
  <c r="AI87" i="2"/>
  <c r="AI21" i="2"/>
  <c r="AI50" i="2"/>
  <c r="AI158" i="2"/>
  <c r="AI114" i="2"/>
  <c r="AI63" i="2"/>
  <c r="AI162" i="2"/>
  <c r="AI168" i="2"/>
  <c r="AI11" i="2"/>
  <c r="AI18" i="2"/>
  <c r="AI49" i="2"/>
  <c r="AI39" i="2"/>
  <c r="AI127" i="2"/>
  <c r="AI144" i="2"/>
  <c r="AI62" i="2"/>
  <c r="AI107" i="2"/>
  <c r="AI89" i="2"/>
  <c r="AI172" i="2"/>
  <c r="AI200" i="2"/>
  <c r="AI24" i="2"/>
  <c r="AI204" i="2"/>
  <c r="AI167" i="2"/>
  <c r="AI5" i="2"/>
  <c r="AI132" i="2"/>
  <c r="AI191" i="2"/>
  <c r="AI95" i="2"/>
  <c r="AI154" i="2"/>
  <c r="AI173" i="2"/>
  <c r="AI163" i="2"/>
  <c r="AI166" i="2"/>
  <c r="AI16" i="2"/>
  <c r="AI52" i="2"/>
  <c r="AI135" i="2"/>
  <c r="AI117" i="2"/>
  <c r="AI66" i="2"/>
  <c r="AI88" i="2"/>
  <c r="AI19" i="2"/>
  <c r="AI113" i="2"/>
  <c r="AI48" i="2"/>
  <c r="AI171" i="2"/>
  <c r="AI197" i="2"/>
  <c r="AI176" i="2"/>
  <c r="AI110" i="2"/>
  <c r="AI32" i="2"/>
  <c r="AI122" i="2"/>
  <c r="AI198" i="2"/>
  <c r="AI59" i="2"/>
  <c r="AI150" i="2"/>
  <c r="AI74" i="2"/>
  <c r="AI79" i="2"/>
  <c r="AI31" i="2"/>
  <c r="AL183" i="2"/>
  <c r="AL177" i="2"/>
  <c r="AL127" i="2"/>
  <c r="AL191" i="2"/>
  <c r="AL34" i="2"/>
  <c r="AL195" i="2"/>
  <c r="AL8" i="2"/>
  <c r="AL47" i="2"/>
  <c r="AL48" i="2"/>
  <c r="AL80" i="2"/>
  <c r="AL15" i="2"/>
  <c r="AL16" i="2"/>
  <c r="AL119" i="2"/>
  <c r="AD155" i="2"/>
  <c r="AL44" i="2"/>
  <c r="AL45" i="2"/>
  <c r="AL109" i="2"/>
  <c r="AL73" i="2"/>
  <c r="AL178" i="2"/>
  <c r="AL79" i="2"/>
  <c r="AL46" i="2"/>
  <c r="AL38" i="2"/>
  <c r="AL53" i="2"/>
  <c r="AL132" i="2"/>
  <c r="AL72" i="2"/>
  <c r="AL174" i="2"/>
  <c r="AL171" i="2"/>
  <c r="AL29" i="2"/>
  <c r="AL52" i="2"/>
  <c r="AL13" i="2"/>
  <c r="AL189" i="2"/>
  <c r="AL43" i="2"/>
  <c r="AL71" i="2"/>
  <c r="AL51" i="2"/>
  <c r="AL103" i="2"/>
  <c r="AL108" i="2"/>
  <c r="AL78" i="2"/>
  <c r="AL117" i="2"/>
  <c r="AL131" i="2"/>
  <c r="AL125" i="2"/>
  <c r="AL98" i="2"/>
  <c r="AL150" i="2"/>
  <c r="AL124" i="2"/>
  <c r="AL148" i="2"/>
  <c r="AL77" i="2"/>
  <c r="AL185" i="2"/>
  <c r="AL167" i="2"/>
  <c r="AL116" i="2"/>
  <c r="AL9" i="2"/>
  <c r="AL180" i="2"/>
  <c r="AL65" i="2"/>
  <c r="AL66" i="2"/>
  <c r="AL82" i="2"/>
  <c r="AL49" i="2"/>
  <c r="AG159" i="2"/>
  <c r="AH159" i="2" s="1"/>
  <c r="AL188" i="2"/>
  <c r="AL17" i="2"/>
  <c r="AL173" i="2"/>
  <c r="AL135" i="2"/>
  <c r="AL154" i="2"/>
  <c r="AL115" i="2"/>
  <c r="AL130" i="2"/>
  <c r="AL88" i="2"/>
  <c r="AL157" i="2"/>
  <c r="AL58" i="2"/>
  <c r="AL102" i="2"/>
  <c r="AL100" i="2"/>
  <c r="AL145" i="2"/>
  <c r="AL96" i="2"/>
  <c r="AL62" i="2"/>
  <c r="AL106" i="2"/>
  <c r="AL41" i="2"/>
  <c r="AL199" i="2"/>
  <c r="AL128" i="2"/>
  <c r="AL70" i="2"/>
  <c r="AL85" i="2"/>
  <c r="AL36" i="2"/>
  <c r="AL137" i="2"/>
  <c r="AL138" i="2"/>
  <c r="AL76" i="2"/>
  <c r="AL31" i="2"/>
  <c r="AL12" i="2"/>
  <c r="AL87" i="2"/>
  <c r="AL163" i="2"/>
  <c r="AL57" i="2"/>
  <c r="AL202" i="2"/>
  <c r="AL170" i="2"/>
  <c r="AL94" i="2"/>
  <c r="AJ31" i="2" l="1"/>
  <c r="AO31" i="2" s="1"/>
  <c r="AL159" i="2"/>
  <c r="AJ38" i="2"/>
  <c r="AO38" i="2" s="1"/>
  <c r="AE116" i="2"/>
  <c r="AJ116" i="2"/>
  <c r="AO116" i="2" s="1"/>
  <c r="AM116" i="2"/>
  <c r="AE79" i="2"/>
  <c r="AJ79" i="2"/>
  <c r="AO79" i="2" s="1"/>
  <c r="AM79" i="2"/>
  <c r="AE108" i="2"/>
  <c r="AJ108" i="2"/>
  <c r="AO108" i="2" s="1"/>
  <c r="AM108" i="2"/>
  <c r="AE174" i="2"/>
  <c r="AM174" i="2"/>
  <c r="AJ174" i="2"/>
  <c r="AO174" i="2" s="1"/>
  <c r="AM143" i="2"/>
  <c r="AJ143" i="2"/>
  <c r="AO143" i="2" s="1"/>
  <c r="AE143" i="2"/>
  <c r="AJ98" i="2"/>
  <c r="AO98" i="2" s="1"/>
  <c r="AM98" i="2"/>
  <c r="AE98" i="2"/>
  <c r="AM127" i="2"/>
  <c r="AJ127" i="2"/>
  <c r="AO127" i="2" s="1"/>
  <c r="AE127" i="2"/>
  <c r="AE49" i="2"/>
  <c r="AJ49" i="2"/>
  <c r="AO49" i="2" s="1"/>
  <c r="AM49" i="2"/>
  <c r="AE19" i="2"/>
  <c r="AJ19" i="2"/>
  <c r="AO19" i="2" s="1"/>
  <c r="AM19" i="2"/>
  <c r="AE66" i="2"/>
  <c r="AM66" i="2"/>
  <c r="AJ66" i="2"/>
  <c r="AO66" i="2" s="1"/>
  <c r="AJ72" i="2"/>
  <c r="AO72" i="2" s="1"/>
  <c r="AE72" i="2"/>
  <c r="AM72" i="2"/>
  <c r="AE198" i="2"/>
  <c r="AM198" i="2"/>
  <c r="AJ198" i="2"/>
  <c r="AO198" i="2" s="1"/>
  <c r="AM61" i="2"/>
  <c r="AE61" i="2"/>
  <c r="AJ61" i="2"/>
  <c r="AO61" i="2" s="1"/>
  <c r="AE28" i="2"/>
  <c r="AJ28" i="2"/>
  <c r="AO28" i="2" s="1"/>
  <c r="AM28" i="2"/>
  <c r="AM11" i="2"/>
  <c r="AE11" i="2"/>
  <c r="AJ11" i="2"/>
  <c r="AO11" i="2" s="1"/>
  <c r="AJ133" i="2"/>
  <c r="AO133" i="2" s="1"/>
  <c r="AE133" i="2"/>
  <c r="AM133" i="2"/>
  <c r="AE123" i="2"/>
  <c r="AJ123" i="2"/>
  <c r="AO123" i="2" s="1"/>
  <c r="AM123" i="2"/>
  <c r="AE54" i="2"/>
  <c r="AJ54" i="2"/>
  <c r="AO54" i="2" s="1"/>
  <c r="AM54" i="2"/>
  <c r="AJ86" i="2"/>
  <c r="AO86" i="2" s="1"/>
  <c r="AE86" i="2"/>
  <c r="AM86" i="2"/>
  <c r="AJ23" i="2"/>
  <c r="AO23" i="2" s="1"/>
  <c r="AE23" i="2"/>
  <c r="AM23" i="2"/>
  <c r="AM6" i="2"/>
  <c r="AE6" i="2"/>
  <c r="AJ6" i="2"/>
  <c r="AO6" i="2" s="1"/>
  <c r="AM167" i="2"/>
  <c r="AE167" i="2"/>
  <c r="AJ167" i="2"/>
  <c r="AO167" i="2" s="1"/>
  <c r="AJ94" i="2"/>
  <c r="AO94" i="2" s="1"/>
  <c r="AM94" i="2"/>
  <c r="AE94" i="2"/>
  <c r="AE152" i="2"/>
  <c r="AJ152" i="2"/>
  <c r="AO152" i="2" s="1"/>
  <c r="AM152" i="2"/>
  <c r="AM132" i="2"/>
  <c r="AJ132" i="2"/>
  <c r="AO132" i="2" s="1"/>
  <c r="AE132" i="2"/>
  <c r="AM40" i="2"/>
  <c r="AJ40" i="2"/>
  <c r="AO40" i="2" s="1"/>
  <c r="AE40" i="2"/>
  <c r="AJ197" i="2"/>
  <c r="AO197" i="2" s="1"/>
  <c r="AE197" i="2"/>
  <c r="AM197" i="2"/>
  <c r="AE178" i="2"/>
  <c r="AM178" i="2"/>
  <c r="AJ178" i="2"/>
  <c r="AO178" i="2" s="1"/>
  <c r="AE183" i="2"/>
  <c r="AJ183" i="2"/>
  <c r="AO183" i="2" s="1"/>
  <c r="AM183" i="2"/>
  <c r="AM31" i="2"/>
  <c r="AE31" i="2"/>
  <c r="AM67" i="2"/>
  <c r="AJ67" i="2"/>
  <c r="AO67" i="2" s="1"/>
  <c r="AE67" i="2"/>
  <c r="AE182" i="2"/>
  <c r="AJ182" i="2"/>
  <c r="AO182" i="2" s="1"/>
  <c r="AM182" i="2"/>
  <c r="AE25" i="2"/>
  <c r="AM25" i="2"/>
  <c r="AJ25" i="2"/>
  <c r="AO25" i="2" s="1"/>
  <c r="AJ119" i="2"/>
  <c r="AO119" i="2" s="1"/>
  <c r="AM119" i="2"/>
  <c r="AE119" i="2"/>
  <c r="AJ168" i="2"/>
  <c r="AO168" i="2" s="1"/>
  <c r="AM168" i="2"/>
  <c r="AE168" i="2"/>
  <c r="AE191" i="2"/>
  <c r="AJ191" i="2"/>
  <c r="AO191" i="2" s="1"/>
  <c r="AM191" i="2"/>
  <c r="AJ192" i="2"/>
  <c r="AO192" i="2" s="1"/>
  <c r="AM192" i="2"/>
  <c r="AE192" i="2"/>
  <c r="AJ9" i="2"/>
  <c r="AO9" i="2" s="1"/>
  <c r="AE9" i="2"/>
  <c r="AM9" i="2"/>
  <c r="AJ193" i="2"/>
  <c r="AO193" i="2" s="1"/>
  <c r="AE193" i="2"/>
  <c r="AM193" i="2"/>
  <c r="AE58" i="2"/>
  <c r="AM58" i="2"/>
  <c r="AJ58" i="2"/>
  <c r="AO58" i="2" s="1"/>
  <c r="AM34" i="2"/>
  <c r="AE34" i="2"/>
  <c r="AJ34" i="2"/>
  <c r="AO34" i="2" s="1"/>
  <c r="AJ204" i="2"/>
  <c r="AO204" i="2" s="1"/>
  <c r="AM204" i="2"/>
  <c r="AE204" i="2"/>
  <c r="AJ48" i="2"/>
  <c r="AO48" i="2" s="1"/>
  <c r="AE48" i="2"/>
  <c r="AM48" i="2"/>
  <c r="AM185" i="2"/>
  <c r="AE185" i="2"/>
  <c r="AJ185" i="2"/>
  <c r="AO185" i="2" s="1"/>
  <c r="AE161" i="2"/>
  <c r="AM161" i="2"/>
  <c r="AJ161" i="2"/>
  <c r="AO161" i="2" s="1"/>
  <c r="AJ104" i="2"/>
  <c r="AO104" i="2" s="1"/>
  <c r="AM104" i="2"/>
  <c r="AE104" i="2"/>
  <c r="AM186" i="2"/>
  <c r="AJ186" i="2"/>
  <c r="AO186" i="2" s="1"/>
  <c r="AE186" i="2"/>
  <c r="AM102" i="2"/>
  <c r="AJ102" i="2"/>
  <c r="AO102" i="2" s="1"/>
  <c r="AE102" i="2"/>
  <c r="AM130" i="2"/>
  <c r="AJ130" i="2"/>
  <c r="AO130" i="2" s="1"/>
  <c r="AE130" i="2"/>
  <c r="AJ71" i="2"/>
  <c r="AO71" i="2" s="1"/>
  <c r="AM71" i="2"/>
  <c r="AE71" i="2"/>
  <c r="AJ13" i="2"/>
  <c r="AO13" i="2" s="1"/>
  <c r="AE13" i="2"/>
  <c r="AM13" i="2"/>
  <c r="AJ138" i="2"/>
  <c r="AO138" i="2" s="1"/>
  <c r="AE138" i="2"/>
  <c r="AM138" i="2"/>
  <c r="AM184" i="2"/>
  <c r="AE184" i="2"/>
  <c r="AJ184" i="2"/>
  <c r="AO184" i="2" s="1"/>
  <c r="AJ65" i="2"/>
  <c r="AO65" i="2" s="1"/>
  <c r="AM65" i="2"/>
  <c r="AE65" i="2"/>
  <c r="AM158" i="2"/>
  <c r="AE158" i="2"/>
  <c r="AJ158" i="2"/>
  <c r="AO158" i="2" s="1"/>
  <c r="AM73" i="2"/>
  <c r="AJ73" i="2"/>
  <c r="AO73" i="2" s="1"/>
  <c r="AE73" i="2"/>
  <c r="AM117" i="2"/>
  <c r="AJ117" i="2"/>
  <c r="AO117" i="2" s="1"/>
  <c r="AE117" i="2"/>
  <c r="AM24" i="2"/>
  <c r="AJ24" i="2"/>
  <c r="AO24" i="2" s="1"/>
  <c r="AE24" i="2"/>
  <c r="AM179" i="2"/>
  <c r="AE179" i="2"/>
  <c r="AJ179" i="2"/>
  <c r="AO179" i="2" s="1"/>
  <c r="AM37" i="2"/>
  <c r="AE37" i="2"/>
  <c r="AJ37" i="2"/>
  <c r="AO37" i="2" s="1"/>
  <c r="AM63" i="2"/>
  <c r="AE63" i="2"/>
  <c r="AJ63" i="2"/>
  <c r="AO63" i="2" s="1"/>
  <c r="AM163" i="2"/>
  <c r="AE163" i="2"/>
  <c r="AJ163" i="2"/>
  <c r="AO163" i="2" s="1"/>
  <c r="AJ154" i="2"/>
  <c r="AO154" i="2" s="1"/>
  <c r="AE154" i="2"/>
  <c r="AM154" i="2"/>
  <c r="AJ142" i="2"/>
  <c r="AO142" i="2" s="1"/>
  <c r="AM142" i="2"/>
  <c r="AE142" i="2"/>
  <c r="AJ41" i="2"/>
  <c r="AO41" i="2" s="1"/>
  <c r="AM41" i="2"/>
  <c r="AE41" i="2"/>
  <c r="AJ95" i="2"/>
  <c r="AO95" i="2" s="1"/>
  <c r="AM95" i="2"/>
  <c r="AE95" i="2"/>
  <c r="AM16" i="2"/>
  <c r="AJ16" i="2"/>
  <c r="AO16" i="2" s="1"/>
  <c r="AE16" i="2"/>
  <c r="AJ105" i="2"/>
  <c r="AO105" i="2" s="1"/>
  <c r="AE105" i="2"/>
  <c r="AM105" i="2"/>
  <c r="AE110" i="2"/>
  <c r="AJ110" i="2"/>
  <c r="AO110" i="2" s="1"/>
  <c r="AM110" i="2"/>
  <c r="AJ91" i="2"/>
  <c r="AO91" i="2" s="1"/>
  <c r="AE91" i="2"/>
  <c r="AM91" i="2"/>
  <c r="AJ44" i="2"/>
  <c r="AO44" i="2" s="1"/>
  <c r="AE44" i="2"/>
  <c r="AM44" i="2"/>
  <c r="AJ96" i="2"/>
  <c r="AO96" i="2" s="1"/>
  <c r="AM96" i="2"/>
  <c r="AE96" i="2"/>
  <c r="AE126" i="2"/>
  <c r="AJ126" i="2"/>
  <c r="AO126" i="2" s="1"/>
  <c r="AM126" i="2"/>
  <c r="AE80" i="2"/>
  <c r="AM80" i="2"/>
  <c r="AJ80" i="2"/>
  <c r="AO80" i="2" s="1"/>
  <c r="AE69" i="2"/>
  <c r="AM69" i="2"/>
  <c r="AJ69" i="2"/>
  <c r="AO69" i="2" s="1"/>
  <c r="AE162" i="2"/>
  <c r="AM162" i="2"/>
  <c r="AJ162" i="2"/>
  <c r="AO162" i="2" s="1"/>
  <c r="AM156" i="2"/>
  <c r="AE156" i="2"/>
  <c r="AJ156" i="2"/>
  <c r="AO156" i="2" s="1"/>
  <c r="AE12" i="2"/>
  <c r="AM12" i="2"/>
  <c r="AJ12" i="2"/>
  <c r="AO12" i="2" s="1"/>
  <c r="AJ171" i="2"/>
  <c r="AO171" i="2" s="1"/>
  <c r="AM171" i="2"/>
  <c r="AE171" i="2"/>
  <c r="AJ18" i="2"/>
  <c r="AO18" i="2" s="1"/>
  <c r="AE18" i="2"/>
  <c r="AM18" i="2"/>
  <c r="AM74" i="2"/>
  <c r="AJ74" i="2"/>
  <c r="AO74" i="2" s="1"/>
  <c r="AE74" i="2"/>
  <c r="AM43" i="2"/>
  <c r="AJ43" i="2"/>
  <c r="AO43" i="2" s="1"/>
  <c r="AE43" i="2"/>
  <c r="AJ134" i="2"/>
  <c r="AO134" i="2" s="1"/>
  <c r="AE134" i="2"/>
  <c r="AM134" i="2"/>
  <c r="AE107" i="2"/>
  <c r="AJ107" i="2"/>
  <c r="AO107" i="2" s="1"/>
  <c r="AM107" i="2"/>
  <c r="AE153" i="2"/>
  <c r="AJ153" i="2"/>
  <c r="AO153" i="2" s="1"/>
  <c r="AM153" i="2"/>
  <c r="AM99" i="2"/>
  <c r="AJ99" i="2"/>
  <c r="AO99" i="2" s="1"/>
  <c r="AE99" i="2"/>
  <c r="AM144" i="2"/>
  <c r="AJ144" i="2"/>
  <c r="AO144" i="2" s="1"/>
  <c r="AE144" i="2"/>
  <c r="AE149" i="2"/>
  <c r="AJ149" i="2"/>
  <c r="AO149" i="2" s="1"/>
  <c r="AM149" i="2"/>
  <c r="AE15" i="2"/>
  <c r="AM15" i="2"/>
  <c r="AJ15" i="2"/>
  <c r="AO15" i="2" s="1"/>
  <c r="AM22" i="2"/>
  <c r="AJ22" i="2"/>
  <c r="AO22" i="2" s="1"/>
  <c r="AE22" i="2"/>
  <c r="AM60" i="2"/>
  <c r="AE60" i="2"/>
  <c r="AJ60" i="2"/>
  <c r="AO60" i="2" s="1"/>
  <c r="AM146" i="2"/>
  <c r="AE146" i="2"/>
  <c r="AJ146" i="2"/>
  <c r="AO146" i="2" s="1"/>
  <c r="AJ203" i="2"/>
  <c r="AO203" i="2" s="1"/>
  <c r="AE203" i="2"/>
  <c r="AM203" i="2"/>
  <c r="AM103" i="2"/>
  <c r="AE103" i="2"/>
  <c r="AJ103" i="2"/>
  <c r="AO103" i="2" s="1"/>
  <c r="AJ106" i="2"/>
  <c r="AO106" i="2" s="1"/>
  <c r="AM106" i="2"/>
  <c r="AE106" i="2"/>
  <c r="AE53" i="2"/>
  <c r="AJ53" i="2"/>
  <c r="AO53" i="2" s="1"/>
  <c r="AM53" i="2"/>
  <c r="AJ35" i="2"/>
  <c r="AO35" i="2" s="1"/>
  <c r="AE35" i="2"/>
  <c r="AM35" i="2"/>
  <c r="AE21" i="2"/>
  <c r="AM21" i="2"/>
  <c r="AJ21" i="2"/>
  <c r="AO21" i="2" s="1"/>
  <c r="F43" i="3"/>
  <c r="G43" i="3" s="1"/>
  <c r="E44" i="3"/>
  <c r="AJ155" i="2"/>
  <c r="AO155" i="2" s="1"/>
  <c r="AE155" i="2"/>
  <c r="AM155" i="2"/>
  <c r="AE29" i="2"/>
  <c r="AM29" i="2"/>
  <c r="AJ29" i="2"/>
  <c r="AO29" i="2" s="1"/>
  <c r="AM151" i="2"/>
  <c r="AJ151" i="2"/>
  <c r="AO151" i="2" s="1"/>
  <c r="AE151" i="2"/>
  <c r="AM26" i="2"/>
  <c r="AE26" i="2"/>
  <c r="AJ26" i="2"/>
  <c r="AO26" i="2" s="1"/>
  <c r="AJ97" i="2"/>
  <c r="AO97" i="2" s="1"/>
  <c r="AM97" i="2"/>
  <c r="AE97" i="2"/>
  <c r="AE109" i="2"/>
  <c r="AM109" i="2"/>
  <c r="AJ109" i="2"/>
  <c r="AO109" i="2" s="1"/>
  <c r="AJ150" i="2"/>
  <c r="AO150" i="2" s="1"/>
  <c r="AE150" i="2"/>
  <c r="AM150" i="2"/>
  <c r="AM56" i="2"/>
  <c r="AJ56" i="2"/>
  <c r="AO56" i="2" s="1"/>
  <c r="AE56" i="2"/>
  <c r="AM136" i="2"/>
  <c r="AE136" i="2"/>
  <c r="AJ136" i="2"/>
  <c r="AO136" i="2" s="1"/>
  <c r="AM115" i="2"/>
  <c r="AE115" i="2"/>
  <c r="AJ115" i="2"/>
  <c r="AO115" i="2" s="1"/>
  <c r="AM129" i="2"/>
  <c r="AJ129" i="2"/>
  <c r="AO129" i="2" s="1"/>
  <c r="AE129" i="2"/>
  <c r="AJ7" i="2"/>
  <c r="AO7" i="2" s="1"/>
  <c r="AM7" i="2"/>
  <c r="AE7" i="2"/>
  <c r="AJ89" i="2"/>
  <c r="AO89" i="2" s="1"/>
  <c r="AE89" i="2"/>
  <c r="AM89" i="2"/>
  <c r="AM14" i="2"/>
  <c r="AJ14" i="2"/>
  <c r="AO14" i="2" s="1"/>
  <c r="AE14" i="2"/>
  <c r="AJ5" i="2"/>
  <c r="AE5" i="2"/>
  <c r="AD1" i="2"/>
  <c r="AM5" i="2"/>
  <c r="AJ51" i="2"/>
  <c r="AO51" i="2" s="1"/>
  <c r="AM51" i="2"/>
  <c r="AE51" i="2"/>
  <c r="AE180" i="2"/>
  <c r="AJ180" i="2"/>
  <c r="AO180" i="2" s="1"/>
  <c r="AM180" i="2"/>
  <c r="AE70" i="2"/>
  <c r="AJ70" i="2"/>
  <c r="AO70" i="2" s="1"/>
  <c r="AM70" i="2"/>
  <c r="AJ201" i="2"/>
  <c r="AO201" i="2" s="1"/>
  <c r="AM201" i="2"/>
  <c r="AE201" i="2"/>
  <c r="AM181" i="2"/>
  <c r="AJ181" i="2"/>
  <c r="AO181" i="2" s="1"/>
  <c r="AE181" i="2"/>
  <c r="AJ46" i="2"/>
  <c r="AO46" i="2" s="1"/>
  <c r="AE46" i="2"/>
  <c r="AM46" i="2"/>
  <c r="AJ8" i="2"/>
  <c r="AO8" i="2" s="1"/>
  <c r="AE8" i="2"/>
  <c r="AM8" i="2"/>
  <c r="AE47" i="2"/>
  <c r="AJ47" i="2"/>
  <c r="AO47" i="2" s="1"/>
  <c r="AM47" i="2"/>
  <c r="AM164" i="2"/>
  <c r="AJ164" i="2"/>
  <c r="AO164" i="2" s="1"/>
  <c r="AE164" i="2"/>
  <c r="AJ68" i="2"/>
  <c r="AO68" i="2" s="1"/>
  <c r="AM68" i="2"/>
  <c r="AE68" i="2"/>
  <c r="AJ166" i="2"/>
  <c r="AO166" i="2" s="1"/>
  <c r="AM166" i="2"/>
  <c r="AE166" i="2"/>
  <c r="AM169" i="2"/>
  <c r="AE169" i="2"/>
  <c r="AJ169" i="2"/>
  <c r="AO169" i="2" s="1"/>
  <c r="AJ159" i="2"/>
  <c r="AO159" i="2" s="1"/>
  <c r="AM159" i="2"/>
  <c r="AE159" i="2"/>
  <c r="AJ112" i="2"/>
  <c r="AO112" i="2" s="1"/>
  <c r="AE112" i="2"/>
  <c r="AM112" i="2"/>
  <c r="AM50" i="2"/>
  <c r="AE50" i="2"/>
  <c r="AJ50" i="2"/>
  <c r="AO50" i="2" s="1"/>
  <c r="AM176" i="2"/>
  <c r="AE176" i="2"/>
  <c r="AJ176" i="2"/>
  <c r="AO176" i="2" s="1"/>
  <c r="AJ125" i="2"/>
  <c r="AO125" i="2" s="1"/>
  <c r="AM125" i="2"/>
  <c r="AE125" i="2"/>
  <c r="AE196" i="2"/>
  <c r="AM196" i="2"/>
  <c r="AJ196" i="2"/>
  <c r="AO196" i="2" s="1"/>
  <c r="AM188" i="2"/>
  <c r="AE188" i="2"/>
  <c r="AJ188" i="2"/>
  <c r="AO188" i="2" s="1"/>
  <c r="AJ170" i="2"/>
  <c r="AO170" i="2" s="1"/>
  <c r="AE170" i="2"/>
  <c r="AM170" i="2"/>
  <c r="AE165" i="2"/>
  <c r="AM165" i="2"/>
  <c r="AJ165" i="2"/>
  <c r="AO165" i="2" s="1"/>
  <c r="AJ101" i="2"/>
  <c r="AO101" i="2" s="1"/>
  <c r="AM101" i="2"/>
  <c r="AE101" i="2"/>
  <c r="AM84" i="2"/>
  <c r="AE84" i="2"/>
  <c r="AJ84" i="2"/>
  <c r="AO84" i="2" s="1"/>
  <c r="AM76" i="2"/>
  <c r="AE76" i="2"/>
  <c r="AJ76" i="2"/>
  <c r="AO76" i="2" s="1"/>
  <c r="AE200" i="2"/>
  <c r="AM200" i="2"/>
  <c r="AJ200" i="2"/>
  <c r="AO200" i="2" s="1"/>
  <c r="AM36" i="2"/>
  <c r="AJ36" i="2"/>
  <c r="AO36" i="2" s="1"/>
  <c r="AE36" i="2"/>
  <c r="AM202" i="2"/>
  <c r="AJ202" i="2"/>
  <c r="AO202" i="2" s="1"/>
  <c r="AE202" i="2"/>
  <c r="AM32" i="2"/>
  <c r="AJ32" i="2"/>
  <c r="AO32" i="2" s="1"/>
  <c r="AE32" i="2"/>
  <c r="AM114" i="2"/>
  <c r="AE114" i="2"/>
  <c r="AJ114" i="2"/>
  <c r="AO114" i="2" s="1"/>
  <c r="AM195" i="2"/>
  <c r="AJ195" i="2"/>
  <c r="AO195" i="2" s="1"/>
  <c r="AE195" i="2"/>
  <c r="AJ83" i="2"/>
  <c r="AO83" i="2" s="1"/>
  <c r="AM83" i="2"/>
  <c r="AE83" i="2"/>
  <c r="AM87" i="2"/>
  <c r="AE87" i="2"/>
  <c r="AJ87" i="2"/>
  <c r="AO87" i="2" s="1"/>
  <c r="AM148" i="2"/>
  <c r="AJ148" i="2"/>
  <c r="AO148" i="2" s="1"/>
  <c r="AE148" i="2"/>
  <c r="AE175" i="2"/>
  <c r="AM175" i="2"/>
  <c r="AJ175" i="2"/>
  <c r="AO175" i="2" s="1"/>
  <c r="AM59" i="2"/>
  <c r="AE59" i="2"/>
  <c r="AJ59" i="2"/>
  <c r="AO59" i="2" s="1"/>
  <c r="AE124" i="2"/>
  <c r="AJ124" i="2"/>
  <c r="AO124" i="2" s="1"/>
  <c r="AM124" i="2"/>
  <c r="AJ81" i="2"/>
  <c r="AO81" i="2" s="1"/>
  <c r="AE81" i="2"/>
  <c r="AM81" i="2"/>
  <c r="AJ177" i="2"/>
  <c r="AO177" i="2" s="1"/>
  <c r="AE177" i="2"/>
  <c r="AM177" i="2"/>
  <c r="AJ75" i="2"/>
  <c r="AO75" i="2" s="1"/>
  <c r="AE75" i="2"/>
  <c r="AM75" i="2"/>
  <c r="AJ33" i="2"/>
  <c r="AO33" i="2" s="1"/>
  <c r="AM33" i="2"/>
  <c r="AE33" i="2"/>
  <c r="AJ82" i="2"/>
  <c r="AO82" i="2" s="1"/>
  <c r="AE82" i="2"/>
  <c r="AM82" i="2"/>
  <c r="AJ122" i="2"/>
  <c r="AO122" i="2" s="1"/>
  <c r="AM122" i="2"/>
  <c r="AE122" i="2"/>
  <c r="AJ55" i="2"/>
  <c r="AO55" i="2" s="1"/>
  <c r="AE55" i="2"/>
  <c r="AM55" i="2"/>
  <c r="AJ57" i="2"/>
  <c r="AO57" i="2" s="1"/>
  <c r="AM57" i="2"/>
  <c r="AE57" i="2"/>
  <c r="AJ189" i="2"/>
  <c r="AO189" i="2" s="1"/>
  <c r="AE189" i="2"/>
  <c r="AM189" i="2"/>
  <c r="AJ118" i="2"/>
  <c r="AO118" i="2" s="1"/>
  <c r="AM118" i="2"/>
  <c r="AE118" i="2"/>
  <c r="AJ113" i="2"/>
  <c r="AO113" i="2" s="1"/>
  <c r="AE113" i="2"/>
  <c r="AM113" i="2"/>
  <c r="AJ88" i="2"/>
  <c r="AO88" i="2" s="1"/>
  <c r="AE88" i="2"/>
  <c r="AM88" i="2"/>
  <c r="AE194" i="2"/>
  <c r="AJ194" i="2"/>
  <c r="AO194" i="2" s="1"/>
  <c r="AM194" i="2"/>
  <c r="AM77" i="2"/>
  <c r="AJ77" i="2"/>
  <c r="AO77" i="2" s="1"/>
  <c r="AE77" i="2"/>
  <c r="AJ199" i="2"/>
  <c r="AO199" i="2" s="1"/>
  <c r="AE199" i="2"/>
  <c r="AM199" i="2"/>
  <c r="AM139" i="2"/>
  <c r="AJ139" i="2"/>
  <c r="AO139" i="2" s="1"/>
  <c r="AE139" i="2"/>
  <c r="AM92" i="2"/>
  <c r="AJ92" i="2"/>
  <c r="AO92" i="2" s="1"/>
  <c r="AE92" i="2"/>
  <c r="AE62" i="2"/>
  <c r="AM62" i="2"/>
  <c r="AJ62" i="2"/>
  <c r="AO62" i="2" s="1"/>
  <c r="AM85" i="2"/>
  <c r="AJ85" i="2"/>
  <c r="AO85" i="2" s="1"/>
  <c r="AE85" i="2"/>
  <c r="AJ141" i="2"/>
  <c r="AO141" i="2" s="1"/>
  <c r="AM141" i="2"/>
  <c r="AE141" i="2"/>
  <c r="AJ64" i="2"/>
  <c r="AO64" i="2" s="1"/>
  <c r="AE64" i="2"/>
  <c r="AM64" i="2"/>
  <c r="AJ140" i="2"/>
  <c r="AO140" i="2" s="1"/>
  <c r="AE140" i="2"/>
  <c r="AM140" i="2"/>
  <c r="AM147" i="2"/>
  <c r="AE147" i="2"/>
  <c r="AJ147" i="2"/>
  <c r="AO147" i="2" s="1"/>
  <c r="AJ27" i="2"/>
  <c r="AO27" i="2" s="1"/>
  <c r="AM27" i="2"/>
  <c r="AE27" i="2"/>
  <c r="AM128" i="2"/>
  <c r="AE128" i="2"/>
  <c r="AJ128" i="2"/>
  <c r="AO128" i="2" s="1"/>
  <c r="AJ187" i="2"/>
  <c r="AO187" i="2" s="1"/>
  <c r="AM187" i="2"/>
  <c r="AE187" i="2"/>
  <c r="AE172" i="2"/>
  <c r="AJ172" i="2"/>
  <c r="AO172" i="2" s="1"/>
  <c r="AM172" i="2"/>
  <c r="AJ135" i="2"/>
  <c r="AO135" i="2" s="1"/>
  <c r="AM135" i="2"/>
  <c r="AE135" i="2"/>
  <c r="AJ111" i="2"/>
  <c r="AO111" i="2" s="1"/>
  <c r="AE111" i="2"/>
  <c r="AM111" i="2"/>
  <c r="AJ42" i="2"/>
  <c r="AO42" i="2" s="1"/>
  <c r="AE42" i="2"/>
  <c r="AM42" i="2"/>
  <c r="AJ52" i="2"/>
  <c r="AO52" i="2" s="1"/>
  <c r="AE52" i="2"/>
  <c r="AM52" i="2"/>
  <c r="AM45" i="2"/>
  <c r="AJ45" i="2"/>
  <c r="AO45" i="2" s="1"/>
  <c r="AE45" i="2"/>
  <c r="AM120" i="2"/>
  <c r="AE120" i="2"/>
  <c r="AJ120" i="2"/>
  <c r="AO120" i="2" s="1"/>
  <c r="AE90" i="2"/>
  <c r="AJ90" i="2"/>
  <c r="AO90" i="2" s="1"/>
  <c r="AM90" i="2"/>
  <c r="AJ100" i="2"/>
  <c r="AO100" i="2" s="1"/>
  <c r="AE100" i="2"/>
  <c r="AM100" i="2"/>
  <c r="AE190" i="2"/>
  <c r="AJ190" i="2"/>
  <c r="AO190" i="2" s="1"/>
  <c r="AM190" i="2"/>
  <c r="AE157" i="2"/>
  <c r="AJ157" i="2"/>
  <c r="AO157" i="2" s="1"/>
  <c r="AM157" i="2"/>
  <c r="AM160" i="2"/>
  <c r="AE160" i="2"/>
  <c r="AJ160" i="2"/>
  <c r="AO160" i="2" s="1"/>
  <c r="AM17" i="2"/>
  <c r="AJ17" i="2"/>
  <c r="AO17" i="2" s="1"/>
  <c r="AE17" i="2"/>
  <c r="AM121" i="2"/>
  <c r="AJ121" i="2"/>
  <c r="AO121" i="2" s="1"/>
  <c r="AE121" i="2"/>
  <c r="AE39" i="2"/>
  <c r="AJ39" i="2"/>
  <c r="AO39" i="2" s="1"/>
  <c r="AM39" i="2"/>
  <c r="AM137" i="2"/>
  <c r="AE137" i="2"/>
  <c r="AJ137" i="2"/>
  <c r="AO137" i="2" s="1"/>
  <c r="AJ145" i="2"/>
  <c r="AO145" i="2" s="1"/>
  <c r="AE145" i="2"/>
  <c r="AM145" i="2"/>
  <c r="AJ93" i="2"/>
  <c r="AO93" i="2" s="1"/>
  <c r="AE93" i="2"/>
  <c r="AM93" i="2"/>
  <c r="AJ131" i="2"/>
  <c r="AO131" i="2" s="1"/>
  <c r="AM131" i="2"/>
  <c r="AE131" i="2"/>
  <c r="AM30" i="2"/>
  <c r="AJ30" i="2"/>
  <c r="AO30" i="2" s="1"/>
  <c r="AE30" i="2"/>
  <c r="AE173" i="2"/>
  <c r="AJ173" i="2"/>
  <c r="AO173" i="2" s="1"/>
  <c r="AM173" i="2"/>
  <c r="AM20" i="2"/>
  <c r="AJ20" i="2"/>
  <c r="AO20" i="2" s="1"/>
  <c r="AE20" i="2"/>
  <c r="AE78" i="2"/>
  <c r="AM78" i="2"/>
  <c r="AJ78" i="2"/>
  <c r="AO78" i="2" s="1"/>
  <c r="AE10" i="2"/>
  <c r="AM10" i="2"/>
  <c r="AJ10" i="2"/>
  <c r="AO10" i="2" s="1"/>
  <c r="F44" i="3" l="1"/>
  <c r="G44" i="3" s="1"/>
  <c r="AE1" i="2"/>
  <c r="AO5" i="2"/>
  <c r="E38" i="3"/>
  <c r="E39" i="3" s="1"/>
  <c r="E31" i="3" s="1"/>
  <c r="AF1" i="2" l="1"/>
  <c r="AF18" i="2"/>
  <c r="AF22" i="2"/>
  <c r="AF179" i="2"/>
  <c r="AF100" i="2"/>
  <c r="AF170" i="2"/>
  <c r="AF107" i="2"/>
  <c r="AF76" i="2"/>
  <c r="AF51" i="2"/>
  <c r="AF91" i="2"/>
  <c r="AF110" i="2"/>
  <c r="AF80" i="2"/>
  <c r="AF145" i="2"/>
  <c r="AF176" i="2"/>
  <c r="AF156" i="2"/>
  <c r="AF168" i="2"/>
  <c r="AF171" i="2"/>
  <c r="AF198" i="2"/>
  <c r="AF67" i="2"/>
  <c r="AF120" i="2"/>
  <c r="AF102" i="2"/>
  <c r="AF71" i="2"/>
  <c r="AF199" i="2"/>
  <c r="AF188" i="2"/>
  <c r="AF158" i="2"/>
  <c r="AF5" i="2"/>
  <c r="AF117" i="2"/>
  <c r="AF192" i="2"/>
  <c r="AF201" i="2"/>
  <c r="AF8" i="2"/>
  <c r="AF139" i="2"/>
  <c r="AF94" i="2"/>
  <c r="AF43" i="2"/>
  <c r="AF141" i="2"/>
  <c r="AF44" i="2"/>
  <c r="AF69" i="2"/>
  <c r="AF167" i="2"/>
  <c r="AF161" i="2"/>
  <c r="AF57" i="2"/>
  <c r="AF195" i="2"/>
  <c r="AF81" i="2"/>
  <c r="AF123" i="2"/>
  <c r="AF34" i="2"/>
  <c r="AF186" i="2"/>
  <c r="AF136" i="2"/>
  <c r="AF11" i="2"/>
  <c r="AF147" i="2"/>
  <c r="AF60" i="2"/>
  <c r="AF153" i="2"/>
  <c r="AF135" i="2"/>
  <c r="AF31" i="2"/>
  <c r="AF165" i="2"/>
  <c r="AF75" i="2"/>
  <c r="AF181" i="2"/>
  <c r="AF113" i="2"/>
  <c r="AF41" i="2"/>
  <c r="AF82" i="2"/>
  <c r="AF152" i="2"/>
  <c r="AF49" i="2"/>
  <c r="AF39" i="2"/>
  <c r="AF154" i="2"/>
  <c r="AF66" i="2"/>
  <c r="AF90" i="2"/>
  <c r="AF37" i="2"/>
  <c r="AF61" i="2"/>
  <c r="AF53" i="2"/>
  <c r="AF99" i="2"/>
  <c r="AF157" i="2"/>
  <c r="AF10" i="2"/>
  <c r="AF118" i="2"/>
  <c r="AF52" i="2"/>
  <c r="AF131" i="2"/>
  <c r="AF68" i="2"/>
  <c r="AF48" i="2"/>
  <c r="AF137" i="2"/>
  <c r="AF72" i="2"/>
  <c r="AF77" i="2"/>
  <c r="AF26" i="2"/>
  <c r="AF89" i="2"/>
  <c r="AF83" i="2"/>
  <c r="AF20" i="2"/>
  <c r="AF115" i="2"/>
  <c r="AF200" i="2"/>
  <c r="AF19" i="2"/>
  <c r="AF93" i="2"/>
  <c r="AF40" i="2"/>
  <c r="AF29" i="2"/>
  <c r="AF28" i="2"/>
  <c r="AF190" i="2"/>
  <c r="AF189" i="2"/>
  <c r="AF36" i="2"/>
  <c r="AF203" i="2"/>
  <c r="AF175" i="2"/>
  <c r="AF119" i="2"/>
  <c r="AF132" i="2"/>
  <c r="AF9" i="2"/>
  <c r="AF16" i="2"/>
  <c r="AF7" i="2"/>
  <c r="AF79" i="2"/>
  <c r="AF24" i="2"/>
  <c r="AF96" i="2"/>
  <c r="AF140" i="2"/>
  <c r="AF42" i="2"/>
  <c r="AF70" i="2"/>
  <c r="AF128" i="2"/>
  <c r="AF33" i="2"/>
  <c r="AF30" i="2"/>
  <c r="AF54" i="2"/>
  <c r="AF173" i="2"/>
  <c r="AF143" i="2"/>
  <c r="AF98" i="2"/>
  <c r="AF148" i="2"/>
  <c r="AF122" i="2"/>
  <c r="AF56" i="2"/>
  <c r="AF23" i="2"/>
  <c r="AF108" i="2"/>
  <c r="AF106" i="2"/>
  <c r="AF155" i="2"/>
  <c r="AF194" i="2"/>
  <c r="AF65" i="2"/>
  <c r="AF84" i="2"/>
  <c r="AF142" i="2"/>
  <c r="AF184" i="2"/>
  <c r="AF59" i="2"/>
  <c r="AF32" i="2"/>
  <c r="AF169" i="2"/>
  <c r="AF146" i="2"/>
  <c r="AF121" i="2"/>
  <c r="AF196" i="2"/>
  <c r="AF185" i="2"/>
  <c r="AF129" i="2"/>
  <c r="AF86" i="2"/>
  <c r="AF50" i="2"/>
  <c r="AF172" i="2"/>
  <c r="AF35" i="2"/>
  <c r="AF14" i="2"/>
  <c r="AF174" i="2"/>
  <c r="AF38" i="2"/>
  <c r="AF109" i="2"/>
  <c r="AF151" i="2"/>
  <c r="AF159" i="2"/>
  <c r="AF97" i="2"/>
  <c r="AF124" i="2"/>
  <c r="AF12" i="2"/>
  <c r="AF178" i="2"/>
  <c r="AF62" i="2"/>
  <c r="E337" i="2" s="1"/>
  <c r="AF166" i="2"/>
  <c r="AF177" i="2"/>
  <c r="AF138" i="2"/>
  <c r="AF88" i="2"/>
  <c r="AF130" i="2"/>
  <c r="AF25" i="2"/>
  <c r="AF127" i="2"/>
  <c r="AF55" i="2"/>
  <c r="AF64" i="2"/>
  <c r="AF58" i="2"/>
  <c r="E3185" i="2" s="1"/>
  <c r="AF114" i="2"/>
  <c r="AF116" i="2"/>
  <c r="AF160" i="2"/>
  <c r="AF104" i="2"/>
  <c r="AF111" i="2"/>
  <c r="AF197" i="2"/>
  <c r="AF15" i="2"/>
  <c r="AF13" i="2"/>
  <c r="AF162" i="2"/>
  <c r="AF163" i="2"/>
  <c r="AF191" i="2"/>
  <c r="AF95" i="2"/>
  <c r="AF202" i="2"/>
  <c r="AF183" i="2"/>
  <c r="AF17" i="2"/>
  <c r="AF46" i="2"/>
  <c r="AF21" i="2"/>
  <c r="AF78" i="2"/>
  <c r="AF182" i="2"/>
  <c r="AF105" i="2"/>
  <c r="AF187" i="2"/>
  <c r="AF101" i="2"/>
  <c r="AF47" i="2"/>
  <c r="AF63" i="2"/>
  <c r="AF92" i="2"/>
  <c r="AF126" i="2"/>
  <c r="AF180" i="2"/>
  <c r="AF85" i="2"/>
  <c r="AF112" i="2"/>
  <c r="AF204" i="2"/>
  <c r="AF45" i="2"/>
  <c r="AF27" i="2"/>
  <c r="AF125" i="2"/>
  <c r="AF103" i="2"/>
  <c r="AF6" i="2"/>
  <c r="AF87" i="2"/>
  <c r="AF73" i="2"/>
  <c r="AF74" i="2"/>
  <c r="AF133" i="2"/>
  <c r="AF150" i="2"/>
  <c r="AF144" i="2"/>
  <c r="AF134" i="2"/>
  <c r="AF149" i="2"/>
  <c r="AF193" i="2"/>
  <c r="AF164" i="2"/>
  <c r="E1528" i="2" l="1"/>
  <c r="E3213" i="2"/>
  <c r="E3636" i="2"/>
  <c r="E1217" i="2"/>
  <c r="E3605" i="2"/>
  <c r="E3571" i="2"/>
  <c r="E1606" i="2"/>
  <c r="E208" i="2"/>
  <c r="E126" i="2"/>
  <c r="E1533" i="2"/>
  <c r="E49" i="2"/>
  <c r="E590" i="2"/>
  <c r="E3032" i="2"/>
  <c r="E1266" i="2"/>
  <c r="E3687" i="2"/>
  <c r="E2592" i="2"/>
  <c r="E597" i="2"/>
  <c r="E3235" i="2"/>
  <c r="E109" i="2"/>
  <c r="E2961" i="2"/>
  <c r="E1565" i="2"/>
  <c r="E2581" i="2"/>
  <c r="E2164" i="2"/>
  <c r="E565" i="2"/>
  <c r="E1592" i="2"/>
  <c r="E2841" i="2"/>
  <c r="E1190" i="2"/>
  <c r="E2732" i="2"/>
  <c r="E2711" i="2"/>
  <c r="E215" i="2"/>
  <c r="E3260" i="2"/>
  <c r="E173" i="2"/>
  <c r="E3170" i="2"/>
  <c r="E1821" i="2"/>
  <c r="E3147" i="2"/>
  <c r="E2774" i="2"/>
  <c r="E738" i="2"/>
  <c r="E2310" i="2"/>
  <c r="E2991" i="2"/>
  <c r="E838" i="2"/>
  <c r="E1700" i="2"/>
  <c r="E2938" i="2"/>
  <c r="E770" i="2"/>
  <c r="E3357" i="2"/>
  <c r="E3564" i="2"/>
  <c r="E2206" i="2"/>
  <c r="E99" i="2"/>
  <c r="E591" i="2"/>
  <c r="E3244" i="2"/>
  <c r="E1840" i="2"/>
  <c r="E2740" i="2"/>
  <c r="E3642" i="2"/>
  <c r="E691" i="2"/>
  <c r="E1881" i="2"/>
  <c r="E2173" i="2"/>
  <c r="E598" i="2"/>
  <c r="E3171" i="2"/>
  <c r="E2313" i="2"/>
  <c r="E1946" i="2"/>
  <c r="E1253" i="2"/>
  <c r="E2214" i="2"/>
  <c r="E2960" i="2"/>
  <c r="E718" i="2"/>
  <c r="E3638" i="2"/>
  <c r="E1907" i="2"/>
  <c r="E402" i="2"/>
  <c r="E2288" i="2"/>
  <c r="E1513" i="2"/>
  <c r="E79" i="2"/>
  <c r="E1945" i="2"/>
  <c r="E2112" i="2"/>
  <c r="E105" i="2"/>
  <c r="E3574" i="2"/>
  <c r="E2844" i="2"/>
  <c r="E2331" i="2"/>
  <c r="E2458" i="2"/>
  <c r="E1689" i="2"/>
  <c r="E3045" i="2"/>
  <c r="E1693" i="2"/>
  <c r="E2481" i="2"/>
  <c r="E2682" i="2"/>
  <c r="E338" i="2"/>
  <c r="E2894" i="2"/>
  <c r="E2705" i="2"/>
  <c r="E786" i="2"/>
  <c r="E1903" i="2"/>
  <c r="E2582" i="2"/>
  <c r="E559" i="2"/>
  <c r="E2423" i="2"/>
  <c r="E1853" i="2"/>
  <c r="E753" i="2"/>
  <c r="E104" i="2"/>
  <c r="E1730" i="2"/>
  <c r="E39" i="2"/>
  <c r="E1154" i="2"/>
  <c r="E3046" i="2"/>
  <c r="E2973" i="2"/>
  <c r="E282" i="2"/>
  <c r="E2366" i="2"/>
  <c r="E2554" i="2"/>
  <c r="E78" i="2"/>
  <c r="E2662" i="2"/>
  <c r="E3637" i="2"/>
  <c r="E41" i="2"/>
  <c r="E581" i="2"/>
  <c r="E1878" i="2"/>
  <c r="E3041" i="2"/>
  <c r="E694" i="2"/>
  <c r="E1823" i="2"/>
  <c r="E1943" i="2"/>
  <c r="E141" i="2"/>
  <c r="E1389" i="2"/>
  <c r="E2452" i="2"/>
  <c r="E1686" i="2"/>
  <c r="E3206" i="2"/>
  <c r="E3276" i="2"/>
  <c r="E1615" i="2"/>
  <c r="E40" i="2"/>
  <c r="E2155" i="2"/>
  <c r="E1187" i="2"/>
  <c r="E209" i="2"/>
  <c r="E159" i="2"/>
  <c r="E1525" i="2"/>
  <c r="E710" i="2"/>
  <c r="E2446" i="2"/>
  <c r="E3009" i="2"/>
  <c r="E103" i="2"/>
  <c r="E1864" i="2"/>
  <c r="E2583" i="2"/>
  <c r="E600" i="2"/>
  <c r="E2450" i="2"/>
  <c r="E2392" i="2"/>
  <c r="E2362" i="2"/>
  <c r="E1237" i="2"/>
  <c r="E1842" i="2"/>
  <c r="E3154" i="2"/>
  <c r="E705" i="2"/>
  <c r="E3061" i="2"/>
  <c r="E2315" i="2"/>
  <c r="E167" i="2"/>
  <c r="E1950" i="2"/>
  <c r="E2805" i="2"/>
  <c r="E149" i="2"/>
  <c r="E2905" i="2"/>
  <c r="E3289" i="2"/>
  <c r="E1733" i="2"/>
  <c r="E1578" i="2"/>
  <c r="E2445" i="2"/>
  <c r="E747" i="2"/>
  <c r="E605" i="2"/>
  <c r="E737" i="2"/>
  <c r="E3163" i="2"/>
  <c r="E214" i="2"/>
  <c r="E929" i="2"/>
  <c r="E3027" i="2"/>
  <c r="E181" i="2"/>
  <c r="E3028" i="2"/>
  <c r="E1690" i="2"/>
  <c r="E1728" i="2"/>
  <c r="E3259" i="2"/>
  <c r="E3192" i="2"/>
  <c r="E921" i="2"/>
  <c r="E3157" i="2"/>
  <c r="E2916" i="2"/>
  <c r="E554" i="2"/>
  <c r="E1801" i="2"/>
  <c r="E1871" i="2"/>
  <c r="E259" i="2"/>
  <c r="E3624" i="2"/>
  <c r="E574" i="2"/>
  <c r="E778" i="2"/>
  <c r="E1393" i="2"/>
  <c r="E1720" i="2"/>
  <c r="E3160" i="2"/>
  <c r="E161" i="2"/>
  <c r="E3293" i="2"/>
  <c r="E2636" i="2"/>
  <c r="E113" i="2"/>
  <c r="E364" i="2"/>
  <c r="E2766" i="2"/>
  <c r="E582" i="2"/>
  <c r="E1829" i="2"/>
  <c r="E9" i="2"/>
  <c r="E1149" i="2"/>
  <c r="E2976" i="2"/>
  <c r="E1659" i="2"/>
  <c r="E2444" i="2"/>
  <c r="E312" i="2"/>
  <c r="E1920" i="2"/>
  <c r="E3418" i="2"/>
  <c r="E1696" i="2"/>
  <c r="E3360" i="2"/>
  <c r="E2919" i="2"/>
  <c r="E692" i="2"/>
  <c r="E1609" i="2"/>
  <c r="E1088" i="2"/>
  <c r="E551" i="2"/>
  <c r="E3067" i="2"/>
  <c r="E1455" i="2"/>
  <c r="E3049" i="2"/>
  <c r="E327" i="2"/>
  <c r="E2131" i="2"/>
  <c r="E1867" i="2"/>
  <c r="E1197" i="2"/>
  <c r="E2992" i="2"/>
  <c r="E740" i="2"/>
  <c r="E323" i="2"/>
  <c r="E3352" i="2"/>
  <c r="E3350" i="2"/>
  <c r="E2243" i="2"/>
  <c r="E2229" i="2"/>
  <c r="E3513" i="2"/>
  <c r="E519" i="2"/>
  <c r="E2039" i="2"/>
  <c r="E2180" i="2"/>
  <c r="E3718" i="2"/>
  <c r="E3666" i="2"/>
  <c r="E2560" i="2"/>
  <c r="E1281" i="2"/>
  <c r="E3264" i="2"/>
  <c r="E3526" i="2"/>
  <c r="E2410" i="2"/>
  <c r="E2174" i="2"/>
  <c r="E1216" i="2"/>
  <c r="E1091" i="2"/>
  <c r="E3529" i="2"/>
  <c r="E1297" i="2"/>
  <c r="E1851" i="2"/>
  <c r="E2239" i="2"/>
  <c r="E2454" i="2"/>
  <c r="E2235" i="2"/>
  <c r="E2209" i="2"/>
  <c r="E3395" i="2"/>
  <c r="E3539" i="2"/>
  <c r="E3722" i="2"/>
  <c r="E1385" i="2"/>
  <c r="E2210" i="2"/>
  <c r="E3346" i="2"/>
  <c r="E2552" i="2"/>
  <c r="E3496" i="2"/>
  <c r="E1846" i="2"/>
  <c r="E3497" i="2"/>
  <c r="E1118" i="2"/>
  <c r="E3719" i="2"/>
  <c r="E2093" i="2"/>
  <c r="E1558" i="2"/>
  <c r="E1632" i="2"/>
  <c r="E3502" i="2"/>
  <c r="E1465" i="2"/>
  <c r="E451" i="2"/>
  <c r="E491" i="2"/>
  <c r="E3511" i="2"/>
  <c r="E444" i="2"/>
  <c r="E493" i="2"/>
  <c r="E488" i="2"/>
  <c r="E2263" i="2"/>
  <c r="E319" i="2"/>
  <c r="E1196" i="2"/>
  <c r="E450" i="2"/>
  <c r="E1628" i="2"/>
  <c r="E479" i="2"/>
  <c r="E395" i="2"/>
  <c r="E1366" i="2"/>
  <c r="E507" i="2"/>
  <c r="E497" i="2"/>
  <c r="E3510" i="2"/>
  <c r="E2857" i="2"/>
  <c r="E664" i="2"/>
  <c r="E2115" i="2"/>
  <c r="E1365" i="2"/>
  <c r="E2650" i="2"/>
  <c r="E1117" i="2"/>
  <c r="E1011" i="2"/>
  <c r="E24" i="2"/>
  <c r="E383" i="2"/>
  <c r="E1670" i="2"/>
  <c r="E3247" i="2"/>
  <c r="E18" i="2"/>
  <c r="E3321" i="2"/>
  <c r="E210" i="2"/>
  <c r="E1893" i="2"/>
  <c r="E2015" i="2"/>
  <c r="E2289" i="2"/>
  <c r="E8" i="2"/>
  <c r="E1175" i="2"/>
  <c r="E3700" i="2"/>
  <c r="E1810" i="2"/>
  <c r="E1470" i="2"/>
  <c r="E2434" i="2"/>
  <c r="E1993" i="2"/>
  <c r="E2891" i="2"/>
  <c r="E2639" i="2"/>
  <c r="E3265" i="2"/>
  <c r="E10" i="2"/>
  <c r="E19" i="2"/>
  <c r="E294" i="2"/>
  <c r="E1795" i="2"/>
  <c r="E3284" i="2"/>
  <c r="E3253" i="2"/>
  <c r="E3286" i="2"/>
  <c r="E1473" i="2"/>
  <c r="E2725" i="2"/>
  <c r="E3303" i="2"/>
  <c r="E2947" i="2"/>
  <c r="E1663" i="2"/>
  <c r="E3339" i="2"/>
  <c r="E360" i="2"/>
  <c r="E2974" i="2"/>
  <c r="E3205" i="2"/>
  <c r="E1543" i="2"/>
  <c r="E1825" i="2"/>
  <c r="E560" i="2"/>
  <c r="E1952" i="2"/>
  <c r="E719" i="2"/>
  <c r="E1636" i="2"/>
  <c r="E1692" i="2"/>
  <c r="E2116" i="2"/>
  <c r="E3305" i="2"/>
  <c r="E162" i="2"/>
  <c r="E3699" i="2"/>
  <c r="E1460" i="2"/>
  <c r="E907" i="2"/>
  <c r="E1401" i="2"/>
  <c r="E2780" i="2"/>
  <c r="E604" i="2"/>
  <c r="E359" i="2"/>
  <c r="E1656" i="2"/>
  <c r="E2133" i="2"/>
  <c r="E82" i="2"/>
  <c r="E2621" i="2"/>
  <c r="E201" i="2"/>
  <c r="E2993" i="2"/>
  <c r="E152" i="2"/>
  <c r="E2492" i="2"/>
  <c r="E1174" i="2"/>
  <c r="E3065" i="2"/>
  <c r="E3072" i="2"/>
  <c r="E3561" i="2"/>
  <c r="E2773" i="2"/>
  <c r="E1725" i="2"/>
  <c r="E2085" i="2"/>
  <c r="E1015" i="2"/>
  <c r="E386" i="2"/>
  <c r="E1660" i="2"/>
  <c r="E3107" i="2"/>
  <c r="E1672" i="2"/>
  <c r="E116" i="2"/>
  <c r="E2790" i="2"/>
  <c r="E3597" i="2"/>
  <c r="E3035" i="2"/>
  <c r="E2927" i="2"/>
  <c r="E1450" i="2"/>
  <c r="E1583" i="2"/>
  <c r="E88" i="2"/>
  <c r="E3151" i="2"/>
  <c r="E3681" i="2"/>
  <c r="E291" i="2"/>
  <c r="E1587" i="2"/>
  <c r="E986" i="2"/>
  <c r="E2742" i="2"/>
  <c r="E1468" i="2"/>
  <c r="E1144" i="2"/>
  <c r="E3175" i="2"/>
  <c r="E135" i="2"/>
  <c r="E3584" i="2"/>
  <c r="E2954" i="2"/>
  <c r="E1911" i="2"/>
  <c r="E3181" i="2"/>
  <c r="E148" i="2"/>
  <c r="E361" i="2"/>
  <c r="E171" i="2"/>
  <c r="E1837" i="2"/>
  <c r="E3308" i="2"/>
  <c r="E3294" i="2"/>
  <c r="E2727" i="2"/>
  <c r="E733" i="2"/>
  <c r="E2332" i="2"/>
  <c r="E1622" i="2"/>
  <c r="E3337" i="2"/>
  <c r="E2829" i="2"/>
  <c r="E1671" i="2"/>
  <c r="E3103" i="2"/>
  <c r="E887" i="2"/>
  <c r="E2781" i="2"/>
  <c r="E2925" i="2"/>
  <c r="E205" i="2"/>
  <c r="E3312" i="2"/>
  <c r="E357" i="2"/>
  <c r="E2676" i="2"/>
  <c r="E3075" i="2"/>
  <c r="E3073" i="2"/>
  <c r="E3071" i="2"/>
  <c r="E179" i="2"/>
  <c r="E3074" i="2"/>
  <c r="E2699" i="2"/>
  <c r="E368" i="2"/>
  <c r="E904" i="2"/>
  <c r="E122" i="2"/>
  <c r="E366" i="2"/>
  <c r="E365" i="2"/>
  <c r="E287" i="2"/>
  <c r="E3169" i="2"/>
  <c r="E2496" i="2"/>
  <c r="E1639" i="2"/>
  <c r="E3728" i="2"/>
  <c r="E2323" i="2"/>
  <c r="E2945" i="2"/>
  <c r="E1642" i="2"/>
  <c r="E2785" i="2"/>
  <c r="E389" i="2"/>
  <c r="E1909" i="2"/>
  <c r="E160" i="2"/>
  <c r="E2453" i="2"/>
  <c r="E2442" i="2"/>
  <c r="E21" i="2"/>
  <c r="E3165" i="2"/>
  <c r="E87" i="2"/>
  <c r="E1552" i="2"/>
  <c r="E42" i="2"/>
  <c r="E2203" i="2"/>
  <c r="E2156" i="2"/>
  <c r="E51" i="2"/>
  <c r="E2804" i="2"/>
  <c r="E2661" i="2"/>
  <c r="E165" i="2"/>
  <c r="E2195" i="2"/>
  <c r="E128" i="2"/>
  <c r="E1944" i="2"/>
  <c r="E837" i="2"/>
  <c r="E3174" i="2"/>
  <c r="E1441" i="2"/>
  <c r="E276" i="2"/>
  <c r="E3080" i="2"/>
  <c r="E3269" i="2"/>
  <c r="E1799" i="2"/>
  <c r="E2211" i="2"/>
  <c r="E732" i="2"/>
  <c r="E2643" i="2"/>
  <c r="E603" i="2"/>
  <c r="E1637" i="2"/>
  <c r="E3576" i="2"/>
  <c r="E2726" i="2"/>
  <c r="E2342" i="2"/>
  <c r="E764" i="2"/>
  <c r="E1567" i="2"/>
  <c r="E1593" i="2"/>
  <c r="E3064" i="2"/>
  <c r="E2338" i="2"/>
  <c r="E3555" i="2"/>
  <c r="E2733" i="2"/>
  <c r="E1225" i="2"/>
  <c r="E923" i="2"/>
  <c r="E3106" i="2"/>
  <c r="E1475" i="2"/>
  <c r="E1872" i="2"/>
  <c r="E194" i="2"/>
  <c r="E3111" i="2"/>
  <c r="E95" i="2"/>
  <c r="E2124" i="2"/>
  <c r="E3405" i="2"/>
  <c r="E1185" i="2"/>
  <c r="E1675" i="2"/>
  <c r="E3583" i="2"/>
  <c r="E1242" i="2"/>
  <c r="E1037" i="2"/>
  <c r="E1209" i="2"/>
  <c r="E2336" i="2"/>
  <c r="E3285" i="2"/>
  <c r="E1855" i="2"/>
  <c r="E1032" i="2"/>
  <c r="E1669" i="2"/>
  <c r="E2890" i="2"/>
  <c r="E1667" i="2"/>
  <c r="E1812" i="2"/>
  <c r="E1843" i="2"/>
  <c r="E32" i="2"/>
  <c r="E3023" i="2"/>
  <c r="E4" i="2"/>
  <c r="E3250" i="2"/>
  <c r="E1023" i="2"/>
  <c r="E1095" i="2"/>
  <c r="E2669" i="2"/>
  <c r="E1678" i="2"/>
  <c r="E1240" i="2"/>
  <c r="E2629" i="2"/>
  <c r="E2534" i="2"/>
  <c r="E1677" i="2"/>
  <c r="E2882" i="2"/>
  <c r="E2500" i="2"/>
  <c r="E1214" i="2"/>
  <c r="E1808" i="2"/>
  <c r="E3302" i="2"/>
  <c r="E1502" i="2"/>
  <c r="E3608" i="2"/>
  <c r="E1030" i="2"/>
  <c r="E1661" i="2"/>
  <c r="E988" i="2"/>
  <c r="E989" i="2"/>
  <c r="E1646" i="2"/>
  <c r="E2193" i="2"/>
  <c r="E3246" i="2"/>
  <c r="E31" i="2"/>
  <c r="E897" i="2"/>
  <c r="E1006" i="2"/>
  <c r="E2625" i="2"/>
  <c r="E1648" i="2"/>
  <c r="E3680" i="2"/>
  <c r="E1035" i="2"/>
  <c r="E7" i="2"/>
  <c r="E1662" i="2"/>
  <c r="E2017" i="2"/>
  <c r="E15" i="2"/>
  <c r="E3251" i="2"/>
  <c r="E6" i="2"/>
  <c r="E3271" i="2"/>
  <c r="E2884" i="2"/>
  <c r="E1621" i="2"/>
  <c r="E2685" i="2"/>
  <c r="E670" i="2"/>
  <c r="E2644" i="2"/>
  <c r="E2100" i="2"/>
  <c r="E2386" i="2"/>
  <c r="E3186" i="2"/>
  <c r="E1629" i="2"/>
  <c r="E1638" i="2"/>
  <c r="E1882" i="2"/>
  <c r="E2796" i="2"/>
  <c r="E3108" i="2"/>
  <c r="E1177" i="2"/>
  <c r="E2921" i="2"/>
  <c r="E2587" i="2"/>
  <c r="E2333" i="2"/>
  <c r="E363" i="2"/>
  <c r="E3599" i="2"/>
  <c r="E272" i="2"/>
  <c r="E2517" i="2"/>
  <c r="E222" i="2"/>
  <c r="E221" i="2"/>
  <c r="E2786" i="2"/>
  <c r="E1052" i="2"/>
  <c r="E1916" i="2"/>
  <c r="E2754" i="2"/>
  <c r="E2764" i="2"/>
  <c r="E1576" i="2"/>
  <c r="E1554" i="2"/>
  <c r="E572" i="2"/>
  <c r="E1395" i="2"/>
  <c r="E1000" i="2"/>
  <c r="E776" i="2"/>
  <c r="E455" i="2"/>
  <c r="E3381" i="2"/>
  <c r="E1757" i="2"/>
  <c r="E1817" i="2"/>
  <c r="E3152" i="2"/>
  <c r="E2125" i="2"/>
  <c r="E728" i="2"/>
  <c r="E2456" i="2"/>
  <c r="E3070" i="2"/>
  <c r="E957" i="2"/>
  <c r="E1474" i="2"/>
  <c r="E994" i="2"/>
  <c r="E2167" i="2"/>
  <c r="E2799" i="2"/>
  <c r="E403" i="2"/>
  <c r="E2130" i="2"/>
  <c r="E240" i="2"/>
  <c r="E1341" i="2"/>
  <c r="E43" i="2"/>
  <c r="E2909" i="2"/>
  <c r="E1007" i="2"/>
  <c r="E1966" i="2"/>
  <c r="E2763" i="2"/>
  <c r="E2765" i="2"/>
  <c r="E2191" i="2"/>
  <c r="E3104" i="2"/>
  <c r="E3042" i="2"/>
  <c r="E2950" i="2"/>
  <c r="E379" i="2"/>
  <c r="E1509" i="2"/>
  <c r="E1577" i="2"/>
  <c r="E910" i="2"/>
  <c r="E2795" i="2"/>
  <c r="E163" i="2"/>
  <c r="E2975" i="2"/>
  <c r="E3736" i="2"/>
  <c r="E1542" i="2"/>
  <c r="E1699" i="2"/>
  <c r="E2783" i="2"/>
  <c r="E3115" i="2"/>
  <c r="E756" i="2"/>
  <c r="E3116" i="2"/>
  <c r="E3379" i="2"/>
  <c r="E1150" i="2"/>
  <c r="E100" i="2"/>
  <c r="E3069" i="2"/>
  <c r="E978" i="2"/>
  <c r="E1880" i="2"/>
  <c r="E3254" i="2"/>
  <c r="E1885" i="2"/>
  <c r="E3113" i="2"/>
  <c r="E3150" i="2"/>
  <c r="E1252" i="2"/>
  <c r="E2011" i="2"/>
  <c r="E1233" i="2"/>
  <c r="E2969" i="2"/>
  <c r="E2775" i="2"/>
  <c r="E775" i="2"/>
  <c r="E2009" i="2"/>
  <c r="E2010" i="2"/>
  <c r="E3109" i="2"/>
  <c r="E180" i="2"/>
  <c r="E2797" i="2"/>
  <c r="E185" i="2"/>
  <c r="E1305" i="2"/>
  <c r="E995" i="2"/>
  <c r="E1847" i="2"/>
  <c r="E1908" i="2"/>
  <c r="E2605" i="2"/>
  <c r="E2356" i="2"/>
  <c r="E1396" i="2"/>
  <c r="E1399" i="2"/>
  <c r="E2412" i="2"/>
  <c r="E2694" i="2"/>
  <c r="E544" i="2"/>
  <c r="E2466" i="2"/>
  <c r="E1929" i="2"/>
  <c r="E302" i="2"/>
  <c r="E755" i="2"/>
  <c r="E2521" i="2"/>
  <c r="E2108" i="2"/>
  <c r="E723" i="2"/>
  <c r="E3176" i="2"/>
  <c r="E1429" i="2"/>
  <c r="E3105" i="2"/>
  <c r="E3159" i="2"/>
  <c r="E1009" i="2"/>
  <c r="E1759" i="2"/>
  <c r="E1423" i="2"/>
  <c r="E1822" i="2"/>
  <c r="E1804" i="2"/>
  <c r="E202" i="2"/>
  <c r="E1891" i="2"/>
  <c r="E791" i="2"/>
  <c r="E2589" i="2"/>
  <c r="E1437" i="2"/>
  <c r="E3615" i="2"/>
  <c r="E2007" i="2"/>
  <c r="E2491" i="2"/>
  <c r="E936" i="2"/>
  <c r="E2387" i="2"/>
  <c r="E2755" i="2"/>
  <c r="E1970" i="2"/>
  <c r="E3191" i="2"/>
  <c r="E3102" i="2"/>
  <c r="E44" i="2"/>
  <c r="E1914" i="2"/>
  <c r="E1895" i="2"/>
  <c r="E373" i="2"/>
  <c r="E2283" i="2"/>
  <c r="E781" i="2"/>
  <c r="E3177" i="2"/>
  <c r="E2217" i="2"/>
  <c r="E1958" i="2"/>
  <c r="E1529" i="2"/>
  <c r="E72" i="2"/>
  <c r="E1021" i="2"/>
  <c r="E1435" i="2"/>
  <c r="E1248" i="2"/>
  <c r="E1673" i="2"/>
  <c r="E1433" i="2"/>
  <c r="E22" i="2"/>
  <c r="E1244" i="2"/>
  <c r="E2528" i="2"/>
  <c r="E1668" i="2"/>
  <c r="E1485" i="2"/>
  <c r="E2917" i="2"/>
  <c r="E3134" i="2"/>
  <c r="E120" i="2"/>
  <c r="E852" i="2"/>
  <c r="E1001" i="2"/>
  <c r="E2201" i="2"/>
  <c r="E3162" i="2"/>
  <c r="E144" i="2"/>
  <c r="E1531" i="2"/>
  <c r="E2671" i="2"/>
  <c r="E2487" i="2"/>
  <c r="E2420" i="2"/>
  <c r="E1384" i="2"/>
  <c r="E3093" i="2"/>
  <c r="E1691" i="2"/>
  <c r="E1222" i="2"/>
  <c r="E2132" i="2"/>
  <c r="E2809" i="2"/>
  <c r="E130" i="2"/>
  <c r="E2903" i="2"/>
  <c r="E700" i="2"/>
  <c r="E1451" i="2"/>
  <c r="E1866" i="2"/>
  <c r="E3469" i="2"/>
  <c r="E3039" i="2"/>
  <c r="E1995" i="2"/>
  <c r="E749" i="2"/>
  <c r="E2823" i="2"/>
  <c r="E3051" i="2"/>
  <c r="E2408" i="2"/>
  <c r="E3684" i="2"/>
  <c r="E2772" i="2"/>
  <c r="E153" i="2"/>
  <c r="E300" i="2"/>
  <c r="E3600" i="2"/>
  <c r="E3112" i="2"/>
  <c r="E1238" i="2"/>
  <c r="E1743" i="2"/>
  <c r="E1613" i="2"/>
  <c r="E1936" i="2"/>
  <c r="E722" i="2"/>
  <c r="E1704" i="2"/>
  <c r="E3320" i="2"/>
  <c r="E1213" i="2"/>
  <c r="E2778" i="2"/>
  <c r="E3189" i="2"/>
  <c r="E2494" i="2"/>
  <c r="E3387" i="2"/>
  <c r="E3573" i="2"/>
  <c r="E587" i="2"/>
  <c r="E3402" i="2"/>
  <c r="E217" i="2"/>
  <c r="E3553" i="2"/>
  <c r="E3054" i="2"/>
  <c r="E246" i="2"/>
  <c r="E2831" i="2"/>
  <c r="E2933" i="2"/>
  <c r="E919" i="2"/>
  <c r="E207" i="2"/>
  <c r="E56" i="2"/>
  <c r="E1607" i="2"/>
  <c r="E2341" i="2"/>
  <c r="E244" i="2"/>
  <c r="E3710" i="2"/>
  <c r="E1705" i="2"/>
  <c r="E711" i="2"/>
  <c r="E2048" i="2"/>
  <c r="E2840" i="2"/>
  <c r="E593" i="2"/>
  <c r="E2986" i="2"/>
  <c r="E206" i="2"/>
  <c r="E1486" i="2"/>
  <c r="E1333" i="2"/>
  <c r="E902" i="2"/>
  <c r="E3148" i="2"/>
  <c r="E2312" i="2"/>
  <c r="E2807" i="2"/>
  <c r="E3118" i="2"/>
  <c r="E3088" i="2"/>
  <c r="E258" i="2"/>
  <c r="E3099" i="2"/>
  <c r="E745" i="2"/>
  <c r="E2670" i="2"/>
  <c r="E976" i="2"/>
  <c r="E137" i="2"/>
  <c r="E2311" i="2"/>
  <c r="E686" i="2"/>
  <c r="E535" i="2"/>
  <c r="E2956" i="2"/>
  <c r="E2616" i="2"/>
  <c r="E316" i="2"/>
  <c r="E2502" i="2"/>
  <c r="E1998" i="2"/>
  <c r="E2018" i="2"/>
  <c r="E2176" i="2"/>
  <c r="E580" i="2"/>
  <c r="E1594" i="2"/>
  <c r="E3536" i="2"/>
  <c r="E2761" i="2"/>
  <c r="E3044" i="2"/>
  <c r="E2142" i="2"/>
  <c r="E2425" i="2"/>
  <c r="E3426" i="2"/>
  <c r="E274" i="2"/>
  <c r="E3043" i="2"/>
  <c r="E462" i="2"/>
  <c r="E1806" i="2"/>
  <c r="E1827" i="2"/>
  <c r="E145" i="2"/>
  <c r="E3173" i="2"/>
  <c r="E794" i="2"/>
  <c r="E242" i="2"/>
  <c r="E1858" i="2"/>
  <c r="E216" i="2"/>
  <c r="E3635" i="2"/>
  <c r="E1641" i="2"/>
  <c r="E757" i="2"/>
  <c r="E1937" i="2"/>
  <c r="E2457" i="2"/>
  <c r="E61" i="2"/>
  <c r="E3707" i="2"/>
  <c r="E2735" i="2"/>
  <c r="E974" i="2"/>
  <c r="E3593" i="2"/>
  <c r="E2920" i="2"/>
  <c r="E3033" i="2"/>
  <c r="E1800" i="2"/>
  <c r="E281" i="2"/>
  <c r="E2887" i="2"/>
  <c r="E2141" i="2"/>
  <c r="E967" i="2"/>
  <c r="E3628" i="2"/>
  <c r="E1143" i="2"/>
  <c r="E3234" i="2"/>
  <c r="E1997" i="2"/>
  <c r="E388" i="2"/>
  <c r="E1991" i="2"/>
  <c r="E1604" i="2"/>
  <c r="E566" i="2"/>
  <c r="E2806" i="2"/>
  <c r="E1591" i="2"/>
  <c r="E1546" i="2"/>
  <c r="E1753" i="2"/>
  <c r="E3375" i="2"/>
  <c r="E151" i="2"/>
  <c r="E3698" i="2"/>
  <c r="E169" i="2"/>
  <c r="E172" i="2"/>
  <c r="E918" i="2"/>
  <c r="E546" i="2"/>
  <c r="E2837" i="2"/>
  <c r="E2633" i="2"/>
  <c r="E3733" i="2"/>
  <c r="E2391" i="2"/>
  <c r="E1814" i="2"/>
  <c r="E1702" i="2"/>
  <c r="E2154" i="2"/>
  <c r="E458" i="2"/>
  <c r="E1625" i="2"/>
  <c r="E1258" i="2"/>
  <c r="E3050" i="2"/>
  <c r="E1334" i="2"/>
  <c r="E1813" i="2"/>
  <c r="E1746" i="2"/>
  <c r="E1688" i="2"/>
  <c r="E3622" i="2"/>
  <c r="E2827" i="2"/>
  <c r="E685" i="2"/>
  <c r="E2770" i="2"/>
  <c r="E2736" i="2"/>
  <c r="E164" i="2"/>
  <c r="E3322" i="2"/>
  <c r="E3692" i="2"/>
  <c r="E1241" i="2"/>
  <c r="E1207" i="2"/>
  <c r="E2728" i="2"/>
  <c r="E2430" i="2"/>
  <c r="E2632" i="2"/>
  <c r="E2490" i="2"/>
  <c r="E3679" i="2"/>
  <c r="E1900" i="2"/>
  <c r="E2681" i="2"/>
  <c r="E2746" i="2"/>
  <c r="E1239" i="2"/>
  <c r="E2405" i="2"/>
  <c r="E1480" i="2"/>
  <c r="E1569" i="2"/>
  <c r="E2895" i="2"/>
  <c r="E3024" i="2"/>
  <c r="E2707" i="2"/>
  <c r="E1234" i="2"/>
  <c r="E3671" i="2"/>
  <c r="E1013" i="2"/>
  <c r="E187" i="2"/>
  <c r="E372" i="2"/>
  <c r="E2710" i="2"/>
  <c r="E46" i="2"/>
  <c r="E1548" i="2"/>
  <c r="E59" i="2"/>
  <c r="E1820" i="2"/>
  <c r="E2393" i="2"/>
  <c r="E969" i="2"/>
  <c r="E1245" i="2"/>
  <c r="E1865" i="2"/>
  <c r="E765" i="2"/>
  <c r="E2014" i="2"/>
  <c r="E2588" i="2"/>
  <c r="E225" i="2"/>
  <c r="E1227" i="2"/>
  <c r="E1479" i="2"/>
  <c r="E2584" i="2"/>
  <c r="E303" i="2"/>
  <c r="E2429" i="2"/>
  <c r="E3270" i="2"/>
  <c r="E992" i="2"/>
  <c r="E13" i="2"/>
  <c r="E3263" i="2"/>
  <c r="E2565" i="2"/>
  <c r="E1016" i="2"/>
  <c r="E790" i="2"/>
  <c r="E1493" i="2"/>
  <c r="E2480" i="2"/>
  <c r="E1582" i="2"/>
  <c r="E1579" i="2"/>
  <c r="E2441" i="2"/>
  <c r="E3612" i="2"/>
  <c r="E1590" i="2"/>
  <c r="E782" i="2"/>
  <c r="E2717" i="2"/>
  <c r="E2197" i="2"/>
  <c r="E1981" i="2"/>
  <c r="E2716" i="2"/>
  <c r="E1559" i="2"/>
  <c r="E28" i="2"/>
  <c r="E2461" i="2"/>
  <c r="E1012" i="2"/>
  <c r="E3304" i="2"/>
  <c r="E1090" i="2"/>
  <c r="E1371" i="2"/>
  <c r="E2122" i="2"/>
  <c r="E454" i="2"/>
  <c r="E3428" i="2"/>
  <c r="E297" i="2"/>
  <c r="E2874" i="2"/>
  <c r="E326" i="2"/>
  <c r="E3656" i="2"/>
  <c r="E3392" i="2"/>
  <c r="E472" i="2"/>
  <c r="E2121" i="2"/>
  <c r="E2270" i="2"/>
  <c r="E2546" i="2"/>
  <c r="E515" i="2"/>
  <c r="E939" i="2"/>
  <c r="E1057" i="2"/>
  <c r="E623" i="2"/>
  <c r="E2344" i="2"/>
  <c r="E3369" i="2"/>
  <c r="E2061" i="2"/>
  <c r="E562" i="2"/>
  <c r="E1407" i="2"/>
  <c r="E1923" i="2"/>
  <c r="E1230" i="2"/>
  <c r="E1130" i="2"/>
  <c r="E1504" i="2"/>
  <c r="E2248" i="2"/>
  <c r="E2267" i="2"/>
  <c r="E352" i="2"/>
  <c r="E2166" i="2"/>
  <c r="E1101" i="2"/>
  <c r="E2547" i="2"/>
  <c r="E947" i="2"/>
  <c r="E2255" i="2"/>
  <c r="E417" i="2"/>
  <c r="E2949" i="2"/>
  <c r="E2526" i="2"/>
  <c r="E308" i="2"/>
  <c r="E2377" i="2"/>
  <c r="E675" i="2"/>
  <c r="E3367" i="2"/>
  <c r="E855" i="2"/>
  <c r="E1655" i="2"/>
  <c r="E3713" i="2"/>
  <c r="E278" i="2"/>
  <c r="E3659" i="2"/>
  <c r="E1068" i="2"/>
  <c r="E2390" i="2"/>
  <c r="E1205" i="2"/>
  <c r="E2863" i="2"/>
  <c r="E2376" i="2"/>
  <c r="E644" i="2"/>
  <c r="E3368" i="2"/>
  <c r="E641" i="2"/>
  <c r="E2594" i="2"/>
  <c r="E406" i="2"/>
  <c r="E2655" i="2"/>
  <c r="E948" i="2"/>
  <c r="E2071" i="2"/>
  <c r="E1071" i="2"/>
  <c r="E2291" i="2"/>
  <c r="E2295" i="2"/>
  <c r="E1359" i="2"/>
  <c r="E2539" i="2"/>
  <c r="E528" i="2"/>
  <c r="E1191" i="2"/>
  <c r="E241" i="2"/>
  <c r="E2862" i="2"/>
  <c r="E3697" i="2"/>
  <c r="E3017" i="2"/>
  <c r="E3224" i="2"/>
  <c r="E3674" i="2"/>
  <c r="E3144" i="2"/>
  <c r="E1340" i="2"/>
  <c r="E2794" i="2"/>
  <c r="E277" i="2"/>
  <c r="E3241" i="2"/>
  <c r="E3242" i="2"/>
  <c r="E809" i="2"/>
  <c r="E3706" i="2"/>
  <c r="E1164" i="2"/>
  <c r="E1322" i="2"/>
  <c r="E1347" i="2"/>
  <c r="E3419" i="2"/>
  <c r="E672" i="2"/>
  <c r="E2072" i="2"/>
  <c r="E3429" i="2"/>
  <c r="E613" i="2"/>
  <c r="E3657" i="2"/>
  <c r="E2708" i="2"/>
  <c r="E348" i="2"/>
  <c r="E260" i="2"/>
  <c r="E1344" i="2"/>
  <c r="E2551" i="2"/>
  <c r="E2523" i="2"/>
  <c r="E2185" i="2"/>
  <c r="E2385" i="2"/>
  <c r="E2964" i="2"/>
  <c r="E2395" i="2"/>
  <c r="E3029" i="2"/>
  <c r="E3344" i="2"/>
  <c r="E3366" i="2"/>
  <c r="E247" i="2"/>
  <c r="E1938" i="2"/>
  <c r="E1159" i="2"/>
  <c r="E867" i="2"/>
  <c r="E3131" i="2"/>
  <c r="E3725" i="2"/>
  <c r="E1176" i="2"/>
  <c r="E815" i="2"/>
  <c r="E3565" i="2"/>
  <c r="E3660" i="2"/>
  <c r="E2996" i="2"/>
  <c r="E1049" i="2"/>
  <c r="E2065" i="2"/>
  <c r="E1223" i="2"/>
  <c r="E2064" i="2"/>
  <c r="E3648" i="2"/>
  <c r="E2940" i="2"/>
  <c r="E1271" i="2"/>
  <c r="E1107" i="2"/>
  <c r="E2273" i="2"/>
  <c r="E677" i="2"/>
  <c r="E2915" i="2"/>
  <c r="E900" i="2"/>
  <c r="E2878" i="2"/>
  <c r="E1040" i="2"/>
  <c r="E3652" i="2"/>
  <c r="E3434" i="2"/>
  <c r="E349" i="2"/>
  <c r="E1935" i="2"/>
  <c r="E1055" i="2"/>
  <c r="E3546" i="2"/>
  <c r="E1910" i="2"/>
  <c r="E2428" i="2"/>
  <c r="E1932" i="2"/>
  <c r="E2432" i="2"/>
  <c r="E1041" i="2"/>
  <c r="E2962" i="2"/>
  <c r="E2866" i="2"/>
  <c r="E635" i="2"/>
  <c r="E3382" i="2"/>
  <c r="E2060" i="2"/>
  <c r="E1295" i="2"/>
  <c r="E3653" i="2"/>
  <c r="E1490" i="2"/>
  <c r="E296" i="2"/>
  <c r="E1077" i="2"/>
  <c r="E1255" i="2"/>
  <c r="E394" i="2"/>
  <c r="E2912" i="2"/>
  <c r="E1761" i="2"/>
  <c r="E3014" i="2"/>
  <c r="E1879" i="2"/>
  <c r="E2063" i="2"/>
  <c r="E3316" i="2"/>
  <c r="E1328" i="2"/>
  <c r="E1934" i="2"/>
  <c r="E3410" i="2"/>
  <c r="E2244" i="2"/>
  <c r="E827" i="2"/>
  <c r="E652" i="2"/>
  <c r="E539" i="2"/>
  <c r="E877" i="2"/>
  <c r="E1461" i="2"/>
  <c r="E1061" i="2"/>
  <c r="E1058" i="2"/>
  <c r="E2620" i="2"/>
  <c r="E861" i="2"/>
  <c r="E1329" i="2"/>
  <c r="E1360" i="2"/>
  <c r="E3215" i="2"/>
  <c r="E550" i="2"/>
  <c r="E1535" i="2"/>
  <c r="E2999" i="2"/>
  <c r="E1779" i="2"/>
  <c r="E2059" i="2"/>
  <c r="E1364" i="2"/>
  <c r="E2422" i="2"/>
  <c r="E3127" i="2"/>
  <c r="E3227" i="2"/>
  <c r="E2548" i="2"/>
  <c r="E1102" i="2"/>
  <c r="E387" i="2"/>
  <c r="E2245" i="2"/>
  <c r="E656" i="2"/>
  <c r="E3193" i="2"/>
  <c r="E3517" i="2"/>
  <c r="E2143" i="2"/>
  <c r="E1555" i="2"/>
  <c r="E878" i="2"/>
  <c r="E331" i="2"/>
  <c r="E1294" i="2"/>
  <c r="E2290" i="2"/>
  <c r="E254" i="2"/>
  <c r="E1762" i="2"/>
  <c r="E2305" i="2"/>
  <c r="E3691" i="2"/>
  <c r="E3488" i="2"/>
  <c r="E1425" i="2"/>
  <c r="E1774" i="2"/>
  <c r="E262" i="2"/>
  <c r="E529" i="2"/>
  <c r="E1859" i="2"/>
  <c r="E3735" i="2"/>
  <c r="E3547" i="2"/>
  <c r="E3658" i="2"/>
  <c r="E1272" i="2"/>
  <c r="E640" i="2"/>
  <c r="E3550" i="2"/>
  <c r="E953" i="2"/>
  <c r="E3602" i="2"/>
  <c r="E651" i="2"/>
  <c r="E2859" i="2"/>
  <c r="E424" i="2"/>
  <c r="E2256" i="2"/>
  <c r="E2274" i="2"/>
  <c r="E3581" i="2"/>
  <c r="E2192" i="2"/>
  <c r="E1115" i="2"/>
  <c r="E531" i="2"/>
  <c r="E475" i="2"/>
  <c r="E341" i="2"/>
  <c r="E1134" i="2"/>
  <c r="E1350" i="2"/>
  <c r="E2967" i="2"/>
  <c r="E2652" i="2"/>
  <c r="E2777" i="2"/>
  <c r="E2851" i="2"/>
  <c r="E842" i="2"/>
  <c r="E788" i="2"/>
  <c r="E3195" i="2"/>
  <c r="E3202" i="2"/>
  <c r="E2075" i="2"/>
  <c r="E1354" i="2"/>
  <c r="E1330" i="2"/>
  <c r="E1157" i="2"/>
  <c r="E1113" i="2"/>
  <c r="E2819" i="2"/>
  <c r="E2258" i="2"/>
  <c r="E2557" i="2"/>
  <c r="E1845" i="2"/>
  <c r="E2848" i="2"/>
  <c r="E431" i="2"/>
  <c r="E1811" i="2"/>
  <c r="E3356" i="2"/>
  <c r="E2369" i="2"/>
  <c r="E3492" i="2"/>
  <c r="E1933" i="2"/>
  <c r="E3438" i="2"/>
  <c r="E3377" i="2"/>
  <c r="E3515" i="2"/>
  <c r="E489" i="2"/>
  <c r="E514" i="2"/>
  <c r="E3486" i="2"/>
  <c r="E1315" i="2"/>
  <c r="E1307" i="2"/>
  <c r="E1112" i="2"/>
  <c r="E2836" i="2"/>
  <c r="E787" i="2"/>
  <c r="E2858" i="2"/>
  <c r="E440" i="2"/>
  <c r="E1370" i="2"/>
  <c r="E3424" i="2"/>
  <c r="E621" i="2"/>
  <c r="E1327" i="2"/>
  <c r="E863" i="2"/>
  <c r="E674" i="2"/>
  <c r="E1337" i="2"/>
  <c r="E1324" i="2"/>
  <c r="E1319" i="2"/>
  <c r="E856" i="2"/>
  <c r="E1392" i="2"/>
  <c r="E3549" i="2"/>
  <c r="E1318" i="2"/>
  <c r="E436" i="2"/>
  <c r="E2856" i="2"/>
  <c r="E1313" i="2"/>
  <c r="E3460" i="2"/>
  <c r="E1288" i="2"/>
  <c r="E1116" i="2"/>
  <c r="E1356" i="2"/>
  <c r="E1309" i="2"/>
  <c r="E400" i="2"/>
  <c r="E1296" i="2"/>
  <c r="E332" i="2"/>
  <c r="E3447" i="2"/>
  <c r="E321" i="2"/>
  <c r="E325" i="2"/>
  <c r="E3448" i="2"/>
  <c r="E2504" i="2"/>
  <c r="E1666" i="2"/>
  <c r="E2497" i="2"/>
  <c r="E2260" i="2"/>
  <c r="E3476" i="2"/>
  <c r="E2447" i="2"/>
  <c r="E3525" i="2"/>
  <c r="E3223" i="2"/>
  <c r="E1099" i="2"/>
  <c r="E3358" i="2"/>
  <c r="E3450" i="2"/>
  <c r="E3500" i="2"/>
  <c r="E3528" i="2"/>
  <c r="E3506" i="2"/>
  <c r="E3610" i="2"/>
  <c r="E334" i="2"/>
  <c r="E3723" i="2"/>
  <c r="E2864" i="2"/>
  <c r="E3472" i="2"/>
  <c r="E2240" i="2"/>
  <c r="E495" i="2"/>
  <c r="E3198" i="2"/>
  <c r="E3670" i="2"/>
  <c r="E916" i="2"/>
  <c r="E3482" i="2"/>
  <c r="E345" i="2"/>
  <c r="E3397" i="2"/>
  <c r="E2653" i="2"/>
  <c r="E3519" i="2"/>
  <c r="E3433" i="2"/>
  <c r="E430" i="2"/>
  <c r="E3509" i="2"/>
  <c r="E1168" i="2"/>
  <c r="E2092" i="2"/>
  <c r="E3383" i="2"/>
  <c r="E335" i="2"/>
  <c r="E426" i="2"/>
  <c r="E3717" i="2"/>
  <c r="E2854" i="2"/>
  <c r="E463" i="2"/>
  <c r="E518" i="2"/>
  <c r="E80" i="2"/>
  <c r="E423" i="2"/>
  <c r="E527" i="2"/>
  <c r="E413" i="2"/>
  <c r="E449" i="2"/>
  <c r="E812" i="2"/>
  <c r="E443" i="2"/>
  <c r="E1100" i="2"/>
  <c r="E545" i="2"/>
  <c r="E541" i="2"/>
  <c r="E490" i="2"/>
  <c r="E442" i="2"/>
  <c r="E2237" i="2"/>
  <c r="E419" i="2"/>
  <c r="E1267" i="2"/>
  <c r="E468" i="2"/>
  <c r="E2070" i="2"/>
  <c r="E1282" i="2"/>
  <c r="E3484" i="2"/>
  <c r="E1263" i="2"/>
  <c r="E2384" i="2"/>
  <c r="E486" i="2"/>
  <c r="E3507" i="2"/>
  <c r="E2262" i="2"/>
  <c r="E3449" i="2"/>
  <c r="E2236" i="2"/>
  <c r="E2129" i="2"/>
  <c r="E2234" i="2"/>
  <c r="E2238" i="2"/>
  <c r="E3663" i="2"/>
  <c r="E3467" i="2"/>
  <c r="E925" i="2"/>
  <c r="E3485" i="2"/>
  <c r="E3359" i="2"/>
  <c r="E411" i="2"/>
  <c r="E3721" i="2"/>
  <c r="E3431" i="2"/>
  <c r="E525" i="2"/>
  <c r="E505" i="2"/>
  <c r="E2241" i="2"/>
  <c r="E1312" i="2"/>
  <c r="E3715" i="2"/>
  <c r="E521" i="2"/>
  <c r="E1390" i="2"/>
  <c r="E1280" i="2"/>
  <c r="E342" i="2"/>
  <c r="E3471" i="2"/>
  <c r="E3452" i="2"/>
  <c r="E522" i="2"/>
  <c r="E3458" i="2"/>
  <c r="E2069" i="2"/>
  <c r="E433" i="2"/>
  <c r="E3693" i="2"/>
  <c r="E3457" i="2"/>
  <c r="E2579" i="2"/>
  <c r="E2119" i="2"/>
  <c r="E494" i="2"/>
  <c r="E2971" i="2"/>
  <c r="E665" i="2"/>
  <c r="E516" i="2"/>
  <c r="E1488" i="2"/>
  <c r="E3010" i="2"/>
  <c r="E666" i="2"/>
  <c r="E1311" i="2"/>
  <c r="E2038" i="2"/>
  <c r="E435" i="2"/>
  <c r="E492" i="2"/>
  <c r="E1310" i="2"/>
  <c r="E432" i="2"/>
  <c r="E1619" i="2"/>
  <c r="E1093" i="2"/>
  <c r="E1367" i="2"/>
  <c r="E3439" i="2"/>
  <c r="E853" i="2"/>
  <c r="E1391" i="2"/>
  <c r="E1463" i="2"/>
  <c r="E3672" i="2"/>
  <c r="E2153" i="2"/>
  <c r="E924" i="2"/>
  <c r="E993" i="2"/>
  <c r="E2340" i="2"/>
  <c r="E1477" i="2"/>
  <c r="E3252" i="2"/>
  <c r="E2750" i="2"/>
  <c r="E1534" i="2"/>
  <c r="E1912" i="2"/>
  <c r="E1522" i="2"/>
  <c r="E1476" i="2"/>
  <c r="E1002" i="2"/>
  <c r="E3630" i="2"/>
  <c r="E2931" i="2"/>
  <c r="E1022" i="2"/>
  <c r="E1467" i="2"/>
  <c r="E1514" i="2"/>
  <c r="E2640" i="2"/>
  <c r="E3677" i="2"/>
  <c r="E2117" i="2"/>
  <c r="E606" i="2"/>
  <c r="E3611" i="2"/>
  <c r="E1024" i="2"/>
  <c r="E2470" i="2"/>
  <c r="E198" i="2"/>
  <c r="E1984" i="2"/>
  <c r="E2320" i="2"/>
  <c r="E3623" i="2"/>
  <c r="E26" i="2"/>
  <c r="E71" i="2"/>
  <c r="E2183" i="2"/>
  <c r="E2325" i="2"/>
  <c r="E2013" i="2"/>
  <c r="E2689" i="2"/>
  <c r="E1027" i="2"/>
  <c r="E2918" i="2"/>
  <c r="E766" i="2"/>
  <c r="E1481" i="2"/>
  <c r="E1681" i="2"/>
  <c r="E2435" i="2"/>
  <c r="E30" i="2"/>
  <c r="E785" i="2"/>
  <c r="E3300" i="2"/>
  <c r="E2128" i="2"/>
  <c r="E16" i="2"/>
  <c r="E2419" i="2"/>
  <c r="E3002" i="2"/>
  <c r="E191" i="2"/>
  <c r="E1735" i="2"/>
  <c r="E2474" i="2"/>
  <c r="E2531" i="2"/>
  <c r="E3019" i="2"/>
  <c r="E1210" i="2"/>
  <c r="E3274" i="2"/>
  <c r="E942" i="2"/>
  <c r="E2623" i="2"/>
  <c r="E2530" i="2"/>
  <c r="E2401" i="2"/>
  <c r="E158" i="2"/>
  <c r="E1029" i="2"/>
  <c r="E2899" i="2"/>
  <c r="E1680" i="2"/>
  <c r="E2631" i="2"/>
  <c r="E3678" i="2"/>
  <c r="E2881" i="2"/>
  <c r="E1630" i="2"/>
  <c r="E1599" i="2"/>
  <c r="E1471" i="2"/>
  <c r="E922" i="2"/>
  <c r="E2719" i="2"/>
  <c r="E1530" i="2"/>
  <c r="E3328" i="2"/>
  <c r="E854" i="2"/>
  <c r="E3686" i="2"/>
  <c r="E3601" i="2"/>
  <c r="E1472" i="2"/>
  <c r="E2322" i="2"/>
  <c r="E2580" i="2"/>
  <c r="E2109" i="2"/>
  <c r="E2324" i="2"/>
  <c r="E1211" i="2"/>
  <c r="E3590" i="2"/>
  <c r="E23" i="2"/>
  <c r="E2326" i="2"/>
  <c r="E1484" i="2"/>
  <c r="E3003" i="2"/>
  <c r="E2532" i="2"/>
  <c r="E3341" i="2"/>
  <c r="E1434" i="2"/>
  <c r="E1617" i="2"/>
  <c r="E1624" i="2"/>
  <c r="E1031" i="2"/>
  <c r="E1852" i="2"/>
  <c r="E2105" i="2"/>
  <c r="E2104" i="2"/>
  <c r="E2660" i="2"/>
  <c r="E1883" i="2"/>
  <c r="E2268" i="2"/>
  <c r="E2029" i="2"/>
  <c r="E817" i="2"/>
  <c r="E1459" i="2"/>
  <c r="E2282" i="2"/>
  <c r="E3556" i="2"/>
  <c r="E633" i="2"/>
  <c r="E3197" i="2"/>
  <c r="E3645" i="2"/>
  <c r="E248" i="2"/>
  <c r="E399" i="2"/>
  <c r="E956" i="2"/>
  <c r="E589" i="2"/>
  <c r="E2569" i="2"/>
  <c r="E1766" i="2"/>
  <c r="E3243" i="2"/>
  <c r="E3128" i="2"/>
  <c r="E1819" i="2"/>
  <c r="E1785" i="2"/>
  <c r="E2367" i="2"/>
  <c r="E2868" i="2"/>
  <c r="E2963" i="2"/>
  <c r="E637" i="2"/>
  <c r="E3436" i="2"/>
  <c r="E3724" i="2"/>
  <c r="E543" i="2"/>
  <c r="E2082" i="2"/>
  <c r="E3578" i="2"/>
  <c r="E926" i="2"/>
  <c r="E3016" i="2"/>
  <c r="E657" i="2"/>
  <c r="E421" i="2"/>
  <c r="E880" i="2"/>
  <c r="E1402" i="2"/>
  <c r="E932" i="2"/>
  <c r="E1571" i="2"/>
  <c r="E1653" i="2"/>
  <c r="E526" i="2"/>
  <c r="E1992" i="2"/>
  <c r="E155" i="2"/>
  <c r="E2555" i="2"/>
  <c r="E298" i="2"/>
  <c r="E2647" i="2"/>
  <c r="E1133" i="2"/>
  <c r="E905" i="2"/>
  <c r="E2545" i="2"/>
  <c r="E1452" i="2"/>
  <c r="E2826" i="2"/>
  <c r="E3491" i="2"/>
  <c r="E1869" i="2"/>
  <c r="E1129" i="2"/>
  <c r="E3370" i="2"/>
  <c r="E3020" i="2"/>
  <c r="E231" i="2"/>
  <c r="E720" i="2"/>
  <c r="E1421" i="2"/>
  <c r="E2902" i="2"/>
  <c r="E279" i="2"/>
  <c r="E547" i="2"/>
  <c r="E2091" i="2"/>
  <c r="E2613" i="2"/>
  <c r="E3129" i="2"/>
  <c r="E2568" i="2"/>
  <c r="E1442" i="2"/>
  <c r="E1044" i="2"/>
  <c r="E2352" i="2"/>
  <c r="E951" i="2"/>
  <c r="E2254" i="2"/>
  <c r="E230" i="2"/>
  <c r="E3001" i="2"/>
  <c r="E2907" i="2"/>
  <c r="E1180" i="2"/>
  <c r="E3446" i="2"/>
  <c r="E654" i="2"/>
  <c r="E1073" i="2"/>
  <c r="E3230" i="2"/>
  <c r="E1988" i="2"/>
  <c r="E661" i="2"/>
  <c r="E438" i="2"/>
  <c r="E1348" i="2"/>
  <c r="E883" i="2"/>
  <c r="E1256" i="2"/>
  <c r="E2158" i="2"/>
  <c r="E3558" i="2"/>
  <c r="E2712" i="2"/>
  <c r="E3727" i="2"/>
  <c r="E3231" i="2"/>
  <c r="E3212" i="2"/>
  <c r="E239" i="2"/>
  <c r="E1264" i="2"/>
  <c r="E416" i="2"/>
  <c r="E1141" i="2"/>
  <c r="E2150" i="2"/>
  <c r="E648" i="2"/>
  <c r="E1605" i="2"/>
  <c r="E1748" i="2"/>
  <c r="E1747" i="2"/>
  <c r="E2287" i="2"/>
  <c r="E3646" i="2"/>
  <c r="E2097" i="2"/>
  <c r="E1922" i="2"/>
  <c r="E1151" i="2"/>
  <c r="E2567" i="2"/>
  <c r="E74" i="2"/>
  <c r="E197" i="2"/>
  <c r="E34" i="2"/>
  <c r="E3541" i="2"/>
  <c r="E1192" i="2"/>
  <c r="E2431" i="2"/>
  <c r="E3589" i="2"/>
  <c r="E1400" i="2"/>
  <c r="E2421" i="2"/>
  <c r="E2170" i="2"/>
  <c r="E1206" i="2"/>
  <c r="E3407" i="2"/>
  <c r="E3317" i="2"/>
  <c r="E1507" i="2"/>
  <c r="E2911" i="2"/>
  <c r="E45" i="2"/>
  <c r="E1977" i="2"/>
  <c r="E1178" i="2"/>
  <c r="E1964" i="2"/>
  <c r="E3335" i="2"/>
  <c r="E1424" i="2"/>
  <c r="E2696" i="2"/>
  <c r="E1835" i="2"/>
  <c r="E2135" i="2"/>
  <c r="E1201" i="2"/>
  <c r="E380" i="2"/>
  <c r="E2438" i="2"/>
  <c r="E200" i="2"/>
  <c r="E3422" i="2"/>
  <c r="E575" i="2"/>
  <c r="E2935" i="2"/>
  <c r="E1913" i="2"/>
  <c r="E1949" i="2"/>
  <c r="E94" i="2"/>
  <c r="E1512" i="2"/>
  <c r="E1832" i="2"/>
  <c r="E2601" i="2"/>
  <c r="E1963" i="2"/>
  <c r="E901" i="2"/>
  <c r="E3021" i="2"/>
  <c r="E3667" i="2"/>
  <c r="E2224" i="2"/>
  <c r="E662" i="2"/>
  <c r="E1973" i="2"/>
  <c r="E68" i="2"/>
  <c r="E1403" i="2"/>
  <c r="E2113" i="2"/>
  <c r="E2679" i="2"/>
  <c r="E3614" i="2"/>
  <c r="E3313" i="2"/>
  <c r="E1969" i="2"/>
  <c r="E2493" i="2"/>
  <c r="E1505" i="2"/>
  <c r="E2012" i="2"/>
  <c r="E220" i="2"/>
  <c r="E33" i="2"/>
  <c r="E1500" i="2"/>
  <c r="E285" i="2"/>
  <c r="E1961" i="2"/>
  <c r="E783" i="2"/>
  <c r="E284" i="2"/>
  <c r="E212" i="2"/>
  <c r="E3301" i="2"/>
  <c r="E2358" i="2"/>
  <c r="E2359" i="2"/>
  <c r="E2512" i="2"/>
  <c r="E3076" i="2"/>
  <c r="E1413" i="2"/>
  <c r="E1585" i="2"/>
  <c r="E1506" i="2"/>
  <c r="E3332" i="2"/>
  <c r="E1736" i="2"/>
  <c r="E369" i="2"/>
  <c r="E2148" i="2"/>
  <c r="E777" i="2"/>
  <c r="E2784" i="2"/>
  <c r="E146" i="2"/>
  <c r="E55" i="2"/>
  <c r="E2771" i="2"/>
  <c r="E987" i="2"/>
  <c r="E2123" i="2"/>
  <c r="E1572" i="2"/>
  <c r="E3709" i="2"/>
  <c r="E1046" i="2"/>
  <c r="E891" i="2"/>
  <c r="E223" i="2"/>
  <c r="E750" i="2"/>
  <c r="E3166" i="2"/>
  <c r="E3372" i="2"/>
  <c r="E2172" i="2"/>
  <c r="E3172" i="2"/>
  <c r="E570" i="2"/>
  <c r="E3588" i="2"/>
  <c r="E66" i="2"/>
  <c r="E1894" i="2"/>
  <c r="E760" i="2"/>
  <c r="E1561" i="2"/>
  <c r="E571" i="2"/>
  <c r="E2923" i="2"/>
  <c r="E2535" i="2"/>
  <c r="E36" i="2"/>
  <c r="E124" i="2"/>
  <c r="E3315" i="2"/>
  <c r="E89" i="2"/>
  <c r="E1765" i="2"/>
  <c r="E730" i="2"/>
  <c r="E1713" i="2"/>
  <c r="E3059" i="2"/>
  <c r="E2486" i="2"/>
  <c r="E3282" i="2"/>
  <c r="E1890" i="2"/>
  <c r="E3142" i="2"/>
  <c r="E377" i="2"/>
  <c r="E3416" i="2"/>
  <c r="E1014" i="2"/>
  <c r="E938" i="2"/>
  <c r="E1193" i="2"/>
  <c r="E1220" i="2"/>
  <c r="E773" i="2"/>
  <c r="E1249" i="2"/>
  <c r="E1226" i="2"/>
  <c r="E2439" i="2"/>
  <c r="E2791" i="2"/>
  <c r="E3086" i="2"/>
  <c r="E1818" i="2"/>
  <c r="E2564" i="2"/>
  <c r="E996" i="2"/>
  <c r="E2843" i="2"/>
  <c r="E3297" i="2"/>
  <c r="E1965" i="2"/>
  <c r="E2483" i="2"/>
  <c r="E37" i="2"/>
  <c r="E999" i="2"/>
  <c r="E857" i="2"/>
  <c r="E3161" i="2"/>
  <c r="E2198" i="2"/>
  <c r="E3651" i="2"/>
  <c r="E67" i="2"/>
  <c r="E3591" i="2"/>
  <c r="E2603" i="2"/>
  <c r="E2901" i="2"/>
  <c r="E2757" i="2"/>
  <c r="E523" i="2"/>
  <c r="E3137" i="2"/>
  <c r="E3141" i="2"/>
  <c r="E459" i="2"/>
  <c r="E3345" i="2"/>
  <c r="E588" i="2"/>
  <c r="E2308" i="2"/>
  <c r="E2680" i="2"/>
  <c r="E1056" i="2"/>
  <c r="E2149" i="2"/>
  <c r="E243" i="2"/>
  <c r="E1550" i="2"/>
  <c r="E3579" i="2"/>
  <c r="E949" i="2"/>
  <c r="E1503" i="2"/>
  <c r="E2658" i="2"/>
  <c r="E211" i="2"/>
  <c r="E1152" i="2"/>
  <c r="E76" i="2"/>
  <c r="E3095" i="2"/>
  <c r="E53" i="2"/>
  <c r="E1824" i="2"/>
  <c r="E1652" i="2"/>
  <c r="E3307" i="2"/>
  <c r="E1707" i="2"/>
  <c r="E3167" i="2"/>
  <c r="E704" i="2"/>
  <c r="E1243" i="2"/>
  <c r="E1084" i="2"/>
  <c r="E1601" i="2"/>
  <c r="E2979" i="2"/>
  <c r="E1709" i="2"/>
  <c r="E2348" i="2"/>
  <c r="E2473" i="2"/>
  <c r="E2215" i="2"/>
  <c r="E1171" i="2"/>
  <c r="E1410" i="2"/>
  <c r="E3031" i="2"/>
  <c r="E709" i="2"/>
  <c r="E2611" i="2"/>
  <c r="E649" i="2"/>
  <c r="E1603" i="2"/>
  <c r="E2363" i="2"/>
  <c r="E2824" i="2"/>
  <c r="E2300" i="2"/>
  <c r="E2403" i="2"/>
  <c r="E3414" i="2"/>
  <c r="E2845" i="2"/>
  <c r="E1841" i="2"/>
  <c r="E1987" i="2"/>
  <c r="E2350" i="2"/>
  <c r="E716" i="2"/>
  <c r="E2648" i="2"/>
  <c r="E1597" i="2"/>
  <c r="E250" i="2"/>
  <c r="E697" i="2"/>
  <c r="E2983" i="2"/>
  <c r="E2818" i="2"/>
  <c r="E3262" i="2"/>
  <c r="E2032" i="2"/>
  <c r="E1994" i="2"/>
  <c r="E650" i="2"/>
  <c r="E1332" i="2"/>
  <c r="E1925" i="2"/>
  <c r="E355" i="2"/>
  <c r="E2361" i="2"/>
  <c r="E1989" i="2"/>
  <c r="E2207" i="2"/>
  <c r="E1844" i="2"/>
  <c r="E2365" i="2"/>
  <c r="E3156" i="2"/>
  <c r="E599" i="2"/>
  <c r="E1996" i="2"/>
  <c r="E1710" i="2"/>
  <c r="E3257" i="2"/>
  <c r="E973" i="2"/>
  <c r="E3081" i="2"/>
  <c r="E2990" i="2"/>
  <c r="E2479" i="2"/>
  <c r="E1321" i="2"/>
  <c r="E2834" i="2"/>
  <c r="E2846" i="2"/>
  <c r="E134" i="2"/>
  <c r="E3149" i="2"/>
  <c r="E2355" i="2"/>
  <c r="E3604" i="2"/>
  <c r="E2337" i="2"/>
  <c r="E2748" i="2"/>
  <c r="E1069" i="2"/>
  <c r="E1793" i="2"/>
  <c r="E392" i="2"/>
  <c r="E3473" i="2"/>
  <c r="E2316" i="2"/>
  <c r="E168" i="2"/>
  <c r="E1381" i="2"/>
  <c r="E1374" i="2"/>
  <c r="E1184" i="2"/>
  <c r="E3053" i="2"/>
  <c r="E3585" i="2"/>
  <c r="E801" i="2"/>
  <c r="E2738" i="2"/>
  <c r="E2139" i="2"/>
  <c r="E1783" i="2"/>
  <c r="E1228" i="2"/>
  <c r="E2985" i="2"/>
  <c r="E2572" i="2"/>
  <c r="E2157" i="2"/>
  <c r="E1901" i="2"/>
  <c r="E2832" i="2"/>
  <c r="E3594" i="2"/>
  <c r="E3098" i="2"/>
  <c r="E2626" i="2"/>
  <c r="E3384" i="2"/>
  <c r="E301" i="2"/>
  <c r="E2181" i="2"/>
  <c r="E2756" i="2"/>
  <c r="E2161" i="2"/>
  <c r="E2001" i="2"/>
  <c r="E2346" i="2"/>
  <c r="E2382" i="2"/>
  <c r="E1598" i="2"/>
  <c r="E2934" i="2"/>
  <c r="E2571" i="2"/>
  <c r="E461" i="2"/>
  <c r="E3632" i="2"/>
  <c r="E57" i="2"/>
  <c r="E1062" i="2"/>
  <c r="E3140" i="2"/>
  <c r="E832" i="2"/>
  <c r="E609" i="2"/>
  <c r="E896" i="2"/>
  <c r="E741" i="2"/>
  <c r="E1723" i="2"/>
  <c r="E313" i="2"/>
  <c r="E1706" i="2"/>
  <c r="E2617" i="2"/>
  <c r="E3094" i="2"/>
  <c r="E1301" i="2"/>
  <c r="E2814" i="2"/>
  <c r="E689" i="2"/>
  <c r="E2731" i="2"/>
  <c r="E97" i="2"/>
  <c r="E2306" i="2"/>
  <c r="E2760" i="2"/>
  <c r="E695" i="2"/>
  <c r="E3055" i="2"/>
  <c r="E2280" i="2"/>
  <c r="E1857" i="2"/>
  <c r="E2427" i="2"/>
  <c r="E273" i="2"/>
  <c r="E1722" i="2"/>
  <c r="E1380" i="2"/>
  <c r="E2508" i="2"/>
  <c r="E1905" i="2"/>
  <c r="E1863" i="2"/>
  <c r="E3038" i="2"/>
  <c r="E2800" i="2"/>
  <c r="E3470" i="2"/>
  <c r="E1104" i="2"/>
  <c r="E3409" i="2"/>
  <c r="E3456" i="2"/>
  <c r="E1777" i="2"/>
  <c r="E1121" i="2"/>
  <c r="E513" i="2"/>
  <c r="E2852" i="2"/>
  <c r="E3374" i="2"/>
  <c r="E3420" i="2"/>
  <c r="E501" i="2"/>
  <c r="E1769" i="2"/>
  <c r="E1326" i="2"/>
  <c r="E1336" i="2"/>
  <c r="E2898" i="2"/>
  <c r="E1147" i="2"/>
  <c r="E3627" i="2"/>
  <c r="E669" i="2"/>
  <c r="E1251" i="2"/>
  <c r="E894" i="2"/>
  <c r="E2908" i="2"/>
  <c r="E3582" i="2"/>
  <c r="E1098" i="2"/>
  <c r="E2747" i="2"/>
  <c r="E1286" i="2"/>
  <c r="E318" i="2"/>
  <c r="E1158" i="2"/>
  <c r="E2855" i="2"/>
  <c r="E844" i="2"/>
  <c r="E429" i="2"/>
  <c r="E427" i="2"/>
  <c r="E961" i="2"/>
  <c r="E779" i="2"/>
  <c r="E893" i="2"/>
  <c r="E3479" i="2"/>
  <c r="E3662" i="2"/>
  <c r="E2872" i="2"/>
  <c r="E1306" i="2"/>
  <c r="E1745" i="2"/>
  <c r="E2514" i="2"/>
  <c r="E484" i="2"/>
  <c r="E466" i="2"/>
  <c r="E1079" i="2"/>
  <c r="E1302" i="2"/>
  <c r="E2257" i="2"/>
  <c r="E846" i="2"/>
  <c r="E1899" i="2"/>
  <c r="E470" i="2"/>
  <c r="E1426" i="2"/>
  <c r="E1119" i="2"/>
  <c r="E1355" i="2"/>
  <c r="E2842" i="2"/>
  <c r="E2598" i="2"/>
  <c r="E2879" i="2"/>
  <c r="E3524" i="2"/>
  <c r="E556" i="2"/>
  <c r="E418" i="2"/>
  <c r="E3495" i="2"/>
  <c r="E3272" i="2"/>
  <c r="E3544" i="2"/>
  <c r="E789" i="2"/>
  <c r="E2871" i="2"/>
  <c r="E843" i="2"/>
  <c r="E428" i="2"/>
  <c r="E1120" i="2"/>
  <c r="E1320" i="2"/>
  <c r="E858" i="2"/>
  <c r="E1127" i="2"/>
  <c r="E3527" i="2"/>
  <c r="E1298" i="2"/>
  <c r="E1308" i="2"/>
  <c r="E2228" i="2"/>
  <c r="E2522" i="2"/>
  <c r="E1544" i="2"/>
  <c r="E3015" i="2"/>
  <c r="E1775" i="2"/>
  <c r="E1289" i="2"/>
  <c r="E876" i="2"/>
  <c r="E1110" i="2"/>
  <c r="E1610" i="2"/>
  <c r="E1126" i="2"/>
  <c r="E500" i="2"/>
  <c r="E3675" i="2"/>
  <c r="E3248" i="2"/>
  <c r="E346" i="2"/>
  <c r="E1269" i="2"/>
  <c r="E1067" i="2"/>
  <c r="E3430" i="2"/>
  <c r="E410" i="2"/>
  <c r="E1179" i="2"/>
  <c r="E96" i="2"/>
  <c r="E1417" i="2"/>
  <c r="E288" i="2"/>
  <c r="E2509" i="2"/>
  <c r="E1059" i="2"/>
  <c r="E1749" i="2"/>
  <c r="E396" i="2"/>
  <c r="E577" i="2"/>
  <c r="E2600" i="2"/>
  <c r="E874" i="2"/>
  <c r="E2865" i="2"/>
  <c r="E407" i="2"/>
  <c r="E3130" i="2"/>
  <c r="E1377" i="2"/>
  <c r="E1898" i="2"/>
  <c r="E309" i="2"/>
  <c r="E658" i="2"/>
  <c r="E3673" i="2"/>
  <c r="E555" i="2"/>
  <c r="E2037" i="2"/>
  <c r="E911" i="2"/>
  <c r="E1345" i="2"/>
  <c r="E3711" i="2"/>
  <c r="E3221" i="2"/>
  <c r="E2349" i="2"/>
  <c r="E653" i="2"/>
  <c r="E2102" i="2"/>
  <c r="E471" i="2"/>
  <c r="E2068" i="2"/>
  <c r="E1097" i="2"/>
  <c r="E3240" i="2"/>
  <c r="E2570" i="2"/>
  <c r="E2374" i="2"/>
  <c r="E2527" i="2"/>
  <c r="E1346" i="2"/>
  <c r="E2820" i="2"/>
  <c r="E1074" i="2"/>
  <c r="E1160" i="2"/>
  <c r="E1247" i="2"/>
  <c r="E1420" i="2"/>
  <c r="E3490" i="2"/>
  <c r="E3543" i="2"/>
  <c r="E3595" i="2"/>
  <c r="E631" i="2"/>
  <c r="E3354" i="2"/>
  <c r="E1103" i="2"/>
  <c r="E2888" i="2"/>
  <c r="E1428" i="2"/>
  <c r="E1784" i="2"/>
  <c r="E3566" i="2"/>
  <c r="E1787" i="2"/>
  <c r="E2597" i="2"/>
  <c r="E678" i="2"/>
  <c r="E3398" i="2"/>
  <c r="E632" i="2"/>
  <c r="E3617" i="2"/>
  <c r="E304" i="2"/>
  <c r="E617" i="2"/>
  <c r="E1083" i="2"/>
  <c r="E2389" i="2"/>
  <c r="E2051" i="2"/>
  <c r="E673" i="2"/>
  <c r="E268" i="2"/>
  <c r="E391" i="2"/>
  <c r="E2284" i="2"/>
  <c r="E1139" i="2"/>
  <c r="E3146" i="2"/>
  <c r="E1657" i="2"/>
  <c r="E1462" i="2"/>
  <c r="E1870" i="2"/>
  <c r="E2087" i="2"/>
  <c r="E1299" i="2"/>
  <c r="E292" i="2"/>
  <c r="E3261" i="2"/>
  <c r="E2272" i="2"/>
  <c r="E2277" i="2"/>
  <c r="E584" i="2"/>
  <c r="E553" i="2"/>
  <c r="E2540" i="2"/>
  <c r="E952" i="2"/>
  <c r="E2189" i="2"/>
  <c r="E866" i="2"/>
  <c r="E912" i="2"/>
  <c r="E2877" i="2"/>
  <c r="E1889" i="2"/>
  <c r="E1404" i="2"/>
  <c r="E3542" i="2"/>
  <c r="E3435" i="2"/>
  <c r="E865" i="2"/>
  <c r="E2370" i="2"/>
  <c r="E437" i="2"/>
  <c r="E2099" i="2"/>
  <c r="E3427" i="2"/>
  <c r="E2230" i="2"/>
  <c r="E822" i="2"/>
  <c r="E2266" i="2"/>
  <c r="E3716" i="2"/>
  <c r="E2188" i="2"/>
  <c r="E3661" i="2"/>
  <c r="E552" i="2"/>
  <c r="E1285" i="2"/>
  <c r="E2056" i="2"/>
  <c r="E3734" i="2"/>
  <c r="E680" i="2"/>
  <c r="E1358" i="2"/>
  <c r="E1386" i="2"/>
  <c r="E2303" i="2"/>
  <c r="E2485" i="2"/>
  <c r="E1731" i="2"/>
  <c r="E1860" i="2"/>
  <c r="E569" i="2"/>
  <c r="E1789" i="2"/>
  <c r="E339" i="2"/>
  <c r="E2077" i="2"/>
  <c r="E950" i="2"/>
  <c r="E2850" i="2"/>
  <c r="E1128" i="2"/>
  <c r="E2079" i="2"/>
  <c r="E3278" i="2"/>
  <c r="E123" i="2"/>
  <c r="E1427" i="2"/>
  <c r="E1135" i="2"/>
  <c r="E2379" i="2"/>
  <c r="E873" i="2"/>
  <c r="E1072" i="2"/>
  <c r="E636" i="2"/>
  <c r="E1075" i="2"/>
  <c r="E3232" i="2"/>
  <c r="E1651" i="2"/>
  <c r="E1683" i="2"/>
  <c r="E864" i="2"/>
  <c r="E2926" i="2"/>
  <c r="E50" i="2"/>
  <c r="E3201" i="2"/>
  <c r="E280" i="2"/>
  <c r="E1940" i="2"/>
  <c r="E534" i="2"/>
  <c r="E2396" i="2"/>
  <c r="E2146" i="2"/>
  <c r="E2080" i="2"/>
  <c r="E3441" i="2"/>
  <c r="E203" i="2"/>
  <c r="E3056" i="2"/>
  <c r="E1732" i="2"/>
  <c r="E998" i="2"/>
  <c r="E2120" i="2"/>
  <c r="E2815" i="2"/>
  <c r="E3421" i="2"/>
  <c r="E2952" i="2"/>
  <c r="E2955" i="2"/>
  <c r="E129" i="2"/>
  <c r="E2111" i="2"/>
  <c r="E256" i="2"/>
  <c r="E3101" i="2"/>
  <c r="E2833" i="2"/>
  <c r="E966" i="2"/>
  <c r="E3378" i="2"/>
  <c r="E3091" i="2"/>
  <c r="E1684" i="2"/>
  <c r="E2186" i="2"/>
  <c r="E3280" i="2"/>
  <c r="E1532" i="2"/>
  <c r="E2668" i="2"/>
  <c r="E3619" i="2"/>
  <c r="E754" i="2"/>
  <c r="E3034" i="2"/>
  <c r="E1740" i="2"/>
  <c r="E77" i="2"/>
  <c r="E3066" i="2"/>
  <c r="E1469" i="2"/>
  <c r="E701" i="2"/>
  <c r="E2006" i="2"/>
  <c r="E2299" i="2"/>
  <c r="E224" i="2"/>
  <c r="E3386" i="2"/>
  <c r="E2424" i="2"/>
  <c r="E1584" i="2"/>
  <c r="E1412" i="2"/>
  <c r="E2110" i="2"/>
  <c r="E687" i="2"/>
  <c r="E3288" i="2"/>
  <c r="E1259" i="2"/>
  <c r="E629" i="2"/>
  <c r="E2978" i="2"/>
  <c r="E2692" i="2"/>
  <c r="E2984" i="2"/>
  <c r="E1076" i="2"/>
  <c r="E3119" i="2"/>
  <c r="E814" i="2"/>
  <c r="E1372" i="2"/>
  <c r="E1406" i="2"/>
  <c r="E1756" i="2"/>
  <c r="E751" i="2"/>
  <c r="E2722" i="2"/>
  <c r="E630" i="2"/>
  <c r="E2839" i="2"/>
  <c r="E2627" i="2"/>
  <c r="E3025" i="2"/>
  <c r="E1516" i="2"/>
  <c r="E2364" i="2"/>
  <c r="E758" i="2"/>
  <c r="E1701" i="2"/>
  <c r="E2318" i="2"/>
  <c r="E909" i="2"/>
  <c r="E2028" i="2"/>
  <c r="E3388" i="2"/>
  <c r="E3563" i="2"/>
  <c r="E702" i="2"/>
  <c r="E3155" i="2"/>
  <c r="E1453" i="2"/>
  <c r="E2140" i="2"/>
  <c r="E780" i="2"/>
  <c r="E3314" i="2"/>
  <c r="E3079" i="2"/>
  <c r="E448" i="2"/>
  <c r="E1794" i="2"/>
  <c r="E3396" i="2"/>
  <c r="E3249" i="2"/>
  <c r="E2503" i="2"/>
  <c r="E2463" i="2"/>
  <c r="E1536" i="2"/>
  <c r="E2734" i="2"/>
  <c r="E612" i="2"/>
  <c r="E2977" i="2"/>
  <c r="E286" i="2"/>
  <c r="E1250" i="2"/>
  <c r="E1764" i="2"/>
  <c r="E3052" i="2"/>
  <c r="E1645" i="2"/>
  <c r="E2928" i="2"/>
  <c r="E2200" i="2"/>
  <c r="E646" i="2"/>
  <c r="E108" i="2"/>
  <c r="E2687" i="2"/>
  <c r="E330" i="2"/>
  <c r="E2515" i="2"/>
  <c r="E3117" i="2"/>
  <c r="E86" i="2"/>
  <c r="E1446" i="2"/>
  <c r="E558" i="2"/>
  <c r="E1142" i="2"/>
  <c r="E2828" i="2"/>
  <c r="E2741" i="2"/>
  <c r="E3371" i="2"/>
  <c r="E3122" i="2"/>
  <c r="E1697" i="2"/>
  <c r="E734" i="2"/>
  <c r="E1741" i="2"/>
  <c r="E1724" i="2"/>
  <c r="E2698" i="2"/>
  <c r="E1649" i="2"/>
  <c r="E2084" i="2"/>
  <c r="E228" i="2"/>
  <c r="E3323" i="2"/>
  <c r="E2027" i="2"/>
  <c r="E3683" i="2"/>
  <c r="E1203" i="2"/>
  <c r="E703" i="2"/>
  <c r="E176" i="2"/>
  <c r="E1967" i="2"/>
  <c r="E1060" i="2"/>
  <c r="E102" i="2"/>
  <c r="E3036" i="2"/>
  <c r="E748" i="2"/>
  <c r="E1375" i="2"/>
  <c r="E107" i="2"/>
  <c r="E1755" i="2"/>
  <c r="E2351" i="2"/>
  <c r="E3466" i="2"/>
  <c r="E1082" i="2"/>
  <c r="E1729" i="2"/>
  <c r="E3133" i="2"/>
  <c r="E1540" i="2"/>
  <c r="E3092" i="2"/>
  <c r="E1487" i="2"/>
  <c r="E1685" i="2"/>
  <c r="E2030" i="2"/>
  <c r="E2307" i="2"/>
  <c r="E84" i="2"/>
  <c r="E92" i="2"/>
  <c r="E397" i="2"/>
  <c r="E213" i="2"/>
  <c r="E2220" i="2"/>
  <c r="E940" i="2"/>
  <c r="E3120" i="2"/>
  <c r="E739" i="2"/>
  <c r="E2782" i="2"/>
  <c r="E3123" i="2"/>
  <c r="E2793" i="2"/>
  <c r="E975" i="2"/>
  <c r="E1715" i="2"/>
  <c r="E3048" i="2"/>
  <c r="E696" i="2"/>
  <c r="E3730" i="2"/>
  <c r="E1717" i="2"/>
  <c r="E708" i="2"/>
  <c r="E3145" i="2"/>
  <c r="E93" i="2"/>
  <c r="E727" i="2"/>
  <c r="E1751" i="2"/>
  <c r="E1875" i="2"/>
  <c r="E114" i="2"/>
  <c r="E2767" i="2"/>
  <c r="E3575" i="2"/>
  <c r="E592" i="2"/>
  <c r="E2415" i="2"/>
  <c r="E1526" i="2"/>
  <c r="E945" i="2"/>
  <c r="E3121" i="2"/>
  <c r="E2460" i="2"/>
  <c r="E227" i="2"/>
  <c r="E62" i="2"/>
  <c r="E1739" i="2"/>
  <c r="E744" i="2"/>
  <c r="E1521" i="2"/>
  <c r="E2607" i="2"/>
  <c r="E699" i="2"/>
  <c r="E127" i="2"/>
  <c r="E3287" i="2"/>
  <c r="E3060" i="2"/>
  <c r="E101" i="2"/>
  <c r="E1809" i="2"/>
  <c r="E98" i="2"/>
  <c r="E2094" i="2"/>
  <c r="E2937" i="2"/>
  <c r="E2218" i="2"/>
  <c r="E3413" i="2"/>
  <c r="E1608" i="2"/>
  <c r="E420" i="2"/>
  <c r="E2041" i="2"/>
  <c r="E1145" i="2"/>
  <c r="E1092" i="2"/>
  <c r="E3444" i="2"/>
  <c r="E3400" i="2"/>
  <c r="E1278" i="2"/>
  <c r="E1620" i="2"/>
  <c r="E333" i="2"/>
  <c r="E2615" i="2"/>
  <c r="E199" i="2"/>
  <c r="E1497" i="2"/>
  <c r="E931" i="2"/>
  <c r="E886" i="2"/>
  <c r="E3136" i="2"/>
  <c r="E2251" i="2"/>
  <c r="E3468" i="2"/>
  <c r="E3089" i="2"/>
  <c r="E3650" i="2"/>
  <c r="E3011" i="2"/>
  <c r="E2378" i="2"/>
  <c r="E1496" i="2"/>
  <c r="E1382" i="2"/>
  <c r="E537" i="2"/>
  <c r="E266" i="2"/>
  <c r="E1833" i="2"/>
  <c r="E2182" i="2"/>
  <c r="E121" i="2"/>
  <c r="E960" i="2"/>
  <c r="E263" i="2"/>
  <c r="E1815" i="2"/>
  <c r="E3236" i="2"/>
  <c r="E1876" i="2"/>
  <c r="E3090" i="2"/>
  <c r="E367" i="2"/>
  <c r="E3688" i="2"/>
  <c r="E1754" i="2"/>
  <c r="E908" i="2"/>
  <c r="E3097" i="2"/>
  <c r="E251" i="2"/>
  <c r="E229" i="2"/>
  <c r="E1626" i="2"/>
  <c r="E2595" i="2"/>
  <c r="E2147" i="2"/>
  <c r="E2646" i="2"/>
  <c r="E2253" i="2"/>
  <c r="E839" i="2"/>
  <c r="E249" i="2"/>
  <c r="E2723" i="2"/>
  <c r="E3606" i="2"/>
  <c r="E2913" i="2"/>
  <c r="E3731" i="2"/>
  <c r="E860" i="2"/>
  <c r="E2319" i="2"/>
  <c r="E2090" i="2"/>
  <c r="E1954" i="2"/>
  <c r="E3557" i="2"/>
  <c r="E136" i="2"/>
  <c r="E684" i="2"/>
  <c r="E1414" i="2"/>
  <c r="E3362" i="2"/>
  <c r="E1682" i="2"/>
  <c r="E1292" i="2"/>
  <c r="E1782" i="2"/>
  <c r="E2033" i="2"/>
  <c r="E245" i="2"/>
  <c r="E3729" i="2"/>
  <c r="E2152" i="2"/>
  <c r="E2004" i="2"/>
  <c r="E3256" i="2"/>
  <c r="E1376" i="2"/>
  <c r="E3559" i="2"/>
  <c r="E2343" i="2"/>
  <c r="E1212" i="2"/>
  <c r="E2642" i="2"/>
  <c r="E1405" i="2"/>
  <c r="E305" i="2"/>
  <c r="E174" i="2"/>
  <c r="E2499" i="2"/>
  <c r="E706" i="2"/>
  <c r="E3037" i="2"/>
  <c r="E1373" i="2"/>
  <c r="E1047" i="2"/>
  <c r="E1335" i="2"/>
  <c r="E226" i="2"/>
  <c r="E3412" i="2"/>
  <c r="E2126" i="2"/>
  <c r="E707" i="2"/>
  <c r="E2612" i="2"/>
  <c r="E2889" i="2"/>
  <c r="E1792" i="2"/>
  <c r="E3361" i="2"/>
  <c r="E806" i="2"/>
  <c r="E2317" i="2"/>
  <c r="E2002" i="2"/>
  <c r="E3168" i="2"/>
  <c r="E2847" i="2"/>
  <c r="E2187" i="2"/>
  <c r="E3143" i="2"/>
  <c r="E255" i="2"/>
  <c r="E821" i="2"/>
  <c r="E2103" i="2"/>
  <c r="E1634" i="2"/>
  <c r="E971" i="2"/>
  <c r="E1304" i="2"/>
  <c r="E3068" i="2"/>
  <c r="E2575" i="2"/>
  <c r="E2576" i="2"/>
  <c r="E2330" i="2"/>
  <c r="E2003" i="2"/>
  <c r="E743" i="2"/>
  <c r="E1906" i="2"/>
  <c r="E2810" i="2"/>
  <c r="E1778" i="2"/>
  <c r="E2980" i="2"/>
  <c r="E688" i="2"/>
  <c r="E2025" i="2"/>
  <c r="E2608" i="2"/>
  <c r="E60" i="2"/>
  <c r="E2297" i="2"/>
  <c r="E713" i="2"/>
  <c r="E1708" i="2"/>
  <c r="E2811" i="2"/>
  <c r="E1415" i="2"/>
  <c r="E3676" i="2"/>
  <c r="E585" i="2"/>
  <c r="E935" i="2"/>
  <c r="E2020" i="2"/>
  <c r="E2591" i="2"/>
  <c r="E1501" i="2"/>
  <c r="E2083" i="2"/>
  <c r="E3124" i="2"/>
  <c r="E2578" i="2"/>
  <c r="E3139" i="2"/>
  <c r="E58" i="2"/>
  <c r="E2910" i="2"/>
  <c r="E2371" i="2"/>
  <c r="E329" i="2"/>
  <c r="E1580" i="2"/>
  <c r="E3096" i="2"/>
  <c r="E712" i="2"/>
  <c r="E3138" i="2"/>
  <c r="E1888" i="2"/>
  <c r="E232" i="2"/>
  <c r="E2739" i="2"/>
  <c r="E549" i="2"/>
  <c r="E752" i="2"/>
  <c r="E2924" i="2"/>
  <c r="E3641" i="2"/>
  <c r="E2276" i="2"/>
  <c r="E2751" i="2"/>
  <c r="E2402" i="2"/>
  <c r="E473" i="2"/>
  <c r="E1246" i="2"/>
  <c r="E3258" i="2"/>
  <c r="E1927" i="2"/>
  <c r="E1545" i="2"/>
  <c r="E2618" i="2"/>
  <c r="E1990" i="2"/>
  <c r="E1716" i="2"/>
  <c r="E2835" i="2"/>
  <c r="E2752" i="2"/>
  <c r="E3432" i="2"/>
  <c r="E663" i="2"/>
  <c r="E2604" i="2"/>
  <c r="E803" i="2"/>
  <c r="E2106" i="2"/>
  <c r="E3389" i="2"/>
  <c r="E1170" i="2"/>
  <c r="E2505" i="2"/>
  <c r="E2052" i="2"/>
  <c r="E1549" i="2"/>
  <c r="E1930" i="2"/>
  <c r="E690" i="2"/>
  <c r="E2296" i="2"/>
  <c r="E3474" i="2"/>
  <c r="E2049" i="2"/>
  <c r="E724" i="2"/>
  <c r="E131" i="2"/>
  <c r="E1492" i="2"/>
  <c r="E3225" i="2"/>
  <c r="E143" i="2"/>
  <c r="E1788" i="2"/>
  <c r="E1763" i="2"/>
  <c r="E1551" i="2"/>
  <c r="E3275" i="2"/>
  <c r="E238" i="2"/>
  <c r="E1183" i="2"/>
  <c r="E913" i="2"/>
  <c r="E1163" i="2"/>
  <c r="E679" i="2"/>
  <c r="E638" i="2"/>
  <c r="E2047" i="2"/>
  <c r="E1650" i="2"/>
  <c r="E3348" i="2"/>
  <c r="E1156" i="2"/>
  <c r="E54" i="2"/>
  <c r="E875" i="2"/>
  <c r="E3644" i="2"/>
  <c r="E963" i="2"/>
  <c r="E235" i="2"/>
  <c r="E2046" i="2"/>
  <c r="E1387" i="2"/>
  <c r="E1941" i="2"/>
  <c r="E619" i="2"/>
  <c r="E2309" i="2"/>
  <c r="E1132" i="2"/>
  <c r="E2372" i="2"/>
  <c r="E1287" i="2"/>
  <c r="E3423" i="2"/>
  <c r="E2353" i="2"/>
  <c r="E645" i="2"/>
  <c r="E2609" i="2"/>
  <c r="E3643" i="2"/>
  <c r="E3363" i="2"/>
  <c r="E3238" i="2"/>
  <c r="E3562" i="2"/>
  <c r="E561" i="2"/>
  <c r="E2663" i="2"/>
  <c r="E848" i="2"/>
  <c r="E2252" i="2"/>
  <c r="E1314" i="2"/>
  <c r="E2769" i="2"/>
  <c r="E1926" i="2"/>
  <c r="E3233" i="2"/>
  <c r="E2098" i="2"/>
  <c r="E930" i="2"/>
  <c r="E1379" i="2"/>
  <c r="E2645" i="2"/>
  <c r="E2286" i="2"/>
  <c r="E2549" i="2"/>
  <c r="E2875" i="2"/>
  <c r="E265" i="2"/>
  <c r="E1343" i="2"/>
  <c r="E2683" i="2"/>
  <c r="E236" i="2"/>
  <c r="E1257" i="2"/>
  <c r="E3487" i="2"/>
  <c r="E2081" i="2"/>
  <c r="E2449" i="2"/>
  <c r="E2436" i="2"/>
  <c r="E299" i="2"/>
  <c r="E1942" i="2"/>
  <c r="E233" i="2"/>
  <c r="E2702" i="2"/>
  <c r="E3401" i="2"/>
  <c r="E915" i="2"/>
  <c r="E1581" i="2"/>
  <c r="E3445" i="2"/>
  <c r="E3732" i="2"/>
  <c r="E138" i="2"/>
  <c r="E2000" i="2"/>
  <c r="E2951" i="2"/>
  <c r="E717" i="2"/>
  <c r="E2574" i="2"/>
  <c r="E3057" i="2"/>
  <c r="E1566" i="2"/>
  <c r="E307" i="2"/>
  <c r="E460" i="2"/>
  <c r="E2388" i="2"/>
  <c r="E1064" i="2"/>
  <c r="E2086" i="2"/>
  <c r="E3214" i="2"/>
  <c r="E2067" i="2"/>
  <c r="E660" i="2"/>
  <c r="E1277" i="2"/>
  <c r="E2501" i="2"/>
  <c r="E3523" i="2"/>
  <c r="E567" i="2"/>
  <c r="E2472" i="2"/>
  <c r="E3209" i="2"/>
  <c r="E1378" i="2"/>
  <c r="E3726" i="2"/>
  <c r="E2524" i="2"/>
  <c r="E1515" i="2"/>
  <c r="E1108" i="2"/>
  <c r="E2900" i="2"/>
  <c r="E799" i="2"/>
  <c r="E1131" i="2"/>
  <c r="E1096" i="2"/>
  <c r="E1499" i="2"/>
  <c r="E594" i="2"/>
  <c r="E2250" i="2"/>
  <c r="E2759" i="2"/>
  <c r="E1283" i="2"/>
  <c r="E324" i="2"/>
  <c r="E3187" i="2"/>
  <c r="E2226" i="2"/>
  <c r="E671" i="2"/>
  <c r="E3220" i="2"/>
  <c r="E2354" i="2"/>
  <c r="E320" i="2"/>
  <c r="E823" i="2"/>
  <c r="E3455" i="2"/>
  <c r="E3222" i="2"/>
  <c r="E503" i="2"/>
  <c r="E818" i="2"/>
  <c r="E3552" i="2"/>
  <c r="E1464" i="2"/>
  <c r="E425" i="2"/>
  <c r="E1418" i="2"/>
  <c r="E115" i="2"/>
  <c r="E2821" i="2"/>
  <c r="E3494" i="2"/>
  <c r="E3182" i="2"/>
  <c r="E3498" i="2"/>
  <c r="E439" i="2"/>
  <c r="E1750" i="2"/>
  <c r="E3481" i="2"/>
  <c r="E3514" i="2"/>
  <c r="E3273" i="2"/>
  <c r="E496" i="2"/>
  <c r="E2073" i="2"/>
  <c r="E2677" i="2"/>
  <c r="E3451" i="2"/>
  <c r="E3199" i="2"/>
  <c r="E2036" i="2"/>
  <c r="E524" i="2"/>
  <c r="E3493" i="2"/>
  <c r="E2673" i="2"/>
  <c r="E3483" i="2"/>
  <c r="E1874" i="2"/>
  <c r="E2231" i="2"/>
  <c r="E3406" i="2"/>
  <c r="E1316" i="2"/>
  <c r="E3461" i="2"/>
  <c r="E1051" i="2"/>
  <c r="E1772" i="2"/>
  <c r="E485" i="2"/>
  <c r="E536" i="2"/>
  <c r="E3720" i="2"/>
  <c r="E3503" i="2"/>
  <c r="E2553" i="2"/>
  <c r="E344" i="2"/>
  <c r="E813" i="2"/>
  <c r="E2227" i="2"/>
  <c r="E3703" i="2"/>
  <c r="E1409" i="2"/>
  <c r="E306" i="2"/>
  <c r="E1276" i="2"/>
  <c r="E3454" i="2"/>
  <c r="E2045" i="2"/>
  <c r="E1275" i="2"/>
  <c r="E502" i="2"/>
  <c r="E1161" i="2"/>
  <c r="E1124" i="2"/>
  <c r="E478" i="2"/>
  <c r="E3403" i="2"/>
  <c r="E422" i="2"/>
  <c r="E1081" i="2"/>
  <c r="E487" i="2"/>
  <c r="E508" i="2"/>
  <c r="E2511" i="2"/>
  <c r="E322" i="2"/>
  <c r="E3504" i="2"/>
  <c r="E533" i="2"/>
  <c r="E469" i="2"/>
  <c r="E3508" i="2"/>
  <c r="E1411" i="2"/>
  <c r="E3499" i="2"/>
  <c r="E583" i="2"/>
  <c r="E343" i="2"/>
  <c r="E1048" i="2"/>
  <c r="E1770" i="2"/>
  <c r="E2096" i="2"/>
  <c r="E483" i="2"/>
  <c r="E347" i="2"/>
  <c r="E1123" i="2"/>
  <c r="E1802" i="2"/>
  <c r="E193" i="2"/>
  <c r="E3609" i="2"/>
  <c r="E3349" i="2"/>
  <c r="E1960" i="2"/>
  <c r="E1397" i="2"/>
  <c r="E2654" i="2"/>
  <c r="E195" i="2"/>
  <c r="E833" i="2"/>
  <c r="E3299" i="2"/>
  <c r="E3326" i="2"/>
  <c r="E2440" i="2"/>
  <c r="E1904" i="2"/>
  <c r="E885" i="2"/>
  <c r="E1498" i="2"/>
  <c r="E1268" i="2"/>
  <c r="E91" i="2"/>
  <c r="E2127" i="2"/>
  <c r="E2688" i="2"/>
  <c r="E219" i="2"/>
  <c r="E2477" i="2"/>
  <c r="E2437" i="2"/>
  <c r="E328" i="2"/>
  <c r="E3180" i="2"/>
  <c r="E2737" i="2"/>
  <c r="E774" i="2"/>
  <c r="E1974" i="2"/>
  <c r="E3007" i="2"/>
  <c r="E385" i="2"/>
  <c r="E1951" i="2"/>
  <c r="E1208" i="2"/>
  <c r="E358" i="2"/>
  <c r="E2721" i="2"/>
  <c r="E1737" i="2"/>
  <c r="E1448" i="2"/>
  <c r="E3255" i="2"/>
  <c r="E1523" i="2"/>
  <c r="E353" i="2"/>
  <c r="E3625" i="2"/>
  <c r="E2145" i="2"/>
  <c r="E1231" i="2"/>
  <c r="E1186" i="2"/>
  <c r="E3343" i="2"/>
  <c r="E736" i="2"/>
  <c r="E763" i="2"/>
  <c r="E2114" i="2"/>
  <c r="E892" i="2"/>
  <c r="E959" i="2"/>
  <c r="E1758" i="2"/>
  <c r="E2208" i="2"/>
  <c r="E1959" i="2"/>
  <c r="E3084" i="2"/>
  <c r="E2697" i="2"/>
  <c r="E1215" i="2"/>
  <c r="E2666" i="2"/>
  <c r="E2801" i="2"/>
  <c r="E610" i="2"/>
  <c r="E968" i="2"/>
  <c r="E1979" i="2"/>
  <c r="E1182" i="2"/>
  <c r="E3077" i="2"/>
  <c r="E2776" i="2"/>
  <c r="E257" i="2"/>
  <c r="E1654" i="2"/>
  <c r="E3087" i="2"/>
  <c r="E793" i="2"/>
  <c r="E3338" i="2"/>
  <c r="E3682" i="2"/>
  <c r="E374" i="2"/>
  <c r="E156" i="2"/>
  <c r="E1008" i="2"/>
  <c r="E375" i="2"/>
  <c r="E3281" i="2"/>
  <c r="E836" i="2"/>
  <c r="E118" i="2"/>
  <c r="E2939" i="2"/>
  <c r="E2196" i="2"/>
  <c r="E166" i="2"/>
  <c r="E1918" i="2"/>
  <c r="E2678" i="2"/>
  <c r="E378" i="2"/>
  <c r="E2944" i="2"/>
  <c r="E1838" i="2"/>
  <c r="E275" i="2"/>
  <c r="E3634" i="2"/>
  <c r="E731" i="2"/>
  <c r="E3085" i="2"/>
  <c r="E1589" i="2"/>
  <c r="E1194" i="2"/>
  <c r="E573" i="2"/>
  <c r="E2163" i="2"/>
  <c r="E3083" i="2"/>
  <c r="E3298" i="2"/>
  <c r="E1861" i="2"/>
  <c r="E1830" i="2"/>
  <c r="E2101" i="2"/>
  <c r="E3184" i="2"/>
  <c r="E2225" i="2"/>
  <c r="E1290" i="2"/>
  <c r="E1790" i="2"/>
  <c r="E3194" i="2"/>
  <c r="E3399" i="2"/>
  <c r="E2667" i="2"/>
  <c r="E2970" i="2"/>
  <c r="E3702" i="2"/>
  <c r="E870" i="2"/>
  <c r="E1363" i="2"/>
  <c r="E3533" i="2"/>
  <c r="E293" i="2"/>
  <c r="E859" i="2"/>
  <c r="E336" i="2"/>
  <c r="E3126" i="2"/>
  <c r="E2467" i="2"/>
  <c r="E1042" i="2"/>
  <c r="E140" i="2"/>
  <c r="E2281" i="2"/>
  <c r="E3570" i="2"/>
  <c r="E1939" i="2"/>
  <c r="E3226" i="2"/>
  <c r="E2566" i="2"/>
  <c r="E314" i="2"/>
  <c r="E862" i="2"/>
  <c r="E928" i="2"/>
  <c r="E139" i="2"/>
  <c r="E2997" i="2"/>
  <c r="E2159" i="2"/>
  <c r="E1189" i="2"/>
  <c r="E3520" i="2"/>
  <c r="E2375" i="2"/>
  <c r="E1968" i="2"/>
  <c r="E643" i="2"/>
  <c r="E1836" i="2"/>
  <c r="E642" i="2"/>
  <c r="E2062" i="2"/>
  <c r="E1744" i="2"/>
  <c r="E2089" i="2"/>
  <c r="E476" i="2"/>
  <c r="E1265" i="2"/>
  <c r="E1122" i="2"/>
  <c r="E3647" i="2"/>
  <c r="E150" i="2"/>
  <c r="E3437" i="2"/>
  <c r="E3000" i="2"/>
  <c r="E841" i="2"/>
  <c r="E1043" i="2"/>
  <c r="E879" i="2"/>
  <c r="E2869" i="2"/>
  <c r="E2265" i="2"/>
  <c r="E2876" i="2"/>
  <c r="E829" i="2"/>
  <c r="E1105" i="2"/>
  <c r="E1109" i="2"/>
  <c r="E810" i="2"/>
  <c r="E405" i="2"/>
  <c r="E1352" i="2"/>
  <c r="E1136" i="2"/>
  <c r="E659" i="2"/>
  <c r="E811" i="2"/>
  <c r="E2998" i="2"/>
  <c r="E1353" i="2"/>
  <c r="E1065" i="2"/>
  <c r="E868" i="2"/>
  <c r="E2259" i="2"/>
  <c r="E267" i="2"/>
  <c r="E3425" i="2"/>
  <c r="E797" i="2"/>
  <c r="E639" i="2"/>
  <c r="E2867" i="2"/>
  <c r="E1351" i="2"/>
  <c r="E2541" i="2"/>
  <c r="E2221" i="2"/>
  <c r="E1760" i="2"/>
  <c r="E840" i="2"/>
  <c r="E261" i="2"/>
  <c r="E1173" i="2"/>
  <c r="E2247" i="2"/>
  <c r="E2249" i="2"/>
  <c r="E3664" i="2"/>
  <c r="E506" i="2"/>
  <c r="E3537" i="2"/>
  <c r="E3654" i="2"/>
  <c r="E824" i="2"/>
  <c r="E408" i="2"/>
  <c r="E3334" i="2"/>
  <c r="E3237" i="2"/>
  <c r="E1771" i="2"/>
  <c r="E564" i="2"/>
  <c r="E3655" i="2"/>
  <c r="E1106" i="2"/>
  <c r="E2414" i="2"/>
  <c r="E3277" i="2"/>
  <c r="E3705" i="2"/>
  <c r="E2542" i="2"/>
  <c r="E1786" i="2"/>
  <c r="E1038" i="2"/>
  <c r="E3204" i="2"/>
  <c r="E2638" i="2"/>
  <c r="E2076" i="2"/>
  <c r="E3219" i="2"/>
  <c r="E264" i="2"/>
  <c r="E2630" i="2"/>
  <c r="E2285" i="2"/>
  <c r="E2518" i="2"/>
  <c r="E237" i="2"/>
  <c r="E110" i="2"/>
  <c r="E1826" i="2"/>
  <c r="E1803" i="2"/>
  <c r="E850" i="2"/>
  <c r="E2292" i="2"/>
  <c r="E2948" i="2"/>
  <c r="E3633" i="2"/>
  <c r="E997" i="2"/>
  <c r="E2758" i="2"/>
  <c r="E2573" i="2"/>
  <c r="E1491" i="2"/>
  <c r="E1568" i="2"/>
  <c r="E608" i="2"/>
  <c r="E2606" i="2"/>
  <c r="E2345" i="2"/>
  <c r="E3324" i="2"/>
  <c r="E807" i="2"/>
  <c r="E1342" i="2"/>
  <c r="E2634" i="2"/>
  <c r="E2381" i="2"/>
  <c r="E269" i="2"/>
  <c r="E889" i="2"/>
  <c r="E804" i="2"/>
  <c r="E2943" i="2"/>
  <c r="E2190" i="2"/>
  <c r="E253" i="2"/>
  <c r="E2519" i="2"/>
  <c r="E620" i="2"/>
  <c r="E350" i="2"/>
  <c r="E3442" i="2"/>
  <c r="E295" i="2"/>
  <c r="E2520" i="2"/>
  <c r="E2693" i="2"/>
  <c r="E2298" i="2"/>
  <c r="E393" i="2"/>
  <c r="E2042" i="2"/>
  <c r="E808" i="2"/>
  <c r="E2304" i="2"/>
  <c r="E3404" i="2"/>
  <c r="E1635" i="2"/>
  <c r="E872" i="2"/>
  <c r="E446" i="2"/>
  <c r="E2672" i="2"/>
  <c r="E1714" i="2"/>
  <c r="E1807" i="2"/>
  <c r="E2484" i="2"/>
  <c r="E3411" i="2"/>
  <c r="E721" i="2"/>
  <c r="E3132" i="2"/>
  <c r="E2664" i="2"/>
  <c r="E542" i="2"/>
  <c r="E1602" i="2"/>
  <c r="E390" i="2"/>
  <c r="E1454" i="2"/>
  <c r="E81" i="2"/>
  <c r="E1086" i="2"/>
  <c r="E2279" i="2"/>
  <c r="E2053" i="2"/>
  <c r="E714" i="2"/>
  <c r="E3695" i="2"/>
  <c r="E2596" i="2"/>
  <c r="E3239" i="2"/>
  <c r="E869" i="2"/>
  <c r="E2118" i="2"/>
  <c r="E2586" i="2"/>
  <c r="E1623" i="2"/>
  <c r="E614" i="2"/>
  <c r="E3569" i="2"/>
  <c r="E3649" i="2"/>
  <c r="E2958" i="2"/>
  <c r="E895" i="2"/>
  <c r="E851" i="2"/>
  <c r="E1053" i="2"/>
  <c r="E1368" i="2"/>
  <c r="E2026" i="2"/>
  <c r="E1781" i="2"/>
  <c r="E563" i="2"/>
  <c r="E2482" i="2"/>
  <c r="E2021" i="2"/>
  <c r="E3125" i="2"/>
  <c r="E578" i="2"/>
  <c r="E3319" i="2"/>
  <c r="E3306" i="2"/>
  <c r="E1887" i="2"/>
  <c r="E2271" i="2"/>
  <c r="E409" i="2"/>
  <c r="E1303" i="2"/>
  <c r="E2562" i="2"/>
  <c r="E914" i="2"/>
  <c r="E955" i="2"/>
  <c r="E1087" i="2"/>
  <c r="E3385" i="2"/>
  <c r="E3210" i="2"/>
  <c r="E568" i="2"/>
  <c r="E1483" i="2"/>
  <c r="E3340" i="2"/>
  <c r="E447" i="2"/>
  <c r="E1999" i="2"/>
  <c r="E2347" i="2"/>
  <c r="E2577" i="2"/>
  <c r="E2543" i="2"/>
  <c r="E1924" i="2"/>
  <c r="E2278" i="2"/>
  <c r="E2416" i="2"/>
  <c r="E310" i="2"/>
  <c r="E234" i="2"/>
  <c r="E3548" i="2"/>
  <c r="E3013" i="2"/>
  <c r="E2411" i="2"/>
  <c r="E579" i="2"/>
  <c r="E2380" i="2"/>
  <c r="E681" i="2"/>
  <c r="E3417" i="2"/>
  <c r="E1383" i="2"/>
  <c r="E3607" i="2"/>
  <c r="E1260" i="2"/>
  <c r="E795" i="2"/>
  <c r="E933" i="2"/>
  <c r="E1291" i="2"/>
  <c r="E83" i="2"/>
  <c r="E3621" i="2"/>
  <c r="E1955" i="2"/>
  <c r="E979" i="2"/>
  <c r="E1033" i="2"/>
  <c r="E512" i="2"/>
  <c r="E2088" i="2"/>
  <c r="E2383" i="2"/>
  <c r="E2489" i="2"/>
  <c r="E2849" i="2"/>
  <c r="E477" i="2"/>
  <c r="E3489" i="2"/>
  <c r="E655" i="2"/>
  <c r="E917" i="2"/>
  <c r="E676" i="2"/>
  <c r="E1039" i="2"/>
  <c r="E2966" i="2"/>
  <c r="E510" i="2"/>
  <c r="E1357" i="2"/>
  <c r="E871" i="2"/>
  <c r="E1078" i="2"/>
  <c r="E3516" i="2"/>
  <c r="E2066" i="2"/>
  <c r="E2906" i="2"/>
  <c r="E1054" i="2"/>
  <c r="E1773" i="2"/>
  <c r="E517" i="2"/>
  <c r="E3462" i="2"/>
  <c r="E2261" i="2"/>
  <c r="E964" i="2"/>
  <c r="E1229" i="2"/>
  <c r="E3006" i="2"/>
  <c r="E1780" i="2"/>
  <c r="E944" i="2"/>
  <c r="E3463" i="2"/>
  <c r="E532" i="2"/>
  <c r="E1066" i="2"/>
  <c r="E3408" i="2"/>
  <c r="E3480" i="2"/>
  <c r="E2965" i="2"/>
  <c r="E1045" i="2"/>
  <c r="E965" i="2"/>
  <c r="E2136" i="2"/>
  <c r="E849" i="2"/>
  <c r="E2178" i="2"/>
  <c r="E3518" i="2"/>
  <c r="E112" i="2"/>
  <c r="E881" i="2"/>
  <c r="E2860" i="2"/>
  <c r="E2269" i="2"/>
  <c r="E2550" i="2"/>
  <c r="E927" i="2"/>
  <c r="E3538" i="2"/>
  <c r="E1767" i="2"/>
  <c r="E2468" i="2"/>
  <c r="E884" i="2"/>
  <c r="E1165" i="2"/>
  <c r="E2544" i="2"/>
  <c r="E1618" i="2"/>
  <c r="E2861" i="2"/>
  <c r="E1768" i="2"/>
  <c r="E509" i="2"/>
  <c r="E1137" i="2"/>
  <c r="E2498" i="2"/>
  <c r="E3567" i="2"/>
  <c r="E954" i="2"/>
  <c r="E2873" i="2"/>
  <c r="E1564" i="2"/>
  <c r="E404" i="2"/>
  <c r="E798" i="2"/>
  <c r="E398" i="2"/>
  <c r="E2034" i="2"/>
  <c r="E1325" i="2"/>
  <c r="E538" i="2"/>
  <c r="E3325" i="2"/>
  <c r="E3531" i="2"/>
  <c r="E2242" i="2"/>
  <c r="E819" i="2"/>
  <c r="E530" i="2"/>
  <c r="E499" i="2"/>
  <c r="E2264" i="2"/>
  <c r="E2058" i="2"/>
  <c r="E2373" i="2"/>
  <c r="E845" i="2"/>
  <c r="E290" i="2"/>
  <c r="E3560" i="2"/>
  <c r="E1388" i="2"/>
  <c r="E958" i="2"/>
  <c r="E1518" i="2"/>
  <c r="E170" i="2"/>
  <c r="E2825" i="2"/>
  <c r="E1447" i="2"/>
  <c r="E315" i="2"/>
  <c r="E3040" i="2"/>
  <c r="E3598" i="2"/>
  <c r="E142" i="2"/>
  <c r="E3690" i="2"/>
  <c r="E3062" i="2"/>
  <c r="E2700" i="2"/>
  <c r="E611" i="2"/>
  <c r="E816" i="2"/>
  <c r="E3689" i="2"/>
  <c r="E985" i="2"/>
  <c r="E1687" i="2"/>
  <c r="E1727" i="2"/>
  <c r="E178" i="2"/>
  <c r="E1631" i="2"/>
  <c r="E1612" i="2"/>
  <c r="E317" i="2"/>
  <c r="E1694" i="2"/>
  <c r="E2433" i="2"/>
  <c r="E1508" i="2"/>
  <c r="E1931" i="2"/>
  <c r="E2922" i="2"/>
  <c r="E3475" i="2"/>
  <c r="E698" i="2"/>
  <c r="E2981" i="2"/>
  <c r="E3311" i="2"/>
  <c r="E906" i="2"/>
  <c r="E1200" i="2"/>
  <c r="E1816" i="2"/>
  <c r="E356" i="2"/>
  <c r="E899" i="2"/>
  <c r="E2448" i="2"/>
  <c r="E602" i="2"/>
  <c r="E1537" i="2"/>
  <c r="E1440" i="2"/>
  <c r="E132" i="2"/>
  <c r="E2788" i="2"/>
  <c r="E2838" i="2"/>
  <c r="E726" i="2"/>
  <c r="E1438" i="2"/>
  <c r="E3164" i="2"/>
  <c r="E1494" i="2"/>
  <c r="E3327" i="2"/>
  <c r="E1595" i="2"/>
  <c r="E2513" i="2"/>
  <c r="E182" i="2"/>
  <c r="E1711" i="2"/>
  <c r="E2399" i="2"/>
  <c r="E759" i="2"/>
  <c r="E771" i="2"/>
  <c r="E2563" i="2"/>
  <c r="E596" i="2"/>
  <c r="E1520" i="2"/>
  <c r="E3626" i="2"/>
  <c r="E742" i="2"/>
  <c r="E2779" i="2"/>
  <c r="E3063" i="2"/>
  <c r="E3158" i="2"/>
  <c r="E2659" i="2"/>
  <c r="E3245" i="2"/>
  <c r="E3336" i="2"/>
  <c r="E2031" i="2"/>
  <c r="E2314" i="2"/>
  <c r="E2216" i="2"/>
  <c r="E3114" i="2"/>
  <c r="E1339" i="2"/>
  <c r="E2813" i="2"/>
  <c r="E371" i="2"/>
  <c r="E2929" i="2"/>
  <c r="E204" i="2"/>
  <c r="E1394" i="2"/>
  <c r="E3640" i="2"/>
  <c r="E1232" i="2"/>
  <c r="E119" i="2"/>
  <c r="E2886" i="2"/>
  <c r="E3292" i="2"/>
  <c r="E903" i="2"/>
  <c r="E1947" i="2"/>
  <c r="E746" i="2"/>
  <c r="E3631" i="2"/>
  <c r="E2162" i="2"/>
  <c r="E3295" i="2"/>
  <c r="E2989" i="2"/>
  <c r="E1742" i="2"/>
  <c r="E1573" i="2"/>
  <c r="E3290" i="2"/>
  <c r="E2151" i="2"/>
  <c r="E1718" i="2"/>
  <c r="E3603" i="2"/>
  <c r="E20" i="2"/>
  <c r="E1658" i="2"/>
  <c r="E2464" i="2"/>
  <c r="E147" i="2"/>
  <c r="E125" i="2"/>
  <c r="E2561" i="2"/>
  <c r="E106" i="2"/>
  <c r="E3708" i="2"/>
  <c r="E2994" i="2"/>
  <c r="E11" i="2"/>
  <c r="E1586" i="2"/>
  <c r="E1902" i="2"/>
  <c r="E3616" i="2"/>
  <c r="E725" i="2"/>
  <c r="E3082" i="2"/>
  <c r="E1719" i="2"/>
  <c r="E735" i="2"/>
  <c r="E2753" i="2"/>
  <c r="E2932" i="2"/>
  <c r="E1482" i="2"/>
  <c r="E3373" i="2"/>
  <c r="E3291" i="2"/>
  <c r="E154" i="2"/>
  <c r="E607" i="2"/>
  <c r="E3712" i="2"/>
  <c r="E85" i="2"/>
  <c r="E3551" i="2"/>
  <c r="E1703" i="2"/>
  <c r="E362" i="2"/>
  <c r="E3568" i="2"/>
  <c r="E2686" i="2"/>
  <c r="E177" i="2"/>
  <c r="E2223" i="2"/>
  <c r="E3587" i="2"/>
  <c r="E1726" i="2"/>
  <c r="E52" i="2"/>
  <c r="E2476" i="2"/>
  <c r="E2413" i="2"/>
  <c r="E729" i="2"/>
  <c r="E1856" i="2"/>
  <c r="E1849" i="2"/>
  <c r="E1004" i="2"/>
  <c r="E3110" i="2"/>
  <c r="E3355" i="2"/>
  <c r="E65" i="2"/>
  <c r="E2789" i="2"/>
  <c r="E1478" i="2"/>
  <c r="E283" i="2"/>
  <c r="E3047" i="2"/>
  <c r="E1798" i="2"/>
  <c r="E1831" i="2"/>
  <c r="E3279" i="2"/>
  <c r="E2628" i="2"/>
  <c r="E38" i="2"/>
  <c r="E1640" i="2"/>
  <c r="E2275" i="2"/>
  <c r="E218" i="2"/>
  <c r="E1971" i="2"/>
  <c r="E2803" i="2"/>
  <c r="E1721" i="2"/>
  <c r="E1695" i="2"/>
  <c r="E2008" i="2"/>
  <c r="E601" i="2"/>
  <c r="E1712" i="2"/>
  <c r="E772" i="2"/>
  <c r="E2335" i="2"/>
  <c r="E64" i="2"/>
  <c r="E3329" i="2"/>
  <c r="E2329" i="2"/>
  <c r="E1005" i="2"/>
  <c r="E3229" i="2"/>
  <c r="E1025" i="2"/>
  <c r="E1202" i="2"/>
  <c r="E2768" i="2"/>
  <c r="E2334" i="2"/>
  <c r="E2495" i="2"/>
  <c r="E2194" i="2"/>
  <c r="E1698" i="2"/>
  <c r="E2144" i="2"/>
  <c r="E3415" i="2"/>
  <c r="E2005" i="2"/>
  <c r="E693" i="2"/>
  <c r="E2418" i="2"/>
  <c r="E1432" i="2"/>
  <c r="E117" i="2"/>
  <c r="E2704" i="2"/>
  <c r="E1877" i="2"/>
  <c r="E1362" i="2"/>
  <c r="E2959" i="2"/>
  <c r="E1734" i="2"/>
  <c r="E133" i="2"/>
  <c r="E2404" i="2"/>
  <c r="E3153" i="2"/>
  <c r="E175" i="2"/>
  <c r="E401" i="2"/>
  <c r="E1928" i="2"/>
  <c r="E1398" i="2"/>
  <c r="E270" i="2"/>
  <c r="E1644" i="2"/>
  <c r="E1235" i="2"/>
  <c r="E2043" i="2"/>
  <c r="E1985" i="2"/>
  <c r="E2516" i="2"/>
  <c r="E3296" i="2"/>
  <c r="E2510" i="2"/>
  <c r="E2602" i="2"/>
  <c r="E289" i="2"/>
  <c r="E3453" i="2"/>
  <c r="E412" i="2"/>
  <c r="E2171" i="2"/>
  <c r="E3353" i="2"/>
  <c r="E1198" i="2"/>
  <c r="E1279" i="2"/>
  <c r="E1094" i="2"/>
  <c r="E3347" i="2"/>
  <c r="E3394" i="2"/>
  <c r="E3535" i="2"/>
  <c r="E3592" i="2"/>
  <c r="E1146" i="2"/>
  <c r="E3714" i="2"/>
  <c r="E946" i="2"/>
  <c r="E2558" i="2"/>
  <c r="E520" i="2"/>
  <c r="E434" i="2"/>
  <c r="E3196" i="2"/>
  <c r="E1181" i="2"/>
  <c r="E3443" i="2"/>
  <c r="E667" i="2"/>
  <c r="E3505" i="2"/>
  <c r="E453" i="2"/>
  <c r="E2614" i="2"/>
  <c r="E445" i="2"/>
  <c r="E3217" i="2"/>
  <c r="E3540" i="2"/>
  <c r="E3459" i="2"/>
  <c r="E2665" i="2"/>
  <c r="E2074" i="2"/>
  <c r="E3534" i="2"/>
  <c r="E2651" i="2"/>
  <c r="E826" i="2"/>
  <c r="E1627" i="2"/>
  <c r="E3669" i="2"/>
  <c r="E825" i="2"/>
  <c r="E1539" i="2"/>
  <c r="E1873" i="2"/>
  <c r="E983" i="2"/>
  <c r="E2635" i="2"/>
  <c r="E1436" i="2"/>
  <c r="E984" i="2"/>
  <c r="E1633" i="2"/>
  <c r="E3268" i="2"/>
  <c r="E1270" i="2"/>
  <c r="E2893" i="2"/>
  <c r="E2339" i="2"/>
  <c r="E1221" i="2"/>
  <c r="E3266" i="2"/>
  <c r="E1020" i="2"/>
  <c r="E1236" i="2"/>
  <c r="E3694" i="2"/>
  <c r="E1547" i="2"/>
  <c r="E2107" i="2"/>
  <c r="E2896" i="2"/>
  <c r="E982" i="2"/>
  <c r="E1616" i="2"/>
  <c r="E1195" i="2"/>
  <c r="E981" i="2"/>
  <c r="E1034" i="2"/>
  <c r="E980" i="2"/>
  <c r="E1679" i="2"/>
  <c r="E2455" i="2"/>
  <c r="E73" i="2"/>
  <c r="E1028" i="2"/>
  <c r="E17" i="2"/>
  <c r="E1254" i="2"/>
  <c r="E1557" i="2"/>
  <c r="E3018" i="2"/>
  <c r="E3391" i="2"/>
  <c r="E2165" i="2"/>
  <c r="E75" i="2"/>
  <c r="E2134" i="2"/>
  <c r="E970" i="2"/>
  <c r="E2585" i="2"/>
  <c r="E3393" i="2"/>
  <c r="E2328" i="2"/>
  <c r="E1828" i="2"/>
  <c r="E1224" i="2"/>
  <c r="E784" i="2"/>
  <c r="E2177" i="2"/>
  <c r="E761" i="2"/>
  <c r="E1439" i="2"/>
  <c r="E2674" i="2"/>
  <c r="E29" i="2"/>
  <c r="E2475" i="2"/>
  <c r="E2168" i="2"/>
  <c r="E1018" i="2"/>
  <c r="E2624" i="2"/>
  <c r="E3005" i="2"/>
  <c r="E1796" i="2"/>
  <c r="E1026" i="2"/>
  <c r="E2701" i="2"/>
  <c r="E1886" i="2"/>
  <c r="E2684" i="2"/>
  <c r="E2995" i="2"/>
  <c r="E2703" i="2"/>
  <c r="E2327" i="2"/>
  <c r="E767" i="2"/>
  <c r="E1862" i="2"/>
  <c r="E762" i="2"/>
  <c r="E2657" i="2"/>
  <c r="E991" i="2"/>
  <c r="E2743" i="2"/>
  <c r="E2883" i="2"/>
  <c r="E1172" i="2"/>
  <c r="E1563" i="2"/>
  <c r="E2675" i="2"/>
  <c r="E2744" i="2"/>
  <c r="E2488" i="2"/>
  <c r="E190" i="2"/>
  <c r="E2538" i="2"/>
  <c r="E1983" i="2"/>
  <c r="E2536" i="2"/>
  <c r="E3207" i="2"/>
  <c r="E1919" i="2"/>
  <c r="E2462" i="2"/>
  <c r="E14" i="2"/>
  <c r="E2160" i="2"/>
  <c r="E1884" i="2"/>
  <c r="E1010" i="2"/>
  <c r="E2988" i="2"/>
  <c r="E3554" i="2"/>
  <c r="E937" i="2"/>
  <c r="E3008" i="2"/>
  <c r="E3330" i="2"/>
  <c r="E2930" i="2"/>
  <c r="E2525" i="2"/>
  <c r="E835" i="2"/>
  <c r="E557" i="2"/>
  <c r="E3572" i="2"/>
  <c r="E2471" i="2"/>
  <c r="E1976" i="2"/>
  <c r="E1986" i="2"/>
  <c r="E3331" i="2"/>
  <c r="E1982" i="2"/>
  <c r="E1527" i="2"/>
  <c r="E2987" i="2"/>
  <c r="E2222" i="2"/>
  <c r="E3390" i="2"/>
  <c r="E1957" i="2"/>
  <c r="E888" i="2"/>
  <c r="E2016" i="2"/>
  <c r="E2426" i="2"/>
  <c r="E3208" i="2"/>
  <c r="E2357" i="2"/>
  <c r="E2792" i="2"/>
  <c r="E3639" i="2"/>
  <c r="E1556" i="2"/>
  <c r="E1017" i="2"/>
  <c r="E595" i="2"/>
  <c r="E1972" i="2"/>
  <c r="E834" i="2"/>
  <c r="E1980" i="2"/>
  <c r="E1019" i="2"/>
  <c r="E188" i="2"/>
  <c r="E1575" i="2"/>
  <c r="E977" i="2"/>
  <c r="E2637" i="2"/>
  <c r="E1519" i="2"/>
  <c r="E2787" i="2"/>
  <c r="E189" i="2"/>
  <c r="E3190" i="2"/>
  <c r="E890" i="2"/>
  <c r="E941" i="2"/>
  <c r="E3203" i="2"/>
  <c r="E1850" i="2"/>
  <c r="E1431" i="2"/>
  <c r="E1495" i="2"/>
  <c r="E3577" i="2"/>
  <c r="E3380" i="2"/>
  <c r="E186" i="2"/>
  <c r="E3596" i="2"/>
  <c r="E2179" i="2"/>
  <c r="E2749" i="2"/>
  <c r="E2469" i="2"/>
  <c r="E2946" i="2"/>
  <c r="E2802" i="2"/>
  <c r="E2398" i="2"/>
  <c r="E25" i="2"/>
  <c r="E2019" i="2"/>
  <c r="E1834" i="2"/>
  <c r="E1574" i="2"/>
  <c r="E2942" i="2"/>
  <c r="E1489" i="2"/>
  <c r="E2533" i="2"/>
  <c r="E1511" i="2"/>
  <c r="E2417" i="2"/>
  <c r="E634" i="2"/>
  <c r="E2040" i="2"/>
  <c r="E3365" i="2"/>
  <c r="E2593" i="2"/>
  <c r="E3376" i="2"/>
  <c r="E3440" i="2"/>
  <c r="E1408" i="2"/>
  <c r="E1293" i="2"/>
  <c r="E3218" i="2"/>
  <c r="E2972" i="2"/>
  <c r="E452" i="2"/>
  <c r="E2968" i="2"/>
  <c r="E3364" i="2"/>
  <c r="E2709" i="2"/>
  <c r="E2982" i="2"/>
  <c r="E2054" i="2"/>
  <c r="E1153" i="2"/>
  <c r="E2641" i="2"/>
  <c r="E683" i="2"/>
  <c r="E2294" i="2"/>
  <c r="E1199" i="2"/>
  <c r="E2478" i="2"/>
  <c r="E1443" i="2"/>
  <c r="E1896" i="2"/>
  <c r="E3586" i="2"/>
  <c r="E1188" i="2"/>
  <c r="E2213" i="2"/>
  <c r="E48" i="2"/>
  <c r="E2050" i="2"/>
  <c r="E2302" i="2"/>
  <c r="E2880" i="2"/>
  <c r="E625" i="2"/>
  <c r="E1562" i="2"/>
  <c r="E820" i="2"/>
  <c r="E111" i="2"/>
  <c r="E1155" i="2"/>
  <c r="E647" i="2"/>
  <c r="E3737" i="2"/>
  <c r="E354" i="2"/>
  <c r="E3100" i="2"/>
  <c r="E1600" i="2"/>
  <c r="E2885" i="2"/>
  <c r="E3464" i="2"/>
  <c r="E628" i="2"/>
  <c r="E2957" i="2"/>
  <c r="E252" i="2"/>
  <c r="E351" i="2"/>
  <c r="E35" i="2"/>
  <c r="E2024" i="2"/>
  <c r="E3613" i="2"/>
  <c r="E1273" i="2"/>
  <c r="E2870" i="2"/>
  <c r="E1752" i="2"/>
  <c r="E2816" i="2"/>
  <c r="E474" i="2"/>
  <c r="E3267" i="2"/>
  <c r="E1614" i="2"/>
  <c r="E622" i="2"/>
  <c r="E3026" i="2"/>
  <c r="E2507" i="2"/>
  <c r="E800" i="2"/>
  <c r="E1349" i="2"/>
  <c r="E2817" i="2"/>
  <c r="E616" i="2"/>
  <c r="E3618" i="2"/>
  <c r="E311" i="2"/>
  <c r="E1419" i="2"/>
  <c r="E802" i="2"/>
  <c r="E2301" i="2"/>
  <c r="E715" i="2"/>
  <c r="E1050" i="2"/>
  <c r="E1284" i="2"/>
  <c r="E548" i="2"/>
  <c r="E2812" i="2"/>
  <c r="E1138" i="2"/>
  <c r="E1361" i="2"/>
  <c r="E481" i="2"/>
  <c r="E615" i="2"/>
  <c r="E1948" i="2"/>
  <c r="E627" i="2"/>
  <c r="E1538" i="2"/>
  <c r="E618" i="2"/>
  <c r="E3342" i="2"/>
  <c r="E576" i="2"/>
  <c r="E2808" i="2"/>
  <c r="E2619" i="2"/>
  <c r="E682" i="2"/>
  <c r="E1331" i="2"/>
  <c r="E2506" i="2"/>
  <c r="E2394" i="2"/>
  <c r="E1274" i="2"/>
  <c r="E1063" i="2"/>
  <c r="E1140" i="2"/>
  <c r="E2205" i="2"/>
  <c r="E1422" i="2"/>
  <c r="E2904" i="2"/>
  <c r="E2465" i="2"/>
  <c r="E626" i="2"/>
  <c r="E3211" i="2"/>
  <c r="E830" i="2"/>
  <c r="E1611" i="2"/>
  <c r="E624" i="2"/>
  <c r="E920" i="2"/>
  <c r="E3135" i="2"/>
  <c r="E1416" i="2"/>
  <c r="E2892" i="2"/>
  <c r="E586" i="2"/>
  <c r="E2360" i="2"/>
  <c r="E805" i="2"/>
  <c r="E3030" i="2"/>
  <c r="E828" i="2"/>
  <c r="E1791" i="2"/>
  <c r="E796" i="2"/>
  <c r="E47" i="2"/>
  <c r="E2559" i="2"/>
  <c r="E847" i="2"/>
  <c r="E3685" i="2"/>
  <c r="E831" i="2"/>
  <c r="E2590" i="2"/>
  <c r="E972" i="2"/>
  <c r="E1560" i="2"/>
  <c r="E2830" i="2"/>
  <c r="E456" i="2"/>
  <c r="E1219" i="2"/>
  <c r="E457" i="2"/>
  <c r="E3058" i="2"/>
  <c r="E934" i="2"/>
  <c r="E1449" i="2"/>
  <c r="E1805" i="2"/>
  <c r="E3620" i="2"/>
  <c r="E3283" i="2"/>
  <c r="E2718" i="2"/>
  <c r="E1596" i="2"/>
  <c r="E1664" i="2"/>
  <c r="E2622" i="2"/>
  <c r="E2169" i="2"/>
  <c r="E1647" i="2"/>
  <c r="E1003" i="2"/>
  <c r="E2941" i="2"/>
  <c r="E12" i="2"/>
  <c r="E2706" i="2"/>
  <c r="E2720" i="2"/>
  <c r="E70" i="2"/>
  <c r="E2713" i="2"/>
  <c r="E769" i="2"/>
  <c r="E3696" i="2"/>
  <c r="E3701" i="2"/>
  <c r="E2690" i="2"/>
  <c r="E898" i="2"/>
  <c r="E1797" i="2"/>
  <c r="E768" i="2"/>
  <c r="E2798" i="2"/>
  <c r="E1553" i="2"/>
  <c r="E1738" i="2"/>
  <c r="E2695" i="2"/>
  <c r="E2138" i="2"/>
  <c r="E2451" i="2"/>
  <c r="E2459" i="2"/>
  <c r="E1541" i="2"/>
  <c r="E3022" i="2"/>
  <c r="E1839" i="2"/>
  <c r="E2022" i="2"/>
  <c r="E2400" i="2"/>
  <c r="E3580" i="2"/>
  <c r="E1915" i="2"/>
  <c r="E1848" i="2"/>
  <c r="E2321" i="2"/>
  <c r="E2714" i="2"/>
  <c r="E1921" i="2"/>
  <c r="E2184" i="2"/>
  <c r="E1466" i="2"/>
  <c r="E3704" i="2"/>
  <c r="E27" i="2"/>
  <c r="E5" i="2"/>
  <c r="E2199" i="2"/>
  <c r="E1588" i="2"/>
  <c r="E1643" i="2"/>
  <c r="E157" i="2"/>
  <c r="E2044" i="2"/>
  <c r="E3310" i="2"/>
  <c r="E381" i="2"/>
  <c r="E2204" i="2"/>
  <c r="E2730" i="2"/>
  <c r="E1978" i="2"/>
  <c r="E370" i="2"/>
  <c r="E69" i="2"/>
  <c r="E376" i="2"/>
  <c r="E1261" i="2"/>
  <c r="E3318" i="2"/>
  <c r="E1953" i="2"/>
  <c r="E184" i="2"/>
  <c r="E192" i="2"/>
  <c r="E384" i="2"/>
  <c r="E2023" i="2"/>
  <c r="E3078" i="2"/>
  <c r="E196" i="2"/>
  <c r="E2745" i="2"/>
  <c r="E2202" i="2"/>
  <c r="E2715" i="2"/>
  <c r="E1456" i="2"/>
  <c r="E2691" i="2"/>
  <c r="E2175" i="2"/>
  <c r="E3004" i="2"/>
  <c r="E1962" i="2"/>
  <c r="E1204" i="2"/>
  <c r="E1674" i="2"/>
  <c r="E1430" i="2"/>
  <c r="E2406" i="2"/>
  <c r="E2936" i="2"/>
  <c r="E2724" i="2"/>
  <c r="E382" i="2"/>
  <c r="E2409" i="2"/>
  <c r="E1036" i="2"/>
  <c r="E1868" i="2"/>
  <c r="E962" i="2"/>
  <c r="E2137" i="2"/>
  <c r="E1975" i="2"/>
  <c r="E90" i="2"/>
  <c r="E2762" i="2"/>
  <c r="E2953" i="2"/>
  <c r="E1956" i="2"/>
  <c r="E2397" i="2"/>
  <c r="E2656" i="2"/>
  <c r="E3629" i="2"/>
  <c r="E183" i="2"/>
  <c r="E2443" i="2"/>
  <c r="E2729" i="2"/>
  <c r="E1897" i="2"/>
  <c r="E1262" i="2"/>
  <c r="E1917" i="2"/>
  <c r="E2914" i="2"/>
  <c r="E1892" i="2"/>
  <c r="E3179" i="2"/>
  <c r="E63" i="2"/>
  <c r="E3178" i="2"/>
  <c r="E1218" i="2"/>
  <c r="E3188" i="2"/>
  <c r="E3333" i="2"/>
  <c r="E2537" i="2"/>
  <c r="E1570" i="2"/>
  <c r="E3309" i="2"/>
  <c r="E2293" i="2"/>
  <c r="E2529" i="2"/>
  <c r="E1854" i="2"/>
  <c r="E2897" i="2"/>
  <c r="E1665" i="2"/>
  <c r="E990" i="2"/>
  <c r="E1676" i="2"/>
  <c r="E1524" i="2"/>
  <c r="E3665" i="2"/>
  <c r="E3530" i="2"/>
  <c r="E3228" i="2"/>
  <c r="E2853" i="2"/>
  <c r="E482" i="2"/>
  <c r="E498" i="2"/>
  <c r="E1167" i="2"/>
  <c r="E480" i="2"/>
  <c r="E2078" i="2"/>
  <c r="E3465" i="2"/>
  <c r="E2233" i="2"/>
  <c r="E3012" i="2"/>
  <c r="E340" i="2"/>
  <c r="E3501" i="2"/>
  <c r="E882" i="2"/>
  <c r="E3512" i="2"/>
  <c r="E792" i="2"/>
  <c r="E1169" i="2"/>
  <c r="E1070" i="2"/>
  <c r="E464" i="2"/>
  <c r="E465" i="2"/>
  <c r="E2610" i="2"/>
  <c r="E441" i="2"/>
  <c r="E1776" i="2"/>
  <c r="E1323" i="2"/>
  <c r="E1166" i="2"/>
  <c r="E540" i="2"/>
  <c r="E3522" i="2"/>
  <c r="E1369" i="2"/>
  <c r="E2095" i="2"/>
  <c r="E943" i="2"/>
  <c r="E467" i="2"/>
  <c r="E1457" i="2"/>
  <c r="E504" i="2"/>
  <c r="E3477" i="2"/>
  <c r="E1444" i="2"/>
  <c r="E1458" i="2"/>
  <c r="E1162" i="2"/>
  <c r="E271" i="2"/>
  <c r="E3200" i="2"/>
  <c r="E1317" i="2"/>
  <c r="E2556" i="2"/>
  <c r="E2407" i="2"/>
  <c r="E1085" i="2"/>
  <c r="E2246" i="2"/>
  <c r="E2822" i="2"/>
  <c r="E1111" i="2"/>
  <c r="E2232" i="2"/>
  <c r="E1080" i="2"/>
  <c r="E2035" i="2"/>
  <c r="E1445" i="2"/>
  <c r="E2219" i="2"/>
  <c r="E1510" i="2"/>
  <c r="E3532" i="2"/>
  <c r="E3545" i="2"/>
  <c r="E3478" i="2"/>
  <c r="E511" i="2"/>
  <c r="E2212" i="2"/>
  <c r="E1125" i="2"/>
  <c r="E1338" i="2"/>
  <c r="E1114" i="2"/>
  <c r="E1148" i="2"/>
  <c r="E3521" i="2"/>
  <c r="E3216" i="2"/>
  <c r="E2599" i="2"/>
  <c r="E3351" i="2"/>
  <c r="E3668" i="2"/>
  <c r="E1300" i="2"/>
  <c r="E1089" i="2"/>
  <c r="E2055" i="2"/>
  <c r="E415" i="2"/>
  <c r="E414" i="2"/>
  <c r="E2057" i="2"/>
  <c r="E3183" i="2"/>
  <c r="E1517" i="2"/>
  <c r="E2368" i="2"/>
  <c r="E668" i="2"/>
  <c r="E2649" i="2"/>
  <c r="F2649" i="2" l="1"/>
  <c r="F3183" i="2"/>
  <c r="F2055" i="2"/>
  <c r="F3351" i="2"/>
  <c r="L1279" i="2"/>
  <c r="F1148" i="2"/>
  <c r="O538" i="2"/>
  <c r="F2212" i="2"/>
  <c r="F3532" i="2"/>
  <c r="F2035" i="2"/>
  <c r="F2822" i="2"/>
  <c r="F2556" i="2"/>
  <c r="F1162" i="2"/>
  <c r="F504" i="2"/>
  <c r="F2095" i="2"/>
  <c r="F1166" i="2"/>
  <c r="L1276" i="2"/>
  <c r="O535" i="2"/>
  <c r="F2610" i="2"/>
  <c r="F1169" i="2"/>
  <c r="F3501" i="2"/>
  <c r="F3465" i="2"/>
  <c r="F498" i="2"/>
  <c r="F3530" i="2"/>
  <c r="L14" i="2"/>
  <c r="F990" i="2"/>
  <c r="L15" i="2"/>
  <c r="L18" i="2"/>
  <c r="L16" i="2"/>
  <c r="L17" i="2"/>
  <c r="O12" i="2"/>
  <c r="F2529" i="2"/>
  <c r="F2537" i="2"/>
  <c r="F3178" i="2"/>
  <c r="F2914" i="2"/>
  <c r="F2729" i="2"/>
  <c r="L193" i="2"/>
  <c r="L191" i="2"/>
  <c r="L195" i="2"/>
  <c r="F2656" i="2"/>
  <c r="L194" i="2"/>
  <c r="L192" i="2"/>
  <c r="O72" i="2"/>
  <c r="F2762" i="2"/>
  <c r="F962" i="2"/>
  <c r="F382" i="2"/>
  <c r="F1430" i="2"/>
  <c r="F3004" i="2"/>
  <c r="F2715" i="2"/>
  <c r="F3078" i="2"/>
  <c r="F184" i="2"/>
  <c r="F376" i="2"/>
  <c r="F2730" i="2"/>
  <c r="F2044" i="2"/>
  <c r="F2199" i="2"/>
  <c r="F1466" i="2"/>
  <c r="F2321" i="2"/>
  <c r="F2400" i="2"/>
  <c r="F1541" i="2"/>
  <c r="F2695" i="2"/>
  <c r="O42" i="2"/>
  <c r="F768" i="2"/>
  <c r="L97" i="2"/>
  <c r="F3701" i="2"/>
  <c r="L102" i="2"/>
  <c r="L101" i="2"/>
  <c r="L103" i="2"/>
  <c r="L100" i="2"/>
  <c r="F70" i="2"/>
  <c r="O43" i="2"/>
  <c r="L98" i="2"/>
  <c r="L99" i="2"/>
  <c r="F2941" i="2"/>
  <c r="F2622" i="2"/>
  <c r="F3283" i="2"/>
  <c r="L943" i="2"/>
  <c r="L944" i="2"/>
  <c r="O285" i="2"/>
  <c r="F934" i="2"/>
  <c r="F456" i="2"/>
  <c r="F2590" i="2"/>
  <c r="F2559" i="2"/>
  <c r="F828" i="2"/>
  <c r="F586" i="2"/>
  <c r="F920" i="2"/>
  <c r="F3211" i="2"/>
  <c r="F1422" i="2"/>
  <c r="F1274" i="2"/>
  <c r="F682" i="2"/>
  <c r="F3342" i="2"/>
  <c r="F1948" i="2"/>
  <c r="F1138" i="2"/>
  <c r="F1050" i="2"/>
  <c r="L941" i="2"/>
  <c r="F1419" i="2"/>
  <c r="O284" i="2"/>
  <c r="L942" i="2"/>
  <c r="F2817" i="2"/>
  <c r="F3026" i="2"/>
  <c r="F474" i="2"/>
  <c r="F1273" i="2"/>
  <c r="F351" i="2"/>
  <c r="F3464" i="2"/>
  <c r="F354" i="2"/>
  <c r="F111" i="2"/>
  <c r="F2880" i="2"/>
  <c r="F2213" i="2"/>
  <c r="F1443" i="2"/>
  <c r="F683" i="2"/>
  <c r="F2982" i="2"/>
  <c r="F452" i="2"/>
  <c r="F1408" i="2"/>
  <c r="F3365" i="2"/>
  <c r="F1511" i="2"/>
  <c r="F1574" i="2"/>
  <c r="F2398" i="2"/>
  <c r="F2749" i="2"/>
  <c r="F3380" i="2"/>
  <c r="L241" i="2"/>
  <c r="L242" i="2"/>
  <c r="O87" i="2"/>
  <c r="L243" i="2"/>
  <c r="F1850" i="2"/>
  <c r="F3190" i="2"/>
  <c r="F2637" i="2"/>
  <c r="F1019" i="2"/>
  <c r="F595" i="2"/>
  <c r="F2792" i="2"/>
  <c r="F2016" i="2"/>
  <c r="F2222" i="2"/>
  <c r="F3331" i="2"/>
  <c r="F3572" i="2"/>
  <c r="F2930" i="2"/>
  <c r="F3554" i="2"/>
  <c r="F2160" i="2"/>
  <c r="F3207" i="2"/>
  <c r="F190" i="2"/>
  <c r="F1563" i="2"/>
  <c r="F991" i="2"/>
  <c r="F767" i="2"/>
  <c r="L159" i="2"/>
  <c r="O63" i="2"/>
  <c r="F2684" i="2"/>
  <c r="F1796" i="2"/>
  <c r="F2168" i="2"/>
  <c r="F1439" i="2"/>
  <c r="F1224" i="2"/>
  <c r="F2585" i="2"/>
  <c r="F2165" i="2"/>
  <c r="L4" i="2"/>
  <c r="F1254" i="2"/>
  <c r="O4" i="2"/>
  <c r="F2455" i="2"/>
  <c r="F981" i="2"/>
  <c r="F2896" i="2"/>
  <c r="F1236" i="2"/>
  <c r="F2339" i="2"/>
  <c r="F1633" i="2"/>
  <c r="F983" i="2"/>
  <c r="F3669" i="2"/>
  <c r="F3534" i="2"/>
  <c r="F3540" i="2"/>
  <c r="F453" i="2"/>
  <c r="F1181" i="2"/>
  <c r="F2558" i="2"/>
  <c r="F3592" i="2"/>
  <c r="L1292" i="2"/>
  <c r="O551" i="2"/>
  <c r="F1094" i="2"/>
  <c r="F2171" i="2"/>
  <c r="F2602" i="2"/>
  <c r="F1985" i="2"/>
  <c r="F270" i="2"/>
  <c r="F175" i="2"/>
  <c r="F1734" i="2"/>
  <c r="F2704" i="2"/>
  <c r="F693" i="2"/>
  <c r="F1698" i="2"/>
  <c r="F2768" i="2"/>
  <c r="F1005" i="2"/>
  <c r="F2335" i="2"/>
  <c r="F2008" i="2"/>
  <c r="F1971" i="2"/>
  <c r="F38" i="2"/>
  <c r="O163" i="2"/>
  <c r="L606" i="2"/>
  <c r="L607" i="2"/>
  <c r="L605" i="2"/>
  <c r="L608" i="2"/>
  <c r="L604" i="2"/>
  <c r="L603" i="2"/>
  <c r="L602" i="2"/>
  <c r="L561" i="2"/>
  <c r="O154" i="2"/>
  <c r="F1798" i="2"/>
  <c r="L563" i="2"/>
  <c r="L562" i="2"/>
  <c r="F2789" i="2"/>
  <c r="F1004" i="2"/>
  <c r="F2413" i="2"/>
  <c r="F3587" i="2"/>
  <c r="F3568" i="2"/>
  <c r="L578" i="2"/>
  <c r="L579" i="2"/>
  <c r="O157" i="2"/>
  <c r="L577" i="2"/>
  <c r="F85" i="2"/>
  <c r="L576" i="2"/>
  <c r="F3291" i="2"/>
  <c r="F2753" i="2"/>
  <c r="F725" i="2"/>
  <c r="F11" i="2"/>
  <c r="L580" i="2"/>
  <c r="L582" i="2"/>
  <c r="O158" i="2"/>
  <c r="L581" i="2"/>
  <c r="F2561" i="2"/>
  <c r="F1658" i="2"/>
  <c r="F2151" i="2"/>
  <c r="F2989" i="2"/>
  <c r="F746" i="2"/>
  <c r="F2886" i="2"/>
  <c r="F1394" i="2"/>
  <c r="F2813" i="2"/>
  <c r="F2314" i="2"/>
  <c r="F2659" i="2"/>
  <c r="F742" i="2"/>
  <c r="F2563" i="2"/>
  <c r="F1711" i="2"/>
  <c r="F3327" i="2"/>
  <c r="F726" i="2"/>
  <c r="F1440" i="2"/>
  <c r="F899" i="2"/>
  <c r="F906" i="2"/>
  <c r="F3475" i="2"/>
  <c r="F2433" i="2"/>
  <c r="F1631" i="2"/>
  <c r="F985" i="2"/>
  <c r="F2700" i="2"/>
  <c r="F3598" i="2"/>
  <c r="F2825" i="2"/>
  <c r="F1388" i="2"/>
  <c r="F2373" i="2"/>
  <c r="F530" i="2"/>
  <c r="F3325" i="2"/>
  <c r="F398" i="2"/>
  <c r="F2873" i="2"/>
  <c r="F1137" i="2"/>
  <c r="L1242" i="2"/>
  <c r="F1618" i="2"/>
  <c r="O504" i="2"/>
  <c r="O496" i="2"/>
  <c r="L1234" i="2"/>
  <c r="F2468" i="2"/>
  <c r="F2550" i="2"/>
  <c r="F112" i="2"/>
  <c r="O497" i="2"/>
  <c r="F2136" i="2"/>
  <c r="L1235" i="2"/>
  <c r="F3480" i="2"/>
  <c r="F3463" i="2"/>
  <c r="F1229" i="2"/>
  <c r="F517" i="2"/>
  <c r="F2066" i="2"/>
  <c r="F1357" i="2"/>
  <c r="F676" i="2"/>
  <c r="F477" i="2"/>
  <c r="F2088" i="2"/>
  <c r="F1955" i="2"/>
  <c r="F933" i="2"/>
  <c r="F1383" i="2"/>
  <c r="F579" i="2"/>
  <c r="F234" i="2"/>
  <c r="F1924" i="2"/>
  <c r="F1999" i="2"/>
  <c r="F568" i="2"/>
  <c r="F955" i="2"/>
  <c r="F409" i="2"/>
  <c r="F3319" i="2"/>
  <c r="F2482" i="2"/>
  <c r="F1368" i="2"/>
  <c r="F2958" i="2"/>
  <c r="O308" i="2"/>
  <c r="L982" i="2"/>
  <c r="L983" i="2"/>
  <c r="F1623" i="2"/>
  <c r="F3239" i="2"/>
  <c r="L1010" i="2"/>
  <c r="F2053" i="2"/>
  <c r="L1009" i="2"/>
  <c r="O323" i="2"/>
  <c r="F1454" i="2"/>
  <c r="F2664" i="2"/>
  <c r="L998" i="2"/>
  <c r="F2484" i="2"/>
  <c r="O316" i="2"/>
  <c r="F446" i="2"/>
  <c r="F2304" i="2"/>
  <c r="F2298" i="2"/>
  <c r="F3442" i="2"/>
  <c r="L980" i="2"/>
  <c r="L981" i="2"/>
  <c r="O307" i="2"/>
  <c r="F253" i="2"/>
  <c r="L1007" i="2"/>
  <c r="F889" i="2"/>
  <c r="O321" i="2"/>
  <c r="F1342" i="2"/>
  <c r="F2606" i="2"/>
  <c r="F2573" i="2"/>
  <c r="O330" i="2"/>
  <c r="F2948" i="2"/>
  <c r="L1021" i="2"/>
  <c r="F1826" i="2"/>
  <c r="O304" i="2"/>
  <c r="L976" i="2"/>
  <c r="F2285" i="2"/>
  <c r="F2076" i="2"/>
  <c r="L1165" i="2"/>
  <c r="F1786" i="2"/>
  <c r="O441" i="2"/>
  <c r="O460" i="2"/>
  <c r="F2414" i="2"/>
  <c r="L1190" i="2"/>
  <c r="L1191" i="2"/>
  <c r="F1771" i="2"/>
  <c r="L1163" i="2"/>
  <c r="F824" i="2"/>
  <c r="O439" i="2"/>
  <c r="O447" i="2"/>
  <c r="L1173" i="2"/>
  <c r="F3664" i="2"/>
  <c r="F261" i="2"/>
  <c r="F2541" i="2"/>
  <c r="F797" i="2"/>
  <c r="O457" i="2"/>
  <c r="L1186" i="2"/>
  <c r="L1174" i="2"/>
  <c r="F868" i="2"/>
  <c r="O448" i="2"/>
  <c r="L1184" i="2"/>
  <c r="O455" i="2"/>
  <c r="F811" i="2"/>
  <c r="F405" i="2"/>
  <c r="O445" i="2"/>
  <c r="L1170" i="2"/>
  <c r="F829" i="2"/>
  <c r="F879" i="2"/>
  <c r="F3437" i="2"/>
  <c r="F1265" i="2"/>
  <c r="F2062" i="2"/>
  <c r="F1968" i="2"/>
  <c r="F2159" i="2"/>
  <c r="F862" i="2"/>
  <c r="O456" i="2"/>
  <c r="F1939" i="2"/>
  <c r="L1185" i="2"/>
  <c r="F1042" i="2"/>
  <c r="O444" i="2"/>
  <c r="F859" i="2"/>
  <c r="L1169" i="2"/>
  <c r="O450" i="2"/>
  <c r="L1176" i="2"/>
  <c r="F870" i="2"/>
  <c r="F3399" i="2"/>
  <c r="F2225" i="2"/>
  <c r="F1861" i="2"/>
  <c r="F573" i="2"/>
  <c r="F731" i="2"/>
  <c r="F2944" i="2"/>
  <c r="L287" i="2"/>
  <c r="L288" i="2"/>
  <c r="L289" i="2"/>
  <c r="F166" i="2"/>
  <c r="O100" i="2"/>
  <c r="F836" i="2"/>
  <c r="F156" i="2"/>
  <c r="L292" i="2"/>
  <c r="L291" i="2"/>
  <c r="L298" i="2"/>
  <c r="L297" i="2"/>
  <c r="L295" i="2"/>
  <c r="L294" i="2"/>
  <c r="O101" i="2"/>
  <c r="L293" i="2"/>
  <c r="L296" i="2"/>
  <c r="L290" i="2"/>
  <c r="L261" i="2"/>
  <c r="L263" i="2"/>
  <c r="L262" i="2"/>
  <c r="O93" i="2"/>
  <c r="F793" i="2"/>
  <c r="L260" i="2"/>
  <c r="F2776" i="2"/>
  <c r="L270" i="2"/>
  <c r="L272" i="2"/>
  <c r="L273" i="2"/>
  <c r="O97" i="2"/>
  <c r="F968" i="2"/>
  <c r="L271" i="2"/>
  <c r="L274" i="2"/>
  <c r="F1215" i="2"/>
  <c r="L265" i="2"/>
  <c r="L264" i="2"/>
  <c r="O94" i="2"/>
  <c r="F2208" i="2"/>
  <c r="F2114" i="2"/>
  <c r="F1186" i="2"/>
  <c r="F353" i="2"/>
  <c r="F1737" i="2"/>
  <c r="F1951" i="2"/>
  <c r="F774" i="2"/>
  <c r="F2437" i="2"/>
  <c r="F2127" i="2"/>
  <c r="F885" i="2"/>
  <c r="F3299" i="2"/>
  <c r="F1397" i="2"/>
  <c r="L280" i="2"/>
  <c r="L282" i="2"/>
  <c r="O98" i="2"/>
  <c r="F193" i="2"/>
  <c r="L279" i="2"/>
  <c r="L275" i="2"/>
  <c r="L278" i="2"/>
  <c r="L276" i="2"/>
  <c r="L277" i="2"/>
  <c r="L281" i="2"/>
  <c r="F483" i="2"/>
  <c r="F343" i="2"/>
  <c r="F3508" i="2"/>
  <c r="F322" i="2"/>
  <c r="F1081" i="2"/>
  <c r="F1124" i="2"/>
  <c r="F2045" i="2"/>
  <c r="F1409" i="2"/>
  <c r="F344" i="2"/>
  <c r="F536" i="2"/>
  <c r="F3461" i="2"/>
  <c r="F1874" i="2"/>
  <c r="F524" i="2"/>
  <c r="F2677" i="2"/>
  <c r="F3514" i="2"/>
  <c r="F3498" i="2"/>
  <c r="F115" i="2"/>
  <c r="F3552" i="2"/>
  <c r="F3455" i="2"/>
  <c r="F3220" i="2"/>
  <c r="F324" i="2"/>
  <c r="O332" i="2"/>
  <c r="L1023" i="2"/>
  <c r="F594" i="2"/>
  <c r="O355" i="2"/>
  <c r="L1051" i="2"/>
  <c r="F799" i="2"/>
  <c r="L1050" i="2"/>
  <c r="L1052" i="2"/>
  <c r="L1053" i="2"/>
  <c r="F2524" i="2"/>
  <c r="O342" i="2"/>
  <c r="L1036" i="2"/>
  <c r="F2472" i="2"/>
  <c r="F1277" i="2"/>
  <c r="F2086" i="2"/>
  <c r="F307" i="2"/>
  <c r="O339" i="2"/>
  <c r="L1032" i="2"/>
  <c r="F717" i="2"/>
  <c r="F3732" i="2"/>
  <c r="F3401" i="2"/>
  <c r="L1044" i="2"/>
  <c r="L1043" i="2"/>
  <c r="F299" i="2"/>
  <c r="O349" i="2"/>
  <c r="F3487" i="2"/>
  <c r="F1343" i="2"/>
  <c r="L1026" i="2"/>
  <c r="O335" i="2"/>
  <c r="F2286" i="2"/>
  <c r="F2098" i="2"/>
  <c r="F1314" i="2"/>
  <c r="F561" i="2"/>
  <c r="F3643" i="2"/>
  <c r="F3423" i="2"/>
  <c r="F2309" i="2"/>
  <c r="F2046" i="2"/>
  <c r="O348" i="2"/>
  <c r="F875" i="2"/>
  <c r="L1042" i="2"/>
  <c r="F1650" i="2"/>
  <c r="F1163" i="2"/>
  <c r="F3275" i="2"/>
  <c r="F143" i="2"/>
  <c r="L1033" i="2"/>
  <c r="O340" i="2"/>
  <c r="F724" i="2"/>
  <c r="F690" i="2"/>
  <c r="F2505" i="2"/>
  <c r="F803" i="2"/>
  <c r="F2752" i="2"/>
  <c r="F2618" i="2"/>
  <c r="F1246" i="2"/>
  <c r="O275" i="2"/>
  <c r="F2276" i="2"/>
  <c r="L924" i="2"/>
  <c r="L925" i="2"/>
  <c r="F549" i="2"/>
  <c r="F3138" i="2"/>
  <c r="L928" i="2"/>
  <c r="L927" i="2"/>
  <c r="F329" i="2"/>
  <c r="O277" i="2"/>
  <c r="F3139" i="2"/>
  <c r="F1501" i="2"/>
  <c r="F585" i="2"/>
  <c r="F1708" i="2"/>
  <c r="L913" i="2"/>
  <c r="F2608" i="2"/>
  <c r="O267" i="2"/>
  <c r="L939" i="2"/>
  <c r="O282" i="2"/>
  <c r="F1778" i="2"/>
  <c r="F2003" i="2"/>
  <c r="F3068" i="2"/>
  <c r="F2103" i="2"/>
  <c r="F2187" i="2"/>
  <c r="F2317" i="2"/>
  <c r="F2889" i="2"/>
  <c r="F3412" i="2"/>
  <c r="F1373" i="2"/>
  <c r="F174" i="2"/>
  <c r="F1212" i="2"/>
  <c r="F3256" i="2"/>
  <c r="F245" i="2"/>
  <c r="F1682" i="2"/>
  <c r="F136" i="2"/>
  <c r="F2319" i="2"/>
  <c r="L912" i="2"/>
  <c r="O266" i="2"/>
  <c r="F3606" i="2"/>
  <c r="F2253" i="2"/>
  <c r="F1626" i="2"/>
  <c r="L911" i="2"/>
  <c r="O265" i="2"/>
  <c r="F908" i="2"/>
  <c r="L897" i="2"/>
  <c r="O258" i="2"/>
  <c r="F3090" i="2"/>
  <c r="L901" i="2"/>
  <c r="O260" i="2"/>
  <c r="L899" i="2"/>
  <c r="L900" i="2"/>
  <c r="F263" i="2"/>
  <c r="L895" i="2"/>
  <c r="O257" i="2"/>
  <c r="F1833" i="2"/>
  <c r="L896" i="2"/>
  <c r="F1496" i="2"/>
  <c r="F3089" i="2"/>
  <c r="F886" i="2"/>
  <c r="F2615" i="2"/>
  <c r="F3400" i="2"/>
  <c r="F2041" i="2"/>
  <c r="F2218" i="2"/>
  <c r="F1809" i="2"/>
  <c r="F127" i="2"/>
  <c r="F744" i="2"/>
  <c r="F2460" i="2"/>
  <c r="F2415" i="2"/>
  <c r="F114" i="2"/>
  <c r="F93" i="2"/>
  <c r="F3730" i="2"/>
  <c r="F975" i="2"/>
  <c r="L841" i="2"/>
  <c r="F739" i="2"/>
  <c r="L838" i="2"/>
  <c r="L840" i="2"/>
  <c r="L839" i="2"/>
  <c r="O231" i="2"/>
  <c r="L837" i="2"/>
  <c r="F213" i="2"/>
  <c r="F2307" i="2"/>
  <c r="F3092" i="2"/>
  <c r="F1082" i="2"/>
  <c r="F107" i="2"/>
  <c r="F102" i="2"/>
  <c r="F703" i="2"/>
  <c r="F3323" i="2"/>
  <c r="F2698" i="2"/>
  <c r="L828" i="2"/>
  <c r="L827" i="2"/>
  <c r="F1697" i="2"/>
  <c r="O227" i="2"/>
  <c r="L826" i="2"/>
  <c r="F2828" i="2"/>
  <c r="L805" i="2"/>
  <c r="F86" i="2"/>
  <c r="O218" i="2"/>
  <c r="F2687" i="2"/>
  <c r="F2928" i="2"/>
  <c r="F1250" i="2"/>
  <c r="L829" i="2"/>
  <c r="O228" i="2"/>
  <c r="L830" i="2"/>
  <c r="F2734" i="2"/>
  <c r="F3249" i="2"/>
  <c r="O223" i="2"/>
  <c r="L820" i="2"/>
  <c r="F3079" i="2"/>
  <c r="F1453" i="2"/>
  <c r="F3388" i="2"/>
  <c r="F1701" i="2"/>
  <c r="F3025" i="2"/>
  <c r="F2722" i="2"/>
  <c r="F1372" i="2"/>
  <c r="F2984" i="2"/>
  <c r="F1259" i="2"/>
  <c r="F1412" i="2"/>
  <c r="F224" i="2"/>
  <c r="F1469" i="2"/>
  <c r="F3034" i="2"/>
  <c r="F1532" i="2"/>
  <c r="L790" i="2"/>
  <c r="O214" i="2"/>
  <c r="L792" i="2"/>
  <c r="L795" i="2"/>
  <c r="L793" i="2"/>
  <c r="L791" i="2"/>
  <c r="L794" i="2"/>
  <c r="F3091" i="2"/>
  <c r="F3101" i="2"/>
  <c r="F2955" i="2"/>
  <c r="F2120" i="2"/>
  <c r="L812" i="2"/>
  <c r="L810" i="2"/>
  <c r="L811" i="2"/>
  <c r="O220" i="2"/>
  <c r="F203" i="2"/>
  <c r="F2396" i="2"/>
  <c r="F3201" i="2"/>
  <c r="O385" i="2"/>
  <c r="L1095" i="2"/>
  <c r="F1683" i="2"/>
  <c r="L1101" i="2"/>
  <c r="O390" i="2"/>
  <c r="F636" i="2"/>
  <c r="F1135" i="2"/>
  <c r="F2079" i="2"/>
  <c r="F2077" i="2"/>
  <c r="L1099" i="2"/>
  <c r="O388" i="2"/>
  <c r="L1098" i="2"/>
  <c r="F1860" i="2"/>
  <c r="F1386" i="2"/>
  <c r="F2056" i="2"/>
  <c r="L1111" i="2"/>
  <c r="F2188" i="2"/>
  <c r="L1112" i="2"/>
  <c r="O397" i="2"/>
  <c r="F2230" i="2"/>
  <c r="F2370" i="2"/>
  <c r="F1404" i="2"/>
  <c r="L1116" i="2"/>
  <c r="F866" i="2"/>
  <c r="O401" i="2"/>
  <c r="F553" i="2"/>
  <c r="F3261" i="2"/>
  <c r="L1089" i="2"/>
  <c r="F1870" i="2"/>
  <c r="O380" i="2"/>
  <c r="F1139" i="2"/>
  <c r="F673" i="2"/>
  <c r="F617" i="2"/>
  <c r="F3398" i="2"/>
  <c r="F3566" i="2"/>
  <c r="F1103" i="2"/>
  <c r="F3543" i="2"/>
  <c r="F1160" i="2"/>
  <c r="F2527" i="2"/>
  <c r="F1097" i="2"/>
  <c r="F653" i="2"/>
  <c r="F1345" i="2"/>
  <c r="F3673" i="2"/>
  <c r="F1377" i="2"/>
  <c r="L1106" i="2"/>
  <c r="O393" i="2"/>
  <c r="F874" i="2"/>
  <c r="F1749" i="2"/>
  <c r="F1417" i="2"/>
  <c r="F3430" i="2"/>
  <c r="O521" i="2"/>
  <c r="L1261" i="2"/>
  <c r="F3248" i="2"/>
  <c r="F1610" i="2"/>
  <c r="F1775" i="2"/>
  <c r="F2228" i="2"/>
  <c r="F1127" i="2"/>
  <c r="F428" i="2"/>
  <c r="F3544" i="2"/>
  <c r="F556" i="2"/>
  <c r="F2842" i="2"/>
  <c r="F470" i="2"/>
  <c r="F1302" i="2"/>
  <c r="F2514" i="2"/>
  <c r="F3662" i="2"/>
  <c r="F961" i="2"/>
  <c r="F2855" i="2"/>
  <c r="F2747" i="2"/>
  <c r="O519" i="2"/>
  <c r="F894" i="2"/>
  <c r="L1259" i="2"/>
  <c r="L1262" i="2"/>
  <c r="F1147" i="2"/>
  <c r="O522" i="2"/>
  <c r="F1769" i="2"/>
  <c r="F2852" i="2"/>
  <c r="F3456" i="2"/>
  <c r="F2800" i="2"/>
  <c r="F2508" i="2"/>
  <c r="F2427" i="2"/>
  <c r="F695" i="2"/>
  <c r="F2731" i="2"/>
  <c r="F3094" i="2"/>
  <c r="F1723" i="2"/>
  <c r="F832" i="2"/>
  <c r="F3632" i="2"/>
  <c r="F1598" i="2"/>
  <c r="F2161" i="2"/>
  <c r="F3384" i="2"/>
  <c r="F2832" i="2"/>
  <c r="F2985" i="2"/>
  <c r="F2738" i="2"/>
  <c r="F1184" i="2"/>
  <c r="F2316" i="2"/>
  <c r="F1069" i="2"/>
  <c r="F2355" i="2"/>
  <c r="F2834" i="2"/>
  <c r="L884" i="2"/>
  <c r="F3081" i="2"/>
  <c r="L885" i="2"/>
  <c r="O250" i="2"/>
  <c r="F1996" i="2"/>
  <c r="F1844" i="2"/>
  <c r="O241" i="2"/>
  <c r="L860" i="2"/>
  <c r="L861" i="2"/>
  <c r="F355" i="2"/>
  <c r="F1994" i="2"/>
  <c r="F2983" i="2"/>
  <c r="F2648" i="2"/>
  <c r="F1841" i="2"/>
  <c r="F2300" i="2"/>
  <c r="F649" i="2"/>
  <c r="L894" i="2"/>
  <c r="O256" i="2"/>
  <c r="F1410" i="2"/>
  <c r="F2348" i="2"/>
  <c r="F1084" i="2"/>
  <c r="O234" i="2"/>
  <c r="L847" i="2"/>
  <c r="F1707" i="2"/>
  <c r="F53" i="2"/>
  <c r="F211" i="2"/>
  <c r="L852" i="2"/>
  <c r="O236" i="2"/>
  <c r="L850" i="2"/>
  <c r="L851" i="2"/>
  <c r="F3579" i="2"/>
  <c r="F1056" i="2"/>
  <c r="F3345" i="2"/>
  <c r="F523" i="2"/>
  <c r="F3591" i="2"/>
  <c r="F3161" i="2"/>
  <c r="F2483" i="2"/>
  <c r="F996" i="2"/>
  <c r="F2791" i="2"/>
  <c r="F773" i="2"/>
  <c r="F1014" i="2"/>
  <c r="F1890" i="2"/>
  <c r="F1713" i="2"/>
  <c r="F3315" i="2"/>
  <c r="F2923" i="2"/>
  <c r="F1894" i="2"/>
  <c r="F3172" i="2"/>
  <c r="F750" i="2"/>
  <c r="F3709" i="2"/>
  <c r="F2771" i="2"/>
  <c r="F777" i="2"/>
  <c r="F3332" i="2"/>
  <c r="F3076" i="2"/>
  <c r="F3301" i="2"/>
  <c r="F1961" i="2"/>
  <c r="F220" i="2"/>
  <c r="F1969" i="2"/>
  <c r="F2113" i="2"/>
  <c r="F662" i="2"/>
  <c r="F901" i="2"/>
  <c r="F1512" i="2"/>
  <c r="F2935" i="2"/>
  <c r="F2438" i="2"/>
  <c r="F1835" i="2"/>
  <c r="F1964" i="2"/>
  <c r="F2911" i="2"/>
  <c r="F1206" i="2"/>
  <c r="F3589" i="2"/>
  <c r="F34" i="2"/>
  <c r="O358" i="2"/>
  <c r="F1151" i="2"/>
  <c r="L1058" i="2"/>
  <c r="F2287" i="2"/>
  <c r="F648" i="2"/>
  <c r="L1063" i="2"/>
  <c r="L1064" i="2"/>
  <c r="O362" i="2"/>
  <c r="F1264" i="2"/>
  <c r="F3727" i="2"/>
  <c r="F1256" i="2"/>
  <c r="L1079" i="2"/>
  <c r="F661" i="2"/>
  <c r="L1078" i="2"/>
  <c r="O373" i="2"/>
  <c r="F654" i="2"/>
  <c r="F3001" i="2"/>
  <c r="F2352" i="2"/>
  <c r="F3129" i="2"/>
  <c r="O361" i="2"/>
  <c r="L1062" i="2"/>
  <c r="F279" i="2"/>
  <c r="F231" i="2"/>
  <c r="F1869" i="2"/>
  <c r="F2545" i="2"/>
  <c r="F298" i="2"/>
  <c r="F526" i="2"/>
  <c r="F1402" i="2"/>
  <c r="F3016" i="2"/>
  <c r="F543" i="2"/>
  <c r="F2963" i="2"/>
  <c r="F1819" i="2"/>
  <c r="F2569" i="2"/>
  <c r="F248" i="2"/>
  <c r="F3556" i="2"/>
  <c r="F2029" i="2"/>
  <c r="F2104" i="2"/>
  <c r="F1624" i="2"/>
  <c r="F2532" i="2"/>
  <c r="F23" i="2"/>
  <c r="F2109" i="2"/>
  <c r="F3601" i="2"/>
  <c r="F1530" i="2"/>
  <c r="F1599" i="2"/>
  <c r="F2631" i="2"/>
  <c r="F158" i="2"/>
  <c r="F942" i="2"/>
  <c r="L81" i="2"/>
  <c r="O35" i="2"/>
  <c r="F2531" i="2"/>
  <c r="F3002" i="2"/>
  <c r="F3300" i="2"/>
  <c r="F1681" i="2"/>
  <c r="F1027" i="2"/>
  <c r="F2183" i="2"/>
  <c r="F2320" i="2"/>
  <c r="F1024" i="2"/>
  <c r="F3677" i="2"/>
  <c r="L109" i="2"/>
  <c r="O46" i="2"/>
  <c r="L108" i="2"/>
  <c r="F1022" i="2"/>
  <c r="F1476" i="2"/>
  <c r="F2750" i="2"/>
  <c r="F993" i="2"/>
  <c r="F1463" i="2"/>
  <c r="F1367" i="2"/>
  <c r="F1310" i="2"/>
  <c r="O549" i="2"/>
  <c r="L1290" i="2"/>
  <c r="F1311" i="2"/>
  <c r="F516" i="2"/>
  <c r="F2119" i="2"/>
  <c r="F433" i="2"/>
  <c r="F3452" i="2"/>
  <c r="F1390" i="2"/>
  <c r="F2241" i="2"/>
  <c r="F3721" i="2"/>
  <c r="F925" i="2"/>
  <c r="F2234" i="2"/>
  <c r="F2262" i="2"/>
  <c r="F1263" i="2"/>
  <c r="F468" i="2"/>
  <c r="F442" i="2"/>
  <c r="F1100" i="2"/>
  <c r="F413" i="2"/>
  <c r="F518" i="2"/>
  <c r="F426" i="2"/>
  <c r="F1168" i="2"/>
  <c r="F3519" i="2"/>
  <c r="F3482" i="2"/>
  <c r="F495" i="2"/>
  <c r="F3723" i="2"/>
  <c r="F3528" i="2"/>
  <c r="F1099" i="2"/>
  <c r="F3476" i="2"/>
  <c r="F2504" i="2"/>
  <c r="F3447" i="2"/>
  <c r="L1257" i="2"/>
  <c r="F1309" i="2"/>
  <c r="O517" i="2"/>
  <c r="F3460" i="2"/>
  <c r="F1318" i="2"/>
  <c r="F1319" i="2"/>
  <c r="F863" i="2"/>
  <c r="O511" i="2"/>
  <c r="L1250" i="2"/>
  <c r="F1370" i="2"/>
  <c r="L1258" i="2"/>
  <c r="O518" i="2"/>
  <c r="F2836" i="2"/>
  <c r="F3486" i="2"/>
  <c r="F3377" i="2"/>
  <c r="F2369" i="2"/>
  <c r="F2848" i="2"/>
  <c r="F2819" i="2"/>
  <c r="F1354" i="2"/>
  <c r="F788" i="2"/>
  <c r="O510" i="2"/>
  <c r="L1249" i="2"/>
  <c r="F2652" i="2"/>
  <c r="F341" i="2"/>
  <c r="F2192" i="2"/>
  <c r="F424" i="2"/>
  <c r="O471" i="2"/>
  <c r="L1208" i="2"/>
  <c r="L1207" i="2"/>
  <c r="F953" i="2"/>
  <c r="F3658" i="2"/>
  <c r="L1228" i="2"/>
  <c r="O490" i="2"/>
  <c r="F529" i="2"/>
  <c r="F3488" i="2"/>
  <c r="O470" i="2"/>
  <c r="F254" i="2"/>
  <c r="L1206" i="2"/>
  <c r="F878" i="2"/>
  <c r="O476" i="2"/>
  <c r="L1214" i="2"/>
  <c r="F3193" i="2"/>
  <c r="F1102" i="2"/>
  <c r="F2422" i="2"/>
  <c r="O477" i="2"/>
  <c r="L1215" i="2"/>
  <c r="L1227" i="2"/>
  <c r="F2999" i="2"/>
  <c r="O489" i="2"/>
  <c r="F1360" i="2"/>
  <c r="F1058" i="2"/>
  <c r="F539" i="2"/>
  <c r="F3410" i="2"/>
  <c r="F2063" i="2"/>
  <c r="L1221" i="2"/>
  <c r="O483" i="2"/>
  <c r="F2912" i="2"/>
  <c r="F296" i="2"/>
  <c r="F2060" i="2"/>
  <c r="F2962" i="2"/>
  <c r="F2428" i="2"/>
  <c r="F1935" i="2"/>
  <c r="F1040" i="2"/>
  <c r="F677" i="2"/>
  <c r="F2940" i="2"/>
  <c r="L1209" i="2"/>
  <c r="O472" i="2"/>
  <c r="F2065" i="2"/>
  <c r="F3565" i="2"/>
  <c r="F3131" i="2"/>
  <c r="F247" i="2"/>
  <c r="F2395" i="2"/>
  <c r="F2523" i="2"/>
  <c r="F348" i="2"/>
  <c r="F3429" i="2"/>
  <c r="F1347" i="2"/>
  <c r="F809" i="2"/>
  <c r="O428" i="2"/>
  <c r="L1150" i="2"/>
  <c r="F2794" i="2"/>
  <c r="F3224" i="2"/>
  <c r="F241" i="2"/>
  <c r="F1359" i="2"/>
  <c r="L1133" i="2"/>
  <c r="O415" i="2"/>
  <c r="F2071" i="2"/>
  <c r="L1147" i="2"/>
  <c r="F2594" i="2"/>
  <c r="O425" i="2"/>
  <c r="F2376" i="2"/>
  <c r="L1146" i="2"/>
  <c r="F1068" i="2"/>
  <c r="O424" i="2"/>
  <c r="L1145" i="2"/>
  <c r="F1655" i="2"/>
  <c r="F2377" i="2"/>
  <c r="F417" i="2"/>
  <c r="L1126" i="2"/>
  <c r="F1101" i="2"/>
  <c r="O411" i="2"/>
  <c r="L1127" i="2"/>
  <c r="L1128" i="2"/>
  <c r="F2248" i="2"/>
  <c r="O429" i="2"/>
  <c r="F1923" i="2"/>
  <c r="L1151" i="2"/>
  <c r="O432" i="2"/>
  <c r="F3369" i="2"/>
  <c r="L1154" i="2"/>
  <c r="F939" i="2"/>
  <c r="L1142" i="2"/>
  <c r="L1143" i="2"/>
  <c r="F2121" i="2"/>
  <c r="O422" i="2"/>
  <c r="F326" i="2"/>
  <c r="F454" i="2"/>
  <c r="F3304" i="2"/>
  <c r="F1559" i="2"/>
  <c r="F2717" i="2"/>
  <c r="F2441" i="2"/>
  <c r="F1493" i="2"/>
  <c r="F3263" i="2"/>
  <c r="O68" i="2"/>
  <c r="L176" i="2"/>
  <c r="L177" i="2"/>
  <c r="F2429" i="2"/>
  <c r="F1227" i="2"/>
  <c r="L182" i="2"/>
  <c r="L180" i="2"/>
  <c r="L181" i="2"/>
  <c r="F765" i="2"/>
  <c r="L178" i="2"/>
  <c r="O69" i="2"/>
  <c r="L179" i="2"/>
  <c r="F2393" i="2"/>
  <c r="L188" i="2"/>
  <c r="O71" i="2"/>
  <c r="L187" i="2"/>
  <c r="L186" i="2"/>
  <c r="F46" i="2"/>
  <c r="L189" i="2"/>
  <c r="L184" i="2"/>
  <c r="L190" i="2"/>
  <c r="L185" i="2"/>
  <c r="F1013" i="2"/>
  <c r="L160" i="2"/>
  <c r="O64" i="2"/>
  <c r="F3024" i="2"/>
  <c r="F2405" i="2"/>
  <c r="F1900" i="2"/>
  <c r="F2430" i="2"/>
  <c r="F3692" i="2"/>
  <c r="F2770" i="2"/>
  <c r="L733" i="2"/>
  <c r="F1688" i="2"/>
  <c r="L734" i="2"/>
  <c r="O192" i="2"/>
  <c r="F3050" i="2"/>
  <c r="F2154" i="2"/>
  <c r="F3733" i="2"/>
  <c r="O209" i="2"/>
  <c r="L779" i="2"/>
  <c r="F918" i="2"/>
  <c r="L778" i="2"/>
  <c r="L781" i="2"/>
  <c r="L780" i="2"/>
  <c r="F151" i="2"/>
  <c r="L725" i="2"/>
  <c r="L724" i="2"/>
  <c r="O190" i="2"/>
  <c r="L723" i="2"/>
  <c r="F1591" i="2"/>
  <c r="F1991" i="2"/>
  <c r="F1143" i="2"/>
  <c r="F2887" i="2"/>
  <c r="F2920" i="2"/>
  <c r="F3707" i="2"/>
  <c r="F757" i="2"/>
  <c r="F1858" i="2"/>
  <c r="L745" i="2"/>
  <c r="L744" i="2"/>
  <c r="O198" i="2"/>
  <c r="L747" i="2"/>
  <c r="L746" i="2"/>
  <c r="L750" i="2"/>
  <c r="L748" i="2"/>
  <c r="O199" i="2"/>
  <c r="F145" i="2"/>
  <c r="L749" i="2"/>
  <c r="L751" i="2"/>
  <c r="F3043" i="2"/>
  <c r="F2142" i="2"/>
  <c r="F1594" i="2"/>
  <c r="F1998" i="2"/>
  <c r="F2956" i="2"/>
  <c r="F137" i="2"/>
  <c r="F3099" i="2"/>
  <c r="F2807" i="2"/>
  <c r="F1333" i="2"/>
  <c r="F593" i="2"/>
  <c r="F1705" i="2"/>
  <c r="F1607" i="2"/>
  <c r="F2933" i="2"/>
  <c r="F3553" i="2"/>
  <c r="F3573" i="2"/>
  <c r="F2778" i="2"/>
  <c r="F722" i="2"/>
  <c r="F1238" i="2"/>
  <c r="L742" i="2"/>
  <c r="L741" i="2"/>
  <c r="O196" i="2"/>
  <c r="L740" i="2"/>
  <c r="F153" i="2"/>
  <c r="F3051" i="2"/>
  <c r="F3039" i="2"/>
  <c r="F700" i="2"/>
  <c r="F2132" i="2"/>
  <c r="F1384" i="2"/>
  <c r="F1531" i="2"/>
  <c r="L726" i="2"/>
  <c r="L727" i="2"/>
  <c r="L730" i="2"/>
  <c r="L732" i="2"/>
  <c r="L729" i="2"/>
  <c r="F1001" i="2"/>
  <c r="L731" i="2"/>
  <c r="O191" i="2"/>
  <c r="L728" i="2"/>
  <c r="F2917" i="2"/>
  <c r="F1244" i="2"/>
  <c r="L10" i="2"/>
  <c r="O9" i="2"/>
  <c r="F1248" i="2"/>
  <c r="F1529" i="2"/>
  <c r="F781" i="2"/>
  <c r="F1914" i="2"/>
  <c r="F1970" i="2"/>
  <c r="F2491" i="2"/>
  <c r="F2589" i="2"/>
  <c r="F1804" i="2"/>
  <c r="F1009" i="2"/>
  <c r="L395" i="2"/>
  <c r="L396" i="2"/>
  <c r="O120" i="2"/>
  <c r="L393" i="2"/>
  <c r="L394" i="2"/>
  <c r="L392" i="2"/>
  <c r="F3176" i="2"/>
  <c r="F755" i="2"/>
  <c r="F544" i="2"/>
  <c r="F1396" i="2"/>
  <c r="F1847" i="2"/>
  <c r="F2797" i="2"/>
  <c r="O119" i="2"/>
  <c r="L390" i="2"/>
  <c r="L389" i="2"/>
  <c r="L391" i="2"/>
  <c r="F2009" i="2"/>
  <c r="F1233" i="2"/>
  <c r="F3113" i="2"/>
  <c r="F978" i="2"/>
  <c r="F3379" i="2"/>
  <c r="F2783" i="2"/>
  <c r="F2975" i="2"/>
  <c r="F1577" i="2"/>
  <c r="F3042" i="2"/>
  <c r="F2763" i="2"/>
  <c r="F43" i="2"/>
  <c r="F403" i="2"/>
  <c r="F1474" i="2"/>
  <c r="F728" i="2"/>
  <c r="F1757" i="2"/>
  <c r="F1000" i="2"/>
  <c r="L385" i="2"/>
  <c r="L388" i="2"/>
  <c r="O118" i="2"/>
  <c r="L387" i="2"/>
  <c r="L386" i="2"/>
  <c r="F1576" i="2"/>
  <c r="F1052" i="2"/>
  <c r="F2517" i="2"/>
  <c r="F2333" i="2"/>
  <c r="F3108" i="2"/>
  <c r="F1629" i="2"/>
  <c r="F2644" i="2"/>
  <c r="F2884" i="2"/>
  <c r="F15" i="2"/>
  <c r="F1035" i="2"/>
  <c r="F1006" i="2"/>
  <c r="F2193" i="2"/>
  <c r="F1661" i="2"/>
  <c r="F3302" i="2"/>
  <c r="F2882" i="2"/>
  <c r="F1240" i="2"/>
  <c r="F1023" i="2"/>
  <c r="F32" i="2"/>
  <c r="F2890" i="2"/>
  <c r="F3285" i="2"/>
  <c r="F1242" i="2"/>
  <c r="F3405" i="2"/>
  <c r="F194" i="2"/>
  <c r="F923" i="2"/>
  <c r="F2338" i="2"/>
  <c r="L510" i="2"/>
  <c r="O145" i="2"/>
  <c r="F764" i="2"/>
  <c r="L508" i="2"/>
  <c r="L509" i="2"/>
  <c r="F1637" i="2"/>
  <c r="F2211" i="2"/>
  <c r="F276" i="2"/>
  <c r="F1944" i="2"/>
  <c r="F2661" i="2"/>
  <c r="F2203" i="2"/>
  <c r="F3165" i="2"/>
  <c r="F160" i="2"/>
  <c r="F1642" i="2"/>
  <c r="F1639" i="2"/>
  <c r="O142" i="2"/>
  <c r="L497" i="2"/>
  <c r="F365" i="2"/>
  <c r="F368" i="2"/>
  <c r="F3071" i="2"/>
  <c r="L504" i="2"/>
  <c r="L502" i="2"/>
  <c r="L503" i="2"/>
  <c r="O144" i="2"/>
  <c r="L505" i="2"/>
  <c r="L506" i="2"/>
  <c r="L507" i="2"/>
  <c r="F357" i="2"/>
  <c r="F2781" i="2"/>
  <c r="F2829" i="2"/>
  <c r="F733" i="2"/>
  <c r="F1837" i="2"/>
  <c r="F3181" i="2"/>
  <c r="L480" i="2"/>
  <c r="L484" i="2"/>
  <c r="L479" i="2"/>
  <c r="L477" i="2"/>
  <c r="L481" i="2"/>
  <c r="L483" i="2"/>
  <c r="L482" i="2"/>
  <c r="L478" i="2"/>
  <c r="O139" i="2"/>
  <c r="F135" i="2"/>
  <c r="L476" i="2"/>
  <c r="L475" i="2"/>
  <c r="F2742" i="2"/>
  <c r="F3681" i="2"/>
  <c r="L513" i="2"/>
  <c r="F1450" i="2"/>
  <c r="L511" i="2"/>
  <c r="L512" i="2"/>
  <c r="O146" i="2"/>
  <c r="F2790" i="2"/>
  <c r="F1660" i="2"/>
  <c r="F1725" i="2"/>
  <c r="F3065" i="2"/>
  <c r="F2993" i="2"/>
  <c r="F2133" i="2"/>
  <c r="F2780" i="2"/>
  <c r="F3699" i="2"/>
  <c r="F1692" i="2"/>
  <c r="F560" i="2"/>
  <c r="F2974" i="2"/>
  <c r="F2947" i="2"/>
  <c r="F3286" i="2"/>
  <c r="F294" i="2"/>
  <c r="F2639" i="2"/>
  <c r="F1470" i="2"/>
  <c r="F8" i="2"/>
  <c r="L37" i="2"/>
  <c r="O22" i="2"/>
  <c r="L33" i="2"/>
  <c r="L39" i="2"/>
  <c r="L35" i="2"/>
  <c r="L36" i="2"/>
  <c r="L34" i="2"/>
  <c r="L38" i="2"/>
  <c r="F210" i="2"/>
  <c r="F1670" i="2"/>
  <c r="F1117" i="2"/>
  <c r="F664" i="2"/>
  <c r="F507" i="2"/>
  <c r="F1628" i="2"/>
  <c r="F2263" i="2"/>
  <c r="F3511" i="2"/>
  <c r="F3502" i="2"/>
  <c r="F3719" i="2"/>
  <c r="F3496" i="2"/>
  <c r="F1385" i="2"/>
  <c r="F2209" i="2"/>
  <c r="F1851" i="2"/>
  <c r="F1216" i="2"/>
  <c r="F3264" i="2"/>
  <c r="F3718" i="2"/>
  <c r="F3513" i="2"/>
  <c r="F3352" i="2"/>
  <c r="F1197" i="2"/>
  <c r="F3049" i="2"/>
  <c r="F1088" i="2"/>
  <c r="F3360" i="2"/>
  <c r="F312" i="2"/>
  <c r="F1149" i="2"/>
  <c r="F2766" i="2"/>
  <c r="F3293" i="2"/>
  <c r="F1393" i="2"/>
  <c r="F259" i="2"/>
  <c r="F2916" i="2"/>
  <c r="F3259" i="2"/>
  <c r="F181" i="2"/>
  <c r="F3163" i="2"/>
  <c r="F2445" i="2"/>
  <c r="F2905" i="2"/>
  <c r="F167" i="2"/>
  <c r="F3154" i="2"/>
  <c r="F2392" i="2"/>
  <c r="F1864" i="2"/>
  <c r="F710" i="2"/>
  <c r="F1187" i="2"/>
  <c r="F3276" i="2"/>
  <c r="F1389" i="2"/>
  <c r="F694" i="2"/>
  <c r="F41" i="2"/>
  <c r="F2554" i="2"/>
  <c r="F3046" i="2"/>
  <c r="F104" i="2"/>
  <c r="F559" i="2"/>
  <c r="F2705" i="2"/>
  <c r="F2481" i="2"/>
  <c r="F2458" i="2"/>
  <c r="F105" i="2"/>
  <c r="F1513" i="2"/>
  <c r="F3638" i="2"/>
  <c r="F1253" i="2"/>
  <c r="F598" i="2"/>
  <c r="F3642" i="2"/>
  <c r="F591" i="2"/>
  <c r="F3357" i="2"/>
  <c r="F838" i="2"/>
  <c r="F2774" i="2"/>
  <c r="L636" i="2"/>
  <c r="L638" i="2"/>
  <c r="F173" i="2"/>
  <c r="L635" i="2"/>
  <c r="L637" i="2"/>
  <c r="O171" i="2"/>
  <c r="L639" i="2"/>
  <c r="F2732" i="2"/>
  <c r="F565" i="2"/>
  <c r="F2961" i="2"/>
  <c r="F2592" i="2"/>
  <c r="F590" i="2"/>
  <c r="F208" i="2"/>
  <c r="F1217" i="2"/>
  <c r="F668" i="2"/>
  <c r="F2057" i="2"/>
  <c r="F1089" i="2"/>
  <c r="O536" i="2"/>
  <c r="L1277" i="2"/>
  <c r="F2599" i="2"/>
  <c r="F1114" i="2"/>
  <c r="F511" i="2"/>
  <c r="F1510" i="2"/>
  <c r="O537" i="2"/>
  <c r="F1080" i="2"/>
  <c r="L1278" i="2"/>
  <c r="F2246" i="2"/>
  <c r="F1317" i="2"/>
  <c r="F1458" i="2"/>
  <c r="F1457" i="2"/>
  <c r="F1369" i="2"/>
  <c r="F1323" i="2"/>
  <c r="F465" i="2"/>
  <c r="F792" i="2"/>
  <c r="F340" i="2"/>
  <c r="F2078" i="2"/>
  <c r="F482" i="2"/>
  <c r="F3665" i="2"/>
  <c r="F1665" i="2"/>
  <c r="F2293" i="2"/>
  <c r="F3333" i="2"/>
  <c r="F63" i="2"/>
  <c r="F1917" i="2"/>
  <c r="F2443" i="2"/>
  <c r="F2397" i="2"/>
  <c r="L216" i="2"/>
  <c r="L214" i="2"/>
  <c r="F90" i="2"/>
  <c r="O77" i="2"/>
  <c r="L215" i="2"/>
  <c r="F1868" i="2"/>
  <c r="F2724" i="2"/>
  <c r="F1674" i="2"/>
  <c r="F2175" i="2"/>
  <c r="F2202" i="2"/>
  <c r="F2023" i="2"/>
  <c r="F1953" i="2"/>
  <c r="F69" i="2"/>
  <c r="F2204" i="2"/>
  <c r="L213" i="2"/>
  <c r="L211" i="2"/>
  <c r="F157" i="2"/>
  <c r="L210" i="2"/>
  <c r="O76" i="2"/>
  <c r="L212" i="2"/>
  <c r="F5" i="2"/>
  <c r="L200" i="2"/>
  <c r="L196" i="2"/>
  <c r="L199" i="2"/>
  <c r="L198" i="2"/>
  <c r="O73" i="2"/>
  <c r="L197" i="2"/>
  <c r="L89" i="2"/>
  <c r="O38" i="2"/>
  <c r="L90" i="2"/>
  <c r="F2184" i="2"/>
  <c r="F1848" i="2"/>
  <c r="F2022" i="2"/>
  <c r="F2459" i="2"/>
  <c r="F1738" i="2"/>
  <c r="F1797" i="2"/>
  <c r="F3696" i="2"/>
  <c r="F2720" i="2"/>
  <c r="L88" i="2"/>
  <c r="L87" i="2"/>
  <c r="L86" i="2"/>
  <c r="L85" i="2"/>
  <c r="F1003" i="2"/>
  <c r="O37" i="2"/>
  <c r="F1664" i="2"/>
  <c r="F3620" i="2"/>
  <c r="F3058" i="2"/>
  <c r="F2830" i="2"/>
  <c r="F831" i="2"/>
  <c r="F47" i="2"/>
  <c r="F3030" i="2"/>
  <c r="F2892" i="2"/>
  <c r="F624" i="2"/>
  <c r="F626" i="2"/>
  <c r="F2205" i="2"/>
  <c r="L969" i="2"/>
  <c r="F2394" i="2"/>
  <c r="O300" i="2"/>
  <c r="F2619" i="2"/>
  <c r="F618" i="2"/>
  <c r="F615" i="2"/>
  <c r="F2812" i="2"/>
  <c r="O291" i="2"/>
  <c r="L954" i="2"/>
  <c r="L953" i="2"/>
  <c r="F715" i="2"/>
  <c r="F311" i="2"/>
  <c r="F1349" i="2"/>
  <c r="F622" i="2"/>
  <c r="F2816" i="2"/>
  <c r="F3613" i="2"/>
  <c r="F252" i="2"/>
  <c r="F2885" i="2"/>
  <c r="F3737" i="2"/>
  <c r="F820" i="2"/>
  <c r="F2302" i="2"/>
  <c r="O287" i="2"/>
  <c r="L946" i="2"/>
  <c r="F1188" i="2"/>
  <c r="L947" i="2"/>
  <c r="F2478" i="2"/>
  <c r="F2641" i="2"/>
  <c r="F2709" i="2"/>
  <c r="F2972" i="2"/>
  <c r="F3440" i="2"/>
  <c r="F2040" i="2"/>
  <c r="F2533" i="2"/>
  <c r="F1834" i="2"/>
  <c r="F2802" i="2"/>
  <c r="F2179" i="2"/>
  <c r="F3577" i="2"/>
  <c r="F3203" i="2"/>
  <c r="F189" i="2"/>
  <c r="F977" i="2"/>
  <c r="L246" i="2"/>
  <c r="L244" i="2"/>
  <c r="L245" i="2"/>
  <c r="L248" i="2"/>
  <c r="O88" i="2"/>
  <c r="L247" i="2"/>
  <c r="F1980" i="2"/>
  <c r="F1017" i="2"/>
  <c r="F2357" i="2"/>
  <c r="F888" i="2"/>
  <c r="F2987" i="2"/>
  <c r="F1986" i="2"/>
  <c r="F557" i="2"/>
  <c r="F3330" i="2"/>
  <c r="F2988" i="2"/>
  <c r="O83" i="2"/>
  <c r="L230" i="2"/>
  <c r="F14" i="2"/>
  <c r="L231" i="2"/>
  <c r="L235" i="2"/>
  <c r="L229" i="2"/>
  <c r="L233" i="2"/>
  <c r="L234" i="2"/>
  <c r="L232" i="2"/>
  <c r="F2536" i="2"/>
  <c r="F2488" i="2"/>
  <c r="F1172" i="2"/>
  <c r="F2657" i="2"/>
  <c r="F2327" i="2"/>
  <c r="F1886" i="2"/>
  <c r="F3005" i="2"/>
  <c r="O55" i="2"/>
  <c r="L135" i="2"/>
  <c r="F2475" i="2"/>
  <c r="F761" i="2"/>
  <c r="L154" i="2"/>
  <c r="L155" i="2"/>
  <c r="L153" i="2"/>
  <c r="O61" i="2"/>
  <c r="F1828" i="2"/>
  <c r="F970" i="2"/>
  <c r="F3391" i="2"/>
  <c r="F17" i="2"/>
  <c r="F1679" i="2"/>
  <c r="L7" i="2"/>
  <c r="O7" i="2"/>
  <c r="L8" i="2"/>
  <c r="F1195" i="2"/>
  <c r="F2107" i="2"/>
  <c r="F1020" i="2"/>
  <c r="F2893" i="2"/>
  <c r="F984" i="2"/>
  <c r="L21" i="2"/>
  <c r="F1873" i="2"/>
  <c r="O14" i="2"/>
  <c r="F1627" i="2"/>
  <c r="F2074" i="2"/>
  <c r="F3217" i="2"/>
  <c r="F3505" i="2"/>
  <c r="F3196" i="2"/>
  <c r="F946" i="2"/>
  <c r="F3535" i="2"/>
  <c r="F1279" i="2"/>
  <c r="F412" i="2"/>
  <c r="F2510" i="2"/>
  <c r="F2043" i="2"/>
  <c r="F1398" i="2"/>
  <c r="F3153" i="2"/>
  <c r="F2959" i="2"/>
  <c r="L613" i="2"/>
  <c r="L616" i="2"/>
  <c r="F117" i="2"/>
  <c r="O165" i="2"/>
  <c r="L612" i="2"/>
  <c r="L614" i="2"/>
  <c r="L615" i="2"/>
  <c r="F2005" i="2"/>
  <c r="F2194" i="2"/>
  <c r="F1202" i="2"/>
  <c r="F2329" i="2"/>
  <c r="O160" i="2"/>
  <c r="L589" i="2"/>
  <c r="F772" i="2"/>
  <c r="L588" i="2"/>
  <c r="L590" i="2"/>
  <c r="L587" i="2"/>
  <c r="F1695" i="2"/>
  <c r="F218" i="2"/>
  <c r="F2628" i="2"/>
  <c r="F3047" i="2"/>
  <c r="L546" i="2"/>
  <c r="L550" i="2"/>
  <c r="F65" i="2"/>
  <c r="L549" i="2"/>
  <c r="L544" i="2"/>
  <c r="L542" i="2"/>
  <c r="L547" i="2"/>
  <c r="L548" i="2"/>
  <c r="L545" i="2"/>
  <c r="L543" i="2"/>
  <c r="O152" i="2"/>
  <c r="F1849" i="2"/>
  <c r="F2476" i="2"/>
  <c r="F2223" i="2"/>
  <c r="F362" i="2"/>
  <c r="F3712" i="2"/>
  <c r="F3373" i="2"/>
  <c r="F735" i="2"/>
  <c r="F3616" i="2"/>
  <c r="F2994" i="2"/>
  <c r="F125" i="2"/>
  <c r="F20" i="2"/>
  <c r="F3290" i="2"/>
  <c r="F3295" i="2"/>
  <c r="F1947" i="2"/>
  <c r="F119" i="2"/>
  <c r="L617" i="2"/>
  <c r="F204" i="2"/>
  <c r="O166" i="2"/>
  <c r="F1339" i="2"/>
  <c r="F2031" i="2"/>
  <c r="F3158" i="2"/>
  <c r="F3626" i="2"/>
  <c r="F771" i="2"/>
  <c r="F182" i="2"/>
  <c r="F1494" i="2"/>
  <c r="F2838" i="2"/>
  <c r="F1537" i="2"/>
  <c r="O159" i="2"/>
  <c r="L583" i="2"/>
  <c r="L585" i="2"/>
  <c r="L586" i="2"/>
  <c r="F356" i="2"/>
  <c r="L584" i="2"/>
  <c r="F3311" i="2"/>
  <c r="F2922" i="2"/>
  <c r="F1694" i="2"/>
  <c r="L566" i="2"/>
  <c r="F178" i="2"/>
  <c r="O155" i="2"/>
  <c r="L564" i="2"/>
  <c r="L565" i="2"/>
  <c r="F3689" i="2"/>
  <c r="F3062" i="2"/>
  <c r="F3040" i="2"/>
  <c r="L591" i="2"/>
  <c r="L592" i="2"/>
  <c r="L594" i="2"/>
  <c r="F170" i="2"/>
  <c r="L593" i="2"/>
  <c r="O161" i="2"/>
  <c r="F3560" i="2"/>
  <c r="F2058" i="2"/>
  <c r="F819" i="2"/>
  <c r="F538" i="2"/>
  <c r="F798" i="2"/>
  <c r="F954" i="2"/>
  <c r="O508" i="2"/>
  <c r="L1247" i="2"/>
  <c r="F509" i="2"/>
  <c r="F2544" i="2"/>
  <c r="F1767" i="2"/>
  <c r="L1246" i="2"/>
  <c r="O507" i="2"/>
  <c r="L1245" i="2"/>
  <c r="F2269" i="2"/>
  <c r="F3518" i="2"/>
  <c r="F965" i="2"/>
  <c r="F3408" i="2"/>
  <c r="F944" i="2"/>
  <c r="F964" i="2"/>
  <c r="F1773" i="2"/>
  <c r="F3516" i="2"/>
  <c r="F510" i="2"/>
  <c r="F917" i="2"/>
  <c r="F2849" i="2"/>
  <c r="F512" i="2"/>
  <c r="F3621" i="2"/>
  <c r="F795" i="2"/>
  <c r="F3417" i="2"/>
  <c r="F2411" i="2"/>
  <c r="F310" i="2"/>
  <c r="F2543" i="2"/>
  <c r="F447" i="2"/>
  <c r="F3210" i="2"/>
  <c r="O328" i="2"/>
  <c r="F914" i="2"/>
  <c r="L1017" i="2"/>
  <c r="F2271" i="2"/>
  <c r="F578" i="2"/>
  <c r="F563" i="2"/>
  <c r="F1053" i="2"/>
  <c r="L1008" i="2"/>
  <c r="O322" i="2"/>
  <c r="F3649" i="2"/>
  <c r="F2586" i="2"/>
  <c r="F2596" i="2"/>
  <c r="F2279" i="2"/>
  <c r="O331" i="2"/>
  <c r="L1022" i="2"/>
  <c r="F390" i="2"/>
  <c r="F3132" i="2"/>
  <c r="F1807" i="2"/>
  <c r="F872" i="2"/>
  <c r="F808" i="2"/>
  <c r="F2693" i="2"/>
  <c r="F350" i="2"/>
  <c r="F2190" i="2"/>
  <c r="O325" i="2"/>
  <c r="L1012" i="2"/>
  <c r="F269" i="2"/>
  <c r="O324" i="2"/>
  <c r="F807" i="2"/>
  <c r="L1011" i="2"/>
  <c r="F608" i="2"/>
  <c r="F2758" i="2"/>
  <c r="F2292" i="2"/>
  <c r="O315" i="2"/>
  <c r="L997" i="2"/>
  <c r="F110" i="2"/>
  <c r="F2630" i="2"/>
  <c r="F2638" i="2"/>
  <c r="F2542" i="2"/>
  <c r="L1203" i="2"/>
  <c r="O467" i="2"/>
  <c r="F1106" i="2"/>
  <c r="F3237" i="2"/>
  <c r="F3654" i="2"/>
  <c r="L1204" i="2"/>
  <c r="O468" i="2"/>
  <c r="F2249" i="2"/>
  <c r="L1175" i="2"/>
  <c r="F840" i="2"/>
  <c r="O449" i="2"/>
  <c r="L1168" i="2"/>
  <c r="O443" i="2"/>
  <c r="F1351" i="2"/>
  <c r="F3425" i="2"/>
  <c r="F1065" i="2"/>
  <c r="F659" i="2"/>
  <c r="F810" i="2"/>
  <c r="F2876" i="2"/>
  <c r="L1200" i="2"/>
  <c r="L1199" i="2"/>
  <c r="F1043" i="2"/>
  <c r="O464" i="2"/>
  <c r="L1192" i="2"/>
  <c r="O461" i="2"/>
  <c r="F150" i="2"/>
  <c r="L1193" i="2"/>
  <c r="F476" i="2"/>
  <c r="F642" i="2"/>
  <c r="F2375" i="2"/>
  <c r="L1171" i="2"/>
  <c r="F2997" i="2"/>
  <c r="O446" i="2"/>
  <c r="L1172" i="2"/>
  <c r="F314" i="2"/>
  <c r="L1181" i="2"/>
  <c r="O452" i="2"/>
  <c r="L1180" i="2"/>
  <c r="L1179" i="2"/>
  <c r="F3570" i="2"/>
  <c r="F2467" i="2"/>
  <c r="F293" i="2"/>
  <c r="F3702" i="2"/>
  <c r="F3194" i="2"/>
  <c r="F3184" i="2"/>
  <c r="F3298" i="2"/>
  <c r="F1194" i="2"/>
  <c r="F3634" i="2"/>
  <c r="F378" i="2"/>
  <c r="F2196" i="2"/>
  <c r="O92" i="2"/>
  <c r="L259" i="2"/>
  <c r="L258" i="2"/>
  <c r="F3281" i="2"/>
  <c r="L254" i="2"/>
  <c r="L256" i="2"/>
  <c r="L255" i="2"/>
  <c r="O91" i="2"/>
  <c r="F374" i="2"/>
  <c r="L257" i="2"/>
  <c r="F3087" i="2"/>
  <c r="F3077" i="2"/>
  <c r="F610" i="2"/>
  <c r="F2697" i="2"/>
  <c r="F1758" i="2"/>
  <c r="F763" i="2"/>
  <c r="L266" i="2"/>
  <c r="O95" i="2"/>
  <c r="F1231" i="2"/>
  <c r="F1523" i="2"/>
  <c r="F2721" i="2"/>
  <c r="F385" i="2"/>
  <c r="F2737" i="2"/>
  <c r="F2477" i="2"/>
  <c r="F91" i="2"/>
  <c r="L267" i="2"/>
  <c r="L269" i="2"/>
  <c r="L268" i="2"/>
  <c r="O96" i="2"/>
  <c r="F1904" i="2"/>
  <c r="F833" i="2"/>
  <c r="F1960" i="2"/>
  <c r="F1802" i="2"/>
  <c r="F2096" i="2"/>
  <c r="F583" i="2"/>
  <c r="F469" i="2"/>
  <c r="F2511" i="2"/>
  <c r="F422" i="2"/>
  <c r="F1161" i="2"/>
  <c r="F3454" i="2"/>
  <c r="F3703" i="2"/>
  <c r="F2553" i="2"/>
  <c r="F485" i="2"/>
  <c r="F1316" i="2"/>
  <c r="F3483" i="2"/>
  <c r="F2036" i="2"/>
  <c r="F2073" i="2"/>
  <c r="F3481" i="2"/>
  <c r="F3182" i="2"/>
  <c r="F1418" i="2"/>
  <c r="F818" i="2"/>
  <c r="F823" i="2"/>
  <c r="F671" i="2"/>
  <c r="O345" i="2"/>
  <c r="F1283" i="2"/>
  <c r="L1039" i="2"/>
  <c r="F1499" i="2"/>
  <c r="F2900" i="2"/>
  <c r="F3726" i="2"/>
  <c r="F567" i="2"/>
  <c r="F660" i="2"/>
  <c r="F1064" i="2"/>
  <c r="L1029" i="2"/>
  <c r="O337" i="2"/>
  <c r="L1030" i="2"/>
  <c r="O333" i="2"/>
  <c r="F1566" i="2"/>
  <c r="L1024" i="2"/>
  <c r="L1040" i="2"/>
  <c r="F2951" i="2"/>
  <c r="O346" i="2"/>
  <c r="F3445" i="2"/>
  <c r="F2702" i="2"/>
  <c r="F2436" i="2"/>
  <c r="F1257" i="2"/>
  <c r="L1049" i="2"/>
  <c r="O354" i="2"/>
  <c r="F265" i="2"/>
  <c r="F2645" i="2"/>
  <c r="F3233" i="2"/>
  <c r="F2252" i="2"/>
  <c r="F3562" i="2"/>
  <c r="F2609" i="2"/>
  <c r="F1287" i="2"/>
  <c r="L1034" i="2"/>
  <c r="F619" i="2"/>
  <c r="L1035" i="2"/>
  <c r="O341" i="2"/>
  <c r="F235" i="2"/>
  <c r="O353" i="2"/>
  <c r="F54" i="2"/>
  <c r="L1048" i="2"/>
  <c r="F2047" i="2"/>
  <c r="L1047" i="2"/>
  <c r="O352" i="2"/>
  <c r="F913" i="2"/>
  <c r="F1551" i="2"/>
  <c r="O344" i="2"/>
  <c r="L1038" i="2"/>
  <c r="F3225" i="2"/>
  <c r="F2049" i="2"/>
  <c r="F1930" i="2"/>
  <c r="F1170" i="2"/>
  <c r="F2604" i="2"/>
  <c r="F2835" i="2"/>
  <c r="F1545" i="2"/>
  <c r="F473" i="2"/>
  <c r="F3641" i="2"/>
  <c r="F2739" i="2"/>
  <c r="F712" i="2"/>
  <c r="F2371" i="2"/>
  <c r="F2578" i="2"/>
  <c r="F2591" i="2"/>
  <c r="F3676" i="2"/>
  <c r="F713" i="2"/>
  <c r="F2025" i="2"/>
  <c r="F2810" i="2"/>
  <c r="F2330" i="2"/>
  <c r="F1304" i="2"/>
  <c r="F821" i="2"/>
  <c r="F2847" i="2"/>
  <c r="O278" i="2"/>
  <c r="L929" i="2"/>
  <c r="L930" i="2"/>
  <c r="F806" i="2"/>
  <c r="F2612" i="2"/>
  <c r="F226" i="2"/>
  <c r="F3037" i="2"/>
  <c r="F305" i="2"/>
  <c r="F2343" i="2"/>
  <c r="F2004" i="2"/>
  <c r="F2033" i="2"/>
  <c r="F3362" i="2"/>
  <c r="F3557" i="2"/>
  <c r="F860" i="2"/>
  <c r="L926" i="2"/>
  <c r="O276" i="2"/>
  <c r="F2723" i="2"/>
  <c r="F2646" i="2"/>
  <c r="F229" i="2"/>
  <c r="F1754" i="2"/>
  <c r="F1876" i="2"/>
  <c r="F960" i="2"/>
  <c r="F266" i="2"/>
  <c r="F2378" i="2"/>
  <c r="F3468" i="2"/>
  <c r="F931" i="2"/>
  <c r="F333" i="2"/>
  <c r="F3444" i="2"/>
  <c r="F420" i="2"/>
  <c r="F2937" i="2"/>
  <c r="F101" i="2"/>
  <c r="F699" i="2"/>
  <c r="F1739" i="2"/>
  <c r="F3121" i="2"/>
  <c r="F592" i="2"/>
  <c r="L807" i="2"/>
  <c r="L809" i="2"/>
  <c r="L806" i="2"/>
  <c r="O219" i="2"/>
  <c r="L808" i="2"/>
  <c r="F1875" i="2"/>
  <c r="F3145" i="2"/>
  <c r="F696" i="2"/>
  <c r="F2793" i="2"/>
  <c r="F3120" i="2"/>
  <c r="F397" i="2"/>
  <c r="F2030" i="2"/>
  <c r="F1540" i="2"/>
  <c r="F3466" i="2"/>
  <c r="F1375" i="2"/>
  <c r="F1060" i="2"/>
  <c r="O222" i="2"/>
  <c r="L819" i="2"/>
  <c r="L817" i="2"/>
  <c r="F1203" i="2"/>
  <c r="L818" i="2"/>
  <c r="L816" i="2"/>
  <c r="F228" i="2"/>
  <c r="F1724" i="2"/>
  <c r="F3122" i="2"/>
  <c r="F1142" i="2"/>
  <c r="F3117" i="2"/>
  <c r="F108" i="2"/>
  <c r="F1645" i="2"/>
  <c r="O233" i="2"/>
  <c r="L846" i="2"/>
  <c r="L845" i="2"/>
  <c r="F286" i="2"/>
  <c r="F1536" i="2"/>
  <c r="F3396" i="2"/>
  <c r="F3314" i="2"/>
  <c r="F3155" i="2"/>
  <c r="F2028" i="2"/>
  <c r="F758" i="2"/>
  <c r="F2627" i="2"/>
  <c r="F751" i="2"/>
  <c r="F814" i="2"/>
  <c r="F2692" i="2"/>
  <c r="F3288" i="2"/>
  <c r="L803" i="2"/>
  <c r="L802" i="2"/>
  <c r="F1584" i="2"/>
  <c r="L804" i="2"/>
  <c r="O217" i="2"/>
  <c r="F2299" i="2"/>
  <c r="F3066" i="2"/>
  <c r="F754" i="2"/>
  <c r="F3280" i="2"/>
  <c r="F3378" i="2"/>
  <c r="F256" i="2"/>
  <c r="F2952" i="2"/>
  <c r="F998" i="2"/>
  <c r="F3441" i="2"/>
  <c r="F534" i="2"/>
  <c r="L1090" i="2"/>
  <c r="F50" i="2"/>
  <c r="O381" i="2"/>
  <c r="F1651" i="2"/>
  <c r="F1072" i="2"/>
  <c r="O378" i="2"/>
  <c r="L1086" i="2"/>
  <c r="F1427" i="2"/>
  <c r="F1128" i="2"/>
  <c r="F339" i="2"/>
  <c r="F1731" i="2"/>
  <c r="F1358" i="2"/>
  <c r="F1285" i="2"/>
  <c r="F3716" i="2"/>
  <c r="F3427" i="2"/>
  <c r="O399" i="2"/>
  <c r="L1114" i="2"/>
  <c r="F865" i="2"/>
  <c r="F1889" i="2"/>
  <c r="F2189" i="2"/>
  <c r="F584" i="2"/>
  <c r="F292" i="2"/>
  <c r="F1462" i="2"/>
  <c r="F2284" i="2"/>
  <c r="F2051" i="2"/>
  <c r="F304" i="2"/>
  <c r="F678" i="2"/>
  <c r="F1784" i="2"/>
  <c r="L1115" i="2"/>
  <c r="O400" i="2"/>
  <c r="F3354" i="2"/>
  <c r="F3490" i="2"/>
  <c r="O409" i="2"/>
  <c r="L1124" i="2"/>
  <c r="F1074" i="2"/>
  <c r="F2374" i="2"/>
  <c r="F2068" i="2"/>
  <c r="F2349" i="2"/>
  <c r="L1125" i="2"/>
  <c r="F911" i="2"/>
  <c r="O410" i="2"/>
  <c r="F658" i="2"/>
  <c r="F3130" i="2"/>
  <c r="F2600" i="2"/>
  <c r="F1059" i="2"/>
  <c r="O403" i="2"/>
  <c r="F96" i="2"/>
  <c r="L1118" i="2"/>
  <c r="F1067" i="2"/>
  <c r="F3675" i="2"/>
  <c r="F1110" i="2"/>
  <c r="F3015" i="2"/>
  <c r="F1308" i="2"/>
  <c r="F858" i="2"/>
  <c r="F843" i="2"/>
  <c r="F3272" i="2"/>
  <c r="F3524" i="2"/>
  <c r="F1355" i="2"/>
  <c r="O520" i="2"/>
  <c r="L1260" i="2"/>
  <c r="F1899" i="2"/>
  <c r="F1079" i="2"/>
  <c r="L1270" i="2"/>
  <c r="F1745" i="2"/>
  <c r="O530" i="2"/>
  <c r="F3479" i="2"/>
  <c r="F427" i="2"/>
  <c r="F1158" i="2"/>
  <c r="F1098" i="2"/>
  <c r="F1251" i="2"/>
  <c r="F2898" i="2"/>
  <c r="O527" i="2"/>
  <c r="L1267" i="2"/>
  <c r="F501" i="2"/>
  <c r="F513" i="2"/>
  <c r="F3409" i="2"/>
  <c r="F3038" i="2"/>
  <c r="F1380" i="2"/>
  <c r="F1857" i="2"/>
  <c r="F2760" i="2"/>
  <c r="F689" i="2"/>
  <c r="F2617" i="2"/>
  <c r="F741" i="2"/>
  <c r="F3140" i="2"/>
  <c r="F461" i="2"/>
  <c r="F2382" i="2"/>
  <c r="F2756" i="2"/>
  <c r="F2626" i="2"/>
  <c r="F1901" i="2"/>
  <c r="L855" i="2"/>
  <c r="L854" i="2"/>
  <c r="O238" i="2"/>
  <c r="F1228" i="2"/>
  <c r="L878" i="2"/>
  <c r="O247" i="2"/>
  <c r="L876" i="2"/>
  <c r="L877" i="2"/>
  <c r="F801" i="2"/>
  <c r="F1374" i="2"/>
  <c r="F3473" i="2"/>
  <c r="F2748" i="2"/>
  <c r="F3149" i="2"/>
  <c r="F1321" i="2"/>
  <c r="F973" i="2"/>
  <c r="F599" i="2"/>
  <c r="F2207" i="2"/>
  <c r="F1925" i="2"/>
  <c r="F2032" i="2"/>
  <c r="F697" i="2"/>
  <c r="F716" i="2"/>
  <c r="F2845" i="2"/>
  <c r="F2824" i="2"/>
  <c r="F2611" i="2"/>
  <c r="F1171" i="2"/>
  <c r="F1709" i="2"/>
  <c r="F1243" i="2"/>
  <c r="F3307" i="2"/>
  <c r="F3095" i="2"/>
  <c r="F2658" i="2"/>
  <c r="F1550" i="2"/>
  <c r="F2680" i="2"/>
  <c r="F459" i="2"/>
  <c r="F2757" i="2"/>
  <c r="F67" i="2"/>
  <c r="F857" i="2"/>
  <c r="F1965" i="2"/>
  <c r="F2564" i="2"/>
  <c r="F2439" i="2"/>
  <c r="F1220" i="2"/>
  <c r="F3416" i="2"/>
  <c r="F3282" i="2"/>
  <c r="F730" i="2"/>
  <c r="F124" i="2"/>
  <c r="F571" i="2"/>
  <c r="F66" i="2"/>
  <c r="F2172" i="2"/>
  <c r="F223" i="2"/>
  <c r="F1572" i="2"/>
  <c r="F55" i="2"/>
  <c r="F2148" i="2"/>
  <c r="F1506" i="2"/>
  <c r="F2512" i="2"/>
  <c r="F212" i="2"/>
  <c r="F285" i="2"/>
  <c r="F2012" i="2"/>
  <c r="F3313" i="2"/>
  <c r="F1403" i="2"/>
  <c r="F2224" i="2"/>
  <c r="F1963" i="2"/>
  <c r="L329" i="2"/>
  <c r="L332" i="2"/>
  <c r="L331" i="2"/>
  <c r="L326" i="2"/>
  <c r="L327" i="2"/>
  <c r="L328" i="2"/>
  <c r="O108" i="2"/>
  <c r="F94" i="2"/>
  <c r="L330" i="2"/>
  <c r="F575" i="2"/>
  <c r="O107" i="2"/>
  <c r="L325" i="2"/>
  <c r="L324" i="2"/>
  <c r="F380" i="2"/>
  <c r="F2696" i="2"/>
  <c r="F1178" i="2"/>
  <c r="L311" i="2"/>
  <c r="L314" i="2"/>
  <c r="O105" i="2"/>
  <c r="L312" i="2"/>
  <c r="L315" i="2"/>
  <c r="L313" i="2"/>
  <c r="L316" i="2"/>
  <c r="F1507" i="2"/>
  <c r="L310" i="2"/>
  <c r="F2170" i="2"/>
  <c r="L309" i="2"/>
  <c r="F2431" i="2"/>
  <c r="O104" i="2"/>
  <c r="F197" i="2"/>
  <c r="L1067" i="2"/>
  <c r="F1922" i="2"/>
  <c r="O364" i="2"/>
  <c r="L1068" i="2"/>
  <c r="F1747" i="2"/>
  <c r="F2150" i="2"/>
  <c r="F239" i="2"/>
  <c r="F2712" i="2"/>
  <c r="F883" i="2"/>
  <c r="F1988" i="2"/>
  <c r="F3446" i="2"/>
  <c r="F230" i="2"/>
  <c r="L1083" i="2"/>
  <c r="F1044" i="2"/>
  <c r="O375" i="2"/>
  <c r="L1082" i="2"/>
  <c r="O371" i="2"/>
  <c r="F2613" i="2"/>
  <c r="L1076" i="2"/>
  <c r="O372" i="2"/>
  <c r="F2902" i="2"/>
  <c r="L1077" i="2"/>
  <c r="F3020" i="2"/>
  <c r="F3491" i="2"/>
  <c r="F905" i="2"/>
  <c r="F2555" i="2"/>
  <c r="F1653" i="2"/>
  <c r="F880" i="2"/>
  <c r="F926" i="2"/>
  <c r="O369" i="2"/>
  <c r="L1074" i="2"/>
  <c r="F3724" i="2"/>
  <c r="F2868" i="2"/>
  <c r="F3128" i="2"/>
  <c r="F589" i="2"/>
  <c r="F3645" i="2"/>
  <c r="F2282" i="2"/>
  <c r="F2268" i="2"/>
  <c r="F2105" i="2"/>
  <c r="F1617" i="2"/>
  <c r="F3003" i="2"/>
  <c r="F3590" i="2"/>
  <c r="F2580" i="2"/>
  <c r="F3686" i="2"/>
  <c r="F2719" i="2"/>
  <c r="F1630" i="2"/>
  <c r="F1680" i="2"/>
  <c r="F2401" i="2"/>
  <c r="F3274" i="2"/>
  <c r="F2474" i="2"/>
  <c r="F2419" i="2"/>
  <c r="F785" i="2"/>
  <c r="F1481" i="2"/>
  <c r="F2689" i="2"/>
  <c r="F71" i="2"/>
  <c r="L121" i="2"/>
  <c r="L120" i="2"/>
  <c r="O50" i="2"/>
  <c r="L119" i="2"/>
  <c r="L122" i="2"/>
  <c r="F1984" i="2"/>
  <c r="F3611" i="2"/>
  <c r="F2640" i="2"/>
  <c r="F2931" i="2"/>
  <c r="F1522" i="2"/>
  <c r="F3252" i="2"/>
  <c r="O47" i="2"/>
  <c r="L110" i="2"/>
  <c r="F924" i="2"/>
  <c r="F1391" i="2"/>
  <c r="L1291" i="2"/>
  <c r="O550" i="2"/>
  <c r="F1093" i="2"/>
  <c r="F492" i="2"/>
  <c r="F666" i="2"/>
  <c r="F665" i="2"/>
  <c r="F2579" i="2"/>
  <c r="F2069" i="2"/>
  <c r="F3471" i="2"/>
  <c r="F521" i="2"/>
  <c r="F505" i="2"/>
  <c r="F411" i="2"/>
  <c r="F3467" i="2"/>
  <c r="F2129" i="2"/>
  <c r="F3507" i="2"/>
  <c r="F3484" i="2"/>
  <c r="F1267" i="2"/>
  <c r="F490" i="2"/>
  <c r="F443" i="2"/>
  <c r="F527" i="2"/>
  <c r="F463" i="2"/>
  <c r="F335" i="2"/>
  <c r="F3509" i="2"/>
  <c r="O541" i="2"/>
  <c r="L1282" i="2"/>
  <c r="F2653" i="2"/>
  <c r="F916" i="2"/>
  <c r="F2240" i="2"/>
  <c r="F334" i="2"/>
  <c r="F3500" i="2"/>
  <c r="F3223" i="2"/>
  <c r="F2260" i="2"/>
  <c r="L1284" i="2"/>
  <c r="O543" i="2"/>
  <c r="F3448" i="2"/>
  <c r="F332" i="2"/>
  <c r="F1356" i="2"/>
  <c r="F1313" i="2"/>
  <c r="F3549" i="2"/>
  <c r="F1324" i="2"/>
  <c r="F1327" i="2"/>
  <c r="F440" i="2"/>
  <c r="F1112" i="2"/>
  <c r="F514" i="2"/>
  <c r="F3438" i="2"/>
  <c r="F3356" i="2"/>
  <c r="F1845" i="2"/>
  <c r="F1113" i="2"/>
  <c r="F2075" i="2"/>
  <c r="F842" i="2"/>
  <c r="F2967" i="2"/>
  <c r="F475" i="2"/>
  <c r="F3581" i="2"/>
  <c r="F2859" i="2"/>
  <c r="L1251" i="2"/>
  <c r="O512" i="2"/>
  <c r="F3550" i="2"/>
  <c r="F3547" i="2"/>
  <c r="F262" i="2"/>
  <c r="F3691" i="2"/>
  <c r="O494" i="2"/>
  <c r="L1232" i="2"/>
  <c r="F2290" i="2"/>
  <c r="F1555" i="2"/>
  <c r="F656" i="2"/>
  <c r="L1211" i="2"/>
  <c r="F2548" i="2"/>
  <c r="L1210" i="2"/>
  <c r="O473" i="2"/>
  <c r="F1364" i="2"/>
  <c r="L1223" i="2"/>
  <c r="F1535" i="2"/>
  <c r="O485" i="2"/>
  <c r="F1329" i="2"/>
  <c r="F1061" i="2"/>
  <c r="F652" i="2"/>
  <c r="O487" i="2"/>
  <c r="L1225" i="2"/>
  <c r="F1934" i="2"/>
  <c r="F1879" i="2"/>
  <c r="F394" i="2"/>
  <c r="L1226" i="2"/>
  <c r="F1490" i="2"/>
  <c r="O488" i="2"/>
  <c r="F3382" i="2"/>
  <c r="F1041" i="2"/>
  <c r="F1910" i="2"/>
  <c r="F349" i="2"/>
  <c r="F2878" i="2"/>
  <c r="O493" i="2"/>
  <c r="L1231" i="2"/>
  <c r="F2273" i="2"/>
  <c r="F3648" i="2"/>
  <c r="F1049" i="2"/>
  <c r="F815" i="2"/>
  <c r="F867" i="2"/>
  <c r="O417" i="2"/>
  <c r="L1135" i="2"/>
  <c r="F3366" i="2"/>
  <c r="F2964" i="2"/>
  <c r="F2551" i="2"/>
  <c r="F2708" i="2"/>
  <c r="F2072" i="2"/>
  <c r="F1322" i="2"/>
  <c r="F3242" i="2"/>
  <c r="F1340" i="2"/>
  <c r="F3017" i="2"/>
  <c r="O435" i="2"/>
  <c r="F1191" i="2"/>
  <c r="L1157" i="2"/>
  <c r="F2295" i="2"/>
  <c r="O416" i="2"/>
  <c r="L1134" i="2"/>
  <c r="F948" i="2"/>
  <c r="F641" i="2"/>
  <c r="F2863" i="2"/>
  <c r="O419" i="2"/>
  <c r="F3659" i="2"/>
  <c r="L1138" i="2"/>
  <c r="F855" i="2"/>
  <c r="L1156" i="2"/>
  <c r="F308" i="2"/>
  <c r="O434" i="2"/>
  <c r="F2255" i="2"/>
  <c r="L1148" i="2"/>
  <c r="O426" i="2"/>
  <c r="F2166" i="2"/>
  <c r="F1504" i="2"/>
  <c r="F1407" i="2"/>
  <c r="O427" i="2"/>
  <c r="L1149" i="2"/>
  <c r="F2344" i="2"/>
  <c r="F515" i="2"/>
  <c r="F472" i="2"/>
  <c r="F2874" i="2"/>
  <c r="F2122" i="2"/>
  <c r="F1012" i="2"/>
  <c r="F2716" i="2"/>
  <c r="F782" i="2"/>
  <c r="F1579" i="2"/>
  <c r="F790" i="2"/>
  <c r="O66" i="2"/>
  <c r="L169" i="2"/>
  <c r="L168" i="2"/>
  <c r="L167" i="2"/>
  <c r="L166" i="2"/>
  <c r="L165" i="2"/>
  <c r="F13" i="2"/>
  <c r="F303" i="2"/>
  <c r="F225" i="2"/>
  <c r="F1865" i="2"/>
  <c r="F1820" i="2"/>
  <c r="F2710" i="2"/>
  <c r="F3671" i="2"/>
  <c r="F2895" i="2"/>
  <c r="F1239" i="2"/>
  <c r="F3679" i="2"/>
  <c r="F2728" i="2"/>
  <c r="O197" i="2"/>
  <c r="F3322" i="2"/>
  <c r="L743" i="2"/>
  <c r="F685" i="2"/>
  <c r="F1746" i="2"/>
  <c r="L738" i="2"/>
  <c r="L739" i="2"/>
  <c r="O195" i="2"/>
  <c r="F1258" i="2"/>
  <c r="F1702" i="2"/>
  <c r="F2633" i="2"/>
  <c r="F172" i="2"/>
  <c r="F3375" i="2"/>
  <c r="F2806" i="2"/>
  <c r="F388" i="2"/>
  <c r="F3628" i="2"/>
  <c r="L736" i="2"/>
  <c r="F281" i="2"/>
  <c r="O194" i="2"/>
  <c r="L737" i="2"/>
  <c r="F3593" i="2"/>
  <c r="O212" i="2"/>
  <c r="F61" i="2"/>
  <c r="L785" i="2"/>
  <c r="L784" i="2"/>
  <c r="F1641" i="2"/>
  <c r="F242" i="2"/>
  <c r="F1827" i="2"/>
  <c r="F274" i="2"/>
  <c r="F3044" i="2"/>
  <c r="F580" i="2"/>
  <c r="F2502" i="2"/>
  <c r="F535" i="2"/>
  <c r="F976" i="2"/>
  <c r="F258" i="2"/>
  <c r="L768" i="2"/>
  <c r="L767" i="2"/>
  <c r="O205" i="2"/>
  <c r="F2312" i="2"/>
  <c r="F1486" i="2"/>
  <c r="F2840" i="2"/>
  <c r="F3710" i="2"/>
  <c r="F56" i="2"/>
  <c r="F2831" i="2"/>
  <c r="F217" i="2"/>
  <c r="L735" i="2"/>
  <c r="O193" i="2"/>
  <c r="F3387" i="2"/>
  <c r="L771" i="2"/>
  <c r="L772" i="2"/>
  <c r="F1213" i="2"/>
  <c r="L773" i="2"/>
  <c r="O207" i="2"/>
  <c r="F1936" i="2"/>
  <c r="F3112" i="2"/>
  <c r="F2772" i="2"/>
  <c r="F2823" i="2"/>
  <c r="F3469" i="2"/>
  <c r="F2903" i="2"/>
  <c r="O201" i="2"/>
  <c r="L755" i="2"/>
  <c r="L756" i="2"/>
  <c r="F1222" i="2"/>
  <c r="F2420" i="2"/>
  <c r="L783" i="2"/>
  <c r="O211" i="2"/>
  <c r="F144" i="2"/>
  <c r="L782" i="2"/>
  <c r="O210" i="2"/>
  <c r="F852" i="2"/>
  <c r="F1485" i="2"/>
  <c r="F22" i="2"/>
  <c r="F1435" i="2"/>
  <c r="F1958" i="2"/>
  <c r="F2283" i="2"/>
  <c r="F44" i="2"/>
  <c r="F2755" i="2"/>
  <c r="L420" i="2"/>
  <c r="F2007" i="2"/>
  <c r="L421" i="2"/>
  <c r="O127" i="2"/>
  <c r="F791" i="2"/>
  <c r="F1822" i="2"/>
  <c r="F3159" i="2"/>
  <c r="F723" i="2"/>
  <c r="F302" i="2"/>
  <c r="F2694" i="2"/>
  <c r="F2356" i="2"/>
  <c r="F995" i="2"/>
  <c r="O125" i="2"/>
  <c r="L411" i="2"/>
  <c r="F180" i="2"/>
  <c r="L412" i="2"/>
  <c r="L410" i="2"/>
  <c r="F775" i="2"/>
  <c r="F2011" i="2"/>
  <c r="F1885" i="2"/>
  <c r="F3069" i="2"/>
  <c r="F3116" i="2"/>
  <c r="F1699" i="2"/>
  <c r="L408" i="2"/>
  <c r="L405" i="2"/>
  <c r="F163" i="2"/>
  <c r="L404" i="2"/>
  <c r="L409" i="2"/>
  <c r="L406" i="2"/>
  <c r="O124" i="2"/>
  <c r="L407" i="2"/>
  <c r="F1509" i="2"/>
  <c r="F3104" i="2"/>
  <c r="F1966" i="2"/>
  <c r="L438" i="2"/>
  <c r="O131" i="2"/>
  <c r="F1341" i="2"/>
  <c r="L436" i="2"/>
  <c r="L439" i="2"/>
  <c r="L437" i="2"/>
  <c r="F2799" i="2"/>
  <c r="O122" i="2"/>
  <c r="L400" i="2"/>
  <c r="L399" i="2"/>
  <c r="L401" i="2"/>
  <c r="F957" i="2"/>
  <c r="F2125" i="2"/>
  <c r="F3381" i="2"/>
  <c r="F1395" i="2"/>
  <c r="F2764" i="2"/>
  <c r="F2786" i="2"/>
  <c r="L435" i="2"/>
  <c r="L430" i="2"/>
  <c r="L429" i="2"/>
  <c r="L426" i="2"/>
  <c r="L433" i="2"/>
  <c r="L431" i="2"/>
  <c r="F272" i="2"/>
  <c r="L432" i="2"/>
  <c r="L427" i="2"/>
  <c r="L434" i="2"/>
  <c r="O130" i="2"/>
  <c r="L428" i="2"/>
  <c r="F2587" i="2"/>
  <c r="F2796" i="2"/>
  <c r="F3186" i="2"/>
  <c r="F670" i="2"/>
  <c r="F3271" i="2"/>
  <c r="F2017" i="2"/>
  <c r="F3680" i="2"/>
  <c r="F897" i="2"/>
  <c r="F1646" i="2"/>
  <c r="L50" i="2"/>
  <c r="F1030" i="2"/>
  <c r="O26" i="2"/>
  <c r="F1808" i="2"/>
  <c r="F1677" i="2"/>
  <c r="F1678" i="2"/>
  <c r="F3250" i="2"/>
  <c r="F1843" i="2"/>
  <c r="O19" i="2"/>
  <c r="F1669" i="2"/>
  <c r="L28" i="2"/>
  <c r="F2336" i="2"/>
  <c r="F3583" i="2"/>
  <c r="F2124" i="2"/>
  <c r="F1872" i="2"/>
  <c r="O141" i="2"/>
  <c r="L495" i="2"/>
  <c r="F1225" i="2"/>
  <c r="L494" i="2"/>
  <c r="L496" i="2"/>
  <c r="L493" i="2"/>
  <c r="F3064" i="2"/>
  <c r="F2342" i="2"/>
  <c r="L501" i="2"/>
  <c r="O143" i="2"/>
  <c r="L500" i="2"/>
  <c r="F603" i="2"/>
  <c r="L499" i="2"/>
  <c r="L498" i="2"/>
  <c r="F1799" i="2"/>
  <c r="F1441" i="2"/>
  <c r="L522" i="2"/>
  <c r="L514" i="2"/>
  <c r="L520" i="2"/>
  <c r="F128" i="2"/>
  <c r="L518" i="2"/>
  <c r="L516" i="2"/>
  <c r="L515" i="2"/>
  <c r="L521" i="2"/>
  <c r="L519" i="2"/>
  <c r="O147" i="2"/>
  <c r="L517" i="2"/>
  <c r="F2804" i="2"/>
  <c r="F42" i="2"/>
  <c r="L465" i="2"/>
  <c r="L466" i="2"/>
  <c r="L464" i="2"/>
  <c r="O136" i="2"/>
  <c r="F21" i="2"/>
  <c r="L460" i="2"/>
  <c r="O135" i="2"/>
  <c r="L462" i="2"/>
  <c r="L463" i="2"/>
  <c r="L461" i="2"/>
  <c r="L459" i="2"/>
  <c r="F1909" i="2"/>
  <c r="F2945" i="2"/>
  <c r="F2496" i="2"/>
  <c r="F366" i="2"/>
  <c r="F2699" i="2"/>
  <c r="F3073" i="2"/>
  <c r="F3312" i="2"/>
  <c r="F887" i="2"/>
  <c r="F3337" i="2"/>
  <c r="F2727" i="2"/>
  <c r="F171" i="2"/>
  <c r="F1911" i="2"/>
  <c r="F3175" i="2"/>
  <c r="F986" i="2"/>
  <c r="F3151" i="2"/>
  <c r="F2927" i="2"/>
  <c r="L470" i="2"/>
  <c r="O137" i="2"/>
  <c r="L467" i="2"/>
  <c r="F116" i="2"/>
  <c r="L469" i="2"/>
  <c r="L468" i="2"/>
  <c r="F386" i="2"/>
  <c r="F2773" i="2"/>
  <c r="F1174" i="2"/>
  <c r="F201" i="2"/>
  <c r="F1656" i="2"/>
  <c r="F1401" i="2"/>
  <c r="F162" i="2"/>
  <c r="F1636" i="2"/>
  <c r="F1825" i="2"/>
  <c r="F360" i="2"/>
  <c r="F3303" i="2"/>
  <c r="F3253" i="2"/>
  <c r="F19" i="2"/>
  <c r="F2891" i="2"/>
  <c r="F1810" i="2"/>
  <c r="F2289" i="2"/>
  <c r="F3321" i="2"/>
  <c r="F383" i="2"/>
  <c r="F2650" i="2"/>
  <c r="F2857" i="2"/>
  <c r="F1366" i="2"/>
  <c r="F450" i="2"/>
  <c r="F488" i="2"/>
  <c r="F491" i="2"/>
  <c r="F1632" i="2"/>
  <c r="L1289" i="2"/>
  <c r="O548" i="2"/>
  <c r="F1118" i="2"/>
  <c r="F2552" i="2"/>
  <c r="F3722" i="2"/>
  <c r="F2235" i="2"/>
  <c r="F1297" i="2"/>
  <c r="F2174" i="2"/>
  <c r="F1281" i="2"/>
  <c r="F2180" i="2"/>
  <c r="F2229" i="2"/>
  <c r="F323" i="2"/>
  <c r="F1867" i="2"/>
  <c r="F1455" i="2"/>
  <c r="F1609" i="2"/>
  <c r="F1696" i="2"/>
  <c r="F2444" i="2"/>
  <c r="L675" i="2"/>
  <c r="O177" i="2"/>
  <c r="L670" i="2"/>
  <c r="L672" i="2"/>
  <c r="L669" i="2"/>
  <c r="F9" i="2"/>
  <c r="L671" i="2"/>
  <c r="L668" i="2"/>
  <c r="L674" i="2"/>
  <c r="L673" i="2"/>
  <c r="L679" i="2"/>
  <c r="O178" i="2"/>
  <c r="L677" i="2"/>
  <c r="L676" i="2"/>
  <c r="L678" i="2"/>
  <c r="F364" i="2"/>
  <c r="L680" i="2"/>
  <c r="L667" i="2"/>
  <c r="L665" i="2"/>
  <c r="F161" i="2"/>
  <c r="L663" i="2"/>
  <c r="L664" i="2"/>
  <c r="O176" i="2"/>
  <c r="L666" i="2"/>
  <c r="F778" i="2"/>
  <c r="L688" i="2"/>
  <c r="O181" i="2"/>
  <c r="F1871" i="2"/>
  <c r="L687" i="2"/>
  <c r="F3157" i="2"/>
  <c r="F1728" i="2"/>
  <c r="F3027" i="2"/>
  <c r="L715" i="2"/>
  <c r="O187" i="2"/>
  <c r="L713" i="2"/>
  <c r="F737" i="2"/>
  <c r="L714" i="2"/>
  <c r="F1578" i="2"/>
  <c r="F149" i="2"/>
  <c r="F2315" i="2"/>
  <c r="F1842" i="2"/>
  <c r="L643" i="2"/>
  <c r="O173" i="2"/>
  <c r="L646" i="2"/>
  <c r="F2450" i="2"/>
  <c r="L645" i="2"/>
  <c r="L644" i="2"/>
  <c r="F103" i="2"/>
  <c r="F1525" i="2"/>
  <c r="F2155" i="2"/>
  <c r="F3206" i="2"/>
  <c r="L633" i="2"/>
  <c r="F141" i="2"/>
  <c r="O170" i="2"/>
  <c r="L634" i="2"/>
  <c r="F3041" i="2"/>
  <c r="F3637" i="2"/>
  <c r="F2366" i="2"/>
  <c r="L717" i="2"/>
  <c r="L716" i="2"/>
  <c r="L718" i="2"/>
  <c r="O188" i="2"/>
  <c r="F1154" i="2"/>
  <c r="F753" i="2"/>
  <c r="F2582" i="2"/>
  <c r="F2894" i="2"/>
  <c r="F1693" i="2"/>
  <c r="F2331" i="2"/>
  <c r="F2112" i="2"/>
  <c r="F2288" i="2"/>
  <c r="F718" i="2"/>
  <c r="F1946" i="2"/>
  <c r="F2173" i="2"/>
  <c r="F2740" i="2"/>
  <c r="F99" i="2"/>
  <c r="F770" i="2"/>
  <c r="F2991" i="2"/>
  <c r="F3147" i="2"/>
  <c r="F3260" i="2"/>
  <c r="F1190" i="2"/>
  <c r="F2164" i="2"/>
  <c r="F109" i="2"/>
  <c r="F3687" i="2"/>
  <c r="L698" i="2"/>
  <c r="L701" i="2"/>
  <c r="O184" i="2"/>
  <c r="L699" i="2"/>
  <c r="F49" i="2"/>
  <c r="L700" i="2"/>
  <c r="L697" i="2"/>
  <c r="L695" i="2"/>
  <c r="L692" i="2"/>
  <c r="O183" i="2"/>
  <c r="L694" i="2"/>
  <c r="L693" i="2"/>
  <c r="L696" i="2"/>
  <c r="F1606" i="2"/>
  <c r="F3636" i="2"/>
  <c r="F2368" i="2"/>
  <c r="F414" i="2"/>
  <c r="F1300" i="2"/>
  <c r="F3216" i="2"/>
  <c r="F1338" i="2"/>
  <c r="F3478" i="2"/>
  <c r="F2219" i="2"/>
  <c r="F2232" i="2"/>
  <c r="F1085" i="2"/>
  <c r="F3200" i="2"/>
  <c r="F1444" i="2"/>
  <c r="F467" i="2"/>
  <c r="F3522" i="2"/>
  <c r="F1776" i="2"/>
  <c r="F464" i="2"/>
  <c r="F3512" i="2"/>
  <c r="F3012" i="2"/>
  <c r="F480" i="2"/>
  <c r="F2853" i="2"/>
  <c r="F1524" i="2"/>
  <c r="F2897" i="2"/>
  <c r="F3309" i="2"/>
  <c r="F3188" i="2"/>
  <c r="F3179" i="2"/>
  <c r="F1262" i="2"/>
  <c r="F183" i="2"/>
  <c r="F1956" i="2"/>
  <c r="F1975" i="2"/>
  <c r="F1036" i="2"/>
  <c r="F2936" i="2"/>
  <c r="F1204" i="2"/>
  <c r="F2691" i="2"/>
  <c r="F2745" i="2"/>
  <c r="F384" i="2"/>
  <c r="F3318" i="2"/>
  <c r="O75" i="2"/>
  <c r="L204" i="2"/>
  <c r="L209" i="2"/>
  <c r="L205" i="2"/>
  <c r="L207" i="2"/>
  <c r="L206" i="2"/>
  <c r="F370" i="2"/>
  <c r="L208" i="2"/>
  <c r="F381" i="2"/>
  <c r="F1643" i="2"/>
  <c r="O74" i="2"/>
  <c r="L202" i="2"/>
  <c r="L201" i="2"/>
  <c r="L203" i="2"/>
  <c r="L105" i="2"/>
  <c r="L104" i="2"/>
  <c r="L106" i="2"/>
  <c r="O44" i="2"/>
  <c r="F27" i="2"/>
  <c r="F1921" i="2"/>
  <c r="F1915" i="2"/>
  <c r="F1839" i="2"/>
  <c r="F2451" i="2"/>
  <c r="O41" i="2"/>
  <c r="L96" i="2"/>
  <c r="L94" i="2"/>
  <c r="L95" i="2"/>
  <c r="L93" i="2"/>
  <c r="F1553" i="2"/>
  <c r="O40" i="2"/>
  <c r="F898" i="2"/>
  <c r="F769" i="2"/>
  <c r="O45" i="2"/>
  <c r="L107" i="2"/>
  <c r="F2706" i="2"/>
  <c r="F1647" i="2"/>
  <c r="F1596" i="2"/>
  <c r="F1805" i="2"/>
  <c r="F457" i="2"/>
  <c r="L963" i="2"/>
  <c r="O296" i="2"/>
  <c r="L964" i="2"/>
  <c r="F1560" i="2"/>
  <c r="F3685" i="2"/>
  <c r="F796" i="2"/>
  <c r="L966" i="2"/>
  <c r="F805" i="2"/>
  <c r="O298" i="2"/>
  <c r="F1416" i="2"/>
  <c r="F1611" i="2"/>
  <c r="F2465" i="2"/>
  <c r="F1140" i="2"/>
  <c r="F2506" i="2"/>
  <c r="F2808" i="2"/>
  <c r="F1538" i="2"/>
  <c r="F481" i="2"/>
  <c r="F548" i="2"/>
  <c r="F2301" i="2"/>
  <c r="O297" i="2"/>
  <c r="F3618" i="2"/>
  <c r="L965" i="2"/>
  <c r="L971" i="2"/>
  <c r="O302" i="2"/>
  <c r="F800" i="2"/>
  <c r="F1614" i="2"/>
  <c r="F1752" i="2"/>
  <c r="F2024" i="2"/>
  <c r="L962" i="2"/>
  <c r="O295" i="2"/>
  <c r="F2957" i="2"/>
  <c r="F1600" i="2"/>
  <c r="F647" i="2"/>
  <c r="F1562" i="2"/>
  <c r="L967" i="2"/>
  <c r="L968" i="2"/>
  <c r="O299" i="2"/>
  <c r="F2050" i="2"/>
  <c r="F3586" i="2"/>
  <c r="F1199" i="2"/>
  <c r="O286" i="2"/>
  <c r="L945" i="2"/>
  <c r="F1153" i="2"/>
  <c r="F3364" i="2"/>
  <c r="F3218" i="2"/>
  <c r="F3376" i="2"/>
  <c r="F634" i="2"/>
  <c r="F1489" i="2"/>
  <c r="F2019" i="2"/>
  <c r="O80" i="2"/>
  <c r="L223" i="2"/>
  <c r="L222" i="2"/>
  <c r="L224" i="2"/>
  <c r="F2946" i="2"/>
  <c r="F3596" i="2"/>
  <c r="F1495" i="2"/>
  <c r="L236" i="2"/>
  <c r="L237" i="2"/>
  <c r="O84" i="2"/>
  <c r="F941" i="2"/>
  <c r="F2787" i="2"/>
  <c r="F1575" i="2"/>
  <c r="F834" i="2"/>
  <c r="F1556" i="2"/>
  <c r="L228" i="2"/>
  <c r="L227" i="2"/>
  <c r="O82" i="2"/>
  <c r="F3208" i="2"/>
  <c r="F1957" i="2"/>
  <c r="F1527" i="2"/>
  <c r="F1976" i="2"/>
  <c r="F835" i="2"/>
  <c r="F3008" i="2"/>
  <c r="F1010" i="2"/>
  <c r="F2462" i="2"/>
  <c r="F1983" i="2"/>
  <c r="F2744" i="2"/>
  <c r="F2883" i="2"/>
  <c r="F762" i="2"/>
  <c r="F2703" i="2"/>
  <c r="F2701" i="2"/>
  <c r="F2624" i="2"/>
  <c r="L146" i="2"/>
  <c r="O58" i="2"/>
  <c r="L143" i="2"/>
  <c r="L147" i="2"/>
  <c r="L144" i="2"/>
  <c r="L142" i="2"/>
  <c r="F29" i="2"/>
  <c r="L145" i="2"/>
  <c r="F2177" i="2"/>
  <c r="F2328" i="2"/>
  <c r="F2134" i="2"/>
  <c r="F3018" i="2"/>
  <c r="F1028" i="2"/>
  <c r="F980" i="2"/>
  <c r="F1616" i="2"/>
  <c r="O16" i="2"/>
  <c r="F1547" i="2"/>
  <c r="L25" i="2"/>
  <c r="L24" i="2"/>
  <c r="L23" i="2"/>
  <c r="F3266" i="2"/>
  <c r="F1270" i="2"/>
  <c r="F1436" i="2"/>
  <c r="O15" i="2"/>
  <c r="F1539" i="2"/>
  <c r="L22" i="2"/>
  <c r="F826" i="2"/>
  <c r="F2665" i="2"/>
  <c r="F445" i="2"/>
  <c r="F667" i="2"/>
  <c r="F434" i="2"/>
  <c r="F3714" i="2"/>
  <c r="F3394" i="2"/>
  <c r="F1198" i="2"/>
  <c r="F3453" i="2"/>
  <c r="F3296" i="2"/>
  <c r="F1235" i="2"/>
  <c r="F1928" i="2"/>
  <c r="F2404" i="2"/>
  <c r="F1362" i="2"/>
  <c r="F1432" i="2"/>
  <c r="F3415" i="2"/>
  <c r="F2495" i="2"/>
  <c r="F1025" i="2"/>
  <c r="F3329" i="2"/>
  <c r="F1712" i="2"/>
  <c r="F1721" i="2"/>
  <c r="F2275" i="2"/>
  <c r="F3279" i="2"/>
  <c r="L627" i="2"/>
  <c r="L626" i="2"/>
  <c r="L624" i="2"/>
  <c r="L625" i="2"/>
  <c r="F283" i="2"/>
  <c r="O168" i="2"/>
  <c r="F3355" i="2"/>
  <c r="F1856" i="2"/>
  <c r="F52" i="2"/>
  <c r="L540" i="2"/>
  <c r="L541" i="2"/>
  <c r="O151" i="2"/>
  <c r="L539" i="2"/>
  <c r="L574" i="2"/>
  <c r="L567" i="2"/>
  <c r="L569" i="2"/>
  <c r="O156" i="2"/>
  <c r="L575" i="2"/>
  <c r="L572" i="2"/>
  <c r="L571" i="2"/>
  <c r="F177" i="2"/>
  <c r="L570" i="2"/>
  <c r="L573" i="2"/>
  <c r="L568" i="2"/>
  <c r="F1703" i="2"/>
  <c r="F607" i="2"/>
  <c r="F1482" i="2"/>
  <c r="F1719" i="2"/>
  <c r="F1902" i="2"/>
  <c r="F3708" i="2"/>
  <c r="L559" i="2"/>
  <c r="L553" i="2"/>
  <c r="O153" i="2"/>
  <c r="L557" i="2"/>
  <c r="L560" i="2"/>
  <c r="L552" i="2"/>
  <c r="L558" i="2"/>
  <c r="L554" i="2"/>
  <c r="F147" i="2"/>
  <c r="L551" i="2"/>
  <c r="L556" i="2"/>
  <c r="L555" i="2"/>
  <c r="F3603" i="2"/>
  <c r="F1573" i="2"/>
  <c r="F2162" i="2"/>
  <c r="F903" i="2"/>
  <c r="F1232" i="2"/>
  <c r="F2929" i="2"/>
  <c r="F3114" i="2"/>
  <c r="F3336" i="2"/>
  <c r="F3063" i="2"/>
  <c r="F1520" i="2"/>
  <c r="F759" i="2"/>
  <c r="F2513" i="2"/>
  <c r="F3164" i="2"/>
  <c r="F2788" i="2"/>
  <c r="F602" i="2"/>
  <c r="F1816" i="2"/>
  <c r="F2981" i="2"/>
  <c r="F1931" i="2"/>
  <c r="F317" i="2"/>
  <c r="F1727" i="2"/>
  <c r="F816" i="2"/>
  <c r="F3690" i="2"/>
  <c r="L623" i="2"/>
  <c r="L618" i="2"/>
  <c r="L621" i="2"/>
  <c r="L620" i="2"/>
  <c r="L622" i="2"/>
  <c r="O167" i="2"/>
  <c r="F315" i="2"/>
  <c r="L619" i="2"/>
  <c r="F1518" i="2"/>
  <c r="F290" i="2"/>
  <c r="O500" i="2"/>
  <c r="F2264" i="2"/>
  <c r="L1238" i="2"/>
  <c r="F2242" i="2"/>
  <c r="F1325" i="2"/>
  <c r="F404" i="2"/>
  <c r="F3567" i="2"/>
  <c r="F1768" i="2"/>
  <c r="F1165" i="2"/>
  <c r="F3538" i="2"/>
  <c r="F2860" i="2"/>
  <c r="F2178" i="2"/>
  <c r="F1045" i="2"/>
  <c r="F1066" i="2"/>
  <c r="L1236" i="2"/>
  <c r="F1780" i="2"/>
  <c r="O498" i="2"/>
  <c r="F2261" i="2"/>
  <c r="O505" i="2"/>
  <c r="L1243" i="2"/>
  <c r="O506" i="2"/>
  <c r="F1054" i="2"/>
  <c r="L1244" i="2"/>
  <c r="F1078" i="2"/>
  <c r="F2966" i="2"/>
  <c r="F655" i="2"/>
  <c r="F2489" i="2"/>
  <c r="L1240" i="2"/>
  <c r="O502" i="2"/>
  <c r="F1033" i="2"/>
  <c r="F83" i="2"/>
  <c r="F1260" i="2"/>
  <c r="F681" i="2"/>
  <c r="F3013" i="2"/>
  <c r="L1000" i="2"/>
  <c r="F2416" i="2"/>
  <c r="O318" i="2"/>
  <c r="F2577" i="2"/>
  <c r="F3340" i="2"/>
  <c r="F3385" i="2"/>
  <c r="F2562" i="2"/>
  <c r="F1887" i="2"/>
  <c r="F3125" i="2"/>
  <c r="F1781" i="2"/>
  <c r="F851" i="2"/>
  <c r="F3569" i="2"/>
  <c r="F2118" i="2"/>
  <c r="O311" i="2"/>
  <c r="L989" i="2"/>
  <c r="F3695" i="2"/>
  <c r="F1086" i="2"/>
  <c r="F1602" i="2"/>
  <c r="F721" i="2"/>
  <c r="O313" i="2"/>
  <c r="F1714" i="2"/>
  <c r="L993" i="2"/>
  <c r="L992" i="2"/>
  <c r="L991" i="2"/>
  <c r="O320" i="2"/>
  <c r="F1635" i="2"/>
  <c r="L1006" i="2"/>
  <c r="L1005" i="2"/>
  <c r="F2042" i="2"/>
  <c r="F2520" i="2"/>
  <c r="L979" i="2"/>
  <c r="F620" i="2"/>
  <c r="O306" i="2"/>
  <c r="L978" i="2"/>
  <c r="F2943" i="2"/>
  <c r="F2381" i="2"/>
  <c r="F3324" i="2"/>
  <c r="F1568" i="2"/>
  <c r="F997" i="2"/>
  <c r="F850" i="2"/>
  <c r="F237" i="2"/>
  <c r="L994" i="2"/>
  <c r="L996" i="2"/>
  <c r="O314" i="2"/>
  <c r="F264" i="2"/>
  <c r="L995" i="2"/>
  <c r="F3204" i="2"/>
  <c r="F3705" i="2"/>
  <c r="F3655" i="2"/>
  <c r="F3334" i="2"/>
  <c r="F3537" i="2"/>
  <c r="F2247" i="2"/>
  <c r="L1197" i="2"/>
  <c r="L1196" i="2"/>
  <c r="L1198" i="2"/>
  <c r="F1760" i="2"/>
  <c r="O463" i="2"/>
  <c r="F2867" i="2"/>
  <c r="F267" i="2"/>
  <c r="L1167" i="2"/>
  <c r="O442" i="2"/>
  <c r="F1353" i="2"/>
  <c r="L1166" i="2"/>
  <c r="F1136" i="2"/>
  <c r="O454" i="2"/>
  <c r="L1183" i="2"/>
  <c r="F1109" i="2"/>
  <c r="F2265" i="2"/>
  <c r="F841" i="2"/>
  <c r="F3647" i="2"/>
  <c r="F2089" i="2"/>
  <c r="L1161" i="2"/>
  <c r="L1162" i="2"/>
  <c r="F1836" i="2"/>
  <c r="O438" i="2"/>
  <c r="F3520" i="2"/>
  <c r="F139" i="2"/>
  <c r="F2566" i="2"/>
  <c r="O458" i="2"/>
  <c r="F2281" i="2"/>
  <c r="L1187" i="2"/>
  <c r="F3126" i="2"/>
  <c r="F3533" i="2"/>
  <c r="F2970" i="2"/>
  <c r="F1790" i="2"/>
  <c r="F2101" i="2"/>
  <c r="F3083" i="2"/>
  <c r="F1589" i="2"/>
  <c r="F275" i="2"/>
  <c r="F2678" i="2"/>
  <c r="F2939" i="2"/>
  <c r="F375" i="2"/>
  <c r="F3682" i="2"/>
  <c r="F1654" i="2"/>
  <c r="F1182" i="2"/>
  <c r="F2801" i="2"/>
  <c r="F3084" i="2"/>
  <c r="F959" i="2"/>
  <c r="F736" i="2"/>
  <c r="F2145" i="2"/>
  <c r="F3255" i="2"/>
  <c r="F358" i="2"/>
  <c r="F3007" i="2"/>
  <c r="F3180" i="2"/>
  <c r="F219" i="2"/>
  <c r="F1268" i="2"/>
  <c r="F2440" i="2"/>
  <c r="L305" i="2"/>
  <c r="F195" i="2"/>
  <c r="L307" i="2"/>
  <c r="L306" i="2"/>
  <c r="L304" i="2"/>
  <c r="O103" i="2"/>
  <c r="L308" i="2"/>
  <c r="F3349" i="2"/>
  <c r="F1123" i="2"/>
  <c r="F1770" i="2"/>
  <c r="F3499" i="2"/>
  <c r="F533" i="2"/>
  <c r="F508" i="2"/>
  <c r="F3403" i="2"/>
  <c r="F502" i="2"/>
  <c r="L1280" i="2"/>
  <c r="O539" i="2"/>
  <c r="F1276" i="2"/>
  <c r="F2227" i="2"/>
  <c r="F3503" i="2"/>
  <c r="F1772" i="2"/>
  <c r="F3406" i="2"/>
  <c r="F2673" i="2"/>
  <c r="F3199" i="2"/>
  <c r="F496" i="2"/>
  <c r="F1750" i="2"/>
  <c r="F3494" i="2"/>
  <c r="F425" i="2"/>
  <c r="F503" i="2"/>
  <c r="F320" i="2"/>
  <c r="F2226" i="2"/>
  <c r="F2759" i="2"/>
  <c r="F1096" i="2"/>
  <c r="F1108" i="2"/>
  <c r="L1041" i="2"/>
  <c r="O347" i="2"/>
  <c r="F1378" i="2"/>
  <c r="F3523" i="2"/>
  <c r="F2067" i="2"/>
  <c r="F2388" i="2"/>
  <c r="F3057" i="2"/>
  <c r="F2000" i="2"/>
  <c r="F1581" i="2"/>
  <c r="F233" i="2"/>
  <c r="L1027" i="2"/>
  <c r="O336" i="2"/>
  <c r="F2449" i="2"/>
  <c r="L1028" i="2"/>
  <c r="F236" i="2"/>
  <c r="F2875" i="2"/>
  <c r="F1379" i="2"/>
  <c r="F1926" i="2"/>
  <c r="F848" i="2"/>
  <c r="F3238" i="2"/>
  <c r="F645" i="2"/>
  <c r="F2372" i="2"/>
  <c r="F1941" i="2"/>
  <c r="F963" i="2"/>
  <c r="F1156" i="2"/>
  <c r="F638" i="2"/>
  <c r="F1183" i="2"/>
  <c r="F1763" i="2"/>
  <c r="L1031" i="2"/>
  <c r="F1492" i="2"/>
  <c r="O338" i="2"/>
  <c r="F3474" i="2"/>
  <c r="F1549" i="2"/>
  <c r="F3389" i="2"/>
  <c r="O259" i="2"/>
  <c r="F663" i="2"/>
  <c r="L898" i="2"/>
  <c r="F1716" i="2"/>
  <c r="O261" i="2"/>
  <c r="L902" i="2"/>
  <c r="F1927" i="2"/>
  <c r="F2402" i="2"/>
  <c r="F2924" i="2"/>
  <c r="F232" i="2"/>
  <c r="F3096" i="2"/>
  <c r="F2910" i="2"/>
  <c r="F3124" i="2"/>
  <c r="F2020" i="2"/>
  <c r="F1415" i="2"/>
  <c r="L923" i="2"/>
  <c r="F2297" i="2"/>
  <c r="O274" i="2"/>
  <c r="F688" i="2"/>
  <c r="F1906" i="2"/>
  <c r="F2576" i="2"/>
  <c r="F971" i="2"/>
  <c r="F255" i="2"/>
  <c r="F3168" i="2"/>
  <c r="F3361" i="2"/>
  <c r="F707" i="2"/>
  <c r="L914" i="2"/>
  <c r="L915" i="2"/>
  <c r="O268" i="2"/>
  <c r="F1335" i="2"/>
  <c r="O280" i="2"/>
  <c r="L935" i="2"/>
  <c r="L934" i="2"/>
  <c r="F706" i="2"/>
  <c r="L932" i="2"/>
  <c r="L933" i="2"/>
  <c r="F1405" i="2"/>
  <c r="F3559" i="2"/>
  <c r="F2152" i="2"/>
  <c r="L903" i="2"/>
  <c r="F1782" i="2"/>
  <c r="O262" i="2"/>
  <c r="F1414" i="2"/>
  <c r="F1954" i="2"/>
  <c r="F3731" i="2"/>
  <c r="F249" i="2"/>
  <c r="O269" i="2"/>
  <c r="F2147" i="2"/>
  <c r="L916" i="2"/>
  <c r="F251" i="2"/>
  <c r="L922" i="2"/>
  <c r="O273" i="2"/>
  <c r="F3688" i="2"/>
  <c r="F3236" i="2"/>
  <c r="F121" i="2"/>
  <c r="L905" i="2"/>
  <c r="O263" i="2"/>
  <c r="L906" i="2"/>
  <c r="L904" i="2"/>
  <c r="F537" i="2"/>
  <c r="F3011" i="2"/>
  <c r="F2251" i="2"/>
  <c r="F1497" i="2"/>
  <c r="O552" i="2"/>
  <c r="F1620" i="2"/>
  <c r="L1293" i="2"/>
  <c r="F1092" i="2"/>
  <c r="F1608" i="2"/>
  <c r="F2094" i="2"/>
  <c r="F3060" i="2"/>
  <c r="F2607" i="2"/>
  <c r="F62" i="2"/>
  <c r="F945" i="2"/>
  <c r="F3575" i="2"/>
  <c r="F1751" i="2"/>
  <c r="L800" i="2"/>
  <c r="O216" i="2"/>
  <c r="F708" i="2"/>
  <c r="L801" i="2"/>
  <c r="F3048" i="2"/>
  <c r="F3123" i="2"/>
  <c r="F940" i="2"/>
  <c r="F92" i="2"/>
  <c r="F1685" i="2"/>
  <c r="F3133" i="2"/>
  <c r="F2351" i="2"/>
  <c r="F748" i="2"/>
  <c r="F1967" i="2"/>
  <c r="F3683" i="2"/>
  <c r="F2084" i="2"/>
  <c r="L813" i="2"/>
  <c r="L815" i="2"/>
  <c r="O221" i="2"/>
  <c r="F1741" i="2"/>
  <c r="L814" i="2"/>
  <c r="F3371" i="2"/>
  <c r="L786" i="2"/>
  <c r="L788" i="2"/>
  <c r="L789" i="2"/>
  <c r="L787" i="2"/>
  <c r="F558" i="2"/>
  <c r="O213" i="2"/>
  <c r="F2515" i="2"/>
  <c r="F646" i="2"/>
  <c r="F3052" i="2"/>
  <c r="F2977" i="2"/>
  <c r="F2463" i="2"/>
  <c r="F1794" i="2"/>
  <c r="F780" i="2"/>
  <c r="F702" i="2"/>
  <c r="L822" i="2"/>
  <c r="O225" i="2"/>
  <c r="L823" i="2"/>
  <c r="F909" i="2"/>
  <c r="F2364" i="2"/>
  <c r="F2839" i="2"/>
  <c r="F1756" i="2"/>
  <c r="F3119" i="2"/>
  <c r="F2978" i="2"/>
  <c r="F687" i="2"/>
  <c r="F2424" i="2"/>
  <c r="F2006" i="2"/>
  <c r="F77" i="2"/>
  <c r="F3619" i="2"/>
  <c r="F2186" i="2"/>
  <c r="O229" i="2"/>
  <c r="L831" i="2"/>
  <c r="L833" i="2"/>
  <c r="L832" i="2"/>
  <c r="L834" i="2"/>
  <c r="F966" i="2"/>
  <c r="F2111" i="2"/>
  <c r="F3421" i="2"/>
  <c r="F1732" i="2"/>
  <c r="F2080" i="2"/>
  <c r="F1940" i="2"/>
  <c r="F2926" i="2"/>
  <c r="F3232" i="2"/>
  <c r="O392" i="2"/>
  <c r="F873" i="2"/>
  <c r="L1105" i="2"/>
  <c r="L1104" i="2"/>
  <c r="F123" i="2"/>
  <c r="O404" i="2"/>
  <c r="L1119" i="2"/>
  <c r="O408" i="2"/>
  <c r="L1123" i="2"/>
  <c r="F2850" i="2"/>
  <c r="L1121" i="2"/>
  <c r="F1789" i="2"/>
  <c r="O406" i="2"/>
  <c r="F2485" i="2"/>
  <c r="O383" i="2"/>
  <c r="L1093" i="2"/>
  <c r="F680" i="2"/>
  <c r="F552" i="2"/>
  <c r="F2266" i="2"/>
  <c r="F2099" i="2"/>
  <c r="F3435" i="2"/>
  <c r="L1108" i="2"/>
  <c r="L1109" i="2"/>
  <c r="O395" i="2"/>
  <c r="F2877" i="2"/>
  <c r="L1097" i="2"/>
  <c r="O387" i="2"/>
  <c r="F952" i="2"/>
  <c r="F2277" i="2"/>
  <c r="F1299" i="2"/>
  <c r="L1122" i="2"/>
  <c r="F1657" i="2"/>
  <c r="O407" i="2"/>
  <c r="F391" i="2"/>
  <c r="F2389" i="2"/>
  <c r="F3617" i="2"/>
  <c r="F2597" i="2"/>
  <c r="F1428" i="2"/>
  <c r="O386" i="2"/>
  <c r="F631" i="2"/>
  <c r="L1096" i="2"/>
  <c r="L1117" i="2"/>
  <c r="O402" i="2"/>
  <c r="F1420" i="2"/>
  <c r="F2820" i="2"/>
  <c r="F2570" i="2"/>
  <c r="F471" i="2"/>
  <c r="F3221" i="2"/>
  <c r="F2037" i="2"/>
  <c r="F309" i="2"/>
  <c r="F407" i="2"/>
  <c r="F577" i="2"/>
  <c r="F2509" i="2"/>
  <c r="L1091" i="2"/>
  <c r="F1179" i="2"/>
  <c r="L1092" i="2"/>
  <c r="O382" i="2"/>
  <c r="F1269" i="2"/>
  <c r="F500" i="2"/>
  <c r="F876" i="2"/>
  <c r="F1544" i="2"/>
  <c r="F1298" i="2"/>
  <c r="F1320" i="2"/>
  <c r="F2871" i="2"/>
  <c r="F3495" i="2"/>
  <c r="L1263" i="2"/>
  <c r="O523" i="2"/>
  <c r="F2879" i="2"/>
  <c r="F1119" i="2"/>
  <c r="F846" i="2"/>
  <c r="F466" i="2"/>
  <c r="L1264" i="2"/>
  <c r="F1306" i="2"/>
  <c r="O524" i="2"/>
  <c r="F893" i="2"/>
  <c r="O526" i="2"/>
  <c r="L1266" i="2"/>
  <c r="F429" i="2"/>
  <c r="F318" i="2"/>
  <c r="F3582" i="2"/>
  <c r="F669" i="2"/>
  <c r="O525" i="2"/>
  <c r="F1336" i="2"/>
  <c r="L1265" i="2"/>
  <c r="L1268" i="2"/>
  <c r="F3420" i="2"/>
  <c r="O528" i="2"/>
  <c r="F1121" i="2"/>
  <c r="F1104" i="2"/>
  <c r="F1863" i="2"/>
  <c r="F1722" i="2"/>
  <c r="F2280" i="2"/>
  <c r="O251" i="2"/>
  <c r="L886" i="2"/>
  <c r="L887" i="2"/>
  <c r="L888" i="2"/>
  <c r="O252" i="2"/>
  <c r="F2306" i="2"/>
  <c r="F2814" i="2"/>
  <c r="F1706" i="2"/>
  <c r="F896" i="2"/>
  <c r="F1062" i="2"/>
  <c r="F2571" i="2"/>
  <c r="F2346" i="2"/>
  <c r="F2181" i="2"/>
  <c r="F3098" i="2"/>
  <c r="F2157" i="2"/>
  <c r="L848" i="2"/>
  <c r="F1783" i="2"/>
  <c r="O235" i="2"/>
  <c r="L849" i="2"/>
  <c r="F3585" i="2"/>
  <c r="F1381" i="2"/>
  <c r="F392" i="2"/>
  <c r="F2337" i="2"/>
  <c r="F134" i="2"/>
  <c r="F2479" i="2"/>
  <c r="L879" i="2"/>
  <c r="O248" i="2"/>
  <c r="L880" i="2"/>
  <c r="F3257" i="2"/>
  <c r="F3156" i="2"/>
  <c r="F1989" i="2"/>
  <c r="F1332" i="2"/>
  <c r="L856" i="2"/>
  <c r="O239" i="2"/>
  <c r="F3262" i="2"/>
  <c r="F250" i="2"/>
  <c r="F2350" i="2"/>
  <c r="F3414" i="2"/>
  <c r="F2363" i="2"/>
  <c r="F709" i="2"/>
  <c r="O246" i="2"/>
  <c r="L874" i="2"/>
  <c r="L875" i="2"/>
  <c r="L873" i="2"/>
  <c r="F2215" i="2"/>
  <c r="L872" i="2"/>
  <c r="F2979" i="2"/>
  <c r="F704" i="2"/>
  <c r="F1652" i="2"/>
  <c r="F76" i="2"/>
  <c r="O244" i="2"/>
  <c r="L868" i="2"/>
  <c r="L867" i="2"/>
  <c r="F1503" i="2"/>
  <c r="F243" i="2"/>
  <c r="F2308" i="2"/>
  <c r="F3141" i="2"/>
  <c r="F2901" i="2"/>
  <c r="F3651" i="2"/>
  <c r="F999" i="2"/>
  <c r="F3297" i="2"/>
  <c r="F1818" i="2"/>
  <c r="F1226" i="2"/>
  <c r="F1193" i="2"/>
  <c r="L364" i="2"/>
  <c r="L367" i="2"/>
  <c r="L365" i="2"/>
  <c r="L366" i="2"/>
  <c r="F377" i="2"/>
  <c r="O114" i="2"/>
  <c r="L368" i="2"/>
  <c r="L369" i="2"/>
  <c r="F2486" i="2"/>
  <c r="F1765" i="2"/>
  <c r="F36" i="2"/>
  <c r="F1561" i="2"/>
  <c r="F3588" i="2"/>
  <c r="F3372" i="2"/>
  <c r="L345" i="2"/>
  <c r="L347" i="2"/>
  <c r="O110" i="2"/>
  <c r="L348" i="2"/>
  <c r="F891" i="2"/>
  <c r="L346" i="2"/>
  <c r="L344" i="2"/>
  <c r="L343" i="2"/>
  <c r="F2123" i="2"/>
  <c r="L319" i="2"/>
  <c r="L317" i="2"/>
  <c r="L322" i="2"/>
  <c r="F146" i="2"/>
  <c r="L318" i="2"/>
  <c r="L323" i="2"/>
  <c r="O106" i="2"/>
  <c r="L320" i="2"/>
  <c r="L321" i="2"/>
  <c r="F369" i="2"/>
  <c r="F1585" i="2"/>
  <c r="F2359" i="2"/>
  <c r="L350" i="2"/>
  <c r="F284" i="2"/>
  <c r="O111" i="2"/>
  <c r="L349" i="2"/>
  <c r="F1500" i="2"/>
  <c r="F1505" i="2"/>
  <c r="F3614" i="2"/>
  <c r="F68" i="2"/>
  <c r="F3667" i="2"/>
  <c r="F2601" i="2"/>
  <c r="F1949" i="2"/>
  <c r="F3422" i="2"/>
  <c r="F1201" i="2"/>
  <c r="F1424" i="2"/>
  <c r="F1977" i="2"/>
  <c r="F3317" i="2"/>
  <c r="F2421" i="2"/>
  <c r="F1192" i="2"/>
  <c r="F74" i="2"/>
  <c r="F2097" i="2"/>
  <c r="F1748" i="2"/>
  <c r="F1141" i="2"/>
  <c r="F3212" i="2"/>
  <c r="F3558" i="2"/>
  <c r="F1348" i="2"/>
  <c r="F3230" i="2"/>
  <c r="F1180" i="2"/>
  <c r="F2254" i="2"/>
  <c r="F1442" i="2"/>
  <c r="L1066" i="2"/>
  <c r="O363" i="2"/>
  <c r="L1065" i="2"/>
  <c r="F2091" i="2"/>
  <c r="F1421" i="2"/>
  <c r="F3370" i="2"/>
  <c r="O370" i="2"/>
  <c r="L1075" i="2"/>
  <c r="F2826" i="2"/>
  <c r="F1133" i="2"/>
  <c r="F155" i="2"/>
  <c r="L1081" i="2"/>
  <c r="L1080" i="2"/>
  <c r="O374" i="2"/>
  <c r="F1571" i="2"/>
  <c r="F421" i="2"/>
  <c r="F3578" i="2"/>
  <c r="L1073" i="2"/>
  <c r="O368" i="2"/>
  <c r="F3436" i="2"/>
  <c r="F2367" i="2"/>
  <c r="F3243" i="2"/>
  <c r="F956" i="2"/>
  <c r="L1057" i="2"/>
  <c r="O357" i="2"/>
  <c r="F3197" i="2"/>
  <c r="F1459" i="2"/>
  <c r="F1883" i="2"/>
  <c r="L1056" i="2"/>
  <c r="L1055" i="2"/>
  <c r="L1054" i="2"/>
  <c r="O356" i="2"/>
  <c r="F1852" i="2"/>
  <c r="L67" i="2"/>
  <c r="O32" i="2"/>
  <c r="L70" i="2"/>
  <c r="L69" i="2"/>
  <c r="F1434" i="2"/>
  <c r="L72" i="2"/>
  <c r="L71" i="2"/>
  <c r="L68" i="2"/>
  <c r="F1484" i="2"/>
  <c r="O31" i="2"/>
  <c r="F1211" i="2"/>
  <c r="L66" i="2"/>
  <c r="L65" i="2"/>
  <c r="F2322" i="2"/>
  <c r="L73" i="2"/>
  <c r="L75" i="2"/>
  <c r="F854" i="2"/>
  <c r="O33" i="2"/>
  <c r="L74" i="2"/>
  <c r="L76" i="2"/>
  <c r="F922" i="2"/>
  <c r="F2881" i="2"/>
  <c r="F2899" i="2"/>
  <c r="F2530" i="2"/>
  <c r="O34" i="2"/>
  <c r="L80" i="2"/>
  <c r="L79" i="2"/>
  <c r="L78" i="2"/>
  <c r="F1210" i="2"/>
  <c r="L77" i="2"/>
  <c r="F1735" i="2"/>
  <c r="X16" i="2"/>
  <c r="F16" i="2"/>
  <c r="F30" i="2"/>
  <c r="L123" i="2"/>
  <c r="L125" i="2"/>
  <c r="L124" i="2"/>
  <c r="O51" i="2"/>
  <c r="F766" i="2"/>
  <c r="L130" i="2"/>
  <c r="O53" i="2"/>
  <c r="F2013" i="2"/>
  <c r="F26" i="2"/>
  <c r="F198" i="2"/>
  <c r="L112" i="2"/>
  <c r="L111" i="2"/>
  <c r="L114" i="2"/>
  <c r="O48" i="2"/>
  <c r="L113" i="2"/>
  <c r="F606" i="2"/>
  <c r="F1514" i="2"/>
  <c r="F3630" i="2"/>
  <c r="F1912" i="2"/>
  <c r="F1477" i="2"/>
  <c r="L115" i="2"/>
  <c r="L116" i="2"/>
  <c r="L118" i="2"/>
  <c r="L117" i="2"/>
  <c r="O49" i="2"/>
  <c r="F2153" i="2"/>
  <c r="F853" i="2"/>
  <c r="F1619" i="2"/>
  <c r="F435" i="2"/>
  <c r="F3010" i="2"/>
  <c r="F2971" i="2"/>
  <c r="F3457" i="2"/>
  <c r="F3458" i="2"/>
  <c r="F342" i="2"/>
  <c r="F3715" i="2"/>
  <c r="F525" i="2"/>
  <c r="F3359" i="2"/>
  <c r="F3663" i="2"/>
  <c r="F2236" i="2"/>
  <c r="F486" i="2"/>
  <c r="F1282" i="2"/>
  <c r="L1286" i="2"/>
  <c r="O545" i="2"/>
  <c r="F419" i="2"/>
  <c r="F541" i="2"/>
  <c r="O542" i="2"/>
  <c r="F812" i="2"/>
  <c r="L1283" i="2"/>
  <c r="F423" i="2"/>
  <c r="F2854" i="2"/>
  <c r="F3383" i="2"/>
  <c r="F430" i="2"/>
  <c r="F3397" i="2"/>
  <c r="F3670" i="2"/>
  <c r="F3472" i="2"/>
  <c r="F3610" i="2"/>
  <c r="F3450" i="2"/>
  <c r="F3525" i="2"/>
  <c r="F2497" i="2"/>
  <c r="F325" i="2"/>
  <c r="F1296" i="2"/>
  <c r="F1116" i="2"/>
  <c r="F2856" i="2"/>
  <c r="F1392" i="2"/>
  <c r="L1254" i="2"/>
  <c r="O515" i="2"/>
  <c r="F1337" i="2"/>
  <c r="L1255" i="2"/>
  <c r="F621" i="2"/>
  <c r="O513" i="2"/>
  <c r="F2858" i="2"/>
  <c r="L1252" i="2"/>
  <c r="F1307" i="2"/>
  <c r="F489" i="2"/>
  <c r="F1933" i="2"/>
  <c r="F1811" i="2"/>
  <c r="F2557" i="2"/>
  <c r="F1157" i="2"/>
  <c r="F3202" i="2"/>
  <c r="F2851" i="2"/>
  <c r="F1350" i="2"/>
  <c r="F531" i="2"/>
  <c r="F2274" i="2"/>
  <c r="F651" i="2"/>
  <c r="F640" i="2"/>
  <c r="F3735" i="2"/>
  <c r="F1774" i="2"/>
  <c r="F2305" i="2"/>
  <c r="F1294" i="2"/>
  <c r="F2143" i="2"/>
  <c r="F2245" i="2"/>
  <c r="F3227" i="2"/>
  <c r="F2059" i="2"/>
  <c r="F550" i="2"/>
  <c r="F861" i="2"/>
  <c r="L1218" i="2"/>
  <c r="O480" i="2"/>
  <c r="F1461" i="2"/>
  <c r="L1217" i="2"/>
  <c r="O479" i="2"/>
  <c r="F827" i="2"/>
  <c r="F1328" i="2"/>
  <c r="L1220" i="2"/>
  <c r="O482" i="2"/>
  <c r="F3014" i="2"/>
  <c r="F1255" i="2"/>
  <c r="F3653" i="2"/>
  <c r="F635" i="2"/>
  <c r="F2432" i="2"/>
  <c r="F3546" i="2"/>
  <c r="F3434" i="2"/>
  <c r="F900" i="2"/>
  <c r="L1219" i="2"/>
  <c r="O481" i="2"/>
  <c r="L1229" i="2"/>
  <c r="F1107" i="2"/>
  <c r="O491" i="2"/>
  <c r="F2064" i="2"/>
  <c r="F2996" i="2"/>
  <c r="F1176" i="2"/>
  <c r="F1159" i="2"/>
  <c r="O431" i="2"/>
  <c r="L1153" i="2"/>
  <c r="F3344" i="2"/>
  <c r="F2385" i="2"/>
  <c r="F1344" i="2"/>
  <c r="L1158" i="2"/>
  <c r="O436" i="2"/>
  <c r="L1152" i="2"/>
  <c r="O430" i="2"/>
  <c r="F3657" i="2"/>
  <c r="F672" i="2"/>
  <c r="F1164" i="2"/>
  <c r="F3241" i="2"/>
  <c r="O414" i="2"/>
  <c r="L1132" i="2"/>
  <c r="L1137" i="2"/>
  <c r="O418" i="2"/>
  <c r="L1136" i="2"/>
  <c r="F3144" i="2"/>
  <c r="F3697" i="2"/>
  <c r="F528" i="2"/>
  <c r="F2291" i="2"/>
  <c r="F2655" i="2"/>
  <c r="F3368" i="2"/>
  <c r="F1205" i="2"/>
  <c r="F278" i="2"/>
  <c r="F3367" i="2"/>
  <c r="F2526" i="2"/>
  <c r="F947" i="2"/>
  <c r="F352" i="2"/>
  <c r="F1130" i="2"/>
  <c r="F562" i="2"/>
  <c r="F623" i="2"/>
  <c r="F2546" i="2"/>
  <c r="F3392" i="2"/>
  <c r="F297" i="2"/>
  <c r="F1371" i="2"/>
  <c r="F2461" i="2"/>
  <c r="F1981" i="2"/>
  <c r="F1590" i="2"/>
  <c r="F1582" i="2"/>
  <c r="F1016" i="2"/>
  <c r="F992" i="2"/>
  <c r="F2584" i="2"/>
  <c r="F2588" i="2"/>
  <c r="F1245" i="2"/>
  <c r="L164" i="2"/>
  <c r="F59" i="2"/>
  <c r="L163" i="2"/>
  <c r="O65" i="2"/>
  <c r="L161" i="2"/>
  <c r="L162" i="2"/>
  <c r="F372" i="2"/>
  <c r="F1234" i="2"/>
  <c r="F1569" i="2"/>
  <c r="F2746" i="2"/>
  <c r="L183" i="2"/>
  <c r="F2490" i="2"/>
  <c r="O70" i="2"/>
  <c r="F1207" i="2"/>
  <c r="F164" i="2"/>
  <c r="F2827" i="2"/>
  <c r="F1813" i="2"/>
  <c r="F1625" i="2"/>
  <c r="F1814" i="2"/>
  <c r="F2837" i="2"/>
  <c r="L766" i="2"/>
  <c r="L764" i="2"/>
  <c r="O204" i="2"/>
  <c r="L762" i="2"/>
  <c r="F169" i="2"/>
  <c r="L765" i="2"/>
  <c r="L763" i="2"/>
  <c r="F1753" i="2"/>
  <c r="F566" i="2"/>
  <c r="F1997" i="2"/>
  <c r="F967" i="2"/>
  <c r="F1800" i="2"/>
  <c r="F974" i="2"/>
  <c r="L752" i="2"/>
  <c r="F2457" i="2"/>
  <c r="O200" i="2"/>
  <c r="L753" i="2"/>
  <c r="L754" i="2"/>
  <c r="F3635" i="2"/>
  <c r="F794" i="2"/>
  <c r="F1806" i="2"/>
  <c r="F3426" i="2"/>
  <c r="F2761" i="2"/>
  <c r="F2176" i="2"/>
  <c r="F316" i="2"/>
  <c r="F686" i="2"/>
  <c r="F2670" i="2"/>
  <c r="F3088" i="2"/>
  <c r="F3148" i="2"/>
  <c r="F206" i="2"/>
  <c r="F2048" i="2"/>
  <c r="F244" i="2"/>
  <c r="L776" i="2"/>
  <c r="L777" i="2"/>
  <c r="L774" i="2"/>
  <c r="O208" i="2"/>
  <c r="L775" i="2"/>
  <c r="F207" i="2"/>
  <c r="F246" i="2"/>
  <c r="F3402" i="2"/>
  <c r="F2494" i="2"/>
  <c r="F3320" i="2"/>
  <c r="F1613" i="2"/>
  <c r="F3600" i="2"/>
  <c r="F3684" i="2"/>
  <c r="F749" i="2"/>
  <c r="F1866" i="2"/>
  <c r="F130" i="2"/>
  <c r="L761" i="2"/>
  <c r="O203" i="2"/>
  <c r="F1691" i="2"/>
  <c r="F2487" i="2"/>
  <c r="F3162" i="2"/>
  <c r="F120" i="2"/>
  <c r="O8" i="2"/>
  <c r="F1668" i="2"/>
  <c r="L9" i="2"/>
  <c r="F1433" i="2"/>
  <c r="F1021" i="2"/>
  <c r="F2217" i="2"/>
  <c r="F373" i="2"/>
  <c r="F3102" i="2"/>
  <c r="F2387" i="2"/>
  <c r="F3615" i="2"/>
  <c r="F1891" i="2"/>
  <c r="F1423" i="2"/>
  <c r="F3105" i="2"/>
  <c r="F2108" i="2"/>
  <c r="F1929" i="2"/>
  <c r="F2412" i="2"/>
  <c r="F2605" i="2"/>
  <c r="F1305" i="2"/>
  <c r="F3109" i="2"/>
  <c r="F2775" i="2"/>
  <c r="F1252" i="2"/>
  <c r="F3254" i="2"/>
  <c r="F100" i="2"/>
  <c r="F756" i="2"/>
  <c r="F1542" i="2"/>
  <c r="L397" i="2"/>
  <c r="O121" i="2"/>
  <c r="L398" i="2"/>
  <c r="F2795" i="2"/>
  <c r="F379" i="2"/>
  <c r="F2191" i="2"/>
  <c r="F1007" i="2"/>
  <c r="F240" i="2"/>
  <c r="F2167" i="2"/>
  <c r="F3070" i="2"/>
  <c r="F3152" i="2"/>
  <c r="F455" i="2"/>
  <c r="F572" i="2"/>
  <c r="F2754" i="2"/>
  <c r="L416" i="2"/>
  <c r="L419" i="2"/>
  <c r="L413" i="2"/>
  <c r="L417" i="2"/>
  <c r="F221" i="2"/>
  <c r="L414" i="2"/>
  <c r="L418" i="2"/>
  <c r="L415" i="2"/>
  <c r="O126" i="2"/>
  <c r="F3599" i="2"/>
  <c r="F2921" i="2"/>
  <c r="F1882" i="2"/>
  <c r="F2386" i="2"/>
  <c r="F2685" i="2"/>
  <c r="F6" i="2"/>
  <c r="O30" i="2"/>
  <c r="L63" i="2"/>
  <c r="L64" i="2"/>
  <c r="O28" i="2"/>
  <c r="F1662" i="2"/>
  <c r="L56" i="2"/>
  <c r="L59" i="2"/>
  <c r="L60" i="2"/>
  <c r="L58" i="2"/>
  <c r="L57" i="2"/>
  <c r="F1648" i="2"/>
  <c r="F31" i="2"/>
  <c r="F989" i="2"/>
  <c r="F3608" i="2"/>
  <c r="L52" i="2"/>
  <c r="L55" i="2"/>
  <c r="F1214" i="2"/>
  <c r="L54" i="2"/>
  <c r="L53" i="2"/>
  <c r="F2534" i="2"/>
  <c r="F2669" i="2"/>
  <c r="F3" i="2"/>
  <c r="F4" i="2"/>
  <c r="L51" i="2"/>
  <c r="O27" i="2"/>
  <c r="F337" i="2"/>
  <c r="F3185" i="2"/>
  <c r="F1812" i="2"/>
  <c r="F1032" i="2"/>
  <c r="L30" i="2"/>
  <c r="L29" i="2"/>
  <c r="F1209" i="2"/>
  <c r="O20" i="2"/>
  <c r="O18" i="2"/>
  <c r="L27" i="2"/>
  <c r="F1675" i="2"/>
  <c r="F95" i="2"/>
  <c r="F1475" i="2"/>
  <c r="F2733" i="2"/>
  <c r="F1593" i="2"/>
  <c r="F2726" i="2"/>
  <c r="F2643" i="2"/>
  <c r="F3269" i="2"/>
  <c r="F3174" i="2"/>
  <c r="F2195" i="2"/>
  <c r="O140" i="2"/>
  <c r="L492" i="2"/>
  <c r="L486" i="2"/>
  <c r="F51" i="2"/>
  <c r="L488" i="2"/>
  <c r="L490" i="2"/>
  <c r="L489" i="2"/>
  <c r="L487" i="2"/>
  <c r="L491" i="2"/>
  <c r="L485" i="2"/>
  <c r="F1552" i="2"/>
  <c r="F2442" i="2"/>
  <c r="F389" i="2"/>
  <c r="F2323" i="2"/>
  <c r="F3169" i="2"/>
  <c r="F122" i="2"/>
  <c r="L535" i="2"/>
  <c r="O150" i="2"/>
  <c r="L534" i="2"/>
  <c r="L536" i="2"/>
  <c r="L532" i="2"/>
  <c r="L537" i="2"/>
  <c r="L533" i="2"/>
  <c r="L538" i="2"/>
  <c r="F3074" i="2"/>
  <c r="F3075" i="2"/>
  <c r="F205" i="2"/>
  <c r="F3103" i="2"/>
  <c r="F1622" i="2"/>
  <c r="F3294" i="2"/>
  <c r="F361" i="2"/>
  <c r="F2954" i="2"/>
  <c r="F1144" i="2"/>
  <c r="F1587" i="2"/>
  <c r="F88" i="2"/>
  <c r="L474" i="2"/>
  <c r="L471" i="2"/>
  <c r="L473" i="2"/>
  <c r="L472" i="2"/>
  <c r="O138" i="2"/>
  <c r="F3035" i="2"/>
  <c r="F1672" i="2"/>
  <c r="F1015" i="2"/>
  <c r="F3561" i="2"/>
  <c r="F2492" i="2"/>
  <c r="F2621" i="2"/>
  <c r="F359" i="2"/>
  <c r="F907" i="2"/>
  <c r="F3305" i="2"/>
  <c r="F719" i="2"/>
  <c r="F1543" i="2"/>
  <c r="F3339" i="2"/>
  <c r="F2725" i="2"/>
  <c r="F3284" i="2"/>
  <c r="F10" i="2"/>
  <c r="L43" i="2"/>
  <c r="L41" i="2"/>
  <c r="L44" i="2"/>
  <c r="L40" i="2"/>
  <c r="O23" i="2"/>
  <c r="L42" i="2"/>
  <c r="F1993" i="2"/>
  <c r="F3700" i="2"/>
  <c r="F2015" i="2"/>
  <c r="F18" i="2"/>
  <c r="F24" i="2"/>
  <c r="F1365" i="2"/>
  <c r="F3510" i="2"/>
  <c r="F395" i="2"/>
  <c r="F1196" i="2"/>
  <c r="F493" i="2"/>
  <c r="F451" i="2"/>
  <c r="F1558" i="2"/>
  <c r="F3497" i="2"/>
  <c r="F3346" i="2"/>
  <c r="F3539" i="2"/>
  <c r="F2454" i="2"/>
  <c r="O546" i="2"/>
  <c r="L1287" i="2"/>
  <c r="F3529" i="2"/>
  <c r="F2410" i="2"/>
  <c r="F2560" i="2"/>
  <c r="F2039" i="2"/>
  <c r="F2243" i="2"/>
  <c r="L629" i="2"/>
  <c r="L631" i="2"/>
  <c r="F740" i="2"/>
  <c r="L630" i="2"/>
  <c r="L632" i="2"/>
  <c r="L628" i="2"/>
  <c r="O169" i="2"/>
  <c r="F2131" i="2"/>
  <c r="F3067" i="2"/>
  <c r="F692" i="2"/>
  <c r="F3418" i="2"/>
  <c r="F1659" i="2"/>
  <c r="F1829" i="2"/>
  <c r="F113" i="2"/>
  <c r="F3160" i="2"/>
  <c r="F574" i="2"/>
  <c r="F1801" i="2"/>
  <c r="F921" i="2"/>
  <c r="F1690" i="2"/>
  <c r="L648" i="2"/>
  <c r="L649" i="2"/>
  <c r="L655" i="2"/>
  <c r="F929" i="2"/>
  <c r="O174" i="2"/>
  <c r="L651" i="2"/>
  <c r="L653" i="2"/>
  <c r="L647" i="2"/>
  <c r="L654" i="2"/>
  <c r="L650" i="2"/>
  <c r="L652" i="2"/>
  <c r="F605" i="2"/>
  <c r="F1733" i="2"/>
  <c r="F2805" i="2"/>
  <c r="F3061" i="2"/>
  <c r="F1237" i="2"/>
  <c r="L642" i="2"/>
  <c r="L640" i="2"/>
  <c r="F600" i="2"/>
  <c r="L641" i="2"/>
  <c r="O172" i="2"/>
  <c r="F3009" i="2"/>
  <c r="F159" i="2"/>
  <c r="L658" i="2"/>
  <c r="L657" i="2"/>
  <c r="L661" i="2"/>
  <c r="F40" i="2"/>
  <c r="L660" i="2"/>
  <c r="O175" i="2"/>
  <c r="L659" i="2"/>
  <c r="L656" i="2"/>
  <c r="L662" i="2"/>
  <c r="F1686" i="2"/>
  <c r="F1943" i="2"/>
  <c r="F1878" i="2"/>
  <c r="F2662" i="2"/>
  <c r="F282" i="2"/>
  <c r="F39" i="2"/>
  <c r="L711" i="2"/>
  <c r="L712" i="2"/>
  <c r="L708" i="2"/>
  <c r="L709" i="2"/>
  <c r="L710" i="2"/>
  <c r="O186" i="2"/>
  <c r="F1853" i="2"/>
  <c r="O182" i="2"/>
  <c r="L690" i="2"/>
  <c r="L691" i="2"/>
  <c r="F1903" i="2"/>
  <c r="L689" i="2"/>
  <c r="F338" i="2"/>
  <c r="F3045" i="2"/>
  <c r="F2844" i="2"/>
  <c r="F1945" i="2"/>
  <c r="F402" i="2"/>
  <c r="F2960" i="2"/>
  <c r="F2313" i="2"/>
  <c r="F1881" i="2"/>
  <c r="F1840" i="2"/>
  <c r="F2206" i="2"/>
  <c r="F2938" i="2"/>
  <c r="F2310" i="2"/>
  <c r="F1821" i="2"/>
  <c r="F215" i="2"/>
  <c r="F2841" i="2"/>
  <c r="F2581" i="2"/>
  <c r="F3235" i="2"/>
  <c r="F1266" i="2"/>
  <c r="L683" i="2"/>
  <c r="L681" i="2"/>
  <c r="L682" i="2"/>
  <c r="O179" i="2"/>
  <c r="F1533" i="2"/>
  <c r="L684" i="2"/>
  <c r="L685" i="2"/>
  <c r="F3571" i="2"/>
  <c r="F3213" i="2"/>
  <c r="F1517" i="2"/>
  <c r="F415" i="2"/>
  <c r="F3668" i="2"/>
  <c r="F3521" i="2"/>
  <c r="F1125" i="2"/>
  <c r="F3545" i="2"/>
  <c r="F1445" i="2"/>
  <c r="F1111" i="2"/>
  <c r="F2407" i="2"/>
  <c r="F271" i="2"/>
  <c r="F3477" i="2"/>
  <c r="F943" i="2"/>
  <c r="F540" i="2"/>
  <c r="F441" i="2"/>
  <c r="F1070" i="2"/>
  <c r="F882" i="2"/>
  <c r="F2233" i="2"/>
  <c r="F1167" i="2"/>
  <c r="F3228" i="2"/>
  <c r="L13" i="2"/>
  <c r="F1676" i="2"/>
  <c r="L12" i="2"/>
  <c r="O11" i="2"/>
  <c r="F1854" i="2"/>
  <c r="F1570" i="2"/>
  <c r="L217" i="2"/>
  <c r="O78" i="2"/>
  <c r="F1218" i="2"/>
  <c r="F1892" i="2"/>
  <c r="F1897" i="2"/>
  <c r="F3629" i="2"/>
  <c r="F2953" i="2"/>
  <c r="F2137" i="2"/>
  <c r="F2409" i="2"/>
  <c r="F2406" i="2"/>
  <c r="F1962" i="2"/>
  <c r="F1456" i="2"/>
  <c r="F196" i="2"/>
  <c r="F192" i="2"/>
  <c r="O79" i="2"/>
  <c r="L218" i="2"/>
  <c r="L221" i="2"/>
  <c r="L220" i="2"/>
  <c r="F1261" i="2"/>
  <c r="L219" i="2"/>
  <c r="F1978" i="2"/>
  <c r="F3310" i="2"/>
  <c r="F1588" i="2"/>
  <c r="F3704" i="2"/>
  <c r="F2714" i="2"/>
  <c r="L91" i="2"/>
  <c r="L92" i="2"/>
  <c r="O39" i="2"/>
  <c r="F3580" i="2"/>
  <c r="F3022" i="2"/>
  <c r="F2138" i="2"/>
  <c r="F2798" i="2"/>
  <c r="F2690" i="2"/>
  <c r="F2713" i="2"/>
  <c r="F12" i="2"/>
  <c r="O814" i="2"/>
  <c r="O3509" i="2"/>
  <c r="O3344" i="2"/>
  <c r="O1417" i="2"/>
  <c r="O850" i="2"/>
  <c r="O890" i="2"/>
  <c r="O1121" i="2"/>
  <c r="O3015" i="2"/>
  <c r="O1725" i="2"/>
  <c r="O1610" i="2"/>
  <c r="O3159" i="2"/>
  <c r="O3115" i="2"/>
  <c r="O1550" i="2"/>
  <c r="O1933" i="2"/>
  <c r="O2794" i="2"/>
  <c r="O1638" i="2"/>
  <c r="O634" i="2"/>
  <c r="O1534" i="2"/>
  <c r="O3571" i="2"/>
  <c r="O2745" i="2"/>
  <c r="O1343" i="2"/>
  <c r="O2679" i="2"/>
  <c r="O708" i="2"/>
  <c r="O1458" i="2"/>
  <c r="O2879" i="2"/>
  <c r="O2390" i="2"/>
  <c r="O1285" i="2"/>
  <c r="O3184" i="2"/>
  <c r="O3393" i="2"/>
  <c r="O3307" i="2"/>
  <c r="O3564" i="2"/>
  <c r="O940" i="2"/>
  <c r="O2554" i="2"/>
  <c r="O2039" i="2"/>
  <c r="O2936" i="2"/>
  <c r="O2215" i="2"/>
  <c r="O2238" i="2"/>
  <c r="O2502" i="2"/>
  <c r="O580" i="2"/>
  <c r="O2314" i="2"/>
  <c r="O1563" i="2"/>
  <c r="O3660" i="2"/>
  <c r="O3267" i="2"/>
  <c r="O1046" i="2"/>
  <c r="O2185" i="2"/>
  <c r="O701" i="2"/>
  <c r="O1017" i="2"/>
  <c r="O1006" i="2"/>
  <c r="O1626" i="2"/>
  <c r="O2575" i="2"/>
  <c r="O3545" i="2"/>
  <c r="O2884" i="2"/>
  <c r="O1183" i="2"/>
  <c r="O1101" i="2"/>
  <c r="O1643" i="2"/>
  <c r="O1241" i="2"/>
  <c r="O2372" i="2"/>
  <c r="O2290" i="2"/>
  <c r="O628" i="2"/>
  <c r="O1769" i="2"/>
  <c r="O1793" i="2"/>
  <c r="O3056" i="2"/>
  <c r="O2382" i="2"/>
  <c r="O2150" i="2"/>
  <c r="O2213" i="2"/>
  <c r="O1425" i="2"/>
  <c r="O1051" i="2"/>
  <c r="O2463" i="2"/>
  <c r="O714" i="2"/>
  <c r="O1166" i="2"/>
  <c r="O644" i="2"/>
  <c r="O2402" i="2"/>
  <c r="O3335" i="2"/>
  <c r="O2797" i="2"/>
  <c r="O1761" i="2"/>
  <c r="O2236" i="2"/>
  <c r="O2584" i="2"/>
  <c r="O2670" i="2"/>
  <c r="O2980" i="2"/>
  <c r="O2320" i="2"/>
  <c r="O3033" i="2"/>
  <c r="O574" i="2"/>
  <c r="O1844" i="2"/>
  <c r="O2631" i="2"/>
  <c r="O1759" i="2"/>
  <c r="O3644" i="2"/>
  <c r="O1394" i="2"/>
  <c r="O2922" i="2"/>
  <c r="O1459" i="2"/>
  <c r="O2263" i="2"/>
  <c r="O2587" i="2"/>
  <c r="O2484" i="2"/>
  <c r="O1642" i="2"/>
  <c r="O3402" i="2"/>
  <c r="O3171" i="2"/>
  <c r="O2853" i="2"/>
  <c r="O1986" i="2"/>
  <c r="O2029" i="2"/>
  <c r="O1355" i="2"/>
  <c r="O633" i="2"/>
  <c r="O3177" i="2"/>
  <c r="O3441" i="2"/>
  <c r="O3625" i="2"/>
  <c r="O1171" i="2"/>
  <c r="O2033" i="2"/>
  <c r="O2137" i="2"/>
  <c r="O1196" i="2"/>
  <c r="O716" i="2"/>
  <c r="O2108" i="2"/>
  <c r="O1823" i="2"/>
  <c r="O3066" i="2"/>
  <c r="O1040" i="2"/>
  <c r="O615" i="2"/>
  <c r="O1099" i="2"/>
  <c r="O2852" i="2"/>
  <c r="O2607" i="2"/>
  <c r="O3670" i="2"/>
  <c r="O1721" i="2"/>
  <c r="O1937" i="2"/>
  <c r="O1432" i="2"/>
  <c r="O2819" i="2"/>
  <c r="O2446" i="2"/>
  <c r="O1271" i="2"/>
  <c r="O2616" i="2"/>
  <c r="O2272" i="2"/>
  <c r="O2751" i="2"/>
  <c r="O871" i="2"/>
  <c r="O2900" i="2"/>
  <c r="O965" i="2"/>
  <c r="O2732" i="2"/>
  <c r="O3301" i="2"/>
  <c r="O1231" i="2"/>
  <c r="O1340" i="2"/>
  <c r="O2835" i="2"/>
  <c r="O3245" i="2"/>
  <c r="O3723" i="2"/>
  <c r="O2572" i="2"/>
  <c r="O2322" i="2"/>
  <c r="O1600" i="2"/>
  <c r="O690" i="2"/>
  <c r="O749" i="2"/>
  <c r="O2114" i="2"/>
  <c r="O879" i="2"/>
  <c r="O2671" i="2"/>
  <c r="O1293" i="2"/>
  <c r="O2793" i="2"/>
  <c r="O640" i="2"/>
  <c r="O3093" i="2"/>
  <c r="O2748" i="2"/>
  <c r="O1061" i="2"/>
  <c r="O3349" i="2"/>
  <c r="O892" i="2"/>
  <c r="O968" i="2"/>
  <c r="O1314" i="2"/>
  <c r="O3727" i="2"/>
  <c r="O1644" i="2"/>
  <c r="O1135" i="2"/>
  <c r="O2699" i="2"/>
  <c r="O3141" i="2"/>
  <c r="O2998" i="2"/>
  <c r="O1741" i="2"/>
  <c r="O3045" i="2"/>
  <c r="O3600" i="2"/>
  <c r="O1646" i="2"/>
  <c r="O2424" i="2"/>
  <c r="O2887" i="2"/>
  <c r="O1170" i="2"/>
  <c r="O2993" i="2"/>
  <c r="O1087" i="2"/>
  <c r="O1861" i="2"/>
  <c r="O1689" i="2"/>
  <c r="O1155" i="2"/>
  <c r="O3686" i="2"/>
  <c r="O2078" i="2"/>
  <c r="O3204" i="2"/>
  <c r="O602" i="2"/>
  <c r="O3674" i="2"/>
  <c r="O2104" i="2"/>
  <c r="O2782" i="2"/>
  <c r="O3667" i="2"/>
  <c r="O1137" i="2"/>
  <c r="O1390" i="2"/>
  <c r="O2831" i="2"/>
  <c r="O1785" i="2"/>
  <c r="O1571" i="2"/>
  <c r="O1218" i="2"/>
  <c r="O761" i="2"/>
  <c r="O3226" i="2"/>
  <c r="O3071" i="2"/>
  <c r="O778" i="2"/>
  <c r="O667" i="2"/>
  <c r="O3631" i="2"/>
  <c r="O3664" i="2"/>
  <c r="O3235" i="2"/>
  <c r="O710" i="2"/>
  <c r="O1921" i="2"/>
  <c r="O870" i="2"/>
  <c r="O683" i="2"/>
  <c r="O2898" i="2"/>
  <c r="O2307" i="2"/>
  <c r="O3697" i="2"/>
  <c r="O1250" i="2"/>
  <c r="O1628" i="2"/>
  <c r="O2412" i="2"/>
  <c r="O2981" i="2"/>
  <c r="O3654" i="2"/>
  <c r="O2501" i="2"/>
  <c r="O726" i="2"/>
  <c r="O1304" i="2"/>
  <c r="O1821" i="2"/>
  <c r="O888" i="2"/>
  <c r="O3430" i="2"/>
  <c r="O2582" i="2"/>
  <c r="O1182" i="2"/>
  <c r="O3713" i="2"/>
  <c r="O2516" i="2"/>
  <c r="O1357" i="2"/>
  <c r="O2139" i="2"/>
  <c r="O1387" i="2"/>
  <c r="O1273" i="2"/>
  <c r="O899" i="2"/>
  <c r="O2959" i="2"/>
  <c r="O631" i="2"/>
  <c r="O3470" i="2"/>
  <c r="O3407" i="2"/>
  <c r="O1865" i="2"/>
  <c r="O699" i="2"/>
  <c r="O3479" i="2"/>
  <c r="O2892" i="2"/>
  <c r="O1426" i="2"/>
  <c r="O1977" i="2"/>
  <c r="O3040" i="2"/>
  <c r="O1424" i="2"/>
  <c r="O2135" i="2"/>
  <c r="O3668" i="2"/>
  <c r="O978" i="2"/>
  <c r="O1272" i="2"/>
  <c r="O2929" i="2"/>
  <c r="O1419" i="2"/>
  <c r="O3461" i="2"/>
  <c r="O3293" i="2"/>
  <c r="O1897" i="2"/>
  <c r="O2374" i="2"/>
  <c r="O3565" i="2"/>
  <c r="O3282" i="2"/>
  <c r="O3333" i="2"/>
  <c r="O1907" i="2"/>
  <c r="O1632" i="2"/>
  <c r="O1457" i="2"/>
  <c r="O1050" i="2"/>
  <c r="O1108" i="2"/>
  <c r="O3577" i="2"/>
  <c r="O1965" i="2"/>
  <c r="O2196" i="2"/>
  <c r="O1053" i="2"/>
  <c r="O1772" i="2"/>
  <c r="O1735" i="2"/>
  <c r="O1557" i="2"/>
  <c r="O2455" i="2"/>
  <c r="O1797" i="2"/>
  <c r="O2592" i="2"/>
  <c r="O2539" i="2"/>
  <c r="O1803" i="2"/>
  <c r="O1528" i="2"/>
  <c r="O3316" i="2"/>
  <c r="O2549" i="2"/>
  <c r="O2657" i="2"/>
  <c r="O1077" i="2"/>
  <c r="O3051" i="2"/>
  <c r="O2232" i="2"/>
  <c r="O1433" i="2"/>
  <c r="O2331" i="2"/>
  <c r="O3371" i="2"/>
  <c r="O2026" i="2"/>
  <c r="O3420" i="2"/>
  <c r="O784" i="2"/>
  <c r="O2157" i="2"/>
  <c r="O3041" i="2"/>
  <c r="O2573" i="2"/>
  <c r="O1366" i="2"/>
  <c r="O1926" i="2"/>
  <c r="O3492" i="2"/>
  <c r="O1310" i="2"/>
  <c r="O1762" i="2"/>
  <c r="O2664" i="2"/>
  <c r="O1742" i="2"/>
  <c r="O829" i="2"/>
  <c r="O2006" i="2"/>
  <c r="O1942" i="2"/>
  <c r="O3609" i="2"/>
  <c r="O3210" i="2"/>
  <c r="O3129" i="2"/>
  <c r="O760" i="2"/>
  <c r="O1275" i="2"/>
  <c r="O2181" i="2"/>
  <c r="O2032" i="2"/>
  <c r="O2682" i="2"/>
  <c r="O2483" i="2"/>
  <c r="O2601" i="2"/>
  <c r="O2950" i="2"/>
  <c r="O3726" i="2"/>
  <c r="O2089" i="2"/>
  <c r="O3067" i="2"/>
  <c r="O652" i="2"/>
  <c r="O1829" i="2"/>
  <c r="O2167" i="2"/>
  <c r="O1103" i="2"/>
  <c r="O1376" i="2"/>
  <c r="O1421" i="2"/>
  <c r="O801" i="2"/>
  <c r="O1843" i="2"/>
  <c r="O700" i="2"/>
  <c r="O1648" i="2"/>
  <c r="O3677" i="2"/>
  <c r="O1023" i="2"/>
  <c r="O1485" i="2"/>
  <c r="O3511" i="2"/>
  <c r="O3465" i="2"/>
  <c r="O1959" i="2"/>
  <c r="O1740" i="2"/>
  <c r="O1825" i="2"/>
  <c r="O2556" i="2"/>
  <c r="O1620" i="2"/>
  <c r="O3569" i="2"/>
  <c r="O1149" i="2"/>
  <c r="O2169" i="2"/>
  <c r="O2123" i="2"/>
  <c r="O1884" i="2"/>
  <c r="O2037" i="2"/>
  <c r="O2504" i="2"/>
  <c r="O1313" i="2"/>
  <c r="O2891" i="2"/>
  <c r="O1219" i="2"/>
  <c r="O1889" i="2"/>
  <c r="O2309" i="2"/>
  <c r="O2093" i="2"/>
  <c r="O1664" i="2"/>
  <c r="O686" i="2"/>
  <c r="O3711" i="2"/>
  <c r="O1429" i="2"/>
  <c r="O2469" i="2"/>
  <c r="O3712" i="2"/>
  <c r="O2357" i="2"/>
  <c r="O1513" i="2"/>
  <c r="O2661" i="2"/>
  <c r="O820" i="2"/>
  <c r="O1705" i="2"/>
  <c r="O1894" i="2"/>
  <c r="O2511" i="2"/>
  <c r="O1091" i="2"/>
  <c r="O3438" i="2"/>
  <c r="O1573" i="2"/>
  <c r="O3563" i="2"/>
  <c r="O930" i="2"/>
  <c r="O588" i="2"/>
  <c r="O2152" i="2"/>
  <c r="O2823" i="2"/>
  <c r="O2979" i="2"/>
  <c r="O3581" i="2"/>
  <c r="O2482" i="2"/>
  <c r="O3416" i="2"/>
  <c r="O3596" i="2"/>
  <c r="O3157" i="2"/>
  <c r="O2521" i="2"/>
  <c r="O3382" i="2"/>
  <c r="O734" i="2"/>
  <c r="O1467" i="2"/>
  <c r="O2711" i="2"/>
  <c r="O1766" i="2"/>
  <c r="O2720" i="2"/>
  <c r="O1056" i="2"/>
  <c r="O3453" i="2"/>
  <c r="O905" i="2"/>
  <c r="O1430" i="2"/>
  <c r="O1703" i="2"/>
  <c r="O2143" i="2"/>
  <c r="O598" i="2"/>
  <c r="O3356" i="2"/>
  <c r="O2558" i="2"/>
  <c r="O2958" i="2"/>
  <c r="O2987" i="2"/>
  <c r="O3252" i="2"/>
  <c r="O2534" i="2"/>
  <c r="O1052" i="2"/>
  <c r="O2180" i="2"/>
  <c r="O1596" i="2"/>
  <c r="O657" i="2"/>
  <c r="O2569" i="2"/>
  <c r="O2071" i="2"/>
  <c r="O882" i="2"/>
  <c r="O2624" i="2"/>
  <c r="O1605" i="2"/>
  <c r="O3100" i="2"/>
  <c r="O2520" i="2"/>
  <c r="O1233" i="2"/>
  <c r="O722" i="2"/>
  <c r="O3192" i="2"/>
  <c r="O3306" i="2"/>
  <c r="O2662" i="2"/>
  <c r="O3176" i="2"/>
  <c r="O1090" i="2"/>
  <c r="O3063" i="2"/>
  <c r="O1460" i="2"/>
  <c r="O1194" i="2"/>
  <c r="O786" i="2"/>
  <c r="O2583" i="2"/>
  <c r="O2709" i="2"/>
  <c r="O1326" i="2"/>
  <c r="O1134" i="2"/>
  <c r="O2092" i="2"/>
  <c r="O2786" i="2"/>
  <c r="O1533" i="2"/>
  <c r="O3498" i="2"/>
  <c r="O1229" i="2"/>
  <c r="O2752" i="2"/>
  <c r="O1211" i="2"/>
  <c r="O1583" i="2"/>
  <c r="O2112" i="2"/>
  <c r="O1496" i="2"/>
  <c r="O1523" i="2"/>
  <c r="O3542" i="2"/>
  <c r="O2235" i="2"/>
  <c r="O2863" i="2"/>
  <c r="O3626" i="2"/>
  <c r="O2193" i="2"/>
  <c r="O1601" i="2"/>
  <c r="O1042" i="2"/>
  <c r="O1771" i="2"/>
  <c r="O632" i="2"/>
  <c r="O2409" i="2"/>
  <c r="O1377" i="2"/>
  <c r="O2518" i="2"/>
  <c r="O3534" i="2"/>
  <c r="O3502" i="2"/>
  <c r="O2597" i="2"/>
  <c r="O987" i="2"/>
  <c r="O3455" i="2"/>
  <c r="O1191" i="2"/>
  <c r="O2254" i="2"/>
  <c r="O2532" i="2"/>
  <c r="O3638" i="2"/>
  <c r="O2774" i="2"/>
  <c r="O2195" i="2"/>
  <c r="O799" i="2"/>
  <c r="O3018" i="2"/>
  <c r="O2015" i="2"/>
  <c r="O3401" i="2"/>
  <c r="O840" i="2"/>
  <c r="O703" i="2"/>
  <c r="O774" i="2"/>
  <c r="O1991" i="2"/>
  <c r="O2541" i="2"/>
  <c r="O2547" i="2"/>
  <c r="O3527" i="2"/>
  <c r="O1035" i="2"/>
  <c r="O831" i="2"/>
  <c r="O1181" i="2"/>
  <c r="O1551" i="2"/>
  <c r="O3396" i="2"/>
  <c r="O1175" i="2"/>
  <c r="O2284" i="2"/>
  <c r="O1881" i="2"/>
  <c r="O3517" i="2"/>
  <c r="O2932" i="2"/>
  <c r="O2332" i="2"/>
  <c r="O3701" i="2"/>
  <c r="O2262" i="2"/>
  <c r="O1701" i="2"/>
  <c r="O2771" i="2"/>
  <c r="O2775" i="2"/>
  <c r="O2466" i="2"/>
  <c r="O938" i="2"/>
  <c r="O3554" i="2"/>
  <c r="O3485" i="2"/>
  <c r="O681" i="2"/>
  <c r="O604" i="2"/>
  <c r="O2172" i="2"/>
  <c r="O1798" i="2"/>
  <c r="O2733" i="2"/>
  <c r="O2600" i="2"/>
  <c r="O2079" i="2"/>
  <c r="O3365" i="2"/>
  <c r="O562" i="2"/>
  <c r="O2961" i="2"/>
  <c r="O1575" i="2"/>
  <c r="O599" i="2"/>
  <c r="O3578" i="2"/>
  <c r="O1576" i="2"/>
  <c r="O3073" i="2"/>
  <c r="O1517" i="2"/>
  <c r="O2014" i="2"/>
  <c r="O1696" i="2"/>
  <c r="O1820" i="2"/>
  <c r="O977" i="2"/>
  <c r="O828" i="2"/>
  <c r="O2577" i="2"/>
  <c r="O601" i="2"/>
  <c r="O1269" i="2"/>
  <c r="O1592" i="2"/>
  <c r="O2727" i="2"/>
  <c r="O3641" i="2"/>
  <c r="O2230" i="2"/>
  <c r="O684" i="2"/>
  <c r="O680" i="2"/>
  <c r="O2683" i="2"/>
  <c r="O996" i="2"/>
  <c r="O3448" i="2"/>
  <c r="O3705" i="2"/>
  <c r="O1010" i="2"/>
  <c r="O2342" i="2"/>
  <c r="O755" i="2"/>
  <c r="O1744" i="2"/>
  <c r="O3692" i="2"/>
  <c r="O1455" i="2"/>
  <c r="O3613" i="2"/>
  <c r="O3253" i="2"/>
  <c r="O3432" i="2"/>
  <c r="O1622" i="2"/>
  <c r="O3309" i="2"/>
  <c r="O1258" i="2"/>
  <c r="O947" i="2"/>
  <c r="O2868" i="2"/>
  <c r="O3505" i="2"/>
  <c r="O1112" i="2"/>
  <c r="O942" i="2"/>
  <c r="O1346" i="2"/>
  <c r="O2618" i="2"/>
  <c r="O1805" i="2"/>
  <c r="O1554" i="2"/>
  <c r="O812" i="2"/>
  <c r="O2776" i="2"/>
  <c r="O842" i="2"/>
  <c r="O1487" i="2"/>
  <c r="O1172" i="2"/>
  <c r="O1869" i="2"/>
  <c r="O1259" i="2"/>
  <c r="O2763" i="2"/>
  <c r="O1904" i="2"/>
  <c r="O2715" i="2"/>
  <c r="O2723" i="2"/>
  <c r="O2517" i="2"/>
  <c r="O2460" i="2"/>
  <c r="O3057" i="2"/>
  <c r="O1616" i="2"/>
  <c r="O737" i="2"/>
  <c r="O3300" i="2"/>
  <c r="O3147" i="2"/>
  <c r="O3331" i="2"/>
  <c r="O2045" i="2"/>
  <c r="O3080" i="2"/>
  <c r="O3374" i="2"/>
  <c r="O2234" i="2"/>
  <c r="O2191" i="2"/>
  <c r="O1327" i="2"/>
  <c r="O2796" i="2"/>
  <c r="O2351" i="2"/>
  <c r="O2159" i="2"/>
  <c r="O2864" i="2"/>
  <c r="O2416" i="2"/>
  <c r="O1478" i="2"/>
  <c r="O3246" i="2"/>
  <c r="O2920" i="2"/>
  <c r="O3065" i="2"/>
  <c r="O3599" i="2"/>
  <c r="O3284" i="2"/>
  <c r="O2184" i="2"/>
  <c r="O3112" i="2"/>
  <c r="O2208" i="2"/>
  <c r="O2398" i="2"/>
  <c r="O2200" i="2"/>
  <c r="O3266" i="2"/>
  <c r="O2138" i="2"/>
  <c r="O3627" i="2"/>
  <c r="O2904" i="2"/>
  <c r="O2010" i="2"/>
  <c r="O2013" i="2"/>
  <c r="O2918" i="2"/>
  <c r="O3187" i="2"/>
  <c r="O2049" i="2"/>
  <c r="O1988" i="2"/>
  <c r="O1574" i="2"/>
  <c r="O2824" i="2"/>
  <c r="O2635" i="2"/>
  <c r="O2620" i="2"/>
  <c r="O636" i="2"/>
  <c r="O2321" i="2"/>
  <c r="O2365" i="2"/>
  <c r="O1364" i="2"/>
  <c r="O3290" i="2"/>
  <c r="O1409" i="2"/>
  <c r="O2401" i="2"/>
  <c r="O2888" i="2"/>
  <c r="O953" i="2"/>
  <c r="O2202" i="2"/>
  <c r="O1255" i="2"/>
  <c r="O3431" i="2"/>
  <c r="O2571" i="2"/>
  <c r="O2062" i="2"/>
  <c r="O2359" i="2"/>
  <c r="O3031" i="2"/>
  <c r="O3621" i="2"/>
  <c r="O3287" i="2"/>
  <c r="O819" i="2"/>
  <c r="O3361" i="2"/>
  <c r="O1276" i="2"/>
  <c r="O603" i="2"/>
  <c r="O1702" i="2"/>
  <c r="O1245" i="2"/>
  <c r="O1261" i="2"/>
  <c r="O1709" i="2"/>
  <c r="O2608" i="2"/>
  <c r="O3076" i="2"/>
  <c r="O3427" i="2"/>
  <c r="O1776" i="2"/>
  <c r="O1810" i="2"/>
  <c r="O607" i="2"/>
  <c r="O2589" i="2"/>
  <c r="O1200" i="2"/>
  <c r="O625" i="2"/>
  <c r="O816" i="2"/>
  <c r="O1337" i="2"/>
  <c r="O1704" i="2"/>
  <c r="O1901" i="2"/>
  <c r="O3580" i="2"/>
  <c r="O796" i="2"/>
  <c r="O1579" i="2"/>
  <c r="O2510" i="2"/>
  <c r="O1717" i="2"/>
  <c r="O1561" i="2"/>
  <c r="O1783" i="2"/>
  <c r="O843" i="2"/>
  <c r="O3130" i="2"/>
  <c r="O2695" i="2"/>
  <c r="O2795" i="2"/>
  <c r="O3136" i="2"/>
  <c r="O3016" i="2"/>
  <c r="O945" i="2"/>
  <c r="O1368" i="2"/>
  <c r="O2826" i="2"/>
  <c r="O937" i="2"/>
  <c r="O922" i="2"/>
  <c r="O2545" i="2"/>
  <c r="O3074" i="2"/>
  <c r="O1962" i="2"/>
  <c r="O1830" i="2"/>
  <c r="O1024" i="2"/>
  <c r="O2407" i="2"/>
  <c r="O2395" i="2"/>
  <c r="O647" i="2"/>
  <c r="O648" i="2"/>
  <c r="O3017" i="2"/>
  <c r="O1224" i="2"/>
  <c r="O2422" i="2"/>
  <c r="O3583" i="2"/>
  <c r="O1148" i="2"/>
  <c r="O923" i="2"/>
  <c r="O1423" i="2"/>
  <c r="O2660" i="2"/>
  <c r="O3469" i="2"/>
  <c r="O2368" i="2"/>
  <c r="O2848" i="2"/>
  <c r="O558" i="2"/>
  <c r="O3047" i="2"/>
  <c r="O685" i="2"/>
  <c r="O1454" i="2"/>
  <c r="O2349" i="2"/>
  <c r="O3220" i="2"/>
  <c r="O2933" i="2"/>
  <c r="O1399" i="2"/>
  <c r="O1307" i="2"/>
  <c r="O1911" i="2"/>
  <c r="O911" i="2"/>
  <c r="O916" i="2"/>
  <c r="O2972" i="2"/>
  <c r="O776" i="2"/>
  <c r="O3725" i="2"/>
  <c r="O791" i="2"/>
  <c r="O2436" i="2"/>
  <c r="O1277" i="2"/>
  <c r="O695" i="2"/>
  <c r="O1152" i="2"/>
  <c r="O3483" i="2"/>
  <c r="O3391" i="2"/>
  <c r="O3256" i="2"/>
  <c r="O3330" i="2"/>
  <c r="O3087" i="2"/>
  <c r="O3612" i="2"/>
  <c r="O1540" i="2"/>
  <c r="O2984" i="2"/>
  <c r="O1667" i="2"/>
  <c r="O2827" i="2"/>
  <c r="O3715" i="2"/>
  <c r="O2757" i="2"/>
  <c r="O1202" i="2"/>
  <c r="O1712" i="2"/>
  <c r="O3242" i="2"/>
  <c r="O2423" i="2"/>
  <c r="O3652" i="2"/>
  <c r="O677" i="2"/>
  <c r="O2639" i="2"/>
  <c r="O919" i="2"/>
  <c r="O656" i="2"/>
  <c r="O2841" i="2"/>
  <c r="O1201" i="2"/>
  <c r="O2487" i="2"/>
  <c r="O3144" i="2"/>
  <c r="O3474" i="2"/>
  <c r="O2310" i="2"/>
  <c r="O2952" i="2"/>
  <c r="O2022" i="2"/>
  <c r="O1028" i="2"/>
  <c r="O2386" i="2"/>
  <c r="O1499" i="2"/>
  <c r="O1328" i="2"/>
  <c r="O3678" i="2"/>
  <c r="O2333" i="2"/>
  <c r="O2713" i="2"/>
  <c r="O1812" i="2"/>
  <c r="O1122" i="2"/>
  <c r="O1497" i="2"/>
  <c r="O1113" i="2"/>
  <c r="O3366" i="2"/>
  <c r="O1456" i="2"/>
  <c r="O2506" i="2"/>
  <c r="O1739" i="2"/>
  <c r="O2747" i="2"/>
  <c r="O767" i="2"/>
  <c r="O3205" i="2"/>
  <c r="O3543" i="2"/>
  <c r="O2830" i="2"/>
  <c r="O3114" i="2"/>
  <c r="O963" i="2"/>
  <c r="O1883" i="2"/>
  <c r="O2132" i="2"/>
  <c r="O1466" i="2"/>
  <c r="O959" i="2"/>
  <c r="O2941" i="2"/>
  <c r="O2269" i="2"/>
  <c r="O2995" i="2"/>
  <c r="O2919" i="2"/>
  <c r="O1716" i="2"/>
  <c r="O1548" i="2"/>
  <c r="O1443" i="2"/>
  <c r="O1058" i="2"/>
  <c r="O2923" i="2"/>
  <c r="O3218" i="2"/>
  <c r="O1150" i="2"/>
  <c r="O935" i="2"/>
  <c r="O1662" i="2"/>
  <c r="O3594" i="2"/>
  <c r="O3203" i="2"/>
  <c r="O2764" i="2"/>
  <c r="O1868" i="2"/>
  <c r="O2369" i="2"/>
  <c r="O2905" i="2"/>
  <c r="O3092" i="2"/>
  <c r="O1537" i="2"/>
  <c r="O1095" i="2"/>
  <c r="O2955" i="2"/>
  <c r="O1619" i="2"/>
  <c r="O3618" i="2"/>
  <c r="O1484" i="2"/>
  <c r="O702" i="2"/>
  <c r="O3120" i="2"/>
  <c r="O1029" i="2"/>
  <c r="O3661" i="2"/>
  <c r="O824" i="2"/>
  <c r="O1449" i="2"/>
  <c r="O618" i="2"/>
  <c r="O3350" i="2"/>
  <c r="O2418" i="2"/>
  <c r="O914" i="2"/>
  <c r="O3398" i="2"/>
  <c r="O1541" i="2"/>
  <c r="O627" i="2"/>
  <c r="O877" i="2"/>
  <c r="O1763" i="2"/>
  <c r="O2323" i="2"/>
  <c r="O3302" i="2"/>
  <c r="O2578" i="2"/>
  <c r="O1338" i="2"/>
  <c r="O1915" i="2"/>
  <c r="O2472" i="2"/>
  <c r="O763" i="2"/>
  <c r="O2617" i="2"/>
  <c r="O3685" i="2"/>
  <c r="O2640" i="2"/>
  <c r="O2730" i="2"/>
  <c r="O1559" i="2"/>
  <c r="O3360" i="2"/>
  <c r="O1948" i="2"/>
  <c r="O1418" i="2"/>
  <c r="O2705" i="2"/>
  <c r="O1641" i="2"/>
  <c r="O2222" i="2"/>
  <c r="O2991" i="2"/>
  <c r="O2895" i="2"/>
  <c r="O3584" i="2"/>
  <c r="O2740" i="2"/>
  <c r="O1031" i="2"/>
  <c r="O2750" i="2"/>
  <c r="O2129" i="2"/>
  <c r="O1021" i="2"/>
  <c r="O3730" i="2"/>
  <c r="O2338" i="2"/>
  <c r="O779" i="2"/>
  <c r="O3551" i="2"/>
  <c r="O1477" i="2"/>
  <c r="O907" i="2"/>
  <c r="O1074" i="2"/>
  <c r="O2119" i="2"/>
  <c r="O3048" i="2"/>
  <c r="O1836" i="2"/>
  <c r="O825" i="2"/>
  <c r="O1625" i="2"/>
  <c r="O1839" i="2"/>
  <c r="O1945" i="2"/>
  <c r="O2731" i="2"/>
  <c r="O1764" i="2"/>
  <c r="O687" i="2"/>
  <c r="O853" i="2"/>
  <c r="O1930" i="2"/>
  <c r="O2319" i="2"/>
  <c r="O2480" i="2"/>
  <c r="O1992" i="2"/>
  <c r="O2811" i="2"/>
  <c r="O736" i="2"/>
  <c r="O572" i="2"/>
  <c r="O1549" i="2"/>
  <c r="O1270" i="2"/>
  <c r="O1096" i="2"/>
  <c r="O3343" i="2"/>
  <c r="O985" i="2"/>
  <c r="O1072" i="2"/>
  <c r="O833" i="2"/>
  <c r="O1397" i="2"/>
  <c r="O2605" i="2"/>
  <c r="O2971" i="2"/>
  <c r="O2758" i="2"/>
  <c r="O3104" i="2"/>
  <c r="O2430" i="2"/>
  <c r="O3103" i="2"/>
  <c r="O1309" i="2"/>
  <c r="O2117" i="2"/>
  <c r="O3585" i="2"/>
  <c r="O2807" i="2"/>
  <c r="O3566" i="2"/>
  <c r="O2034" i="2"/>
  <c r="O972" i="2"/>
  <c r="O2328" i="2"/>
  <c r="O1835" i="2"/>
  <c r="O2533" i="2"/>
  <c r="O1359" i="2"/>
  <c r="O1501" i="2"/>
  <c r="O1080" i="2"/>
  <c r="O2702" i="2"/>
  <c r="O3206" i="2"/>
  <c r="O3037" i="2"/>
  <c r="O3721" i="2"/>
  <c r="O1877" i="2"/>
  <c r="O1558" i="2"/>
  <c r="O1586" i="2"/>
  <c r="O2677" i="2"/>
  <c r="O622" i="2"/>
  <c r="O2818" i="2"/>
  <c r="O3279" i="2"/>
  <c r="O2749" i="2"/>
  <c r="O3414" i="2"/>
  <c r="O1227" i="2"/>
  <c r="O2675" i="2"/>
  <c r="O885" i="2"/>
  <c r="O1213" i="2"/>
  <c r="O2685" i="2"/>
  <c r="O3135" i="2"/>
  <c r="O3339" i="2"/>
  <c r="O1184" i="2"/>
  <c r="O2036" i="2"/>
  <c r="O1069" i="2"/>
  <c r="O713" i="2"/>
  <c r="O3557" i="2"/>
  <c r="O3734" i="2"/>
  <c r="O872" i="2"/>
  <c r="O3576" i="2"/>
  <c r="O3354" i="2"/>
  <c r="O2653" i="2"/>
  <c r="O1438" i="2"/>
  <c r="O606" i="2"/>
  <c r="O3244" i="2"/>
  <c r="O999" i="2"/>
  <c r="O1509" i="2"/>
  <c r="O1297" i="2"/>
  <c r="O2198" i="2"/>
  <c r="O1656" i="2"/>
  <c r="O1570" i="2"/>
  <c r="O643" i="2"/>
  <c r="O887" i="2"/>
  <c r="O2769" i="2"/>
  <c r="O1027" i="2"/>
  <c r="O3264" i="2"/>
  <c r="O1606" i="2"/>
  <c r="O2753" i="2"/>
  <c r="O1145" i="2"/>
  <c r="O1065" i="2"/>
  <c r="O2612" i="2"/>
  <c r="O2128" i="2"/>
  <c r="O846" i="2"/>
  <c r="O2862" i="2"/>
  <c r="O659" i="2"/>
  <c r="O1553" i="2"/>
  <c r="O1694" i="2"/>
  <c r="O2431" i="2"/>
  <c r="O2689" i="2"/>
  <c r="O2020" i="2"/>
  <c r="O3484" i="2"/>
  <c r="O2656" i="2"/>
  <c r="O2962" i="2"/>
  <c r="O2622" i="2"/>
  <c r="O2813" i="2"/>
  <c r="O2693" i="2"/>
  <c r="O2714" i="2"/>
  <c r="O1059" i="2"/>
  <c r="O3000" i="2"/>
  <c r="O2434" i="2"/>
  <c r="O962" i="2"/>
  <c r="O2768" i="2"/>
  <c r="O1436" i="2"/>
  <c r="O1891" i="2"/>
  <c r="O2440" i="2"/>
  <c r="O2869" i="2"/>
  <c r="O712" i="2"/>
  <c r="O2930" i="2"/>
  <c r="O1420" i="2"/>
  <c r="O2107" i="2"/>
  <c r="O2102" i="2"/>
  <c r="O1154" i="2"/>
  <c r="O979" i="2"/>
  <c r="O2703" i="2"/>
  <c r="O1665" i="2"/>
  <c r="O1489" i="2"/>
  <c r="O1819" i="2"/>
  <c r="O1718" i="2"/>
  <c r="O600" i="2"/>
  <c r="O2729" i="2"/>
  <c r="O1971" i="2"/>
  <c r="O1126" i="2"/>
  <c r="O3005" i="2"/>
  <c r="O568" i="2"/>
  <c r="O740" i="2"/>
  <c r="O3180" i="2"/>
  <c r="O3433" i="2"/>
  <c r="O2746" i="2"/>
  <c r="O1978" i="2"/>
  <c r="O3473" i="2"/>
  <c r="O2315" i="2"/>
  <c r="O806" i="2"/>
  <c r="O1378" i="2"/>
  <c r="O2591" i="2"/>
  <c r="O958" i="2"/>
  <c r="O2912" i="2"/>
  <c r="O3296" i="2"/>
  <c r="O3623" i="2"/>
  <c r="O586" i="2"/>
  <c r="O2242" i="2"/>
  <c r="O3098" i="2"/>
  <c r="O2553" i="2"/>
  <c r="O2792" i="2"/>
  <c r="O2538" i="2"/>
  <c r="O2073" i="2"/>
  <c r="O3341" i="2"/>
  <c r="O955" i="2"/>
  <c r="O3062" i="2"/>
  <c r="O1479" i="2"/>
  <c r="O2040" i="2"/>
  <c r="O1726" i="2"/>
  <c r="O2559" i="2"/>
  <c r="O746" i="2"/>
  <c r="O2227" i="2"/>
  <c r="O1265" i="2"/>
  <c r="O689" i="2"/>
  <c r="O2325" i="2"/>
  <c r="O1653" i="2"/>
  <c r="O1923" i="2"/>
  <c r="O2393" i="2"/>
  <c r="O849" i="2"/>
  <c r="O2866" i="2"/>
  <c r="O3640" i="2"/>
  <c r="O1280" i="2"/>
  <c r="O1917" i="2"/>
  <c r="O3675" i="2"/>
  <c r="O1752" i="2"/>
  <c r="O1221" i="2"/>
  <c r="O1217" i="2"/>
  <c r="O1931" i="2"/>
  <c r="O2636" i="2"/>
  <c r="O1125" i="2"/>
  <c r="O3423" i="2"/>
  <c r="O1158" i="2"/>
  <c r="O3639" i="2"/>
  <c r="O1969" i="2"/>
  <c r="O3649" i="2"/>
  <c r="O1612" i="2"/>
  <c r="O3325" i="2"/>
  <c r="O1197" i="2"/>
  <c r="O1637" i="2"/>
  <c r="O1536" i="2"/>
  <c r="O3394" i="2"/>
  <c r="O2443" i="2"/>
  <c r="O3024" i="2"/>
  <c r="O3377" i="2"/>
  <c r="O3457" i="2"/>
  <c r="O1208" i="2"/>
  <c r="O2324" i="2"/>
  <c r="O3417" i="2"/>
  <c r="O1161" i="2"/>
  <c r="O1147" i="2"/>
  <c r="O1659" i="2"/>
  <c r="O2499" i="2"/>
  <c r="O794" i="2"/>
  <c r="O1864" i="2"/>
  <c r="O1516" i="2"/>
  <c r="O3703" i="2"/>
  <c r="O2082" i="2"/>
  <c r="O804" i="2"/>
  <c r="O1002" i="2"/>
  <c r="O3182" i="2"/>
  <c r="O715" i="2"/>
  <c r="O2785" i="2"/>
  <c r="O2917" i="2"/>
  <c r="O3194" i="2"/>
  <c r="O1890" i="2"/>
  <c r="O1468" i="2"/>
  <c r="O3064" i="2"/>
  <c r="O2450" i="2"/>
  <c r="O2391" i="2"/>
  <c r="O2724" i="2"/>
  <c r="O1974" i="2"/>
  <c r="O1045" i="2"/>
  <c r="O3111" i="2"/>
  <c r="O663" i="2"/>
  <c r="O2634" i="2"/>
  <c r="O915" i="2"/>
  <c r="P915" i="2" s="1"/>
  <c r="O2637" i="2"/>
  <c r="O1153" i="2"/>
  <c r="O1666" i="2"/>
  <c r="O582" i="2"/>
  <c r="O3490" i="2"/>
  <c r="O3513" i="2"/>
  <c r="O3472" i="2"/>
  <c r="O2281" i="2"/>
  <c r="O1431" i="2"/>
  <c r="O592" i="2"/>
  <c r="O1301" i="2"/>
  <c r="O1323" i="2"/>
  <c r="O1943" i="2"/>
  <c r="O836" i="2"/>
  <c r="O926" i="2"/>
  <c r="O1875" i="2"/>
  <c r="O2940" i="2"/>
  <c r="O3294" i="2"/>
  <c r="O2465" i="2"/>
  <c r="O668" i="2"/>
  <c r="O2861" i="2"/>
  <c r="O2759" i="2"/>
  <c r="O3710" i="2"/>
  <c r="O1463" i="2"/>
  <c r="O2623" i="2"/>
  <c r="O2194" i="2"/>
  <c r="O2603" i="2"/>
  <c r="O3719" i="2"/>
  <c r="O1938" i="2"/>
  <c r="O3043" i="2"/>
  <c r="O983" i="2"/>
  <c r="O3418" i="2"/>
  <c r="O1958" i="2"/>
  <c r="O635" i="2"/>
  <c r="O3223" i="2"/>
  <c r="O1565" i="2"/>
  <c r="O1683" i="2"/>
  <c r="O2766" i="2"/>
  <c r="O3247" i="2"/>
  <c r="O3060" i="2"/>
  <c r="O2935" i="2"/>
  <c r="O1416" i="2"/>
  <c r="O3370" i="2"/>
  <c r="O2926" i="2"/>
  <c r="O2291" i="2"/>
  <c r="O1068" i="2"/>
  <c r="O3250" i="2"/>
  <c r="O1746" i="2"/>
  <c r="O1507" i="2"/>
  <c r="O655" i="2"/>
  <c r="O1566" i="2"/>
  <c r="O2784" i="2"/>
  <c r="O560" i="2"/>
  <c r="O571" i="2"/>
  <c r="O1047" i="2"/>
  <c r="O2111" i="2"/>
  <c r="O3708" i="2"/>
  <c r="O1672" i="2"/>
  <c r="O1794" i="2"/>
  <c r="O3500" i="2"/>
  <c r="O645" i="2"/>
  <c r="O2046" i="2"/>
  <c r="O3680" i="2"/>
  <c r="O3595" i="2"/>
  <c r="O3635" i="2"/>
  <c r="O2846" i="2"/>
  <c r="O564" i="2"/>
  <c r="O1859" i="2"/>
  <c r="O3519" i="2"/>
  <c r="O2438" i="2"/>
  <c r="O1734" i="2"/>
  <c r="O2294" i="2"/>
  <c r="O2628" i="2"/>
  <c r="O2295" i="2"/>
  <c r="O1627" i="2"/>
  <c r="O2973" i="2"/>
  <c r="O2574" i="2"/>
  <c r="O2696" i="2"/>
  <c r="O2061" i="2"/>
  <c r="O2550" i="2"/>
  <c r="O891" i="2"/>
  <c r="O3340" i="2"/>
  <c r="O3238" i="2"/>
  <c r="O3458" i="2"/>
  <c r="O3493" i="2"/>
  <c r="O2337" i="2"/>
  <c r="O2808" i="2"/>
  <c r="O2564" i="2"/>
  <c r="O1097" i="2"/>
  <c r="O1515" i="2"/>
  <c r="O1697" i="2"/>
  <c r="O1439" i="2"/>
  <c r="O3480" i="2"/>
  <c r="O3633" i="2"/>
  <c r="O725" i="2"/>
  <c r="O3070" i="2"/>
  <c r="O1617" i="2"/>
  <c r="O3514" i="2"/>
  <c r="O1173" i="2"/>
  <c r="O1188" i="2"/>
  <c r="O1236" i="2"/>
  <c r="O839" i="2"/>
  <c r="O2931" i="2"/>
  <c r="O3684" i="2"/>
  <c r="O1856" i="2"/>
  <c r="O3368" i="2"/>
  <c r="O676" i="2"/>
  <c r="O3196" i="2"/>
  <c r="O1607" i="2"/>
  <c r="O912" i="2"/>
  <c r="O1784" i="2"/>
  <c r="O2767" i="2"/>
  <c r="O1187" i="2"/>
  <c r="O3579" i="2"/>
  <c r="O3443" i="2"/>
  <c r="O3383" i="2"/>
  <c r="O577" i="2"/>
  <c r="O2453" i="2"/>
  <c r="O3486" i="2"/>
  <c r="O1262" i="2"/>
  <c r="O3591" i="2"/>
  <c r="O2153" i="2"/>
  <c r="O3119" i="2"/>
  <c r="O1441" i="2"/>
  <c r="O3426" i="2"/>
  <c r="O878" i="2"/>
  <c r="O733" i="2"/>
  <c r="O2371" i="2"/>
  <c r="O3724" i="2"/>
  <c r="O2783" i="2"/>
  <c r="O1552" i="2"/>
  <c r="O3288" i="2"/>
  <c r="O948" i="2"/>
  <c r="O772" i="2"/>
  <c r="O3537" i="2"/>
  <c r="O2305" i="2"/>
  <c r="O1808" i="2"/>
  <c r="O946" i="2"/>
  <c r="O3373" i="2"/>
  <c r="O1649" i="2"/>
  <c r="O3208" i="2"/>
  <c r="O1264" i="2"/>
  <c r="O3568" i="2"/>
  <c r="O1545" i="2"/>
  <c r="O1076" i="2"/>
  <c r="O1618" i="2"/>
  <c r="O1022" i="2"/>
  <c r="O672" i="2"/>
  <c r="O3178" i="2"/>
  <c r="O1085" i="2"/>
  <c r="O3281" i="2"/>
  <c r="O2303" i="2"/>
  <c r="O1841" i="2"/>
  <c r="O1767" i="2"/>
  <c r="O2837" i="2"/>
  <c r="O2028" i="2"/>
  <c r="O1749" i="2"/>
  <c r="O3239" i="2"/>
  <c r="O2095" i="2"/>
  <c r="O2239" i="2"/>
  <c r="O1790" i="2"/>
  <c r="O1695" i="2"/>
  <c r="O2629" i="2"/>
  <c r="O1450" i="2"/>
  <c r="O2651" i="2"/>
  <c r="O2335" i="2"/>
  <c r="O3025" i="2"/>
  <c r="O970" i="2"/>
  <c r="O1684" i="2"/>
  <c r="O917" i="2"/>
  <c r="O3219" i="2"/>
  <c r="O3494" i="2"/>
  <c r="O1621" i="2"/>
  <c r="O1465" i="2"/>
  <c r="O2977" i="2"/>
  <c r="O1351" i="2"/>
  <c r="O1486" i="2"/>
  <c r="O2445" i="2"/>
  <c r="O2088" i="2"/>
  <c r="O1738" i="2"/>
  <c r="O3598" i="2"/>
  <c r="O762" i="2"/>
  <c r="O1691" i="2"/>
  <c r="O3526" i="2"/>
  <c r="O3105" i="2"/>
  <c r="O2216" i="2"/>
  <c r="O2755" i="2"/>
  <c r="O1603" i="2"/>
  <c r="O1719" i="2"/>
  <c r="O2801" i="2"/>
  <c r="O2964" i="2"/>
  <c r="O1404" i="2"/>
  <c r="O693" i="2"/>
  <c r="O610" i="2"/>
  <c r="O1012" i="2"/>
  <c r="O1799" i="2"/>
  <c r="O3501" i="2"/>
  <c r="O1237" i="2"/>
  <c r="O1375" i="2"/>
  <c r="O2860" i="2"/>
  <c r="O3083" i="2"/>
  <c r="O2187" i="2"/>
  <c r="O1123" i="2"/>
  <c r="O2828" i="2"/>
  <c r="O1408" i="2"/>
  <c r="O3698" i="2"/>
  <c r="O1284" i="2"/>
  <c r="O3462" i="2"/>
  <c r="O2017" i="2"/>
  <c r="O2965" i="2"/>
  <c r="O2489" i="2"/>
  <c r="O2072" i="2"/>
  <c r="O3560" i="2"/>
  <c r="O1525" i="2"/>
  <c r="O2136" i="2"/>
  <c r="O3042" i="2"/>
  <c r="O2983" i="2"/>
  <c r="O557" i="2"/>
  <c r="O2911" i="2"/>
  <c r="O1248" i="2"/>
  <c r="O2596" i="2"/>
  <c r="O2710" i="2"/>
  <c r="O1257" i="2"/>
  <c r="O2168" i="2"/>
  <c r="O3643" i="2"/>
  <c r="O2070" i="2"/>
  <c r="O2963" i="2"/>
  <c r="O3085" i="2"/>
  <c r="O2680" i="2"/>
  <c r="O1462" i="2"/>
  <c r="O1144" i="2"/>
  <c r="O2687" i="2"/>
  <c r="O3390" i="2"/>
  <c r="O1791" i="2"/>
  <c r="O1400" i="2"/>
  <c r="O1757" i="2"/>
  <c r="O1888" i="2"/>
  <c r="O3232" i="2"/>
  <c r="O2001" i="2"/>
  <c r="O1580" i="2"/>
  <c r="O3539" i="2"/>
  <c r="O2457" i="2"/>
  <c r="O2798" i="2"/>
  <c r="O2836" i="2"/>
  <c r="O1687" i="2"/>
  <c r="O2411" i="2"/>
  <c r="O1676" i="2"/>
  <c r="O3386" i="2"/>
  <c r="O583" i="2"/>
  <c r="O3059" i="2"/>
  <c r="O1896" i="2"/>
  <c r="O855" i="2"/>
  <c r="O1833" i="2"/>
  <c r="O1920" i="2"/>
  <c r="O2760" i="2"/>
  <c r="O2358" i="2"/>
  <c r="O2063" i="2"/>
  <c r="O2277" i="2"/>
  <c r="O729" i="2"/>
  <c r="O974" i="2"/>
  <c r="O1256" i="2"/>
  <c r="O2427" i="2"/>
  <c r="O823" i="2"/>
  <c r="O3412" i="2"/>
  <c r="O2064" i="2"/>
  <c r="O897" i="2"/>
  <c r="O2938" i="2"/>
  <c r="O1209" i="2"/>
  <c r="O3004" i="2"/>
  <c r="O2256" i="2"/>
  <c r="O1435" i="2"/>
  <c r="O1853" i="2"/>
  <c r="O1529" i="2"/>
  <c r="O1308" i="2"/>
  <c r="O3195" i="2"/>
  <c r="O3225" i="2"/>
  <c r="O1300" i="2"/>
  <c r="O1070" i="2"/>
  <c r="O1330" i="2"/>
  <c r="O3110" i="2"/>
  <c r="O3691" i="2"/>
  <c r="O1094" i="2"/>
  <c r="O3367" i="2"/>
  <c r="O1898" i="2"/>
  <c r="O3213" i="2"/>
  <c r="O718" i="2"/>
  <c r="O2854" i="2"/>
  <c r="O2970" i="2"/>
  <c r="O2280" i="2"/>
  <c r="O2405" i="2"/>
  <c r="O3161" i="2"/>
  <c r="O748" i="2"/>
  <c r="O1817" i="2"/>
  <c r="O1190" i="2"/>
  <c r="O2619" i="2"/>
  <c r="O3263" i="2"/>
  <c r="O674" i="2"/>
  <c r="O2666" i="2"/>
  <c r="O2953" i="2"/>
  <c r="O1947" i="2"/>
  <c r="O1727" i="2"/>
  <c r="O3233" i="2"/>
  <c r="O956" i="2"/>
  <c r="O1239" i="2"/>
  <c r="O3731" i="2"/>
  <c r="O692" i="2"/>
  <c r="O2667" i="2"/>
  <c r="O2880" i="2"/>
  <c r="O2716" i="2"/>
  <c r="O2889" i="2"/>
  <c r="O2949" i="2"/>
  <c r="O1733" i="2"/>
  <c r="O578" i="2"/>
  <c r="O2428" i="2"/>
  <c r="O976" i="2"/>
  <c r="O3530" i="2"/>
  <c r="O3647" i="2"/>
  <c r="O909" i="2"/>
  <c r="O1645" i="2"/>
  <c r="O2274" i="2"/>
  <c r="O2413" i="2"/>
  <c r="O1026" i="2"/>
  <c r="O3558" i="2"/>
  <c r="O2336" i="2"/>
  <c r="O1796" i="2"/>
  <c r="O2843" i="2"/>
  <c r="O594" i="2"/>
  <c r="O1254" i="2"/>
  <c r="O1204" i="2"/>
  <c r="O3510" i="2"/>
  <c r="O1003" i="2"/>
  <c r="O1539" i="2"/>
  <c r="O2770" i="2"/>
  <c r="O1015" i="2"/>
  <c r="O3086" i="2"/>
  <c r="O624" i="2"/>
  <c r="O673" i="2"/>
  <c r="O3209" i="2"/>
  <c r="O2478" i="2"/>
  <c r="O2579" i="2"/>
  <c r="O2611" i="2"/>
  <c r="O1107" i="2"/>
  <c r="O2389" i="2"/>
  <c r="O1520" i="2"/>
  <c r="O844" i="2"/>
  <c r="O3466" i="2"/>
  <c r="O2218" i="2"/>
  <c r="O3451" i="2"/>
  <c r="O1847" i="2"/>
  <c r="O3052" i="2"/>
  <c r="O2435" i="2"/>
  <c r="O3050" i="2"/>
  <c r="O1677" i="2"/>
  <c r="O3280" i="2"/>
  <c r="O3669" i="2"/>
  <c r="O3614" i="2"/>
  <c r="O1932" i="2"/>
  <c r="O764" i="2"/>
  <c r="O2473" i="2"/>
  <c r="O2598" i="2"/>
  <c r="O2514" i="2"/>
  <c r="O3489" i="2"/>
  <c r="O2944" i="2"/>
  <c r="O1498" i="2"/>
  <c r="O3197" i="2"/>
  <c r="O3351" i="2"/>
  <c r="O1030" i="2"/>
  <c r="O1902" i="2"/>
  <c r="O2688" i="2"/>
  <c r="O2392" i="2"/>
  <c r="O576" i="2"/>
  <c r="O2448" i="2"/>
  <c r="O3034" i="2"/>
  <c r="O1382" i="2"/>
  <c r="O2044" i="2"/>
  <c r="O3332" i="2"/>
  <c r="O2148" i="2"/>
  <c r="O1577" i="2"/>
  <c r="O1206" i="2"/>
  <c r="O2118" i="2"/>
  <c r="O2141" i="2"/>
  <c r="O2960" i="2"/>
  <c r="O2829" i="2"/>
  <c r="O1788" i="2"/>
  <c r="O573" i="2"/>
  <c r="O2641" i="2"/>
  <c r="O1994" i="2"/>
  <c r="O2686" i="2"/>
  <c r="O800" i="2"/>
  <c r="O3131" i="2"/>
  <c r="O1973" i="2"/>
  <c r="O3217" i="2"/>
  <c r="O3389" i="2"/>
  <c r="O3409" i="2"/>
  <c r="O1944" i="2"/>
  <c r="O934" i="2"/>
  <c r="O1941" i="2"/>
  <c r="O3452" i="2"/>
  <c r="O1179" i="2"/>
  <c r="O1652" i="2"/>
  <c r="O3574" i="2"/>
  <c r="O3243" i="2"/>
  <c r="O1609" i="2"/>
  <c r="O2439" i="2"/>
  <c r="O2513" i="2"/>
  <c r="O1758" i="2"/>
  <c r="O3193" i="2"/>
  <c r="O1542" i="2"/>
  <c r="O3096" i="2"/>
  <c r="O3337" i="2"/>
  <c r="O2183" i="2"/>
  <c r="O2765" i="2"/>
  <c r="O1282" i="2"/>
  <c r="O3440" i="2"/>
  <c r="O3347" i="2"/>
  <c r="O1093" i="2"/>
  <c r="O3499" i="2"/>
  <c r="O2876" i="2"/>
  <c r="O613" i="2"/>
  <c r="O1111" i="2"/>
  <c r="O1831" i="2"/>
  <c r="O3228" i="2"/>
  <c r="O3121" i="2"/>
  <c r="O3152" i="2"/>
  <c r="O1160" i="2"/>
  <c r="O1876" i="2"/>
  <c r="O1442" i="2"/>
  <c r="O1007" i="2"/>
  <c r="O3077" i="2"/>
  <c r="O2024" i="2"/>
  <c r="O3422" i="2"/>
  <c r="O3054" i="2"/>
  <c r="O585" i="2"/>
  <c r="O2261" i="2"/>
  <c r="O3525" i="2"/>
  <c r="O2615" i="2"/>
  <c r="O2214" i="2"/>
  <c r="O3533" i="2"/>
  <c r="O1129" i="2"/>
  <c r="O3248" i="2"/>
  <c r="O1032" i="2"/>
  <c r="O1401" i="2"/>
  <c r="O1996" i="2"/>
  <c r="O2456" i="2"/>
  <c r="O989" i="2"/>
  <c r="O3150" i="2"/>
  <c r="O856" i="2"/>
  <c r="O2116" i="2"/>
  <c r="O3561" i="2"/>
  <c r="O2790" i="2"/>
  <c r="O868" i="2"/>
  <c r="O3023" i="2"/>
  <c r="O2849" i="2"/>
  <c r="O3380" i="2"/>
  <c r="O3269" i="2"/>
  <c r="O3011" i="2"/>
  <c r="O2339" i="2"/>
  <c r="O2883" i="2"/>
  <c r="O1521" i="2"/>
  <c r="O1071" i="2"/>
  <c r="O2742" i="2"/>
  <c r="O998" i="2"/>
  <c r="O898" i="2"/>
  <c r="O1502" i="2"/>
  <c r="O1193" i="2"/>
  <c r="O2942" i="2"/>
  <c r="O1925" i="2"/>
  <c r="O2282" i="2"/>
  <c r="O2976" i="2"/>
  <c r="O3605" i="2"/>
  <c r="O1990" i="2"/>
  <c r="O3454" i="2"/>
  <c r="O939" i="2"/>
  <c r="O1317" i="2"/>
  <c r="O1413" i="2"/>
  <c r="O1837" i="2"/>
  <c r="O1128" i="2"/>
  <c r="O3101" i="2"/>
  <c r="O3348" i="2"/>
  <c r="O2447" i="2"/>
  <c r="O3421" i="2"/>
  <c r="O1232" i="2"/>
  <c r="O1162" i="2"/>
  <c r="O2913" i="2"/>
  <c r="O2735" i="2"/>
  <c r="O750" i="2"/>
  <c r="O3298" i="2"/>
  <c r="O2408" i="2"/>
  <c r="O3271" i="2"/>
  <c r="O2378" i="2"/>
  <c r="O3222" i="2"/>
  <c r="O2838" i="2"/>
  <c r="O1039" i="2"/>
  <c r="O1998" i="2"/>
  <c r="O2343" i="2"/>
  <c r="O1089" i="2"/>
  <c r="O2989" i="2"/>
  <c r="O2756" i="2"/>
  <c r="O1373" i="2"/>
  <c r="O2161" i="2"/>
  <c r="O1226" i="2"/>
  <c r="O1279" i="2"/>
  <c r="O1165" i="2"/>
  <c r="O2259" i="2"/>
  <c r="O883" i="2"/>
  <c r="O860" i="2"/>
  <c r="O1654" i="2"/>
  <c r="O2834" i="2"/>
  <c r="O2877" i="2"/>
  <c r="O2859" i="2"/>
  <c r="O1802" i="2"/>
  <c r="O2308" i="2"/>
  <c r="O1655" i="2"/>
  <c r="O1067" i="2"/>
  <c r="O3437" i="2"/>
  <c r="O1100" i="2"/>
  <c r="O2090" i="2"/>
  <c r="O943" i="2"/>
  <c r="O2115" i="2"/>
  <c r="O616" i="2"/>
  <c r="O1119" i="2"/>
  <c r="O1138" i="2"/>
  <c r="O1663" i="2"/>
  <c r="O2871" i="2"/>
  <c r="O3165" i="2"/>
  <c r="O2451" i="2"/>
  <c r="O2762" i="2"/>
  <c r="O1503" i="2"/>
  <c r="O2283" i="2"/>
  <c r="O3404" i="2"/>
  <c r="O3201" i="2"/>
  <c r="O2189" i="2"/>
  <c r="O873" i="2"/>
  <c r="O2872" i="2"/>
  <c r="O3696" i="2"/>
  <c r="O1880" i="2"/>
  <c r="O2192" i="2"/>
  <c r="O2674" i="2"/>
  <c r="O2051" i="2"/>
  <c r="O2233" i="2"/>
  <c r="O2691" i="2"/>
  <c r="O2346" i="2"/>
  <c r="O1267" i="2"/>
  <c r="O665" i="2"/>
  <c r="O3258" i="2"/>
  <c r="O3732" i="2"/>
  <c r="O803" i="2"/>
  <c r="O3249" i="2"/>
  <c r="O3628" i="2"/>
  <c r="O3030" i="2"/>
  <c r="O1682" i="2"/>
  <c r="O3189" i="2"/>
  <c r="O3737" i="2"/>
  <c r="O3277" i="2"/>
  <c r="O2946" i="2"/>
  <c r="O2820" i="2"/>
  <c r="O1707" i="2"/>
  <c r="O1842" i="2"/>
  <c r="O1414" i="2"/>
  <c r="O2590" i="2"/>
  <c r="O642" i="2"/>
  <c r="O1347" i="2"/>
  <c r="O929" i="2"/>
  <c r="O1078" i="2"/>
  <c r="O1886" i="2"/>
  <c r="O3317" i="2"/>
  <c r="O817" i="2"/>
  <c r="O3475" i="2"/>
  <c r="O1968" i="2"/>
  <c r="O1020" i="2"/>
  <c r="O719" i="2"/>
  <c r="O2260" i="2"/>
  <c r="O993" i="2"/>
  <c r="O3586" i="2"/>
  <c r="O1156" i="2"/>
  <c r="O653" i="2"/>
  <c r="O2992" i="2"/>
  <c r="O3503" i="2"/>
  <c r="O1597" i="2"/>
  <c r="O2253" i="2"/>
  <c r="O1582" i="2"/>
  <c r="O1526" i="2"/>
  <c r="O1001" i="2"/>
  <c r="O781" i="2"/>
  <c r="O3620" i="2"/>
  <c r="O3311" i="2"/>
  <c r="O990" i="2"/>
  <c r="O2091" i="2"/>
  <c r="O2257" i="2"/>
  <c r="O2226" i="2"/>
  <c r="O2799" i="2"/>
  <c r="O2916" i="2"/>
  <c r="O2052" i="2"/>
  <c r="O3491" i="2"/>
  <c r="O1936" i="2"/>
  <c r="O1675" i="2"/>
  <c r="O2100" i="2"/>
  <c r="O1922" i="2"/>
  <c r="O1302" i="2"/>
  <c r="O961" i="2"/>
  <c r="O1768" i="2"/>
  <c r="O1504" i="2"/>
  <c r="O2885" i="2"/>
  <c r="O688" i="2"/>
  <c r="O3587" i="2"/>
  <c r="O845" i="2"/>
  <c r="O1660" i="2"/>
  <c r="O1778" i="2"/>
  <c r="O2367" i="2"/>
  <c r="O1630" i="2"/>
  <c r="O2477" i="2"/>
  <c r="O3019" i="2"/>
  <c r="O1319" i="2"/>
  <c r="O3487" i="2"/>
  <c r="O1535" i="2"/>
  <c r="O3435" i="2"/>
  <c r="O1981" i="2"/>
  <c r="O3346" i="2"/>
  <c r="O2934" i="2"/>
  <c r="O3013" i="2"/>
  <c r="O1801" i="2"/>
  <c r="O744" i="2"/>
  <c r="O2250" i="2"/>
  <c r="O743" i="2"/>
  <c r="O1073" i="2"/>
  <c r="O3029" i="2"/>
  <c r="O3463" i="2"/>
  <c r="O960" i="2"/>
  <c r="O2706" i="2"/>
  <c r="O742" i="2"/>
  <c r="O611" i="2"/>
  <c r="O1446" i="2"/>
  <c r="O788" i="2"/>
  <c r="O3358" i="2"/>
  <c r="O773" i="2"/>
  <c r="O3468" i="2"/>
  <c r="O3028" i="2"/>
  <c r="O3523" i="2"/>
  <c r="O995" i="2"/>
  <c r="O2394" i="2"/>
  <c r="O1392" i="2"/>
  <c r="O2059" i="2"/>
  <c r="O1826" i="2"/>
  <c r="O1670" i="2"/>
  <c r="O1984" i="2"/>
  <c r="O1363" i="2"/>
  <c r="O2851" i="2"/>
  <c r="O1964" i="2"/>
  <c r="O1792" i="2"/>
  <c r="O1253" i="2"/>
  <c r="O2385" i="2"/>
  <c r="O3345" i="2"/>
  <c r="O3603" i="2"/>
  <c r="O1838" i="2"/>
  <c r="O3506" i="2"/>
  <c r="O589" i="2"/>
  <c r="O2273" i="2"/>
  <c r="O822" i="2"/>
  <c r="O2899" i="2"/>
  <c r="O2176" i="2"/>
  <c r="O1159" i="2"/>
  <c r="O798" i="2"/>
  <c r="O641" i="2"/>
  <c r="O3659" i="2"/>
  <c r="O1422" i="2"/>
  <c r="O2162" i="2"/>
  <c r="O785" i="2"/>
  <c r="O2179" i="2"/>
  <c r="O1530" i="2"/>
  <c r="O1004" i="2"/>
  <c r="O2329" i="2"/>
  <c r="O3326" i="2"/>
  <c r="O3168" i="2"/>
  <c r="O1041" i="2"/>
  <c r="O1212" i="2"/>
  <c r="O721" i="2"/>
  <c r="O579" i="2"/>
  <c r="O3617" i="2"/>
  <c r="O1133" i="2"/>
  <c r="O1846" i="2"/>
  <c r="O2415" i="2"/>
  <c r="O780" i="2"/>
  <c r="O2055" i="2"/>
  <c r="O3081" i="2"/>
  <c r="O3447" i="2"/>
  <c r="O1369" i="2"/>
  <c r="O2341" i="2"/>
  <c r="O3411" i="2"/>
  <c r="O2085" i="2"/>
  <c r="O1396" i="2"/>
  <c r="O852" i="2"/>
  <c r="O2994" i="2"/>
  <c r="O2292" i="2"/>
  <c r="O3313" i="2"/>
  <c r="O2264" i="2"/>
  <c r="O1274" i="2"/>
  <c r="O623" i="2"/>
  <c r="O2462" i="2"/>
  <c r="O1493" i="2"/>
  <c r="O3529" i="2"/>
  <c r="O2352" i="2"/>
  <c r="O2692" i="2"/>
  <c r="O2058" i="2"/>
  <c r="O1415" i="2"/>
  <c r="O3547" i="2"/>
  <c r="O2220" i="2"/>
  <c r="O3376" i="2"/>
  <c r="O1546" i="2"/>
  <c r="O1203" i="2"/>
  <c r="O3241" i="2"/>
  <c r="O2602" i="2"/>
  <c r="O954" i="2"/>
  <c r="O1997" i="2"/>
  <c r="O759" i="2"/>
  <c r="O1428" i="2"/>
  <c r="O1887" i="2"/>
  <c r="O669" i="2"/>
  <c r="O933" i="2"/>
  <c r="O2633" i="2"/>
  <c r="O1385" i="2"/>
  <c r="O792" i="2"/>
  <c r="O3328" i="2"/>
  <c r="O1807" i="2"/>
  <c r="O2229" i="2"/>
  <c r="O1693" i="2"/>
  <c r="O2474" i="2"/>
  <c r="O2313" i="2"/>
  <c r="O3319" i="2"/>
  <c r="O597" i="2"/>
  <c r="O2581" i="2"/>
  <c r="O765" i="2"/>
  <c r="O1295" i="2"/>
  <c r="O666" i="2"/>
  <c r="O2053" i="2"/>
  <c r="O739" i="2"/>
  <c r="O2174" i="2"/>
  <c r="O3658" i="2"/>
  <c r="O1824" i="2"/>
  <c r="O3415" i="2"/>
  <c r="O2704" i="2"/>
  <c r="O1899" i="2"/>
  <c r="O3072" i="2"/>
  <c r="O2543" i="2"/>
  <c r="O2057" i="2"/>
  <c r="O1748" i="2"/>
  <c r="O2610" i="2"/>
  <c r="O2366" i="2"/>
  <c r="O769" i="2"/>
  <c r="O3478" i="2"/>
  <c r="O827" i="2"/>
  <c r="O3567" i="2"/>
  <c r="O639" i="2"/>
  <c r="O1321" i="2"/>
  <c r="O1146" i="2"/>
  <c r="O2373" i="2"/>
  <c r="O2464" i="2"/>
  <c r="O1845" i="2"/>
  <c r="O2145" i="2"/>
  <c r="O3078" i="2"/>
  <c r="O3207" i="2"/>
  <c r="O756" i="2"/>
  <c r="O783" i="2"/>
  <c r="O3167" i="2"/>
  <c r="O3254" i="2"/>
  <c r="O1286" i="2"/>
  <c r="O2429" i="2"/>
  <c r="O2458" i="2"/>
  <c r="O650" i="2"/>
  <c r="O2225" i="2"/>
  <c r="O3116" i="2"/>
  <c r="O3312" i="2"/>
  <c r="O813" i="2"/>
  <c r="O1781" i="2"/>
  <c r="O1928" i="2"/>
  <c r="O3559" i="2"/>
  <c r="O2621" i="2"/>
  <c r="O1324" i="2"/>
  <c r="O675" i="2"/>
  <c r="O707" i="2"/>
  <c r="O2726" i="2"/>
  <c r="O698" i="2"/>
  <c r="O1294" i="2"/>
  <c r="O1946" i="2"/>
  <c r="O2527" i="2"/>
  <c r="O1341" i="2"/>
  <c r="O617" i="2"/>
  <c r="O2437" i="2"/>
  <c r="O2271" i="2"/>
  <c r="O880" i="2"/>
  <c r="O1604" i="2"/>
  <c r="O3606" i="2"/>
  <c r="O2067" i="2"/>
  <c r="O556" i="2"/>
  <c r="O2870" i="2"/>
  <c r="O2399" i="2"/>
  <c r="O3137" i="2"/>
  <c r="O2011" i="2"/>
  <c r="O1918" i="2"/>
  <c r="O771" i="2"/>
  <c r="O3012" i="2"/>
  <c r="O1260" i="2"/>
  <c r="O2921" i="2"/>
  <c r="O3553" i="2"/>
  <c r="O1379" i="2"/>
  <c r="O2400" i="2"/>
  <c r="O3169" i="2"/>
  <c r="O1079" i="2"/>
  <c r="O1500" i="2"/>
  <c r="O3353" i="2"/>
  <c r="O2069" i="2"/>
  <c r="O3127" i="2"/>
  <c r="O2231" i="2"/>
  <c r="O751" i="2"/>
  <c r="O1753" i="2"/>
  <c r="O1848" i="2"/>
  <c r="O1678" i="2"/>
  <c r="O2546" i="2"/>
  <c r="O2467" i="2"/>
  <c r="O1228" i="2"/>
  <c r="O1700" i="2"/>
  <c r="O1142" i="2"/>
  <c r="O1524" i="2"/>
  <c r="O2005" i="2"/>
  <c r="O1508" i="2"/>
  <c r="O3482" i="2"/>
  <c r="O3369" i="2"/>
  <c r="O3003" i="2"/>
  <c r="O1987" i="2"/>
  <c r="O2966" i="2"/>
  <c r="O1568" i="2"/>
  <c r="O861" i="2"/>
  <c r="O2743" i="2"/>
  <c r="O2301" i="2"/>
  <c r="O1292" i="2"/>
  <c r="O2353" i="2"/>
  <c r="O1082" i="2"/>
  <c r="O3321" i="2"/>
  <c r="O706" i="2"/>
  <c r="O1895" i="2"/>
  <c r="O1614" i="2"/>
  <c r="O809" i="2"/>
  <c r="O2788" i="2"/>
  <c r="O981" i="2"/>
  <c r="O1909" i="2"/>
  <c r="O3162" i="2"/>
  <c r="O1951" i="2"/>
  <c r="O2080" i="2"/>
  <c r="O2124" i="2"/>
  <c r="O3522" i="2"/>
  <c r="O1556" i="2"/>
  <c r="O723" i="2"/>
  <c r="O3132" i="2"/>
  <c r="O2886" i="2"/>
  <c r="O834" i="2"/>
  <c r="O3504" i="2"/>
  <c r="O1995" i="2"/>
  <c r="O2652" i="2"/>
  <c r="O565" i="2"/>
  <c r="O591" i="2"/>
  <c r="O2523" i="2"/>
  <c r="O3146" i="2"/>
  <c r="O3118" i="2"/>
  <c r="O2140" i="2"/>
  <c r="O1873" i="2"/>
  <c r="O2874" i="2"/>
  <c r="O2678" i="2"/>
  <c r="O2985" i="2"/>
  <c r="O1599" i="2"/>
  <c r="O3364" i="2"/>
  <c r="O2266" i="2"/>
  <c r="O3061" i="2"/>
  <c r="O3665" i="2"/>
  <c r="O3722" i="2"/>
  <c r="O921" i="2"/>
  <c r="O1698" i="2"/>
  <c r="O807" i="2"/>
  <c r="O3694" i="2"/>
  <c r="O2377" i="2"/>
  <c r="O2815" i="2"/>
  <c r="O2130" i="2"/>
  <c r="O1102" i="2"/>
  <c r="O941" i="2"/>
  <c r="O1243" i="2"/>
  <c r="O2355" i="2"/>
  <c r="O1214" i="2"/>
  <c r="O3272" i="2"/>
  <c r="O1989" i="2"/>
  <c r="O3439" i="2"/>
  <c r="O1106" i="2"/>
  <c r="O754" i="2"/>
  <c r="O3014" i="2"/>
  <c r="O1332" i="2"/>
  <c r="O1914" i="2"/>
  <c r="O3434" i="2"/>
  <c r="O3589" i="2"/>
  <c r="O969" i="2"/>
  <c r="O3082" i="2"/>
  <c r="O821" i="2"/>
  <c r="O2570" i="2"/>
  <c r="O2027" i="2"/>
  <c r="O1814" i="2"/>
  <c r="O2479" i="2"/>
  <c r="O2996" i="2"/>
  <c r="O2186" i="2"/>
  <c r="O1782" i="2"/>
  <c r="O2761" i="2"/>
  <c r="O3615" i="2"/>
  <c r="O2171" i="2"/>
  <c r="O3125" i="2"/>
  <c r="O3069" i="2"/>
  <c r="O1207" i="2"/>
  <c r="O1640" i="2"/>
  <c r="O651" i="2"/>
  <c r="O2700" i="2"/>
  <c r="O1315" i="2"/>
  <c r="O858" i="2"/>
  <c r="O1514" i="2"/>
  <c r="O1650" i="2"/>
  <c r="O2379" i="2"/>
  <c r="O2160" i="2"/>
  <c r="O3230" i="2"/>
  <c r="O866" i="2"/>
  <c r="O3695" i="2"/>
  <c r="O2986" i="2"/>
  <c r="O904" i="2"/>
  <c r="O1353" i="2"/>
  <c r="O1169" i="2"/>
  <c r="O1016" i="2"/>
  <c r="O2529" i="2"/>
  <c r="O2997" i="2"/>
  <c r="O646" i="2"/>
  <c r="O3671" i="2"/>
  <c r="O1527" i="2"/>
  <c r="O1773" i="2"/>
  <c r="O1164" i="2"/>
  <c r="O1163" i="2"/>
  <c r="O1014" i="2"/>
  <c r="O1205" i="2"/>
  <c r="O3460" i="2"/>
  <c r="O728" i="2"/>
  <c r="O2285" i="2"/>
  <c r="O3362" i="2"/>
  <c r="O2897" i="2"/>
  <c r="O1054" i="2"/>
  <c r="O1711" i="2"/>
  <c r="O1854" i="2"/>
  <c r="O1384" i="2"/>
  <c r="O2240" i="2"/>
  <c r="O2563" i="2"/>
  <c r="O1908" i="2"/>
  <c r="O1482" i="2"/>
  <c r="O2188" i="2"/>
  <c r="O3648" i="2"/>
  <c r="O2937" i="2"/>
  <c r="O3655" i="2"/>
  <c r="O3095" i="2"/>
  <c r="O1325" i="2"/>
  <c r="O1972" i="2"/>
  <c r="O2144" i="2"/>
  <c r="O1993" i="2"/>
  <c r="O2773" i="2"/>
  <c r="O2719" i="2"/>
  <c r="O3134" i="2"/>
  <c r="O2485" i="2"/>
  <c r="O1608" i="2"/>
  <c r="O2384" i="2"/>
  <c r="O848" i="2"/>
  <c r="O3413" i="2"/>
  <c r="O2030" i="2"/>
  <c r="O2540" i="2"/>
  <c r="O1318" i="2"/>
  <c r="O1476" i="2"/>
  <c r="O3388" i="2"/>
  <c r="O1348" i="2"/>
  <c r="O1192" i="2"/>
  <c r="O2246" i="2"/>
  <c r="O704" i="2"/>
  <c r="O3442" i="2"/>
  <c r="O2023" i="2"/>
  <c r="O1081" i="2"/>
  <c r="O2060" i="2"/>
  <c r="O2360" i="2"/>
  <c r="O1658" i="2"/>
  <c r="O2525" i="2"/>
  <c r="O2495" i="2"/>
  <c r="O3624" i="2"/>
  <c r="O3075" i="2"/>
  <c r="O2644" i="2"/>
  <c r="O3108" i="2"/>
  <c r="O2147" i="2"/>
  <c r="O2945" i="2"/>
  <c r="O2361" i="2"/>
  <c r="O2839" i="2"/>
  <c r="O2497" i="2"/>
  <c r="O2626" i="2"/>
  <c r="O1057" i="2"/>
  <c r="O1543" i="2"/>
  <c r="O3191" i="2"/>
  <c r="O2363" i="2"/>
  <c r="O1283" i="2"/>
  <c r="O3736" i="2"/>
  <c r="O2125" i="2"/>
  <c r="O1402" i="2"/>
  <c r="O3140" i="2"/>
  <c r="O1966" i="2"/>
  <c r="O2199" i="2"/>
  <c r="O908" i="2"/>
  <c r="O2500" i="2"/>
  <c r="O3038" i="2"/>
  <c r="O1167" i="2"/>
  <c r="O2507" i="2"/>
  <c r="O2842" i="2"/>
  <c r="O2175" i="2"/>
  <c r="O3352" i="2"/>
  <c r="O2717" i="2"/>
  <c r="O2433" i="2"/>
  <c r="O2344" i="2"/>
  <c r="O1967" i="2"/>
  <c r="O570" i="2"/>
  <c r="O1157" i="2"/>
  <c r="O1234" i="2"/>
  <c r="O1671" i="2"/>
  <c r="O3173" i="2"/>
  <c r="O1044" i="2"/>
  <c r="O1813" i="2"/>
  <c r="O2247" i="2"/>
  <c r="O2865" i="2"/>
  <c r="O875" i="2"/>
  <c r="O1811" i="2"/>
  <c r="O3183" i="2"/>
  <c r="O2224" i="2"/>
  <c r="O2454" i="2"/>
  <c r="O894" i="2"/>
  <c r="O3322" i="2"/>
  <c r="O1866" i="2"/>
  <c r="O3632" i="2"/>
  <c r="O2648" i="2"/>
  <c r="O2625" i="2"/>
  <c r="O3283" i="2"/>
  <c r="O1037" i="2"/>
  <c r="O2106" i="2"/>
  <c r="O2530" i="2"/>
  <c r="O1195" i="2"/>
  <c r="O1982" i="2"/>
  <c r="O3495" i="2"/>
  <c r="O3102" i="2"/>
  <c r="O3630" i="2"/>
  <c r="O753" i="2"/>
  <c r="O2722" i="2"/>
  <c r="O3310" i="2"/>
  <c r="O2461" i="2"/>
  <c r="O3378" i="2"/>
  <c r="O2387" i="2"/>
  <c r="O920" i="2"/>
  <c r="O1512" i="2"/>
  <c r="O997" i="2"/>
  <c r="O1127" i="2"/>
  <c r="O575" i="2"/>
  <c r="O3179" i="2"/>
  <c r="O3097" i="2"/>
  <c r="O2156" i="2"/>
  <c r="O2894" i="2"/>
  <c r="O1287" i="2"/>
  <c r="O3544" i="2"/>
  <c r="O2754" i="2"/>
  <c r="O1393" i="2"/>
  <c r="O889" i="2"/>
  <c r="O2741" i="2"/>
  <c r="O3524" i="2"/>
  <c r="O3327" i="2"/>
  <c r="O950" i="2"/>
  <c r="O869" i="2"/>
  <c r="O2528" i="2"/>
  <c r="O789" i="2"/>
  <c r="O1406" i="2"/>
  <c r="O587" i="2"/>
  <c r="O2205" i="2"/>
  <c r="O913" i="2"/>
  <c r="O3456" i="2"/>
  <c r="O3729" i="2"/>
  <c r="O2268" i="2"/>
  <c r="O1715" i="2"/>
  <c r="O2649" i="2"/>
  <c r="O2306" i="2"/>
  <c r="O3314" i="2"/>
  <c r="O670" i="2"/>
  <c r="O3058" i="2"/>
  <c r="O3507" i="2"/>
  <c r="O3608" i="2"/>
  <c r="O1770" i="2"/>
  <c r="O3251" i="2"/>
  <c r="O2803" i="2"/>
  <c r="O3318" i="2"/>
  <c r="O1480" i="2"/>
  <c r="O1495" i="2"/>
  <c r="O810" i="2"/>
  <c r="O2279" i="2"/>
  <c r="O2778" i="2"/>
  <c r="O964" i="2"/>
  <c r="O2388" i="2"/>
  <c r="O2120" i="2"/>
  <c r="O2298" i="2"/>
  <c r="O3320" i="2"/>
  <c r="O2684" i="2"/>
  <c r="O3334" i="2"/>
  <c r="O1098" i="2"/>
  <c r="O1247" i="2"/>
  <c r="O3286" i="2"/>
  <c r="O2927" i="2"/>
  <c r="O1611" i="2"/>
  <c r="O2113" i="2"/>
  <c r="O3590" i="2"/>
  <c r="O2646" i="2"/>
  <c r="O1590" i="2"/>
  <c r="O1344" i="2"/>
  <c r="O2245" i="2"/>
  <c r="O2252" i="2"/>
  <c r="O1624" i="2"/>
  <c r="O2018" i="2"/>
  <c r="O3026" i="2"/>
  <c r="O2948" i="2"/>
  <c r="O3528" i="2"/>
  <c r="O2312" i="2"/>
  <c r="O3106" i="2"/>
  <c r="O1288" i="2"/>
  <c r="O2659" i="2"/>
  <c r="O3139" i="2"/>
  <c r="O782" i="2"/>
  <c r="O2645" i="2"/>
  <c r="O3497" i="2"/>
  <c r="O1976" i="2"/>
  <c r="O1130" i="2"/>
  <c r="O2535" i="2"/>
  <c r="O1367" i="2"/>
  <c r="O3593" i="2"/>
  <c r="O2403" i="2"/>
  <c r="O1506" i="2"/>
  <c r="O1494" i="2"/>
  <c r="O2791" i="2"/>
  <c r="O1961" i="2"/>
  <c r="O2781" i="2"/>
  <c r="O1613" i="2"/>
  <c r="O2042" i="2"/>
  <c r="O2155" i="2"/>
  <c r="O2068" i="2"/>
  <c r="O3128" i="2"/>
  <c r="O966" i="2"/>
  <c r="O2356" i="2"/>
  <c r="O567" i="2"/>
  <c r="O3512" i="2"/>
  <c r="O2974" i="2"/>
  <c r="O3107" i="2"/>
  <c r="O3022" i="2"/>
  <c r="O2614" i="2"/>
  <c r="O2350" i="2"/>
  <c r="O2426" i="2"/>
  <c r="O637" i="2"/>
  <c r="O3387" i="2"/>
  <c r="O3372" i="2"/>
  <c r="O838" i="2"/>
  <c r="O1372" i="2"/>
  <c r="O3607" i="2"/>
  <c r="O3133" i="2"/>
  <c r="O1872" i="2"/>
  <c r="O2725" i="2"/>
  <c r="O775" i="2"/>
  <c r="O3410" i="2"/>
  <c r="O3425" i="2"/>
  <c r="O3224" i="2"/>
  <c r="O1779" i="2"/>
  <c r="O2345" i="2"/>
  <c r="O559" i="2"/>
  <c r="O3642" i="2"/>
  <c r="O1685" i="2"/>
  <c r="O2609" i="2"/>
  <c r="O1818" i="2"/>
  <c r="O2397" i="2"/>
  <c r="O2087" i="2"/>
  <c r="O2567" i="2"/>
  <c r="O3707" i="2"/>
  <c r="O2476" i="2"/>
  <c r="O590" i="2"/>
  <c r="O1048" i="2"/>
  <c r="O2278" i="2"/>
  <c r="O1952" i="2"/>
  <c r="O2850" i="2"/>
  <c r="O1673" i="2"/>
  <c r="O1278" i="2"/>
  <c r="O805" i="2"/>
  <c r="O1474" i="2"/>
  <c r="O1832" i="2"/>
  <c r="O2211" i="2"/>
  <c r="O1572" i="2"/>
  <c r="O3540" i="2"/>
  <c r="O1720" i="2"/>
  <c r="O554" i="2"/>
  <c r="O886" i="2"/>
  <c r="O2503" i="2"/>
  <c r="O3122" i="2"/>
  <c r="O2802" i="2"/>
  <c r="O1681" i="2"/>
  <c r="O1594" i="2"/>
  <c r="O2777" i="2"/>
  <c r="O2201" i="2"/>
  <c r="O1120" i="2"/>
  <c r="O1924" i="2"/>
  <c r="O630" i="2"/>
  <c r="O3550" i="2"/>
  <c r="O2299" i="2"/>
  <c r="O735" i="2"/>
  <c r="O3601" i="2"/>
  <c r="O1668" i="2"/>
  <c r="O3521" i="2"/>
  <c r="O1084" i="2"/>
  <c r="O984" i="2"/>
  <c r="O2954" i="2"/>
  <c r="O3718" i="2"/>
  <c r="O2606" i="2"/>
  <c r="O2562" i="2"/>
  <c r="O1729" i="2"/>
  <c r="O1268" i="2"/>
  <c r="O1220" i="2"/>
  <c r="O1688" i="2"/>
  <c r="O1963" i="2"/>
  <c r="O1756" i="2"/>
  <c r="O3079" i="2"/>
  <c r="O3672" i="2"/>
  <c r="O1296" i="2"/>
  <c r="O2084" i="2"/>
  <c r="O2809" i="2"/>
  <c r="O3240" i="2"/>
  <c r="O1290" i="2"/>
  <c r="O3520" i="2"/>
  <c r="O893" i="2"/>
  <c r="O3304" i="2"/>
  <c r="O992" i="2"/>
  <c r="O1361" i="2"/>
  <c r="O3145" i="2"/>
  <c r="O3278" i="2"/>
  <c r="O2330" i="2"/>
  <c r="O1970" i="2"/>
  <c r="O2956" i="2"/>
  <c r="O1647" i="2"/>
  <c r="O1623" i="2"/>
  <c r="O1303" i="2"/>
  <c r="O2875" i="2"/>
  <c r="O3429" i="2"/>
  <c r="O1900" i="2"/>
  <c r="O832" i="2"/>
  <c r="O3395" i="2"/>
  <c r="O3275" i="2"/>
  <c r="O649" i="2"/>
  <c r="O2047" i="2"/>
  <c r="O2287" i="2"/>
  <c r="O2978" i="2"/>
  <c r="O2668" i="2"/>
  <c r="O2999" i="2"/>
  <c r="O2362" i="2"/>
  <c r="O971" i="2"/>
  <c r="O1815" i="2"/>
  <c r="O1066" i="2"/>
  <c r="O3156" i="2"/>
  <c r="O1882" i="2"/>
  <c r="O1934" i="2"/>
  <c r="O1064" i="2"/>
  <c r="O2906" i="2"/>
  <c r="O1410" i="2"/>
  <c r="O2509" i="2"/>
  <c r="O1049" i="2"/>
  <c r="O1595" i="2"/>
  <c r="O2858" i="2"/>
  <c r="O3091" i="2"/>
  <c r="O3199" i="2"/>
  <c r="O986" i="2"/>
  <c r="O1060" i="2"/>
  <c r="O2551" i="2"/>
  <c r="O2056" i="2"/>
  <c r="O3556" i="2"/>
  <c r="O2491" i="2"/>
  <c r="O1760" i="2"/>
  <c r="O1598" i="2"/>
  <c r="O2568" i="2"/>
  <c r="O1518" i="2"/>
  <c r="O1360" i="2"/>
  <c r="O847" i="2"/>
  <c r="O691" i="2"/>
  <c r="O1451" i="2"/>
  <c r="O732" i="2"/>
  <c r="O3535" i="2"/>
  <c r="O3424" i="2"/>
  <c r="O1333" i="2"/>
  <c r="O1956" i="2"/>
  <c r="O1216" i="2"/>
  <c r="O1352" i="2"/>
  <c r="O2121" i="2"/>
  <c r="O2381" i="2"/>
  <c r="O3046" i="2"/>
  <c r="O2812" i="2"/>
  <c r="O2004" i="2"/>
  <c r="O2840" i="2"/>
  <c r="O793" i="2"/>
  <c r="O2654" i="2"/>
  <c r="O1960" i="2"/>
  <c r="O3160" i="2"/>
  <c r="O2316" i="2"/>
  <c r="O2878" i="2"/>
  <c r="O3657" i="2"/>
  <c r="O1581" i="2"/>
  <c r="O1591" i="2"/>
  <c r="O918" i="2"/>
  <c r="O2177" i="2"/>
  <c r="O1730" i="2"/>
  <c r="O2701" i="2"/>
  <c r="O3068" i="2"/>
  <c r="O770" i="2"/>
  <c r="O1461" i="2"/>
  <c r="O2588" i="2"/>
  <c r="O797" i="2"/>
  <c r="O2380" i="2"/>
  <c r="O1312" i="2"/>
  <c r="O1380" i="2"/>
  <c r="O3044" i="2"/>
  <c r="O3716" i="2"/>
  <c r="O3274" i="2"/>
  <c r="O2990" i="2"/>
  <c r="O724" i="2"/>
  <c r="O3308" i="2"/>
  <c r="O1362" i="2"/>
  <c r="O1104" i="2"/>
  <c r="O1189" i="2"/>
  <c r="O2737" i="2"/>
  <c r="O1345" i="2"/>
  <c r="O1448" i="2"/>
  <c r="O2165" i="2"/>
  <c r="O1371" i="2"/>
  <c r="O1242" i="2"/>
  <c r="O3010" i="2"/>
  <c r="O2832" i="2"/>
  <c r="O2908" i="2"/>
  <c r="O626" i="2"/>
  <c r="O3149" i="2"/>
  <c r="O1116" i="2"/>
  <c r="O2163" i="2"/>
  <c r="O2599" i="2"/>
  <c r="O3109" i="2"/>
  <c r="O2698" i="2"/>
  <c r="O1136" i="2"/>
  <c r="O924" i="2"/>
  <c r="O1651" i="2"/>
  <c r="O3699" i="2"/>
  <c r="O2241" i="2"/>
  <c r="O1398" i="2"/>
  <c r="O1828" i="2"/>
  <c r="O1186" i="2"/>
  <c r="O3117" i="2"/>
  <c r="O2270" i="2"/>
  <c r="O1708" i="2"/>
  <c r="O1434" i="2"/>
  <c r="O2452" i="2"/>
  <c r="O2420" i="2"/>
  <c r="O3381" i="2"/>
  <c r="O944" i="2"/>
  <c r="O787" i="2"/>
  <c r="O2613" i="2"/>
  <c r="O1800" i="2"/>
  <c r="O3053" i="2"/>
  <c r="O1490" i="2"/>
  <c r="O975" i="2"/>
  <c r="O3403" i="2"/>
  <c r="O2475" i="2"/>
  <c r="O3089" i="2"/>
  <c r="O741" i="2"/>
  <c r="O1750" i="2"/>
  <c r="O2076" i="2"/>
  <c r="O1862" i="2"/>
  <c r="O2097" i="2"/>
  <c r="O1389" i="2"/>
  <c r="O3291" i="2"/>
  <c r="O1562" i="2"/>
  <c r="O2643" i="2"/>
  <c r="O2158" i="2"/>
  <c r="O2806" i="2"/>
  <c r="O3471" i="2"/>
  <c r="O1299" i="2"/>
  <c r="O3329" i="2"/>
  <c r="O1737" i="2"/>
  <c r="O3428" i="2"/>
  <c r="O1178" i="2"/>
  <c r="O3260" i="2"/>
  <c r="O3573" i="2"/>
  <c r="O2364" i="2"/>
  <c r="O2779" i="2"/>
  <c r="O952" i="2"/>
  <c r="O3257" i="2"/>
  <c r="O1222" i="2"/>
  <c r="O1043" i="2"/>
  <c r="O1736" i="2"/>
  <c r="O3616" i="2"/>
  <c r="O1176" i="2"/>
  <c r="O3202" i="2"/>
  <c r="O1075" i="2"/>
  <c r="O2855" i="2"/>
  <c r="O1878" i="2"/>
  <c r="O2721" i="2"/>
  <c r="O1350" i="2"/>
  <c r="O3689" i="2"/>
  <c r="O3049" i="2"/>
  <c r="O1519" i="2"/>
  <c r="O1950" i="2"/>
  <c r="O1674" i="2"/>
  <c r="O1143" i="2"/>
  <c r="O1444" i="2"/>
  <c r="O1927" i="2"/>
  <c r="O2515" i="2"/>
  <c r="O2536" i="2"/>
  <c r="O1180" i="2"/>
  <c r="O957" i="2"/>
  <c r="O3733" i="2"/>
  <c r="O1885" i="2"/>
  <c r="O1412" i="2"/>
  <c r="O2190" i="2"/>
  <c r="O3619" i="2"/>
  <c r="O1679" i="2"/>
  <c r="O1723" i="2"/>
  <c r="O994" i="2"/>
  <c r="O3273" i="2"/>
  <c r="O1713" i="2"/>
  <c r="O1488" i="2"/>
  <c r="O2548" i="2"/>
  <c r="O2488" i="2"/>
  <c r="O1013" i="2"/>
  <c r="O867" i="2"/>
  <c r="O2209" i="2"/>
  <c r="O951" i="2"/>
  <c r="O1510" i="2"/>
  <c r="O1083" i="2"/>
  <c r="O1481" i="2"/>
  <c r="O1240" i="2"/>
  <c r="O1860" i="2"/>
  <c r="O1751" i="2"/>
  <c r="O903" i="2"/>
  <c r="O3682" i="2"/>
  <c r="O2043" i="2"/>
  <c r="O1953" i="2"/>
  <c r="O596" i="2"/>
  <c r="O2255" i="2"/>
  <c r="O2524" i="2"/>
  <c r="O2008" i="2"/>
  <c r="O1427" i="2"/>
  <c r="O1168" i="2"/>
  <c r="O3450" i="2"/>
  <c r="O2893" i="2"/>
  <c r="O3700" i="2"/>
  <c r="O2857" i="2"/>
  <c r="O2901" i="2"/>
  <c r="O3538" i="2"/>
  <c r="O991" i="2"/>
  <c r="O3001" i="2"/>
  <c r="O1386" i="2"/>
  <c r="O1062" i="2"/>
  <c r="O2471" i="2"/>
  <c r="O2718" i="2"/>
  <c r="O3175" i="2"/>
  <c r="O1714" i="2"/>
  <c r="O3215" i="2"/>
  <c r="O3714" i="2"/>
  <c r="O1743" i="2"/>
  <c r="O3124" i="2"/>
  <c r="O3297" i="2"/>
  <c r="O2555" i="2"/>
  <c r="O3221" i="2"/>
  <c r="O1339" i="2"/>
  <c r="O2712" i="2"/>
  <c r="O709" i="2"/>
  <c r="O2050" i="2"/>
  <c r="O1263" i="2"/>
  <c r="O3355" i="2"/>
  <c r="O1210" i="2"/>
  <c r="O865" i="2"/>
  <c r="O931" i="2"/>
  <c r="O925" i="2"/>
  <c r="O2127" i="2"/>
  <c r="O2707" i="2"/>
  <c r="O3229" i="2"/>
  <c r="O1522" i="2"/>
  <c r="O3570" i="2"/>
  <c r="O1131" i="2"/>
  <c r="O3597" i="2"/>
  <c r="O1411" i="2"/>
  <c r="O595" i="2"/>
  <c r="O711" i="2"/>
  <c r="O2151" i="2"/>
  <c r="O2173" i="2"/>
  <c r="O3651" i="2"/>
  <c r="O1585" i="2"/>
  <c r="O3488" i="2"/>
  <c r="O3262" i="2"/>
  <c r="O3688" i="2"/>
  <c r="O1949" i="2"/>
  <c r="O790" i="2"/>
  <c r="O664" i="2"/>
  <c r="O2537" i="2"/>
  <c r="O2512" i="2"/>
  <c r="O988" i="2"/>
  <c r="O3295" i="2"/>
  <c r="O1331" i="2"/>
  <c r="O3602" i="2"/>
  <c r="O2206" i="2"/>
  <c r="O3706" i="2"/>
  <c r="O2197" i="2"/>
  <c r="O658" i="2"/>
  <c r="O2228" i="2"/>
  <c r="O1291" i="2"/>
  <c r="O2421" i="2"/>
  <c r="O1491" i="2"/>
  <c r="O1686" i="2"/>
  <c r="O2593" i="2"/>
  <c r="O2075" i="2"/>
  <c r="O3008" i="2"/>
  <c r="O1863" i="2"/>
  <c r="O1954" i="2"/>
  <c r="O2947" i="2"/>
  <c r="O1669" i="2"/>
  <c r="O3035" i="2"/>
  <c r="O3449" i="2"/>
  <c r="O2881" i="2"/>
  <c r="O1316" i="2"/>
  <c r="O3342" i="2"/>
  <c r="O1731" i="2"/>
  <c r="O3299" i="2"/>
  <c r="O2856" i="2"/>
  <c r="O1139" i="2"/>
  <c r="O2576" i="2"/>
  <c r="O1336" i="2"/>
  <c r="O2468" i="2"/>
  <c r="O3541" i="2"/>
  <c r="O2586" i="2"/>
  <c r="O2276" i="2"/>
  <c r="O2077" i="2"/>
  <c r="O1905" i="2"/>
  <c r="O3323" i="2"/>
  <c r="O3186" i="2"/>
  <c r="O2873" i="2"/>
  <c r="O3385" i="2"/>
  <c r="O2417" i="2"/>
  <c r="O662" i="2"/>
  <c r="O2496" i="2"/>
  <c r="O3261" i="2"/>
  <c r="O1151" i="2"/>
  <c r="O1935" i="2"/>
  <c r="O1132" i="2"/>
  <c r="O3009" i="2"/>
  <c r="O2557" i="2"/>
  <c r="O2275" i="2"/>
  <c r="O1983" i="2"/>
  <c r="O705" i="2"/>
  <c r="O3099" i="2"/>
  <c r="O2821" i="2"/>
  <c r="O1578" i="2"/>
  <c r="O3676" i="2"/>
  <c r="O1531" i="2"/>
  <c r="O857" i="2"/>
  <c r="O1732" i="2"/>
  <c r="O2154" i="2"/>
  <c r="O906" i="2"/>
  <c r="O1140" i="2"/>
  <c r="O2164" i="2"/>
  <c r="O1266" i="2"/>
  <c r="O1633" i="2"/>
  <c r="O3720" i="2"/>
  <c r="O1464" i="2"/>
  <c r="O1471" i="2"/>
  <c r="O2289" i="2"/>
  <c r="O2347" i="2"/>
  <c r="O2690" i="2"/>
  <c r="O2054" i="2"/>
  <c r="O3094" i="2"/>
  <c r="O1690" i="2"/>
  <c r="O3036" i="2"/>
  <c r="O1661" i="2"/>
  <c r="O876" i="2"/>
  <c r="O697" i="2"/>
  <c r="O3683" i="2"/>
  <c r="O2442" i="2"/>
  <c r="O1919" i="2"/>
  <c r="O660" i="2"/>
  <c r="O2038" i="2"/>
  <c r="O3444" i="2"/>
  <c r="O3200" i="2"/>
  <c r="O1722" i="2"/>
  <c r="O1834" i="2"/>
  <c r="O3610" i="2"/>
  <c r="O3138" i="2"/>
  <c r="O2780" i="2"/>
  <c r="O1975" i="2"/>
  <c r="O1000" i="2"/>
  <c r="O3303" i="2"/>
  <c r="O3400" i="2"/>
  <c r="O2673" i="2"/>
  <c r="O3611" i="2"/>
  <c r="O1804" i="2"/>
  <c r="O2375" i="2"/>
  <c r="O3673" i="2"/>
  <c r="O682" i="2"/>
  <c r="O3142" i="2"/>
  <c r="O3255" i="2"/>
  <c r="O1383" i="2"/>
  <c r="O3549" i="2"/>
  <c r="O2544" i="2"/>
  <c r="O1871" i="2"/>
  <c r="O1177" i="2"/>
  <c r="O1929" i="2"/>
  <c r="O3405" i="2"/>
  <c r="O1230" i="2"/>
  <c r="O2498" i="2"/>
  <c r="O2103" i="2"/>
  <c r="O1724" i="2"/>
  <c r="O864" i="2"/>
  <c r="O3646" i="2"/>
  <c r="O1706" i="2"/>
  <c r="O854" i="2"/>
  <c r="O2203" i="2"/>
  <c r="O619" i="2"/>
  <c r="O1787" i="2"/>
  <c r="O620" i="2"/>
  <c r="O2844" i="2"/>
  <c r="O1555" i="2"/>
  <c r="O1980" i="2"/>
  <c r="O3181" i="2"/>
  <c r="O2334" i="2"/>
  <c r="O2300" i="2"/>
  <c r="O2074" i="2"/>
  <c r="O1587" i="2"/>
  <c r="O3582" i="2"/>
  <c r="O3476" i="2"/>
  <c r="O2951" i="2"/>
  <c r="O2081" i="2"/>
  <c r="O2131" i="2"/>
  <c r="O2814" i="2"/>
  <c r="O1055" i="2"/>
  <c r="O1473" i="2"/>
  <c r="O2817" i="2"/>
  <c r="O1395" i="2"/>
  <c r="O2101" i="2"/>
  <c r="O1320" i="2"/>
  <c r="O1892" i="2"/>
  <c r="O2327" i="2"/>
  <c r="O3236" i="2"/>
  <c r="O3446" i="2"/>
  <c r="O2449" i="2"/>
  <c r="O593" i="2"/>
  <c r="O841" i="2"/>
  <c r="O811" i="2"/>
  <c r="O2041" i="2"/>
  <c r="O2663" i="2"/>
  <c r="O2902" i="2"/>
  <c r="O581" i="2"/>
  <c r="O2943" i="2"/>
  <c r="O720" i="2"/>
  <c r="O3704" i="2"/>
  <c r="O2967" i="2"/>
  <c r="O3629" i="2"/>
  <c r="O1334" i="2"/>
  <c r="O566" i="2"/>
  <c r="O3375" i="2"/>
  <c r="O3516" i="2"/>
  <c r="O2348" i="2"/>
  <c r="O3155" i="2"/>
  <c r="O1492" i="2"/>
  <c r="O1840" i="2"/>
  <c r="O2739" i="2"/>
  <c r="O3363" i="2"/>
  <c r="O752" i="2"/>
  <c r="O2025" i="2"/>
  <c r="O2286" i="2"/>
  <c r="O3289" i="2"/>
  <c r="O2939" i="2"/>
  <c r="O2311" i="2"/>
  <c r="O2109" i="2"/>
  <c r="O2142" i="2"/>
  <c r="O2133" i="2"/>
  <c r="O3653" i="2"/>
  <c r="O1381" i="2"/>
  <c r="O1034" i="2"/>
  <c r="O2825" i="2"/>
  <c r="O1033" i="2"/>
  <c r="O2009" i="2"/>
  <c r="O1105" i="2"/>
  <c r="O2481" i="2"/>
  <c r="O2110" i="2"/>
  <c r="O2672" i="2"/>
  <c r="O2297" i="2"/>
  <c r="O2580" i="2"/>
  <c r="O1999" i="2"/>
  <c r="O3622" i="2"/>
  <c r="O859" i="2"/>
  <c r="O2522" i="2"/>
  <c r="O1009" i="2"/>
  <c r="O2669" i="2"/>
  <c r="O3166" i="2"/>
  <c r="O1349" i="2"/>
  <c r="O2065" i="2"/>
  <c r="O3397" i="2"/>
  <c r="O605" i="2"/>
  <c r="O766" i="2"/>
  <c r="O3666" i="2"/>
  <c r="O563" i="2"/>
  <c r="O747" i="2"/>
  <c r="O1615" i="2"/>
  <c r="O3588" i="2"/>
  <c r="O2676" i="2"/>
  <c r="O2000" i="2"/>
  <c r="O1452" i="2"/>
  <c r="O1547" i="2"/>
  <c r="O1445" i="2"/>
  <c r="O2223" i="2"/>
  <c r="O3007" i="2"/>
  <c r="O2293" i="2"/>
  <c r="O2969" i="2"/>
  <c r="O3392" i="2"/>
  <c r="O902" i="2"/>
  <c r="O3384" i="2"/>
  <c r="O2031" i="2"/>
  <c r="O1745" i="2"/>
  <c r="O1564" i="2"/>
  <c r="O2490" i="2"/>
  <c r="O881" i="2"/>
  <c r="O900" i="2"/>
  <c r="O2655" i="2"/>
  <c r="O757" i="2"/>
  <c r="O2302" i="2"/>
  <c r="O1391" i="2"/>
  <c r="O2914" i="2"/>
  <c r="O1589" i="2"/>
  <c r="O1780" i="2"/>
  <c r="O1544" i="2"/>
  <c r="O3436" i="2"/>
  <c r="O3562" i="2"/>
  <c r="O1469" i="2"/>
  <c r="O2094" i="2"/>
  <c r="O2560" i="2"/>
  <c r="O2957" i="2"/>
  <c r="O1115" i="2"/>
  <c r="O1602" i="2"/>
  <c r="O1893" i="2"/>
  <c r="O2002" i="2"/>
  <c r="O1774" i="2"/>
  <c r="O1747" i="2"/>
  <c r="O2772" i="2"/>
  <c r="O1407" i="2"/>
  <c r="O2096" i="2"/>
  <c r="O3650" i="2"/>
  <c r="O3174" i="2"/>
  <c r="O2432" i="2"/>
  <c r="O629" i="2"/>
  <c r="O3445" i="2"/>
  <c r="O1912" i="2"/>
  <c r="O910" i="2"/>
  <c r="O2441" i="2"/>
  <c r="O1985" i="2"/>
  <c r="O3154" i="2"/>
  <c r="O1117" i="2"/>
  <c r="O2396" i="2"/>
  <c r="O1775" i="2"/>
  <c r="O3637" i="2"/>
  <c r="O2595" i="2"/>
  <c r="O1447" i="2"/>
  <c r="O3467" i="2"/>
  <c r="O2207" i="2"/>
  <c r="O2594" i="2"/>
  <c r="O1765" i="2"/>
  <c r="O2585" i="2"/>
  <c r="O638" i="2"/>
  <c r="O3359" i="2"/>
  <c r="O1011" i="2"/>
  <c r="O1114" i="2"/>
  <c r="O1569" i="2"/>
  <c r="O768" i="2"/>
  <c r="O3055" i="2"/>
  <c r="O2251" i="2"/>
  <c r="O884" i="2"/>
  <c r="O1298" i="2"/>
  <c r="O2658" i="2"/>
  <c r="O2787" i="2"/>
  <c r="O2697" i="2"/>
  <c r="O3227" i="2"/>
  <c r="O2542" i="2"/>
  <c r="O2924" i="2"/>
  <c r="O1008" i="2"/>
  <c r="O2789" i="2"/>
  <c r="O3419" i="2"/>
  <c r="O927" i="2"/>
  <c r="O2968" i="2"/>
  <c r="O2444" i="2"/>
  <c r="O2736" i="2"/>
  <c r="O1870" i="2"/>
  <c r="O1629" i="2"/>
  <c r="O1699" i="2"/>
  <c r="O3656" i="2"/>
  <c r="O1680" i="2"/>
  <c r="O3399" i="2"/>
  <c r="O2178" i="2"/>
  <c r="O896" i="2"/>
  <c r="O2647" i="2"/>
  <c r="O1483" i="2"/>
  <c r="O608" i="2"/>
  <c r="O3408" i="2"/>
  <c r="O3536" i="2"/>
  <c r="O1692" i="2"/>
  <c r="O1124" i="2"/>
  <c r="O2845" i="2"/>
  <c r="O1867" i="2"/>
  <c r="O2896" i="2"/>
  <c r="O3575" i="2"/>
  <c r="O2221" i="2"/>
  <c r="O2519" i="2"/>
  <c r="O2694" i="2"/>
  <c r="O1403" i="2"/>
  <c r="O1939" i="2"/>
  <c r="O3357" i="2"/>
  <c r="O2982" i="2"/>
  <c r="O727" i="2"/>
  <c r="O1354" i="2"/>
  <c r="O1636" i="2"/>
  <c r="O1874" i="2"/>
  <c r="O3039" i="2"/>
  <c r="O973" i="2"/>
  <c r="O1538" i="2"/>
  <c r="O3572" i="2"/>
  <c r="O2304" i="2"/>
  <c r="O2126" i="2"/>
  <c r="O1246" i="2"/>
  <c r="O2681" i="2"/>
  <c r="O2744" i="2"/>
  <c r="O569" i="2"/>
  <c r="O862" i="2"/>
  <c r="O3090" i="2"/>
  <c r="O2326" i="2"/>
  <c r="O1370" i="2"/>
  <c r="O2021" i="2"/>
  <c r="O949" i="2"/>
  <c r="O2370" i="2"/>
  <c r="O2122" i="2"/>
  <c r="O1244" i="2"/>
  <c r="O1038" i="2"/>
  <c r="O2212" i="2"/>
  <c r="O1453" i="2"/>
  <c r="O1174" i="2"/>
  <c r="O2882" i="2"/>
  <c r="O1289" i="2"/>
  <c r="O2492" i="2"/>
  <c r="O2470" i="2"/>
  <c r="O3679" i="2"/>
  <c r="O2508" i="2"/>
  <c r="O2847" i="2"/>
  <c r="O2910" i="2"/>
  <c r="O3198" i="2"/>
  <c r="O874" i="2"/>
  <c r="O3234" i="2"/>
  <c r="O2105" i="2"/>
  <c r="O2007" i="2"/>
  <c r="O3604" i="2"/>
  <c r="O3276" i="2"/>
  <c r="O3259" i="2"/>
  <c r="O3518" i="2"/>
  <c r="O1036" i="2"/>
  <c r="O1851" i="2"/>
  <c r="O1858" i="2"/>
  <c r="O1141" i="2"/>
  <c r="O3702" i="2"/>
  <c r="O2012" i="2"/>
  <c r="O2708" i="2"/>
  <c r="O895" i="2"/>
  <c r="O1329" i="2"/>
  <c r="O1755" i="2"/>
  <c r="O3292" i="2"/>
  <c r="O2003" i="2"/>
  <c r="O2486" i="2"/>
  <c r="O2166" i="2"/>
  <c r="O2317" i="2"/>
  <c r="O3546" i="2"/>
  <c r="O1472" i="2"/>
  <c r="O830" i="2"/>
  <c r="O2822" i="2"/>
  <c r="O1110" i="2"/>
  <c r="O3084" i="2"/>
  <c r="O1916" i="2"/>
  <c r="O3002" i="2"/>
  <c r="O2083" i="2"/>
  <c r="O1342" i="2"/>
  <c r="O2728" i="2"/>
  <c r="O3687" i="2"/>
  <c r="O2650" i="2"/>
  <c r="O2134" i="2"/>
  <c r="O1251" i="2"/>
  <c r="O1511" i="2"/>
  <c r="O3185" i="2"/>
  <c r="O2890" i="2"/>
  <c r="O2805" i="2"/>
  <c r="O3531" i="2"/>
  <c r="O2526" i="2"/>
  <c r="O2354" i="2"/>
  <c r="O1795" i="2"/>
  <c r="O1388" i="2"/>
  <c r="O2810" i="2"/>
  <c r="O2296" i="2"/>
  <c r="O1374" i="2"/>
  <c r="O3265" i="2"/>
  <c r="O3216" i="2"/>
  <c r="O936" i="2"/>
  <c r="O1063" i="2"/>
  <c r="O3728" i="2"/>
  <c r="O555" i="2"/>
  <c r="O1235" i="2"/>
  <c r="O1631" i="2"/>
  <c r="O3324" i="2"/>
  <c r="O1634" i="2"/>
  <c r="O1852" i="2"/>
  <c r="O1777" i="2"/>
  <c r="O1786" i="2"/>
  <c r="O2019" i="2"/>
  <c r="O609" i="2"/>
  <c r="O1979" i="2"/>
  <c r="O1940" i="2"/>
  <c r="O2738" i="2"/>
  <c r="O2988" i="2"/>
  <c r="O3555" i="2"/>
  <c r="O2505" i="2"/>
  <c r="O1311" i="2"/>
  <c r="O3709" i="2"/>
  <c r="O2406" i="2"/>
  <c r="O2494" i="2"/>
  <c r="O2665" i="2"/>
  <c r="O815" i="2"/>
  <c r="O2217" i="2"/>
  <c r="O2833" i="2"/>
  <c r="O1593" i="2"/>
  <c r="O1789" i="2"/>
  <c r="O2975" i="2"/>
  <c r="O3163" i="2"/>
  <c r="O3211" i="2"/>
  <c r="O3496" i="2"/>
  <c r="O678" i="2"/>
  <c r="O2035" i="2"/>
  <c r="O3548" i="2"/>
  <c r="O2265" i="2"/>
  <c r="O2419" i="2"/>
  <c r="O1910" i="2"/>
  <c r="O1405" i="2"/>
  <c r="O967" i="2"/>
  <c r="O2318" i="2"/>
  <c r="O3172" i="2"/>
  <c r="O2867" i="2"/>
  <c r="O621" i="2"/>
  <c r="O2915" i="2"/>
  <c r="O2099" i="2"/>
  <c r="O3143" i="2"/>
  <c r="O3237" i="2"/>
  <c r="O2237" i="2"/>
  <c r="O1635" i="2"/>
  <c r="O2383" i="2"/>
  <c r="O3190" i="2"/>
  <c r="O2249" i="2"/>
  <c r="O1365" i="2"/>
  <c r="O612" i="2"/>
  <c r="O2288" i="2"/>
  <c r="O1249" i="2"/>
  <c r="O2425" i="2"/>
  <c r="O1356" i="2"/>
  <c r="O901" i="2"/>
  <c r="O3636" i="2"/>
  <c r="O826" i="2"/>
  <c r="O1281" i="2"/>
  <c r="O3477" i="2"/>
  <c r="O1588" i="2"/>
  <c r="O1025" i="2"/>
  <c r="O2642" i="2"/>
  <c r="O717" i="2"/>
  <c r="O1470" i="2"/>
  <c r="O2816" i="2"/>
  <c r="O2552" i="2"/>
  <c r="O694" i="2"/>
  <c r="O3153" i="2"/>
  <c r="O696" i="2"/>
  <c r="O3717" i="2"/>
  <c r="O738" i="2"/>
  <c r="O2016" i="2"/>
  <c r="O731" i="2"/>
  <c r="O932" i="2"/>
  <c r="O3532" i="2"/>
  <c r="O1086" i="2"/>
  <c r="O1199" i="2"/>
  <c r="O3188" i="2"/>
  <c r="O2267" i="2"/>
  <c r="O1710" i="2"/>
  <c r="O2404" i="2"/>
  <c r="O2146" i="2"/>
  <c r="O2804" i="2"/>
  <c r="O3164" i="2"/>
  <c r="O3158" i="2"/>
  <c r="O1827" i="2"/>
  <c r="O980" i="2"/>
  <c r="O1252" i="2"/>
  <c r="O2410" i="2"/>
  <c r="O2376" i="2"/>
  <c r="O1475" i="2"/>
  <c r="O982" i="2"/>
  <c r="O1913" i="2"/>
  <c r="O3379" i="2"/>
  <c r="O3021" i="2"/>
  <c r="O2244" i="2"/>
  <c r="O1567" i="2"/>
  <c r="O2925" i="2"/>
  <c r="O1005" i="2"/>
  <c r="O2210" i="2"/>
  <c r="O835" i="2"/>
  <c r="O3508" i="2"/>
  <c r="O3645" i="2"/>
  <c r="O1809" i="2"/>
  <c r="O1225" i="2"/>
  <c r="O3515" i="2"/>
  <c r="O2903" i="2"/>
  <c r="O3406" i="2"/>
  <c r="O1440" i="2"/>
  <c r="O3032" i="2"/>
  <c r="O2907" i="2"/>
  <c r="O1639" i="2"/>
  <c r="O863" i="2"/>
  <c r="O2928" i="2"/>
  <c r="O2459" i="2"/>
  <c r="O3690" i="2"/>
  <c r="O1957" i="2"/>
  <c r="O3464" i="2"/>
  <c r="O3006" i="2"/>
  <c r="O1857" i="2"/>
  <c r="O3681" i="2"/>
  <c r="O654" i="2"/>
  <c r="O2909" i="2"/>
  <c r="O795" i="2"/>
  <c r="O777" i="2"/>
  <c r="O3214" i="2"/>
  <c r="O3663" i="2"/>
  <c r="O2565" i="2"/>
  <c r="O3662" i="2"/>
  <c r="O2204" i="2"/>
  <c r="O2630" i="2"/>
  <c r="O671" i="2"/>
  <c r="O1657" i="2"/>
  <c r="O3268" i="2"/>
  <c r="O3735" i="2"/>
  <c r="O1855" i="2"/>
  <c r="O2566" i="2"/>
  <c r="O1088" i="2"/>
  <c r="O1198" i="2"/>
  <c r="O1305" i="2"/>
  <c r="O3270" i="2"/>
  <c r="O2098" i="2"/>
  <c r="O1822" i="2"/>
  <c r="O730" i="2"/>
  <c r="O3148" i="2"/>
  <c r="O2182" i="2"/>
  <c r="O2219" i="2"/>
  <c r="O3634" i="2"/>
  <c r="O837" i="2"/>
  <c r="O1335" i="2"/>
  <c r="O561" i="2"/>
  <c r="O1560" i="2"/>
  <c r="O1906" i="2"/>
  <c r="O3305" i="2"/>
  <c r="O2248" i="2"/>
  <c r="O3126" i="2"/>
  <c r="O1018" i="2"/>
  <c r="O3592" i="2"/>
  <c r="O1238" i="2"/>
  <c r="O1185" i="2"/>
  <c r="O1118" i="2"/>
  <c r="O584" i="2"/>
  <c r="O2243" i="2"/>
  <c r="O1955" i="2"/>
  <c r="O3151" i="2"/>
  <c r="O3170" i="2"/>
  <c r="O3552" i="2"/>
  <c r="O2086" i="2"/>
  <c r="O1109" i="2"/>
  <c r="O3336" i="2"/>
  <c r="O1215" i="2"/>
  <c r="O3212" i="2"/>
  <c r="O1816" i="2"/>
  <c r="O1505" i="2"/>
  <c r="O1358" i="2"/>
  <c r="O1532" i="2"/>
  <c r="O1223" i="2"/>
  <c r="O1092" i="2"/>
  <c r="O3231" i="2"/>
  <c r="O808" i="2"/>
  <c r="O614" i="2"/>
  <c r="O3285" i="2"/>
  <c r="O1019" i="2"/>
  <c r="O2340" i="2"/>
  <c r="O1850" i="2"/>
  <c r="O2414" i="2"/>
  <c r="O2627" i="2"/>
  <c r="O3481" i="2"/>
  <c r="O2561" i="2"/>
  <c r="O3027" i="2"/>
  <c r="O1584" i="2"/>
  <c r="O2734" i="2"/>
  <c r="O1849" i="2"/>
  <c r="O928" i="2"/>
  <c r="O2604" i="2"/>
  <c r="O745" i="2"/>
  <c r="O661" i="2"/>
  <c r="O3338" i="2"/>
  <c r="O2632" i="2"/>
  <c r="O2531" i="2"/>
  <c r="O3088" i="2"/>
  <c r="O758" i="2"/>
  <c r="O851" i="2"/>
  <c r="O3113" i="2"/>
  <c r="O1806" i="2"/>
  <c r="O1754" i="2"/>
  <c r="O1728" i="2"/>
  <c r="O3315" i="2"/>
  <c r="O2048" i="2"/>
  <c r="O3693" i="2"/>
  <c r="O1306" i="2"/>
  <c r="O2066" i="2"/>
  <c r="O2638" i="2"/>
  <c r="O802" i="2"/>
  <c r="O1322" i="2"/>
  <c r="O3020" i="2"/>
  <c r="O679" i="2"/>
  <c r="O2258" i="2"/>
  <c r="O1879" i="2"/>
  <c r="O818" i="2"/>
  <c r="O1437" i="2"/>
  <c r="O3123" i="2"/>
  <c r="O2149" i="2"/>
  <c r="O2170" i="2"/>
  <c r="O2493" i="2"/>
  <c r="O2800" i="2"/>
  <c r="O1903" i="2"/>
  <c r="O3459" i="2"/>
  <c r="F2169" i="2"/>
  <c r="F2718" i="2"/>
  <c r="F1449" i="2"/>
  <c r="F1219" i="2"/>
  <c r="F972" i="2"/>
  <c r="F847" i="2"/>
  <c r="F1791" i="2"/>
  <c r="F2360" i="2"/>
  <c r="L948" i="2"/>
  <c r="F3135" i="2"/>
  <c r="O288" i="2"/>
  <c r="O303" i="2"/>
  <c r="L973" i="2"/>
  <c r="F830" i="2"/>
  <c r="L975" i="2"/>
  <c r="L972" i="2"/>
  <c r="L974" i="2"/>
  <c r="F2904" i="2"/>
  <c r="F1063" i="2"/>
  <c r="O294" i="2"/>
  <c r="L959" i="2"/>
  <c r="L961" i="2"/>
  <c r="L960" i="2"/>
  <c r="F1331" i="2"/>
  <c r="F576" i="2"/>
  <c r="F627" i="2"/>
  <c r="F1361" i="2"/>
  <c r="F1284" i="2"/>
  <c r="L956" i="2"/>
  <c r="O292" i="2"/>
  <c r="F802" i="2"/>
  <c r="L955" i="2"/>
  <c r="L957" i="2"/>
  <c r="F616" i="2"/>
  <c r="F2507" i="2"/>
  <c r="F3267" i="2"/>
  <c r="L970" i="2"/>
  <c r="O301" i="2"/>
  <c r="F2870" i="2"/>
  <c r="F35" i="2"/>
  <c r="L950" i="2"/>
  <c r="L949" i="2"/>
  <c r="L951" i="2"/>
  <c r="O289" i="2"/>
  <c r="F628" i="2"/>
  <c r="F3100" i="2"/>
  <c r="F1155" i="2"/>
  <c r="F625" i="2"/>
  <c r="L958" i="2"/>
  <c r="F48" i="2"/>
  <c r="O293" i="2"/>
  <c r="F1896" i="2"/>
  <c r="O290" i="2"/>
  <c r="L952" i="2"/>
  <c r="F2294" i="2"/>
  <c r="F2054" i="2"/>
  <c r="F2968" i="2"/>
  <c r="F1293" i="2"/>
  <c r="F2593" i="2"/>
  <c r="F2417" i="2"/>
  <c r="F2942" i="2"/>
  <c r="F25" i="2"/>
  <c r="F2469" i="2"/>
  <c r="F186" i="2"/>
  <c r="L226" i="2"/>
  <c r="L225" i="2"/>
  <c r="O81" i="2"/>
  <c r="O90" i="2"/>
  <c r="L251" i="2"/>
  <c r="F1431" i="2"/>
  <c r="L252" i="2"/>
  <c r="L253" i="2"/>
  <c r="L250" i="2"/>
  <c r="F890" i="2"/>
  <c r="F1519" i="2"/>
  <c r="F188" i="2"/>
  <c r="L239" i="2"/>
  <c r="O85" i="2"/>
  <c r="L238" i="2"/>
  <c r="F1972" i="2"/>
  <c r="F3639" i="2"/>
  <c r="L249" i="2"/>
  <c r="O89" i="2"/>
  <c r="F2426" i="2"/>
  <c r="F3390" i="2"/>
  <c r="F1982" i="2"/>
  <c r="F2471" i="2"/>
  <c r="F2525" i="2"/>
  <c r="O86" i="2"/>
  <c r="F937" i="2"/>
  <c r="L240" i="2"/>
  <c r="F1884" i="2"/>
  <c r="F1919" i="2"/>
  <c r="F2538" i="2"/>
  <c r="F2675" i="2"/>
  <c r="F2743" i="2"/>
  <c r="L158" i="2"/>
  <c r="L156" i="2"/>
  <c r="O62" i="2"/>
  <c r="L157" i="2"/>
  <c r="F1862" i="2"/>
  <c r="F2995" i="2"/>
  <c r="L149" i="2"/>
  <c r="L150" i="2"/>
  <c r="L148" i="2"/>
  <c r="F1026" i="2"/>
  <c r="O59" i="2"/>
  <c r="L136" i="2"/>
  <c r="O56" i="2"/>
  <c r="F1018" i="2"/>
  <c r="L138" i="2"/>
  <c r="L137" i="2"/>
  <c r="F2674" i="2"/>
  <c r="L151" i="2"/>
  <c r="L152" i="2"/>
  <c r="F784" i="2"/>
  <c r="O60" i="2"/>
  <c r="F3393" i="2"/>
  <c r="O54" i="2"/>
  <c r="L131" i="2"/>
  <c r="F75" i="2"/>
  <c r="L133" i="2"/>
  <c r="L132" i="2"/>
  <c r="L134" i="2"/>
  <c r="L141" i="2"/>
  <c r="L140" i="2"/>
  <c r="L139" i="2"/>
  <c r="F1557" i="2"/>
  <c r="O57" i="2"/>
  <c r="F73" i="2"/>
  <c r="F1034" i="2"/>
  <c r="O13" i="2"/>
  <c r="F982" i="2"/>
  <c r="L19" i="2"/>
  <c r="L20" i="2"/>
  <c r="F3694" i="2"/>
  <c r="F1221" i="2"/>
  <c r="F3268" i="2"/>
  <c r="F2635" i="2"/>
  <c r="O553" i="2"/>
  <c r="L1294" i="2"/>
  <c r="F825" i="2"/>
  <c r="F2651" i="2"/>
  <c r="F3459" i="2"/>
  <c r="F2614" i="2"/>
  <c r="F3443" i="2"/>
  <c r="F520" i="2"/>
  <c r="F1146" i="2"/>
  <c r="F3347" i="2"/>
  <c r="F3353" i="2"/>
  <c r="F289" i="2"/>
  <c r="F2516" i="2"/>
  <c r="F1644" i="2"/>
  <c r="F401" i="2"/>
  <c r="F133" i="2"/>
  <c r="F1877" i="2"/>
  <c r="F2418" i="2"/>
  <c r="F2144" i="2"/>
  <c r="F2334" i="2"/>
  <c r="F3229" i="2"/>
  <c r="F64" i="2"/>
  <c r="O164" i="2"/>
  <c r="L610" i="2"/>
  <c r="L611" i="2"/>
  <c r="L609" i="2"/>
  <c r="F601" i="2"/>
  <c r="F2803" i="2"/>
  <c r="F1640" i="2"/>
  <c r="F1831" i="2"/>
  <c r="F1478" i="2"/>
  <c r="F3110" i="2"/>
  <c r="F729" i="2"/>
  <c r="F1726" i="2"/>
  <c r="F2686" i="2"/>
  <c r="F3551" i="2"/>
  <c r="F154" i="2"/>
  <c r="F2932" i="2"/>
  <c r="F3082" i="2"/>
  <c r="F1586" i="2"/>
  <c r="F106" i="2"/>
  <c r="F2464" i="2"/>
  <c r="F1718" i="2"/>
  <c r="F1742" i="2"/>
  <c r="F3631" i="2"/>
  <c r="F3292" i="2"/>
  <c r="F3640" i="2"/>
  <c r="L596" i="2"/>
  <c r="L595" i="2"/>
  <c r="L597" i="2"/>
  <c r="L598" i="2"/>
  <c r="F371" i="2"/>
  <c r="L600" i="2"/>
  <c r="L599" i="2"/>
  <c r="O162" i="2"/>
  <c r="L601" i="2"/>
  <c r="F2216" i="2"/>
  <c r="F3245" i="2"/>
  <c r="F2779" i="2"/>
  <c r="F596" i="2"/>
  <c r="F2399" i="2"/>
  <c r="F1595" i="2"/>
  <c r="F1438" i="2"/>
  <c r="F132" i="2"/>
  <c r="F2448" i="2"/>
  <c r="F1200" i="2"/>
  <c r="F698" i="2"/>
  <c r="F1508" i="2"/>
  <c r="F1612" i="2"/>
  <c r="F1687" i="2"/>
  <c r="F611" i="2"/>
  <c r="F142" i="2"/>
  <c r="F1447" i="2"/>
  <c r="F958" i="2"/>
  <c r="F845" i="2"/>
  <c r="F499" i="2"/>
  <c r="F3531" i="2"/>
  <c r="F2034" i="2"/>
  <c r="F1564" i="2"/>
  <c r="F2498" i="2"/>
  <c r="L1241" i="2"/>
  <c r="F2861" i="2"/>
  <c r="O503" i="2"/>
  <c r="F884" i="2"/>
  <c r="L1237" i="2"/>
  <c r="O499" i="2"/>
  <c r="F927" i="2"/>
  <c r="F881" i="2"/>
  <c r="F849" i="2"/>
  <c r="F2965" i="2"/>
  <c r="F532" i="2"/>
  <c r="F3006" i="2"/>
  <c r="F3462" i="2"/>
  <c r="L1239" i="2"/>
  <c r="F2906" i="2"/>
  <c r="O501" i="2"/>
  <c r="F871" i="2"/>
  <c r="O509" i="2"/>
  <c r="L1248" i="2"/>
  <c r="F1039" i="2"/>
  <c r="F3489" i="2"/>
  <c r="F2383" i="2"/>
  <c r="F979" i="2"/>
  <c r="O6" i="2"/>
  <c r="L6" i="2"/>
  <c r="L1015" i="2"/>
  <c r="L1014" i="2"/>
  <c r="F1291" i="2"/>
  <c r="L1016" i="2"/>
  <c r="O327" i="2"/>
  <c r="F3607" i="2"/>
  <c r="F2380" i="2"/>
  <c r="F3548" i="2"/>
  <c r="F2278" i="2"/>
  <c r="O326" i="2"/>
  <c r="L1013" i="2"/>
  <c r="F2347" i="2"/>
  <c r="F1483" i="2"/>
  <c r="F1087" i="2"/>
  <c r="L999" i="2"/>
  <c r="O317" i="2"/>
  <c r="F1303" i="2"/>
  <c r="F3306" i="2"/>
  <c r="F2021" i="2"/>
  <c r="F2026" i="2"/>
  <c r="F895" i="2"/>
  <c r="F614" i="2"/>
  <c r="F869" i="2"/>
  <c r="F714" i="2"/>
  <c r="L1004" i="2"/>
  <c r="F81" i="2"/>
  <c r="L1003" i="2"/>
  <c r="O319" i="2"/>
  <c r="L1002" i="2"/>
  <c r="L1001" i="2"/>
  <c r="F542" i="2"/>
  <c r="F3411" i="2"/>
  <c r="F2672" i="2"/>
  <c r="F3404" i="2"/>
  <c r="F393" i="2"/>
  <c r="F295" i="2"/>
  <c r="L977" i="2"/>
  <c r="F2519" i="2"/>
  <c r="O305" i="2"/>
  <c r="F804" i="2"/>
  <c r="L1019" i="2"/>
  <c r="L1018" i="2"/>
  <c r="L1020" i="2"/>
  <c r="O329" i="2"/>
  <c r="F2634" i="2"/>
  <c r="F2345" i="2"/>
  <c r="F1491" i="2"/>
  <c r="O310" i="2"/>
  <c r="L987" i="2"/>
  <c r="L986" i="2"/>
  <c r="L988" i="2"/>
  <c r="F3633" i="2"/>
  <c r="O309" i="2"/>
  <c r="L984" i="2"/>
  <c r="L985" i="2"/>
  <c r="F1803" i="2"/>
  <c r="O312" i="2"/>
  <c r="F2518" i="2"/>
  <c r="L990" i="2"/>
  <c r="F3219" i="2"/>
  <c r="O465" i="2"/>
  <c r="L1201" i="2"/>
  <c r="F1038" i="2"/>
  <c r="F3277" i="2"/>
  <c r="F564" i="2"/>
  <c r="F408" i="2"/>
  <c r="F506" i="2"/>
  <c r="F1173" i="2"/>
  <c r="F2221" i="2"/>
  <c r="F639" i="2"/>
  <c r="F2259" i="2"/>
  <c r="L1189" i="2"/>
  <c r="L1188" i="2"/>
  <c r="O459" i="2"/>
  <c r="F2998" i="2"/>
  <c r="L1164" i="2"/>
  <c r="O440" i="2"/>
  <c r="F1352" i="2"/>
  <c r="L1182" i="2"/>
  <c r="F1105" i="2"/>
  <c r="O453" i="2"/>
  <c r="F2869" i="2"/>
  <c r="F3000" i="2"/>
  <c r="F1122" i="2"/>
  <c r="F1744" i="2"/>
  <c r="F643" i="2"/>
  <c r="F1189" i="2"/>
  <c r="O466" i="2"/>
  <c r="F928" i="2"/>
  <c r="L1202" i="2"/>
  <c r="F3226" i="2"/>
  <c r="L1177" i="2"/>
  <c r="L1178" i="2"/>
  <c r="F140" i="2"/>
  <c r="O451" i="2"/>
  <c r="F336" i="2"/>
  <c r="L1195" i="2"/>
  <c r="L1194" i="2"/>
  <c r="O462" i="2"/>
  <c r="F1363" i="2"/>
  <c r="F2667" i="2"/>
  <c r="L1160" i="2"/>
  <c r="F1290" i="2"/>
  <c r="L1159" i="2"/>
  <c r="O437" i="2"/>
  <c r="F1830" i="2"/>
  <c r="F2163" i="2"/>
  <c r="F3085" i="2"/>
  <c r="F1838" i="2"/>
  <c r="F1918" i="2"/>
  <c r="L301" i="2"/>
  <c r="L300" i="2"/>
  <c r="O102" i="2"/>
  <c r="L302" i="2"/>
  <c r="L303" i="2"/>
  <c r="F118" i="2"/>
  <c r="L299" i="2"/>
  <c r="F1008" i="2"/>
  <c r="F3338" i="2"/>
  <c r="F257" i="2"/>
  <c r="F1979" i="2"/>
  <c r="F2666" i="2"/>
  <c r="F1959" i="2"/>
  <c r="F892" i="2"/>
  <c r="O99" i="2"/>
  <c r="L284" i="2"/>
  <c r="L286" i="2"/>
  <c r="L285" i="2"/>
  <c r="L283" i="2"/>
  <c r="F3343" i="2"/>
  <c r="F3625" i="2"/>
  <c r="F1448" i="2"/>
  <c r="F1208" i="2"/>
  <c r="F1974" i="2"/>
  <c r="F328" i="2"/>
  <c r="F2688" i="2"/>
  <c r="F1498" i="2"/>
  <c r="F3326" i="2"/>
  <c r="F2654" i="2"/>
  <c r="F3609" i="2"/>
  <c r="F347" i="2"/>
  <c r="F1048" i="2"/>
  <c r="F1411" i="2"/>
  <c r="F3504" i="2"/>
  <c r="F487" i="2"/>
  <c r="F478" i="2"/>
  <c r="F1275" i="2"/>
  <c r="F306" i="2"/>
  <c r="F813" i="2"/>
  <c r="O540" i="2"/>
  <c r="L1281" i="2"/>
  <c r="F3720" i="2"/>
  <c r="F1051" i="2"/>
  <c r="F2231" i="2"/>
  <c r="F3493" i="2"/>
  <c r="F3451" i="2"/>
  <c r="F3273" i="2"/>
  <c r="F439" i="2"/>
  <c r="F2821" i="2"/>
  <c r="F1464" i="2"/>
  <c r="F3222" i="2"/>
  <c r="F2354" i="2"/>
  <c r="F3187" i="2"/>
  <c r="F2250" i="2"/>
  <c r="F1131" i="2"/>
  <c r="F1515" i="2"/>
  <c r="F3209" i="2"/>
  <c r="F2501" i="2"/>
  <c r="F3214" i="2"/>
  <c r="F460" i="2"/>
  <c r="F2574" i="2"/>
  <c r="O351" i="2"/>
  <c r="L1046" i="2"/>
  <c r="F138" i="2"/>
  <c r="F915" i="2"/>
  <c r="O350" i="2"/>
  <c r="L1045" i="2"/>
  <c r="F1942" i="2"/>
  <c r="F2081" i="2"/>
  <c r="F2683" i="2"/>
  <c r="F2549" i="2"/>
  <c r="F930" i="2"/>
  <c r="F2769" i="2"/>
  <c r="L1025" i="2"/>
  <c r="O334" i="2"/>
  <c r="O343" i="2"/>
  <c r="L1037" i="2"/>
  <c r="F2663" i="2"/>
  <c r="F3363" i="2"/>
  <c r="F2353" i="2"/>
  <c r="F1132" i="2"/>
  <c r="F1387" i="2"/>
  <c r="F3644" i="2"/>
  <c r="F3348" i="2"/>
  <c r="F679" i="2"/>
  <c r="F238" i="2"/>
  <c r="F1788" i="2"/>
  <c r="F131" i="2"/>
  <c r="F2296" i="2"/>
  <c r="F2052" i="2"/>
  <c r="F2106" i="2"/>
  <c r="F3432" i="2"/>
  <c r="F1990" i="2"/>
  <c r="F3258" i="2"/>
  <c r="F2751" i="2"/>
  <c r="L921" i="2"/>
  <c r="O272" i="2"/>
  <c r="F752" i="2"/>
  <c r="L918" i="2"/>
  <c r="O270" i="2"/>
  <c r="L917" i="2"/>
  <c r="F1888" i="2"/>
  <c r="F1580" i="2"/>
  <c r="F58" i="2"/>
  <c r="F2083" i="2"/>
  <c r="F935" i="2"/>
  <c r="F2811" i="2"/>
  <c r="L909" i="2"/>
  <c r="L910" i="2"/>
  <c r="F60" i="2"/>
  <c r="L907" i="2"/>
  <c r="L908" i="2"/>
  <c r="O264" i="2"/>
  <c r="F2980" i="2"/>
  <c r="F743" i="2"/>
  <c r="F2575" i="2"/>
  <c r="F1634" i="2"/>
  <c r="F3143" i="2"/>
  <c r="F2002" i="2"/>
  <c r="F1792" i="2"/>
  <c r="F2126" i="2"/>
  <c r="F1047" i="2"/>
  <c r="F2499" i="2"/>
  <c r="F2642" i="2"/>
  <c r="F1376" i="2"/>
  <c r="F3729" i="2"/>
  <c r="O281" i="2"/>
  <c r="F1292" i="2"/>
  <c r="L937" i="2"/>
  <c r="L936" i="2"/>
  <c r="L938" i="2"/>
  <c r="F684" i="2"/>
  <c r="F2090" i="2"/>
  <c r="F2913" i="2"/>
  <c r="F839" i="2"/>
  <c r="L931" i="2"/>
  <c r="F2595" i="2"/>
  <c r="O279" i="2"/>
  <c r="F3097" i="2"/>
  <c r="F367" i="2"/>
  <c r="F1815" i="2"/>
  <c r="F2182" i="2"/>
  <c r="F1382" i="2"/>
  <c r="O283" i="2"/>
  <c r="F3650" i="2"/>
  <c r="L940" i="2"/>
  <c r="F3136" i="2"/>
  <c r="F199" i="2"/>
  <c r="L919" i="2"/>
  <c r="L920" i="2"/>
  <c r="O271" i="2"/>
  <c r="F1278" i="2"/>
  <c r="F1145" i="2"/>
  <c r="F3413" i="2"/>
  <c r="F98" i="2"/>
  <c r="F3287" i="2"/>
  <c r="F1521" i="2"/>
  <c r="F227" i="2"/>
  <c r="F1526" i="2"/>
  <c r="L821" i="2"/>
  <c r="F2767" i="2"/>
  <c r="O224" i="2"/>
  <c r="F727" i="2"/>
  <c r="F1717" i="2"/>
  <c r="F1715" i="2"/>
  <c r="F2782" i="2"/>
  <c r="F2220" i="2"/>
  <c r="L796" i="2"/>
  <c r="L799" i="2"/>
  <c r="F84" i="2"/>
  <c r="O215" i="2"/>
  <c r="L798" i="2"/>
  <c r="L797" i="2"/>
  <c r="F1487" i="2"/>
  <c r="F1729" i="2"/>
  <c r="F1755" i="2"/>
  <c r="F3036" i="2"/>
  <c r="F176" i="2"/>
  <c r="F2027" i="2"/>
  <c r="F1649" i="2"/>
  <c r="F734" i="2"/>
  <c r="F2741" i="2"/>
  <c r="F1446" i="2"/>
  <c r="F330" i="2"/>
  <c r="F2200" i="2"/>
  <c r="F1764" i="2"/>
  <c r="F612" i="2"/>
  <c r="F2503" i="2"/>
  <c r="F448" i="2"/>
  <c r="F2140" i="2"/>
  <c r="F3563" i="2"/>
  <c r="F2318" i="2"/>
  <c r="F1516" i="2"/>
  <c r="F630" i="2"/>
  <c r="F1406" i="2"/>
  <c r="F1076" i="2"/>
  <c r="L824" i="2"/>
  <c r="L825" i="2"/>
  <c r="O226" i="2"/>
  <c r="L843" i="2"/>
  <c r="L844" i="2"/>
  <c r="F629" i="2"/>
  <c r="O232" i="2"/>
  <c r="L842" i="2"/>
  <c r="F2110" i="2"/>
  <c r="F3386" i="2"/>
  <c r="F701" i="2"/>
  <c r="F1740" i="2"/>
  <c r="F2668" i="2"/>
  <c r="L835" i="2"/>
  <c r="L836" i="2"/>
  <c r="F1684" i="2"/>
  <c r="O230" i="2"/>
  <c r="F2833" i="2"/>
  <c r="F129" i="2"/>
  <c r="F2815" i="2"/>
  <c r="F3056" i="2"/>
  <c r="L1100" i="2"/>
  <c r="F2146" i="2"/>
  <c r="O389" i="2"/>
  <c r="F280" i="2"/>
  <c r="F864" i="2"/>
  <c r="L1110" i="2"/>
  <c r="O396" i="2"/>
  <c r="F1075" i="2"/>
  <c r="F2379" i="2"/>
  <c r="F3278" i="2"/>
  <c r="L1088" i="2"/>
  <c r="F950" i="2"/>
  <c r="L1087" i="2"/>
  <c r="O379" i="2"/>
  <c r="F569" i="2"/>
  <c r="F2303" i="2"/>
  <c r="F3734" i="2"/>
  <c r="F3661" i="2"/>
  <c r="L1094" i="2"/>
  <c r="O384" i="2"/>
  <c r="F822" i="2"/>
  <c r="F437" i="2"/>
  <c r="F3542" i="2"/>
  <c r="L1113" i="2"/>
  <c r="O398" i="2"/>
  <c r="F912" i="2"/>
  <c r="F2540" i="2"/>
  <c r="F2272" i="2"/>
  <c r="O405" i="2"/>
  <c r="L1120" i="2"/>
  <c r="F2087" i="2"/>
  <c r="F3146" i="2"/>
  <c r="F268" i="2"/>
  <c r="F1083" i="2"/>
  <c r="F632" i="2"/>
  <c r="F1787" i="2"/>
  <c r="F2888" i="2"/>
  <c r="L1107" i="2"/>
  <c r="F3595" i="2"/>
  <c r="O394" i="2"/>
  <c r="L1102" i="2"/>
  <c r="O391" i="2"/>
  <c r="F1247" i="2"/>
  <c r="L1103" i="2"/>
  <c r="F1346" i="2"/>
  <c r="F3240" i="2"/>
  <c r="F2102" i="2"/>
  <c r="F3711" i="2"/>
  <c r="F555" i="2"/>
  <c r="F1898" i="2"/>
  <c r="F2865" i="2"/>
  <c r="F396" i="2"/>
  <c r="F288" i="2"/>
  <c r="F410" i="2"/>
  <c r="F346" i="2"/>
  <c r="F1126" i="2"/>
  <c r="F1289" i="2"/>
  <c r="F2522" i="2"/>
  <c r="F3527" i="2"/>
  <c r="F1120" i="2"/>
  <c r="F789" i="2"/>
  <c r="F418" i="2"/>
  <c r="L1273" i="2"/>
  <c r="L1274" i="2"/>
  <c r="F2598" i="2"/>
  <c r="O533" i="2"/>
  <c r="O529" i="2"/>
  <c r="L1269" i="2"/>
  <c r="F1426" i="2"/>
  <c r="F2257" i="2"/>
  <c r="F484" i="2"/>
  <c r="F2872" i="2"/>
  <c r="F779" i="2"/>
  <c r="F844" i="2"/>
  <c r="F1286" i="2"/>
  <c r="F2908" i="2"/>
  <c r="O531" i="2"/>
  <c r="L1271" i="2"/>
  <c r="F3627" i="2"/>
  <c r="F1326" i="2"/>
  <c r="L1272" i="2"/>
  <c r="O532" i="2"/>
  <c r="O534" i="2"/>
  <c r="F3374" i="2"/>
  <c r="L1275" i="2"/>
  <c r="F1777" i="2"/>
  <c r="F3470" i="2"/>
  <c r="F1905" i="2"/>
  <c r="L853" i="2"/>
  <c r="O237" i="2"/>
  <c r="L892" i="2"/>
  <c r="L891" i="2"/>
  <c r="F273" i="2"/>
  <c r="O254" i="2"/>
  <c r="F3055" i="2"/>
  <c r="F97" i="2"/>
  <c r="L858" i="2"/>
  <c r="L857" i="2"/>
  <c r="O240" i="2"/>
  <c r="F1301" i="2"/>
  <c r="L859" i="2"/>
  <c r="L863" i="2"/>
  <c r="L862" i="2"/>
  <c r="F313" i="2"/>
  <c r="O242" i="2"/>
  <c r="O243" i="2"/>
  <c r="L866" i="2"/>
  <c r="L864" i="2"/>
  <c r="L865" i="2"/>
  <c r="F609" i="2"/>
  <c r="L870" i="2"/>
  <c r="L869" i="2"/>
  <c r="L871" i="2"/>
  <c r="O245" i="2"/>
  <c r="F57" i="2"/>
  <c r="F2934" i="2"/>
  <c r="F2001" i="2"/>
  <c r="F301" i="2"/>
  <c r="F3594" i="2"/>
  <c r="F2572" i="2"/>
  <c r="F2139" i="2"/>
  <c r="F3053" i="2"/>
  <c r="F168" i="2"/>
  <c r="F1793" i="2"/>
  <c r="F3604" i="2"/>
  <c r="F2846" i="2"/>
  <c r="F2990" i="2"/>
  <c r="F1710" i="2"/>
  <c r="O255" i="2"/>
  <c r="L893" i="2"/>
  <c r="F2365" i="2"/>
  <c r="F2361" i="2"/>
  <c r="F650" i="2"/>
  <c r="F2818" i="2"/>
  <c r="F1597" i="2"/>
  <c r="F1987" i="2"/>
  <c r="F2403" i="2"/>
  <c r="F1603" i="2"/>
  <c r="F3031" i="2"/>
  <c r="F2473" i="2"/>
  <c r="F1601" i="2"/>
  <c r="F3167" i="2"/>
  <c r="F1824" i="2"/>
  <c r="L882" i="2"/>
  <c r="O249" i="2"/>
  <c r="L883" i="2"/>
  <c r="F1152" i="2"/>
  <c r="L881" i="2"/>
  <c r="F949" i="2"/>
  <c r="F2149" i="2"/>
  <c r="F588" i="2"/>
  <c r="F3137" i="2"/>
  <c r="F2603" i="2"/>
  <c r="F2198" i="2"/>
  <c r="L890" i="2"/>
  <c r="O253" i="2"/>
  <c r="L889" i="2"/>
  <c r="L359" i="2"/>
  <c r="L361" i="2"/>
  <c r="L362" i="2"/>
  <c r="L356" i="2"/>
  <c r="L360" i="2"/>
  <c r="F37" i="2"/>
  <c r="L357" i="2"/>
  <c r="O113" i="2"/>
  <c r="L363" i="2"/>
  <c r="L358" i="2"/>
  <c r="F2843" i="2"/>
  <c r="F3086" i="2"/>
  <c r="F1249" i="2"/>
  <c r="F938" i="2"/>
  <c r="F3142" i="2"/>
  <c r="F3059" i="2"/>
  <c r="F89" i="2"/>
  <c r="F2535" i="2"/>
  <c r="F760" i="2"/>
  <c r="L342" i="2"/>
  <c r="L339" i="2"/>
  <c r="O109" i="2"/>
  <c r="L341" i="2"/>
  <c r="L333" i="2"/>
  <c r="L336" i="2"/>
  <c r="L334" i="2"/>
  <c r="L335" i="2"/>
  <c r="L337" i="2"/>
  <c r="L338" i="2"/>
  <c r="L340" i="2"/>
  <c r="F570" i="2"/>
  <c r="L370" i="2"/>
  <c r="L371" i="2"/>
  <c r="O115" i="2"/>
  <c r="L372" i="2"/>
  <c r="F3166" i="2"/>
  <c r="F1046" i="2"/>
  <c r="F987" i="2"/>
  <c r="F2784" i="2"/>
  <c r="F1736" i="2"/>
  <c r="F1413" i="2"/>
  <c r="F2358" i="2"/>
  <c r="L352" i="2"/>
  <c r="L353" i="2"/>
  <c r="O112" i="2"/>
  <c r="L354" i="2"/>
  <c r="L351" i="2"/>
  <c r="L355" i="2"/>
  <c r="F783" i="2"/>
  <c r="F33" i="2"/>
  <c r="F2493" i="2"/>
  <c r="F2679" i="2"/>
  <c r="F1973" i="2"/>
  <c r="F3021" i="2"/>
  <c r="L374" i="2"/>
  <c r="O116" i="2"/>
  <c r="L375" i="2"/>
  <c r="L373" i="2"/>
  <c r="F1832" i="2"/>
  <c r="F1913" i="2"/>
  <c r="F200" i="2"/>
  <c r="F2135" i="2"/>
  <c r="F3335" i="2"/>
  <c r="F45" i="2"/>
  <c r="L381" i="2"/>
  <c r="L378" i="2"/>
  <c r="L384" i="2"/>
  <c r="L380" i="2"/>
  <c r="L377" i="2"/>
  <c r="L383" i="2"/>
  <c r="L376" i="2"/>
  <c r="O117" i="2"/>
  <c r="L379" i="2"/>
  <c r="L382" i="2"/>
  <c r="F3407" i="2"/>
  <c r="F1400" i="2"/>
  <c r="F3541" i="2"/>
  <c r="F2567" i="2"/>
  <c r="F3646" i="2"/>
  <c r="F1605" i="2"/>
  <c r="F416" i="2"/>
  <c r="F3231" i="2"/>
  <c r="L1069" i="2"/>
  <c r="F2158" i="2"/>
  <c r="L1070" i="2"/>
  <c r="O365" i="2"/>
  <c r="F438" i="2"/>
  <c r="F1073" i="2"/>
  <c r="L1060" i="2"/>
  <c r="F2907" i="2"/>
  <c r="O359" i="2"/>
  <c r="L1059" i="2"/>
  <c r="F951" i="2"/>
  <c r="O377" i="2"/>
  <c r="L1085" i="2"/>
  <c r="F2568" i="2"/>
  <c r="F547" i="2"/>
  <c r="F720" i="2"/>
  <c r="F1129" i="2"/>
  <c r="F1452" i="2"/>
  <c r="L1071" i="2"/>
  <c r="O366" i="2"/>
  <c r="F2647" i="2"/>
  <c r="O367" i="2"/>
  <c r="F1992" i="2"/>
  <c r="L1072" i="2"/>
  <c r="F932" i="2"/>
  <c r="F657" i="2"/>
  <c r="F2082" i="2"/>
  <c r="F637" i="2"/>
  <c r="L1061" i="2"/>
  <c r="O360" i="2"/>
  <c r="F1785" i="2"/>
  <c r="F1766" i="2"/>
  <c r="F399" i="2"/>
  <c r="F633" i="2"/>
  <c r="L1084" i="2"/>
  <c r="O376" i="2"/>
  <c r="F817" i="2"/>
  <c r="F2660" i="2"/>
  <c r="O36" i="2"/>
  <c r="L84" i="2"/>
  <c r="L83" i="2"/>
  <c r="L82" i="2"/>
  <c r="F1031" i="2"/>
  <c r="F3341" i="2"/>
  <c r="F2326" i="2"/>
  <c r="F2324" i="2"/>
  <c r="F1472" i="2"/>
  <c r="F3328" i="2"/>
  <c r="F1471" i="2"/>
  <c r="F3678" i="2"/>
  <c r="F1029" i="2"/>
  <c r="F2623" i="2"/>
  <c r="F3019" i="2"/>
  <c r="L129" i="2"/>
  <c r="F191" i="2"/>
  <c r="L127" i="2"/>
  <c r="O52" i="2"/>
  <c r="L128" i="2"/>
  <c r="L126" i="2"/>
  <c r="F2128" i="2"/>
  <c r="F2435" i="2"/>
  <c r="F2918" i="2"/>
  <c r="F2325" i="2"/>
  <c r="F3623" i="2"/>
  <c r="F2470" i="2"/>
  <c r="F2117" i="2"/>
  <c r="F1467" i="2"/>
  <c r="F1002" i="2"/>
  <c r="F1534" i="2"/>
  <c r="F2340" i="2"/>
  <c r="F3672" i="2"/>
  <c r="F3439" i="2"/>
  <c r="F432" i="2"/>
  <c r="F2038" i="2"/>
  <c r="F1488" i="2"/>
  <c r="F494" i="2"/>
  <c r="F3693" i="2"/>
  <c r="F522" i="2"/>
  <c r="F1280" i="2"/>
  <c r="F1312" i="2"/>
  <c r="F3431" i="2"/>
  <c r="F3485" i="2"/>
  <c r="F2238" i="2"/>
  <c r="F3449" i="2"/>
  <c r="F2384" i="2"/>
  <c r="F2070" i="2"/>
  <c r="F2237" i="2"/>
  <c r="F545" i="2"/>
  <c r="F449" i="2"/>
  <c r="O544" i="2"/>
  <c r="F80" i="2"/>
  <c r="L1285" i="2"/>
  <c r="F3717" i="2"/>
  <c r="F2092" i="2"/>
  <c r="F3433" i="2"/>
  <c r="F345" i="2"/>
  <c r="F3198" i="2"/>
  <c r="F2864" i="2"/>
  <c r="F3506" i="2"/>
  <c r="F3358" i="2"/>
  <c r="F2447" i="2"/>
  <c r="L5" i="2"/>
  <c r="F1666" i="2"/>
  <c r="O5" i="2"/>
  <c r="F321" i="2"/>
  <c r="F400" i="2"/>
  <c r="L1253" i="2"/>
  <c r="F1288" i="2"/>
  <c r="O514" i="2"/>
  <c r="F436" i="2"/>
  <c r="F856" i="2"/>
  <c r="F674" i="2"/>
  <c r="F3424" i="2"/>
  <c r="O516" i="2"/>
  <c r="L1256" i="2"/>
  <c r="F787" i="2"/>
  <c r="F1315" i="2"/>
  <c r="F3515" i="2"/>
  <c r="F3492" i="2"/>
  <c r="F431" i="2"/>
  <c r="F2258" i="2"/>
  <c r="F1330" i="2"/>
  <c r="F3195" i="2"/>
  <c r="F2777" i="2"/>
  <c r="F1134" i="2"/>
  <c r="F1115" i="2"/>
  <c r="F2256" i="2"/>
  <c r="F3602" i="2"/>
  <c r="O475" i="2"/>
  <c r="F1272" i="2"/>
  <c r="L1213" i="2"/>
  <c r="F1859" i="2"/>
  <c r="F1425" i="2"/>
  <c r="O486" i="2"/>
  <c r="L1224" i="2"/>
  <c r="F1762" i="2"/>
  <c r="F331" i="2"/>
  <c r="F3517" i="2"/>
  <c r="F387" i="2"/>
  <c r="F3127" i="2"/>
  <c r="O484" i="2"/>
  <c r="L1222" i="2"/>
  <c r="F1779" i="2"/>
  <c r="F3215" i="2"/>
  <c r="F2620" i="2"/>
  <c r="F877" i="2"/>
  <c r="F2244" i="2"/>
  <c r="F3316" i="2"/>
  <c r="F1761" i="2"/>
  <c r="F1077" i="2"/>
  <c r="F1295" i="2"/>
  <c r="L1233" i="2"/>
  <c r="F2866" i="2"/>
  <c r="O495" i="2"/>
  <c r="F1932" i="2"/>
  <c r="L1230" i="2"/>
  <c r="F1055" i="2"/>
  <c r="O492" i="2"/>
  <c r="O478" i="2"/>
  <c r="L1216" i="2"/>
  <c r="F3652" i="2"/>
  <c r="O469" i="2"/>
  <c r="L1205" i="2"/>
  <c r="F2915" i="2"/>
  <c r="L1212" i="2"/>
  <c r="F1271" i="2"/>
  <c r="O474" i="2"/>
  <c r="F1223" i="2"/>
  <c r="L1155" i="2"/>
  <c r="F3660" i="2"/>
  <c r="O433" i="2"/>
  <c r="F3725" i="2"/>
  <c r="F1938" i="2"/>
  <c r="F3029" i="2"/>
  <c r="F2185" i="2"/>
  <c r="F260" i="2"/>
  <c r="F613" i="2"/>
  <c r="L1131" i="2"/>
  <c r="O413" i="2"/>
  <c r="F3419" i="2"/>
  <c r="F3706" i="2"/>
  <c r="O423" i="2"/>
  <c r="L1144" i="2"/>
  <c r="O412" i="2"/>
  <c r="L1129" i="2"/>
  <c r="F277" i="2"/>
  <c r="L1130" i="2"/>
  <c r="F3674" i="2"/>
  <c r="F2862" i="2"/>
  <c r="F2539" i="2"/>
  <c r="F1071" i="2"/>
  <c r="F406" i="2"/>
  <c r="F644" i="2"/>
  <c r="F2390" i="2"/>
  <c r="F3713" i="2"/>
  <c r="F675" i="2"/>
  <c r="F2949" i="2"/>
  <c r="L1141" i="2"/>
  <c r="F2547" i="2"/>
  <c r="O421" i="2"/>
  <c r="F2267" i="2"/>
  <c r="F1230" i="2"/>
  <c r="F2061" i="2"/>
  <c r="F1057" i="2"/>
  <c r="L1140" i="2"/>
  <c r="O420" i="2"/>
  <c r="F2270" i="2"/>
  <c r="L1139" i="2"/>
  <c r="F3656" i="2"/>
  <c r="F3428" i="2"/>
  <c r="F1090" i="2"/>
  <c r="F28" i="2"/>
  <c r="F2197" i="2"/>
  <c r="F3612" i="2"/>
  <c r="F2480" i="2"/>
  <c r="F2565" i="2"/>
  <c r="F3270" i="2"/>
  <c r="F1479" i="2"/>
  <c r="F2014" i="2"/>
  <c r="F969" i="2"/>
  <c r="F1548" i="2"/>
  <c r="L171" i="2"/>
  <c r="L170" i="2"/>
  <c r="F187" i="2"/>
  <c r="L172" i="2"/>
  <c r="L173" i="2"/>
  <c r="L174" i="2"/>
  <c r="L175" i="2"/>
  <c r="O67" i="2"/>
  <c r="F2707" i="2"/>
  <c r="F1480" i="2"/>
  <c r="F2681" i="2"/>
  <c r="F2632" i="2"/>
  <c r="F1241" i="2"/>
  <c r="F2736" i="2"/>
  <c r="F3622" i="2"/>
  <c r="F1334" i="2"/>
  <c r="F458" i="2"/>
  <c r="F2391" i="2"/>
  <c r="F546" i="2"/>
  <c r="F3698" i="2"/>
  <c r="F1546" i="2"/>
  <c r="F1604" i="2"/>
  <c r="F3234" i="2"/>
  <c r="F2141" i="2"/>
  <c r="F3033" i="2"/>
  <c r="F2735" i="2"/>
  <c r="F1937" i="2"/>
  <c r="L760" i="2"/>
  <c r="L758" i="2"/>
  <c r="L759" i="2"/>
  <c r="L757" i="2"/>
  <c r="F216" i="2"/>
  <c r="O202" i="2"/>
  <c r="F3173" i="2"/>
  <c r="F462" i="2"/>
  <c r="F2425" i="2"/>
  <c r="F3536" i="2"/>
  <c r="F2018" i="2"/>
  <c r="F2616" i="2"/>
  <c r="F2311" i="2"/>
  <c r="F745" i="2"/>
  <c r="F3118" i="2"/>
  <c r="F902" i="2"/>
  <c r="F2986" i="2"/>
  <c r="F711" i="2"/>
  <c r="F2341" i="2"/>
  <c r="F919" i="2"/>
  <c r="F3054" i="2"/>
  <c r="L770" i="2"/>
  <c r="L769" i="2"/>
  <c r="O206" i="2"/>
  <c r="F587" i="2"/>
  <c r="F3189" i="2"/>
  <c r="F1704" i="2"/>
  <c r="F1743" i="2"/>
  <c r="F300" i="2"/>
  <c r="F2408" i="2"/>
  <c r="F1995" i="2"/>
  <c r="F1451" i="2"/>
  <c r="F2809" i="2"/>
  <c r="F3093" i="2"/>
  <c r="F2671" i="2"/>
  <c r="F2201" i="2"/>
  <c r="F3134" i="2"/>
  <c r="F2528" i="2"/>
  <c r="F1673" i="2"/>
  <c r="L11" i="2"/>
  <c r="O10" i="2"/>
  <c r="F72" i="2"/>
  <c r="F3177" i="2"/>
  <c r="F1895" i="2"/>
  <c r="F3191" i="2"/>
  <c r="F936" i="2"/>
  <c r="F1437" i="2"/>
  <c r="F202" i="2"/>
  <c r="F1759" i="2"/>
  <c r="F1429" i="2"/>
  <c r="F2521" i="2"/>
  <c r="O128" i="2"/>
  <c r="F2466" i="2"/>
  <c r="L422" i="2"/>
  <c r="F1399" i="2"/>
  <c r="F1908" i="2"/>
  <c r="F185" i="2"/>
  <c r="L446" i="2"/>
  <c r="L449" i="2"/>
  <c r="L441" i="2"/>
  <c r="L447" i="2"/>
  <c r="O132" i="2"/>
  <c r="L444" i="2"/>
  <c r="L443" i="2"/>
  <c r="L440" i="2"/>
  <c r="L448" i="2"/>
  <c r="L445" i="2"/>
  <c r="L442" i="2"/>
  <c r="L403" i="2"/>
  <c r="O123" i="2"/>
  <c r="L402" i="2"/>
  <c r="F2010" i="2"/>
  <c r="F2969" i="2"/>
  <c r="F3150" i="2"/>
  <c r="F1880" i="2"/>
  <c r="F1150" i="2"/>
  <c r="F3115" i="2"/>
  <c r="F3736" i="2"/>
  <c r="F910" i="2"/>
  <c r="F2950" i="2"/>
  <c r="F2765" i="2"/>
  <c r="F2909" i="2"/>
  <c r="F2130" i="2"/>
  <c r="F994" i="2"/>
  <c r="F2456" i="2"/>
  <c r="F1817" i="2"/>
  <c r="L453" i="2"/>
  <c r="L454" i="2"/>
  <c r="F776" i="2"/>
  <c r="L451" i="2"/>
  <c r="L450" i="2"/>
  <c r="O133" i="2"/>
  <c r="L452" i="2"/>
  <c r="F1554" i="2"/>
  <c r="F1916" i="2"/>
  <c r="F222" i="2"/>
  <c r="L424" i="2"/>
  <c r="O129" i="2"/>
  <c r="L423" i="2"/>
  <c r="L425" i="2"/>
  <c r="F363" i="2"/>
  <c r="F1177" i="2"/>
  <c r="F1638" i="2"/>
  <c r="F2100" i="2"/>
  <c r="F1621" i="2"/>
  <c r="F3251" i="2"/>
  <c r="L49" i="2"/>
  <c r="O25" i="2"/>
  <c r="L48" i="2"/>
  <c r="F7" i="2"/>
  <c r="F2625" i="2"/>
  <c r="F3246" i="2"/>
  <c r="F988" i="2"/>
  <c r="F1502" i="2"/>
  <c r="F2500" i="2"/>
  <c r="F2629" i="2"/>
  <c r="F1095" i="2"/>
  <c r="L62" i="2"/>
  <c r="L61" i="2"/>
  <c r="O29" i="2"/>
  <c r="F3023" i="2"/>
  <c r="O17" i="2"/>
  <c r="F1667" i="2"/>
  <c r="L26" i="2"/>
  <c r="F1855" i="2"/>
  <c r="F1037" i="2"/>
  <c r="F1185" i="2"/>
  <c r="F3111" i="2"/>
  <c r="F3106" i="2"/>
  <c r="F3555" i="2"/>
  <c r="F1567" i="2"/>
  <c r="F3576" i="2"/>
  <c r="F732" i="2"/>
  <c r="F3080" i="2"/>
  <c r="F837" i="2"/>
  <c r="F165" i="2"/>
  <c r="F2156" i="2"/>
  <c r="F87" i="2"/>
  <c r="F2453" i="2"/>
  <c r="F2785" i="2"/>
  <c r="F3728" i="2"/>
  <c r="F287" i="2"/>
  <c r="F904" i="2"/>
  <c r="F179" i="2"/>
  <c r="F2676" i="2"/>
  <c r="F2925" i="2"/>
  <c r="F1671" i="2"/>
  <c r="F2332" i="2"/>
  <c r="F3308" i="2"/>
  <c r="L526" i="2"/>
  <c r="L523" i="2"/>
  <c r="L524" i="2"/>
  <c r="L527" i="2"/>
  <c r="L525" i="2"/>
  <c r="F148" i="2"/>
  <c r="O148" i="2"/>
  <c r="F3584" i="2"/>
  <c r="F1468" i="2"/>
  <c r="F291" i="2"/>
  <c r="F1583" i="2"/>
  <c r="F3597" i="2"/>
  <c r="F3107" i="2"/>
  <c r="F2085" i="2"/>
  <c r="F3072" i="2"/>
  <c r="L458" i="2"/>
  <c r="L456" i="2"/>
  <c r="L455" i="2"/>
  <c r="L457" i="2"/>
  <c r="F152" i="2"/>
  <c r="O134" i="2"/>
  <c r="F82" i="2"/>
  <c r="L531" i="2"/>
  <c r="O149" i="2"/>
  <c r="L529" i="2"/>
  <c r="L530" i="2"/>
  <c r="F604" i="2"/>
  <c r="L528" i="2"/>
  <c r="F1460" i="2"/>
  <c r="F2116" i="2"/>
  <c r="F1952" i="2"/>
  <c r="F3205" i="2"/>
  <c r="F1663" i="2"/>
  <c r="L47" i="2"/>
  <c r="L45" i="2"/>
  <c r="F1473" i="2"/>
  <c r="L46" i="2"/>
  <c r="O24" i="2"/>
  <c r="F1795" i="2"/>
  <c r="F3265" i="2"/>
  <c r="F2434" i="2"/>
  <c r="F1175" i="2"/>
  <c r="F1893" i="2"/>
  <c r="F3247" i="2"/>
  <c r="F1011" i="2"/>
  <c r="L31" i="2"/>
  <c r="L32" i="2"/>
  <c r="O21" i="2"/>
  <c r="F2115" i="2"/>
  <c r="F497" i="2"/>
  <c r="F479" i="2"/>
  <c r="F319" i="2"/>
  <c r="F444" i="2"/>
  <c r="F1465" i="2"/>
  <c r="F2093" i="2"/>
  <c r="F1846" i="2"/>
  <c r="F2210" i="2"/>
  <c r="F3395" i="2"/>
  <c r="F2239" i="2"/>
  <c r="L1288" i="2"/>
  <c r="F1091" i="2"/>
  <c r="O547" i="2"/>
  <c r="F3526" i="2"/>
  <c r="F3666" i="2"/>
  <c r="F519" i="2"/>
  <c r="F3350" i="2"/>
  <c r="F2992" i="2"/>
  <c r="F327" i="2"/>
  <c r="F551" i="2"/>
  <c r="F2919" i="2"/>
  <c r="F1920" i="2"/>
  <c r="F2976" i="2"/>
  <c r="F582" i="2"/>
  <c r="F2636" i="2"/>
  <c r="F1720" i="2"/>
  <c r="F3624" i="2"/>
  <c r="F554" i="2"/>
  <c r="F3192" i="2"/>
  <c r="F3028" i="2"/>
  <c r="O180" i="2"/>
  <c r="L686" i="2"/>
  <c r="F214" i="2"/>
  <c r="F747" i="2"/>
  <c r="L719" i="2"/>
  <c r="L722" i="2"/>
  <c r="O189" i="2"/>
  <c r="L720" i="2"/>
  <c r="L721" i="2"/>
  <c r="F3289" i="2"/>
  <c r="F1950" i="2"/>
  <c r="F705" i="2"/>
  <c r="F2362" i="2"/>
  <c r="F2583" i="2"/>
  <c r="F2446" i="2"/>
  <c r="F209" i="2"/>
  <c r="F1615" i="2"/>
  <c r="F2452" i="2"/>
  <c r="F1823" i="2"/>
  <c r="F581" i="2"/>
  <c r="F78" i="2"/>
  <c r="F2973" i="2"/>
  <c r="F1730" i="2"/>
  <c r="F2423" i="2"/>
  <c r="F786" i="2"/>
  <c r="F2682" i="2"/>
  <c r="F1689" i="2"/>
  <c r="F3574" i="2"/>
  <c r="F79" i="2"/>
  <c r="F1907" i="2"/>
  <c r="F2214" i="2"/>
  <c r="F3171" i="2"/>
  <c r="F691" i="2"/>
  <c r="F3244" i="2"/>
  <c r="F3564" i="2"/>
  <c r="F1700" i="2"/>
  <c r="F738" i="2"/>
  <c r="F3170" i="2"/>
  <c r="F2711" i="2"/>
  <c r="F1592" i="2"/>
  <c r="F1565" i="2"/>
  <c r="F597" i="2"/>
  <c r="F3032" i="2"/>
  <c r="L703" i="2"/>
  <c r="F126" i="2"/>
  <c r="L705" i="2"/>
  <c r="L704" i="2"/>
  <c r="L706" i="2"/>
  <c r="O185" i="2"/>
  <c r="L707" i="2"/>
  <c r="L702" i="2"/>
  <c r="F3605" i="2"/>
  <c r="F1528" i="2"/>
  <c r="P1903" i="2" l="1"/>
  <c r="Q1903" i="2"/>
  <c r="U1903" i="2" s="1"/>
  <c r="AQ1904" i="2" s="1"/>
  <c r="Q2149" i="2"/>
  <c r="U2149" i="2" s="1"/>
  <c r="P2149" i="2"/>
  <c r="Q1879" i="2"/>
  <c r="U1879" i="2" s="1"/>
  <c r="AQ1880" i="2" s="1"/>
  <c r="P1879" i="2"/>
  <c r="Q1322" i="2"/>
  <c r="U1322" i="2" s="1"/>
  <c r="AQ1323" i="2" s="1"/>
  <c r="P1322" i="2"/>
  <c r="P1306" i="2"/>
  <c r="Q1306" i="2"/>
  <c r="U1306" i="2" s="1"/>
  <c r="AQ1307" i="2" s="1"/>
  <c r="P1728" i="2"/>
  <c r="Q1728" i="2"/>
  <c r="U1728" i="2" s="1"/>
  <c r="AQ1729" i="2" s="1"/>
  <c r="P851" i="2"/>
  <c r="Q851" i="2"/>
  <c r="U851" i="2" s="1"/>
  <c r="AQ852" i="2" s="1"/>
  <c r="P2632" i="2"/>
  <c r="Q2632" i="2"/>
  <c r="U2632" i="2" s="1"/>
  <c r="Q2604" i="2"/>
  <c r="U2604" i="2" s="1"/>
  <c r="P2604" i="2"/>
  <c r="P1584" i="2"/>
  <c r="Q1584" i="2"/>
  <c r="U1584" i="2" s="1"/>
  <c r="AQ1585" i="2" s="1"/>
  <c r="Q2627" i="2"/>
  <c r="U2627" i="2" s="1"/>
  <c r="P2627" i="2"/>
  <c r="P1019" i="2"/>
  <c r="Q1019" i="2"/>
  <c r="U1019" i="2" s="1"/>
  <c r="AQ1020" i="2" s="1"/>
  <c r="P3231" i="2"/>
  <c r="Q3231" i="2"/>
  <c r="U3231" i="2" s="1"/>
  <c r="Q1358" i="2"/>
  <c r="U1358" i="2" s="1"/>
  <c r="AQ1359" i="2" s="1"/>
  <c r="P1358" i="2"/>
  <c r="P1215" i="2"/>
  <c r="Q1215" i="2"/>
  <c r="U1215" i="2" s="1"/>
  <c r="AQ1216" i="2" s="1"/>
  <c r="P3552" i="2"/>
  <c r="Q3552" i="2"/>
  <c r="U3552" i="2" s="1"/>
  <c r="Q2243" i="2"/>
  <c r="U2243" i="2" s="1"/>
  <c r="P2243" i="2"/>
  <c r="P1238" i="2"/>
  <c r="Q1238" i="2"/>
  <c r="U1238" i="2" s="1"/>
  <c r="AQ1239" i="2" s="1"/>
  <c r="Q2248" i="2"/>
  <c r="U2248" i="2" s="1"/>
  <c r="P2248" i="2"/>
  <c r="Q561" i="2"/>
  <c r="U561" i="2" s="1"/>
  <c r="AQ562" i="2" s="1"/>
  <c r="P561" i="2"/>
  <c r="Q2219" i="2"/>
  <c r="U2219" i="2" s="1"/>
  <c r="P2219" i="2"/>
  <c r="Q1822" i="2"/>
  <c r="U1822" i="2" s="1"/>
  <c r="AQ1823" i="2" s="1"/>
  <c r="P1822" i="2"/>
  <c r="Q1198" i="2"/>
  <c r="U1198" i="2" s="1"/>
  <c r="AQ1199" i="2" s="1"/>
  <c r="P1198" i="2"/>
  <c r="Q3735" i="2"/>
  <c r="U3735" i="2" s="1"/>
  <c r="P3735" i="2"/>
  <c r="P2630" i="2"/>
  <c r="Q2630" i="2"/>
  <c r="U2630" i="2" s="1"/>
  <c r="Q3663" i="2"/>
  <c r="U3663" i="2" s="1"/>
  <c r="P3663" i="2"/>
  <c r="P2909" i="2"/>
  <c r="Q2909" i="2"/>
  <c r="U2909" i="2" s="1"/>
  <c r="P3006" i="2"/>
  <c r="Q3006" i="2"/>
  <c r="U3006" i="2" s="1"/>
  <c r="P2459" i="2"/>
  <c r="Q2459" i="2"/>
  <c r="U2459" i="2" s="1"/>
  <c r="P2907" i="2"/>
  <c r="Q2907" i="2"/>
  <c r="U2907" i="2" s="1"/>
  <c r="P2903" i="2"/>
  <c r="Q2903" i="2"/>
  <c r="U2903" i="2" s="1"/>
  <c r="P3645" i="2"/>
  <c r="Q3645" i="2"/>
  <c r="U3645" i="2" s="1"/>
  <c r="Q1005" i="2"/>
  <c r="U1005" i="2" s="1"/>
  <c r="AQ1006" i="2" s="1"/>
  <c r="P1005" i="2"/>
  <c r="P3021" i="2"/>
  <c r="Q3021" i="2"/>
  <c r="U3021" i="2" s="1"/>
  <c r="P1475" i="2"/>
  <c r="Q1475" i="2"/>
  <c r="U1475" i="2" s="1"/>
  <c r="AQ1476" i="2" s="1"/>
  <c r="P980" i="2"/>
  <c r="Q980" i="2"/>
  <c r="U980" i="2" s="1"/>
  <c r="AQ981" i="2" s="1"/>
  <c r="P2804" i="2"/>
  <c r="Q2804" i="2"/>
  <c r="U2804" i="2" s="1"/>
  <c r="Q2267" i="2"/>
  <c r="U2267" i="2" s="1"/>
  <c r="P2267" i="2"/>
  <c r="Q3532" i="2"/>
  <c r="U3532" i="2" s="1"/>
  <c r="P3532" i="2"/>
  <c r="Q738" i="2"/>
  <c r="U738" i="2" s="1"/>
  <c r="AQ739" i="2" s="1"/>
  <c r="P738" i="2"/>
  <c r="Q694" i="2"/>
  <c r="U694" i="2" s="1"/>
  <c r="AQ695" i="2" s="1"/>
  <c r="P694" i="2"/>
  <c r="Q717" i="2"/>
  <c r="U717" i="2" s="1"/>
  <c r="AQ718" i="2" s="1"/>
  <c r="P717" i="2"/>
  <c r="P3477" i="2"/>
  <c r="Q3477" i="2"/>
  <c r="U3477" i="2" s="1"/>
  <c r="P901" i="2"/>
  <c r="Q901" i="2"/>
  <c r="U901" i="2" s="1"/>
  <c r="AQ902" i="2" s="1"/>
  <c r="P2288" i="2"/>
  <c r="Q2288" i="2"/>
  <c r="U2288" i="2" s="1"/>
  <c r="Q3190" i="2"/>
  <c r="U3190" i="2" s="1"/>
  <c r="P3190" i="2"/>
  <c r="P3237" i="2"/>
  <c r="Q3237" i="2"/>
  <c r="U3237" i="2" s="1"/>
  <c r="Q621" i="2"/>
  <c r="U621" i="2" s="1"/>
  <c r="AQ622" i="2" s="1"/>
  <c r="P621" i="2"/>
  <c r="Q967" i="2"/>
  <c r="U967" i="2" s="1"/>
  <c r="AQ968" i="2" s="1"/>
  <c r="P967" i="2"/>
  <c r="Q2265" i="2"/>
  <c r="U2265" i="2" s="1"/>
  <c r="P2265" i="2"/>
  <c r="P3496" i="2"/>
  <c r="Q3496" i="2"/>
  <c r="U3496" i="2" s="1"/>
  <c r="P1789" i="2"/>
  <c r="Q1789" i="2"/>
  <c r="U1789" i="2" s="1"/>
  <c r="AQ1790" i="2" s="1"/>
  <c r="Q815" i="2"/>
  <c r="U815" i="2" s="1"/>
  <c r="AQ816" i="2" s="1"/>
  <c r="P815" i="2"/>
  <c r="Q3709" i="2"/>
  <c r="U3709" i="2" s="1"/>
  <c r="P3709" i="2"/>
  <c r="P2988" i="2"/>
  <c r="Q2988" i="2"/>
  <c r="U2988" i="2" s="1"/>
  <c r="Q609" i="2"/>
  <c r="U609" i="2" s="1"/>
  <c r="AQ610" i="2" s="1"/>
  <c r="P609" i="2"/>
  <c r="P1852" i="2"/>
  <c r="Q1852" i="2"/>
  <c r="U1852" i="2" s="1"/>
  <c r="AQ1853" i="2" s="1"/>
  <c r="Q1235" i="2"/>
  <c r="U1235" i="2" s="1"/>
  <c r="AQ1236" i="2" s="1"/>
  <c r="P1235" i="2"/>
  <c r="P936" i="2"/>
  <c r="Q936" i="2"/>
  <c r="U936" i="2" s="1"/>
  <c r="AQ937" i="2" s="1"/>
  <c r="P2296" i="2"/>
  <c r="Q2296" i="2"/>
  <c r="U2296" i="2" s="1"/>
  <c r="P2354" i="2"/>
  <c r="Q2354" i="2"/>
  <c r="U2354" i="2" s="1"/>
  <c r="Q2890" i="2"/>
  <c r="U2890" i="2" s="1"/>
  <c r="P2890" i="2"/>
  <c r="Q2134" i="2"/>
  <c r="U2134" i="2" s="1"/>
  <c r="P2134" i="2"/>
  <c r="P1342" i="2"/>
  <c r="Q1342" i="2"/>
  <c r="U1342" i="2" s="1"/>
  <c r="AQ1343" i="2" s="1"/>
  <c r="Q3084" i="2"/>
  <c r="U3084" i="2" s="1"/>
  <c r="P3084" i="2"/>
  <c r="P1472" i="2"/>
  <c r="Q1472" i="2"/>
  <c r="U1472" i="2" s="1"/>
  <c r="AQ1473" i="2" s="1"/>
  <c r="Q2486" i="2"/>
  <c r="U2486" i="2" s="1"/>
  <c r="P2486" i="2"/>
  <c r="P1329" i="2"/>
  <c r="Q1329" i="2"/>
  <c r="U1329" i="2" s="1"/>
  <c r="AQ1330" i="2" s="1"/>
  <c r="Q3702" i="2"/>
  <c r="U3702" i="2" s="1"/>
  <c r="P3702" i="2"/>
  <c r="P1036" i="2"/>
  <c r="Q1036" i="2"/>
  <c r="U1036" i="2" s="1"/>
  <c r="AQ1037" i="2" s="1"/>
  <c r="P3604" i="2"/>
  <c r="Q3604" i="2"/>
  <c r="U3604" i="2" s="1"/>
  <c r="P874" i="2"/>
  <c r="Q874" i="2"/>
  <c r="U874" i="2" s="1"/>
  <c r="AQ875" i="2" s="1"/>
  <c r="P2508" i="2"/>
  <c r="Q2508" i="2"/>
  <c r="U2508" i="2" s="1"/>
  <c r="Q1289" i="2"/>
  <c r="U1289" i="2" s="1"/>
  <c r="AQ1290" i="2" s="1"/>
  <c r="P1289" i="2"/>
  <c r="P2212" i="2"/>
  <c r="Q2212" i="2"/>
  <c r="U2212" i="2" s="1"/>
  <c r="P2370" i="2"/>
  <c r="Q2370" i="2"/>
  <c r="U2370" i="2" s="1"/>
  <c r="P2326" i="2"/>
  <c r="Q2326" i="2"/>
  <c r="U2326" i="2" s="1"/>
  <c r="Q2744" i="2"/>
  <c r="U2744" i="2" s="1"/>
  <c r="P2744" i="2"/>
  <c r="P2304" i="2"/>
  <c r="Q2304" i="2"/>
  <c r="U2304" i="2" s="1"/>
  <c r="Q3039" i="2"/>
  <c r="U3039" i="2" s="1"/>
  <c r="P3039" i="2"/>
  <c r="Q727" i="2"/>
  <c r="U727" i="2" s="1"/>
  <c r="AQ728" i="2" s="1"/>
  <c r="P727" i="2"/>
  <c r="Q1403" i="2"/>
  <c r="U1403" i="2" s="1"/>
  <c r="AQ1404" i="2" s="1"/>
  <c r="P1403" i="2"/>
  <c r="P3575" i="2"/>
  <c r="Q3575" i="2"/>
  <c r="U3575" i="2" s="1"/>
  <c r="Q1124" i="2"/>
  <c r="U1124" i="2" s="1"/>
  <c r="AQ1125" i="2" s="1"/>
  <c r="P1124" i="2"/>
  <c r="P608" i="2"/>
  <c r="Q608" i="2"/>
  <c r="U608" i="2" s="1"/>
  <c r="AQ609" i="2" s="1"/>
  <c r="Q2178" i="2"/>
  <c r="U2178" i="2" s="1"/>
  <c r="P2178" i="2"/>
  <c r="P1699" i="2"/>
  <c r="Q1699" i="2"/>
  <c r="U1699" i="2" s="1"/>
  <c r="AQ1700" i="2" s="1"/>
  <c r="Q2444" i="2"/>
  <c r="U2444" i="2" s="1"/>
  <c r="P2444" i="2"/>
  <c r="Q2789" i="2"/>
  <c r="U2789" i="2" s="1"/>
  <c r="P2789" i="2"/>
  <c r="P3227" i="2"/>
  <c r="Q3227" i="2"/>
  <c r="U3227" i="2" s="1"/>
  <c r="Q1298" i="2"/>
  <c r="U1298" i="2" s="1"/>
  <c r="AQ1299" i="2" s="1"/>
  <c r="P1298" i="2"/>
  <c r="P768" i="2"/>
  <c r="Q768" i="2"/>
  <c r="U768" i="2" s="1"/>
  <c r="AQ769" i="2" s="1"/>
  <c r="P3359" i="2"/>
  <c r="Q3359" i="2"/>
  <c r="U3359" i="2" s="1"/>
  <c r="Q2594" i="2"/>
  <c r="U2594" i="2" s="1"/>
  <c r="P2594" i="2"/>
  <c r="P2595" i="2"/>
  <c r="Q2595" i="2"/>
  <c r="U2595" i="2" s="1"/>
  <c r="Q1117" i="2"/>
  <c r="U1117" i="2" s="1"/>
  <c r="AQ1118" i="2" s="1"/>
  <c r="P1117" i="2"/>
  <c r="P910" i="2"/>
  <c r="Q910" i="2"/>
  <c r="U910" i="2" s="1"/>
  <c r="AQ911" i="2" s="1"/>
  <c r="P2432" i="2"/>
  <c r="Q2432" i="2"/>
  <c r="U2432" i="2" s="1"/>
  <c r="P1407" i="2"/>
  <c r="Q1407" i="2"/>
  <c r="U1407" i="2" s="1"/>
  <c r="AQ1408" i="2" s="1"/>
  <c r="Q2002" i="2"/>
  <c r="U2002" i="2" s="1"/>
  <c r="P2002" i="2"/>
  <c r="Q2957" i="2"/>
  <c r="U2957" i="2" s="1"/>
  <c r="P2957" i="2"/>
  <c r="P3562" i="2"/>
  <c r="Q3562" i="2"/>
  <c r="U3562" i="2" s="1"/>
  <c r="Q1589" i="2"/>
  <c r="U1589" i="2" s="1"/>
  <c r="AQ1590" i="2" s="1"/>
  <c r="P1589" i="2"/>
  <c r="P757" i="2"/>
  <c r="Q757" i="2"/>
  <c r="U757" i="2" s="1"/>
  <c r="AQ758" i="2" s="1"/>
  <c r="Q2490" i="2"/>
  <c r="U2490" i="2" s="1"/>
  <c r="P2490" i="2"/>
  <c r="P3384" i="2"/>
  <c r="Q3384" i="2"/>
  <c r="U3384" i="2" s="1"/>
  <c r="Q2293" i="2"/>
  <c r="U2293" i="2" s="1"/>
  <c r="P2293" i="2"/>
  <c r="Q1547" i="2"/>
  <c r="U1547" i="2" s="1"/>
  <c r="AQ1548" i="2" s="1"/>
  <c r="P1547" i="2"/>
  <c r="P3588" i="2"/>
  <c r="Q3588" i="2"/>
  <c r="U3588" i="2" s="1"/>
  <c r="P3666" i="2"/>
  <c r="Q3666" i="2"/>
  <c r="U3666" i="2" s="1"/>
  <c r="Q2065" i="2"/>
  <c r="U2065" i="2" s="1"/>
  <c r="P2065" i="2"/>
  <c r="Q1009" i="2"/>
  <c r="U1009" i="2" s="1"/>
  <c r="AQ1010" i="2" s="1"/>
  <c r="P1009" i="2"/>
  <c r="P1999" i="2"/>
  <c r="Q1999" i="2"/>
  <c r="U1999" i="2" s="1"/>
  <c r="AQ2000" i="2" s="1"/>
  <c r="P2110" i="2"/>
  <c r="Q2110" i="2"/>
  <c r="U2110" i="2" s="1"/>
  <c r="P1033" i="2"/>
  <c r="Q1033" i="2"/>
  <c r="U1033" i="2" s="1"/>
  <c r="AQ1034" i="2" s="1"/>
  <c r="P3653" i="2"/>
  <c r="Q3653" i="2"/>
  <c r="U3653" i="2" s="1"/>
  <c r="P2311" i="2"/>
  <c r="Q2311" i="2"/>
  <c r="U2311" i="2" s="1"/>
  <c r="Q2025" i="2"/>
  <c r="U2025" i="2" s="1"/>
  <c r="P2025" i="2"/>
  <c r="Q1840" i="2"/>
  <c r="U1840" i="2" s="1"/>
  <c r="AQ1841" i="2" s="1"/>
  <c r="P1840" i="2"/>
  <c r="Q3516" i="2"/>
  <c r="U3516" i="2" s="1"/>
  <c r="P3516" i="2"/>
  <c r="Q3629" i="2"/>
  <c r="U3629" i="2" s="1"/>
  <c r="P3629" i="2"/>
  <c r="Q2943" i="2"/>
  <c r="U2943" i="2" s="1"/>
  <c r="P2943" i="2"/>
  <c r="P2041" i="2"/>
  <c r="Q2041" i="2"/>
  <c r="U2041" i="2" s="1"/>
  <c r="Q2449" i="2"/>
  <c r="U2449" i="2" s="1"/>
  <c r="P2449" i="2"/>
  <c r="P1892" i="2"/>
  <c r="Q1892" i="2"/>
  <c r="U1892" i="2" s="1"/>
  <c r="AQ1893" i="2" s="1"/>
  <c r="P2817" i="2"/>
  <c r="Q2817" i="2"/>
  <c r="U2817" i="2" s="1"/>
  <c r="Q2131" i="2"/>
  <c r="U2131" i="2" s="1"/>
  <c r="P2131" i="2"/>
  <c r="P3582" i="2"/>
  <c r="Q3582" i="2"/>
  <c r="U3582" i="2" s="1"/>
  <c r="Q2334" i="2"/>
  <c r="U2334" i="2" s="1"/>
  <c r="P2334" i="2"/>
  <c r="P2844" i="2"/>
  <c r="Q2844" i="2"/>
  <c r="U2844" i="2" s="1"/>
  <c r="P2203" i="2"/>
  <c r="Q2203" i="2"/>
  <c r="U2203" i="2" s="1"/>
  <c r="Q864" i="2"/>
  <c r="U864" i="2" s="1"/>
  <c r="AQ865" i="2" s="1"/>
  <c r="P864" i="2"/>
  <c r="Q1230" i="2"/>
  <c r="U1230" i="2" s="1"/>
  <c r="AQ1231" i="2" s="1"/>
  <c r="P1230" i="2"/>
  <c r="Q1871" i="2"/>
  <c r="U1871" i="2" s="1"/>
  <c r="AQ1872" i="2" s="1"/>
  <c r="P1871" i="2"/>
  <c r="P3255" i="2"/>
  <c r="Q3255" i="2"/>
  <c r="U3255" i="2" s="1"/>
  <c r="Q2375" i="2"/>
  <c r="U2375" i="2" s="1"/>
  <c r="P2375" i="2"/>
  <c r="Q3400" i="2"/>
  <c r="U3400" i="2" s="1"/>
  <c r="P3400" i="2"/>
  <c r="Q2780" i="2"/>
  <c r="U2780" i="2" s="1"/>
  <c r="P2780" i="2"/>
  <c r="Q1722" i="2"/>
  <c r="U1722" i="2" s="1"/>
  <c r="AQ1723" i="2" s="1"/>
  <c r="P1722" i="2"/>
  <c r="Q660" i="2"/>
  <c r="U660" i="2" s="1"/>
  <c r="AQ661" i="2" s="1"/>
  <c r="P660" i="2"/>
  <c r="Q697" i="2"/>
  <c r="U697" i="2" s="1"/>
  <c r="AQ698" i="2" s="1"/>
  <c r="P697" i="2"/>
  <c r="P1690" i="2"/>
  <c r="Q1690" i="2"/>
  <c r="U1690" i="2" s="1"/>
  <c r="AQ1691" i="2" s="1"/>
  <c r="P2347" i="2"/>
  <c r="Q2347" i="2"/>
  <c r="U2347" i="2" s="1"/>
  <c r="Q3720" i="2"/>
  <c r="U3720" i="2" s="1"/>
  <c r="P3720" i="2"/>
  <c r="Q1140" i="2"/>
  <c r="U1140" i="2" s="1"/>
  <c r="AQ1141" i="2" s="1"/>
  <c r="P1140" i="2"/>
  <c r="P857" i="2"/>
  <c r="Q857" i="2"/>
  <c r="U857" i="2" s="1"/>
  <c r="AQ858" i="2" s="1"/>
  <c r="Q2821" i="2"/>
  <c r="U2821" i="2" s="1"/>
  <c r="P2821" i="2"/>
  <c r="P2275" i="2"/>
  <c r="Q2275" i="2"/>
  <c r="U2275" i="2" s="1"/>
  <c r="Q1935" i="2"/>
  <c r="U1935" i="2" s="1"/>
  <c r="AQ1936" i="2" s="1"/>
  <c r="P1935" i="2"/>
  <c r="P662" i="2"/>
  <c r="Q662" i="2"/>
  <c r="U662" i="2" s="1"/>
  <c r="AQ663" i="2" s="1"/>
  <c r="Q3186" i="2"/>
  <c r="U3186" i="2" s="1"/>
  <c r="P3186" i="2"/>
  <c r="Q2276" i="2"/>
  <c r="U2276" i="2" s="1"/>
  <c r="P2276" i="2"/>
  <c r="Q1336" i="2"/>
  <c r="U1336" i="2" s="1"/>
  <c r="AQ1337" i="2" s="1"/>
  <c r="P1336" i="2"/>
  <c r="P3299" i="2"/>
  <c r="Q3299" i="2"/>
  <c r="U3299" i="2" s="1"/>
  <c r="P2881" i="2"/>
  <c r="Q2881" i="2"/>
  <c r="U2881" i="2" s="1"/>
  <c r="Q2947" i="2"/>
  <c r="U2947" i="2" s="1"/>
  <c r="P2947" i="2"/>
  <c r="Q2075" i="2"/>
  <c r="U2075" i="2" s="1"/>
  <c r="P2075" i="2"/>
  <c r="Q2421" i="2"/>
  <c r="U2421" i="2" s="1"/>
  <c r="P2421" i="2"/>
  <c r="Q2197" i="2"/>
  <c r="U2197" i="2" s="1"/>
  <c r="P2197" i="2"/>
  <c r="Q1331" i="2"/>
  <c r="U1331" i="2" s="1"/>
  <c r="AQ1332" i="2" s="1"/>
  <c r="P1331" i="2"/>
  <c r="Q2537" i="2"/>
  <c r="U2537" i="2" s="1"/>
  <c r="P2537" i="2"/>
  <c r="Q3688" i="2"/>
  <c r="U3688" i="2" s="1"/>
  <c r="P3688" i="2"/>
  <c r="P3651" i="2"/>
  <c r="Q3651" i="2"/>
  <c r="U3651" i="2" s="1"/>
  <c r="P595" i="2"/>
  <c r="Q595" i="2"/>
  <c r="U595" i="2" s="1"/>
  <c r="AQ596" i="2" s="1"/>
  <c r="P3570" i="2"/>
  <c r="Q3570" i="2"/>
  <c r="U3570" i="2" s="1"/>
  <c r="Q2127" i="2"/>
  <c r="U2127" i="2" s="1"/>
  <c r="P2127" i="2"/>
  <c r="Q1210" i="2"/>
  <c r="U1210" i="2" s="1"/>
  <c r="AQ1211" i="2" s="1"/>
  <c r="P1210" i="2"/>
  <c r="P709" i="2"/>
  <c r="Q709" i="2"/>
  <c r="U709" i="2" s="1"/>
  <c r="AQ710" i="2" s="1"/>
  <c r="Q2555" i="2"/>
  <c r="U2555" i="2" s="1"/>
  <c r="P2555" i="2"/>
  <c r="Q3714" i="2"/>
  <c r="U3714" i="2" s="1"/>
  <c r="P3714" i="2"/>
  <c r="Q2718" i="2"/>
  <c r="U2718" i="2" s="1"/>
  <c r="P2718" i="2"/>
  <c r="P3001" i="2"/>
  <c r="Q3001" i="2"/>
  <c r="U3001" i="2" s="1"/>
  <c r="Q2857" i="2"/>
  <c r="U2857" i="2" s="1"/>
  <c r="P2857" i="2"/>
  <c r="P1168" i="2"/>
  <c r="Q1168" i="2"/>
  <c r="U1168" i="2" s="1"/>
  <c r="AQ1169" i="2" s="1"/>
  <c r="P2255" i="2"/>
  <c r="Q2255" i="2"/>
  <c r="U2255" i="2" s="1"/>
  <c r="P3682" i="2"/>
  <c r="Q3682" i="2"/>
  <c r="U3682" i="2" s="1"/>
  <c r="Q1240" i="2"/>
  <c r="U1240" i="2" s="1"/>
  <c r="AQ1241" i="2" s="1"/>
  <c r="P1240" i="2"/>
  <c r="P951" i="2"/>
  <c r="Q951" i="2"/>
  <c r="U951" i="2" s="1"/>
  <c r="AQ952" i="2" s="1"/>
  <c r="Q2488" i="2"/>
  <c r="U2488" i="2" s="1"/>
  <c r="P2488" i="2"/>
  <c r="P3273" i="2"/>
  <c r="Q3273" i="2"/>
  <c r="U3273" i="2" s="1"/>
  <c r="P3619" i="2"/>
  <c r="Q3619" i="2"/>
  <c r="U3619" i="2" s="1"/>
  <c r="Q3733" i="2"/>
  <c r="U3733" i="2" s="1"/>
  <c r="P3733" i="2"/>
  <c r="Q2515" i="2"/>
  <c r="U2515" i="2" s="1"/>
  <c r="P2515" i="2"/>
  <c r="Q1674" i="2"/>
  <c r="U1674" i="2" s="1"/>
  <c r="AQ1675" i="2" s="1"/>
  <c r="P1674" i="2"/>
  <c r="Q3689" i="2"/>
  <c r="U3689" i="2" s="1"/>
  <c r="P3689" i="2"/>
  <c r="P2855" i="2"/>
  <c r="Q2855" i="2"/>
  <c r="U2855" i="2" s="1"/>
  <c r="P3616" i="2"/>
  <c r="Q3616" i="2"/>
  <c r="U3616" i="2" s="1"/>
  <c r="P3257" i="2"/>
  <c r="Q3257" i="2"/>
  <c r="U3257" i="2" s="1"/>
  <c r="Q3573" i="2"/>
  <c r="U3573" i="2" s="1"/>
  <c r="P3573" i="2"/>
  <c r="Q1737" i="2"/>
  <c r="U1737" i="2" s="1"/>
  <c r="AQ1738" i="2" s="1"/>
  <c r="P1737" i="2"/>
  <c r="P2806" i="2"/>
  <c r="Q2806" i="2"/>
  <c r="U2806" i="2" s="1"/>
  <c r="P3291" i="2"/>
  <c r="Q3291" i="2"/>
  <c r="U3291" i="2" s="1"/>
  <c r="Q2076" i="2"/>
  <c r="U2076" i="2" s="1"/>
  <c r="P2076" i="2"/>
  <c r="Q2475" i="2"/>
  <c r="U2475" i="2" s="1"/>
  <c r="P2475" i="2"/>
  <c r="Q3053" i="2"/>
  <c r="U3053" i="2" s="1"/>
  <c r="P3053" i="2"/>
  <c r="P944" i="2"/>
  <c r="Q944" i="2"/>
  <c r="U944" i="2" s="1"/>
  <c r="AQ945" i="2" s="1"/>
  <c r="Q1434" i="2"/>
  <c r="U1434" i="2" s="1"/>
  <c r="AQ1435" i="2" s="1"/>
  <c r="P1434" i="2"/>
  <c r="P1186" i="2"/>
  <c r="Q1186" i="2"/>
  <c r="U1186" i="2" s="1"/>
  <c r="AQ1187" i="2" s="1"/>
  <c r="Q3699" i="2"/>
  <c r="U3699" i="2" s="1"/>
  <c r="P3699" i="2"/>
  <c r="Q2698" i="2"/>
  <c r="U2698" i="2" s="1"/>
  <c r="P2698" i="2"/>
  <c r="Q1116" i="2"/>
  <c r="U1116" i="2" s="1"/>
  <c r="AQ1117" i="2" s="1"/>
  <c r="P1116" i="2"/>
  <c r="P2832" i="2"/>
  <c r="Q2832" i="2"/>
  <c r="U2832" i="2" s="1"/>
  <c r="P2165" i="2"/>
  <c r="Q2165" i="2"/>
  <c r="U2165" i="2" s="1"/>
  <c r="Q1189" i="2"/>
  <c r="U1189" i="2" s="1"/>
  <c r="AQ1190" i="2" s="1"/>
  <c r="P1189" i="2"/>
  <c r="Q724" i="2"/>
  <c r="U724" i="2" s="1"/>
  <c r="AQ725" i="2" s="1"/>
  <c r="P724" i="2"/>
  <c r="Q3044" i="2"/>
  <c r="U3044" i="2" s="1"/>
  <c r="P3044" i="2"/>
  <c r="Q797" i="2"/>
  <c r="U797" i="2" s="1"/>
  <c r="AQ798" i="2" s="1"/>
  <c r="P797" i="2"/>
  <c r="P3068" i="2"/>
  <c r="Q3068" i="2"/>
  <c r="U3068" i="2" s="1"/>
  <c r="P918" i="2"/>
  <c r="Q918" i="2"/>
  <c r="U918" i="2" s="1"/>
  <c r="AQ919" i="2" s="1"/>
  <c r="Q2878" i="2"/>
  <c r="U2878" i="2" s="1"/>
  <c r="P2878" i="2"/>
  <c r="P2654" i="2"/>
  <c r="Q2654" i="2"/>
  <c r="U2654" i="2" s="1"/>
  <c r="P2812" i="2"/>
  <c r="Q2812" i="2"/>
  <c r="U2812" i="2" s="1"/>
  <c r="Q1352" i="2"/>
  <c r="U1352" i="2" s="1"/>
  <c r="AQ1353" i="2" s="1"/>
  <c r="P1352" i="2"/>
  <c r="P3424" i="2"/>
  <c r="Q3424" i="2"/>
  <c r="U3424" i="2" s="1"/>
  <c r="P691" i="2"/>
  <c r="Q691" i="2"/>
  <c r="U691" i="2" s="1"/>
  <c r="AQ692" i="2" s="1"/>
  <c r="P2568" i="2"/>
  <c r="Q2568" i="2"/>
  <c r="U2568" i="2" s="1"/>
  <c r="Q3556" i="2"/>
  <c r="U3556" i="2" s="1"/>
  <c r="P3556" i="2"/>
  <c r="Q986" i="2"/>
  <c r="U986" i="2" s="1"/>
  <c r="AQ987" i="2" s="1"/>
  <c r="P986" i="2"/>
  <c r="Q1595" i="2"/>
  <c r="U1595" i="2" s="1"/>
  <c r="AQ1596" i="2" s="1"/>
  <c r="P1595" i="2"/>
  <c r="P2906" i="2"/>
  <c r="Q2906" i="2"/>
  <c r="U2906" i="2" s="1"/>
  <c r="P3156" i="2"/>
  <c r="Q3156" i="2"/>
  <c r="U3156" i="2" s="1"/>
  <c r="Q2362" i="2"/>
  <c r="U2362" i="2" s="1"/>
  <c r="P2362" i="2"/>
  <c r="Q2287" i="2"/>
  <c r="U2287" i="2" s="1"/>
  <c r="P2287" i="2"/>
  <c r="P3395" i="2"/>
  <c r="Q3395" i="2"/>
  <c r="U3395" i="2" s="1"/>
  <c r="P2875" i="2"/>
  <c r="Q2875" i="2"/>
  <c r="U2875" i="2" s="1"/>
  <c r="P2956" i="2"/>
  <c r="Q2956" i="2"/>
  <c r="U2956" i="2" s="1"/>
  <c r="Q3145" i="2"/>
  <c r="U3145" i="2" s="1"/>
  <c r="P3145" i="2"/>
  <c r="Q893" i="2"/>
  <c r="U893" i="2" s="1"/>
  <c r="AQ894" i="2" s="1"/>
  <c r="P893" i="2"/>
  <c r="Q2809" i="2"/>
  <c r="U2809" i="2" s="1"/>
  <c r="P2809" i="2"/>
  <c r="P3079" i="2"/>
  <c r="Q3079" i="2"/>
  <c r="U3079" i="2" s="1"/>
  <c r="P1220" i="2"/>
  <c r="Q1220" i="2"/>
  <c r="U1220" i="2" s="1"/>
  <c r="AQ1221" i="2" s="1"/>
  <c r="P2606" i="2"/>
  <c r="Q2606" i="2"/>
  <c r="U2606" i="2" s="1"/>
  <c r="Q1084" i="2"/>
  <c r="U1084" i="2" s="1"/>
  <c r="AQ1085" i="2" s="1"/>
  <c r="P1084" i="2"/>
  <c r="P735" i="2"/>
  <c r="Q735" i="2"/>
  <c r="U735" i="2" s="1"/>
  <c r="AQ736" i="2" s="1"/>
  <c r="Q1924" i="2"/>
  <c r="U1924" i="2" s="1"/>
  <c r="AQ1925" i="2" s="1"/>
  <c r="P1924" i="2"/>
  <c r="P1594" i="2"/>
  <c r="Q1594" i="2"/>
  <c r="U1594" i="2" s="1"/>
  <c r="AQ1595" i="2" s="1"/>
  <c r="P2503" i="2"/>
  <c r="Q2503" i="2"/>
  <c r="U2503" i="2" s="1"/>
  <c r="P3540" i="2"/>
  <c r="Q3540" i="2"/>
  <c r="U3540" i="2" s="1"/>
  <c r="Q1474" i="2"/>
  <c r="U1474" i="2" s="1"/>
  <c r="AQ1475" i="2" s="1"/>
  <c r="P1474" i="2"/>
  <c r="Q2850" i="2"/>
  <c r="U2850" i="2" s="1"/>
  <c r="P2850" i="2"/>
  <c r="Q590" i="2"/>
  <c r="U590" i="2" s="1"/>
  <c r="AQ591" i="2" s="1"/>
  <c r="P590" i="2"/>
  <c r="P2087" i="2"/>
  <c r="Q2087" i="2"/>
  <c r="U2087" i="2" s="1"/>
  <c r="Q1685" i="2"/>
  <c r="U1685" i="2" s="1"/>
  <c r="AQ1686" i="2" s="1"/>
  <c r="P1685" i="2"/>
  <c r="Q1779" i="2"/>
  <c r="U1779" i="2" s="1"/>
  <c r="AQ1780" i="2" s="1"/>
  <c r="P1779" i="2"/>
  <c r="Q775" i="2"/>
  <c r="U775" i="2" s="1"/>
  <c r="AQ776" i="2" s="1"/>
  <c r="P775" i="2"/>
  <c r="P3607" i="2"/>
  <c r="Q3607" i="2"/>
  <c r="U3607" i="2" s="1"/>
  <c r="P3387" i="2"/>
  <c r="Q3387" i="2"/>
  <c r="U3387" i="2" s="1"/>
  <c r="Q2614" i="2"/>
  <c r="U2614" i="2" s="1"/>
  <c r="P2614" i="2"/>
  <c r="Q3512" i="2"/>
  <c r="U3512" i="2" s="1"/>
  <c r="P3512" i="2"/>
  <c r="P3128" i="2"/>
  <c r="Q3128" i="2"/>
  <c r="U3128" i="2" s="1"/>
  <c r="Q1613" i="2"/>
  <c r="U1613" i="2" s="1"/>
  <c r="AQ1614" i="2" s="1"/>
  <c r="P1613" i="2"/>
  <c r="Q1494" i="2"/>
  <c r="U1494" i="2" s="1"/>
  <c r="AQ1495" i="2" s="1"/>
  <c r="P1494" i="2"/>
  <c r="P1367" i="2"/>
  <c r="Q1367" i="2"/>
  <c r="U1367" i="2" s="1"/>
  <c r="AQ1368" i="2" s="1"/>
  <c r="Q3497" i="2"/>
  <c r="U3497" i="2" s="1"/>
  <c r="P3497" i="2"/>
  <c r="P2659" i="2"/>
  <c r="Q2659" i="2"/>
  <c r="U2659" i="2" s="1"/>
  <c r="P3528" i="2"/>
  <c r="Q3528" i="2"/>
  <c r="U3528" i="2" s="1"/>
  <c r="P1624" i="2"/>
  <c r="Q1624" i="2"/>
  <c r="U1624" i="2" s="1"/>
  <c r="AQ1625" i="2" s="1"/>
  <c r="Q1590" i="2"/>
  <c r="U1590" i="2" s="1"/>
  <c r="AQ1591" i="2" s="1"/>
  <c r="P1590" i="2"/>
  <c r="Q1611" i="2"/>
  <c r="U1611" i="2" s="1"/>
  <c r="AQ1612" i="2" s="1"/>
  <c r="P1611" i="2"/>
  <c r="Q1098" i="2"/>
  <c r="U1098" i="2" s="1"/>
  <c r="AQ1099" i="2" s="1"/>
  <c r="P1098" i="2"/>
  <c r="Q2298" i="2"/>
  <c r="U2298" i="2" s="1"/>
  <c r="P2298" i="2"/>
  <c r="P2778" i="2"/>
  <c r="Q2778" i="2"/>
  <c r="U2778" i="2" s="1"/>
  <c r="P1480" i="2"/>
  <c r="Q1480" i="2"/>
  <c r="U1480" i="2" s="1"/>
  <c r="AQ1481" i="2" s="1"/>
  <c r="Q1770" i="2"/>
  <c r="U1770" i="2" s="1"/>
  <c r="AQ1771" i="2" s="1"/>
  <c r="P1770" i="2"/>
  <c r="Q670" i="2"/>
  <c r="U670" i="2" s="1"/>
  <c r="AQ671" i="2" s="1"/>
  <c r="P670" i="2"/>
  <c r="Q1715" i="2"/>
  <c r="U1715" i="2" s="1"/>
  <c r="AQ1716" i="2" s="1"/>
  <c r="P1715" i="2"/>
  <c r="Q913" i="2"/>
  <c r="U913" i="2" s="1"/>
  <c r="AQ914" i="2" s="1"/>
  <c r="P913" i="2"/>
  <c r="Q789" i="2"/>
  <c r="U789" i="2" s="1"/>
  <c r="AQ790" i="2" s="1"/>
  <c r="P789" i="2"/>
  <c r="P3327" i="2"/>
  <c r="Q3327" i="2"/>
  <c r="U3327" i="2" s="1"/>
  <c r="Q1393" i="2"/>
  <c r="U1393" i="2" s="1"/>
  <c r="AQ1394" i="2" s="1"/>
  <c r="P1393" i="2"/>
  <c r="Q2894" i="2"/>
  <c r="U2894" i="2" s="1"/>
  <c r="P2894" i="2"/>
  <c r="P575" i="2"/>
  <c r="Q575" i="2"/>
  <c r="U575" i="2" s="1"/>
  <c r="AQ576" i="2" s="1"/>
  <c r="P920" i="2"/>
  <c r="Q920" i="2"/>
  <c r="U920" i="2" s="1"/>
  <c r="AQ921" i="2" s="1"/>
  <c r="Q3310" i="2"/>
  <c r="U3310" i="2" s="1"/>
  <c r="P3310" i="2"/>
  <c r="Q3102" i="2"/>
  <c r="U3102" i="2" s="1"/>
  <c r="P3102" i="2"/>
  <c r="P2530" i="2"/>
  <c r="Q2530" i="2"/>
  <c r="U2530" i="2" s="1"/>
  <c r="Q2625" i="2"/>
  <c r="U2625" i="2" s="1"/>
  <c r="P2625" i="2"/>
  <c r="P3322" i="2"/>
  <c r="Q3322" i="2"/>
  <c r="U3322" i="2" s="1"/>
  <c r="Q3183" i="2"/>
  <c r="U3183" i="2" s="1"/>
  <c r="P3183" i="2"/>
  <c r="P2247" i="2"/>
  <c r="Q2247" i="2"/>
  <c r="U2247" i="2" s="1"/>
  <c r="P1671" i="2"/>
  <c r="Q1671" i="2"/>
  <c r="U1671" i="2" s="1"/>
  <c r="AQ1672" i="2" s="1"/>
  <c r="P1967" i="2"/>
  <c r="Q1967" i="2"/>
  <c r="U1967" i="2" s="1"/>
  <c r="AQ1968" i="2" s="1"/>
  <c r="P3352" i="2"/>
  <c r="Q3352" i="2"/>
  <c r="U3352" i="2" s="1"/>
  <c r="P1167" i="2"/>
  <c r="Q1167" i="2"/>
  <c r="U1167" i="2" s="1"/>
  <c r="AQ1168" i="2" s="1"/>
  <c r="P2199" i="2"/>
  <c r="Q2199" i="2"/>
  <c r="U2199" i="2" s="1"/>
  <c r="P2125" i="2"/>
  <c r="Q2125" i="2"/>
  <c r="U2125" i="2" s="1"/>
  <c r="Q3191" i="2"/>
  <c r="U3191" i="2" s="1"/>
  <c r="P3191" i="2"/>
  <c r="P2497" i="2"/>
  <c r="Q2497" i="2"/>
  <c r="U2497" i="2" s="1"/>
  <c r="P2147" i="2"/>
  <c r="Q2147" i="2"/>
  <c r="U2147" i="2" s="1"/>
  <c r="P3624" i="2"/>
  <c r="Q3624" i="2"/>
  <c r="U3624" i="2" s="1"/>
  <c r="P2360" i="2"/>
  <c r="Q2360" i="2"/>
  <c r="U2360" i="2" s="1"/>
  <c r="P3442" i="2"/>
  <c r="Q3442" i="2"/>
  <c r="U3442" i="2" s="1"/>
  <c r="P1348" i="2"/>
  <c r="Q1348" i="2"/>
  <c r="U1348" i="2" s="1"/>
  <c r="AQ1349" i="2" s="1"/>
  <c r="P2540" i="2"/>
  <c r="Q2540" i="2"/>
  <c r="U2540" i="2" s="1"/>
  <c r="P2384" i="2"/>
  <c r="Q2384" i="2"/>
  <c r="U2384" i="2" s="1"/>
  <c r="Q2719" i="2"/>
  <c r="U2719" i="2" s="1"/>
  <c r="P2719" i="2"/>
  <c r="P1972" i="2"/>
  <c r="Q1972" i="2"/>
  <c r="U1972" i="2" s="1"/>
  <c r="AQ1973" i="2" s="1"/>
  <c r="Q2937" i="2"/>
  <c r="U2937" i="2" s="1"/>
  <c r="P2937" i="2"/>
  <c r="Q1908" i="2"/>
  <c r="U1908" i="2" s="1"/>
  <c r="AQ1909" i="2" s="1"/>
  <c r="P1908" i="2"/>
  <c r="Q1854" i="2"/>
  <c r="U1854" i="2" s="1"/>
  <c r="AQ1855" i="2" s="1"/>
  <c r="P1854" i="2"/>
  <c r="P3362" i="2"/>
  <c r="Q3362" i="2"/>
  <c r="U3362" i="2" s="1"/>
  <c r="P1205" i="2"/>
  <c r="Q1205" i="2"/>
  <c r="U1205" i="2" s="1"/>
  <c r="AQ1206" i="2" s="1"/>
  <c r="P1773" i="2"/>
  <c r="Q1773" i="2"/>
  <c r="U1773" i="2" s="1"/>
  <c r="AQ1774" i="2" s="1"/>
  <c r="P2997" i="2"/>
  <c r="Q2997" i="2"/>
  <c r="U2997" i="2" s="1"/>
  <c r="P1353" i="2"/>
  <c r="Q1353" i="2"/>
  <c r="U1353" i="2" s="1"/>
  <c r="AQ1354" i="2" s="1"/>
  <c r="Q866" i="2"/>
  <c r="U866" i="2" s="1"/>
  <c r="AQ867" i="2" s="1"/>
  <c r="P866" i="2"/>
  <c r="P1650" i="2"/>
  <c r="Q1650" i="2"/>
  <c r="U1650" i="2" s="1"/>
  <c r="AQ1651" i="2" s="1"/>
  <c r="Q2700" i="2"/>
  <c r="U2700" i="2" s="1"/>
  <c r="P2700" i="2"/>
  <c r="Q3069" i="2"/>
  <c r="U3069" i="2" s="1"/>
  <c r="P3069" i="2"/>
  <c r="P2761" i="2"/>
  <c r="Q2761" i="2"/>
  <c r="U2761" i="2" s="1"/>
  <c r="P2479" i="2"/>
  <c r="Q2479" i="2"/>
  <c r="U2479" i="2" s="1"/>
  <c r="Q821" i="2"/>
  <c r="U821" i="2" s="1"/>
  <c r="AQ822" i="2" s="1"/>
  <c r="P821" i="2"/>
  <c r="P3434" i="2"/>
  <c r="Q3434" i="2"/>
  <c r="U3434" i="2" s="1"/>
  <c r="Q754" i="2"/>
  <c r="U754" i="2" s="1"/>
  <c r="AQ755" i="2" s="1"/>
  <c r="P754" i="2"/>
  <c r="P3272" i="2"/>
  <c r="Q3272" i="2"/>
  <c r="U3272" i="2" s="1"/>
  <c r="Q941" i="2"/>
  <c r="U941" i="2" s="1"/>
  <c r="AQ942" i="2" s="1"/>
  <c r="P941" i="2"/>
  <c r="P2377" i="2"/>
  <c r="Q2377" i="2"/>
  <c r="U2377" i="2" s="1"/>
  <c r="Q921" i="2"/>
  <c r="U921" i="2" s="1"/>
  <c r="AQ922" i="2" s="1"/>
  <c r="P921" i="2"/>
  <c r="Q2266" i="2"/>
  <c r="U2266" i="2" s="1"/>
  <c r="P2266" i="2"/>
  <c r="Q2678" i="2"/>
  <c r="U2678" i="2" s="1"/>
  <c r="P2678" i="2"/>
  <c r="Q3118" i="2"/>
  <c r="U3118" i="2" s="1"/>
  <c r="P3118" i="2"/>
  <c r="P565" i="2"/>
  <c r="Q565" i="2"/>
  <c r="U565" i="2" s="1"/>
  <c r="AQ566" i="2" s="1"/>
  <c r="P834" i="2"/>
  <c r="Q834" i="2"/>
  <c r="U834" i="2" s="1"/>
  <c r="AQ835" i="2" s="1"/>
  <c r="Q1556" i="2"/>
  <c r="U1556" i="2" s="1"/>
  <c r="AQ1557" i="2" s="1"/>
  <c r="P1556" i="2"/>
  <c r="Q1951" i="2"/>
  <c r="U1951" i="2" s="1"/>
  <c r="AQ1952" i="2" s="1"/>
  <c r="P1951" i="2"/>
  <c r="Q2788" i="2"/>
  <c r="U2788" i="2" s="1"/>
  <c r="P2788" i="2"/>
  <c r="Q706" i="2"/>
  <c r="U706" i="2" s="1"/>
  <c r="AQ707" i="2" s="1"/>
  <c r="P706" i="2"/>
  <c r="P1292" i="2"/>
  <c r="Q1292" i="2"/>
  <c r="U1292" i="2" s="1"/>
  <c r="AQ1293" i="2" s="1"/>
  <c r="P1568" i="2"/>
  <c r="Q1568" i="2"/>
  <c r="U1568" i="2" s="1"/>
  <c r="AQ1569" i="2" s="1"/>
  <c r="P3369" i="2"/>
  <c r="Q3369" i="2"/>
  <c r="U3369" i="2" s="1"/>
  <c r="Q1524" i="2"/>
  <c r="U1524" i="2" s="1"/>
  <c r="AQ1525" i="2" s="1"/>
  <c r="P1524" i="2"/>
  <c r="P2467" i="2"/>
  <c r="Q2467" i="2"/>
  <c r="U2467" i="2" s="1"/>
  <c r="Q1753" i="2"/>
  <c r="U1753" i="2" s="1"/>
  <c r="AQ1754" i="2" s="1"/>
  <c r="P1753" i="2"/>
  <c r="Q2069" i="2"/>
  <c r="U2069" i="2" s="1"/>
  <c r="P2069" i="2"/>
  <c r="Q3169" i="2"/>
  <c r="U3169" i="2" s="1"/>
  <c r="P3169" i="2"/>
  <c r="Q2921" i="2"/>
  <c r="U2921" i="2" s="1"/>
  <c r="P2921" i="2"/>
  <c r="Q1918" i="2"/>
  <c r="U1918" i="2" s="1"/>
  <c r="AQ1919" i="2" s="1"/>
  <c r="P1918" i="2"/>
  <c r="Q2870" i="2"/>
  <c r="U2870" i="2" s="1"/>
  <c r="P2870" i="2"/>
  <c r="Q1604" i="2"/>
  <c r="U1604" i="2" s="1"/>
  <c r="AQ1605" i="2" s="1"/>
  <c r="P1604" i="2"/>
  <c r="Q617" i="2"/>
  <c r="U617" i="2" s="1"/>
  <c r="AQ618" i="2" s="1"/>
  <c r="P617" i="2"/>
  <c r="Q1294" i="2"/>
  <c r="U1294" i="2" s="1"/>
  <c r="AQ1295" i="2" s="1"/>
  <c r="P1294" i="2"/>
  <c r="Q675" i="2"/>
  <c r="U675" i="2" s="1"/>
  <c r="AQ676" i="2" s="1"/>
  <c r="P675" i="2"/>
  <c r="Q1928" i="2"/>
  <c r="U1928" i="2" s="1"/>
  <c r="AQ1929" i="2" s="1"/>
  <c r="P1928" i="2"/>
  <c r="P3116" i="2"/>
  <c r="Q3116" i="2"/>
  <c r="U3116" i="2" s="1"/>
  <c r="P2429" i="2"/>
  <c r="Q2429" i="2"/>
  <c r="U2429" i="2" s="1"/>
  <c r="Q783" i="2"/>
  <c r="U783" i="2" s="1"/>
  <c r="AQ784" i="2" s="1"/>
  <c r="P783" i="2"/>
  <c r="P2145" i="2"/>
  <c r="Q2145" i="2"/>
  <c r="U2145" i="2" s="1"/>
  <c r="Q1146" i="2"/>
  <c r="U1146" i="2" s="1"/>
  <c r="AQ1147" i="2" s="1"/>
  <c r="P1146" i="2"/>
  <c r="Q827" i="2"/>
  <c r="U827" i="2" s="1"/>
  <c r="AQ828" i="2" s="1"/>
  <c r="P827" i="2"/>
  <c r="P2610" i="2"/>
  <c r="Q2610" i="2"/>
  <c r="U2610" i="2" s="1"/>
  <c r="Q3072" i="2"/>
  <c r="U3072" i="2" s="1"/>
  <c r="P3072" i="2"/>
  <c r="P1824" i="2"/>
  <c r="Q1824" i="2"/>
  <c r="U1824" i="2" s="1"/>
  <c r="AQ1825" i="2" s="1"/>
  <c r="P2053" i="2"/>
  <c r="Q2053" i="2"/>
  <c r="U2053" i="2" s="1"/>
  <c r="P2581" i="2"/>
  <c r="Q2581" i="2"/>
  <c r="U2581" i="2" s="1"/>
  <c r="Q2474" i="2"/>
  <c r="U2474" i="2" s="1"/>
  <c r="P2474" i="2"/>
  <c r="Q3328" i="2"/>
  <c r="U3328" i="2" s="1"/>
  <c r="P3328" i="2"/>
  <c r="P933" i="2"/>
  <c r="Q933" i="2"/>
  <c r="U933" i="2" s="1"/>
  <c r="AQ934" i="2" s="1"/>
  <c r="Q759" i="2"/>
  <c r="U759" i="2" s="1"/>
  <c r="AQ760" i="2" s="1"/>
  <c r="P759" i="2"/>
  <c r="Q3241" i="2"/>
  <c r="U3241" i="2" s="1"/>
  <c r="P3241" i="2"/>
  <c r="P2220" i="2"/>
  <c r="Q2220" i="2"/>
  <c r="U2220" i="2" s="1"/>
  <c r="Q2692" i="2"/>
  <c r="U2692" i="2" s="1"/>
  <c r="P2692" i="2"/>
  <c r="Q2462" i="2"/>
  <c r="U2462" i="2" s="1"/>
  <c r="P2462" i="2"/>
  <c r="Q3313" i="2"/>
  <c r="U3313" i="2" s="1"/>
  <c r="P3313" i="2"/>
  <c r="Q1396" i="2"/>
  <c r="U1396" i="2" s="1"/>
  <c r="AQ1397" i="2" s="1"/>
  <c r="P1396" i="2"/>
  <c r="P1369" i="2"/>
  <c r="Q1369" i="2"/>
  <c r="U1369" i="2" s="1"/>
  <c r="AQ1370" i="2" s="1"/>
  <c r="P780" i="2"/>
  <c r="Q780" i="2"/>
  <c r="U780" i="2" s="1"/>
  <c r="AQ781" i="2" s="1"/>
  <c r="Q3617" i="2"/>
  <c r="U3617" i="2" s="1"/>
  <c r="P3617" i="2"/>
  <c r="Q1041" i="2"/>
  <c r="U1041" i="2" s="1"/>
  <c r="AQ1042" i="2" s="1"/>
  <c r="P1041" i="2"/>
  <c r="P1004" i="2"/>
  <c r="Q1004" i="2"/>
  <c r="U1004" i="2" s="1"/>
  <c r="AQ1005" i="2" s="1"/>
  <c r="Q2162" i="2"/>
  <c r="U2162" i="2" s="1"/>
  <c r="P2162" i="2"/>
  <c r="P798" i="2"/>
  <c r="Q798" i="2"/>
  <c r="U798" i="2" s="1"/>
  <c r="AQ799" i="2" s="1"/>
  <c r="P822" i="2"/>
  <c r="Q822" i="2"/>
  <c r="U822" i="2" s="1"/>
  <c r="AQ823" i="2" s="1"/>
  <c r="Q1838" i="2"/>
  <c r="U1838" i="2" s="1"/>
  <c r="AQ1839" i="2" s="1"/>
  <c r="P1838" i="2"/>
  <c r="P1253" i="2"/>
  <c r="Q1253" i="2"/>
  <c r="U1253" i="2" s="1"/>
  <c r="AQ1254" i="2" s="1"/>
  <c r="P1363" i="2"/>
  <c r="Q1363" i="2"/>
  <c r="U1363" i="2" s="1"/>
  <c r="AQ1364" i="2" s="1"/>
  <c r="P2059" i="2"/>
  <c r="Q2059" i="2"/>
  <c r="U2059" i="2" s="1"/>
  <c r="Q3523" i="2"/>
  <c r="U3523" i="2" s="1"/>
  <c r="P3523" i="2"/>
  <c r="Q3358" i="2"/>
  <c r="U3358" i="2" s="1"/>
  <c r="P3358" i="2"/>
  <c r="P742" i="2"/>
  <c r="Q742" i="2"/>
  <c r="U742" i="2" s="1"/>
  <c r="AQ743" i="2" s="1"/>
  <c r="Q3029" i="2"/>
  <c r="U3029" i="2" s="1"/>
  <c r="P3029" i="2"/>
  <c r="Q744" i="2"/>
  <c r="U744" i="2" s="1"/>
  <c r="AQ745" i="2" s="1"/>
  <c r="P744" i="2"/>
  <c r="P3346" i="2"/>
  <c r="Q3346" i="2"/>
  <c r="U3346" i="2" s="1"/>
  <c r="Q3487" i="2"/>
  <c r="U3487" i="2" s="1"/>
  <c r="P3487" i="2"/>
  <c r="P1630" i="2"/>
  <c r="Q1630" i="2"/>
  <c r="U1630" i="2" s="1"/>
  <c r="AQ1631" i="2" s="1"/>
  <c r="P845" i="2"/>
  <c r="Q845" i="2"/>
  <c r="U845" i="2" s="1"/>
  <c r="AQ846" i="2" s="1"/>
  <c r="P1504" i="2"/>
  <c r="Q1504" i="2"/>
  <c r="U1504" i="2" s="1"/>
  <c r="AQ1505" i="2" s="1"/>
  <c r="Q1922" i="2"/>
  <c r="U1922" i="2" s="1"/>
  <c r="AQ1923" i="2" s="1"/>
  <c r="P1922" i="2"/>
  <c r="P3491" i="2"/>
  <c r="Q3491" i="2"/>
  <c r="U3491" i="2" s="1"/>
  <c r="P2226" i="2"/>
  <c r="Q2226" i="2"/>
  <c r="U2226" i="2" s="1"/>
  <c r="Q3311" i="2"/>
  <c r="U3311" i="2" s="1"/>
  <c r="P3311" i="2"/>
  <c r="P1526" i="2"/>
  <c r="Q1526" i="2"/>
  <c r="U1526" i="2" s="1"/>
  <c r="AQ1527" i="2" s="1"/>
  <c r="Q3503" i="2"/>
  <c r="U3503" i="2" s="1"/>
  <c r="P3503" i="2"/>
  <c r="P3586" i="2"/>
  <c r="Q3586" i="2"/>
  <c r="U3586" i="2" s="1"/>
  <c r="P1020" i="2"/>
  <c r="Q1020" i="2"/>
  <c r="U1020" i="2" s="1"/>
  <c r="AQ1021" i="2" s="1"/>
  <c r="Q3317" i="2"/>
  <c r="U3317" i="2" s="1"/>
  <c r="P3317" i="2"/>
  <c r="P1347" i="2"/>
  <c r="Q1347" i="2"/>
  <c r="U1347" i="2" s="1"/>
  <c r="AQ1348" i="2" s="1"/>
  <c r="P1842" i="2"/>
  <c r="Q1842" i="2"/>
  <c r="U1842" i="2" s="1"/>
  <c r="AQ1843" i="2" s="1"/>
  <c r="Q3277" i="2"/>
  <c r="U3277" i="2" s="1"/>
  <c r="P3277" i="2"/>
  <c r="Q3030" i="2"/>
  <c r="U3030" i="2" s="1"/>
  <c r="P3030" i="2"/>
  <c r="P3732" i="2"/>
  <c r="Q3732" i="2"/>
  <c r="U3732" i="2" s="1"/>
  <c r="Q2346" i="2"/>
  <c r="U2346" i="2" s="1"/>
  <c r="P2346" i="2"/>
  <c r="P2674" i="2"/>
  <c r="Q2674" i="2"/>
  <c r="U2674" i="2" s="1"/>
  <c r="Q2872" i="2"/>
  <c r="U2872" i="2" s="1"/>
  <c r="P2872" i="2"/>
  <c r="P3404" i="2"/>
  <c r="Q3404" i="2"/>
  <c r="U3404" i="2" s="1"/>
  <c r="Q2451" i="2"/>
  <c r="U2451" i="2" s="1"/>
  <c r="P2451" i="2"/>
  <c r="P1138" i="2"/>
  <c r="Q1138" i="2"/>
  <c r="U1138" i="2" s="1"/>
  <c r="AQ1139" i="2" s="1"/>
  <c r="P943" i="2"/>
  <c r="Q943" i="2"/>
  <c r="U943" i="2" s="1"/>
  <c r="AQ944" i="2" s="1"/>
  <c r="P1067" i="2"/>
  <c r="Q1067" i="2"/>
  <c r="U1067" i="2" s="1"/>
  <c r="AQ1068" i="2" s="1"/>
  <c r="Q2859" i="2"/>
  <c r="U2859" i="2" s="1"/>
  <c r="P2859" i="2"/>
  <c r="Q860" i="2"/>
  <c r="U860" i="2" s="1"/>
  <c r="AQ861" i="2" s="1"/>
  <c r="P860" i="2"/>
  <c r="P1279" i="2"/>
  <c r="Q1279" i="2"/>
  <c r="U1279" i="2" s="1"/>
  <c r="AQ1280" i="2" s="1"/>
  <c r="P2756" i="2"/>
  <c r="Q2756" i="2"/>
  <c r="U2756" i="2" s="1"/>
  <c r="P1998" i="2"/>
  <c r="Q1998" i="2"/>
  <c r="U1998" i="2" s="1"/>
  <c r="AQ1999" i="2" s="1"/>
  <c r="Q2378" i="2"/>
  <c r="U2378" i="2" s="1"/>
  <c r="P2378" i="2"/>
  <c r="Q750" i="2"/>
  <c r="U750" i="2" s="1"/>
  <c r="AQ751" i="2" s="1"/>
  <c r="P750" i="2"/>
  <c r="Q1232" i="2"/>
  <c r="U1232" i="2" s="1"/>
  <c r="AQ1233" i="2" s="1"/>
  <c r="P1232" i="2"/>
  <c r="P3101" i="2"/>
  <c r="Q3101" i="2"/>
  <c r="U3101" i="2" s="1"/>
  <c r="P1317" i="2"/>
  <c r="Q1317" i="2"/>
  <c r="U1317" i="2" s="1"/>
  <c r="AQ1318" i="2" s="1"/>
  <c r="Q3605" i="2"/>
  <c r="U3605" i="2" s="1"/>
  <c r="P3605" i="2"/>
  <c r="Q2942" i="2"/>
  <c r="U2942" i="2" s="1"/>
  <c r="P2942" i="2"/>
  <c r="Q998" i="2"/>
  <c r="U998" i="2" s="1"/>
  <c r="AQ999" i="2" s="1"/>
  <c r="P998" i="2"/>
  <c r="P2883" i="2"/>
  <c r="Q2883" i="2"/>
  <c r="U2883" i="2" s="1"/>
  <c r="P3380" i="2"/>
  <c r="Q3380" i="2"/>
  <c r="U3380" i="2" s="1"/>
  <c r="P2790" i="2"/>
  <c r="Q2790" i="2"/>
  <c r="U2790" i="2" s="1"/>
  <c r="P3150" i="2"/>
  <c r="Q3150" i="2"/>
  <c r="U3150" i="2" s="1"/>
  <c r="P1401" i="2"/>
  <c r="Q1401" i="2"/>
  <c r="U1401" i="2" s="1"/>
  <c r="AQ1402" i="2" s="1"/>
  <c r="Q3533" i="2"/>
  <c r="U3533" i="2" s="1"/>
  <c r="P3533" i="2"/>
  <c r="P2261" i="2"/>
  <c r="Q2261" i="2"/>
  <c r="U2261" i="2" s="1"/>
  <c r="P2024" i="2"/>
  <c r="Q2024" i="2"/>
  <c r="U2024" i="2" s="1"/>
  <c r="Q1876" i="2"/>
  <c r="U1876" i="2" s="1"/>
  <c r="AQ1877" i="2" s="1"/>
  <c r="P1876" i="2"/>
  <c r="Q3228" i="2"/>
  <c r="U3228" i="2" s="1"/>
  <c r="P3228" i="2"/>
  <c r="Q2876" i="2"/>
  <c r="U2876" i="2" s="1"/>
  <c r="P2876" i="2"/>
  <c r="Q3440" i="2"/>
  <c r="U3440" i="2" s="1"/>
  <c r="P3440" i="2"/>
  <c r="P3337" i="2"/>
  <c r="Q3337" i="2"/>
  <c r="U3337" i="2" s="1"/>
  <c r="Q1758" i="2"/>
  <c r="U1758" i="2" s="1"/>
  <c r="AQ1759" i="2" s="1"/>
  <c r="P1758" i="2"/>
  <c r="P3243" i="2"/>
  <c r="Q3243" i="2"/>
  <c r="U3243" i="2" s="1"/>
  <c r="Q3452" i="2"/>
  <c r="U3452" i="2" s="1"/>
  <c r="P3452" i="2"/>
  <c r="P3409" i="2"/>
  <c r="Q3409" i="2"/>
  <c r="U3409" i="2" s="1"/>
  <c r="Q3131" i="2"/>
  <c r="U3131" i="2" s="1"/>
  <c r="P3131" i="2"/>
  <c r="P2641" i="2"/>
  <c r="Q2641" i="2"/>
  <c r="U2641" i="2" s="1"/>
  <c r="Q2960" i="2"/>
  <c r="U2960" i="2" s="1"/>
  <c r="P2960" i="2"/>
  <c r="P1577" i="2"/>
  <c r="Q1577" i="2"/>
  <c r="U1577" i="2" s="1"/>
  <c r="AQ1578" i="2" s="1"/>
  <c r="Q1382" i="2"/>
  <c r="U1382" i="2" s="1"/>
  <c r="AQ1383" i="2" s="1"/>
  <c r="P1382" i="2"/>
  <c r="P2392" i="2"/>
  <c r="Q2392" i="2"/>
  <c r="U2392" i="2" s="1"/>
  <c r="Q3351" i="2"/>
  <c r="U3351" i="2" s="1"/>
  <c r="P3351" i="2"/>
  <c r="P3489" i="2"/>
  <c r="Q3489" i="2"/>
  <c r="U3489" i="2" s="1"/>
  <c r="Q764" i="2"/>
  <c r="U764" i="2" s="1"/>
  <c r="AQ765" i="2" s="1"/>
  <c r="P764" i="2"/>
  <c r="Q3280" i="2"/>
  <c r="U3280" i="2" s="1"/>
  <c r="P3280" i="2"/>
  <c r="P3052" i="2"/>
  <c r="Q3052" i="2"/>
  <c r="U3052" i="2" s="1"/>
  <c r="Q3466" i="2"/>
  <c r="U3466" i="2" s="1"/>
  <c r="P3466" i="2"/>
  <c r="Q1107" i="2"/>
  <c r="U1107" i="2" s="1"/>
  <c r="AQ1108" i="2" s="1"/>
  <c r="P1107" i="2"/>
  <c r="P3209" i="2"/>
  <c r="Q3209" i="2"/>
  <c r="U3209" i="2" s="1"/>
  <c r="P1015" i="2"/>
  <c r="Q1015" i="2"/>
  <c r="U1015" i="2" s="1"/>
  <c r="AQ1016" i="2" s="1"/>
  <c r="Q3510" i="2"/>
  <c r="U3510" i="2" s="1"/>
  <c r="P3510" i="2"/>
  <c r="Q2843" i="2"/>
  <c r="U2843" i="2" s="1"/>
  <c r="P2843" i="2"/>
  <c r="P1026" i="2"/>
  <c r="Q1026" i="2"/>
  <c r="U1026" i="2" s="1"/>
  <c r="AQ1027" i="2" s="1"/>
  <c r="Q909" i="2"/>
  <c r="U909" i="2" s="1"/>
  <c r="AQ910" i="2" s="1"/>
  <c r="P909" i="2"/>
  <c r="Q2428" i="2"/>
  <c r="U2428" i="2" s="1"/>
  <c r="P2428" i="2"/>
  <c r="P2889" i="2"/>
  <c r="Q2889" i="2"/>
  <c r="U2889" i="2" s="1"/>
  <c r="Q692" i="2"/>
  <c r="U692" i="2" s="1"/>
  <c r="AQ693" i="2" s="1"/>
  <c r="P692" i="2"/>
  <c r="Q3233" i="2"/>
  <c r="U3233" i="2" s="1"/>
  <c r="P3233" i="2"/>
  <c r="P2666" i="2"/>
  <c r="Q2666" i="2"/>
  <c r="U2666" i="2" s="1"/>
  <c r="Q1190" i="2"/>
  <c r="U1190" i="2" s="1"/>
  <c r="AQ1191" i="2" s="1"/>
  <c r="P1190" i="2"/>
  <c r="Q2405" i="2"/>
  <c r="U2405" i="2" s="1"/>
  <c r="P2405" i="2"/>
  <c r="P718" i="2"/>
  <c r="Q718" i="2"/>
  <c r="U718" i="2" s="1"/>
  <c r="AQ719" i="2" s="1"/>
  <c r="P1094" i="2"/>
  <c r="Q1094" i="2"/>
  <c r="U1094" i="2" s="1"/>
  <c r="AQ1095" i="2" s="1"/>
  <c r="Q1070" i="2"/>
  <c r="U1070" i="2" s="1"/>
  <c r="AQ1071" i="2" s="1"/>
  <c r="P1070" i="2"/>
  <c r="Q1308" i="2"/>
  <c r="U1308" i="2" s="1"/>
  <c r="AQ1309" i="2" s="1"/>
  <c r="P1308" i="2"/>
  <c r="P2256" i="2"/>
  <c r="Q2256" i="2"/>
  <c r="U2256" i="2" s="1"/>
  <c r="Q897" i="2"/>
  <c r="U897" i="2" s="1"/>
  <c r="AQ898" i="2" s="1"/>
  <c r="P897" i="2"/>
  <c r="P2427" i="2"/>
  <c r="Q2427" i="2"/>
  <c r="U2427" i="2" s="1"/>
  <c r="P2277" i="2"/>
  <c r="Q2277" i="2"/>
  <c r="U2277" i="2" s="1"/>
  <c r="Q1920" i="2"/>
  <c r="U1920" i="2" s="1"/>
  <c r="AQ1921" i="2" s="1"/>
  <c r="P1920" i="2"/>
  <c r="Q3059" i="2"/>
  <c r="U3059" i="2" s="1"/>
  <c r="P3059" i="2"/>
  <c r="Q2411" i="2"/>
  <c r="U2411" i="2" s="1"/>
  <c r="P2411" i="2"/>
  <c r="P2457" i="2"/>
  <c r="Q2457" i="2"/>
  <c r="U2457" i="2" s="1"/>
  <c r="P3232" i="2"/>
  <c r="Q3232" i="2"/>
  <c r="U3232" i="2" s="1"/>
  <c r="P1791" i="2"/>
  <c r="Q1791" i="2"/>
  <c r="U1791" i="2" s="1"/>
  <c r="AQ1792" i="2" s="1"/>
  <c r="P1462" i="2"/>
  <c r="Q1462" i="2"/>
  <c r="U1462" i="2" s="1"/>
  <c r="AQ1463" i="2" s="1"/>
  <c r="Q2070" i="2"/>
  <c r="U2070" i="2" s="1"/>
  <c r="P2070" i="2"/>
  <c r="Q2710" i="2"/>
  <c r="U2710" i="2" s="1"/>
  <c r="P2710" i="2"/>
  <c r="Q557" i="2"/>
  <c r="U557" i="2" s="1"/>
  <c r="AQ558" i="2" s="1"/>
  <c r="P557" i="2"/>
  <c r="Q1525" i="2"/>
  <c r="U1525" i="2" s="1"/>
  <c r="AQ1526" i="2" s="1"/>
  <c r="P1525" i="2"/>
  <c r="Q2965" i="2"/>
  <c r="U2965" i="2" s="1"/>
  <c r="P2965" i="2"/>
  <c r="Q3698" i="2"/>
  <c r="U3698" i="2" s="1"/>
  <c r="P3698" i="2"/>
  <c r="Q2187" i="2"/>
  <c r="U2187" i="2" s="1"/>
  <c r="P2187" i="2"/>
  <c r="Q1237" i="2"/>
  <c r="U1237" i="2" s="1"/>
  <c r="AQ1238" i="2" s="1"/>
  <c r="P1237" i="2"/>
  <c r="Q610" i="2"/>
  <c r="U610" i="2" s="1"/>
  <c r="AQ611" i="2" s="1"/>
  <c r="P610" i="2"/>
  <c r="P2801" i="2"/>
  <c r="Q2801" i="2"/>
  <c r="U2801" i="2" s="1"/>
  <c r="P2216" i="2"/>
  <c r="Q2216" i="2"/>
  <c r="U2216" i="2" s="1"/>
  <c r="Q762" i="2"/>
  <c r="U762" i="2" s="1"/>
  <c r="AQ763" i="2" s="1"/>
  <c r="P762" i="2"/>
  <c r="Q2445" i="2"/>
  <c r="U2445" i="2" s="1"/>
  <c r="P2445" i="2"/>
  <c r="Q1465" i="2"/>
  <c r="U1465" i="2" s="1"/>
  <c r="AQ1466" i="2" s="1"/>
  <c r="P1465" i="2"/>
  <c r="Q917" i="2"/>
  <c r="U917" i="2" s="1"/>
  <c r="AQ918" i="2" s="1"/>
  <c r="P917" i="2"/>
  <c r="P2335" i="2"/>
  <c r="Q2335" i="2"/>
  <c r="U2335" i="2" s="1"/>
  <c r="Q1695" i="2"/>
  <c r="U1695" i="2" s="1"/>
  <c r="AQ1696" i="2" s="1"/>
  <c r="P1695" i="2"/>
  <c r="Q3239" i="2"/>
  <c r="U3239" i="2" s="1"/>
  <c r="P3239" i="2"/>
  <c r="P1767" i="2"/>
  <c r="Q1767" i="2"/>
  <c r="U1767" i="2" s="1"/>
  <c r="AQ1768" i="2" s="1"/>
  <c r="P1085" i="2"/>
  <c r="Q1085" i="2"/>
  <c r="U1085" i="2" s="1"/>
  <c r="AQ1086" i="2" s="1"/>
  <c r="Q1618" i="2"/>
  <c r="U1618" i="2" s="1"/>
  <c r="AQ1619" i="2" s="1"/>
  <c r="P1618" i="2"/>
  <c r="P1264" i="2"/>
  <c r="Q1264" i="2"/>
  <c r="U1264" i="2" s="1"/>
  <c r="AQ1265" i="2" s="1"/>
  <c r="Q946" i="2"/>
  <c r="U946" i="2" s="1"/>
  <c r="AQ947" i="2" s="1"/>
  <c r="P946" i="2"/>
  <c r="P772" i="2"/>
  <c r="Q772" i="2"/>
  <c r="U772" i="2" s="1"/>
  <c r="AQ773" i="2" s="1"/>
  <c r="P2783" i="2"/>
  <c r="Q2783" i="2"/>
  <c r="U2783" i="2" s="1"/>
  <c r="P878" i="2"/>
  <c r="Q878" i="2"/>
  <c r="U878" i="2" s="1"/>
  <c r="AQ879" i="2" s="1"/>
  <c r="Q2153" i="2"/>
  <c r="U2153" i="2" s="1"/>
  <c r="P2153" i="2"/>
  <c r="P2453" i="2"/>
  <c r="Q2453" i="2"/>
  <c r="U2453" i="2" s="1"/>
  <c r="P3579" i="2"/>
  <c r="Q3579" i="2"/>
  <c r="U3579" i="2" s="1"/>
  <c r="Q912" i="2"/>
  <c r="U912" i="2" s="1"/>
  <c r="AQ913" i="2" s="1"/>
  <c r="P912" i="2"/>
  <c r="P3368" i="2"/>
  <c r="Q3368" i="2"/>
  <c r="U3368" i="2" s="1"/>
  <c r="Q839" i="2"/>
  <c r="U839" i="2" s="1"/>
  <c r="AQ840" i="2" s="1"/>
  <c r="P839" i="2"/>
  <c r="P3514" i="2"/>
  <c r="Q3514" i="2"/>
  <c r="U3514" i="2" s="1"/>
  <c r="Q3633" i="2"/>
  <c r="U3633" i="2" s="1"/>
  <c r="P3633" i="2"/>
  <c r="P1515" i="2"/>
  <c r="Q1515" i="2"/>
  <c r="U1515" i="2" s="1"/>
  <c r="AQ1516" i="2" s="1"/>
  <c r="P2337" i="2"/>
  <c r="Q2337" i="2"/>
  <c r="U2337" i="2" s="1"/>
  <c r="P3340" i="2"/>
  <c r="Q3340" i="2"/>
  <c r="U3340" i="2" s="1"/>
  <c r="P2696" i="2"/>
  <c r="Q2696" i="2"/>
  <c r="U2696" i="2" s="1"/>
  <c r="Q2295" i="2"/>
  <c r="U2295" i="2" s="1"/>
  <c r="P2295" i="2"/>
  <c r="Q2438" i="2"/>
  <c r="U2438" i="2" s="1"/>
  <c r="P2438" i="2"/>
  <c r="Q2846" i="2"/>
  <c r="U2846" i="2" s="1"/>
  <c r="P2846" i="2"/>
  <c r="Q2046" i="2"/>
  <c r="U2046" i="2" s="1"/>
  <c r="P2046" i="2"/>
  <c r="Q1672" i="2"/>
  <c r="U1672" i="2" s="1"/>
  <c r="AQ1673" i="2" s="1"/>
  <c r="P1672" i="2"/>
  <c r="Q571" i="2"/>
  <c r="U571" i="2" s="1"/>
  <c r="AQ572" i="2" s="1"/>
  <c r="P571" i="2"/>
  <c r="Q655" i="2"/>
  <c r="U655" i="2" s="1"/>
  <c r="AQ656" i="2" s="1"/>
  <c r="P655" i="2"/>
  <c r="Q1068" i="2"/>
  <c r="U1068" i="2" s="1"/>
  <c r="AQ1069" i="2" s="1"/>
  <c r="P1068" i="2"/>
  <c r="P1416" i="2"/>
  <c r="Q1416" i="2"/>
  <c r="U1416" i="2" s="1"/>
  <c r="AQ1417" i="2" s="1"/>
  <c r="P2766" i="2"/>
  <c r="Q2766" i="2"/>
  <c r="U2766" i="2" s="1"/>
  <c r="P635" i="2"/>
  <c r="Q635" i="2"/>
  <c r="U635" i="2" s="1"/>
  <c r="AQ636" i="2" s="1"/>
  <c r="Q3043" i="2"/>
  <c r="U3043" i="2" s="1"/>
  <c r="P3043" i="2"/>
  <c r="P2194" i="2"/>
  <c r="Q2194" i="2"/>
  <c r="U2194" i="2" s="1"/>
  <c r="Q2759" i="2"/>
  <c r="U2759" i="2" s="1"/>
  <c r="P2759" i="2"/>
  <c r="P3294" i="2"/>
  <c r="Q3294" i="2"/>
  <c r="U3294" i="2" s="1"/>
  <c r="P836" i="2"/>
  <c r="Q836" i="2"/>
  <c r="U836" i="2" s="1"/>
  <c r="AQ837" i="2" s="1"/>
  <c r="P592" i="2"/>
  <c r="Q592" i="2"/>
  <c r="U592" i="2" s="1"/>
  <c r="AQ593" i="2" s="1"/>
  <c r="P3513" i="2"/>
  <c r="Q3513" i="2"/>
  <c r="U3513" i="2" s="1"/>
  <c r="Q1153" i="2"/>
  <c r="U1153" i="2" s="1"/>
  <c r="AQ1154" i="2" s="1"/>
  <c r="P1153" i="2"/>
  <c r="P663" i="2"/>
  <c r="Q663" i="2"/>
  <c r="U663" i="2" s="1"/>
  <c r="AQ664" i="2" s="1"/>
  <c r="Q2724" i="2"/>
  <c r="U2724" i="2" s="1"/>
  <c r="P2724" i="2"/>
  <c r="Q1468" i="2"/>
  <c r="U1468" i="2" s="1"/>
  <c r="AQ1469" i="2" s="1"/>
  <c r="P1468" i="2"/>
  <c r="Q2785" i="2"/>
  <c r="U2785" i="2" s="1"/>
  <c r="P2785" i="2"/>
  <c r="Q804" i="2"/>
  <c r="U804" i="2" s="1"/>
  <c r="AQ805" i="2" s="1"/>
  <c r="P804" i="2"/>
  <c r="Q1864" i="2"/>
  <c r="U1864" i="2" s="1"/>
  <c r="AQ1865" i="2" s="1"/>
  <c r="P1864" i="2"/>
  <c r="Q1147" i="2"/>
  <c r="U1147" i="2" s="1"/>
  <c r="AQ1148" i="2" s="1"/>
  <c r="P1147" i="2"/>
  <c r="P1208" i="2"/>
  <c r="Q1208" i="2"/>
  <c r="U1208" i="2" s="1"/>
  <c r="AQ1209" i="2" s="1"/>
  <c r="P2443" i="2"/>
  <c r="Q2443" i="2"/>
  <c r="U2443" i="2" s="1"/>
  <c r="P1197" i="2"/>
  <c r="Q1197" i="2"/>
  <c r="U1197" i="2" s="1"/>
  <c r="AQ1198" i="2" s="1"/>
  <c r="Q1969" i="2"/>
  <c r="U1969" i="2" s="1"/>
  <c r="AQ1970" i="2" s="1"/>
  <c r="P1969" i="2"/>
  <c r="P1125" i="2"/>
  <c r="Q1125" i="2"/>
  <c r="U1125" i="2" s="1"/>
  <c r="AQ1126" i="2" s="1"/>
  <c r="P1221" i="2"/>
  <c r="Q1221" i="2"/>
  <c r="U1221" i="2" s="1"/>
  <c r="AQ1222" i="2" s="1"/>
  <c r="Q1280" i="2"/>
  <c r="U1280" i="2" s="1"/>
  <c r="AQ1281" i="2" s="1"/>
  <c r="P1280" i="2"/>
  <c r="Q2393" i="2"/>
  <c r="U2393" i="2" s="1"/>
  <c r="P2393" i="2"/>
  <c r="Q689" i="2"/>
  <c r="U689" i="2" s="1"/>
  <c r="AQ690" i="2" s="1"/>
  <c r="P689" i="2"/>
  <c r="P2559" i="2"/>
  <c r="Q2559" i="2"/>
  <c r="U2559" i="2" s="1"/>
  <c r="Q3062" i="2"/>
  <c r="U3062" i="2" s="1"/>
  <c r="P3062" i="2"/>
  <c r="P2538" i="2"/>
  <c r="Q2538" i="2"/>
  <c r="U2538" i="2" s="1"/>
  <c r="P2242" i="2"/>
  <c r="Q2242" i="2"/>
  <c r="U2242" i="2" s="1"/>
  <c r="P2912" i="2"/>
  <c r="Q2912" i="2"/>
  <c r="U2912" i="2" s="1"/>
  <c r="Q806" i="2"/>
  <c r="U806" i="2" s="1"/>
  <c r="AQ807" i="2" s="1"/>
  <c r="P806" i="2"/>
  <c r="P2746" i="2"/>
  <c r="Q2746" i="2"/>
  <c r="U2746" i="2" s="1"/>
  <c r="P568" i="2"/>
  <c r="Q568" i="2"/>
  <c r="U568" i="2" s="1"/>
  <c r="AQ569" i="2" s="1"/>
  <c r="P2729" i="2"/>
  <c r="Q2729" i="2"/>
  <c r="U2729" i="2" s="1"/>
  <c r="Q1489" i="2"/>
  <c r="U1489" i="2" s="1"/>
  <c r="AQ1490" i="2" s="1"/>
  <c r="P1489" i="2"/>
  <c r="P1154" i="2"/>
  <c r="Q1154" i="2"/>
  <c r="U1154" i="2" s="1"/>
  <c r="AQ1155" i="2" s="1"/>
  <c r="P2930" i="2"/>
  <c r="Q2930" i="2"/>
  <c r="U2930" i="2" s="1"/>
  <c r="Q1891" i="2"/>
  <c r="U1891" i="2" s="1"/>
  <c r="AQ1892" i="2" s="1"/>
  <c r="P1891" i="2"/>
  <c r="P2434" i="2"/>
  <c r="Q2434" i="2"/>
  <c r="U2434" i="2" s="1"/>
  <c r="Q2693" i="2"/>
  <c r="U2693" i="2" s="1"/>
  <c r="P2693" i="2"/>
  <c r="Q2656" i="2"/>
  <c r="U2656" i="2" s="1"/>
  <c r="P2656" i="2"/>
  <c r="P2431" i="2"/>
  <c r="Q2431" i="2"/>
  <c r="U2431" i="2" s="1"/>
  <c r="Q2862" i="2"/>
  <c r="U2862" i="2" s="1"/>
  <c r="P2862" i="2"/>
  <c r="P1065" i="2"/>
  <c r="Q1065" i="2"/>
  <c r="U1065" i="2" s="1"/>
  <c r="AQ1066" i="2" s="1"/>
  <c r="P3264" i="2"/>
  <c r="Q3264" i="2"/>
  <c r="U3264" i="2" s="1"/>
  <c r="P643" i="2"/>
  <c r="Q643" i="2"/>
  <c r="U643" i="2" s="1"/>
  <c r="AQ644" i="2" s="1"/>
  <c r="Q1297" i="2"/>
  <c r="U1297" i="2" s="1"/>
  <c r="AQ1298" i="2" s="1"/>
  <c r="P1297" i="2"/>
  <c r="Q606" i="2"/>
  <c r="U606" i="2" s="1"/>
  <c r="AQ607" i="2" s="1"/>
  <c r="P606" i="2"/>
  <c r="Q3576" i="2"/>
  <c r="U3576" i="2" s="1"/>
  <c r="P3576" i="2"/>
  <c r="P713" i="2"/>
  <c r="Q713" i="2"/>
  <c r="U713" i="2" s="1"/>
  <c r="AQ714" i="2" s="1"/>
  <c r="Q3339" i="2"/>
  <c r="U3339" i="2" s="1"/>
  <c r="P3339" i="2"/>
  <c r="P885" i="2"/>
  <c r="Q885" i="2"/>
  <c r="U885" i="2" s="1"/>
  <c r="AQ886" i="2" s="1"/>
  <c r="Q2749" i="2"/>
  <c r="U2749" i="2" s="1"/>
  <c r="P2749" i="2"/>
  <c r="Q2677" i="2"/>
  <c r="U2677" i="2" s="1"/>
  <c r="P2677" i="2"/>
  <c r="Q3721" i="2"/>
  <c r="U3721" i="2" s="1"/>
  <c r="P3721" i="2"/>
  <c r="P1080" i="2"/>
  <c r="Q1080" i="2"/>
  <c r="U1080" i="2" s="1"/>
  <c r="AQ1081" i="2" s="1"/>
  <c r="P1835" i="2"/>
  <c r="Q1835" i="2"/>
  <c r="U1835" i="2" s="1"/>
  <c r="AQ1836" i="2" s="1"/>
  <c r="P3566" i="2"/>
  <c r="Q3566" i="2"/>
  <c r="U3566" i="2" s="1"/>
  <c r="P1309" i="2"/>
  <c r="Q1309" i="2"/>
  <c r="U1309" i="2" s="1"/>
  <c r="AQ1310" i="2" s="1"/>
  <c r="Q2758" i="2"/>
  <c r="U2758" i="2" s="1"/>
  <c r="P2758" i="2"/>
  <c r="P833" i="2"/>
  <c r="Q833" i="2"/>
  <c r="U833" i="2" s="1"/>
  <c r="AQ834" i="2" s="1"/>
  <c r="Q1096" i="2"/>
  <c r="U1096" i="2" s="1"/>
  <c r="AQ1097" i="2" s="1"/>
  <c r="P1096" i="2"/>
  <c r="P736" i="2"/>
  <c r="Q736" i="2"/>
  <c r="U736" i="2" s="1"/>
  <c r="AQ737" i="2" s="1"/>
  <c r="P2319" i="2"/>
  <c r="Q2319" i="2"/>
  <c r="U2319" i="2" s="1"/>
  <c r="P1764" i="2"/>
  <c r="Q1764" i="2"/>
  <c r="U1764" i="2" s="1"/>
  <c r="AQ1765" i="2" s="1"/>
  <c r="P1625" i="2"/>
  <c r="Q1625" i="2"/>
  <c r="U1625" i="2" s="1"/>
  <c r="AQ1626" i="2" s="1"/>
  <c r="Q2119" i="2"/>
  <c r="U2119" i="2" s="1"/>
  <c r="P2119" i="2"/>
  <c r="P3551" i="2"/>
  <c r="Q3551" i="2"/>
  <c r="U3551" i="2" s="1"/>
  <c r="P1021" i="2"/>
  <c r="Q1021" i="2"/>
  <c r="U1021" i="2" s="1"/>
  <c r="AQ1022" i="2" s="1"/>
  <c r="Q2740" i="2"/>
  <c r="U2740" i="2" s="1"/>
  <c r="P2740" i="2"/>
  <c r="P2222" i="2"/>
  <c r="Q2222" i="2"/>
  <c r="U2222" i="2" s="1"/>
  <c r="P1948" i="2"/>
  <c r="Q1948" i="2"/>
  <c r="U1948" i="2" s="1"/>
  <c r="AQ1949" i="2" s="1"/>
  <c r="Q2640" i="2"/>
  <c r="U2640" i="2" s="1"/>
  <c r="P2640" i="2"/>
  <c r="Q2472" i="2"/>
  <c r="U2472" i="2" s="1"/>
  <c r="P2472" i="2"/>
  <c r="Q3302" i="2"/>
  <c r="U3302" i="2" s="1"/>
  <c r="P3302" i="2"/>
  <c r="P627" i="2"/>
  <c r="Q627" i="2"/>
  <c r="U627" i="2" s="1"/>
  <c r="AQ628" i="2" s="1"/>
  <c r="P2418" i="2"/>
  <c r="Q2418" i="2"/>
  <c r="U2418" i="2" s="1"/>
  <c r="P824" i="2"/>
  <c r="Q824" i="2"/>
  <c r="U824" i="2" s="1"/>
  <c r="AQ825" i="2" s="1"/>
  <c r="P702" i="2"/>
  <c r="Q702" i="2"/>
  <c r="U702" i="2" s="1"/>
  <c r="AQ703" i="2" s="1"/>
  <c r="Q2955" i="2"/>
  <c r="U2955" i="2" s="1"/>
  <c r="P2955" i="2"/>
  <c r="Q2905" i="2"/>
  <c r="U2905" i="2" s="1"/>
  <c r="P2905" i="2"/>
  <c r="Q3203" i="2"/>
  <c r="U3203" i="2" s="1"/>
  <c r="P3203" i="2"/>
  <c r="Q1150" i="2"/>
  <c r="U1150" i="2" s="1"/>
  <c r="AQ1151" i="2" s="1"/>
  <c r="P1150" i="2"/>
  <c r="P1443" i="2"/>
  <c r="Q1443" i="2"/>
  <c r="U1443" i="2" s="1"/>
  <c r="AQ1444" i="2" s="1"/>
  <c r="Q2995" i="2"/>
  <c r="U2995" i="2" s="1"/>
  <c r="P2995" i="2"/>
  <c r="P1466" i="2"/>
  <c r="Q1466" i="2"/>
  <c r="U1466" i="2" s="1"/>
  <c r="AQ1467" i="2" s="1"/>
  <c r="Q3114" i="2"/>
  <c r="U3114" i="2" s="1"/>
  <c r="P3114" i="2"/>
  <c r="Q767" i="2"/>
  <c r="U767" i="2" s="1"/>
  <c r="AQ768" i="2" s="1"/>
  <c r="P767" i="2"/>
  <c r="P1456" i="2"/>
  <c r="Q1456" i="2"/>
  <c r="U1456" i="2" s="1"/>
  <c r="AQ1457" i="2" s="1"/>
  <c r="P1122" i="2"/>
  <c r="Q1122" i="2"/>
  <c r="U1122" i="2" s="1"/>
  <c r="AQ1123" i="2" s="1"/>
  <c r="P3678" i="2"/>
  <c r="Q3678" i="2"/>
  <c r="U3678" i="2" s="1"/>
  <c r="P1028" i="2"/>
  <c r="Q1028" i="2"/>
  <c r="U1028" i="2" s="1"/>
  <c r="AQ1029" i="2" s="1"/>
  <c r="Q3474" i="2"/>
  <c r="U3474" i="2" s="1"/>
  <c r="P3474" i="2"/>
  <c r="Q2841" i="2"/>
  <c r="U2841" i="2" s="1"/>
  <c r="P2841" i="2"/>
  <c r="P677" i="2"/>
  <c r="Q677" i="2"/>
  <c r="U677" i="2" s="1"/>
  <c r="AQ678" i="2" s="1"/>
  <c r="P1712" i="2"/>
  <c r="Q1712" i="2"/>
  <c r="U1712" i="2" s="1"/>
  <c r="AQ1713" i="2" s="1"/>
  <c r="Q2827" i="2"/>
  <c r="U2827" i="2" s="1"/>
  <c r="P2827" i="2"/>
  <c r="Q3612" i="2"/>
  <c r="U3612" i="2" s="1"/>
  <c r="P3612" i="2"/>
  <c r="Q3391" i="2"/>
  <c r="U3391" i="2" s="1"/>
  <c r="P3391" i="2"/>
  <c r="Q1277" i="2"/>
  <c r="U1277" i="2" s="1"/>
  <c r="AQ1278" i="2" s="1"/>
  <c r="P1277" i="2"/>
  <c r="Q776" i="2"/>
  <c r="U776" i="2" s="1"/>
  <c r="AQ777" i="2" s="1"/>
  <c r="P776" i="2"/>
  <c r="P1911" i="2"/>
  <c r="Q1911" i="2"/>
  <c r="U1911" i="2" s="1"/>
  <c r="AQ1912" i="2" s="1"/>
  <c r="P3220" i="2"/>
  <c r="Q3220" i="2"/>
  <c r="U3220" i="2" s="1"/>
  <c r="Q3047" i="2"/>
  <c r="U3047" i="2" s="1"/>
  <c r="P3047" i="2"/>
  <c r="Q3469" i="2"/>
  <c r="U3469" i="2" s="1"/>
  <c r="P3469" i="2"/>
  <c r="P1148" i="2"/>
  <c r="Q1148" i="2"/>
  <c r="U1148" i="2" s="1"/>
  <c r="AQ1149" i="2" s="1"/>
  <c r="Q3017" i="2"/>
  <c r="U3017" i="2" s="1"/>
  <c r="P3017" i="2"/>
  <c r="Q2407" i="2"/>
  <c r="U2407" i="2" s="1"/>
  <c r="P2407" i="2"/>
  <c r="Q3074" i="2"/>
  <c r="U3074" i="2" s="1"/>
  <c r="P3074" i="2"/>
  <c r="Q2826" i="2"/>
  <c r="U2826" i="2" s="1"/>
  <c r="P2826" i="2"/>
  <c r="Q3136" i="2"/>
  <c r="U3136" i="2" s="1"/>
  <c r="P3136" i="2"/>
  <c r="P843" i="2"/>
  <c r="Q843" i="2"/>
  <c r="U843" i="2" s="1"/>
  <c r="AQ844" i="2" s="1"/>
  <c r="P2510" i="2"/>
  <c r="Q2510" i="2"/>
  <c r="U2510" i="2" s="1"/>
  <c r="Q1901" i="2"/>
  <c r="U1901" i="2" s="1"/>
  <c r="AQ1902" i="2" s="1"/>
  <c r="P1901" i="2"/>
  <c r="Q625" i="2"/>
  <c r="U625" i="2" s="1"/>
  <c r="AQ626" i="2" s="1"/>
  <c r="P625" i="2"/>
  <c r="Q1810" i="2"/>
  <c r="U1810" i="2" s="1"/>
  <c r="AQ1811" i="2" s="1"/>
  <c r="P1810" i="2"/>
  <c r="Q2608" i="2"/>
  <c r="U2608" i="2" s="1"/>
  <c r="P2608" i="2"/>
  <c r="P1702" i="2"/>
  <c r="Q1702" i="2"/>
  <c r="U1702" i="2" s="1"/>
  <c r="AQ1703" i="2" s="1"/>
  <c r="P819" i="2"/>
  <c r="Q819" i="2"/>
  <c r="U819" i="2" s="1"/>
  <c r="AQ820" i="2" s="1"/>
  <c r="P2359" i="2"/>
  <c r="Q2359" i="2"/>
  <c r="U2359" i="2" s="1"/>
  <c r="Q1255" i="2"/>
  <c r="U1255" i="2" s="1"/>
  <c r="AQ1256" i="2" s="1"/>
  <c r="P1255" i="2"/>
  <c r="P2401" i="2"/>
  <c r="Q2401" i="2"/>
  <c r="U2401" i="2" s="1"/>
  <c r="P2365" i="2"/>
  <c r="Q2365" i="2"/>
  <c r="U2365" i="2" s="1"/>
  <c r="P2635" i="2"/>
  <c r="Q2635" i="2"/>
  <c r="U2635" i="2" s="1"/>
  <c r="Q2049" i="2"/>
  <c r="U2049" i="2" s="1"/>
  <c r="P2049" i="2"/>
  <c r="P2010" i="2"/>
  <c r="Q2010" i="2"/>
  <c r="U2010" i="2" s="1"/>
  <c r="Q3266" i="2"/>
  <c r="U3266" i="2" s="1"/>
  <c r="P3266" i="2"/>
  <c r="Q3112" i="2"/>
  <c r="U3112" i="2" s="1"/>
  <c r="P3112" i="2"/>
  <c r="P3065" i="2"/>
  <c r="Q3065" i="2"/>
  <c r="U3065" i="2" s="1"/>
  <c r="P2416" i="2"/>
  <c r="Q2416" i="2"/>
  <c r="U2416" i="2" s="1"/>
  <c r="Q2796" i="2"/>
  <c r="U2796" i="2" s="1"/>
  <c r="P2796" i="2"/>
  <c r="P3374" i="2"/>
  <c r="Q3374" i="2"/>
  <c r="U3374" i="2" s="1"/>
  <c r="Q3147" i="2"/>
  <c r="U3147" i="2" s="1"/>
  <c r="P3147" i="2"/>
  <c r="Q3057" i="2"/>
  <c r="U3057" i="2" s="1"/>
  <c r="P3057" i="2"/>
  <c r="Q2715" i="2"/>
  <c r="U2715" i="2" s="1"/>
  <c r="P2715" i="2"/>
  <c r="Q1869" i="2"/>
  <c r="U1869" i="2" s="1"/>
  <c r="AQ1870" i="2" s="1"/>
  <c r="P1869" i="2"/>
  <c r="P2776" i="2"/>
  <c r="Q2776" i="2"/>
  <c r="U2776" i="2" s="1"/>
  <c r="P2618" i="2"/>
  <c r="Q2618" i="2"/>
  <c r="U2618" i="2" s="1"/>
  <c r="Q3505" i="2"/>
  <c r="U3505" i="2" s="1"/>
  <c r="P3505" i="2"/>
  <c r="P3309" i="2"/>
  <c r="Q3309" i="2"/>
  <c r="U3309" i="2" s="1"/>
  <c r="P3613" i="2"/>
  <c r="Q3613" i="2"/>
  <c r="U3613" i="2" s="1"/>
  <c r="Q755" i="2"/>
  <c r="U755" i="2" s="1"/>
  <c r="AQ756" i="2" s="1"/>
  <c r="P755" i="2"/>
  <c r="Q3448" i="2"/>
  <c r="U3448" i="2" s="1"/>
  <c r="P3448" i="2"/>
  <c r="Q684" i="2"/>
  <c r="U684" i="2" s="1"/>
  <c r="AQ685" i="2" s="1"/>
  <c r="P684" i="2"/>
  <c r="Q1592" i="2"/>
  <c r="U1592" i="2" s="1"/>
  <c r="AQ1593" i="2" s="1"/>
  <c r="P1592" i="2"/>
  <c r="P828" i="2"/>
  <c r="Q828" i="2"/>
  <c r="U828" i="2" s="1"/>
  <c r="AQ829" i="2" s="1"/>
  <c r="P2014" i="2"/>
  <c r="Q2014" i="2"/>
  <c r="U2014" i="2" s="1"/>
  <c r="Q3578" i="2"/>
  <c r="U3578" i="2" s="1"/>
  <c r="P3578" i="2"/>
  <c r="P562" i="2"/>
  <c r="Q562" i="2"/>
  <c r="U562" i="2" s="1"/>
  <c r="AQ563" i="2" s="1"/>
  <c r="P2733" i="2"/>
  <c r="Q2733" i="2"/>
  <c r="U2733" i="2" s="1"/>
  <c r="Q681" i="2"/>
  <c r="U681" i="2" s="1"/>
  <c r="AQ682" i="2" s="1"/>
  <c r="P681" i="2"/>
  <c r="Q2466" i="2"/>
  <c r="U2466" i="2" s="1"/>
  <c r="P2466" i="2"/>
  <c r="P2262" i="2"/>
  <c r="Q2262" i="2"/>
  <c r="U2262" i="2" s="1"/>
  <c r="P3517" i="2"/>
  <c r="Q3517" i="2"/>
  <c r="U3517" i="2" s="1"/>
  <c r="P3396" i="2"/>
  <c r="Q3396" i="2"/>
  <c r="U3396" i="2" s="1"/>
  <c r="Q1035" i="2"/>
  <c r="U1035" i="2" s="1"/>
  <c r="AQ1036" i="2" s="1"/>
  <c r="P1035" i="2"/>
  <c r="Q1991" i="2"/>
  <c r="U1991" i="2" s="1"/>
  <c r="AQ1992" i="2" s="1"/>
  <c r="P1991" i="2"/>
  <c r="P3401" i="2"/>
  <c r="Q3401" i="2"/>
  <c r="U3401" i="2" s="1"/>
  <c r="Q2195" i="2"/>
  <c r="U2195" i="2" s="1"/>
  <c r="P2195" i="2"/>
  <c r="Q2254" i="2"/>
  <c r="U2254" i="2" s="1"/>
  <c r="P2254" i="2"/>
  <c r="P2597" i="2"/>
  <c r="Q2597" i="2"/>
  <c r="U2597" i="2" s="1"/>
  <c r="Q1377" i="2"/>
  <c r="U1377" i="2" s="1"/>
  <c r="AQ1378" i="2" s="1"/>
  <c r="P1377" i="2"/>
  <c r="P1042" i="2"/>
  <c r="Q1042" i="2"/>
  <c r="U1042" i="2" s="1"/>
  <c r="AQ1043" i="2" s="1"/>
  <c r="Q2863" i="2"/>
  <c r="U2863" i="2" s="1"/>
  <c r="P2863" i="2"/>
  <c r="P1496" i="2"/>
  <c r="Q1496" i="2"/>
  <c r="U1496" i="2" s="1"/>
  <c r="AQ1497" i="2" s="1"/>
  <c r="P2752" i="2"/>
  <c r="Q2752" i="2"/>
  <c r="U2752" i="2" s="1"/>
  <c r="Q2786" i="2"/>
  <c r="U2786" i="2" s="1"/>
  <c r="P2786" i="2"/>
  <c r="P2709" i="2"/>
  <c r="Q2709" i="2"/>
  <c r="U2709" i="2" s="1"/>
  <c r="P1460" i="2"/>
  <c r="Q1460" i="2"/>
  <c r="U1460" i="2" s="1"/>
  <c r="AQ1461" i="2" s="1"/>
  <c r="P2662" i="2"/>
  <c r="Q2662" i="2"/>
  <c r="U2662" i="2" s="1"/>
  <c r="P1233" i="2"/>
  <c r="Q1233" i="2"/>
  <c r="U1233" i="2" s="1"/>
  <c r="AQ1234" i="2" s="1"/>
  <c r="P2624" i="2"/>
  <c r="Q2624" i="2"/>
  <c r="U2624" i="2" s="1"/>
  <c r="P657" i="2"/>
  <c r="Q657" i="2"/>
  <c r="U657" i="2" s="1"/>
  <c r="AQ658" i="2" s="1"/>
  <c r="Q2534" i="2"/>
  <c r="U2534" i="2" s="1"/>
  <c r="P2534" i="2"/>
  <c r="P2558" i="2"/>
  <c r="Q2558" i="2"/>
  <c r="U2558" i="2" s="1"/>
  <c r="Q1703" i="2"/>
  <c r="U1703" i="2" s="1"/>
  <c r="AQ1704" i="2" s="1"/>
  <c r="P1703" i="2"/>
  <c r="Q1056" i="2"/>
  <c r="U1056" i="2" s="1"/>
  <c r="AQ1057" i="2" s="1"/>
  <c r="P1056" i="2"/>
  <c r="Q1467" i="2"/>
  <c r="U1467" i="2" s="1"/>
  <c r="AQ1468" i="2" s="1"/>
  <c r="P1467" i="2"/>
  <c r="P3157" i="2"/>
  <c r="Q3157" i="2"/>
  <c r="U3157" i="2" s="1"/>
  <c r="P3581" i="2"/>
  <c r="Q3581" i="2"/>
  <c r="U3581" i="2" s="1"/>
  <c r="Q588" i="2"/>
  <c r="U588" i="2" s="1"/>
  <c r="AQ589" i="2" s="1"/>
  <c r="P588" i="2"/>
  <c r="Q3438" i="2"/>
  <c r="U3438" i="2" s="1"/>
  <c r="P3438" i="2"/>
  <c r="Q1705" i="2"/>
  <c r="U1705" i="2" s="1"/>
  <c r="AQ1706" i="2" s="1"/>
  <c r="P1705" i="2"/>
  <c r="Q2357" i="2"/>
  <c r="U2357" i="2" s="1"/>
  <c r="P2357" i="2"/>
  <c r="P3711" i="2"/>
  <c r="Q3711" i="2"/>
  <c r="U3711" i="2" s="1"/>
  <c r="P2309" i="2"/>
  <c r="Q2309" i="2"/>
  <c r="U2309" i="2" s="1"/>
  <c r="P1313" i="2"/>
  <c r="Q1313" i="2"/>
  <c r="U1313" i="2" s="1"/>
  <c r="AQ1314" i="2" s="1"/>
  <c r="P2123" i="2"/>
  <c r="Q2123" i="2"/>
  <c r="U2123" i="2" s="1"/>
  <c r="Q1620" i="2"/>
  <c r="U1620" i="2" s="1"/>
  <c r="AQ1621" i="2" s="1"/>
  <c r="P1620" i="2"/>
  <c r="Q1959" i="2"/>
  <c r="U1959" i="2" s="1"/>
  <c r="AQ1960" i="2" s="1"/>
  <c r="P1959" i="2"/>
  <c r="Q1023" i="2"/>
  <c r="U1023" i="2" s="1"/>
  <c r="AQ1024" i="2" s="1"/>
  <c r="P1023" i="2"/>
  <c r="Q1843" i="2"/>
  <c r="U1843" i="2" s="1"/>
  <c r="AQ1844" i="2" s="1"/>
  <c r="P1843" i="2"/>
  <c r="Q1103" i="2"/>
  <c r="U1103" i="2" s="1"/>
  <c r="AQ1104" i="2" s="1"/>
  <c r="P1103" i="2"/>
  <c r="Q3067" i="2"/>
  <c r="U3067" i="2" s="1"/>
  <c r="P3067" i="2"/>
  <c r="Q2601" i="2"/>
  <c r="U2601" i="2" s="1"/>
  <c r="P2601" i="2"/>
  <c r="P2181" i="2"/>
  <c r="Q2181" i="2"/>
  <c r="U2181" i="2" s="1"/>
  <c r="P3210" i="2"/>
  <c r="Q3210" i="2"/>
  <c r="U3210" i="2" s="1"/>
  <c r="P829" i="2"/>
  <c r="Q829" i="2"/>
  <c r="U829" i="2" s="1"/>
  <c r="AQ830" i="2" s="1"/>
  <c r="P1310" i="2"/>
  <c r="Q1310" i="2"/>
  <c r="U1310" i="2" s="1"/>
  <c r="AQ1311" i="2" s="1"/>
  <c r="P2573" i="2"/>
  <c r="Q2573" i="2"/>
  <c r="U2573" i="2" s="1"/>
  <c r="Q3420" i="2"/>
  <c r="U3420" i="2" s="1"/>
  <c r="P3420" i="2"/>
  <c r="Q1433" i="2"/>
  <c r="U1433" i="2" s="1"/>
  <c r="AQ1434" i="2" s="1"/>
  <c r="P1433" i="2"/>
  <c r="P2657" i="2"/>
  <c r="Q2657" i="2"/>
  <c r="U2657" i="2" s="1"/>
  <c r="Q1803" i="2"/>
  <c r="U1803" i="2" s="1"/>
  <c r="AQ1804" i="2" s="1"/>
  <c r="P1803" i="2"/>
  <c r="Q2455" i="2"/>
  <c r="U2455" i="2" s="1"/>
  <c r="P2455" i="2"/>
  <c r="Q1053" i="2"/>
  <c r="U1053" i="2" s="1"/>
  <c r="AQ1054" i="2" s="1"/>
  <c r="P1053" i="2"/>
  <c r="P1108" i="2"/>
  <c r="Q1108" i="2"/>
  <c r="U1108" i="2" s="1"/>
  <c r="AQ1109" i="2" s="1"/>
  <c r="P1907" i="2"/>
  <c r="Q1907" i="2"/>
  <c r="U1907" i="2" s="1"/>
  <c r="AQ1908" i="2" s="1"/>
  <c r="Q2374" i="2"/>
  <c r="U2374" i="2" s="1"/>
  <c r="P2374" i="2"/>
  <c r="Q1419" i="2"/>
  <c r="U1419" i="2" s="1"/>
  <c r="AQ1420" i="2" s="1"/>
  <c r="P1419" i="2"/>
  <c r="Q3668" i="2"/>
  <c r="U3668" i="2" s="1"/>
  <c r="P3668" i="2"/>
  <c r="P1977" i="2"/>
  <c r="Q1977" i="2"/>
  <c r="U1977" i="2" s="1"/>
  <c r="AQ1978" i="2" s="1"/>
  <c r="P699" i="2"/>
  <c r="Q699" i="2"/>
  <c r="U699" i="2" s="1"/>
  <c r="AQ700" i="2" s="1"/>
  <c r="P631" i="2"/>
  <c r="Q631" i="2"/>
  <c r="U631" i="2" s="1"/>
  <c r="AQ632" i="2" s="1"/>
  <c r="P1387" i="2"/>
  <c r="Q1387" i="2"/>
  <c r="U1387" i="2" s="1"/>
  <c r="AQ1388" i="2" s="1"/>
  <c r="Q3713" i="2"/>
  <c r="U3713" i="2" s="1"/>
  <c r="P3713" i="2"/>
  <c r="P888" i="2"/>
  <c r="Q888" i="2"/>
  <c r="U888" i="2" s="1"/>
  <c r="AQ889" i="2" s="1"/>
  <c r="Q2501" i="2"/>
  <c r="U2501" i="2" s="1"/>
  <c r="P2501" i="2"/>
  <c r="P1628" i="2"/>
  <c r="Q1628" i="2"/>
  <c r="U1628" i="2" s="1"/>
  <c r="AQ1629" i="2" s="1"/>
  <c r="P2898" i="2"/>
  <c r="Q2898" i="2"/>
  <c r="U2898" i="2" s="1"/>
  <c r="Q710" i="2"/>
  <c r="U710" i="2" s="1"/>
  <c r="AQ711" i="2" s="1"/>
  <c r="P710" i="2"/>
  <c r="Q667" i="2"/>
  <c r="U667" i="2" s="1"/>
  <c r="AQ668" i="2" s="1"/>
  <c r="P667" i="2"/>
  <c r="Q761" i="2"/>
  <c r="U761" i="2" s="1"/>
  <c r="AQ762" i="2" s="1"/>
  <c r="P761" i="2"/>
  <c r="P2831" i="2"/>
  <c r="Q2831" i="2"/>
  <c r="U2831" i="2" s="1"/>
  <c r="Q2782" i="2"/>
  <c r="U2782" i="2" s="1"/>
  <c r="P2782" i="2"/>
  <c r="P3204" i="2"/>
  <c r="Q3204" i="2"/>
  <c r="U3204" i="2" s="1"/>
  <c r="P1689" i="2"/>
  <c r="Q1689" i="2"/>
  <c r="U1689" i="2" s="1"/>
  <c r="AQ1690" i="2" s="1"/>
  <c r="P1170" i="2"/>
  <c r="Q1170" i="2"/>
  <c r="U1170" i="2" s="1"/>
  <c r="AQ1171" i="2" s="1"/>
  <c r="Q3600" i="2"/>
  <c r="U3600" i="2" s="1"/>
  <c r="P3600" i="2"/>
  <c r="P3141" i="2"/>
  <c r="Q3141" i="2"/>
  <c r="U3141" i="2" s="1"/>
  <c r="Q3727" i="2"/>
  <c r="U3727" i="2" s="1"/>
  <c r="P3727" i="2"/>
  <c r="P3349" i="2"/>
  <c r="Q3349" i="2"/>
  <c r="U3349" i="2" s="1"/>
  <c r="P640" i="2"/>
  <c r="Q640" i="2"/>
  <c r="U640" i="2" s="1"/>
  <c r="AQ641" i="2" s="1"/>
  <c r="P879" i="2"/>
  <c r="Q879" i="2"/>
  <c r="U879" i="2" s="1"/>
  <c r="AQ880" i="2" s="1"/>
  <c r="P1600" i="2"/>
  <c r="Q1600" i="2"/>
  <c r="U1600" i="2" s="1"/>
  <c r="AQ1601" i="2" s="1"/>
  <c r="P3245" i="2"/>
  <c r="Q3245" i="2"/>
  <c r="U3245" i="2" s="1"/>
  <c r="P3301" i="2"/>
  <c r="Q3301" i="2"/>
  <c r="U3301" i="2" s="1"/>
  <c r="Q871" i="2"/>
  <c r="U871" i="2" s="1"/>
  <c r="AQ872" i="2" s="1"/>
  <c r="P871" i="2"/>
  <c r="Q1271" i="2"/>
  <c r="U1271" i="2" s="1"/>
  <c r="AQ1272" i="2" s="1"/>
  <c r="P1271" i="2"/>
  <c r="P1937" i="2"/>
  <c r="Q1937" i="2"/>
  <c r="U1937" i="2" s="1"/>
  <c r="AQ1938" i="2" s="1"/>
  <c r="P2852" i="2"/>
  <c r="Q2852" i="2"/>
  <c r="U2852" i="2" s="1"/>
  <c r="Q3066" i="2"/>
  <c r="U3066" i="2" s="1"/>
  <c r="P3066" i="2"/>
  <c r="P1196" i="2"/>
  <c r="Q1196" i="2"/>
  <c r="U1196" i="2" s="1"/>
  <c r="AQ1197" i="2" s="1"/>
  <c r="P3625" i="2"/>
  <c r="Q3625" i="2"/>
  <c r="U3625" i="2" s="1"/>
  <c r="Q1355" i="2"/>
  <c r="U1355" i="2" s="1"/>
  <c r="AQ1356" i="2" s="1"/>
  <c r="P1355" i="2"/>
  <c r="P3171" i="2"/>
  <c r="Q3171" i="2"/>
  <c r="U3171" i="2" s="1"/>
  <c r="Q2587" i="2"/>
  <c r="U2587" i="2" s="1"/>
  <c r="P2587" i="2"/>
  <c r="P1394" i="2"/>
  <c r="Q1394" i="2"/>
  <c r="U1394" i="2" s="1"/>
  <c r="AQ1395" i="2" s="1"/>
  <c r="Q1844" i="2"/>
  <c r="U1844" i="2" s="1"/>
  <c r="AQ1845" i="2" s="1"/>
  <c r="P1844" i="2"/>
  <c r="Q2980" i="2"/>
  <c r="U2980" i="2" s="1"/>
  <c r="P2980" i="2"/>
  <c r="Q1761" i="2"/>
  <c r="U1761" i="2" s="1"/>
  <c r="AQ1762" i="2" s="1"/>
  <c r="P1761" i="2"/>
  <c r="P644" i="2"/>
  <c r="Q644" i="2"/>
  <c r="U644" i="2" s="1"/>
  <c r="AQ645" i="2" s="1"/>
  <c r="P1051" i="2"/>
  <c r="Q1051" i="2"/>
  <c r="U1051" i="2" s="1"/>
  <c r="AQ1052" i="2" s="1"/>
  <c r="Q2382" i="2"/>
  <c r="U2382" i="2" s="1"/>
  <c r="P2382" i="2"/>
  <c r="P628" i="2"/>
  <c r="Q628" i="2"/>
  <c r="U628" i="2" s="1"/>
  <c r="AQ629" i="2" s="1"/>
  <c r="Q1643" i="2"/>
  <c r="U1643" i="2" s="1"/>
  <c r="AQ1644" i="2" s="1"/>
  <c r="P1643" i="2"/>
  <c r="P3545" i="2"/>
  <c r="Q3545" i="2"/>
  <c r="U3545" i="2" s="1"/>
  <c r="P1017" i="2"/>
  <c r="Q1017" i="2"/>
  <c r="U1017" i="2" s="1"/>
  <c r="AQ1018" i="2" s="1"/>
  <c r="P3267" i="2"/>
  <c r="Q3267" i="2"/>
  <c r="U3267" i="2" s="1"/>
  <c r="Q580" i="2"/>
  <c r="U580" i="2" s="1"/>
  <c r="AQ581" i="2" s="1"/>
  <c r="P580" i="2"/>
  <c r="Q2936" i="2"/>
  <c r="U2936" i="2" s="1"/>
  <c r="P2936" i="2"/>
  <c r="P3564" i="2"/>
  <c r="Q3564" i="2"/>
  <c r="U3564" i="2" s="1"/>
  <c r="Q1285" i="2"/>
  <c r="U1285" i="2" s="1"/>
  <c r="AQ1286" i="2" s="1"/>
  <c r="P1285" i="2"/>
  <c r="Q708" i="2"/>
  <c r="U708" i="2" s="1"/>
  <c r="AQ709" i="2" s="1"/>
  <c r="P708" i="2"/>
  <c r="P3571" i="2"/>
  <c r="Q3571" i="2"/>
  <c r="U3571" i="2" s="1"/>
  <c r="P2794" i="2"/>
  <c r="Q2794" i="2"/>
  <c r="U2794" i="2" s="1"/>
  <c r="Q3159" i="2"/>
  <c r="U3159" i="2" s="1"/>
  <c r="P3159" i="2"/>
  <c r="P1121" i="2"/>
  <c r="Q1121" i="2"/>
  <c r="U1121" i="2" s="1"/>
  <c r="AQ1122" i="2" s="1"/>
  <c r="P3344" i="2"/>
  <c r="Q3344" i="2"/>
  <c r="U3344" i="2" s="1"/>
  <c r="Q2800" i="2"/>
  <c r="U2800" i="2" s="1"/>
  <c r="P2800" i="2"/>
  <c r="Q3123" i="2"/>
  <c r="U3123" i="2" s="1"/>
  <c r="P3123" i="2"/>
  <c r="Q2258" i="2"/>
  <c r="U2258" i="2" s="1"/>
  <c r="P2258" i="2"/>
  <c r="P802" i="2"/>
  <c r="Q802" i="2"/>
  <c r="U802" i="2" s="1"/>
  <c r="AQ803" i="2" s="1"/>
  <c r="Q3693" i="2"/>
  <c r="U3693" i="2" s="1"/>
  <c r="P3693" i="2"/>
  <c r="Q1754" i="2"/>
  <c r="U1754" i="2" s="1"/>
  <c r="AQ1755" i="2" s="1"/>
  <c r="P1754" i="2"/>
  <c r="Q758" i="2"/>
  <c r="U758" i="2" s="1"/>
  <c r="AQ759" i="2" s="1"/>
  <c r="P758" i="2"/>
  <c r="Q3338" i="2"/>
  <c r="U3338" i="2" s="1"/>
  <c r="P3338" i="2"/>
  <c r="P928" i="2"/>
  <c r="Q928" i="2"/>
  <c r="U928" i="2" s="1"/>
  <c r="AQ929" i="2" s="1"/>
  <c r="P3027" i="2"/>
  <c r="Q3027" i="2"/>
  <c r="U3027" i="2" s="1"/>
  <c r="P2414" i="2"/>
  <c r="Q2414" i="2"/>
  <c r="U2414" i="2" s="1"/>
  <c r="Q3285" i="2"/>
  <c r="U3285" i="2" s="1"/>
  <c r="P3285" i="2"/>
  <c r="P1092" i="2"/>
  <c r="Q1092" i="2"/>
  <c r="U1092" i="2" s="1"/>
  <c r="AQ1093" i="2" s="1"/>
  <c r="Q1505" i="2"/>
  <c r="U1505" i="2" s="1"/>
  <c r="AQ1506" i="2" s="1"/>
  <c r="P1505" i="2"/>
  <c r="Q3336" i="2"/>
  <c r="U3336" i="2" s="1"/>
  <c r="P3336" i="2"/>
  <c r="Q3170" i="2"/>
  <c r="U3170" i="2" s="1"/>
  <c r="P3170" i="2"/>
  <c r="Q584" i="2"/>
  <c r="U584" i="2" s="1"/>
  <c r="AQ585" i="2" s="1"/>
  <c r="P584" i="2"/>
  <c r="Q3592" i="2"/>
  <c r="U3592" i="2" s="1"/>
  <c r="P3592" i="2"/>
  <c r="Q3305" i="2"/>
  <c r="U3305" i="2" s="1"/>
  <c r="P3305" i="2"/>
  <c r="Q1335" i="2"/>
  <c r="U1335" i="2" s="1"/>
  <c r="AQ1336" i="2" s="1"/>
  <c r="P1335" i="2"/>
  <c r="Q2182" i="2"/>
  <c r="U2182" i="2" s="1"/>
  <c r="P2182" i="2"/>
  <c r="Q2098" i="2"/>
  <c r="U2098" i="2" s="1"/>
  <c r="P2098" i="2"/>
  <c r="P1088" i="2"/>
  <c r="Q1088" i="2"/>
  <c r="U1088" i="2" s="1"/>
  <c r="AQ1089" i="2" s="1"/>
  <c r="Q3268" i="2"/>
  <c r="U3268" i="2" s="1"/>
  <c r="P3268" i="2"/>
  <c r="P2204" i="2"/>
  <c r="Q2204" i="2"/>
  <c r="U2204" i="2" s="1"/>
  <c r="P3214" i="2"/>
  <c r="Q3214" i="2"/>
  <c r="U3214" i="2" s="1"/>
  <c r="P654" i="2"/>
  <c r="Q654" i="2"/>
  <c r="U654" i="2" s="1"/>
  <c r="AQ655" i="2" s="1"/>
  <c r="P3464" i="2"/>
  <c r="Q3464" i="2"/>
  <c r="U3464" i="2" s="1"/>
  <c r="Q2928" i="2"/>
  <c r="U2928" i="2" s="1"/>
  <c r="P2928" i="2"/>
  <c r="P3032" i="2"/>
  <c r="Q3032" i="2"/>
  <c r="U3032" i="2" s="1"/>
  <c r="P3515" i="2"/>
  <c r="Q3515" i="2"/>
  <c r="U3515" i="2" s="1"/>
  <c r="Q3508" i="2"/>
  <c r="U3508" i="2" s="1"/>
  <c r="P3508" i="2"/>
  <c r="P2925" i="2"/>
  <c r="Q2925" i="2"/>
  <c r="U2925" i="2" s="1"/>
  <c r="Q3379" i="2"/>
  <c r="U3379" i="2" s="1"/>
  <c r="P3379" i="2"/>
  <c r="Q2376" i="2"/>
  <c r="U2376" i="2" s="1"/>
  <c r="P2376" i="2"/>
  <c r="Q1827" i="2"/>
  <c r="U1827" i="2" s="1"/>
  <c r="AQ1828" i="2" s="1"/>
  <c r="P1827" i="2"/>
  <c r="Q2146" i="2"/>
  <c r="U2146" i="2" s="1"/>
  <c r="P2146" i="2"/>
  <c r="Q3188" i="2"/>
  <c r="U3188" i="2" s="1"/>
  <c r="P3188" i="2"/>
  <c r="P932" i="2"/>
  <c r="Q932" i="2"/>
  <c r="U932" i="2" s="1"/>
  <c r="AQ933" i="2" s="1"/>
  <c r="P3717" i="2"/>
  <c r="Q3717" i="2"/>
  <c r="U3717" i="2" s="1"/>
  <c r="Q2552" i="2"/>
  <c r="U2552" i="2" s="1"/>
  <c r="P2552" i="2"/>
  <c r="P2642" i="2"/>
  <c r="Q2642" i="2"/>
  <c r="U2642" i="2" s="1"/>
  <c r="Q1281" i="2"/>
  <c r="U1281" i="2" s="1"/>
  <c r="AQ1282" i="2" s="1"/>
  <c r="P1281" i="2"/>
  <c r="Q1356" i="2"/>
  <c r="U1356" i="2" s="1"/>
  <c r="AQ1357" i="2" s="1"/>
  <c r="P1356" i="2"/>
  <c r="P612" i="2"/>
  <c r="Q612" i="2"/>
  <c r="U612" i="2" s="1"/>
  <c r="AQ613" i="2" s="1"/>
  <c r="P2383" i="2"/>
  <c r="Q2383" i="2"/>
  <c r="U2383" i="2" s="1"/>
  <c r="P3143" i="2"/>
  <c r="Q3143" i="2"/>
  <c r="U3143" i="2" s="1"/>
  <c r="Q2867" i="2"/>
  <c r="U2867" i="2" s="1"/>
  <c r="P2867" i="2"/>
  <c r="P1405" i="2"/>
  <c r="Q1405" i="2"/>
  <c r="U1405" i="2" s="1"/>
  <c r="AQ1406" i="2" s="1"/>
  <c r="P3548" i="2"/>
  <c r="Q3548" i="2"/>
  <c r="U3548" i="2" s="1"/>
  <c r="P3211" i="2"/>
  <c r="Q3211" i="2"/>
  <c r="U3211" i="2" s="1"/>
  <c r="Q1593" i="2"/>
  <c r="U1593" i="2" s="1"/>
  <c r="AQ1594" i="2" s="1"/>
  <c r="P1593" i="2"/>
  <c r="P2665" i="2"/>
  <c r="Q2665" i="2"/>
  <c r="U2665" i="2" s="1"/>
  <c r="P1311" i="2"/>
  <c r="Q1311" i="2"/>
  <c r="U1311" i="2" s="1"/>
  <c r="AQ1312" i="2" s="1"/>
  <c r="P2738" i="2"/>
  <c r="Q2738" i="2"/>
  <c r="U2738" i="2" s="1"/>
  <c r="P2019" i="2"/>
  <c r="Q2019" i="2"/>
  <c r="U2019" i="2" s="1"/>
  <c r="P1634" i="2"/>
  <c r="Q1634" i="2"/>
  <c r="U1634" i="2" s="1"/>
  <c r="AQ1635" i="2" s="1"/>
  <c r="P555" i="2"/>
  <c r="Q555" i="2"/>
  <c r="U555" i="2" s="1"/>
  <c r="AQ556" i="2" s="1"/>
  <c r="Q3216" i="2"/>
  <c r="U3216" i="2" s="1"/>
  <c r="P3216" i="2"/>
  <c r="P2810" i="2"/>
  <c r="Q2810" i="2"/>
  <c r="U2810" i="2" s="1"/>
  <c r="P2526" i="2"/>
  <c r="Q2526" i="2"/>
  <c r="U2526" i="2" s="1"/>
  <c r="Q3185" i="2"/>
  <c r="U3185" i="2" s="1"/>
  <c r="P3185" i="2"/>
  <c r="P2650" i="2"/>
  <c r="Q2650" i="2"/>
  <c r="U2650" i="2" s="1"/>
  <c r="Q2083" i="2"/>
  <c r="U2083" i="2" s="1"/>
  <c r="P2083" i="2"/>
  <c r="P1110" i="2"/>
  <c r="Q1110" i="2"/>
  <c r="U1110" i="2" s="1"/>
  <c r="AQ1111" i="2" s="1"/>
  <c r="Q3546" i="2"/>
  <c r="U3546" i="2" s="1"/>
  <c r="P3546" i="2"/>
  <c r="Q2003" i="2"/>
  <c r="U2003" i="2" s="1"/>
  <c r="P2003" i="2"/>
  <c r="Q895" i="2"/>
  <c r="U895" i="2" s="1"/>
  <c r="AQ896" i="2" s="1"/>
  <c r="P895" i="2"/>
  <c r="P1141" i="2"/>
  <c r="Q1141" i="2"/>
  <c r="U1141" i="2" s="1"/>
  <c r="AQ1142" i="2" s="1"/>
  <c r="Q3518" i="2"/>
  <c r="U3518" i="2" s="1"/>
  <c r="P3518" i="2"/>
  <c r="P2007" i="2"/>
  <c r="Q2007" i="2"/>
  <c r="U2007" i="2" s="1"/>
  <c r="P3198" i="2"/>
  <c r="Q3198" i="2"/>
  <c r="U3198" i="2" s="1"/>
  <c r="Q3679" i="2"/>
  <c r="U3679" i="2" s="1"/>
  <c r="P3679" i="2"/>
  <c r="Q2882" i="2"/>
  <c r="U2882" i="2" s="1"/>
  <c r="P2882" i="2"/>
  <c r="Q1038" i="2"/>
  <c r="U1038" i="2" s="1"/>
  <c r="AQ1039" i="2" s="1"/>
  <c r="P1038" i="2"/>
  <c r="P949" i="2"/>
  <c r="Q949" i="2"/>
  <c r="U949" i="2" s="1"/>
  <c r="AQ950" i="2" s="1"/>
  <c r="P3090" i="2"/>
  <c r="Q3090" i="2"/>
  <c r="U3090" i="2" s="1"/>
  <c r="Q2681" i="2"/>
  <c r="U2681" i="2" s="1"/>
  <c r="P2681" i="2"/>
  <c r="P3572" i="2"/>
  <c r="Q3572" i="2"/>
  <c r="U3572" i="2" s="1"/>
  <c r="Q1874" i="2"/>
  <c r="U1874" i="2" s="1"/>
  <c r="AQ1875" i="2" s="1"/>
  <c r="P1874" i="2"/>
  <c r="Q2982" i="2"/>
  <c r="U2982" i="2" s="1"/>
  <c r="P2982" i="2"/>
  <c r="P2694" i="2"/>
  <c r="Q2694" i="2"/>
  <c r="U2694" i="2" s="1"/>
  <c r="Q2896" i="2"/>
  <c r="U2896" i="2" s="1"/>
  <c r="P2896" i="2"/>
  <c r="P1692" i="2"/>
  <c r="Q1692" i="2"/>
  <c r="U1692" i="2" s="1"/>
  <c r="AQ1693" i="2" s="1"/>
  <c r="P1483" i="2"/>
  <c r="Q1483" i="2"/>
  <c r="U1483" i="2" s="1"/>
  <c r="AQ1484" i="2" s="1"/>
  <c r="P3399" i="2"/>
  <c r="Q3399" i="2"/>
  <c r="U3399" i="2" s="1"/>
  <c r="Q1629" i="2"/>
  <c r="U1629" i="2" s="1"/>
  <c r="AQ1630" i="2" s="1"/>
  <c r="P1629" i="2"/>
  <c r="P2968" i="2"/>
  <c r="Q2968" i="2"/>
  <c r="U2968" i="2" s="1"/>
  <c r="P1008" i="2"/>
  <c r="Q1008" i="2"/>
  <c r="U1008" i="2" s="1"/>
  <c r="AQ1009" i="2" s="1"/>
  <c r="Q2697" i="2"/>
  <c r="U2697" i="2" s="1"/>
  <c r="P2697" i="2"/>
  <c r="P884" i="2"/>
  <c r="Q884" i="2"/>
  <c r="U884" i="2" s="1"/>
  <c r="AQ885" i="2" s="1"/>
  <c r="Q1569" i="2"/>
  <c r="U1569" i="2" s="1"/>
  <c r="AQ1570" i="2" s="1"/>
  <c r="P1569" i="2"/>
  <c r="P638" i="2"/>
  <c r="Q638" i="2"/>
  <c r="U638" i="2" s="1"/>
  <c r="AQ639" i="2" s="1"/>
  <c r="Q2207" i="2"/>
  <c r="U2207" i="2" s="1"/>
  <c r="P2207" i="2"/>
  <c r="P3637" i="2"/>
  <c r="Q3637" i="2"/>
  <c r="U3637" i="2" s="1"/>
  <c r="Q3154" i="2"/>
  <c r="U3154" i="2" s="1"/>
  <c r="P3154" i="2"/>
  <c r="P1912" i="2"/>
  <c r="Q1912" i="2"/>
  <c r="U1912" i="2" s="1"/>
  <c r="AQ1913" i="2" s="1"/>
  <c r="P3174" i="2"/>
  <c r="Q3174" i="2"/>
  <c r="U3174" i="2" s="1"/>
  <c r="P2772" i="2"/>
  <c r="Q2772" i="2"/>
  <c r="U2772" i="2" s="1"/>
  <c r="P1893" i="2"/>
  <c r="Q1893" i="2"/>
  <c r="U1893" i="2" s="1"/>
  <c r="AQ1894" i="2" s="1"/>
  <c r="Q2560" i="2"/>
  <c r="U2560" i="2" s="1"/>
  <c r="P2560" i="2"/>
  <c r="P3436" i="2"/>
  <c r="Q3436" i="2"/>
  <c r="U3436" i="2" s="1"/>
  <c r="Q2914" i="2"/>
  <c r="U2914" i="2" s="1"/>
  <c r="P2914" i="2"/>
  <c r="Q2655" i="2"/>
  <c r="U2655" i="2" s="1"/>
  <c r="P2655" i="2"/>
  <c r="P1564" i="2"/>
  <c r="Q1564" i="2"/>
  <c r="U1564" i="2" s="1"/>
  <c r="AQ1565" i="2" s="1"/>
  <c r="P902" i="2"/>
  <c r="Q902" i="2"/>
  <c r="U902" i="2" s="1"/>
  <c r="AQ903" i="2" s="1"/>
  <c r="Q3007" i="2"/>
  <c r="U3007" i="2" s="1"/>
  <c r="P3007" i="2"/>
  <c r="P1452" i="2"/>
  <c r="Q1452" i="2"/>
  <c r="U1452" i="2" s="1"/>
  <c r="AQ1453" i="2" s="1"/>
  <c r="Q1615" i="2"/>
  <c r="U1615" i="2" s="1"/>
  <c r="AQ1616" i="2" s="1"/>
  <c r="P1615" i="2"/>
  <c r="P766" i="2"/>
  <c r="Q766" i="2"/>
  <c r="U766" i="2" s="1"/>
  <c r="AQ767" i="2" s="1"/>
  <c r="Q1349" i="2"/>
  <c r="U1349" i="2" s="1"/>
  <c r="AQ1350" i="2" s="1"/>
  <c r="P1349" i="2"/>
  <c r="Q2522" i="2"/>
  <c r="U2522" i="2" s="1"/>
  <c r="P2522" i="2"/>
  <c r="Q2580" i="2"/>
  <c r="U2580" i="2" s="1"/>
  <c r="P2580" i="2"/>
  <c r="Q2481" i="2"/>
  <c r="U2481" i="2" s="1"/>
  <c r="P2481" i="2"/>
  <c r="Q2825" i="2"/>
  <c r="U2825" i="2" s="1"/>
  <c r="P2825" i="2"/>
  <c r="P2133" i="2"/>
  <c r="Q2133" i="2"/>
  <c r="U2133" i="2" s="1"/>
  <c r="P2939" i="2"/>
  <c r="Q2939" i="2"/>
  <c r="U2939" i="2" s="1"/>
  <c r="P752" i="2"/>
  <c r="Q752" i="2"/>
  <c r="U752" i="2" s="1"/>
  <c r="AQ753" i="2" s="1"/>
  <c r="Q1492" i="2"/>
  <c r="U1492" i="2" s="1"/>
  <c r="AQ1493" i="2" s="1"/>
  <c r="P1492" i="2"/>
  <c r="Q3375" i="2"/>
  <c r="U3375" i="2" s="1"/>
  <c r="P3375" i="2"/>
  <c r="Q2967" i="2"/>
  <c r="U2967" i="2" s="1"/>
  <c r="P2967" i="2"/>
  <c r="Q581" i="2"/>
  <c r="U581" i="2" s="1"/>
  <c r="AQ582" i="2" s="1"/>
  <c r="P581" i="2"/>
  <c r="Q811" i="2"/>
  <c r="U811" i="2" s="1"/>
  <c r="AQ812" i="2" s="1"/>
  <c r="P811" i="2"/>
  <c r="Q3446" i="2"/>
  <c r="U3446" i="2" s="1"/>
  <c r="P3446" i="2"/>
  <c r="Q1320" i="2"/>
  <c r="U1320" i="2" s="1"/>
  <c r="AQ1321" i="2" s="1"/>
  <c r="P1320" i="2"/>
  <c r="P1473" i="2"/>
  <c r="Q1473" i="2"/>
  <c r="U1473" i="2" s="1"/>
  <c r="AQ1474" i="2" s="1"/>
  <c r="Q2081" i="2"/>
  <c r="U2081" i="2" s="1"/>
  <c r="P2081" i="2"/>
  <c r="P1587" i="2"/>
  <c r="Q1587" i="2"/>
  <c r="U1587" i="2" s="1"/>
  <c r="AQ1588" i="2" s="1"/>
  <c r="Q3181" i="2"/>
  <c r="U3181" i="2" s="1"/>
  <c r="P3181" i="2"/>
  <c r="Q620" i="2"/>
  <c r="U620" i="2" s="1"/>
  <c r="AQ621" i="2" s="1"/>
  <c r="P620" i="2"/>
  <c r="P854" i="2"/>
  <c r="Q854" i="2"/>
  <c r="U854" i="2" s="1"/>
  <c r="AQ855" i="2" s="1"/>
  <c r="P1724" i="2"/>
  <c r="Q1724" i="2"/>
  <c r="U1724" i="2" s="1"/>
  <c r="AQ1725" i="2" s="1"/>
  <c r="Q3405" i="2"/>
  <c r="U3405" i="2" s="1"/>
  <c r="P3405" i="2"/>
  <c r="P2544" i="2"/>
  <c r="Q2544" i="2"/>
  <c r="U2544" i="2" s="1"/>
  <c r="P3142" i="2"/>
  <c r="Q3142" i="2"/>
  <c r="U3142" i="2" s="1"/>
  <c r="P1804" i="2"/>
  <c r="Q1804" i="2"/>
  <c r="U1804" i="2" s="1"/>
  <c r="AQ1805" i="2" s="1"/>
  <c r="P3303" i="2"/>
  <c r="Q3303" i="2"/>
  <c r="U3303" i="2" s="1"/>
  <c r="Q3138" i="2"/>
  <c r="U3138" i="2" s="1"/>
  <c r="P3138" i="2"/>
  <c r="Q3200" i="2"/>
  <c r="U3200" i="2" s="1"/>
  <c r="P3200" i="2"/>
  <c r="Q1919" i="2"/>
  <c r="U1919" i="2" s="1"/>
  <c r="AQ1920" i="2" s="1"/>
  <c r="P1919" i="2"/>
  <c r="P876" i="2"/>
  <c r="Q876" i="2"/>
  <c r="U876" i="2" s="1"/>
  <c r="AQ877" i="2" s="1"/>
  <c r="P3094" i="2"/>
  <c r="Q3094" i="2"/>
  <c r="U3094" i="2" s="1"/>
  <c r="Q2289" i="2"/>
  <c r="U2289" i="2" s="1"/>
  <c r="P2289" i="2"/>
  <c r="P1633" i="2"/>
  <c r="Q1633" i="2"/>
  <c r="U1633" i="2" s="1"/>
  <c r="AQ1634" i="2" s="1"/>
  <c r="Q906" i="2"/>
  <c r="U906" i="2" s="1"/>
  <c r="AQ907" i="2" s="1"/>
  <c r="P906" i="2"/>
  <c r="P1531" i="2"/>
  <c r="Q1531" i="2"/>
  <c r="U1531" i="2" s="1"/>
  <c r="AQ1532" i="2" s="1"/>
  <c r="P3099" i="2"/>
  <c r="Q3099" i="2"/>
  <c r="U3099" i="2" s="1"/>
  <c r="Q2557" i="2"/>
  <c r="U2557" i="2" s="1"/>
  <c r="P2557" i="2"/>
  <c r="P1151" i="2"/>
  <c r="Q1151" i="2"/>
  <c r="U1151" i="2" s="1"/>
  <c r="AQ1152" i="2" s="1"/>
  <c r="Q2417" i="2"/>
  <c r="U2417" i="2" s="1"/>
  <c r="P2417" i="2"/>
  <c r="P3323" i="2"/>
  <c r="Q3323" i="2"/>
  <c r="U3323" i="2" s="1"/>
  <c r="Q2586" i="2"/>
  <c r="U2586" i="2" s="1"/>
  <c r="P2586" i="2"/>
  <c r="P2576" i="2"/>
  <c r="Q2576" i="2"/>
  <c r="U2576" i="2" s="1"/>
  <c r="Q1731" i="2"/>
  <c r="U1731" i="2" s="1"/>
  <c r="AQ1732" i="2" s="1"/>
  <c r="P1731" i="2"/>
  <c r="P3449" i="2"/>
  <c r="Q3449" i="2"/>
  <c r="U3449" i="2" s="1"/>
  <c r="Q1954" i="2"/>
  <c r="U1954" i="2" s="1"/>
  <c r="AQ1955" i="2" s="1"/>
  <c r="P1954" i="2"/>
  <c r="P2593" i="2"/>
  <c r="Q2593" i="2"/>
  <c r="U2593" i="2" s="1"/>
  <c r="Q1291" i="2"/>
  <c r="U1291" i="2" s="1"/>
  <c r="AQ1292" i="2" s="1"/>
  <c r="P1291" i="2"/>
  <c r="P3706" i="2"/>
  <c r="Q3706" i="2"/>
  <c r="U3706" i="2" s="1"/>
  <c r="P3295" i="2"/>
  <c r="Q3295" i="2"/>
  <c r="U3295" i="2" s="1"/>
  <c r="P664" i="2"/>
  <c r="Q664" i="2"/>
  <c r="U664" i="2" s="1"/>
  <c r="AQ665" i="2" s="1"/>
  <c r="Q3262" i="2"/>
  <c r="U3262" i="2" s="1"/>
  <c r="P3262" i="2"/>
  <c r="Q2173" i="2"/>
  <c r="U2173" i="2" s="1"/>
  <c r="P2173" i="2"/>
  <c r="Q1411" i="2"/>
  <c r="U1411" i="2" s="1"/>
  <c r="AQ1412" i="2" s="1"/>
  <c r="P1411" i="2"/>
  <c r="P1522" i="2"/>
  <c r="Q1522" i="2"/>
  <c r="U1522" i="2" s="1"/>
  <c r="AQ1523" i="2" s="1"/>
  <c r="Q925" i="2"/>
  <c r="U925" i="2" s="1"/>
  <c r="AQ926" i="2" s="1"/>
  <c r="P925" i="2"/>
  <c r="P3355" i="2"/>
  <c r="Q3355" i="2"/>
  <c r="U3355" i="2" s="1"/>
  <c r="P2712" i="2"/>
  <c r="Q2712" i="2"/>
  <c r="U2712" i="2" s="1"/>
  <c r="Q3297" i="2"/>
  <c r="U3297" i="2" s="1"/>
  <c r="P3297" i="2"/>
  <c r="P3215" i="2"/>
  <c r="Q3215" i="2"/>
  <c r="U3215" i="2" s="1"/>
  <c r="Q2471" i="2"/>
  <c r="U2471" i="2" s="1"/>
  <c r="P2471" i="2"/>
  <c r="Q991" i="2"/>
  <c r="U991" i="2" s="1"/>
  <c r="AQ992" i="2" s="1"/>
  <c r="P991" i="2"/>
  <c r="Q3700" i="2"/>
  <c r="U3700" i="2" s="1"/>
  <c r="P3700" i="2"/>
  <c r="Q1427" i="2"/>
  <c r="U1427" i="2" s="1"/>
  <c r="AQ1428" i="2" s="1"/>
  <c r="P1427" i="2"/>
  <c r="Q596" i="2"/>
  <c r="U596" i="2" s="1"/>
  <c r="AQ597" i="2" s="1"/>
  <c r="P596" i="2"/>
  <c r="Q903" i="2"/>
  <c r="U903" i="2" s="1"/>
  <c r="AQ904" i="2" s="1"/>
  <c r="P903" i="2"/>
  <c r="P1481" i="2"/>
  <c r="Q1481" i="2"/>
  <c r="U1481" i="2" s="1"/>
  <c r="AQ1482" i="2" s="1"/>
  <c r="Q2209" i="2"/>
  <c r="U2209" i="2" s="1"/>
  <c r="P2209" i="2"/>
  <c r="P2548" i="2"/>
  <c r="Q2548" i="2"/>
  <c r="U2548" i="2" s="1"/>
  <c r="Q994" i="2"/>
  <c r="U994" i="2" s="1"/>
  <c r="AQ995" i="2" s="1"/>
  <c r="P994" i="2"/>
  <c r="Q2190" i="2"/>
  <c r="U2190" i="2" s="1"/>
  <c r="P2190" i="2"/>
  <c r="Q957" i="2"/>
  <c r="U957" i="2" s="1"/>
  <c r="AQ958" i="2" s="1"/>
  <c r="P957" i="2"/>
  <c r="P1927" i="2"/>
  <c r="Q1927" i="2"/>
  <c r="U1927" i="2" s="1"/>
  <c r="AQ1928" i="2" s="1"/>
  <c r="Q1950" i="2"/>
  <c r="U1950" i="2" s="1"/>
  <c r="AQ1951" i="2" s="1"/>
  <c r="P1950" i="2"/>
  <c r="P1350" i="2"/>
  <c r="Q1350" i="2"/>
  <c r="U1350" i="2" s="1"/>
  <c r="AQ1351" i="2" s="1"/>
  <c r="P1075" i="2"/>
  <c r="Q1075" i="2"/>
  <c r="U1075" i="2" s="1"/>
  <c r="AQ1076" i="2" s="1"/>
  <c r="P1736" i="2"/>
  <c r="Q1736" i="2"/>
  <c r="U1736" i="2" s="1"/>
  <c r="AQ1737" i="2" s="1"/>
  <c r="P952" i="2"/>
  <c r="Q952" i="2"/>
  <c r="U952" i="2" s="1"/>
  <c r="AQ953" i="2" s="1"/>
  <c r="Q3260" i="2"/>
  <c r="U3260" i="2" s="1"/>
  <c r="P3260" i="2"/>
  <c r="Q3329" i="2"/>
  <c r="U3329" i="2" s="1"/>
  <c r="P3329" i="2"/>
  <c r="Q2158" i="2"/>
  <c r="U2158" i="2" s="1"/>
  <c r="P2158" i="2"/>
  <c r="P1389" i="2"/>
  <c r="Q1389" i="2"/>
  <c r="U1389" i="2" s="1"/>
  <c r="AQ1390" i="2" s="1"/>
  <c r="Q1750" i="2"/>
  <c r="U1750" i="2" s="1"/>
  <c r="AQ1751" i="2" s="1"/>
  <c r="P1750" i="2"/>
  <c r="P3403" i="2"/>
  <c r="Q3403" i="2"/>
  <c r="U3403" i="2" s="1"/>
  <c r="Q1800" i="2"/>
  <c r="U1800" i="2" s="1"/>
  <c r="AQ1801" i="2" s="1"/>
  <c r="P1800" i="2"/>
  <c r="P3381" i="2"/>
  <c r="Q3381" i="2"/>
  <c r="U3381" i="2" s="1"/>
  <c r="P1708" i="2"/>
  <c r="Q1708" i="2"/>
  <c r="U1708" i="2" s="1"/>
  <c r="AQ1709" i="2" s="1"/>
  <c r="P1828" i="2"/>
  <c r="Q1828" i="2"/>
  <c r="U1828" i="2" s="1"/>
  <c r="AQ1829" i="2" s="1"/>
  <c r="P1651" i="2"/>
  <c r="Q1651" i="2"/>
  <c r="U1651" i="2" s="1"/>
  <c r="AQ1652" i="2" s="1"/>
  <c r="P3109" i="2"/>
  <c r="Q3109" i="2"/>
  <c r="U3109" i="2" s="1"/>
  <c r="P3149" i="2"/>
  <c r="Q3149" i="2"/>
  <c r="U3149" i="2" s="1"/>
  <c r="Q3010" i="2"/>
  <c r="U3010" i="2" s="1"/>
  <c r="P3010" i="2"/>
  <c r="Q1448" i="2"/>
  <c r="U1448" i="2" s="1"/>
  <c r="AQ1449" i="2" s="1"/>
  <c r="P1448" i="2"/>
  <c r="P1104" i="2"/>
  <c r="Q1104" i="2"/>
  <c r="U1104" i="2" s="1"/>
  <c r="AQ1105" i="2" s="1"/>
  <c r="P2990" i="2"/>
  <c r="Q2990" i="2"/>
  <c r="U2990" i="2" s="1"/>
  <c r="Q1380" i="2"/>
  <c r="U1380" i="2" s="1"/>
  <c r="AQ1381" i="2" s="1"/>
  <c r="P1380" i="2"/>
  <c r="Q2588" i="2"/>
  <c r="U2588" i="2" s="1"/>
  <c r="P2588" i="2"/>
  <c r="P2701" i="2"/>
  <c r="Q2701" i="2"/>
  <c r="U2701" i="2" s="1"/>
  <c r="Q1591" i="2"/>
  <c r="U1591" i="2" s="1"/>
  <c r="AQ1592" i="2" s="1"/>
  <c r="P1591" i="2"/>
  <c r="Q2316" i="2"/>
  <c r="U2316" i="2" s="1"/>
  <c r="P2316" i="2"/>
  <c r="Q793" i="2"/>
  <c r="U793" i="2" s="1"/>
  <c r="AQ794" i="2" s="1"/>
  <c r="P793" i="2"/>
  <c r="P3046" i="2"/>
  <c r="Q3046" i="2"/>
  <c r="U3046" i="2" s="1"/>
  <c r="Q1216" i="2"/>
  <c r="U1216" i="2" s="1"/>
  <c r="AQ1217" i="2" s="1"/>
  <c r="P1216" i="2"/>
  <c r="Q3535" i="2"/>
  <c r="U3535" i="2" s="1"/>
  <c r="P3535" i="2"/>
  <c r="P847" i="2"/>
  <c r="Q847" i="2"/>
  <c r="U847" i="2" s="1"/>
  <c r="AQ848" i="2" s="1"/>
  <c r="Q1598" i="2"/>
  <c r="U1598" i="2" s="1"/>
  <c r="AQ1599" i="2" s="1"/>
  <c r="P1598" i="2"/>
  <c r="Q2056" i="2"/>
  <c r="U2056" i="2" s="1"/>
  <c r="P2056" i="2"/>
  <c r="Q3199" i="2"/>
  <c r="U3199" i="2" s="1"/>
  <c r="P3199" i="2"/>
  <c r="Q1049" i="2"/>
  <c r="U1049" i="2" s="1"/>
  <c r="AQ1050" i="2" s="1"/>
  <c r="P1049" i="2"/>
  <c r="P1064" i="2"/>
  <c r="Q1064" i="2"/>
  <c r="U1064" i="2" s="1"/>
  <c r="AQ1065" i="2" s="1"/>
  <c r="Q1066" i="2"/>
  <c r="U1066" i="2" s="1"/>
  <c r="AQ1067" i="2" s="1"/>
  <c r="P1066" i="2"/>
  <c r="P2999" i="2"/>
  <c r="Q2999" i="2"/>
  <c r="U2999" i="2" s="1"/>
  <c r="P2047" i="2"/>
  <c r="Q2047" i="2"/>
  <c r="U2047" i="2" s="1"/>
  <c r="P832" i="2"/>
  <c r="Q832" i="2"/>
  <c r="U832" i="2" s="1"/>
  <c r="AQ833" i="2" s="1"/>
  <c r="Q1303" i="2"/>
  <c r="U1303" i="2" s="1"/>
  <c r="AQ1304" i="2" s="1"/>
  <c r="P1303" i="2"/>
  <c r="Q1970" i="2"/>
  <c r="U1970" i="2" s="1"/>
  <c r="AQ1971" i="2" s="1"/>
  <c r="P1970" i="2"/>
  <c r="P1361" i="2"/>
  <c r="Q1361" i="2"/>
  <c r="U1361" i="2" s="1"/>
  <c r="AQ1362" i="2" s="1"/>
  <c r="P3520" i="2"/>
  <c r="Q3520" i="2"/>
  <c r="U3520" i="2" s="1"/>
  <c r="Q2084" i="2"/>
  <c r="U2084" i="2" s="1"/>
  <c r="P2084" i="2"/>
  <c r="P1756" i="2"/>
  <c r="Q1756" i="2"/>
  <c r="U1756" i="2" s="1"/>
  <c r="AQ1757" i="2" s="1"/>
  <c r="Q1268" i="2"/>
  <c r="U1268" i="2" s="1"/>
  <c r="AQ1269" i="2" s="1"/>
  <c r="P1268" i="2"/>
  <c r="P3718" i="2"/>
  <c r="Q3718" i="2"/>
  <c r="U3718" i="2" s="1"/>
  <c r="P3521" i="2"/>
  <c r="Q3521" i="2"/>
  <c r="U3521" i="2" s="1"/>
  <c r="P2299" i="2"/>
  <c r="Q2299" i="2"/>
  <c r="U2299" i="2" s="1"/>
  <c r="Q1120" i="2"/>
  <c r="U1120" i="2" s="1"/>
  <c r="AQ1121" i="2" s="1"/>
  <c r="P1120" i="2"/>
  <c r="P1681" i="2"/>
  <c r="Q1681" i="2"/>
  <c r="U1681" i="2" s="1"/>
  <c r="AQ1682" i="2" s="1"/>
  <c r="P886" i="2"/>
  <c r="Q886" i="2"/>
  <c r="U886" i="2" s="1"/>
  <c r="AQ887" i="2" s="1"/>
  <c r="P1572" i="2"/>
  <c r="Q1572" i="2"/>
  <c r="U1572" i="2" s="1"/>
  <c r="AQ1573" i="2" s="1"/>
  <c r="Q805" i="2"/>
  <c r="U805" i="2" s="1"/>
  <c r="AQ806" i="2" s="1"/>
  <c r="P805" i="2"/>
  <c r="Q1952" i="2"/>
  <c r="U1952" i="2" s="1"/>
  <c r="AQ1953" i="2" s="1"/>
  <c r="P1952" i="2"/>
  <c r="P2476" i="2"/>
  <c r="Q2476" i="2"/>
  <c r="U2476" i="2" s="1"/>
  <c r="P2397" i="2"/>
  <c r="Q2397" i="2"/>
  <c r="U2397" i="2" s="1"/>
  <c r="P3642" i="2"/>
  <c r="Q3642" i="2"/>
  <c r="U3642" i="2" s="1"/>
  <c r="Q3224" i="2"/>
  <c r="U3224" i="2" s="1"/>
  <c r="P3224" i="2"/>
  <c r="P2725" i="2"/>
  <c r="Q2725" i="2"/>
  <c r="U2725" i="2" s="1"/>
  <c r="P1372" i="2"/>
  <c r="Q1372" i="2"/>
  <c r="U1372" i="2" s="1"/>
  <c r="AQ1373" i="2" s="1"/>
  <c r="Q637" i="2"/>
  <c r="U637" i="2" s="1"/>
  <c r="AQ638" i="2" s="1"/>
  <c r="P637" i="2"/>
  <c r="Q3022" i="2"/>
  <c r="U3022" i="2" s="1"/>
  <c r="P3022" i="2"/>
  <c r="Q567" i="2"/>
  <c r="U567" i="2" s="1"/>
  <c r="AQ568" i="2" s="1"/>
  <c r="P567" i="2"/>
  <c r="Q2068" i="2"/>
  <c r="U2068" i="2" s="1"/>
  <c r="P2068" i="2"/>
  <c r="P2781" i="2"/>
  <c r="Q2781" i="2"/>
  <c r="U2781" i="2" s="1"/>
  <c r="Q1506" i="2"/>
  <c r="U1506" i="2" s="1"/>
  <c r="AQ1507" i="2" s="1"/>
  <c r="P1506" i="2"/>
  <c r="P2535" i="2"/>
  <c r="Q2535" i="2"/>
  <c r="U2535" i="2" s="1"/>
  <c r="P2645" i="2"/>
  <c r="Q2645" i="2"/>
  <c r="U2645" i="2" s="1"/>
  <c r="P1288" i="2"/>
  <c r="Q1288" i="2"/>
  <c r="U1288" i="2" s="1"/>
  <c r="AQ1289" i="2" s="1"/>
  <c r="Q2948" i="2"/>
  <c r="U2948" i="2" s="1"/>
  <c r="P2948" i="2"/>
  <c r="P2252" i="2"/>
  <c r="Q2252" i="2"/>
  <c r="U2252" i="2" s="1"/>
  <c r="P2646" i="2"/>
  <c r="Q2646" i="2"/>
  <c r="U2646" i="2" s="1"/>
  <c r="Q2927" i="2"/>
  <c r="U2927" i="2" s="1"/>
  <c r="P2927" i="2"/>
  <c r="Q3334" i="2"/>
  <c r="U3334" i="2" s="1"/>
  <c r="P3334" i="2"/>
  <c r="Q2120" i="2"/>
  <c r="U2120" i="2" s="1"/>
  <c r="P2120" i="2"/>
  <c r="Q2279" i="2"/>
  <c r="U2279" i="2" s="1"/>
  <c r="P2279" i="2"/>
  <c r="P3318" i="2"/>
  <c r="Q3318" i="2"/>
  <c r="U3318" i="2" s="1"/>
  <c r="Q3608" i="2"/>
  <c r="U3608" i="2" s="1"/>
  <c r="P3608" i="2"/>
  <c r="Q3314" i="2"/>
  <c r="U3314" i="2" s="1"/>
  <c r="P3314" i="2"/>
  <c r="P2268" i="2"/>
  <c r="Q2268" i="2"/>
  <c r="U2268" i="2" s="1"/>
  <c r="P2205" i="2"/>
  <c r="Q2205" i="2"/>
  <c r="U2205" i="2" s="1"/>
  <c r="P2528" i="2"/>
  <c r="Q2528" i="2"/>
  <c r="U2528" i="2" s="1"/>
  <c r="Q3524" i="2"/>
  <c r="U3524" i="2" s="1"/>
  <c r="P3524" i="2"/>
  <c r="P2754" i="2"/>
  <c r="Q2754" i="2"/>
  <c r="U2754" i="2" s="1"/>
  <c r="P2156" i="2"/>
  <c r="Q2156" i="2"/>
  <c r="U2156" i="2" s="1"/>
  <c r="Q1127" i="2"/>
  <c r="U1127" i="2" s="1"/>
  <c r="AQ1128" i="2" s="1"/>
  <c r="P1127" i="2"/>
  <c r="P2387" i="2"/>
  <c r="Q2387" i="2"/>
  <c r="U2387" i="2" s="1"/>
  <c r="P2722" i="2"/>
  <c r="Q2722" i="2"/>
  <c r="U2722" i="2" s="1"/>
  <c r="Q3495" i="2"/>
  <c r="U3495" i="2" s="1"/>
  <c r="P3495" i="2"/>
  <c r="Q2106" i="2"/>
  <c r="U2106" i="2" s="1"/>
  <c r="P2106" i="2"/>
  <c r="P2648" i="2"/>
  <c r="Q2648" i="2"/>
  <c r="U2648" i="2" s="1"/>
  <c r="Q894" i="2"/>
  <c r="U894" i="2" s="1"/>
  <c r="AQ895" i="2" s="1"/>
  <c r="P894" i="2"/>
  <c r="P1811" i="2"/>
  <c r="Q1811" i="2"/>
  <c r="U1811" i="2" s="1"/>
  <c r="AQ1812" i="2" s="1"/>
  <c r="Q1813" i="2"/>
  <c r="U1813" i="2" s="1"/>
  <c r="AQ1814" i="2" s="1"/>
  <c r="P1813" i="2"/>
  <c r="P1234" i="2"/>
  <c r="Q1234" i="2"/>
  <c r="U1234" i="2" s="1"/>
  <c r="AQ1235" i="2" s="1"/>
  <c r="P2344" i="2"/>
  <c r="Q2344" i="2"/>
  <c r="U2344" i="2" s="1"/>
  <c r="P2175" i="2"/>
  <c r="Q2175" i="2"/>
  <c r="U2175" i="2" s="1"/>
  <c r="Q3038" i="2"/>
  <c r="U3038" i="2" s="1"/>
  <c r="P3038" i="2"/>
  <c r="Q1966" i="2"/>
  <c r="U1966" i="2" s="1"/>
  <c r="AQ1967" i="2" s="1"/>
  <c r="P1966" i="2"/>
  <c r="Q3736" i="2"/>
  <c r="U3736" i="2" s="1"/>
  <c r="P3736" i="2"/>
  <c r="P1543" i="2"/>
  <c r="Q1543" i="2"/>
  <c r="U1543" i="2" s="1"/>
  <c r="AQ1544" i="2" s="1"/>
  <c r="Q2839" i="2"/>
  <c r="U2839" i="2" s="1"/>
  <c r="P2839" i="2"/>
  <c r="P3108" i="2"/>
  <c r="Q3108" i="2"/>
  <c r="U3108" i="2" s="1"/>
  <c r="P2495" i="2"/>
  <c r="Q2495" i="2"/>
  <c r="U2495" i="2" s="1"/>
  <c r="P2060" i="2"/>
  <c r="Q2060" i="2"/>
  <c r="U2060" i="2" s="1"/>
  <c r="P704" i="2"/>
  <c r="Q704" i="2"/>
  <c r="U704" i="2" s="1"/>
  <c r="AQ705" i="2" s="1"/>
  <c r="Q3388" i="2"/>
  <c r="U3388" i="2" s="1"/>
  <c r="P3388" i="2"/>
  <c r="P2030" i="2"/>
  <c r="Q2030" i="2"/>
  <c r="U2030" i="2" s="1"/>
  <c r="P1608" i="2"/>
  <c r="Q1608" i="2"/>
  <c r="U1608" i="2" s="1"/>
  <c r="AQ1609" i="2" s="1"/>
  <c r="P2773" i="2"/>
  <c r="Q2773" i="2"/>
  <c r="U2773" i="2" s="1"/>
  <c r="P1325" i="2"/>
  <c r="Q1325" i="2"/>
  <c r="U1325" i="2" s="1"/>
  <c r="AQ1326" i="2" s="1"/>
  <c r="Q3648" i="2"/>
  <c r="U3648" i="2" s="1"/>
  <c r="P3648" i="2"/>
  <c r="P2563" i="2"/>
  <c r="Q2563" i="2"/>
  <c r="U2563" i="2" s="1"/>
  <c r="Q1711" i="2"/>
  <c r="U1711" i="2" s="1"/>
  <c r="AQ1712" i="2" s="1"/>
  <c r="P1711" i="2"/>
  <c r="P2285" i="2"/>
  <c r="Q2285" i="2"/>
  <c r="U2285" i="2" s="1"/>
  <c r="P1014" i="2"/>
  <c r="Q1014" i="2"/>
  <c r="U1014" i="2" s="1"/>
  <c r="AQ1015" i="2" s="1"/>
  <c r="P1527" i="2"/>
  <c r="Q1527" i="2"/>
  <c r="U1527" i="2" s="1"/>
  <c r="AQ1528" i="2" s="1"/>
  <c r="P2529" i="2"/>
  <c r="Q2529" i="2"/>
  <c r="U2529" i="2" s="1"/>
  <c r="P904" i="2"/>
  <c r="Q904" i="2"/>
  <c r="U904" i="2" s="1"/>
  <c r="AQ905" i="2" s="1"/>
  <c r="P3230" i="2"/>
  <c r="Q3230" i="2"/>
  <c r="U3230" i="2" s="1"/>
  <c r="P1514" i="2"/>
  <c r="Q1514" i="2"/>
  <c r="U1514" i="2" s="1"/>
  <c r="AQ1515" i="2" s="1"/>
  <c r="Q651" i="2"/>
  <c r="U651" i="2" s="1"/>
  <c r="AQ652" i="2" s="1"/>
  <c r="P651" i="2"/>
  <c r="Q3125" i="2"/>
  <c r="U3125" i="2" s="1"/>
  <c r="P3125" i="2"/>
  <c r="Q1782" i="2"/>
  <c r="U1782" i="2" s="1"/>
  <c r="AQ1783" i="2" s="1"/>
  <c r="P1782" i="2"/>
  <c r="P1814" i="2"/>
  <c r="Q1814" i="2"/>
  <c r="U1814" i="2" s="1"/>
  <c r="AQ1815" i="2" s="1"/>
  <c r="Q3082" i="2"/>
  <c r="U3082" i="2" s="1"/>
  <c r="P3082" i="2"/>
  <c r="P1914" i="2"/>
  <c r="Q1914" i="2"/>
  <c r="U1914" i="2" s="1"/>
  <c r="AQ1915" i="2" s="1"/>
  <c r="Q1106" i="2"/>
  <c r="U1106" i="2" s="1"/>
  <c r="AQ1107" i="2" s="1"/>
  <c r="P1106" i="2"/>
  <c r="P1214" i="2"/>
  <c r="Q1214" i="2"/>
  <c r="U1214" i="2" s="1"/>
  <c r="AQ1215" i="2" s="1"/>
  <c r="P1102" i="2"/>
  <c r="Q1102" i="2"/>
  <c r="U1102" i="2" s="1"/>
  <c r="AQ1103" i="2" s="1"/>
  <c r="Q3694" i="2"/>
  <c r="U3694" i="2" s="1"/>
  <c r="P3694" i="2"/>
  <c r="Q3722" i="2"/>
  <c r="U3722" i="2" s="1"/>
  <c r="P3722" i="2"/>
  <c r="Q3364" i="2"/>
  <c r="U3364" i="2" s="1"/>
  <c r="P3364" i="2"/>
  <c r="P2874" i="2"/>
  <c r="Q2874" i="2"/>
  <c r="U2874" i="2" s="1"/>
  <c r="Q3146" i="2"/>
  <c r="U3146" i="2" s="1"/>
  <c r="P3146" i="2"/>
  <c r="Q2652" i="2"/>
  <c r="U2652" i="2" s="1"/>
  <c r="P2652" i="2"/>
  <c r="P2886" i="2"/>
  <c r="Q2886" i="2"/>
  <c r="U2886" i="2" s="1"/>
  <c r="Q3522" i="2"/>
  <c r="U3522" i="2" s="1"/>
  <c r="P3522" i="2"/>
  <c r="P3162" i="2"/>
  <c r="Q3162" i="2"/>
  <c r="U3162" i="2" s="1"/>
  <c r="Q809" i="2"/>
  <c r="U809" i="2" s="1"/>
  <c r="AQ810" i="2" s="1"/>
  <c r="P809" i="2"/>
  <c r="P3321" i="2"/>
  <c r="Q3321" i="2"/>
  <c r="U3321" i="2" s="1"/>
  <c r="P2301" i="2"/>
  <c r="Q2301" i="2"/>
  <c r="U2301" i="2" s="1"/>
  <c r="P2966" i="2"/>
  <c r="Q2966" i="2"/>
  <c r="U2966" i="2" s="1"/>
  <c r="Q3482" i="2"/>
  <c r="U3482" i="2" s="1"/>
  <c r="P3482" i="2"/>
  <c r="P1142" i="2"/>
  <c r="Q1142" i="2"/>
  <c r="U1142" i="2" s="1"/>
  <c r="AQ1143" i="2" s="1"/>
  <c r="P2546" i="2"/>
  <c r="Q2546" i="2"/>
  <c r="U2546" i="2" s="1"/>
  <c r="Q751" i="2"/>
  <c r="U751" i="2" s="1"/>
  <c r="AQ752" i="2" s="1"/>
  <c r="P751" i="2"/>
  <c r="P3353" i="2"/>
  <c r="Q3353" i="2"/>
  <c r="U3353" i="2" s="1"/>
  <c r="P2400" i="2"/>
  <c r="Q2400" i="2"/>
  <c r="U2400" i="2" s="1"/>
  <c r="P1260" i="2"/>
  <c r="Q1260" i="2"/>
  <c r="U1260" i="2" s="1"/>
  <c r="AQ1261" i="2" s="1"/>
  <c r="P2011" i="2"/>
  <c r="Q2011" i="2"/>
  <c r="U2011" i="2" s="1"/>
  <c r="P556" i="2"/>
  <c r="Q556" i="2"/>
  <c r="U556" i="2" s="1"/>
  <c r="AQ557" i="2" s="1"/>
  <c r="P880" i="2"/>
  <c r="Q880" i="2"/>
  <c r="U880" i="2" s="1"/>
  <c r="AQ881" i="2" s="1"/>
  <c r="P1341" i="2"/>
  <c r="Q1341" i="2"/>
  <c r="U1341" i="2" s="1"/>
  <c r="AQ1342" i="2" s="1"/>
  <c r="Q698" i="2"/>
  <c r="U698" i="2" s="1"/>
  <c r="AQ699" i="2" s="1"/>
  <c r="P698" i="2"/>
  <c r="Q1324" i="2"/>
  <c r="U1324" i="2" s="1"/>
  <c r="AQ1325" i="2" s="1"/>
  <c r="P1324" i="2"/>
  <c r="P1781" i="2"/>
  <c r="Q1781" i="2"/>
  <c r="U1781" i="2" s="1"/>
  <c r="AQ1782" i="2" s="1"/>
  <c r="P2225" i="2"/>
  <c r="Q2225" i="2"/>
  <c r="U2225" i="2" s="1"/>
  <c r="P1286" i="2"/>
  <c r="Q1286" i="2"/>
  <c r="U1286" i="2" s="1"/>
  <c r="AQ1287" i="2" s="1"/>
  <c r="Q756" i="2"/>
  <c r="U756" i="2" s="1"/>
  <c r="AQ757" i="2" s="1"/>
  <c r="P756" i="2"/>
  <c r="Q1845" i="2"/>
  <c r="U1845" i="2" s="1"/>
  <c r="AQ1846" i="2" s="1"/>
  <c r="P1845" i="2"/>
  <c r="P1321" i="2"/>
  <c r="Q1321" i="2"/>
  <c r="U1321" i="2" s="1"/>
  <c r="AQ1322" i="2" s="1"/>
  <c r="P3478" i="2"/>
  <c r="Q3478" i="2"/>
  <c r="U3478" i="2" s="1"/>
  <c r="Q1748" i="2"/>
  <c r="U1748" i="2" s="1"/>
  <c r="AQ1749" i="2" s="1"/>
  <c r="P1748" i="2"/>
  <c r="P1899" i="2"/>
  <c r="Q1899" i="2"/>
  <c r="U1899" i="2" s="1"/>
  <c r="AQ1900" i="2" s="1"/>
  <c r="Q3658" i="2"/>
  <c r="U3658" i="2" s="1"/>
  <c r="P3658" i="2"/>
  <c r="Q666" i="2"/>
  <c r="U666" i="2" s="1"/>
  <c r="AQ667" i="2" s="1"/>
  <c r="P666" i="2"/>
  <c r="P597" i="2"/>
  <c r="Q597" i="2"/>
  <c r="U597" i="2" s="1"/>
  <c r="AQ598" i="2" s="1"/>
  <c r="Q1693" i="2"/>
  <c r="U1693" i="2" s="1"/>
  <c r="AQ1694" i="2" s="1"/>
  <c r="P1693" i="2"/>
  <c r="Q792" i="2"/>
  <c r="U792" i="2" s="1"/>
  <c r="AQ793" i="2" s="1"/>
  <c r="P792" i="2"/>
  <c r="Q669" i="2"/>
  <c r="U669" i="2" s="1"/>
  <c r="AQ670" i="2" s="1"/>
  <c r="P669" i="2"/>
  <c r="Q1997" i="2"/>
  <c r="U1997" i="2" s="1"/>
  <c r="AQ1998" i="2" s="1"/>
  <c r="P1997" i="2"/>
  <c r="Q1203" i="2"/>
  <c r="U1203" i="2" s="1"/>
  <c r="AQ1204" i="2" s="1"/>
  <c r="P1203" i="2"/>
  <c r="Q3547" i="2"/>
  <c r="U3547" i="2" s="1"/>
  <c r="P3547" i="2"/>
  <c r="P2352" i="2"/>
  <c r="Q2352" i="2"/>
  <c r="U2352" i="2" s="1"/>
  <c r="P623" i="2"/>
  <c r="Q623" i="2"/>
  <c r="U623" i="2" s="1"/>
  <c r="AQ624" i="2" s="1"/>
  <c r="P2292" i="2"/>
  <c r="Q2292" i="2"/>
  <c r="U2292" i="2" s="1"/>
  <c r="P2085" i="2"/>
  <c r="Q2085" i="2"/>
  <c r="U2085" i="2" s="1"/>
  <c r="Q3447" i="2"/>
  <c r="U3447" i="2" s="1"/>
  <c r="P3447" i="2"/>
  <c r="P2415" i="2"/>
  <c r="Q2415" i="2"/>
  <c r="U2415" i="2" s="1"/>
  <c r="P579" i="2"/>
  <c r="Q579" i="2"/>
  <c r="U579" i="2" s="1"/>
  <c r="AQ580" i="2" s="1"/>
  <c r="P3168" i="2"/>
  <c r="Q3168" i="2"/>
  <c r="U3168" i="2" s="1"/>
  <c r="Q1530" i="2"/>
  <c r="U1530" i="2" s="1"/>
  <c r="AQ1531" i="2" s="1"/>
  <c r="P1530" i="2"/>
  <c r="Q1422" i="2"/>
  <c r="U1422" i="2" s="1"/>
  <c r="AQ1423" i="2" s="1"/>
  <c r="P1422" i="2"/>
  <c r="P1159" i="2"/>
  <c r="Q1159" i="2"/>
  <c r="U1159" i="2" s="1"/>
  <c r="AQ1160" i="2" s="1"/>
  <c r="Q2273" i="2"/>
  <c r="U2273" i="2" s="1"/>
  <c r="P2273" i="2"/>
  <c r="P3603" i="2"/>
  <c r="Q3603" i="2"/>
  <c r="U3603" i="2" s="1"/>
  <c r="Q1792" i="2"/>
  <c r="U1792" i="2" s="1"/>
  <c r="AQ1793" i="2" s="1"/>
  <c r="P1792" i="2"/>
  <c r="Q1984" i="2"/>
  <c r="U1984" i="2" s="1"/>
  <c r="AQ1985" i="2" s="1"/>
  <c r="P1984" i="2"/>
  <c r="Q1392" i="2"/>
  <c r="U1392" i="2" s="1"/>
  <c r="AQ1393" i="2" s="1"/>
  <c r="P1392" i="2"/>
  <c r="Q3028" i="2"/>
  <c r="U3028" i="2" s="1"/>
  <c r="P3028" i="2"/>
  <c r="P788" i="2"/>
  <c r="Q788" i="2"/>
  <c r="U788" i="2" s="1"/>
  <c r="AQ789" i="2" s="1"/>
  <c r="P2706" i="2"/>
  <c r="Q2706" i="2"/>
  <c r="U2706" i="2" s="1"/>
  <c r="P1073" i="2"/>
  <c r="Q1073" i="2"/>
  <c r="U1073" i="2" s="1"/>
  <c r="AQ1074" i="2" s="1"/>
  <c r="Q1801" i="2"/>
  <c r="U1801" i="2" s="1"/>
  <c r="AQ1802" i="2" s="1"/>
  <c r="P1801" i="2"/>
  <c r="P1981" i="2"/>
  <c r="Q1981" i="2"/>
  <c r="U1981" i="2" s="1"/>
  <c r="AQ1982" i="2" s="1"/>
  <c r="P1319" i="2"/>
  <c r="Q1319" i="2"/>
  <c r="U1319" i="2" s="1"/>
  <c r="AQ1320" i="2" s="1"/>
  <c r="P2367" i="2"/>
  <c r="Q2367" i="2"/>
  <c r="U2367" i="2" s="1"/>
  <c r="Q3587" i="2"/>
  <c r="U3587" i="2" s="1"/>
  <c r="P3587" i="2"/>
  <c r="Q1768" i="2"/>
  <c r="U1768" i="2" s="1"/>
  <c r="AQ1769" i="2" s="1"/>
  <c r="P1768" i="2"/>
  <c r="Q2100" i="2"/>
  <c r="U2100" i="2" s="1"/>
  <c r="P2100" i="2"/>
  <c r="P2052" i="2"/>
  <c r="Q2052" i="2"/>
  <c r="U2052" i="2" s="1"/>
  <c r="Q2257" i="2"/>
  <c r="U2257" i="2" s="1"/>
  <c r="P2257" i="2"/>
  <c r="P3620" i="2"/>
  <c r="Q3620" i="2"/>
  <c r="U3620" i="2" s="1"/>
  <c r="P1582" i="2"/>
  <c r="Q1582" i="2"/>
  <c r="U1582" i="2" s="1"/>
  <c r="AQ1583" i="2" s="1"/>
  <c r="Q2992" i="2"/>
  <c r="U2992" i="2" s="1"/>
  <c r="P2992" i="2"/>
  <c r="P993" i="2"/>
  <c r="Q993" i="2"/>
  <c r="U993" i="2" s="1"/>
  <c r="AQ994" i="2" s="1"/>
  <c r="Q1968" i="2"/>
  <c r="U1968" i="2" s="1"/>
  <c r="AQ1969" i="2" s="1"/>
  <c r="P1968" i="2"/>
  <c r="P1886" i="2"/>
  <c r="Q1886" i="2"/>
  <c r="U1886" i="2" s="1"/>
  <c r="AQ1887" i="2" s="1"/>
  <c r="P642" i="2"/>
  <c r="Q642" i="2"/>
  <c r="U642" i="2" s="1"/>
  <c r="AQ643" i="2" s="1"/>
  <c r="Q1707" i="2"/>
  <c r="U1707" i="2" s="1"/>
  <c r="AQ1708" i="2" s="1"/>
  <c r="P1707" i="2"/>
  <c r="P3737" i="2"/>
  <c r="Q3737" i="2"/>
  <c r="U3737" i="2" s="1"/>
  <c r="Q3628" i="2"/>
  <c r="U3628" i="2" s="1"/>
  <c r="P3628" i="2"/>
  <c r="P3258" i="2"/>
  <c r="Q3258" i="2"/>
  <c r="U3258" i="2" s="1"/>
  <c r="Q2691" i="2"/>
  <c r="U2691" i="2" s="1"/>
  <c r="P2691" i="2"/>
  <c r="Q2192" i="2"/>
  <c r="U2192" i="2" s="1"/>
  <c r="P2192" i="2"/>
  <c r="P873" i="2"/>
  <c r="Q873" i="2"/>
  <c r="U873" i="2" s="1"/>
  <c r="AQ874" i="2" s="1"/>
  <c r="Q2283" i="2"/>
  <c r="U2283" i="2" s="1"/>
  <c r="P2283" i="2"/>
  <c r="Q3165" i="2"/>
  <c r="U3165" i="2" s="1"/>
  <c r="P3165" i="2"/>
  <c r="P1119" i="2"/>
  <c r="Q1119" i="2"/>
  <c r="U1119" i="2" s="1"/>
  <c r="AQ1120" i="2" s="1"/>
  <c r="Q2090" i="2"/>
  <c r="U2090" i="2" s="1"/>
  <c r="P2090" i="2"/>
  <c r="P1655" i="2"/>
  <c r="Q1655" i="2"/>
  <c r="U1655" i="2" s="1"/>
  <c r="AQ1656" i="2" s="1"/>
  <c r="Q2877" i="2"/>
  <c r="U2877" i="2" s="1"/>
  <c r="P2877" i="2"/>
  <c r="P883" i="2"/>
  <c r="Q883" i="2"/>
  <c r="U883" i="2" s="1"/>
  <c r="AQ884" i="2" s="1"/>
  <c r="P1226" i="2"/>
  <c r="Q1226" i="2"/>
  <c r="U1226" i="2" s="1"/>
  <c r="AQ1227" i="2" s="1"/>
  <c r="Q2989" i="2"/>
  <c r="U2989" i="2" s="1"/>
  <c r="P2989" i="2"/>
  <c r="P1039" i="2"/>
  <c r="Q1039" i="2"/>
  <c r="U1039" i="2" s="1"/>
  <c r="AQ1040" i="2" s="1"/>
  <c r="Q3271" i="2"/>
  <c r="U3271" i="2" s="1"/>
  <c r="P3271" i="2"/>
  <c r="P2735" i="2"/>
  <c r="Q2735" i="2"/>
  <c r="U2735" i="2" s="1"/>
  <c r="Q3421" i="2"/>
  <c r="U3421" i="2" s="1"/>
  <c r="P3421" i="2"/>
  <c r="Q1128" i="2"/>
  <c r="U1128" i="2" s="1"/>
  <c r="AQ1129" i="2" s="1"/>
  <c r="P1128" i="2"/>
  <c r="Q939" i="2"/>
  <c r="U939" i="2" s="1"/>
  <c r="AQ940" i="2" s="1"/>
  <c r="P939" i="2"/>
  <c r="P2976" i="2"/>
  <c r="Q2976" i="2"/>
  <c r="U2976" i="2" s="1"/>
  <c r="Q1193" i="2"/>
  <c r="U1193" i="2" s="1"/>
  <c r="AQ1194" i="2" s="1"/>
  <c r="P1193" i="2"/>
  <c r="Q2742" i="2"/>
  <c r="U2742" i="2" s="1"/>
  <c r="P2742" i="2"/>
  <c r="Q2339" i="2"/>
  <c r="U2339" i="2" s="1"/>
  <c r="P2339" i="2"/>
  <c r="P2849" i="2"/>
  <c r="Q2849" i="2"/>
  <c r="U2849" i="2" s="1"/>
  <c r="P3561" i="2"/>
  <c r="Q3561" i="2"/>
  <c r="U3561" i="2" s="1"/>
  <c r="Q989" i="2"/>
  <c r="U989" i="2" s="1"/>
  <c r="AQ990" i="2" s="1"/>
  <c r="P989" i="2"/>
  <c r="P1032" i="2"/>
  <c r="Q1032" i="2"/>
  <c r="U1032" i="2" s="1"/>
  <c r="AQ1033" i="2" s="1"/>
  <c r="Q2214" i="2"/>
  <c r="U2214" i="2" s="1"/>
  <c r="P2214" i="2"/>
  <c r="Q585" i="2"/>
  <c r="U585" i="2" s="1"/>
  <c r="AQ586" i="2" s="1"/>
  <c r="P585" i="2"/>
  <c r="P3077" i="2"/>
  <c r="Q3077" i="2"/>
  <c r="U3077" i="2" s="1"/>
  <c r="P1160" i="2"/>
  <c r="Q1160" i="2"/>
  <c r="U1160" i="2" s="1"/>
  <c r="AQ1161" i="2" s="1"/>
  <c r="Q1831" i="2"/>
  <c r="U1831" i="2" s="1"/>
  <c r="AQ1832" i="2" s="1"/>
  <c r="P1831" i="2"/>
  <c r="P3499" i="2"/>
  <c r="Q3499" i="2"/>
  <c r="U3499" i="2" s="1"/>
  <c r="Q1282" i="2"/>
  <c r="U1282" i="2" s="1"/>
  <c r="AQ1283" i="2" s="1"/>
  <c r="P1282" i="2"/>
  <c r="P3096" i="2"/>
  <c r="Q3096" i="2"/>
  <c r="U3096" i="2" s="1"/>
  <c r="P2513" i="2"/>
  <c r="Q2513" i="2"/>
  <c r="U2513" i="2" s="1"/>
  <c r="Q3574" i="2"/>
  <c r="U3574" i="2" s="1"/>
  <c r="P3574" i="2"/>
  <c r="P1941" i="2"/>
  <c r="Q1941" i="2"/>
  <c r="U1941" i="2" s="1"/>
  <c r="AQ1942" i="2" s="1"/>
  <c r="P3389" i="2"/>
  <c r="Q3389" i="2"/>
  <c r="U3389" i="2" s="1"/>
  <c r="Q800" i="2"/>
  <c r="U800" i="2" s="1"/>
  <c r="AQ801" i="2" s="1"/>
  <c r="P800" i="2"/>
  <c r="Q573" i="2"/>
  <c r="U573" i="2" s="1"/>
  <c r="AQ574" i="2" s="1"/>
  <c r="P573" i="2"/>
  <c r="P2141" i="2"/>
  <c r="Q2141" i="2"/>
  <c r="U2141" i="2" s="1"/>
  <c r="P2148" i="2"/>
  <c r="Q2148" i="2"/>
  <c r="U2148" i="2" s="1"/>
  <c r="Q3034" i="2"/>
  <c r="U3034" i="2" s="1"/>
  <c r="P3034" i="2"/>
  <c r="P2688" i="2"/>
  <c r="Q2688" i="2"/>
  <c r="U2688" i="2" s="1"/>
  <c r="P3197" i="2"/>
  <c r="Q3197" i="2"/>
  <c r="U3197" i="2" s="1"/>
  <c r="P2514" i="2"/>
  <c r="Q2514" i="2"/>
  <c r="U2514" i="2" s="1"/>
  <c r="Q1932" i="2"/>
  <c r="U1932" i="2" s="1"/>
  <c r="AQ1933" i="2" s="1"/>
  <c r="P1932" i="2"/>
  <c r="P1677" i="2"/>
  <c r="Q1677" i="2"/>
  <c r="U1677" i="2" s="1"/>
  <c r="AQ1678" i="2" s="1"/>
  <c r="P1847" i="2"/>
  <c r="Q1847" i="2"/>
  <c r="U1847" i="2" s="1"/>
  <c r="AQ1848" i="2" s="1"/>
  <c r="P844" i="2"/>
  <c r="Q844" i="2"/>
  <c r="U844" i="2" s="1"/>
  <c r="AQ845" i="2" s="1"/>
  <c r="P2611" i="2"/>
  <c r="Q2611" i="2"/>
  <c r="U2611" i="2" s="1"/>
  <c r="P673" i="2"/>
  <c r="Q673" i="2"/>
  <c r="U673" i="2" s="1"/>
  <c r="AQ674" i="2" s="1"/>
  <c r="P2770" i="2"/>
  <c r="Q2770" i="2"/>
  <c r="U2770" i="2" s="1"/>
  <c r="Q1204" i="2"/>
  <c r="U1204" i="2" s="1"/>
  <c r="AQ1205" i="2" s="1"/>
  <c r="P1204" i="2"/>
  <c r="Q1796" i="2"/>
  <c r="U1796" i="2" s="1"/>
  <c r="AQ1797" i="2" s="1"/>
  <c r="P1796" i="2"/>
  <c r="Q2413" i="2"/>
  <c r="U2413" i="2" s="1"/>
  <c r="P2413" i="2"/>
  <c r="P3647" i="2"/>
  <c r="Q3647" i="2"/>
  <c r="U3647" i="2" s="1"/>
  <c r="P578" i="2"/>
  <c r="Q578" i="2"/>
  <c r="U578" i="2" s="1"/>
  <c r="AQ579" i="2" s="1"/>
  <c r="P2716" i="2"/>
  <c r="Q2716" i="2"/>
  <c r="U2716" i="2" s="1"/>
  <c r="Q3731" i="2"/>
  <c r="U3731" i="2" s="1"/>
  <c r="P3731" i="2"/>
  <c r="P1727" i="2"/>
  <c r="Q1727" i="2"/>
  <c r="U1727" i="2" s="1"/>
  <c r="AQ1728" i="2" s="1"/>
  <c r="Q674" i="2"/>
  <c r="U674" i="2" s="1"/>
  <c r="AQ675" i="2" s="1"/>
  <c r="P674" i="2"/>
  <c r="P1817" i="2"/>
  <c r="Q1817" i="2"/>
  <c r="U1817" i="2" s="1"/>
  <c r="AQ1818" i="2" s="1"/>
  <c r="P2280" i="2"/>
  <c r="Q2280" i="2"/>
  <c r="U2280" i="2" s="1"/>
  <c r="P3213" i="2"/>
  <c r="Q3213" i="2"/>
  <c r="U3213" i="2" s="1"/>
  <c r="P3691" i="2"/>
  <c r="Q3691" i="2"/>
  <c r="U3691" i="2" s="1"/>
  <c r="Q1300" i="2"/>
  <c r="U1300" i="2" s="1"/>
  <c r="AQ1301" i="2" s="1"/>
  <c r="P1300" i="2"/>
  <c r="P1529" i="2"/>
  <c r="Q1529" i="2"/>
  <c r="U1529" i="2" s="1"/>
  <c r="AQ1530" i="2" s="1"/>
  <c r="Q3004" i="2"/>
  <c r="U3004" i="2" s="1"/>
  <c r="P3004" i="2"/>
  <c r="P2064" i="2"/>
  <c r="Q2064" i="2"/>
  <c r="U2064" i="2" s="1"/>
  <c r="P1256" i="2"/>
  <c r="Q1256" i="2"/>
  <c r="U1256" i="2" s="1"/>
  <c r="AQ1257" i="2" s="1"/>
  <c r="P2063" i="2"/>
  <c r="Q2063" i="2"/>
  <c r="U2063" i="2" s="1"/>
  <c r="Q1833" i="2"/>
  <c r="U1833" i="2" s="1"/>
  <c r="AQ1834" i="2" s="1"/>
  <c r="P1833" i="2"/>
  <c r="P583" i="2"/>
  <c r="Q583" i="2"/>
  <c r="U583" i="2" s="1"/>
  <c r="AQ584" i="2" s="1"/>
  <c r="Q1687" i="2"/>
  <c r="U1687" i="2" s="1"/>
  <c r="AQ1688" i="2" s="1"/>
  <c r="P1687" i="2"/>
  <c r="P3539" i="2"/>
  <c r="Q3539" i="2"/>
  <c r="U3539" i="2" s="1"/>
  <c r="P1888" i="2"/>
  <c r="Q1888" i="2"/>
  <c r="U1888" i="2" s="1"/>
  <c r="AQ1889" i="2" s="1"/>
  <c r="Q3390" i="2"/>
  <c r="U3390" i="2" s="1"/>
  <c r="P3390" i="2"/>
  <c r="P2680" i="2"/>
  <c r="Q2680" i="2"/>
  <c r="U2680" i="2" s="1"/>
  <c r="P3643" i="2"/>
  <c r="Q3643" i="2"/>
  <c r="U3643" i="2" s="1"/>
  <c r="Q2596" i="2"/>
  <c r="U2596" i="2" s="1"/>
  <c r="P2596" i="2"/>
  <c r="P2983" i="2"/>
  <c r="Q2983" i="2"/>
  <c r="U2983" i="2" s="1"/>
  <c r="Q3560" i="2"/>
  <c r="U3560" i="2" s="1"/>
  <c r="P3560" i="2"/>
  <c r="P2017" i="2"/>
  <c r="Q2017" i="2"/>
  <c r="U2017" i="2" s="1"/>
  <c r="P1408" i="2"/>
  <c r="Q1408" i="2"/>
  <c r="U1408" i="2" s="1"/>
  <c r="AQ1409" i="2" s="1"/>
  <c r="Q3083" i="2"/>
  <c r="U3083" i="2" s="1"/>
  <c r="P3083" i="2"/>
  <c r="Q3501" i="2"/>
  <c r="U3501" i="2" s="1"/>
  <c r="P3501" i="2"/>
  <c r="Q693" i="2"/>
  <c r="U693" i="2" s="1"/>
  <c r="AQ694" i="2" s="1"/>
  <c r="P693" i="2"/>
  <c r="Q1719" i="2"/>
  <c r="U1719" i="2" s="1"/>
  <c r="AQ1720" i="2" s="1"/>
  <c r="P1719" i="2"/>
  <c r="Q3105" i="2"/>
  <c r="U3105" i="2" s="1"/>
  <c r="P3105" i="2"/>
  <c r="P3598" i="2"/>
  <c r="Q3598" i="2"/>
  <c r="U3598" i="2" s="1"/>
  <c r="P1486" i="2"/>
  <c r="Q1486" i="2"/>
  <c r="U1486" i="2" s="1"/>
  <c r="AQ1487" i="2" s="1"/>
  <c r="P1621" i="2"/>
  <c r="Q1621" i="2"/>
  <c r="U1621" i="2" s="1"/>
  <c r="AQ1622" i="2" s="1"/>
  <c r="Q1684" i="2"/>
  <c r="U1684" i="2" s="1"/>
  <c r="AQ1685" i="2" s="1"/>
  <c r="P1684" i="2"/>
  <c r="Q2651" i="2"/>
  <c r="U2651" i="2" s="1"/>
  <c r="P2651" i="2"/>
  <c r="Q1790" i="2"/>
  <c r="U1790" i="2" s="1"/>
  <c r="AQ1791" i="2" s="1"/>
  <c r="P1790" i="2"/>
  <c r="Q1749" i="2"/>
  <c r="U1749" i="2" s="1"/>
  <c r="AQ1750" i="2" s="1"/>
  <c r="P1749" i="2"/>
  <c r="Q1841" i="2"/>
  <c r="U1841" i="2" s="1"/>
  <c r="AQ1842" i="2" s="1"/>
  <c r="P1841" i="2"/>
  <c r="P3178" i="2"/>
  <c r="Q3178" i="2"/>
  <c r="U3178" i="2" s="1"/>
  <c r="Q1076" i="2"/>
  <c r="U1076" i="2" s="1"/>
  <c r="AQ1077" i="2" s="1"/>
  <c r="P1076" i="2"/>
  <c r="Q3208" i="2"/>
  <c r="U3208" i="2" s="1"/>
  <c r="P3208" i="2"/>
  <c r="Q1808" i="2"/>
  <c r="U1808" i="2" s="1"/>
  <c r="AQ1809" i="2" s="1"/>
  <c r="P1808" i="2"/>
  <c r="P948" i="2"/>
  <c r="Q948" i="2"/>
  <c r="U948" i="2" s="1"/>
  <c r="AQ949" i="2" s="1"/>
  <c r="P3724" i="2"/>
  <c r="Q3724" i="2"/>
  <c r="U3724" i="2" s="1"/>
  <c r="Q3426" i="2"/>
  <c r="U3426" i="2" s="1"/>
  <c r="P3426" i="2"/>
  <c r="Q3591" i="2"/>
  <c r="U3591" i="2" s="1"/>
  <c r="P3591" i="2"/>
  <c r="Q577" i="2"/>
  <c r="U577" i="2" s="1"/>
  <c r="AQ578" i="2" s="1"/>
  <c r="P577" i="2"/>
  <c r="Q1187" i="2"/>
  <c r="U1187" i="2" s="1"/>
  <c r="AQ1188" i="2" s="1"/>
  <c r="P1187" i="2"/>
  <c r="P1607" i="2"/>
  <c r="Q1607" i="2"/>
  <c r="U1607" i="2" s="1"/>
  <c r="AQ1608" i="2" s="1"/>
  <c r="P1856" i="2"/>
  <c r="Q1856" i="2"/>
  <c r="U1856" i="2" s="1"/>
  <c r="AQ1857" i="2" s="1"/>
  <c r="P1236" i="2"/>
  <c r="Q1236" i="2"/>
  <c r="U1236" i="2" s="1"/>
  <c r="AQ1237" i="2" s="1"/>
  <c r="Q1617" i="2"/>
  <c r="U1617" i="2" s="1"/>
  <c r="AQ1618" i="2" s="1"/>
  <c r="P1617" i="2"/>
  <c r="P3480" i="2"/>
  <c r="Q3480" i="2"/>
  <c r="U3480" i="2" s="1"/>
  <c r="P1097" i="2"/>
  <c r="Q1097" i="2"/>
  <c r="U1097" i="2" s="1"/>
  <c r="AQ1098" i="2" s="1"/>
  <c r="P3493" i="2"/>
  <c r="Q3493" i="2"/>
  <c r="U3493" i="2" s="1"/>
  <c r="P891" i="2"/>
  <c r="Q891" i="2"/>
  <c r="U891" i="2" s="1"/>
  <c r="AQ892" i="2" s="1"/>
  <c r="Q2574" i="2"/>
  <c r="U2574" i="2" s="1"/>
  <c r="P2574" i="2"/>
  <c r="Q2628" i="2"/>
  <c r="U2628" i="2" s="1"/>
  <c r="P2628" i="2"/>
  <c r="P3519" i="2"/>
  <c r="Q3519" i="2"/>
  <c r="U3519" i="2" s="1"/>
  <c r="P3635" i="2"/>
  <c r="Q3635" i="2"/>
  <c r="U3635" i="2" s="1"/>
  <c r="P645" i="2"/>
  <c r="Q645" i="2"/>
  <c r="U645" i="2" s="1"/>
  <c r="AQ646" i="2" s="1"/>
  <c r="Q3708" i="2"/>
  <c r="U3708" i="2" s="1"/>
  <c r="P3708" i="2"/>
  <c r="Q560" i="2"/>
  <c r="U560" i="2" s="1"/>
  <c r="AQ561" i="2" s="1"/>
  <c r="P560" i="2"/>
  <c r="Q1507" i="2"/>
  <c r="U1507" i="2" s="1"/>
  <c r="AQ1508" i="2" s="1"/>
  <c r="P1507" i="2"/>
  <c r="Q2291" i="2"/>
  <c r="U2291" i="2" s="1"/>
  <c r="P2291" i="2"/>
  <c r="Q2935" i="2"/>
  <c r="U2935" i="2" s="1"/>
  <c r="P2935" i="2"/>
  <c r="Q1683" i="2"/>
  <c r="U1683" i="2" s="1"/>
  <c r="AQ1684" i="2" s="1"/>
  <c r="P1683" i="2"/>
  <c r="P1958" i="2"/>
  <c r="Q1958" i="2"/>
  <c r="U1958" i="2" s="1"/>
  <c r="AQ1959" i="2" s="1"/>
  <c r="P1938" i="2"/>
  <c r="Q1938" i="2"/>
  <c r="U1938" i="2" s="1"/>
  <c r="AQ1939" i="2" s="1"/>
  <c r="P2623" i="2"/>
  <c r="Q2623" i="2"/>
  <c r="U2623" i="2" s="1"/>
  <c r="P2861" i="2"/>
  <c r="Q2861" i="2"/>
  <c r="U2861" i="2" s="1"/>
  <c r="Q2940" i="2"/>
  <c r="U2940" i="2" s="1"/>
  <c r="P2940" i="2"/>
  <c r="P1943" i="2"/>
  <c r="Q1943" i="2"/>
  <c r="U1943" i="2" s="1"/>
  <c r="AQ1944" i="2" s="1"/>
  <c r="P1431" i="2"/>
  <c r="Q1431" i="2"/>
  <c r="U1431" i="2" s="1"/>
  <c r="AQ1432" i="2" s="1"/>
  <c r="P3490" i="2"/>
  <c r="Q3490" i="2"/>
  <c r="U3490" i="2" s="1"/>
  <c r="P2637" i="2"/>
  <c r="Q2637" i="2"/>
  <c r="U2637" i="2" s="1"/>
  <c r="Q3111" i="2"/>
  <c r="U3111" i="2" s="1"/>
  <c r="P3111" i="2"/>
  <c r="Q2391" i="2"/>
  <c r="U2391" i="2" s="1"/>
  <c r="P2391" i="2"/>
  <c r="Q1890" i="2"/>
  <c r="U1890" i="2" s="1"/>
  <c r="AQ1891" i="2" s="1"/>
  <c r="P1890" i="2"/>
  <c r="P715" i="2"/>
  <c r="Q715" i="2"/>
  <c r="U715" i="2" s="1"/>
  <c r="AQ716" i="2" s="1"/>
  <c r="Q2082" i="2"/>
  <c r="U2082" i="2" s="1"/>
  <c r="P2082" i="2"/>
  <c r="P794" i="2"/>
  <c r="Q794" i="2"/>
  <c r="U794" i="2" s="1"/>
  <c r="AQ795" i="2" s="1"/>
  <c r="Q1161" i="2"/>
  <c r="U1161" i="2" s="1"/>
  <c r="AQ1162" i="2" s="1"/>
  <c r="P1161" i="2"/>
  <c r="Q3457" i="2"/>
  <c r="U3457" i="2" s="1"/>
  <c r="P3457" i="2"/>
  <c r="P3394" i="2"/>
  <c r="Q3394" i="2"/>
  <c r="U3394" i="2" s="1"/>
  <c r="Q3325" i="2"/>
  <c r="U3325" i="2" s="1"/>
  <c r="P3325" i="2"/>
  <c r="P3639" i="2"/>
  <c r="Q3639" i="2"/>
  <c r="U3639" i="2" s="1"/>
  <c r="P2636" i="2"/>
  <c r="Q2636" i="2"/>
  <c r="U2636" i="2" s="1"/>
  <c r="P1752" i="2"/>
  <c r="Q1752" i="2"/>
  <c r="U1752" i="2" s="1"/>
  <c r="AQ1753" i="2" s="1"/>
  <c r="Q3640" i="2"/>
  <c r="U3640" i="2" s="1"/>
  <c r="P3640" i="2"/>
  <c r="P1923" i="2"/>
  <c r="Q1923" i="2"/>
  <c r="U1923" i="2" s="1"/>
  <c r="AQ1924" i="2" s="1"/>
  <c r="Q1265" i="2"/>
  <c r="U1265" i="2" s="1"/>
  <c r="AQ1266" i="2" s="1"/>
  <c r="P1265" i="2"/>
  <c r="Q1726" i="2"/>
  <c r="U1726" i="2" s="1"/>
  <c r="AQ1727" i="2" s="1"/>
  <c r="P1726" i="2"/>
  <c r="Q955" i="2"/>
  <c r="U955" i="2" s="1"/>
  <c r="AQ956" i="2" s="1"/>
  <c r="P955" i="2"/>
  <c r="Q2792" i="2"/>
  <c r="U2792" i="2" s="1"/>
  <c r="P2792" i="2"/>
  <c r="Q586" i="2"/>
  <c r="U586" i="2" s="1"/>
  <c r="AQ587" i="2" s="1"/>
  <c r="P586" i="2"/>
  <c r="P958" i="2"/>
  <c r="Q958" i="2"/>
  <c r="U958" i="2" s="1"/>
  <c r="AQ959" i="2" s="1"/>
  <c r="Q2315" i="2"/>
  <c r="U2315" i="2" s="1"/>
  <c r="P2315" i="2"/>
  <c r="Q3433" i="2"/>
  <c r="U3433" i="2" s="1"/>
  <c r="P3433" i="2"/>
  <c r="P3005" i="2"/>
  <c r="Q3005" i="2"/>
  <c r="U3005" i="2" s="1"/>
  <c r="Q600" i="2"/>
  <c r="U600" i="2" s="1"/>
  <c r="AQ601" i="2" s="1"/>
  <c r="P600" i="2"/>
  <c r="P1665" i="2"/>
  <c r="Q1665" i="2"/>
  <c r="U1665" i="2" s="1"/>
  <c r="AQ1666" i="2" s="1"/>
  <c r="Q2102" i="2"/>
  <c r="U2102" i="2" s="1"/>
  <c r="P2102" i="2"/>
  <c r="P712" i="2"/>
  <c r="Q712" i="2"/>
  <c r="U712" i="2" s="1"/>
  <c r="AQ713" i="2" s="1"/>
  <c r="P1436" i="2"/>
  <c r="Q1436" i="2"/>
  <c r="U1436" i="2" s="1"/>
  <c r="AQ1437" i="2" s="1"/>
  <c r="Q3000" i="2"/>
  <c r="U3000" i="2" s="1"/>
  <c r="P3000" i="2"/>
  <c r="P2813" i="2"/>
  <c r="Q2813" i="2"/>
  <c r="U2813" i="2" s="1"/>
  <c r="Q3484" i="2"/>
  <c r="U3484" i="2" s="1"/>
  <c r="P3484" i="2"/>
  <c r="P1694" i="2"/>
  <c r="Q1694" i="2"/>
  <c r="U1694" i="2" s="1"/>
  <c r="AQ1695" i="2" s="1"/>
  <c r="P846" i="2"/>
  <c r="Q846" i="2"/>
  <c r="U846" i="2" s="1"/>
  <c r="AQ847" i="2" s="1"/>
  <c r="P1145" i="2"/>
  <c r="Q1145" i="2"/>
  <c r="U1145" i="2" s="1"/>
  <c r="AQ1146" i="2" s="1"/>
  <c r="Q1027" i="2"/>
  <c r="U1027" i="2" s="1"/>
  <c r="AQ1028" i="2" s="1"/>
  <c r="P1027" i="2"/>
  <c r="P1570" i="2"/>
  <c r="Q1570" i="2"/>
  <c r="U1570" i="2" s="1"/>
  <c r="AQ1571" i="2" s="1"/>
  <c r="Q1509" i="2"/>
  <c r="U1509" i="2" s="1"/>
  <c r="AQ1510" i="2" s="1"/>
  <c r="P1509" i="2"/>
  <c r="Q1438" i="2"/>
  <c r="U1438" i="2" s="1"/>
  <c r="AQ1439" i="2" s="1"/>
  <c r="P1438" i="2"/>
  <c r="P872" i="2"/>
  <c r="Q872" i="2"/>
  <c r="U872" i="2" s="1"/>
  <c r="AQ873" i="2" s="1"/>
  <c r="P1069" i="2"/>
  <c r="Q1069" i="2"/>
  <c r="U1069" i="2" s="1"/>
  <c r="AQ1070" i="2" s="1"/>
  <c r="P3135" i="2"/>
  <c r="Q3135" i="2"/>
  <c r="U3135" i="2" s="1"/>
  <c r="Q2675" i="2"/>
  <c r="U2675" i="2" s="1"/>
  <c r="P2675" i="2"/>
  <c r="P3279" i="2"/>
  <c r="Q3279" i="2"/>
  <c r="U3279" i="2" s="1"/>
  <c r="P1586" i="2"/>
  <c r="Q1586" i="2"/>
  <c r="U1586" i="2" s="1"/>
  <c r="AQ1587" i="2" s="1"/>
  <c r="P3037" i="2"/>
  <c r="Q3037" i="2"/>
  <c r="U3037" i="2" s="1"/>
  <c r="P1501" i="2"/>
  <c r="Q1501" i="2"/>
  <c r="U1501" i="2" s="1"/>
  <c r="AQ1502" i="2" s="1"/>
  <c r="Q2328" i="2"/>
  <c r="U2328" i="2" s="1"/>
  <c r="P2328" i="2"/>
  <c r="Q2807" i="2"/>
  <c r="U2807" i="2" s="1"/>
  <c r="P2807" i="2"/>
  <c r="P3103" i="2"/>
  <c r="Q3103" i="2"/>
  <c r="U3103" i="2" s="1"/>
  <c r="Q2971" i="2"/>
  <c r="U2971" i="2" s="1"/>
  <c r="P2971" i="2"/>
  <c r="P1072" i="2"/>
  <c r="Q1072" i="2"/>
  <c r="U1072" i="2" s="1"/>
  <c r="AQ1073" i="2" s="1"/>
  <c r="Q1270" i="2"/>
  <c r="U1270" i="2" s="1"/>
  <c r="AQ1271" i="2" s="1"/>
  <c r="P1270" i="2"/>
  <c r="Q2811" i="2"/>
  <c r="U2811" i="2" s="1"/>
  <c r="P2811" i="2"/>
  <c r="P1930" i="2"/>
  <c r="Q1930" i="2"/>
  <c r="U1930" i="2" s="1"/>
  <c r="AQ1931" i="2" s="1"/>
  <c r="Q2731" i="2"/>
  <c r="U2731" i="2" s="1"/>
  <c r="P2731" i="2"/>
  <c r="Q825" i="2"/>
  <c r="U825" i="2" s="1"/>
  <c r="AQ826" i="2" s="1"/>
  <c r="P825" i="2"/>
  <c r="P1074" i="2"/>
  <c r="Q1074" i="2"/>
  <c r="U1074" i="2" s="1"/>
  <c r="AQ1075" i="2" s="1"/>
  <c r="P779" i="2"/>
  <c r="Q779" i="2"/>
  <c r="U779" i="2" s="1"/>
  <c r="AQ780" i="2" s="1"/>
  <c r="Q2129" i="2"/>
  <c r="U2129" i="2" s="1"/>
  <c r="P2129" i="2"/>
  <c r="P3584" i="2"/>
  <c r="Q3584" i="2"/>
  <c r="U3584" i="2" s="1"/>
  <c r="P1641" i="2"/>
  <c r="Q1641" i="2"/>
  <c r="U1641" i="2" s="1"/>
  <c r="AQ1642" i="2" s="1"/>
  <c r="P3360" i="2"/>
  <c r="Q3360" i="2"/>
  <c r="U3360" i="2" s="1"/>
  <c r="P3685" i="2"/>
  <c r="Q3685" i="2"/>
  <c r="U3685" i="2" s="1"/>
  <c r="Q1915" i="2"/>
  <c r="U1915" i="2" s="1"/>
  <c r="AQ1916" i="2" s="1"/>
  <c r="P1915" i="2"/>
  <c r="Q2323" i="2"/>
  <c r="U2323" i="2" s="1"/>
  <c r="P2323" i="2"/>
  <c r="P1541" i="2"/>
  <c r="Q1541" i="2"/>
  <c r="U1541" i="2" s="1"/>
  <c r="AQ1542" i="2" s="1"/>
  <c r="Q3350" i="2"/>
  <c r="U3350" i="2" s="1"/>
  <c r="P3350" i="2"/>
  <c r="P3661" i="2"/>
  <c r="Q3661" i="2"/>
  <c r="U3661" i="2" s="1"/>
  <c r="Q1484" i="2"/>
  <c r="U1484" i="2" s="1"/>
  <c r="AQ1485" i="2" s="1"/>
  <c r="P1484" i="2"/>
  <c r="Q1095" i="2"/>
  <c r="U1095" i="2" s="1"/>
  <c r="AQ1096" i="2" s="1"/>
  <c r="P1095" i="2"/>
  <c r="Q2369" i="2"/>
  <c r="U2369" i="2" s="1"/>
  <c r="P2369" i="2"/>
  <c r="Q3594" i="2"/>
  <c r="U3594" i="2" s="1"/>
  <c r="P3594" i="2"/>
  <c r="P3218" i="2"/>
  <c r="Q3218" i="2"/>
  <c r="U3218" i="2" s="1"/>
  <c r="Q1548" i="2"/>
  <c r="U1548" i="2" s="1"/>
  <c r="AQ1549" i="2" s="1"/>
  <c r="P1548" i="2"/>
  <c r="Q2269" i="2"/>
  <c r="U2269" i="2" s="1"/>
  <c r="P2269" i="2"/>
  <c r="P2132" i="2"/>
  <c r="Q2132" i="2"/>
  <c r="U2132" i="2" s="1"/>
  <c r="Q2830" i="2"/>
  <c r="U2830" i="2" s="1"/>
  <c r="P2830" i="2"/>
  <c r="P2747" i="2"/>
  <c r="Q2747" i="2"/>
  <c r="U2747" i="2" s="1"/>
  <c r="P3366" i="2"/>
  <c r="Q3366" i="2"/>
  <c r="U3366" i="2" s="1"/>
  <c r="P1812" i="2"/>
  <c r="Q1812" i="2"/>
  <c r="U1812" i="2" s="1"/>
  <c r="AQ1813" i="2" s="1"/>
  <c r="P1328" i="2"/>
  <c r="Q1328" i="2"/>
  <c r="U1328" i="2" s="1"/>
  <c r="AQ1329" i="2" s="1"/>
  <c r="P2022" i="2"/>
  <c r="Q2022" i="2"/>
  <c r="U2022" i="2" s="1"/>
  <c r="Q3144" i="2"/>
  <c r="U3144" i="2" s="1"/>
  <c r="P3144" i="2"/>
  <c r="Q656" i="2"/>
  <c r="U656" i="2" s="1"/>
  <c r="AQ657" i="2" s="1"/>
  <c r="P656" i="2"/>
  <c r="P3652" i="2"/>
  <c r="Q3652" i="2"/>
  <c r="U3652" i="2" s="1"/>
  <c r="Q1202" i="2"/>
  <c r="U1202" i="2" s="1"/>
  <c r="AQ1203" i="2" s="1"/>
  <c r="P1202" i="2"/>
  <c r="P1667" i="2"/>
  <c r="Q1667" i="2"/>
  <c r="U1667" i="2" s="1"/>
  <c r="AQ1668" i="2" s="1"/>
  <c r="P3087" i="2"/>
  <c r="Q3087" i="2"/>
  <c r="U3087" i="2" s="1"/>
  <c r="Q3483" i="2"/>
  <c r="U3483" i="2" s="1"/>
  <c r="P3483" i="2"/>
  <c r="Q2436" i="2"/>
  <c r="U2436" i="2" s="1"/>
  <c r="P2436" i="2"/>
  <c r="P2972" i="2"/>
  <c r="Q2972" i="2"/>
  <c r="U2972" i="2" s="1"/>
  <c r="P1307" i="2"/>
  <c r="Q1307" i="2"/>
  <c r="U1307" i="2" s="1"/>
  <c r="AQ1308" i="2" s="1"/>
  <c r="Q2349" i="2"/>
  <c r="U2349" i="2" s="1"/>
  <c r="P2349" i="2"/>
  <c r="Q558" i="2"/>
  <c r="U558" i="2" s="1"/>
  <c r="AQ559" i="2" s="1"/>
  <c r="P558" i="2"/>
  <c r="Q2660" i="2"/>
  <c r="U2660" i="2" s="1"/>
  <c r="P2660" i="2"/>
  <c r="P3583" i="2"/>
  <c r="Q3583" i="2"/>
  <c r="U3583" i="2" s="1"/>
  <c r="Q648" i="2"/>
  <c r="U648" i="2" s="1"/>
  <c r="AQ649" i="2" s="1"/>
  <c r="P648" i="2"/>
  <c r="P1024" i="2"/>
  <c r="Q1024" i="2"/>
  <c r="U1024" i="2" s="1"/>
  <c r="AQ1025" i="2" s="1"/>
  <c r="Q2545" i="2"/>
  <c r="U2545" i="2" s="1"/>
  <c r="P2545" i="2"/>
  <c r="P1368" i="2"/>
  <c r="Q1368" i="2"/>
  <c r="U1368" i="2" s="1"/>
  <c r="AQ1369" i="2" s="1"/>
  <c r="P2795" i="2"/>
  <c r="Q2795" i="2"/>
  <c r="U2795" i="2" s="1"/>
  <c r="P1783" i="2"/>
  <c r="Q1783" i="2"/>
  <c r="U1783" i="2" s="1"/>
  <c r="AQ1784" i="2" s="1"/>
  <c r="Q1579" i="2"/>
  <c r="U1579" i="2" s="1"/>
  <c r="AQ1580" i="2" s="1"/>
  <c r="P1579" i="2"/>
  <c r="P1704" i="2"/>
  <c r="Q1704" i="2"/>
  <c r="U1704" i="2" s="1"/>
  <c r="AQ1705" i="2" s="1"/>
  <c r="Q1200" i="2"/>
  <c r="U1200" i="2" s="1"/>
  <c r="AQ1201" i="2" s="1"/>
  <c r="P1200" i="2"/>
  <c r="P1776" i="2"/>
  <c r="Q1776" i="2"/>
  <c r="U1776" i="2" s="1"/>
  <c r="AQ1777" i="2" s="1"/>
  <c r="P1709" i="2"/>
  <c r="Q1709" i="2"/>
  <c r="U1709" i="2" s="1"/>
  <c r="AQ1710" i="2" s="1"/>
  <c r="P603" i="2"/>
  <c r="Q603" i="2"/>
  <c r="U603" i="2" s="1"/>
  <c r="AQ604" i="2" s="1"/>
  <c r="P3287" i="2"/>
  <c r="Q3287" i="2"/>
  <c r="U3287" i="2" s="1"/>
  <c r="Q2062" i="2"/>
  <c r="U2062" i="2" s="1"/>
  <c r="P2062" i="2"/>
  <c r="P2202" i="2"/>
  <c r="Q2202" i="2"/>
  <c r="U2202" i="2" s="1"/>
  <c r="Q1409" i="2"/>
  <c r="U1409" i="2" s="1"/>
  <c r="AQ1410" i="2" s="1"/>
  <c r="P1409" i="2"/>
  <c r="Q2321" i="2"/>
  <c r="U2321" i="2" s="1"/>
  <c r="P2321" i="2"/>
  <c r="Q2824" i="2"/>
  <c r="U2824" i="2" s="1"/>
  <c r="P2824" i="2"/>
  <c r="Q3187" i="2"/>
  <c r="U3187" i="2" s="1"/>
  <c r="P3187" i="2"/>
  <c r="P2904" i="2"/>
  <c r="Q2904" i="2"/>
  <c r="U2904" i="2" s="1"/>
  <c r="Q2200" i="2"/>
  <c r="U2200" i="2" s="1"/>
  <c r="P2200" i="2"/>
  <c r="Q2184" i="2"/>
  <c r="U2184" i="2" s="1"/>
  <c r="P2184" i="2"/>
  <c r="P2920" i="2"/>
  <c r="Q2920" i="2"/>
  <c r="U2920" i="2" s="1"/>
  <c r="Q2864" i="2"/>
  <c r="U2864" i="2" s="1"/>
  <c r="P2864" i="2"/>
  <c r="P1327" i="2"/>
  <c r="Q1327" i="2"/>
  <c r="U1327" i="2" s="1"/>
  <c r="AQ1328" i="2" s="1"/>
  <c r="Q3080" i="2"/>
  <c r="U3080" i="2" s="1"/>
  <c r="P3080" i="2"/>
  <c r="P3300" i="2"/>
  <c r="Q3300" i="2"/>
  <c r="U3300" i="2" s="1"/>
  <c r="P2460" i="2"/>
  <c r="Q2460" i="2"/>
  <c r="U2460" i="2" s="1"/>
  <c r="Q1904" i="2"/>
  <c r="U1904" i="2" s="1"/>
  <c r="AQ1905" i="2" s="1"/>
  <c r="P1904" i="2"/>
  <c r="Q1172" i="2"/>
  <c r="U1172" i="2" s="1"/>
  <c r="AQ1173" i="2" s="1"/>
  <c r="P1172" i="2"/>
  <c r="P812" i="2"/>
  <c r="Q812" i="2"/>
  <c r="U812" i="2" s="1"/>
  <c r="AQ813" i="2" s="1"/>
  <c r="P1346" i="2"/>
  <c r="Q1346" i="2"/>
  <c r="U1346" i="2" s="1"/>
  <c r="AQ1347" i="2" s="1"/>
  <c r="Q2868" i="2"/>
  <c r="U2868" i="2" s="1"/>
  <c r="P2868" i="2"/>
  <c r="P1622" i="2"/>
  <c r="Q1622" i="2"/>
  <c r="U1622" i="2" s="1"/>
  <c r="AQ1623" i="2" s="1"/>
  <c r="P1455" i="2"/>
  <c r="Q1455" i="2"/>
  <c r="U1455" i="2" s="1"/>
  <c r="AQ1456" i="2" s="1"/>
  <c r="P2342" i="2"/>
  <c r="Q2342" i="2"/>
  <c r="U2342" i="2" s="1"/>
  <c r="Q996" i="2"/>
  <c r="U996" i="2" s="1"/>
  <c r="AQ997" i="2" s="1"/>
  <c r="P996" i="2"/>
  <c r="P2230" i="2"/>
  <c r="Q2230" i="2"/>
  <c r="U2230" i="2" s="1"/>
  <c r="Q1269" i="2"/>
  <c r="U1269" i="2" s="1"/>
  <c r="AQ1270" i="2" s="1"/>
  <c r="P1269" i="2"/>
  <c r="P977" i="2"/>
  <c r="Q977" i="2"/>
  <c r="U977" i="2" s="1"/>
  <c r="AQ978" i="2" s="1"/>
  <c r="Q1517" i="2"/>
  <c r="U1517" i="2" s="1"/>
  <c r="AQ1518" i="2" s="1"/>
  <c r="P1517" i="2"/>
  <c r="P599" i="2"/>
  <c r="Q599" i="2"/>
  <c r="U599" i="2" s="1"/>
  <c r="AQ600" i="2" s="1"/>
  <c r="P3365" i="2"/>
  <c r="Q3365" i="2"/>
  <c r="U3365" i="2" s="1"/>
  <c r="Q1798" i="2"/>
  <c r="U1798" i="2" s="1"/>
  <c r="AQ1799" i="2" s="1"/>
  <c r="P1798" i="2"/>
  <c r="Q3485" i="2"/>
  <c r="U3485" i="2" s="1"/>
  <c r="P3485" i="2"/>
  <c r="P2775" i="2"/>
  <c r="Q2775" i="2"/>
  <c r="U2775" i="2" s="1"/>
  <c r="P3701" i="2"/>
  <c r="Q3701" i="2"/>
  <c r="U3701" i="2" s="1"/>
  <c r="Q1881" i="2"/>
  <c r="U1881" i="2" s="1"/>
  <c r="AQ1882" i="2" s="1"/>
  <c r="P1881" i="2"/>
  <c r="P1551" i="2"/>
  <c r="Q1551" i="2"/>
  <c r="U1551" i="2" s="1"/>
  <c r="AQ1552" i="2" s="1"/>
  <c r="P3527" i="2"/>
  <c r="Q3527" i="2"/>
  <c r="U3527" i="2" s="1"/>
  <c r="P774" i="2"/>
  <c r="Q774" i="2"/>
  <c r="U774" i="2" s="1"/>
  <c r="AQ775" i="2" s="1"/>
  <c r="Q2015" i="2"/>
  <c r="U2015" i="2" s="1"/>
  <c r="P2015" i="2"/>
  <c r="Q2774" i="2"/>
  <c r="U2774" i="2" s="1"/>
  <c r="P2774" i="2"/>
  <c r="P1191" i="2"/>
  <c r="Q1191" i="2"/>
  <c r="U1191" i="2" s="1"/>
  <c r="AQ1192" i="2" s="1"/>
  <c r="P3502" i="2"/>
  <c r="Q3502" i="2"/>
  <c r="U3502" i="2" s="1"/>
  <c r="P2409" i="2"/>
  <c r="Q2409" i="2"/>
  <c r="U2409" i="2" s="1"/>
  <c r="P1601" i="2"/>
  <c r="Q1601" i="2"/>
  <c r="U1601" i="2" s="1"/>
  <c r="AQ1602" i="2" s="1"/>
  <c r="Q2235" i="2"/>
  <c r="U2235" i="2" s="1"/>
  <c r="P2235" i="2"/>
  <c r="Q2112" i="2"/>
  <c r="U2112" i="2" s="1"/>
  <c r="P2112" i="2"/>
  <c r="P1229" i="2"/>
  <c r="Q1229" i="2"/>
  <c r="U1229" i="2" s="1"/>
  <c r="AQ1230" i="2" s="1"/>
  <c r="P2092" i="2"/>
  <c r="Q2092" i="2"/>
  <c r="U2092" i="2" s="1"/>
  <c r="Q2583" i="2"/>
  <c r="U2583" i="2" s="1"/>
  <c r="P2583" i="2"/>
  <c r="P3063" i="2"/>
  <c r="Q3063" i="2"/>
  <c r="U3063" i="2" s="1"/>
  <c r="Q3306" i="2"/>
  <c r="U3306" i="2" s="1"/>
  <c r="P3306" i="2"/>
  <c r="P2520" i="2"/>
  <c r="Q2520" i="2"/>
  <c r="U2520" i="2" s="1"/>
  <c r="P882" i="2"/>
  <c r="Q882" i="2"/>
  <c r="U882" i="2" s="1"/>
  <c r="AQ883" i="2" s="1"/>
  <c r="Q1596" i="2"/>
  <c r="U1596" i="2" s="1"/>
  <c r="AQ1597" i="2" s="1"/>
  <c r="P1596" i="2"/>
  <c r="Q3252" i="2"/>
  <c r="U3252" i="2" s="1"/>
  <c r="P3252" i="2"/>
  <c r="Q3356" i="2"/>
  <c r="U3356" i="2" s="1"/>
  <c r="P3356" i="2"/>
  <c r="Q1430" i="2"/>
  <c r="U1430" i="2" s="1"/>
  <c r="AQ1431" i="2" s="1"/>
  <c r="P1430" i="2"/>
  <c r="Q2720" i="2"/>
  <c r="U2720" i="2" s="1"/>
  <c r="P2720" i="2"/>
  <c r="P734" i="2"/>
  <c r="Q734" i="2"/>
  <c r="U734" i="2" s="1"/>
  <c r="AQ735" i="2" s="1"/>
  <c r="Q3596" i="2"/>
  <c r="U3596" i="2" s="1"/>
  <c r="P3596" i="2"/>
  <c r="Q2979" i="2"/>
  <c r="U2979" i="2" s="1"/>
  <c r="P2979" i="2"/>
  <c r="Q930" i="2"/>
  <c r="U930" i="2" s="1"/>
  <c r="AQ931" i="2" s="1"/>
  <c r="P930" i="2"/>
  <c r="P1091" i="2"/>
  <c r="Q1091" i="2"/>
  <c r="U1091" i="2" s="1"/>
  <c r="AQ1092" i="2" s="1"/>
  <c r="P820" i="2"/>
  <c r="Q820" i="2"/>
  <c r="U820" i="2" s="1"/>
  <c r="AQ821" i="2" s="1"/>
  <c r="P3712" i="2"/>
  <c r="Q3712" i="2"/>
  <c r="U3712" i="2" s="1"/>
  <c r="P686" i="2"/>
  <c r="Q686" i="2"/>
  <c r="U686" i="2" s="1"/>
  <c r="AQ687" i="2" s="1"/>
  <c r="P1889" i="2"/>
  <c r="Q1889" i="2"/>
  <c r="U1889" i="2" s="1"/>
  <c r="AQ1890" i="2" s="1"/>
  <c r="P2504" i="2"/>
  <c r="Q2504" i="2"/>
  <c r="U2504" i="2" s="1"/>
  <c r="Q2169" i="2"/>
  <c r="U2169" i="2" s="1"/>
  <c r="P2169" i="2"/>
  <c r="P2556" i="2"/>
  <c r="Q2556" i="2"/>
  <c r="U2556" i="2" s="1"/>
  <c r="P3465" i="2"/>
  <c r="Q3465" i="2"/>
  <c r="U3465" i="2" s="1"/>
  <c r="Q3677" i="2"/>
  <c r="U3677" i="2" s="1"/>
  <c r="P3677" i="2"/>
  <c r="P801" i="2"/>
  <c r="Q801" i="2"/>
  <c r="U801" i="2" s="1"/>
  <c r="AQ802" i="2" s="1"/>
  <c r="P2167" i="2"/>
  <c r="Q2167" i="2"/>
  <c r="U2167" i="2" s="1"/>
  <c r="P2089" i="2"/>
  <c r="Q2089" i="2"/>
  <c r="U2089" i="2" s="1"/>
  <c r="Q2483" i="2"/>
  <c r="U2483" i="2" s="1"/>
  <c r="P2483" i="2"/>
  <c r="Q1275" i="2"/>
  <c r="U1275" i="2" s="1"/>
  <c r="AQ1276" i="2" s="1"/>
  <c r="P1275" i="2"/>
  <c r="P3609" i="2"/>
  <c r="Q3609" i="2"/>
  <c r="U3609" i="2" s="1"/>
  <c r="Q1742" i="2"/>
  <c r="U1742" i="2" s="1"/>
  <c r="AQ1743" i="2" s="1"/>
  <c r="P1742" i="2"/>
  <c r="Q3492" i="2"/>
  <c r="U3492" i="2" s="1"/>
  <c r="P3492" i="2"/>
  <c r="P3041" i="2"/>
  <c r="Q3041" i="2"/>
  <c r="U3041" i="2" s="1"/>
  <c r="Q2026" i="2"/>
  <c r="U2026" i="2" s="1"/>
  <c r="P2026" i="2"/>
  <c r="P2232" i="2"/>
  <c r="Q2232" i="2"/>
  <c r="U2232" i="2" s="1"/>
  <c r="P2549" i="2"/>
  <c r="Q2549" i="2"/>
  <c r="U2549" i="2" s="1"/>
  <c r="Q2539" i="2"/>
  <c r="U2539" i="2" s="1"/>
  <c r="P2539" i="2"/>
  <c r="Q1557" i="2"/>
  <c r="U1557" i="2" s="1"/>
  <c r="AQ1558" i="2" s="1"/>
  <c r="P1557" i="2"/>
  <c r="P2196" i="2"/>
  <c r="Q2196" i="2"/>
  <c r="U2196" i="2" s="1"/>
  <c r="Q1050" i="2"/>
  <c r="U1050" i="2" s="1"/>
  <c r="AQ1051" i="2" s="1"/>
  <c r="P1050" i="2"/>
  <c r="Q3333" i="2"/>
  <c r="U3333" i="2" s="1"/>
  <c r="P3333" i="2"/>
  <c r="P1897" i="2"/>
  <c r="Q1897" i="2"/>
  <c r="U1897" i="2" s="1"/>
  <c r="AQ1898" i="2" s="1"/>
  <c r="Q2929" i="2"/>
  <c r="U2929" i="2" s="1"/>
  <c r="P2929" i="2"/>
  <c r="P2135" i="2"/>
  <c r="Q2135" i="2"/>
  <c r="U2135" i="2" s="1"/>
  <c r="P1426" i="2"/>
  <c r="Q1426" i="2"/>
  <c r="U1426" i="2" s="1"/>
  <c r="AQ1427" i="2" s="1"/>
  <c r="P1865" i="2"/>
  <c r="Q1865" i="2"/>
  <c r="U1865" i="2" s="1"/>
  <c r="AQ1866" i="2" s="1"/>
  <c r="P2959" i="2"/>
  <c r="Q2959" i="2"/>
  <c r="U2959" i="2" s="1"/>
  <c r="Q2139" i="2"/>
  <c r="U2139" i="2" s="1"/>
  <c r="P2139" i="2"/>
  <c r="Q1182" i="2"/>
  <c r="U1182" i="2" s="1"/>
  <c r="AQ1183" i="2" s="1"/>
  <c r="P1182" i="2"/>
  <c r="Q1821" i="2"/>
  <c r="U1821" i="2" s="1"/>
  <c r="AQ1822" i="2" s="1"/>
  <c r="P1821" i="2"/>
  <c r="P3654" i="2"/>
  <c r="Q3654" i="2"/>
  <c r="U3654" i="2" s="1"/>
  <c r="P1250" i="2"/>
  <c r="Q1250" i="2"/>
  <c r="U1250" i="2" s="1"/>
  <c r="AQ1251" i="2" s="1"/>
  <c r="P683" i="2"/>
  <c r="Q683" i="2"/>
  <c r="U683" i="2" s="1"/>
  <c r="AQ684" i="2" s="1"/>
  <c r="Q3235" i="2"/>
  <c r="U3235" i="2" s="1"/>
  <c r="P3235" i="2"/>
  <c r="P778" i="2"/>
  <c r="Q778" i="2"/>
  <c r="U778" i="2" s="1"/>
  <c r="AQ779" i="2" s="1"/>
  <c r="P1218" i="2"/>
  <c r="Q1218" i="2"/>
  <c r="U1218" i="2" s="1"/>
  <c r="AQ1219" i="2" s="1"/>
  <c r="Q1390" i="2"/>
  <c r="U1390" i="2" s="1"/>
  <c r="AQ1391" i="2" s="1"/>
  <c r="P1390" i="2"/>
  <c r="Q2104" i="2"/>
  <c r="U2104" i="2" s="1"/>
  <c r="P2104" i="2"/>
  <c r="Q2078" i="2"/>
  <c r="U2078" i="2" s="1"/>
  <c r="P2078" i="2"/>
  <c r="Q1861" i="2"/>
  <c r="U1861" i="2" s="1"/>
  <c r="AQ1862" i="2" s="1"/>
  <c r="P1861" i="2"/>
  <c r="P2887" i="2"/>
  <c r="Q2887" i="2"/>
  <c r="U2887" i="2" s="1"/>
  <c r="P3045" i="2"/>
  <c r="Q3045" i="2"/>
  <c r="U3045" i="2" s="1"/>
  <c r="P2699" i="2"/>
  <c r="Q2699" i="2"/>
  <c r="U2699" i="2" s="1"/>
  <c r="Q1314" i="2"/>
  <c r="U1314" i="2" s="1"/>
  <c r="AQ1315" i="2" s="1"/>
  <c r="P1314" i="2"/>
  <c r="P1061" i="2"/>
  <c r="Q1061" i="2"/>
  <c r="U1061" i="2" s="1"/>
  <c r="AQ1062" i="2" s="1"/>
  <c r="Q2793" i="2"/>
  <c r="U2793" i="2" s="1"/>
  <c r="P2793" i="2"/>
  <c r="Q2114" i="2"/>
  <c r="U2114" i="2" s="1"/>
  <c r="P2114" i="2"/>
  <c r="Q2322" i="2"/>
  <c r="U2322" i="2" s="1"/>
  <c r="P2322" i="2"/>
  <c r="Q2835" i="2"/>
  <c r="U2835" i="2" s="1"/>
  <c r="P2835" i="2"/>
  <c r="Q2732" i="2"/>
  <c r="U2732" i="2" s="1"/>
  <c r="P2732" i="2"/>
  <c r="Q2751" i="2"/>
  <c r="U2751" i="2" s="1"/>
  <c r="P2751" i="2"/>
  <c r="Q2446" i="2"/>
  <c r="U2446" i="2" s="1"/>
  <c r="P2446" i="2"/>
  <c r="Q1721" i="2"/>
  <c r="U1721" i="2" s="1"/>
  <c r="AQ1722" i="2" s="1"/>
  <c r="P1721" i="2"/>
  <c r="P1099" i="2"/>
  <c r="Q1099" i="2"/>
  <c r="U1099" i="2" s="1"/>
  <c r="AQ1100" i="2" s="1"/>
  <c r="Q1823" i="2"/>
  <c r="U1823" i="2" s="1"/>
  <c r="AQ1824" i="2" s="1"/>
  <c r="P1823" i="2"/>
  <c r="Q2137" i="2"/>
  <c r="U2137" i="2" s="1"/>
  <c r="P2137" i="2"/>
  <c r="Q3441" i="2"/>
  <c r="U3441" i="2" s="1"/>
  <c r="P3441" i="2"/>
  <c r="P2029" i="2"/>
  <c r="Q2029" i="2"/>
  <c r="U2029" i="2" s="1"/>
  <c r="P3402" i="2"/>
  <c r="Q3402" i="2"/>
  <c r="U3402" i="2" s="1"/>
  <c r="P2263" i="2"/>
  <c r="Q2263" i="2"/>
  <c r="U2263" i="2" s="1"/>
  <c r="Q3644" i="2"/>
  <c r="U3644" i="2" s="1"/>
  <c r="P3644" i="2"/>
  <c r="P574" i="2"/>
  <c r="Q574" i="2"/>
  <c r="U574" i="2" s="1"/>
  <c r="AQ575" i="2" s="1"/>
  <c r="Q2670" i="2"/>
  <c r="U2670" i="2" s="1"/>
  <c r="P2670" i="2"/>
  <c r="Q2797" i="2"/>
  <c r="U2797" i="2" s="1"/>
  <c r="P2797" i="2"/>
  <c r="P1166" i="2"/>
  <c r="Q1166" i="2"/>
  <c r="U1166" i="2" s="1"/>
  <c r="AQ1167" i="2" s="1"/>
  <c r="P1425" i="2"/>
  <c r="Q1425" i="2"/>
  <c r="U1425" i="2" s="1"/>
  <c r="AQ1426" i="2" s="1"/>
  <c r="P3056" i="2"/>
  <c r="Q3056" i="2"/>
  <c r="U3056" i="2" s="1"/>
  <c r="Q2290" i="2"/>
  <c r="U2290" i="2" s="1"/>
  <c r="P2290" i="2"/>
  <c r="Q1101" i="2"/>
  <c r="U1101" i="2" s="1"/>
  <c r="AQ1102" i="2" s="1"/>
  <c r="P1101" i="2"/>
  <c r="P2575" i="2"/>
  <c r="Q2575" i="2"/>
  <c r="U2575" i="2" s="1"/>
  <c r="Q701" i="2"/>
  <c r="U701" i="2" s="1"/>
  <c r="AQ702" i="2" s="1"/>
  <c r="P701" i="2"/>
  <c r="P3660" i="2"/>
  <c r="Q3660" i="2"/>
  <c r="U3660" i="2" s="1"/>
  <c r="Q2502" i="2"/>
  <c r="U2502" i="2" s="1"/>
  <c r="P2502" i="2"/>
  <c r="Q2039" i="2"/>
  <c r="U2039" i="2" s="1"/>
  <c r="P2039" i="2"/>
  <c r="Q3307" i="2"/>
  <c r="U3307" i="2" s="1"/>
  <c r="P3307" i="2"/>
  <c r="P2390" i="2"/>
  <c r="Q2390" i="2"/>
  <c r="U2390" i="2" s="1"/>
  <c r="P2679" i="2"/>
  <c r="Q2679" i="2"/>
  <c r="U2679" i="2" s="1"/>
  <c r="P1534" i="2"/>
  <c r="Q1534" i="2"/>
  <c r="U1534" i="2" s="1"/>
  <c r="AQ1535" i="2" s="1"/>
  <c r="P1933" i="2"/>
  <c r="Q1933" i="2"/>
  <c r="U1933" i="2" s="1"/>
  <c r="AQ1934" i="2" s="1"/>
  <c r="Q1610" i="2"/>
  <c r="U1610" i="2" s="1"/>
  <c r="AQ1611" i="2" s="1"/>
  <c r="P1610" i="2"/>
  <c r="P890" i="2"/>
  <c r="Q890" i="2"/>
  <c r="U890" i="2" s="1"/>
  <c r="AQ891" i="2" s="1"/>
  <c r="P3509" i="2"/>
  <c r="Q3509" i="2"/>
  <c r="U3509" i="2" s="1"/>
  <c r="Q2493" i="2"/>
  <c r="U2493" i="2" s="1"/>
  <c r="P2493" i="2"/>
  <c r="P1437" i="2"/>
  <c r="Q1437" i="2"/>
  <c r="U1437" i="2" s="1"/>
  <c r="AQ1438" i="2" s="1"/>
  <c r="Q679" i="2"/>
  <c r="U679" i="2" s="1"/>
  <c r="AQ680" i="2" s="1"/>
  <c r="P679" i="2"/>
  <c r="P2638" i="2"/>
  <c r="Q2638" i="2"/>
  <c r="U2638" i="2" s="1"/>
  <c r="P2048" i="2"/>
  <c r="Q2048" i="2"/>
  <c r="U2048" i="2" s="1"/>
  <c r="Q1806" i="2"/>
  <c r="U1806" i="2" s="1"/>
  <c r="AQ1807" i="2" s="1"/>
  <c r="P1806" i="2"/>
  <c r="Q3088" i="2"/>
  <c r="U3088" i="2" s="1"/>
  <c r="P3088" i="2"/>
  <c r="P661" i="2"/>
  <c r="Q661" i="2"/>
  <c r="U661" i="2" s="1"/>
  <c r="AQ662" i="2" s="1"/>
  <c r="P1849" i="2"/>
  <c r="Q1849" i="2"/>
  <c r="U1849" i="2" s="1"/>
  <c r="AQ1850" i="2" s="1"/>
  <c r="P2561" i="2"/>
  <c r="Q2561" i="2"/>
  <c r="U2561" i="2" s="1"/>
  <c r="P1850" i="2"/>
  <c r="Q1850" i="2"/>
  <c r="U1850" i="2" s="1"/>
  <c r="AQ1851" i="2" s="1"/>
  <c r="P614" i="2"/>
  <c r="Q614" i="2"/>
  <c r="U614" i="2" s="1"/>
  <c r="AQ615" i="2" s="1"/>
  <c r="Q1223" i="2"/>
  <c r="U1223" i="2" s="1"/>
  <c r="AQ1224" i="2" s="1"/>
  <c r="P1223" i="2"/>
  <c r="P1816" i="2"/>
  <c r="Q1816" i="2"/>
  <c r="U1816" i="2" s="1"/>
  <c r="AQ1817" i="2" s="1"/>
  <c r="Q1109" i="2"/>
  <c r="U1109" i="2" s="1"/>
  <c r="AQ1110" i="2" s="1"/>
  <c r="P1109" i="2"/>
  <c r="Q3151" i="2"/>
  <c r="U3151" i="2" s="1"/>
  <c r="P3151" i="2"/>
  <c r="Q1118" i="2"/>
  <c r="U1118" i="2" s="1"/>
  <c r="AQ1119" i="2" s="1"/>
  <c r="P1118" i="2"/>
  <c r="Q1018" i="2"/>
  <c r="U1018" i="2" s="1"/>
  <c r="AQ1019" i="2" s="1"/>
  <c r="P1018" i="2"/>
  <c r="P1906" i="2"/>
  <c r="Q1906" i="2"/>
  <c r="U1906" i="2" s="1"/>
  <c r="AQ1907" i="2" s="1"/>
  <c r="Q837" i="2"/>
  <c r="U837" i="2" s="1"/>
  <c r="AQ838" i="2" s="1"/>
  <c r="P837" i="2"/>
  <c r="Q3148" i="2"/>
  <c r="U3148" i="2" s="1"/>
  <c r="P3148" i="2"/>
  <c r="Q3270" i="2"/>
  <c r="U3270" i="2" s="1"/>
  <c r="P3270" i="2"/>
  <c r="Q2566" i="2"/>
  <c r="U2566" i="2" s="1"/>
  <c r="P2566" i="2"/>
  <c r="P1657" i="2"/>
  <c r="Q1657" i="2"/>
  <c r="U1657" i="2" s="1"/>
  <c r="AQ1658" i="2" s="1"/>
  <c r="Q3662" i="2"/>
  <c r="U3662" i="2" s="1"/>
  <c r="P3662" i="2"/>
  <c r="P777" i="2"/>
  <c r="Q777" i="2"/>
  <c r="U777" i="2" s="1"/>
  <c r="AQ778" i="2" s="1"/>
  <c r="Q3681" i="2"/>
  <c r="U3681" i="2" s="1"/>
  <c r="P3681" i="2"/>
  <c r="P1957" i="2"/>
  <c r="Q1957" i="2"/>
  <c r="U1957" i="2" s="1"/>
  <c r="AQ1958" i="2" s="1"/>
  <c r="P863" i="2"/>
  <c r="Q863" i="2"/>
  <c r="U863" i="2" s="1"/>
  <c r="AQ864" i="2" s="1"/>
  <c r="Q1440" i="2"/>
  <c r="U1440" i="2" s="1"/>
  <c r="AQ1441" i="2" s="1"/>
  <c r="P1440" i="2"/>
  <c r="Q1225" i="2"/>
  <c r="U1225" i="2" s="1"/>
  <c r="AQ1226" i="2" s="1"/>
  <c r="P1225" i="2"/>
  <c r="P835" i="2"/>
  <c r="Q835" i="2"/>
  <c r="U835" i="2" s="1"/>
  <c r="AQ836" i="2" s="1"/>
  <c r="Q1567" i="2"/>
  <c r="U1567" i="2" s="1"/>
  <c r="AQ1568" i="2" s="1"/>
  <c r="P1567" i="2"/>
  <c r="Q1913" i="2"/>
  <c r="U1913" i="2" s="1"/>
  <c r="AQ1914" i="2" s="1"/>
  <c r="P1913" i="2"/>
  <c r="P2410" i="2"/>
  <c r="Q2410" i="2"/>
  <c r="U2410" i="2" s="1"/>
  <c r="Q3158" i="2"/>
  <c r="U3158" i="2" s="1"/>
  <c r="P3158" i="2"/>
  <c r="Q2404" i="2"/>
  <c r="U2404" i="2" s="1"/>
  <c r="P2404" i="2"/>
  <c r="Q1199" i="2"/>
  <c r="U1199" i="2" s="1"/>
  <c r="AQ1200" i="2" s="1"/>
  <c r="P1199" i="2"/>
  <c r="P731" i="2"/>
  <c r="Q731" i="2"/>
  <c r="U731" i="2" s="1"/>
  <c r="AQ732" i="2" s="1"/>
  <c r="P696" i="2"/>
  <c r="Q696" i="2"/>
  <c r="U696" i="2" s="1"/>
  <c r="AQ697" i="2" s="1"/>
  <c r="P2816" i="2"/>
  <c r="Q2816" i="2"/>
  <c r="U2816" i="2" s="1"/>
  <c r="P1025" i="2"/>
  <c r="Q1025" i="2"/>
  <c r="U1025" i="2" s="1"/>
  <c r="AQ1026" i="2" s="1"/>
  <c r="Q826" i="2"/>
  <c r="U826" i="2" s="1"/>
  <c r="AQ827" i="2" s="1"/>
  <c r="P826" i="2"/>
  <c r="P2425" i="2"/>
  <c r="Q2425" i="2"/>
  <c r="U2425" i="2" s="1"/>
  <c r="Q1365" i="2"/>
  <c r="U1365" i="2" s="1"/>
  <c r="AQ1366" i="2" s="1"/>
  <c r="P1365" i="2"/>
  <c r="P1635" i="2"/>
  <c r="Q1635" i="2"/>
  <c r="U1635" i="2" s="1"/>
  <c r="AQ1636" i="2" s="1"/>
  <c r="P2099" i="2"/>
  <c r="Q2099" i="2"/>
  <c r="U2099" i="2" s="1"/>
  <c r="Q3172" i="2"/>
  <c r="U3172" i="2" s="1"/>
  <c r="P3172" i="2"/>
  <c r="P1910" i="2"/>
  <c r="Q1910" i="2"/>
  <c r="U1910" i="2" s="1"/>
  <c r="AQ1911" i="2" s="1"/>
  <c r="Q2035" i="2"/>
  <c r="U2035" i="2" s="1"/>
  <c r="P2035" i="2"/>
  <c r="P3163" i="2"/>
  <c r="Q3163" i="2"/>
  <c r="U3163" i="2" s="1"/>
  <c r="P2833" i="2"/>
  <c r="Q2833" i="2"/>
  <c r="U2833" i="2" s="1"/>
  <c r="P2494" i="2"/>
  <c r="Q2494" i="2"/>
  <c r="U2494" i="2" s="1"/>
  <c r="Q2505" i="2"/>
  <c r="U2505" i="2" s="1"/>
  <c r="P2505" i="2"/>
  <c r="P1940" i="2"/>
  <c r="Q1940" i="2"/>
  <c r="U1940" i="2" s="1"/>
  <c r="AQ1941" i="2" s="1"/>
  <c r="Q1786" i="2"/>
  <c r="U1786" i="2" s="1"/>
  <c r="AQ1787" i="2" s="1"/>
  <c r="P1786" i="2"/>
  <c r="P3324" i="2"/>
  <c r="Q3324" i="2"/>
  <c r="U3324" i="2" s="1"/>
  <c r="Q3728" i="2"/>
  <c r="U3728" i="2" s="1"/>
  <c r="P3728" i="2"/>
  <c r="P3265" i="2"/>
  <c r="Q3265" i="2"/>
  <c r="U3265" i="2" s="1"/>
  <c r="P1388" i="2"/>
  <c r="Q1388" i="2"/>
  <c r="U1388" i="2" s="1"/>
  <c r="AQ1389" i="2" s="1"/>
  <c r="Q3531" i="2"/>
  <c r="U3531" i="2" s="1"/>
  <c r="P3531" i="2"/>
  <c r="P1511" i="2"/>
  <c r="Q1511" i="2"/>
  <c r="U1511" i="2" s="1"/>
  <c r="AQ1512" i="2" s="1"/>
  <c r="P3687" i="2"/>
  <c r="Q3687" i="2"/>
  <c r="U3687" i="2" s="1"/>
  <c r="P3002" i="2"/>
  <c r="Q3002" i="2"/>
  <c r="U3002" i="2" s="1"/>
  <c r="Q2822" i="2"/>
  <c r="U2822" i="2" s="1"/>
  <c r="P2822" i="2"/>
  <c r="P2317" i="2"/>
  <c r="Q2317" i="2"/>
  <c r="U2317" i="2" s="1"/>
  <c r="P3292" i="2"/>
  <c r="Q3292" i="2"/>
  <c r="U3292" i="2" s="1"/>
  <c r="Q2708" i="2"/>
  <c r="U2708" i="2" s="1"/>
  <c r="P2708" i="2"/>
  <c r="Q1858" i="2"/>
  <c r="U1858" i="2" s="1"/>
  <c r="AQ1859" i="2" s="1"/>
  <c r="P1858" i="2"/>
  <c r="Q3259" i="2"/>
  <c r="U3259" i="2" s="1"/>
  <c r="P3259" i="2"/>
  <c r="P2105" i="2"/>
  <c r="Q2105" i="2"/>
  <c r="U2105" i="2" s="1"/>
  <c r="P2910" i="2"/>
  <c r="Q2910" i="2"/>
  <c r="U2910" i="2" s="1"/>
  <c r="Q2470" i="2"/>
  <c r="U2470" i="2" s="1"/>
  <c r="P2470" i="2"/>
  <c r="Q1174" i="2"/>
  <c r="U1174" i="2" s="1"/>
  <c r="AQ1175" i="2" s="1"/>
  <c r="P1174" i="2"/>
  <c r="Q1244" i="2"/>
  <c r="U1244" i="2" s="1"/>
  <c r="AQ1245" i="2" s="1"/>
  <c r="P1244" i="2"/>
  <c r="Q2021" i="2"/>
  <c r="U2021" i="2" s="1"/>
  <c r="P2021" i="2"/>
  <c r="Q862" i="2"/>
  <c r="U862" i="2" s="1"/>
  <c r="AQ863" i="2" s="1"/>
  <c r="P862" i="2"/>
  <c r="P1246" i="2"/>
  <c r="Q1246" i="2"/>
  <c r="U1246" i="2" s="1"/>
  <c r="AQ1247" i="2" s="1"/>
  <c r="Q1538" i="2"/>
  <c r="U1538" i="2" s="1"/>
  <c r="AQ1539" i="2" s="1"/>
  <c r="P1538" i="2"/>
  <c r="P1636" i="2"/>
  <c r="Q1636" i="2"/>
  <c r="U1636" i="2" s="1"/>
  <c r="AQ1637" i="2" s="1"/>
  <c r="Q3357" i="2"/>
  <c r="U3357" i="2" s="1"/>
  <c r="P3357" i="2"/>
  <c r="Q2519" i="2"/>
  <c r="U2519" i="2" s="1"/>
  <c r="P2519" i="2"/>
  <c r="Q1867" i="2"/>
  <c r="U1867" i="2" s="1"/>
  <c r="AQ1868" i="2" s="1"/>
  <c r="P1867" i="2"/>
  <c r="P3536" i="2"/>
  <c r="Q3536" i="2"/>
  <c r="U3536" i="2" s="1"/>
  <c r="Q2647" i="2"/>
  <c r="U2647" i="2" s="1"/>
  <c r="P2647" i="2"/>
  <c r="P1680" i="2"/>
  <c r="Q1680" i="2"/>
  <c r="U1680" i="2" s="1"/>
  <c r="AQ1681" i="2" s="1"/>
  <c r="P1870" i="2"/>
  <c r="Q1870" i="2"/>
  <c r="U1870" i="2" s="1"/>
  <c r="AQ1871" i="2" s="1"/>
  <c r="P927" i="2"/>
  <c r="Q927" i="2"/>
  <c r="U927" i="2" s="1"/>
  <c r="AQ928" i="2" s="1"/>
  <c r="P2924" i="2"/>
  <c r="Q2924" i="2"/>
  <c r="U2924" i="2" s="1"/>
  <c r="Q2787" i="2"/>
  <c r="U2787" i="2" s="1"/>
  <c r="P2787" i="2"/>
  <c r="P2251" i="2"/>
  <c r="Q2251" i="2"/>
  <c r="U2251" i="2" s="1"/>
  <c r="Q1114" i="2"/>
  <c r="U1114" i="2" s="1"/>
  <c r="AQ1115" i="2" s="1"/>
  <c r="P1114" i="2"/>
  <c r="P2585" i="2"/>
  <c r="Q2585" i="2"/>
  <c r="U2585" i="2" s="1"/>
  <c r="P3467" i="2"/>
  <c r="Q3467" i="2"/>
  <c r="U3467" i="2" s="1"/>
  <c r="Q1775" i="2"/>
  <c r="U1775" i="2" s="1"/>
  <c r="AQ1776" i="2" s="1"/>
  <c r="P1775" i="2"/>
  <c r="P1985" i="2"/>
  <c r="Q1985" i="2"/>
  <c r="U1985" i="2" s="1"/>
  <c r="AQ1986" i="2" s="1"/>
  <c r="P3445" i="2"/>
  <c r="Q3445" i="2"/>
  <c r="U3445" i="2" s="1"/>
  <c r="P3650" i="2"/>
  <c r="Q3650" i="2"/>
  <c r="U3650" i="2" s="1"/>
  <c r="P1747" i="2"/>
  <c r="Q1747" i="2"/>
  <c r="U1747" i="2" s="1"/>
  <c r="AQ1748" i="2" s="1"/>
  <c r="Q1602" i="2"/>
  <c r="U1602" i="2" s="1"/>
  <c r="AQ1603" i="2" s="1"/>
  <c r="P1602" i="2"/>
  <c r="P2094" i="2"/>
  <c r="Q2094" i="2"/>
  <c r="U2094" i="2" s="1"/>
  <c r="P1544" i="2"/>
  <c r="Q1544" i="2"/>
  <c r="U1544" i="2" s="1"/>
  <c r="AQ1545" i="2" s="1"/>
  <c r="Q1391" i="2"/>
  <c r="U1391" i="2" s="1"/>
  <c r="AQ1392" i="2" s="1"/>
  <c r="P1391" i="2"/>
  <c r="P900" i="2"/>
  <c r="Q900" i="2"/>
  <c r="U900" i="2" s="1"/>
  <c r="AQ901" i="2" s="1"/>
  <c r="P1745" i="2"/>
  <c r="Q1745" i="2"/>
  <c r="U1745" i="2" s="1"/>
  <c r="AQ1746" i="2" s="1"/>
  <c r="Q3392" i="2"/>
  <c r="U3392" i="2" s="1"/>
  <c r="P3392" i="2"/>
  <c r="P2223" i="2"/>
  <c r="Q2223" i="2"/>
  <c r="U2223" i="2" s="1"/>
  <c r="Q2000" i="2"/>
  <c r="U2000" i="2" s="1"/>
  <c r="AQ2001" i="2" s="1"/>
  <c r="P2000" i="2"/>
  <c r="P747" i="2"/>
  <c r="Q747" i="2"/>
  <c r="U747" i="2" s="1"/>
  <c r="AQ748" i="2" s="1"/>
  <c r="Q605" i="2"/>
  <c r="U605" i="2" s="1"/>
  <c r="AQ606" i="2" s="1"/>
  <c r="P605" i="2"/>
  <c r="P3166" i="2"/>
  <c r="Q3166" i="2"/>
  <c r="U3166" i="2" s="1"/>
  <c r="P859" i="2"/>
  <c r="Q859" i="2"/>
  <c r="U859" i="2" s="1"/>
  <c r="AQ860" i="2" s="1"/>
  <c r="Q2297" i="2"/>
  <c r="U2297" i="2" s="1"/>
  <c r="P2297" i="2"/>
  <c r="P1105" i="2"/>
  <c r="Q1105" i="2"/>
  <c r="U1105" i="2" s="1"/>
  <c r="AQ1106" i="2" s="1"/>
  <c r="Q1034" i="2"/>
  <c r="U1034" i="2" s="1"/>
  <c r="AQ1035" i="2" s="1"/>
  <c r="P1034" i="2"/>
  <c r="Q2142" i="2"/>
  <c r="U2142" i="2" s="1"/>
  <c r="P2142" i="2"/>
  <c r="P3289" i="2"/>
  <c r="Q3289" i="2"/>
  <c r="U3289" i="2" s="1"/>
  <c r="Q3363" i="2"/>
  <c r="U3363" i="2" s="1"/>
  <c r="P3363" i="2"/>
  <c r="P3155" i="2"/>
  <c r="Q3155" i="2"/>
  <c r="U3155" i="2" s="1"/>
  <c r="P566" i="2"/>
  <c r="Q566" i="2"/>
  <c r="U566" i="2" s="1"/>
  <c r="AQ567" i="2" s="1"/>
  <c r="Q3704" i="2"/>
  <c r="U3704" i="2" s="1"/>
  <c r="P3704" i="2"/>
  <c r="Q2902" i="2"/>
  <c r="U2902" i="2" s="1"/>
  <c r="P2902" i="2"/>
  <c r="P841" i="2"/>
  <c r="Q841" i="2"/>
  <c r="U841" i="2" s="1"/>
  <c r="AQ842" i="2" s="1"/>
  <c r="P3236" i="2"/>
  <c r="Q3236" i="2"/>
  <c r="U3236" i="2" s="1"/>
  <c r="Q2101" i="2"/>
  <c r="U2101" i="2" s="1"/>
  <c r="P2101" i="2"/>
  <c r="Q1055" i="2"/>
  <c r="U1055" i="2" s="1"/>
  <c r="AQ1056" i="2" s="1"/>
  <c r="P1055" i="2"/>
  <c r="Q2951" i="2"/>
  <c r="U2951" i="2" s="1"/>
  <c r="P2951" i="2"/>
  <c r="Q2074" i="2"/>
  <c r="U2074" i="2" s="1"/>
  <c r="P2074" i="2"/>
  <c r="P1980" i="2"/>
  <c r="Q1980" i="2"/>
  <c r="U1980" i="2" s="1"/>
  <c r="AQ1981" i="2" s="1"/>
  <c r="P1787" i="2"/>
  <c r="Q1787" i="2"/>
  <c r="U1787" i="2" s="1"/>
  <c r="AQ1788" i="2" s="1"/>
  <c r="Q1706" i="2"/>
  <c r="U1706" i="2" s="1"/>
  <c r="AQ1707" i="2" s="1"/>
  <c r="P1706" i="2"/>
  <c r="Q2103" i="2"/>
  <c r="U2103" i="2" s="1"/>
  <c r="P2103" i="2"/>
  <c r="Q1929" i="2"/>
  <c r="U1929" i="2" s="1"/>
  <c r="AQ1930" i="2" s="1"/>
  <c r="P1929" i="2"/>
  <c r="Q3549" i="2"/>
  <c r="U3549" i="2" s="1"/>
  <c r="P3549" i="2"/>
  <c r="P682" i="2"/>
  <c r="Q682" i="2"/>
  <c r="U682" i="2" s="1"/>
  <c r="AQ683" i="2" s="1"/>
  <c r="P3611" i="2"/>
  <c r="Q3611" i="2"/>
  <c r="U3611" i="2" s="1"/>
  <c r="Q1000" i="2"/>
  <c r="U1000" i="2" s="1"/>
  <c r="AQ1001" i="2" s="1"/>
  <c r="P1000" i="2"/>
  <c r="Q3610" i="2"/>
  <c r="U3610" i="2" s="1"/>
  <c r="P3610" i="2"/>
  <c r="P3444" i="2"/>
  <c r="Q3444" i="2"/>
  <c r="U3444" i="2" s="1"/>
  <c r="P2442" i="2"/>
  <c r="Q2442" i="2"/>
  <c r="U2442" i="2" s="1"/>
  <c r="Q1661" i="2"/>
  <c r="U1661" i="2" s="1"/>
  <c r="AQ1662" i="2" s="1"/>
  <c r="P1661" i="2"/>
  <c r="Q2054" i="2"/>
  <c r="U2054" i="2" s="1"/>
  <c r="P2054" i="2"/>
  <c r="P1471" i="2"/>
  <c r="Q1471" i="2"/>
  <c r="U1471" i="2" s="1"/>
  <c r="AQ1472" i="2" s="1"/>
  <c r="P1266" i="2"/>
  <c r="Q1266" i="2"/>
  <c r="U1266" i="2" s="1"/>
  <c r="AQ1267" i="2" s="1"/>
  <c r="Q2154" i="2"/>
  <c r="U2154" i="2" s="1"/>
  <c r="P2154" i="2"/>
  <c r="Q3676" i="2"/>
  <c r="U3676" i="2" s="1"/>
  <c r="P3676" i="2"/>
  <c r="P705" i="2"/>
  <c r="Q705" i="2"/>
  <c r="U705" i="2" s="1"/>
  <c r="AQ706" i="2" s="1"/>
  <c r="P3009" i="2"/>
  <c r="Q3009" i="2"/>
  <c r="U3009" i="2" s="1"/>
  <c r="P3261" i="2"/>
  <c r="Q3261" i="2"/>
  <c r="U3261" i="2" s="1"/>
  <c r="P3385" i="2"/>
  <c r="Q3385" i="2"/>
  <c r="U3385" i="2" s="1"/>
  <c r="Q1905" i="2"/>
  <c r="U1905" i="2" s="1"/>
  <c r="AQ1906" i="2" s="1"/>
  <c r="P1905" i="2"/>
  <c r="P3541" i="2"/>
  <c r="Q3541" i="2"/>
  <c r="U3541" i="2" s="1"/>
  <c r="Q1139" i="2"/>
  <c r="U1139" i="2" s="1"/>
  <c r="AQ1140" i="2" s="1"/>
  <c r="P1139" i="2"/>
  <c r="P3342" i="2"/>
  <c r="Q3342" i="2"/>
  <c r="U3342" i="2" s="1"/>
  <c r="P3035" i="2"/>
  <c r="Q3035" i="2"/>
  <c r="U3035" i="2" s="1"/>
  <c r="Q1863" i="2"/>
  <c r="U1863" i="2" s="1"/>
  <c r="AQ1864" i="2" s="1"/>
  <c r="P1863" i="2"/>
  <c r="P1686" i="2"/>
  <c r="Q1686" i="2"/>
  <c r="U1686" i="2" s="1"/>
  <c r="AQ1687" i="2" s="1"/>
  <c r="P2228" i="2"/>
  <c r="Q2228" i="2"/>
  <c r="U2228" i="2" s="1"/>
  <c r="P2206" i="2"/>
  <c r="Q2206" i="2"/>
  <c r="U2206" i="2" s="1"/>
  <c r="P988" i="2"/>
  <c r="Q988" i="2"/>
  <c r="U988" i="2" s="1"/>
  <c r="AQ989" i="2" s="1"/>
  <c r="P790" i="2"/>
  <c r="Q790" i="2"/>
  <c r="U790" i="2" s="1"/>
  <c r="AQ791" i="2" s="1"/>
  <c r="P3488" i="2"/>
  <c r="Q3488" i="2"/>
  <c r="U3488" i="2" s="1"/>
  <c r="Q2151" i="2"/>
  <c r="U2151" i="2" s="1"/>
  <c r="P2151" i="2"/>
  <c r="Q3597" i="2"/>
  <c r="U3597" i="2" s="1"/>
  <c r="P3597" i="2"/>
  <c r="P3229" i="2"/>
  <c r="Q3229" i="2"/>
  <c r="U3229" i="2" s="1"/>
  <c r="Q931" i="2"/>
  <c r="U931" i="2" s="1"/>
  <c r="AQ932" i="2" s="1"/>
  <c r="P931" i="2"/>
  <c r="P1263" i="2"/>
  <c r="Q1263" i="2"/>
  <c r="U1263" i="2" s="1"/>
  <c r="AQ1264" i="2" s="1"/>
  <c r="P1339" i="2"/>
  <c r="Q1339" i="2"/>
  <c r="U1339" i="2" s="1"/>
  <c r="AQ1340" i="2" s="1"/>
  <c r="P3124" i="2"/>
  <c r="Q3124" i="2"/>
  <c r="U3124" i="2" s="1"/>
  <c r="P1714" i="2"/>
  <c r="Q1714" i="2"/>
  <c r="U1714" i="2" s="1"/>
  <c r="AQ1715" i="2" s="1"/>
  <c r="Q1062" i="2"/>
  <c r="U1062" i="2" s="1"/>
  <c r="AQ1063" i="2" s="1"/>
  <c r="P1062" i="2"/>
  <c r="P3538" i="2"/>
  <c r="Q3538" i="2"/>
  <c r="U3538" i="2" s="1"/>
  <c r="P2893" i="2"/>
  <c r="Q2893" i="2"/>
  <c r="U2893" i="2" s="1"/>
  <c r="P2008" i="2"/>
  <c r="Q2008" i="2"/>
  <c r="U2008" i="2" s="1"/>
  <c r="P1953" i="2"/>
  <c r="Q1953" i="2"/>
  <c r="U1953" i="2" s="1"/>
  <c r="AQ1954" i="2" s="1"/>
  <c r="Q1751" i="2"/>
  <c r="U1751" i="2" s="1"/>
  <c r="AQ1752" i="2" s="1"/>
  <c r="P1751" i="2"/>
  <c r="Q1083" i="2"/>
  <c r="U1083" i="2" s="1"/>
  <c r="AQ1084" i="2" s="1"/>
  <c r="P1083" i="2"/>
  <c r="P867" i="2"/>
  <c r="Q867" i="2"/>
  <c r="U867" i="2" s="1"/>
  <c r="AQ868" i="2" s="1"/>
  <c r="Q1488" i="2"/>
  <c r="U1488" i="2" s="1"/>
  <c r="AQ1489" i="2" s="1"/>
  <c r="P1488" i="2"/>
  <c r="Q1723" i="2"/>
  <c r="U1723" i="2" s="1"/>
  <c r="AQ1724" i="2" s="1"/>
  <c r="P1723" i="2"/>
  <c r="Q1412" i="2"/>
  <c r="U1412" i="2" s="1"/>
  <c r="AQ1413" i="2" s="1"/>
  <c r="P1412" i="2"/>
  <c r="P1180" i="2"/>
  <c r="Q1180" i="2"/>
  <c r="U1180" i="2" s="1"/>
  <c r="AQ1181" i="2" s="1"/>
  <c r="Q1444" i="2"/>
  <c r="U1444" i="2" s="1"/>
  <c r="AQ1445" i="2" s="1"/>
  <c r="P1444" i="2"/>
  <c r="P1519" i="2"/>
  <c r="Q1519" i="2"/>
  <c r="U1519" i="2" s="1"/>
  <c r="AQ1520" i="2" s="1"/>
  <c r="Q2721" i="2"/>
  <c r="U2721" i="2" s="1"/>
  <c r="P2721" i="2"/>
  <c r="P3202" i="2"/>
  <c r="Q3202" i="2"/>
  <c r="U3202" i="2" s="1"/>
  <c r="P1043" i="2"/>
  <c r="Q1043" i="2"/>
  <c r="U1043" i="2" s="1"/>
  <c r="AQ1044" i="2" s="1"/>
  <c r="Q2779" i="2"/>
  <c r="U2779" i="2" s="1"/>
  <c r="P2779" i="2"/>
  <c r="Q1178" i="2"/>
  <c r="U1178" i="2" s="1"/>
  <c r="AQ1179" i="2" s="1"/>
  <c r="P1178" i="2"/>
  <c r="P1299" i="2"/>
  <c r="Q1299" i="2"/>
  <c r="U1299" i="2" s="1"/>
  <c r="AQ1300" i="2" s="1"/>
  <c r="P2643" i="2"/>
  <c r="Q2643" i="2"/>
  <c r="U2643" i="2" s="1"/>
  <c r="P2097" i="2"/>
  <c r="Q2097" i="2"/>
  <c r="U2097" i="2" s="1"/>
  <c r="Q741" i="2"/>
  <c r="U741" i="2" s="1"/>
  <c r="AQ742" i="2" s="1"/>
  <c r="P741" i="2"/>
  <c r="Q975" i="2"/>
  <c r="U975" i="2" s="1"/>
  <c r="AQ976" i="2" s="1"/>
  <c r="P975" i="2"/>
  <c r="Q2613" i="2"/>
  <c r="U2613" i="2" s="1"/>
  <c r="P2613" i="2"/>
  <c r="Q2420" i="2"/>
  <c r="U2420" i="2" s="1"/>
  <c r="P2420" i="2"/>
  <c r="Q2270" i="2"/>
  <c r="U2270" i="2" s="1"/>
  <c r="P2270" i="2"/>
  <c r="Q1398" i="2"/>
  <c r="U1398" i="2" s="1"/>
  <c r="AQ1399" i="2" s="1"/>
  <c r="P1398" i="2"/>
  <c r="Q924" i="2"/>
  <c r="U924" i="2" s="1"/>
  <c r="AQ925" i="2" s="1"/>
  <c r="P924" i="2"/>
  <c r="Q2599" i="2"/>
  <c r="U2599" i="2" s="1"/>
  <c r="P2599" i="2"/>
  <c r="Q626" i="2"/>
  <c r="U626" i="2" s="1"/>
  <c r="AQ627" i="2" s="1"/>
  <c r="P626" i="2"/>
  <c r="P1242" i="2"/>
  <c r="Q1242" i="2"/>
  <c r="U1242" i="2" s="1"/>
  <c r="AQ1243" i="2" s="1"/>
  <c r="Q1345" i="2"/>
  <c r="U1345" i="2" s="1"/>
  <c r="AQ1346" i="2" s="1"/>
  <c r="P1345" i="2"/>
  <c r="Q1362" i="2"/>
  <c r="U1362" i="2" s="1"/>
  <c r="AQ1363" i="2" s="1"/>
  <c r="P1362" i="2"/>
  <c r="P3274" i="2"/>
  <c r="Q3274" i="2"/>
  <c r="U3274" i="2" s="1"/>
  <c r="Q1312" i="2"/>
  <c r="U1312" i="2" s="1"/>
  <c r="AQ1313" i="2" s="1"/>
  <c r="P1312" i="2"/>
  <c r="P1461" i="2"/>
  <c r="Q1461" i="2"/>
  <c r="U1461" i="2" s="1"/>
  <c r="AQ1462" i="2" s="1"/>
  <c r="Q1730" i="2"/>
  <c r="U1730" i="2" s="1"/>
  <c r="AQ1731" i="2" s="1"/>
  <c r="P1730" i="2"/>
  <c r="Q1581" i="2"/>
  <c r="U1581" i="2" s="1"/>
  <c r="AQ1582" i="2" s="1"/>
  <c r="P1581" i="2"/>
  <c r="Q3160" i="2"/>
  <c r="U3160" i="2" s="1"/>
  <c r="P3160" i="2"/>
  <c r="P2840" i="2"/>
  <c r="Q2840" i="2"/>
  <c r="U2840" i="2" s="1"/>
  <c r="Q2381" i="2"/>
  <c r="U2381" i="2" s="1"/>
  <c r="P2381" i="2"/>
  <c r="Q1956" i="2"/>
  <c r="U1956" i="2" s="1"/>
  <c r="AQ1957" i="2" s="1"/>
  <c r="P1956" i="2"/>
  <c r="Q732" i="2"/>
  <c r="U732" i="2" s="1"/>
  <c r="AQ733" i="2" s="1"/>
  <c r="P732" i="2"/>
  <c r="P1360" i="2"/>
  <c r="Q1360" i="2"/>
  <c r="U1360" i="2" s="1"/>
  <c r="AQ1361" i="2" s="1"/>
  <c r="P1760" i="2"/>
  <c r="Q1760" i="2"/>
  <c r="U1760" i="2" s="1"/>
  <c r="AQ1761" i="2" s="1"/>
  <c r="P2551" i="2"/>
  <c r="Q2551" i="2"/>
  <c r="U2551" i="2" s="1"/>
  <c r="Q3091" i="2"/>
  <c r="U3091" i="2" s="1"/>
  <c r="P3091" i="2"/>
  <c r="P2509" i="2"/>
  <c r="Q2509" i="2"/>
  <c r="U2509" i="2" s="1"/>
  <c r="P1934" i="2"/>
  <c r="Q1934" i="2"/>
  <c r="U1934" i="2" s="1"/>
  <c r="AQ1935" i="2" s="1"/>
  <c r="P1815" i="2"/>
  <c r="Q1815" i="2"/>
  <c r="U1815" i="2" s="1"/>
  <c r="AQ1816" i="2" s="1"/>
  <c r="Q2668" i="2"/>
  <c r="U2668" i="2" s="1"/>
  <c r="P2668" i="2"/>
  <c r="Q649" i="2"/>
  <c r="U649" i="2" s="1"/>
  <c r="AQ650" i="2" s="1"/>
  <c r="P649" i="2"/>
  <c r="P1900" i="2"/>
  <c r="Q1900" i="2"/>
  <c r="U1900" i="2" s="1"/>
  <c r="AQ1901" i="2" s="1"/>
  <c r="Q1623" i="2"/>
  <c r="U1623" i="2" s="1"/>
  <c r="AQ1624" i="2" s="1"/>
  <c r="P1623" i="2"/>
  <c r="P2330" i="2"/>
  <c r="Q2330" i="2"/>
  <c r="U2330" i="2" s="1"/>
  <c r="P992" i="2"/>
  <c r="Q992" i="2"/>
  <c r="U992" i="2" s="1"/>
  <c r="AQ993" i="2" s="1"/>
  <c r="Q1290" i="2"/>
  <c r="U1290" i="2" s="1"/>
  <c r="AQ1291" i="2" s="1"/>
  <c r="P1290" i="2"/>
  <c r="Q1296" i="2"/>
  <c r="U1296" i="2" s="1"/>
  <c r="AQ1297" i="2" s="1"/>
  <c r="P1296" i="2"/>
  <c r="P1963" i="2"/>
  <c r="Q1963" i="2"/>
  <c r="U1963" i="2" s="1"/>
  <c r="AQ1964" i="2" s="1"/>
  <c r="Q1729" i="2"/>
  <c r="U1729" i="2" s="1"/>
  <c r="AQ1730" i="2" s="1"/>
  <c r="P1729" i="2"/>
  <c r="P2954" i="2"/>
  <c r="Q2954" i="2"/>
  <c r="U2954" i="2" s="1"/>
  <c r="Q1668" i="2"/>
  <c r="U1668" i="2" s="1"/>
  <c r="AQ1669" i="2" s="1"/>
  <c r="P1668" i="2"/>
  <c r="Q3550" i="2"/>
  <c r="U3550" i="2" s="1"/>
  <c r="P3550" i="2"/>
  <c r="Q2201" i="2"/>
  <c r="U2201" i="2" s="1"/>
  <c r="P2201" i="2"/>
  <c r="Q2802" i="2"/>
  <c r="U2802" i="2" s="1"/>
  <c r="P2802" i="2"/>
  <c r="P554" i="2"/>
  <c r="Q554" i="2"/>
  <c r="U554" i="2" s="1"/>
  <c r="AQ555" i="2" s="1"/>
  <c r="P2211" i="2"/>
  <c r="Q2211" i="2"/>
  <c r="U2211" i="2" s="1"/>
  <c r="P1278" i="2"/>
  <c r="Q1278" i="2"/>
  <c r="U1278" i="2" s="1"/>
  <c r="AQ1279" i="2" s="1"/>
  <c r="Q2278" i="2"/>
  <c r="U2278" i="2" s="1"/>
  <c r="P2278" i="2"/>
  <c r="Q3707" i="2"/>
  <c r="U3707" i="2" s="1"/>
  <c r="P3707" i="2"/>
  <c r="P1818" i="2"/>
  <c r="Q1818" i="2"/>
  <c r="U1818" i="2" s="1"/>
  <c r="AQ1819" i="2" s="1"/>
  <c r="Q559" i="2"/>
  <c r="U559" i="2" s="1"/>
  <c r="AQ560" i="2" s="1"/>
  <c r="P559" i="2"/>
  <c r="P3425" i="2"/>
  <c r="Q3425" i="2"/>
  <c r="U3425" i="2" s="1"/>
  <c r="Q1872" i="2"/>
  <c r="U1872" i="2" s="1"/>
  <c r="AQ1873" i="2" s="1"/>
  <c r="P1872" i="2"/>
  <c r="Q838" i="2"/>
  <c r="U838" i="2" s="1"/>
  <c r="AQ839" i="2" s="1"/>
  <c r="P838" i="2"/>
  <c r="Q2426" i="2"/>
  <c r="U2426" i="2" s="1"/>
  <c r="P2426" i="2"/>
  <c r="P3107" i="2"/>
  <c r="Q3107" i="2"/>
  <c r="U3107" i="2" s="1"/>
  <c r="P2356" i="2"/>
  <c r="Q2356" i="2"/>
  <c r="U2356" i="2" s="1"/>
  <c r="P2155" i="2"/>
  <c r="Q2155" i="2"/>
  <c r="U2155" i="2" s="1"/>
  <c r="P1961" i="2"/>
  <c r="Q1961" i="2"/>
  <c r="U1961" i="2" s="1"/>
  <c r="AQ1962" i="2" s="1"/>
  <c r="P2403" i="2"/>
  <c r="Q2403" i="2"/>
  <c r="U2403" i="2" s="1"/>
  <c r="Q1130" i="2"/>
  <c r="U1130" i="2" s="1"/>
  <c r="AQ1131" i="2" s="1"/>
  <c r="P1130" i="2"/>
  <c r="P782" i="2"/>
  <c r="Q782" i="2"/>
  <c r="U782" i="2" s="1"/>
  <c r="AQ783" i="2" s="1"/>
  <c r="P3106" i="2"/>
  <c r="Q3106" i="2"/>
  <c r="U3106" i="2" s="1"/>
  <c r="Q3026" i="2"/>
  <c r="U3026" i="2" s="1"/>
  <c r="P3026" i="2"/>
  <c r="Q2245" i="2"/>
  <c r="U2245" i="2" s="1"/>
  <c r="P2245" i="2"/>
  <c r="Q3590" i="2"/>
  <c r="U3590" i="2" s="1"/>
  <c r="P3590" i="2"/>
  <c r="P3286" i="2"/>
  <c r="Q3286" i="2"/>
  <c r="U3286" i="2" s="1"/>
  <c r="P2684" i="2"/>
  <c r="Q2684" i="2"/>
  <c r="U2684" i="2" s="1"/>
  <c r="Q2388" i="2"/>
  <c r="U2388" i="2" s="1"/>
  <c r="P2388" i="2"/>
  <c r="Q810" i="2"/>
  <c r="U810" i="2" s="1"/>
  <c r="AQ811" i="2" s="1"/>
  <c r="P810" i="2"/>
  <c r="Q2803" i="2"/>
  <c r="U2803" i="2" s="1"/>
  <c r="P2803" i="2"/>
  <c r="P3507" i="2"/>
  <c r="Q3507" i="2"/>
  <c r="U3507" i="2" s="1"/>
  <c r="P2306" i="2"/>
  <c r="Q2306" i="2"/>
  <c r="U2306" i="2" s="1"/>
  <c r="Q3729" i="2"/>
  <c r="U3729" i="2" s="1"/>
  <c r="P3729" i="2"/>
  <c r="P587" i="2"/>
  <c r="Q587" i="2"/>
  <c r="U587" i="2" s="1"/>
  <c r="AQ588" i="2" s="1"/>
  <c r="Q869" i="2"/>
  <c r="U869" i="2" s="1"/>
  <c r="AQ870" i="2" s="1"/>
  <c r="P869" i="2"/>
  <c r="Q2741" i="2"/>
  <c r="U2741" i="2" s="1"/>
  <c r="P2741" i="2"/>
  <c r="Q3544" i="2"/>
  <c r="U3544" i="2" s="1"/>
  <c r="P3544" i="2"/>
  <c r="P3097" i="2"/>
  <c r="Q3097" i="2"/>
  <c r="U3097" i="2" s="1"/>
  <c r="P997" i="2"/>
  <c r="Q997" i="2"/>
  <c r="U997" i="2" s="1"/>
  <c r="AQ998" i="2" s="1"/>
  <c r="Q3378" i="2"/>
  <c r="U3378" i="2" s="1"/>
  <c r="P3378" i="2"/>
  <c r="Q753" i="2"/>
  <c r="U753" i="2" s="1"/>
  <c r="AQ754" i="2" s="1"/>
  <c r="P753" i="2"/>
  <c r="Q1982" i="2"/>
  <c r="U1982" i="2" s="1"/>
  <c r="AQ1983" i="2" s="1"/>
  <c r="P1982" i="2"/>
  <c r="Q1037" i="2"/>
  <c r="U1037" i="2" s="1"/>
  <c r="AQ1038" i="2" s="1"/>
  <c r="P1037" i="2"/>
  <c r="P3632" i="2"/>
  <c r="Q3632" i="2"/>
  <c r="U3632" i="2" s="1"/>
  <c r="P2454" i="2"/>
  <c r="Q2454" i="2"/>
  <c r="U2454" i="2" s="1"/>
  <c r="P875" i="2"/>
  <c r="Q875" i="2"/>
  <c r="U875" i="2" s="1"/>
  <c r="AQ876" i="2" s="1"/>
  <c r="P1044" i="2"/>
  <c r="Q1044" i="2"/>
  <c r="U1044" i="2" s="1"/>
  <c r="AQ1045" i="2" s="1"/>
  <c r="P1157" i="2"/>
  <c r="Q1157" i="2"/>
  <c r="U1157" i="2" s="1"/>
  <c r="AQ1158" i="2" s="1"/>
  <c r="P2433" i="2"/>
  <c r="Q2433" i="2"/>
  <c r="U2433" i="2" s="1"/>
  <c r="Q2842" i="2"/>
  <c r="U2842" i="2" s="1"/>
  <c r="P2842" i="2"/>
  <c r="Q2500" i="2"/>
  <c r="U2500" i="2" s="1"/>
  <c r="P2500" i="2"/>
  <c r="Q3140" i="2"/>
  <c r="U3140" i="2" s="1"/>
  <c r="P3140" i="2"/>
  <c r="Q1283" i="2"/>
  <c r="U1283" i="2" s="1"/>
  <c r="AQ1284" i="2" s="1"/>
  <c r="P1283" i="2"/>
  <c r="P1057" i="2"/>
  <c r="Q1057" i="2"/>
  <c r="U1057" i="2" s="1"/>
  <c r="AQ1058" i="2" s="1"/>
  <c r="P2361" i="2"/>
  <c r="Q2361" i="2"/>
  <c r="U2361" i="2" s="1"/>
  <c r="P2644" i="2"/>
  <c r="Q2644" i="2"/>
  <c r="U2644" i="2" s="1"/>
  <c r="P2525" i="2"/>
  <c r="Q2525" i="2"/>
  <c r="U2525" i="2" s="1"/>
  <c r="Q1081" i="2"/>
  <c r="U1081" i="2" s="1"/>
  <c r="AQ1082" i="2" s="1"/>
  <c r="P1081" i="2"/>
  <c r="Q2246" i="2"/>
  <c r="U2246" i="2" s="1"/>
  <c r="P2246" i="2"/>
  <c r="P1476" i="2"/>
  <c r="Q1476" i="2"/>
  <c r="U1476" i="2" s="1"/>
  <c r="AQ1477" i="2" s="1"/>
  <c r="Q3413" i="2"/>
  <c r="U3413" i="2" s="1"/>
  <c r="P3413" i="2"/>
  <c r="P2485" i="2"/>
  <c r="Q2485" i="2"/>
  <c r="U2485" i="2" s="1"/>
  <c r="Q1993" i="2"/>
  <c r="U1993" i="2" s="1"/>
  <c r="AQ1994" i="2" s="1"/>
  <c r="P1993" i="2"/>
  <c r="P3095" i="2"/>
  <c r="Q3095" i="2"/>
  <c r="U3095" i="2" s="1"/>
  <c r="P2188" i="2"/>
  <c r="Q2188" i="2"/>
  <c r="U2188" i="2" s="1"/>
  <c r="Q2240" i="2"/>
  <c r="U2240" i="2" s="1"/>
  <c r="P2240" i="2"/>
  <c r="P1054" i="2"/>
  <c r="Q1054" i="2"/>
  <c r="U1054" i="2" s="1"/>
  <c r="AQ1055" i="2" s="1"/>
  <c r="Q728" i="2"/>
  <c r="U728" i="2" s="1"/>
  <c r="AQ729" i="2" s="1"/>
  <c r="P728" i="2"/>
  <c r="P1163" i="2"/>
  <c r="Q1163" i="2"/>
  <c r="U1163" i="2" s="1"/>
  <c r="AQ1164" i="2" s="1"/>
  <c r="P3671" i="2"/>
  <c r="Q3671" i="2"/>
  <c r="U3671" i="2" s="1"/>
  <c r="P1016" i="2"/>
  <c r="Q1016" i="2"/>
  <c r="U1016" i="2" s="1"/>
  <c r="AQ1017" i="2" s="1"/>
  <c r="Q2986" i="2"/>
  <c r="U2986" i="2" s="1"/>
  <c r="P2986" i="2"/>
  <c r="Q2160" i="2"/>
  <c r="U2160" i="2" s="1"/>
  <c r="P2160" i="2"/>
  <c r="Q858" i="2"/>
  <c r="U858" i="2" s="1"/>
  <c r="AQ859" i="2" s="1"/>
  <c r="P858" i="2"/>
  <c r="Q1640" i="2"/>
  <c r="U1640" i="2" s="1"/>
  <c r="AQ1641" i="2" s="1"/>
  <c r="P1640" i="2"/>
  <c r="P2171" i="2"/>
  <c r="Q2171" i="2"/>
  <c r="U2171" i="2" s="1"/>
  <c r="P2186" i="2"/>
  <c r="Q2186" i="2"/>
  <c r="U2186" i="2" s="1"/>
  <c r="Q2027" i="2"/>
  <c r="U2027" i="2" s="1"/>
  <c r="P2027" i="2"/>
  <c r="Q969" i="2"/>
  <c r="U969" i="2" s="1"/>
  <c r="AQ970" i="2" s="1"/>
  <c r="P969" i="2"/>
  <c r="Q1332" i="2"/>
  <c r="U1332" i="2" s="1"/>
  <c r="AQ1333" i="2" s="1"/>
  <c r="P1332" i="2"/>
  <c r="Q3439" i="2"/>
  <c r="U3439" i="2" s="1"/>
  <c r="P3439" i="2"/>
  <c r="Q2355" i="2"/>
  <c r="U2355" i="2" s="1"/>
  <c r="P2355" i="2"/>
  <c r="Q2130" i="2"/>
  <c r="U2130" i="2" s="1"/>
  <c r="P2130" i="2"/>
  <c r="P807" i="2"/>
  <c r="Q807" i="2"/>
  <c r="U807" i="2" s="1"/>
  <c r="AQ808" i="2" s="1"/>
  <c r="P3665" i="2"/>
  <c r="Q3665" i="2"/>
  <c r="U3665" i="2" s="1"/>
  <c r="Q1599" i="2"/>
  <c r="U1599" i="2" s="1"/>
  <c r="AQ1600" i="2" s="1"/>
  <c r="P1599" i="2"/>
  <c r="P1873" i="2"/>
  <c r="Q1873" i="2"/>
  <c r="U1873" i="2" s="1"/>
  <c r="AQ1874" i="2" s="1"/>
  <c r="Q2523" i="2"/>
  <c r="U2523" i="2" s="1"/>
  <c r="P2523" i="2"/>
  <c r="P1995" i="2"/>
  <c r="Q1995" i="2"/>
  <c r="U1995" i="2" s="1"/>
  <c r="AQ1996" i="2" s="1"/>
  <c r="P3132" i="2"/>
  <c r="Q3132" i="2"/>
  <c r="U3132" i="2" s="1"/>
  <c r="P2124" i="2"/>
  <c r="Q2124" i="2"/>
  <c r="U2124" i="2" s="1"/>
  <c r="P1909" i="2"/>
  <c r="Q1909" i="2"/>
  <c r="U1909" i="2" s="1"/>
  <c r="AQ1910" i="2" s="1"/>
  <c r="Q1614" i="2"/>
  <c r="U1614" i="2" s="1"/>
  <c r="AQ1615" i="2" s="1"/>
  <c r="P1614" i="2"/>
  <c r="P1082" i="2"/>
  <c r="Q1082" i="2"/>
  <c r="U1082" i="2" s="1"/>
  <c r="AQ1083" i="2" s="1"/>
  <c r="P2743" i="2"/>
  <c r="Q2743" i="2"/>
  <c r="U2743" i="2" s="1"/>
  <c r="P1987" i="2"/>
  <c r="Q1987" i="2"/>
  <c r="U1987" i="2" s="1"/>
  <c r="AQ1988" i="2" s="1"/>
  <c r="Q1508" i="2"/>
  <c r="U1508" i="2" s="1"/>
  <c r="AQ1509" i="2" s="1"/>
  <c r="P1508" i="2"/>
  <c r="Q1700" i="2"/>
  <c r="U1700" i="2" s="1"/>
  <c r="AQ1701" i="2" s="1"/>
  <c r="P1700" i="2"/>
  <c r="P1678" i="2"/>
  <c r="Q1678" i="2"/>
  <c r="U1678" i="2" s="1"/>
  <c r="AQ1679" i="2" s="1"/>
  <c r="Q2231" i="2"/>
  <c r="U2231" i="2" s="1"/>
  <c r="P2231" i="2"/>
  <c r="P1500" i="2"/>
  <c r="Q1500" i="2"/>
  <c r="U1500" i="2" s="1"/>
  <c r="AQ1501" i="2" s="1"/>
  <c r="P1379" i="2"/>
  <c r="Q1379" i="2"/>
  <c r="U1379" i="2" s="1"/>
  <c r="AQ1380" i="2" s="1"/>
  <c r="Q3012" i="2"/>
  <c r="U3012" i="2" s="1"/>
  <c r="P3012" i="2"/>
  <c r="P3137" i="2"/>
  <c r="Q3137" i="2"/>
  <c r="U3137" i="2" s="1"/>
  <c r="Q2067" i="2"/>
  <c r="U2067" i="2" s="1"/>
  <c r="P2067" i="2"/>
  <c r="Q2271" i="2"/>
  <c r="U2271" i="2" s="1"/>
  <c r="P2271" i="2"/>
  <c r="P2527" i="2"/>
  <c r="Q2527" i="2"/>
  <c r="U2527" i="2" s="1"/>
  <c r="P2726" i="2"/>
  <c r="Q2726" i="2"/>
  <c r="U2726" i="2" s="1"/>
  <c r="Q2621" i="2"/>
  <c r="U2621" i="2" s="1"/>
  <c r="P2621" i="2"/>
  <c r="Q813" i="2"/>
  <c r="U813" i="2" s="1"/>
  <c r="AQ814" i="2" s="1"/>
  <c r="P813" i="2"/>
  <c r="Q650" i="2"/>
  <c r="U650" i="2" s="1"/>
  <c r="AQ651" i="2" s="1"/>
  <c r="P650" i="2"/>
  <c r="Q3254" i="2"/>
  <c r="U3254" i="2" s="1"/>
  <c r="P3254" i="2"/>
  <c r="Q3207" i="2"/>
  <c r="U3207" i="2" s="1"/>
  <c r="P3207" i="2"/>
  <c r="P2464" i="2"/>
  <c r="Q2464" i="2"/>
  <c r="U2464" i="2" s="1"/>
  <c r="P639" i="2"/>
  <c r="Q639" i="2"/>
  <c r="U639" i="2" s="1"/>
  <c r="AQ640" i="2" s="1"/>
  <c r="Q769" i="2"/>
  <c r="U769" i="2" s="1"/>
  <c r="AQ770" i="2" s="1"/>
  <c r="P769" i="2"/>
  <c r="Q2057" i="2"/>
  <c r="U2057" i="2" s="1"/>
  <c r="P2057" i="2"/>
  <c r="P2704" i="2"/>
  <c r="Q2704" i="2"/>
  <c r="U2704" i="2" s="1"/>
  <c r="Q2174" i="2"/>
  <c r="U2174" i="2" s="1"/>
  <c r="P2174" i="2"/>
  <c r="Q1295" i="2"/>
  <c r="U1295" i="2" s="1"/>
  <c r="AQ1296" i="2" s="1"/>
  <c r="P1295" i="2"/>
  <c r="Q3319" i="2"/>
  <c r="U3319" i="2" s="1"/>
  <c r="P3319" i="2"/>
  <c r="Q2229" i="2"/>
  <c r="U2229" i="2" s="1"/>
  <c r="P2229" i="2"/>
  <c r="P1385" i="2"/>
  <c r="Q1385" i="2"/>
  <c r="U1385" i="2" s="1"/>
  <c r="AQ1386" i="2" s="1"/>
  <c r="Q1887" i="2"/>
  <c r="U1887" i="2" s="1"/>
  <c r="AQ1888" i="2" s="1"/>
  <c r="P1887" i="2"/>
  <c r="P954" i="2"/>
  <c r="Q954" i="2"/>
  <c r="U954" i="2" s="1"/>
  <c r="AQ955" i="2" s="1"/>
  <c r="Q1546" i="2"/>
  <c r="U1546" i="2" s="1"/>
  <c r="AQ1547" i="2" s="1"/>
  <c r="P1546" i="2"/>
  <c r="Q1415" i="2"/>
  <c r="U1415" i="2" s="1"/>
  <c r="AQ1416" i="2" s="1"/>
  <c r="P1415" i="2"/>
  <c r="P3529" i="2"/>
  <c r="Q3529" i="2"/>
  <c r="U3529" i="2" s="1"/>
  <c r="P1274" i="2"/>
  <c r="Q1274" i="2"/>
  <c r="U1274" i="2" s="1"/>
  <c r="AQ1275" i="2" s="1"/>
  <c r="Q2994" i="2"/>
  <c r="U2994" i="2" s="1"/>
  <c r="P2994" i="2"/>
  <c r="P3411" i="2"/>
  <c r="Q3411" i="2"/>
  <c r="U3411" i="2" s="1"/>
  <c r="Q3081" i="2"/>
  <c r="U3081" i="2" s="1"/>
  <c r="P3081" i="2"/>
  <c r="Q1846" i="2"/>
  <c r="U1846" i="2" s="1"/>
  <c r="AQ1847" i="2" s="1"/>
  <c r="P1846" i="2"/>
  <c r="Q721" i="2"/>
  <c r="U721" i="2" s="1"/>
  <c r="AQ722" i="2" s="1"/>
  <c r="P721" i="2"/>
  <c r="P3326" i="2"/>
  <c r="Q3326" i="2"/>
  <c r="U3326" i="2" s="1"/>
  <c r="Q2179" i="2"/>
  <c r="U2179" i="2" s="1"/>
  <c r="P2179" i="2"/>
  <c r="P3659" i="2"/>
  <c r="Q3659" i="2"/>
  <c r="U3659" i="2" s="1"/>
  <c r="Q2176" i="2"/>
  <c r="U2176" i="2" s="1"/>
  <c r="P2176" i="2"/>
  <c r="P589" i="2"/>
  <c r="Q589" i="2"/>
  <c r="U589" i="2" s="1"/>
  <c r="AQ590" i="2" s="1"/>
  <c r="P3345" i="2"/>
  <c r="Q3345" i="2"/>
  <c r="U3345" i="2" s="1"/>
  <c r="P1964" i="2"/>
  <c r="Q1964" i="2"/>
  <c r="U1964" i="2" s="1"/>
  <c r="AQ1965" i="2" s="1"/>
  <c r="P1670" i="2"/>
  <c r="Q1670" i="2"/>
  <c r="U1670" i="2" s="1"/>
  <c r="AQ1671" i="2" s="1"/>
  <c r="P2394" i="2"/>
  <c r="Q2394" i="2"/>
  <c r="U2394" i="2" s="1"/>
  <c r="P3468" i="2"/>
  <c r="Q3468" i="2"/>
  <c r="U3468" i="2" s="1"/>
  <c r="Q1446" i="2"/>
  <c r="U1446" i="2" s="1"/>
  <c r="AQ1447" i="2" s="1"/>
  <c r="P1446" i="2"/>
  <c r="Q960" i="2"/>
  <c r="U960" i="2" s="1"/>
  <c r="AQ961" i="2" s="1"/>
  <c r="P960" i="2"/>
  <c r="Q743" i="2"/>
  <c r="U743" i="2" s="1"/>
  <c r="AQ744" i="2" s="1"/>
  <c r="P743" i="2"/>
  <c r="Q3013" i="2"/>
  <c r="U3013" i="2" s="1"/>
  <c r="P3013" i="2"/>
  <c r="Q3435" i="2"/>
  <c r="U3435" i="2" s="1"/>
  <c r="P3435" i="2"/>
  <c r="Q3019" i="2"/>
  <c r="U3019" i="2" s="1"/>
  <c r="P3019" i="2"/>
  <c r="Q1778" i="2"/>
  <c r="U1778" i="2" s="1"/>
  <c r="AQ1779" i="2" s="1"/>
  <c r="P1778" i="2"/>
  <c r="Q688" i="2"/>
  <c r="U688" i="2" s="1"/>
  <c r="AQ689" i="2" s="1"/>
  <c r="P688" i="2"/>
  <c r="Q961" i="2"/>
  <c r="U961" i="2" s="1"/>
  <c r="AQ962" i="2" s="1"/>
  <c r="P961" i="2"/>
  <c r="Q1675" i="2"/>
  <c r="U1675" i="2" s="1"/>
  <c r="AQ1676" i="2" s="1"/>
  <c r="P1675" i="2"/>
  <c r="P2916" i="2"/>
  <c r="Q2916" i="2"/>
  <c r="U2916" i="2" s="1"/>
  <c r="P2091" i="2"/>
  <c r="Q2091" i="2"/>
  <c r="U2091" i="2" s="1"/>
  <c r="P781" i="2"/>
  <c r="Q781" i="2"/>
  <c r="U781" i="2" s="1"/>
  <c r="AQ782" i="2" s="1"/>
  <c r="Q2253" i="2"/>
  <c r="U2253" i="2" s="1"/>
  <c r="P2253" i="2"/>
  <c r="Q653" i="2"/>
  <c r="U653" i="2" s="1"/>
  <c r="AQ654" i="2" s="1"/>
  <c r="P653" i="2"/>
  <c r="Q2260" i="2"/>
  <c r="U2260" i="2" s="1"/>
  <c r="P2260" i="2"/>
  <c r="Q3475" i="2"/>
  <c r="U3475" i="2" s="1"/>
  <c r="P3475" i="2"/>
  <c r="P1078" i="2"/>
  <c r="Q1078" i="2"/>
  <c r="U1078" i="2" s="1"/>
  <c r="AQ1079" i="2" s="1"/>
  <c r="P2590" i="2"/>
  <c r="Q2590" i="2"/>
  <c r="U2590" i="2" s="1"/>
  <c r="P2820" i="2"/>
  <c r="Q2820" i="2"/>
  <c r="U2820" i="2" s="1"/>
  <c r="P3189" i="2"/>
  <c r="Q3189" i="2"/>
  <c r="U3189" i="2" s="1"/>
  <c r="Q3249" i="2"/>
  <c r="U3249" i="2" s="1"/>
  <c r="P3249" i="2"/>
  <c r="P665" i="2"/>
  <c r="Q665" i="2"/>
  <c r="U665" i="2" s="1"/>
  <c r="AQ666" i="2" s="1"/>
  <c r="P2233" i="2"/>
  <c r="Q2233" i="2"/>
  <c r="U2233" i="2" s="1"/>
  <c r="P1880" i="2"/>
  <c r="Q1880" i="2"/>
  <c r="U1880" i="2" s="1"/>
  <c r="AQ1881" i="2" s="1"/>
  <c r="Q2189" i="2"/>
  <c r="U2189" i="2" s="1"/>
  <c r="P2189" i="2"/>
  <c r="P1503" i="2"/>
  <c r="Q1503" i="2"/>
  <c r="U1503" i="2" s="1"/>
  <c r="AQ1504" i="2" s="1"/>
  <c r="P2871" i="2"/>
  <c r="Q2871" i="2"/>
  <c r="U2871" i="2" s="1"/>
  <c r="P616" i="2"/>
  <c r="Q616" i="2"/>
  <c r="U616" i="2" s="1"/>
  <c r="AQ617" i="2" s="1"/>
  <c r="P1100" i="2"/>
  <c r="Q1100" i="2"/>
  <c r="U1100" i="2" s="1"/>
  <c r="AQ1101" i="2" s="1"/>
  <c r="Q2308" i="2"/>
  <c r="U2308" i="2" s="1"/>
  <c r="P2308" i="2"/>
  <c r="Q2834" i="2"/>
  <c r="U2834" i="2" s="1"/>
  <c r="P2834" i="2"/>
  <c r="Q2259" i="2"/>
  <c r="U2259" i="2" s="1"/>
  <c r="P2259" i="2"/>
  <c r="P2161" i="2"/>
  <c r="Q2161" i="2"/>
  <c r="U2161" i="2" s="1"/>
  <c r="Q1089" i="2"/>
  <c r="U1089" i="2" s="1"/>
  <c r="AQ1090" i="2" s="1"/>
  <c r="P1089" i="2"/>
  <c r="P2838" i="2"/>
  <c r="Q2838" i="2"/>
  <c r="U2838" i="2" s="1"/>
  <c r="P2408" i="2"/>
  <c r="Q2408" i="2"/>
  <c r="U2408" i="2" s="1"/>
  <c r="Q2913" i="2"/>
  <c r="U2913" i="2" s="1"/>
  <c r="P2913" i="2"/>
  <c r="Q2447" i="2"/>
  <c r="U2447" i="2" s="1"/>
  <c r="P2447" i="2"/>
  <c r="P1837" i="2"/>
  <c r="Q1837" i="2"/>
  <c r="U1837" i="2" s="1"/>
  <c r="AQ1838" i="2" s="1"/>
  <c r="P3454" i="2"/>
  <c r="Q3454" i="2"/>
  <c r="U3454" i="2" s="1"/>
  <c r="P2282" i="2"/>
  <c r="Q2282" i="2"/>
  <c r="U2282" i="2" s="1"/>
  <c r="P1502" i="2"/>
  <c r="Q1502" i="2"/>
  <c r="U1502" i="2" s="1"/>
  <c r="AQ1503" i="2" s="1"/>
  <c r="Q1071" i="2"/>
  <c r="U1071" i="2" s="1"/>
  <c r="AQ1072" i="2" s="1"/>
  <c r="P1071" i="2"/>
  <c r="P3011" i="2"/>
  <c r="Q3011" i="2"/>
  <c r="U3011" i="2" s="1"/>
  <c r="P3023" i="2"/>
  <c r="Q3023" i="2"/>
  <c r="U3023" i="2" s="1"/>
  <c r="P2116" i="2"/>
  <c r="Q2116" i="2"/>
  <c r="U2116" i="2" s="1"/>
  <c r="Q2456" i="2"/>
  <c r="U2456" i="2" s="1"/>
  <c r="P2456" i="2"/>
  <c r="Q3248" i="2"/>
  <c r="U3248" i="2" s="1"/>
  <c r="P3248" i="2"/>
  <c r="Q2615" i="2"/>
  <c r="U2615" i="2" s="1"/>
  <c r="P2615" i="2"/>
  <c r="Q3054" i="2"/>
  <c r="U3054" i="2" s="1"/>
  <c r="P3054" i="2"/>
  <c r="P1007" i="2"/>
  <c r="Q1007" i="2"/>
  <c r="U1007" i="2" s="1"/>
  <c r="AQ1008" i="2" s="1"/>
  <c r="P3152" i="2"/>
  <c r="Q3152" i="2"/>
  <c r="U3152" i="2" s="1"/>
  <c r="P1111" i="2"/>
  <c r="Q1111" i="2"/>
  <c r="U1111" i="2" s="1"/>
  <c r="AQ1112" i="2" s="1"/>
  <c r="Q1093" i="2"/>
  <c r="U1093" i="2" s="1"/>
  <c r="AQ1094" i="2" s="1"/>
  <c r="P1093" i="2"/>
  <c r="P2765" i="2"/>
  <c r="Q2765" i="2"/>
  <c r="U2765" i="2" s="1"/>
  <c r="Q1542" i="2"/>
  <c r="U1542" i="2" s="1"/>
  <c r="AQ1543" i="2" s="1"/>
  <c r="P1542" i="2"/>
  <c r="P2439" i="2"/>
  <c r="Q2439" i="2"/>
  <c r="U2439" i="2" s="1"/>
  <c r="Q1652" i="2"/>
  <c r="U1652" i="2" s="1"/>
  <c r="AQ1653" i="2" s="1"/>
  <c r="P1652" i="2"/>
  <c r="Q934" i="2"/>
  <c r="U934" i="2" s="1"/>
  <c r="AQ935" i="2" s="1"/>
  <c r="P934" i="2"/>
  <c r="Q3217" i="2"/>
  <c r="U3217" i="2" s="1"/>
  <c r="P3217" i="2"/>
  <c r="P2686" i="2"/>
  <c r="Q2686" i="2"/>
  <c r="U2686" i="2" s="1"/>
  <c r="Q1788" i="2"/>
  <c r="U1788" i="2" s="1"/>
  <c r="AQ1789" i="2" s="1"/>
  <c r="P1788" i="2"/>
  <c r="Q2118" i="2"/>
  <c r="U2118" i="2" s="1"/>
  <c r="P2118" i="2"/>
  <c r="P3332" i="2"/>
  <c r="Q3332" i="2"/>
  <c r="U3332" i="2" s="1"/>
  <c r="P2448" i="2"/>
  <c r="Q2448" i="2"/>
  <c r="U2448" i="2" s="1"/>
  <c r="P1902" i="2"/>
  <c r="Q1902" i="2"/>
  <c r="U1902" i="2" s="1"/>
  <c r="AQ1903" i="2" s="1"/>
  <c r="P1498" i="2"/>
  <c r="Q1498" i="2"/>
  <c r="U1498" i="2" s="1"/>
  <c r="AQ1499" i="2" s="1"/>
  <c r="Q2598" i="2"/>
  <c r="U2598" i="2" s="1"/>
  <c r="P2598" i="2"/>
  <c r="Q3614" i="2"/>
  <c r="U3614" i="2" s="1"/>
  <c r="P3614" i="2"/>
  <c r="P3050" i="2"/>
  <c r="Q3050" i="2"/>
  <c r="U3050" i="2" s="1"/>
  <c r="P3451" i="2"/>
  <c r="Q3451" i="2"/>
  <c r="U3451" i="2" s="1"/>
  <c r="Q1520" i="2"/>
  <c r="U1520" i="2" s="1"/>
  <c r="AQ1521" i="2" s="1"/>
  <c r="P1520" i="2"/>
  <c r="Q2579" i="2"/>
  <c r="U2579" i="2" s="1"/>
  <c r="P2579" i="2"/>
  <c r="Q624" i="2"/>
  <c r="U624" i="2" s="1"/>
  <c r="AQ625" i="2" s="1"/>
  <c r="P624" i="2"/>
  <c r="P1539" i="2"/>
  <c r="Q1539" i="2"/>
  <c r="U1539" i="2" s="1"/>
  <c r="AQ1540" i="2" s="1"/>
  <c r="Q1254" i="2"/>
  <c r="U1254" i="2" s="1"/>
  <c r="AQ1255" i="2" s="1"/>
  <c r="P1254" i="2"/>
  <c r="P2336" i="2"/>
  <c r="Q2336" i="2"/>
  <c r="U2336" i="2" s="1"/>
  <c r="Q2274" i="2"/>
  <c r="U2274" i="2" s="1"/>
  <c r="P2274" i="2"/>
  <c r="P3530" i="2"/>
  <c r="Q3530" i="2"/>
  <c r="U3530" i="2" s="1"/>
  <c r="Q1733" i="2"/>
  <c r="U1733" i="2" s="1"/>
  <c r="AQ1734" i="2" s="1"/>
  <c r="P1733" i="2"/>
  <c r="Q2880" i="2"/>
  <c r="U2880" i="2" s="1"/>
  <c r="P2880" i="2"/>
  <c r="Q1239" i="2"/>
  <c r="U1239" i="2" s="1"/>
  <c r="AQ1240" i="2" s="1"/>
  <c r="P1239" i="2"/>
  <c r="Q1947" i="2"/>
  <c r="U1947" i="2" s="1"/>
  <c r="AQ1948" i="2" s="1"/>
  <c r="P1947" i="2"/>
  <c r="P3263" i="2"/>
  <c r="Q3263" i="2"/>
  <c r="U3263" i="2" s="1"/>
  <c r="P748" i="2"/>
  <c r="Q748" i="2"/>
  <c r="U748" i="2" s="1"/>
  <c r="AQ749" i="2" s="1"/>
  <c r="Q2970" i="2"/>
  <c r="U2970" i="2" s="1"/>
  <c r="P2970" i="2"/>
  <c r="P1898" i="2"/>
  <c r="Q1898" i="2"/>
  <c r="U1898" i="2" s="1"/>
  <c r="AQ1899" i="2" s="1"/>
  <c r="P3110" i="2"/>
  <c r="Q3110" i="2"/>
  <c r="U3110" i="2" s="1"/>
  <c r="Q3225" i="2"/>
  <c r="U3225" i="2" s="1"/>
  <c r="P3225" i="2"/>
  <c r="Q1853" i="2"/>
  <c r="U1853" i="2" s="1"/>
  <c r="AQ1854" i="2" s="1"/>
  <c r="P1853" i="2"/>
  <c r="Q1209" i="2"/>
  <c r="U1209" i="2" s="1"/>
  <c r="AQ1210" i="2" s="1"/>
  <c r="P1209" i="2"/>
  <c r="Q3412" i="2"/>
  <c r="U3412" i="2" s="1"/>
  <c r="P3412" i="2"/>
  <c r="P974" i="2"/>
  <c r="Q974" i="2"/>
  <c r="U974" i="2" s="1"/>
  <c r="AQ975" i="2" s="1"/>
  <c r="P2358" i="2"/>
  <c r="Q2358" i="2"/>
  <c r="U2358" i="2" s="1"/>
  <c r="P855" i="2"/>
  <c r="Q855" i="2"/>
  <c r="U855" i="2" s="1"/>
  <c r="AQ856" i="2" s="1"/>
  <c r="Q3386" i="2"/>
  <c r="U3386" i="2" s="1"/>
  <c r="P3386" i="2"/>
  <c r="P2836" i="2"/>
  <c r="Q2836" i="2"/>
  <c r="U2836" i="2" s="1"/>
  <c r="P1580" i="2"/>
  <c r="Q1580" i="2"/>
  <c r="U1580" i="2" s="1"/>
  <c r="AQ1581" i="2" s="1"/>
  <c r="Q1757" i="2"/>
  <c r="U1757" i="2" s="1"/>
  <c r="AQ1758" i="2" s="1"/>
  <c r="P1757" i="2"/>
  <c r="P2687" i="2"/>
  <c r="Q2687" i="2"/>
  <c r="U2687" i="2" s="1"/>
  <c r="P3085" i="2"/>
  <c r="Q3085" i="2"/>
  <c r="U3085" i="2" s="1"/>
  <c r="P2168" i="2"/>
  <c r="Q2168" i="2"/>
  <c r="U2168" i="2" s="1"/>
  <c r="P1248" i="2"/>
  <c r="Q1248" i="2"/>
  <c r="U1248" i="2" s="1"/>
  <c r="AQ1249" i="2" s="1"/>
  <c r="Q3042" i="2"/>
  <c r="U3042" i="2" s="1"/>
  <c r="P3042" i="2"/>
  <c r="Q2072" i="2"/>
  <c r="U2072" i="2" s="1"/>
  <c r="P2072" i="2"/>
  <c r="Q3462" i="2"/>
  <c r="U3462" i="2" s="1"/>
  <c r="P3462" i="2"/>
  <c r="P2828" i="2"/>
  <c r="Q2828" i="2"/>
  <c r="U2828" i="2" s="1"/>
  <c r="Q2860" i="2"/>
  <c r="U2860" i="2" s="1"/>
  <c r="P2860" i="2"/>
  <c r="Q1799" i="2"/>
  <c r="U1799" i="2" s="1"/>
  <c r="AQ1800" i="2" s="1"/>
  <c r="P1799" i="2"/>
  <c r="Q1404" i="2"/>
  <c r="U1404" i="2" s="1"/>
  <c r="AQ1405" i="2" s="1"/>
  <c r="P1404" i="2"/>
  <c r="Q1603" i="2"/>
  <c r="U1603" i="2" s="1"/>
  <c r="AQ1604" i="2" s="1"/>
  <c r="P1603" i="2"/>
  <c r="P3526" i="2"/>
  <c r="Q3526" i="2"/>
  <c r="U3526" i="2" s="1"/>
  <c r="Q1738" i="2"/>
  <c r="U1738" i="2" s="1"/>
  <c r="AQ1739" i="2" s="1"/>
  <c r="P1738" i="2"/>
  <c r="P1351" i="2"/>
  <c r="Q1351" i="2"/>
  <c r="U1351" i="2" s="1"/>
  <c r="AQ1352" i="2" s="1"/>
  <c r="P3494" i="2"/>
  <c r="Q3494" i="2"/>
  <c r="U3494" i="2" s="1"/>
  <c r="P970" i="2"/>
  <c r="Q970" i="2"/>
  <c r="U970" i="2" s="1"/>
  <c r="AQ971" i="2" s="1"/>
  <c r="P1450" i="2"/>
  <c r="Q1450" i="2"/>
  <c r="U1450" i="2" s="1"/>
  <c r="AQ1451" i="2" s="1"/>
  <c r="Q2239" i="2"/>
  <c r="U2239" i="2" s="1"/>
  <c r="P2239" i="2"/>
  <c r="P2028" i="2"/>
  <c r="Q2028" i="2"/>
  <c r="U2028" i="2" s="1"/>
  <c r="Q2303" i="2"/>
  <c r="U2303" i="2" s="1"/>
  <c r="P2303" i="2"/>
  <c r="Q672" i="2"/>
  <c r="U672" i="2" s="1"/>
  <c r="AQ673" i="2" s="1"/>
  <c r="P672" i="2"/>
  <c r="P1545" i="2"/>
  <c r="Q1545" i="2"/>
  <c r="U1545" i="2" s="1"/>
  <c r="AQ1546" i="2" s="1"/>
  <c r="Q1649" i="2"/>
  <c r="U1649" i="2" s="1"/>
  <c r="AQ1650" i="2" s="1"/>
  <c r="P1649" i="2"/>
  <c r="Q2305" i="2"/>
  <c r="U2305" i="2" s="1"/>
  <c r="P2305" i="2"/>
  <c r="P3288" i="2"/>
  <c r="Q3288" i="2"/>
  <c r="U3288" i="2" s="1"/>
  <c r="Q2371" i="2"/>
  <c r="U2371" i="2" s="1"/>
  <c r="P2371" i="2"/>
  <c r="P1441" i="2"/>
  <c r="Q1441" i="2"/>
  <c r="U1441" i="2" s="1"/>
  <c r="AQ1442" i="2" s="1"/>
  <c r="Q1262" i="2"/>
  <c r="U1262" i="2" s="1"/>
  <c r="AQ1263" i="2" s="1"/>
  <c r="P1262" i="2"/>
  <c r="P3383" i="2"/>
  <c r="Q3383" i="2"/>
  <c r="U3383" i="2" s="1"/>
  <c r="Q2767" i="2"/>
  <c r="U2767" i="2" s="1"/>
  <c r="P2767" i="2"/>
  <c r="P3196" i="2"/>
  <c r="Q3196" i="2"/>
  <c r="U3196" i="2" s="1"/>
  <c r="Q3684" i="2"/>
  <c r="U3684" i="2" s="1"/>
  <c r="P3684" i="2"/>
  <c r="P1188" i="2"/>
  <c r="Q1188" i="2"/>
  <c r="U1188" i="2" s="1"/>
  <c r="AQ1189" i="2" s="1"/>
  <c r="Q3070" i="2"/>
  <c r="U3070" i="2" s="1"/>
  <c r="P3070" i="2"/>
  <c r="P1439" i="2"/>
  <c r="Q1439" i="2"/>
  <c r="U1439" i="2" s="1"/>
  <c r="AQ1440" i="2" s="1"/>
  <c r="P2564" i="2"/>
  <c r="Q2564" i="2"/>
  <c r="U2564" i="2" s="1"/>
  <c r="Q3458" i="2"/>
  <c r="U3458" i="2" s="1"/>
  <c r="P3458" i="2"/>
  <c r="Q2550" i="2"/>
  <c r="U2550" i="2" s="1"/>
  <c r="P2550" i="2"/>
  <c r="Q2973" i="2"/>
  <c r="U2973" i="2" s="1"/>
  <c r="P2973" i="2"/>
  <c r="Q2294" i="2"/>
  <c r="U2294" i="2" s="1"/>
  <c r="P2294" i="2"/>
  <c r="Q1859" i="2"/>
  <c r="U1859" i="2" s="1"/>
  <c r="AQ1860" i="2" s="1"/>
  <c r="P1859" i="2"/>
  <c r="Q3595" i="2"/>
  <c r="U3595" i="2" s="1"/>
  <c r="P3595" i="2"/>
  <c r="Q3500" i="2"/>
  <c r="U3500" i="2" s="1"/>
  <c r="P3500" i="2"/>
  <c r="Q2111" i="2"/>
  <c r="U2111" i="2" s="1"/>
  <c r="P2111" i="2"/>
  <c r="P2784" i="2"/>
  <c r="Q2784" i="2"/>
  <c r="U2784" i="2" s="1"/>
  <c r="Q1746" i="2"/>
  <c r="U1746" i="2" s="1"/>
  <c r="AQ1747" i="2" s="1"/>
  <c r="P1746" i="2"/>
  <c r="P2926" i="2"/>
  <c r="Q2926" i="2"/>
  <c r="U2926" i="2" s="1"/>
  <c r="P3060" i="2"/>
  <c r="Q3060" i="2"/>
  <c r="U3060" i="2" s="1"/>
  <c r="Q1565" i="2"/>
  <c r="U1565" i="2" s="1"/>
  <c r="AQ1566" i="2" s="1"/>
  <c r="P1565" i="2"/>
  <c r="P3418" i="2"/>
  <c r="Q3418" i="2"/>
  <c r="U3418" i="2" s="1"/>
  <c r="P3719" i="2"/>
  <c r="Q3719" i="2"/>
  <c r="U3719" i="2" s="1"/>
  <c r="P1463" i="2"/>
  <c r="Q1463" i="2"/>
  <c r="U1463" i="2" s="1"/>
  <c r="AQ1464" i="2" s="1"/>
  <c r="Q668" i="2"/>
  <c r="U668" i="2" s="1"/>
  <c r="AQ669" i="2" s="1"/>
  <c r="P668" i="2"/>
  <c r="Q1875" i="2"/>
  <c r="U1875" i="2" s="1"/>
  <c r="AQ1876" i="2" s="1"/>
  <c r="P1875" i="2"/>
  <c r="Q1323" i="2"/>
  <c r="U1323" i="2" s="1"/>
  <c r="AQ1324" i="2" s="1"/>
  <c r="P1323" i="2"/>
  <c r="Q2281" i="2"/>
  <c r="U2281" i="2" s="1"/>
  <c r="P2281" i="2"/>
  <c r="P582" i="2"/>
  <c r="Q582" i="2"/>
  <c r="U582" i="2" s="1"/>
  <c r="AQ583" i="2" s="1"/>
  <c r="P1045" i="2"/>
  <c r="Q1045" i="2"/>
  <c r="U1045" i="2" s="1"/>
  <c r="AQ1046" i="2" s="1"/>
  <c r="P2450" i="2"/>
  <c r="Q2450" i="2"/>
  <c r="U2450" i="2" s="1"/>
  <c r="Q3194" i="2"/>
  <c r="U3194" i="2" s="1"/>
  <c r="P3194" i="2"/>
  <c r="P3182" i="2"/>
  <c r="Q3182" i="2"/>
  <c r="U3182" i="2" s="1"/>
  <c r="Q3703" i="2"/>
  <c r="U3703" i="2" s="1"/>
  <c r="P3703" i="2"/>
  <c r="P2499" i="2"/>
  <c r="Q2499" i="2"/>
  <c r="U2499" i="2" s="1"/>
  <c r="P3417" i="2"/>
  <c r="Q3417" i="2"/>
  <c r="U3417" i="2" s="1"/>
  <c r="P3377" i="2"/>
  <c r="Q3377" i="2"/>
  <c r="U3377" i="2" s="1"/>
  <c r="P1536" i="2"/>
  <c r="Q1536" i="2"/>
  <c r="U1536" i="2" s="1"/>
  <c r="AQ1537" i="2" s="1"/>
  <c r="Q1612" i="2"/>
  <c r="U1612" i="2" s="1"/>
  <c r="AQ1613" i="2" s="1"/>
  <c r="P1612" i="2"/>
  <c r="Q1158" i="2"/>
  <c r="U1158" i="2" s="1"/>
  <c r="AQ1159" i="2" s="1"/>
  <c r="P1158" i="2"/>
  <c r="Q1931" i="2"/>
  <c r="U1931" i="2" s="1"/>
  <c r="AQ1932" i="2" s="1"/>
  <c r="P1931" i="2"/>
  <c r="Q3675" i="2"/>
  <c r="U3675" i="2" s="1"/>
  <c r="P3675" i="2"/>
  <c r="Q2866" i="2"/>
  <c r="U2866" i="2" s="1"/>
  <c r="P2866" i="2"/>
  <c r="P1653" i="2"/>
  <c r="Q1653" i="2"/>
  <c r="U1653" i="2" s="1"/>
  <c r="AQ1654" i="2" s="1"/>
  <c r="P2227" i="2"/>
  <c r="Q2227" i="2"/>
  <c r="U2227" i="2" s="1"/>
  <c r="P2040" i="2"/>
  <c r="Q2040" i="2"/>
  <c r="U2040" i="2" s="1"/>
  <c r="Q3341" i="2"/>
  <c r="U3341" i="2" s="1"/>
  <c r="P3341" i="2"/>
  <c r="Q2553" i="2"/>
  <c r="U2553" i="2" s="1"/>
  <c r="P2553" i="2"/>
  <c r="P3623" i="2"/>
  <c r="Q3623" i="2"/>
  <c r="U3623" i="2" s="1"/>
  <c r="Q2591" i="2"/>
  <c r="U2591" i="2" s="1"/>
  <c r="P2591" i="2"/>
  <c r="Q3473" i="2"/>
  <c r="U3473" i="2" s="1"/>
  <c r="P3473" i="2"/>
  <c r="Q3180" i="2"/>
  <c r="U3180" i="2" s="1"/>
  <c r="P3180" i="2"/>
  <c r="Q1126" i="2"/>
  <c r="U1126" i="2" s="1"/>
  <c r="AQ1127" i="2" s="1"/>
  <c r="P1126" i="2"/>
  <c r="P1718" i="2"/>
  <c r="Q1718" i="2"/>
  <c r="U1718" i="2" s="1"/>
  <c r="AQ1719" i="2" s="1"/>
  <c r="P2703" i="2"/>
  <c r="Q2703" i="2"/>
  <c r="U2703" i="2" s="1"/>
  <c r="Q2107" i="2"/>
  <c r="U2107" i="2" s="1"/>
  <c r="P2107" i="2"/>
  <c r="Q2869" i="2"/>
  <c r="U2869" i="2" s="1"/>
  <c r="P2869" i="2"/>
  <c r="P2768" i="2"/>
  <c r="Q2768" i="2"/>
  <c r="U2768" i="2" s="1"/>
  <c r="P1059" i="2"/>
  <c r="Q1059" i="2"/>
  <c r="U1059" i="2" s="1"/>
  <c r="AQ1060" i="2" s="1"/>
  <c r="P2622" i="2"/>
  <c r="Q2622" i="2"/>
  <c r="U2622" i="2" s="1"/>
  <c r="Q2020" i="2"/>
  <c r="U2020" i="2" s="1"/>
  <c r="P2020" i="2"/>
  <c r="Q1553" i="2"/>
  <c r="U1553" i="2" s="1"/>
  <c r="AQ1554" i="2" s="1"/>
  <c r="P1553" i="2"/>
  <c r="P2128" i="2"/>
  <c r="Q2128" i="2"/>
  <c r="U2128" i="2" s="1"/>
  <c r="P2753" i="2"/>
  <c r="Q2753" i="2"/>
  <c r="U2753" i="2" s="1"/>
  <c r="P2769" i="2"/>
  <c r="Q2769" i="2"/>
  <c r="U2769" i="2" s="1"/>
  <c r="P1656" i="2"/>
  <c r="Q1656" i="2"/>
  <c r="U1656" i="2" s="1"/>
  <c r="AQ1657" i="2" s="1"/>
  <c r="P999" i="2"/>
  <c r="Q999" i="2"/>
  <c r="U999" i="2" s="1"/>
  <c r="AQ1000" i="2" s="1"/>
  <c r="Q2653" i="2"/>
  <c r="U2653" i="2" s="1"/>
  <c r="P2653" i="2"/>
  <c r="Q3734" i="2"/>
  <c r="U3734" i="2" s="1"/>
  <c r="P3734" i="2"/>
  <c r="Q2036" i="2"/>
  <c r="U2036" i="2" s="1"/>
  <c r="P2036" i="2"/>
  <c r="P2685" i="2"/>
  <c r="Q2685" i="2"/>
  <c r="U2685" i="2" s="1"/>
  <c r="P1227" i="2"/>
  <c r="Q1227" i="2"/>
  <c r="U1227" i="2" s="1"/>
  <c r="AQ1228" i="2" s="1"/>
  <c r="Q2818" i="2"/>
  <c r="U2818" i="2" s="1"/>
  <c r="P2818" i="2"/>
  <c r="P1558" i="2"/>
  <c r="Q1558" i="2"/>
  <c r="U1558" i="2" s="1"/>
  <c r="AQ1559" i="2" s="1"/>
  <c r="P3206" i="2"/>
  <c r="Q3206" i="2"/>
  <c r="U3206" i="2" s="1"/>
  <c r="P1359" i="2"/>
  <c r="Q1359" i="2"/>
  <c r="U1359" i="2" s="1"/>
  <c r="AQ1360" i="2" s="1"/>
  <c r="P972" i="2"/>
  <c r="Q972" i="2"/>
  <c r="U972" i="2" s="1"/>
  <c r="AQ973" i="2" s="1"/>
  <c r="P3585" i="2"/>
  <c r="Q3585" i="2"/>
  <c r="U3585" i="2" s="1"/>
  <c r="Q2430" i="2"/>
  <c r="U2430" i="2" s="1"/>
  <c r="P2430" i="2"/>
  <c r="P2605" i="2"/>
  <c r="Q2605" i="2"/>
  <c r="U2605" i="2" s="1"/>
  <c r="Q985" i="2"/>
  <c r="U985" i="2" s="1"/>
  <c r="AQ986" i="2" s="1"/>
  <c r="P985" i="2"/>
  <c r="Q1549" i="2"/>
  <c r="U1549" i="2" s="1"/>
  <c r="AQ1550" i="2" s="1"/>
  <c r="P1549" i="2"/>
  <c r="Q1992" i="2"/>
  <c r="U1992" i="2" s="1"/>
  <c r="AQ1993" i="2" s="1"/>
  <c r="P1992" i="2"/>
  <c r="Q853" i="2"/>
  <c r="U853" i="2" s="1"/>
  <c r="AQ854" i="2" s="1"/>
  <c r="P853" i="2"/>
  <c r="P1945" i="2"/>
  <c r="Q1945" i="2"/>
  <c r="U1945" i="2" s="1"/>
  <c r="AQ1946" i="2" s="1"/>
  <c r="P1836" i="2"/>
  <c r="Q1836" i="2"/>
  <c r="U1836" i="2" s="1"/>
  <c r="AQ1837" i="2" s="1"/>
  <c r="P907" i="2"/>
  <c r="Q907" i="2"/>
  <c r="U907" i="2" s="1"/>
  <c r="AQ908" i="2" s="1"/>
  <c r="P2338" i="2"/>
  <c r="Q2338" i="2"/>
  <c r="U2338" i="2" s="1"/>
  <c r="Q2750" i="2"/>
  <c r="U2750" i="2" s="1"/>
  <c r="P2750" i="2"/>
  <c r="Q2895" i="2"/>
  <c r="U2895" i="2" s="1"/>
  <c r="P2895" i="2"/>
  <c r="Q2705" i="2"/>
  <c r="U2705" i="2" s="1"/>
  <c r="P2705" i="2"/>
  <c r="Q1559" i="2"/>
  <c r="U1559" i="2" s="1"/>
  <c r="AQ1560" i="2" s="1"/>
  <c r="P1559" i="2"/>
  <c r="Q2617" i="2"/>
  <c r="U2617" i="2" s="1"/>
  <c r="P2617" i="2"/>
  <c r="Q1338" i="2"/>
  <c r="U1338" i="2" s="1"/>
  <c r="AQ1339" i="2" s="1"/>
  <c r="P1338" i="2"/>
  <c r="P1763" i="2"/>
  <c r="Q1763" i="2"/>
  <c r="U1763" i="2" s="1"/>
  <c r="AQ1764" i="2" s="1"/>
  <c r="P3398" i="2"/>
  <c r="Q3398" i="2"/>
  <c r="U3398" i="2" s="1"/>
  <c r="Q618" i="2"/>
  <c r="U618" i="2" s="1"/>
  <c r="AQ619" i="2" s="1"/>
  <c r="P618" i="2"/>
  <c r="Q1029" i="2"/>
  <c r="U1029" i="2" s="1"/>
  <c r="AQ1030" i="2" s="1"/>
  <c r="P1029" i="2"/>
  <c r="Q3618" i="2"/>
  <c r="U3618" i="2" s="1"/>
  <c r="P3618" i="2"/>
  <c r="P1537" i="2"/>
  <c r="Q1537" i="2"/>
  <c r="U1537" i="2" s="1"/>
  <c r="AQ1538" i="2" s="1"/>
  <c r="P1868" i="2"/>
  <c r="Q1868" i="2"/>
  <c r="U1868" i="2" s="1"/>
  <c r="AQ1869" i="2" s="1"/>
  <c r="Q1662" i="2"/>
  <c r="U1662" i="2" s="1"/>
  <c r="AQ1663" i="2" s="1"/>
  <c r="P1662" i="2"/>
  <c r="Q2923" i="2"/>
  <c r="U2923" i="2" s="1"/>
  <c r="P2923" i="2"/>
  <c r="P1716" i="2"/>
  <c r="Q1716" i="2"/>
  <c r="U1716" i="2" s="1"/>
  <c r="AQ1717" i="2" s="1"/>
  <c r="P2941" i="2"/>
  <c r="Q2941" i="2"/>
  <c r="U2941" i="2" s="1"/>
  <c r="Q1883" i="2"/>
  <c r="U1883" i="2" s="1"/>
  <c r="AQ1884" i="2" s="1"/>
  <c r="P1883" i="2"/>
  <c r="Q3543" i="2"/>
  <c r="U3543" i="2" s="1"/>
  <c r="P3543" i="2"/>
  <c r="P1739" i="2"/>
  <c r="Q1739" i="2"/>
  <c r="U1739" i="2" s="1"/>
  <c r="AQ1740" i="2" s="1"/>
  <c r="P1113" i="2"/>
  <c r="Q1113" i="2"/>
  <c r="U1113" i="2" s="1"/>
  <c r="AQ1114" i="2" s="1"/>
  <c r="P2713" i="2"/>
  <c r="Q2713" i="2"/>
  <c r="U2713" i="2" s="1"/>
  <c r="P1499" i="2"/>
  <c r="Q1499" i="2"/>
  <c r="U1499" i="2" s="1"/>
  <c r="AQ1500" i="2" s="1"/>
  <c r="Q2952" i="2"/>
  <c r="U2952" i="2" s="1"/>
  <c r="P2952" i="2"/>
  <c r="P2487" i="2"/>
  <c r="Q2487" i="2"/>
  <c r="U2487" i="2" s="1"/>
  <c r="Q919" i="2"/>
  <c r="U919" i="2" s="1"/>
  <c r="AQ920" i="2" s="1"/>
  <c r="P919" i="2"/>
  <c r="P2423" i="2"/>
  <c r="Q2423" i="2"/>
  <c r="U2423" i="2" s="1"/>
  <c r="P2757" i="2"/>
  <c r="Q2757" i="2"/>
  <c r="U2757" i="2" s="1"/>
  <c r="P2984" i="2"/>
  <c r="Q2984" i="2"/>
  <c r="U2984" i="2" s="1"/>
  <c r="Q3330" i="2"/>
  <c r="U3330" i="2" s="1"/>
  <c r="P3330" i="2"/>
  <c r="Q1152" i="2"/>
  <c r="U1152" i="2" s="1"/>
  <c r="AQ1153" i="2" s="1"/>
  <c r="P1152" i="2"/>
  <c r="P791" i="2"/>
  <c r="Q791" i="2"/>
  <c r="U791" i="2" s="1"/>
  <c r="AQ792" i="2" s="1"/>
  <c r="Q916" i="2"/>
  <c r="U916" i="2" s="1"/>
  <c r="AQ917" i="2" s="1"/>
  <c r="P916" i="2"/>
  <c r="P1399" i="2"/>
  <c r="Q1399" i="2"/>
  <c r="U1399" i="2" s="1"/>
  <c r="AQ1400" i="2" s="1"/>
  <c r="P1454" i="2"/>
  <c r="Q1454" i="2"/>
  <c r="U1454" i="2" s="1"/>
  <c r="AQ1455" i="2" s="1"/>
  <c r="P2848" i="2"/>
  <c r="Q2848" i="2"/>
  <c r="U2848" i="2" s="1"/>
  <c r="Q1423" i="2"/>
  <c r="U1423" i="2" s="1"/>
  <c r="AQ1424" i="2" s="1"/>
  <c r="P1423" i="2"/>
  <c r="P2422" i="2"/>
  <c r="Q2422" i="2"/>
  <c r="U2422" i="2" s="1"/>
  <c r="Q647" i="2"/>
  <c r="U647" i="2" s="1"/>
  <c r="AQ648" i="2" s="1"/>
  <c r="P647" i="2"/>
  <c r="P1830" i="2"/>
  <c r="Q1830" i="2"/>
  <c r="U1830" i="2" s="1"/>
  <c r="AQ1831" i="2" s="1"/>
  <c r="Q922" i="2"/>
  <c r="U922" i="2" s="1"/>
  <c r="AQ923" i="2" s="1"/>
  <c r="P922" i="2"/>
  <c r="P945" i="2"/>
  <c r="Q945" i="2"/>
  <c r="U945" i="2" s="1"/>
  <c r="AQ946" i="2" s="1"/>
  <c r="P2695" i="2"/>
  <c r="Q2695" i="2"/>
  <c r="U2695" i="2" s="1"/>
  <c r="Q1561" i="2"/>
  <c r="U1561" i="2" s="1"/>
  <c r="AQ1562" i="2" s="1"/>
  <c r="P1561" i="2"/>
  <c r="Q796" i="2"/>
  <c r="U796" i="2" s="1"/>
  <c r="AQ797" i="2" s="1"/>
  <c r="P796" i="2"/>
  <c r="Q1337" i="2"/>
  <c r="U1337" i="2" s="1"/>
  <c r="AQ1338" i="2" s="1"/>
  <c r="P1337" i="2"/>
  <c r="Q2589" i="2"/>
  <c r="U2589" i="2" s="1"/>
  <c r="P2589" i="2"/>
  <c r="P3427" i="2"/>
  <c r="Q3427" i="2"/>
  <c r="U3427" i="2" s="1"/>
  <c r="P1261" i="2"/>
  <c r="Q1261" i="2"/>
  <c r="U1261" i="2" s="1"/>
  <c r="AQ1262" i="2" s="1"/>
  <c r="P1276" i="2"/>
  <c r="Q1276" i="2"/>
  <c r="U1276" i="2" s="1"/>
  <c r="AQ1277" i="2" s="1"/>
  <c r="P3621" i="2"/>
  <c r="Q3621" i="2"/>
  <c r="U3621" i="2" s="1"/>
  <c r="P2571" i="2"/>
  <c r="Q2571" i="2"/>
  <c r="U2571" i="2" s="1"/>
  <c r="P953" i="2"/>
  <c r="Q953" i="2"/>
  <c r="U953" i="2" s="1"/>
  <c r="AQ954" i="2" s="1"/>
  <c r="P3290" i="2"/>
  <c r="Q3290" i="2"/>
  <c r="U3290" i="2" s="1"/>
  <c r="P636" i="2"/>
  <c r="Q636" i="2"/>
  <c r="U636" i="2" s="1"/>
  <c r="AQ637" i="2" s="1"/>
  <c r="Q1574" i="2"/>
  <c r="U1574" i="2" s="1"/>
  <c r="AQ1575" i="2" s="1"/>
  <c r="P1574" i="2"/>
  <c r="Q2918" i="2"/>
  <c r="U2918" i="2" s="1"/>
  <c r="P2918" i="2"/>
  <c r="P3627" i="2"/>
  <c r="Q3627" i="2"/>
  <c r="U3627" i="2" s="1"/>
  <c r="Q2398" i="2"/>
  <c r="U2398" i="2" s="1"/>
  <c r="P2398" i="2"/>
  <c r="Q3284" i="2"/>
  <c r="U3284" i="2" s="1"/>
  <c r="P3284" i="2"/>
  <c r="P3246" i="2"/>
  <c r="Q3246" i="2"/>
  <c r="U3246" i="2" s="1"/>
  <c r="Q2159" i="2"/>
  <c r="U2159" i="2" s="1"/>
  <c r="P2159" i="2"/>
  <c r="P2191" i="2"/>
  <c r="Q2191" i="2"/>
  <c r="U2191" i="2" s="1"/>
  <c r="Q2045" i="2"/>
  <c r="U2045" i="2" s="1"/>
  <c r="P2045" i="2"/>
  <c r="P737" i="2"/>
  <c r="Q737" i="2"/>
  <c r="U737" i="2" s="1"/>
  <c r="AQ738" i="2" s="1"/>
  <c r="Q2517" i="2"/>
  <c r="U2517" i="2" s="1"/>
  <c r="P2517" i="2"/>
  <c r="Q2763" i="2"/>
  <c r="U2763" i="2" s="1"/>
  <c r="P2763" i="2"/>
  <c r="P1487" i="2"/>
  <c r="Q1487" i="2"/>
  <c r="U1487" i="2" s="1"/>
  <c r="AQ1488" i="2" s="1"/>
  <c r="Q1554" i="2"/>
  <c r="U1554" i="2" s="1"/>
  <c r="AQ1555" i="2" s="1"/>
  <c r="P1554" i="2"/>
  <c r="Q942" i="2"/>
  <c r="U942" i="2" s="1"/>
  <c r="AQ943" i="2" s="1"/>
  <c r="P942" i="2"/>
  <c r="P947" i="2"/>
  <c r="Q947" i="2"/>
  <c r="U947" i="2" s="1"/>
  <c r="AQ948" i="2" s="1"/>
  <c r="P3432" i="2"/>
  <c r="Q3432" i="2"/>
  <c r="U3432" i="2" s="1"/>
  <c r="P3692" i="2"/>
  <c r="Q3692" i="2"/>
  <c r="U3692" i="2" s="1"/>
  <c r="P1010" i="2"/>
  <c r="Q1010" i="2"/>
  <c r="U1010" i="2" s="1"/>
  <c r="AQ1011" i="2" s="1"/>
  <c r="Q2683" i="2"/>
  <c r="U2683" i="2" s="1"/>
  <c r="P2683" i="2"/>
  <c r="Q3641" i="2"/>
  <c r="U3641" i="2" s="1"/>
  <c r="P3641" i="2"/>
  <c r="P601" i="2"/>
  <c r="Q601" i="2"/>
  <c r="U601" i="2" s="1"/>
  <c r="AQ602" i="2" s="1"/>
  <c r="P1820" i="2"/>
  <c r="Q1820" i="2"/>
  <c r="U1820" i="2" s="1"/>
  <c r="AQ1821" i="2" s="1"/>
  <c r="P3073" i="2"/>
  <c r="Q3073" i="2"/>
  <c r="U3073" i="2" s="1"/>
  <c r="Q1575" i="2"/>
  <c r="U1575" i="2" s="1"/>
  <c r="AQ1576" i="2" s="1"/>
  <c r="P1575" i="2"/>
  <c r="Q2079" i="2"/>
  <c r="U2079" i="2" s="1"/>
  <c r="P2079" i="2"/>
  <c r="P2172" i="2"/>
  <c r="Q2172" i="2"/>
  <c r="U2172" i="2" s="1"/>
  <c r="Q3554" i="2"/>
  <c r="U3554" i="2" s="1"/>
  <c r="P3554" i="2"/>
  <c r="P2771" i="2"/>
  <c r="Q2771" i="2"/>
  <c r="U2771" i="2" s="1"/>
  <c r="P2332" i="2"/>
  <c r="Q2332" i="2"/>
  <c r="U2332" i="2" s="1"/>
  <c r="P2284" i="2"/>
  <c r="Q2284" i="2"/>
  <c r="U2284" i="2" s="1"/>
  <c r="P1181" i="2"/>
  <c r="Q1181" i="2"/>
  <c r="U1181" i="2" s="1"/>
  <c r="AQ1182" i="2" s="1"/>
  <c r="Q2547" i="2"/>
  <c r="U2547" i="2" s="1"/>
  <c r="P2547" i="2"/>
  <c r="Q703" i="2"/>
  <c r="U703" i="2" s="1"/>
  <c r="AQ704" i="2" s="1"/>
  <c r="P703" i="2"/>
  <c r="P3018" i="2"/>
  <c r="Q3018" i="2"/>
  <c r="U3018" i="2" s="1"/>
  <c r="P3638" i="2"/>
  <c r="Q3638" i="2"/>
  <c r="U3638" i="2" s="1"/>
  <c r="Q3455" i="2"/>
  <c r="U3455" i="2" s="1"/>
  <c r="P3455" i="2"/>
  <c r="Q3534" i="2"/>
  <c r="U3534" i="2" s="1"/>
  <c r="P3534" i="2"/>
  <c r="P632" i="2"/>
  <c r="Q632" i="2"/>
  <c r="U632" i="2" s="1"/>
  <c r="AQ633" i="2" s="1"/>
  <c r="Q2193" i="2"/>
  <c r="U2193" i="2" s="1"/>
  <c r="P2193" i="2"/>
  <c r="P3542" i="2"/>
  <c r="Q3542" i="2"/>
  <c r="U3542" i="2" s="1"/>
  <c r="Q1583" i="2"/>
  <c r="U1583" i="2" s="1"/>
  <c r="AQ1584" i="2" s="1"/>
  <c r="P1583" i="2"/>
  <c r="P3498" i="2"/>
  <c r="Q3498" i="2"/>
  <c r="U3498" i="2" s="1"/>
  <c r="Q1134" i="2"/>
  <c r="U1134" i="2" s="1"/>
  <c r="AQ1135" i="2" s="1"/>
  <c r="P1134" i="2"/>
  <c r="Q786" i="2"/>
  <c r="U786" i="2" s="1"/>
  <c r="AQ787" i="2" s="1"/>
  <c r="P786" i="2"/>
  <c r="P1090" i="2"/>
  <c r="Q1090" i="2"/>
  <c r="U1090" i="2" s="1"/>
  <c r="AQ1091" i="2" s="1"/>
  <c r="Q3192" i="2"/>
  <c r="U3192" i="2" s="1"/>
  <c r="P3192" i="2"/>
  <c r="Q3100" i="2"/>
  <c r="U3100" i="2" s="1"/>
  <c r="P3100" i="2"/>
  <c r="P2071" i="2"/>
  <c r="Q2071" i="2"/>
  <c r="U2071" i="2" s="1"/>
  <c r="Q2180" i="2"/>
  <c r="U2180" i="2" s="1"/>
  <c r="P2180" i="2"/>
  <c r="Q2987" i="2"/>
  <c r="U2987" i="2" s="1"/>
  <c r="P2987" i="2"/>
  <c r="Q598" i="2"/>
  <c r="U598" i="2" s="1"/>
  <c r="AQ599" i="2" s="1"/>
  <c r="P598" i="2"/>
  <c r="P905" i="2"/>
  <c r="Q905" i="2"/>
  <c r="U905" i="2" s="1"/>
  <c r="AQ906" i="2" s="1"/>
  <c r="P1766" i="2"/>
  <c r="Q1766" i="2"/>
  <c r="U1766" i="2" s="1"/>
  <c r="AQ1767" i="2" s="1"/>
  <c r="Q3382" i="2"/>
  <c r="U3382" i="2" s="1"/>
  <c r="P3382" i="2"/>
  <c r="P3416" i="2"/>
  <c r="Q3416" i="2"/>
  <c r="U3416" i="2" s="1"/>
  <c r="P2823" i="2"/>
  <c r="Q2823" i="2"/>
  <c r="U2823" i="2" s="1"/>
  <c r="P3563" i="2"/>
  <c r="Q3563" i="2"/>
  <c r="U3563" i="2" s="1"/>
  <c r="Q2511" i="2"/>
  <c r="U2511" i="2" s="1"/>
  <c r="P2511" i="2"/>
  <c r="Q2661" i="2"/>
  <c r="U2661" i="2" s="1"/>
  <c r="P2661" i="2"/>
  <c r="P2469" i="2"/>
  <c r="Q2469" i="2"/>
  <c r="U2469" i="2" s="1"/>
  <c r="Q1664" i="2"/>
  <c r="U1664" i="2" s="1"/>
  <c r="AQ1665" i="2" s="1"/>
  <c r="P1664" i="2"/>
  <c r="Q1219" i="2"/>
  <c r="U1219" i="2" s="1"/>
  <c r="AQ1220" i="2" s="1"/>
  <c r="P1219" i="2"/>
  <c r="Q2037" i="2"/>
  <c r="U2037" i="2" s="1"/>
  <c r="P2037" i="2"/>
  <c r="Q1149" i="2"/>
  <c r="U1149" i="2" s="1"/>
  <c r="AQ1150" i="2" s="1"/>
  <c r="P1149" i="2"/>
  <c r="P1825" i="2"/>
  <c r="Q1825" i="2"/>
  <c r="U1825" i="2" s="1"/>
  <c r="AQ1826" i="2" s="1"/>
  <c r="Q3511" i="2"/>
  <c r="U3511" i="2" s="1"/>
  <c r="P3511" i="2"/>
  <c r="P1648" i="2"/>
  <c r="Q1648" i="2"/>
  <c r="U1648" i="2" s="1"/>
  <c r="AQ1649" i="2" s="1"/>
  <c r="Q1421" i="2"/>
  <c r="U1421" i="2" s="1"/>
  <c r="AQ1422" i="2" s="1"/>
  <c r="P1421" i="2"/>
  <c r="Q1829" i="2"/>
  <c r="U1829" i="2" s="1"/>
  <c r="AQ1830" i="2" s="1"/>
  <c r="P1829" i="2"/>
  <c r="P3726" i="2"/>
  <c r="Q3726" i="2"/>
  <c r="U3726" i="2" s="1"/>
  <c r="P2682" i="2"/>
  <c r="Q2682" i="2"/>
  <c r="U2682" i="2" s="1"/>
  <c r="P760" i="2"/>
  <c r="Q760" i="2"/>
  <c r="U760" i="2" s="1"/>
  <c r="AQ761" i="2" s="1"/>
  <c r="P1942" i="2"/>
  <c r="Q1942" i="2"/>
  <c r="U1942" i="2" s="1"/>
  <c r="AQ1943" i="2" s="1"/>
  <c r="Q2664" i="2"/>
  <c r="U2664" i="2" s="1"/>
  <c r="P2664" i="2"/>
  <c r="P1926" i="2"/>
  <c r="Q1926" i="2"/>
  <c r="U1926" i="2" s="1"/>
  <c r="AQ1927" i="2" s="1"/>
  <c r="P2157" i="2"/>
  <c r="Q2157" i="2"/>
  <c r="U2157" i="2" s="1"/>
  <c r="P3371" i="2"/>
  <c r="Q3371" i="2"/>
  <c r="U3371" i="2" s="1"/>
  <c r="P3051" i="2"/>
  <c r="Q3051" i="2"/>
  <c r="U3051" i="2" s="1"/>
  <c r="P3316" i="2"/>
  <c r="Q3316" i="2"/>
  <c r="U3316" i="2" s="1"/>
  <c r="P2592" i="2"/>
  <c r="Q2592" i="2"/>
  <c r="U2592" i="2" s="1"/>
  <c r="P1735" i="2"/>
  <c r="Q1735" i="2"/>
  <c r="U1735" i="2" s="1"/>
  <c r="AQ1736" i="2" s="1"/>
  <c r="Q1965" i="2"/>
  <c r="U1965" i="2" s="1"/>
  <c r="AQ1966" i="2" s="1"/>
  <c r="P1965" i="2"/>
  <c r="P1457" i="2"/>
  <c r="Q1457" i="2"/>
  <c r="U1457" i="2" s="1"/>
  <c r="AQ1458" i="2" s="1"/>
  <c r="P3282" i="2"/>
  <c r="Q3282" i="2"/>
  <c r="U3282" i="2" s="1"/>
  <c r="P3293" i="2"/>
  <c r="Q3293" i="2"/>
  <c r="U3293" i="2" s="1"/>
  <c r="Q1272" i="2"/>
  <c r="U1272" i="2" s="1"/>
  <c r="AQ1273" i="2" s="1"/>
  <c r="P1272" i="2"/>
  <c r="Q1424" i="2"/>
  <c r="U1424" i="2" s="1"/>
  <c r="AQ1425" i="2" s="1"/>
  <c r="P1424" i="2"/>
  <c r="P2892" i="2"/>
  <c r="Q2892" i="2"/>
  <c r="U2892" i="2" s="1"/>
  <c r="Q3407" i="2"/>
  <c r="U3407" i="2" s="1"/>
  <c r="P3407" i="2"/>
  <c r="P899" i="2"/>
  <c r="Q899" i="2"/>
  <c r="U899" i="2" s="1"/>
  <c r="AQ900" i="2" s="1"/>
  <c r="P1357" i="2"/>
  <c r="Q1357" i="2"/>
  <c r="U1357" i="2" s="1"/>
  <c r="AQ1358" i="2" s="1"/>
  <c r="P2582" i="2"/>
  <c r="Q2582" i="2"/>
  <c r="U2582" i="2" s="1"/>
  <c r="Q1304" i="2"/>
  <c r="U1304" i="2" s="1"/>
  <c r="AQ1305" i="2" s="1"/>
  <c r="P1304" i="2"/>
  <c r="Q2981" i="2"/>
  <c r="U2981" i="2" s="1"/>
  <c r="P2981" i="2"/>
  <c r="P3697" i="2"/>
  <c r="Q3697" i="2"/>
  <c r="U3697" i="2" s="1"/>
  <c r="P870" i="2"/>
  <c r="Q870" i="2"/>
  <c r="U870" i="2" s="1"/>
  <c r="AQ871" i="2" s="1"/>
  <c r="Q3664" i="2"/>
  <c r="U3664" i="2" s="1"/>
  <c r="P3664" i="2"/>
  <c r="P3071" i="2"/>
  <c r="Q3071" i="2"/>
  <c r="U3071" i="2" s="1"/>
  <c r="Q1571" i="2"/>
  <c r="U1571" i="2" s="1"/>
  <c r="AQ1572" i="2" s="1"/>
  <c r="P1571" i="2"/>
  <c r="P1137" i="2"/>
  <c r="Q1137" i="2"/>
  <c r="U1137" i="2" s="1"/>
  <c r="AQ1138" i="2" s="1"/>
  <c r="Q3674" i="2"/>
  <c r="U3674" i="2" s="1"/>
  <c r="P3674" i="2"/>
  <c r="P3686" i="2"/>
  <c r="Q3686" i="2"/>
  <c r="U3686" i="2" s="1"/>
  <c r="P1087" i="2"/>
  <c r="Q1087" i="2"/>
  <c r="U1087" i="2" s="1"/>
  <c r="AQ1088" i="2" s="1"/>
  <c r="P2424" i="2"/>
  <c r="Q2424" i="2"/>
  <c r="U2424" i="2" s="1"/>
  <c r="Q1741" i="2"/>
  <c r="U1741" i="2" s="1"/>
  <c r="AQ1742" i="2" s="1"/>
  <c r="P1741" i="2"/>
  <c r="Q1135" i="2"/>
  <c r="U1135" i="2" s="1"/>
  <c r="AQ1136" i="2" s="1"/>
  <c r="P1135" i="2"/>
  <c r="P968" i="2"/>
  <c r="Q968" i="2"/>
  <c r="U968" i="2" s="1"/>
  <c r="AQ969" i="2" s="1"/>
  <c r="P2748" i="2"/>
  <c r="Q2748" i="2"/>
  <c r="U2748" i="2" s="1"/>
  <c r="P1293" i="2"/>
  <c r="Q1293" i="2"/>
  <c r="U1293" i="2" s="1"/>
  <c r="AQ1294" i="2" s="1"/>
  <c r="Q749" i="2"/>
  <c r="U749" i="2" s="1"/>
  <c r="AQ750" i="2" s="1"/>
  <c r="P749" i="2"/>
  <c r="Q2572" i="2"/>
  <c r="U2572" i="2" s="1"/>
  <c r="P2572" i="2"/>
  <c r="P1340" i="2"/>
  <c r="Q1340" i="2"/>
  <c r="U1340" i="2" s="1"/>
  <c r="AQ1341" i="2" s="1"/>
  <c r="P965" i="2"/>
  <c r="Q965" i="2"/>
  <c r="U965" i="2" s="1"/>
  <c r="AQ966" i="2" s="1"/>
  <c r="P2272" i="2"/>
  <c r="Q2272" i="2"/>
  <c r="U2272" i="2" s="1"/>
  <c r="P2819" i="2"/>
  <c r="Q2819" i="2"/>
  <c r="U2819" i="2" s="1"/>
  <c r="Q3670" i="2"/>
  <c r="U3670" i="2" s="1"/>
  <c r="P3670" i="2"/>
  <c r="P615" i="2"/>
  <c r="Q615" i="2"/>
  <c r="U615" i="2" s="1"/>
  <c r="AQ616" i="2" s="1"/>
  <c r="P2108" i="2"/>
  <c r="Q2108" i="2"/>
  <c r="U2108" i="2" s="1"/>
  <c r="P2033" i="2"/>
  <c r="Q2033" i="2"/>
  <c r="U2033" i="2" s="1"/>
  <c r="Q3177" i="2"/>
  <c r="U3177" i="2" s="1"/>
  <c r="P3177" i="2"/>
  <c r="Q1986" i="2"/>
  <c r="U1986" i="2" s="1"/>
  <c r="AQ1987" i="2" s="1"/>
  <c r="P1986" i="2"/>
  <c r="P1642" i="2"/>
  <c r="Q1642" i="2"/>
  <c r="U1642" i="2" s="1"/>
  <c r="AQ1643" i="2" s="1"/>
  <c r="P1459" i="2"/>
  <c r="Q1459" i="2"/>
  <c r="U1459" i="2" s="1"/>
  <c r="AQ1460" i="2" s="1"/>
  <c r="Q1759" i="2"/>
  <c r="U1759" i="2" s="1"/>
  <c r="AQ1760" i="2" s="1"/>
  <c r="P1759" i="2"/>
  <c r="P3033" i="2"/>
  <c r="Q3033" i="2"/>
  <c r="U3033" i="2" s="1"/>
  <c r="P2584" i="2"/>
  <c r="Q2584" i="2"/>
  <c r="U2584" i="2" s="1"/>
  <c r="P3335" i="2"/>
  <c r="Q3335" i="2"/>
  <c r="U3335" i="2" s="1"/>
  <c r="Q714" i="2"/>
  <c r="U714" i="2" s="1"/>
  <c r="AQ715" i="2" s="1"/>
  <c r="P714" i="2"/>
  <c r="Q2213" i="2"/>
  <c r="U2213" i="2" s="1"/>
  <c r="P2213" i="2"/>
  <c r="Q1793" i="2"/>
  <c r="U1793" i="2" s="1"/>
  <c r="AQ1794" i="2" s="1"/>
  <c r="P1793" i="2"/>
  <c r="Q2372" i="2"/>
  <c r="U2372" i="2" s="1"/>
  <c r="P2372" i="2"/>
  <c r="P1183" i="2"/>
  <c r="Q1183" i="2"/>
  <c r="U1183" i="2" s="1"/>
  <c r="AQ1184" i="2" s="1"/>
  <c r="Q1626" i="2"/>
  <c r="U1626" i="2" s="1"/>
  <c r="AQ1627" i="2" s="1"/>
  <c r="P1626" i="2"/>
  <c r="P2185" i="2"/>
  <c r="Q2185" i="2"/>
  <c r="U2185" i="2" s="1"/>
  <c r="Q1563" i="2"/>
  <c r="U1563" i="2" s="1"/>
  <c r="AQ1564" i="2" s="1"/>
  <c r="P1563" i="2"/>
  <c r="Q2238" i="2"/>
  <c r="U2238" i="2" s="1"/>
  <c r="P2238" i="2"/>
  <c r="P2554" i="2"/>
  <c r="Q2554" i="2"/>
  <c r="U2554" i="2" s="1"/>
  <c r="P3393" i="2"/>
  <c r="Q3393" i="2"/>
  <c r="U3393" i="2" s="1"/>
  <c r="Q2879" i="2"/>
  <c r="U2879" i="2" s="1"/>
  <c r="P2879" i="2"/>
  <c r="P1343" i="2"/>
  <c r="Q1343" i="2"/>
  <c r="U1343" i="2" s="1"/>
  <c r="AQ1344" i="2" s="1"/>
  <c r="P634" i="2"/>
  <c r="Q634" i="2"/>
  <c r="U634" i="2" s="1"/>
  <c r="AQ635" i="2" s="1"/>
  <c r="P1550" i="2"/>
  <c r="Q1550" i="2"/>
  <c r="U1550" i="2" s="1"/>
  <c r="AQ1551" i="2" s="1"/>
  <c r="P1725" i="2"/>
  <c r="Q1725" i="2"/>
  <c r="U1725" i="2" s="1"/>
  <c r="AQ1726" i="2" s="1"/>
  <c r="P850" i="2"/>
  <c r="Q850" i="2"/>
  <c r="U850" i="2" s="1"/>
  <c r="AQ851" i="2" s="1"/>
  <c r="P814" i="2"/>
  <c r="Q814" i="2"/>
  <c r="U814" i="2" s="1"/>
  <c r="AQ815" i="2" s="1"/>
  <c r="Q3459" i="2"/>
  <c r="U3459" i="2" s="1"/>
  <c r="P3459" i="2"/>
  <c r="Q2170" i="2"/>
  <c r="U2170" i="2" s="1"/>
  <c r="P2170" i="2"/>
  <c r="Q818" i="2"/>
  <c r="U818" i="2" s="1"/>
  <c r="AQ819" i="2" s="1"/>
  <c r="P818" i="2"/>
  <c r="Q3020" i="2"/>
  <c r="U3020" i="2" s="1"/>
  <c r="P3020" i="2"/>
  <c r="Q2066" i="2"/>
  <c r="U2066" i="2" s="1"/>
  <c r="P2066" i="2"/>
  <c r="Q3315" i="2"/>
  <c r="U3315" i="2" s="1"/>
  <c r="P3315" i="2"/>
  <c r="P3113" i="2"/>
  <c r="Q3113" i="2"/>
  <c r="U3113" i="2" s="1"/>
  <c r="Q2531" i="2"/>
  <c r="U2531" i="2" s="1"/>
  <c r="P2531" i="2"/>
  <c r="P745" i="2"/>
  <c r="Q745" i="2"/>
  <c r="U745" i="2" s="1"/>
  <c r="AQ746" i="2" s="1"/>
  <c r="Q2734" i="2"/>
  <c r="U2734" i="2" s="1"/>
  <c r="P2734" i="2"/>
  <c r="Q3481" i="2"/>
  <c r="U3481" i="2" s="1"/>
  <c r="P3481" i="2"/>
  <c r="P2340" i="2"/>
  <c r="Q2340" i="2"/>
  <c r="U2340" i="2" s="1"/>
  <c r="P808" i="2"/>
  <c r="Q808" i="2"/>
  <c r="U808" i="2" s="1"/>
  <c r="AQ809" i="2" s="1"/>
  <c r="P1532" i="2"/>
  <c r="Q1532" i="2"/>
  <c r="U1532" i="2" s="1"/>
  <c r="AQ1533" i="2" s="1"/>
  <c r="P3212" i="2"/>
  <c r="Q3212" i="2"/>
  <c r="U3212" i="2" s="1"/>
  <c r="P2086" i="2"/>
  <c r="Q2086" i="2"/>
  <c r="U2086" i="2" s="1"/>
  <c r="P1955" i="2"/>
  <c r="Q1955" i="2"/>
  <c r="U1955" i="2" s="1"/>
  <c r="AQ1956" i="2" s="1"/>
  <c r="Q1185" i="2"/>
  <c r="U1185" i="2" s="1"/>
  <c r="AQ1186" i="2" s="1"/>
  <c r="P1185" i="2"/>
  <c r="P3126" i="2"/>
  <c r="Q3126" i="2"/>
  <c r="U3126" i="2" s="1"/>
  <c r="Q1560" i="2"/>
  <c r="U1560" i="2" s="1"/>
  <c r="AQ1561" i="2" s="1"/>
  <c r="P1560" i="2"/>
  <c r="P3634" i="2"/>
  <c r="Q3634" i="2"/>
  <c r="U3634" i="2" s="1"/>
  <c r="P730" i="2"/>
  <c r="Q730" i="2"/>
  <c r="U730" i="2" s="1"/>
  <c r="AQ731" i="2" s="1"/>
  <c r="Q1305" i="2"/>
  <c r="U1305" i="2" s="1"/>
  <c r="AQ1306" i="2" s="1"/>
  <c r="P1305" i="2"/>
  <c r="P1855" i="2"/>
  <c r="Q1855" i="2"/>
  <c r="U1855" i="2" s="1"/>
  <c r="AQ1856" i="2" s="1"/>
  <c r="Q671" i="2"/>
  <c r="U671" i="2" s="1"/>
  <c r="AQ672" i="2" s="1"/>
  <c r="P671" i="2"/>
  <c r="Q2565" i="2"/>
  <c r="U2565" i="2" s="1"/>
  <c r="P2565" i="2"/>
  <c r="P795" i="2"/>
  <c r="Q795" i="2"/>
  <c r="U795" i="2" s="1"/>
  <c r="AQ796" i="2" s="1"/>
  <c r="Q1857" i="2"/>
  <c r="U1857" i="2" s="1"/>
  <c r="AQ1858" i="2" s="1"/>
  <c r="P1857" i="2"/>
  <c r="Q3690" i="2"/>
  <c r="U3690" i="2" s="1"/>
  <c r="P3690" i="2"/>
  <c r="Q1639" i="2"/>
  <c r="U1639" i="2" s="1"/>
  <c r="AQ1640" i="2" s="1"/>
  <c r="P1639" i="2"/>
  <c r="Q3406" i="2"/>
  <c r="U3406" i="2" s="1"/>
  <c r="P3406" i="2"/>
  <c r="P1809" i="2"/>
  <c r="Q1809" i="2"/>
  <c r="U1809" i="2" s="1"/>
  <c r="AQ1810" i="2" s="1"/>
  <c r="P2210" i="2"/>
  <c r="Q2210" i="2"/>
  <c r="U2210" i="2" s="1"/>
  <c r="P2244" i="2"/>
  <c r="Q2244" i="2"/>
  <c r="U2244" i="2" s="1"/>
  <c r="Q982" i="2"/>
  <c r="U982" i="2" s="1"/>
  <c r="AQ983" i="2" s="1"/>
  <c r="P982" i="2"/>
  <c r="Q1252" i="2"/>
  <c r="U1252" i="2" s="1"/>
  <c r="AQ1253" i="2" s="1"/>
  <c r="P1252" i="2"/>
  <c r="Q3164" i="2"/>
  <c r="U3164" i="2" s="1"/>
  <c r="P3164" i="2"/>
  <c r="P1710" i="2"/>
  <c r="Q1710" i="2"/>
  <c r="U1710" i="2" s="1"/>
  <c r="AQ1711" i="2" s="1"/>
  <c r="P1086" i="2"/>
  <c r="Q1086" i="2"/>
  <c r="U1086" i="2" s="1"/>
  <c r="AQ1087" i="2" s="1"/>
  <c r="Q2016" i="2"/>
  <c r="U2016" i="2" s="1"/>
  <c r="P2016" i="2"/>
  <c r="P3153" i="2"/>
  <c r="Q3153" i="2"/>
  <c r="U3153" i="2" s="1"/>
  <c r="Q1470" i="2"/>
  <c r="U1470" i="2" s="1"/>
  <c r="AQ1471" i="2" s="1"/>
  <c r="P1470" i="2"/>
  <c r="Q1588" i="2"/>
  <c r="U1588" i="2" s="1"/>
  <c r="AQ1589" i="2" s="1"/>
  <c r="P1588" i="2"/>
  <c r="Q3636" i="2"/>
  <c r="U3636" i="2" s="1"/>
  <c r="P3636" i="2"/>
  <c r="Q1249" i="2"/>
  <c r="U1249" i="2" s="1"/>
  <c r="AQ1250" i="2" s="1"/>
  <c r="P1249" i="2"/>
  <c r="Q2249" i="2"/>
  <c r="U2249" i="2" s="1"/>
  <c r="P2249" i="2"/>
  <c r="P2237" i="2"/>
  <c r="Q2237" i="2"/>
  <c r="U2237" i="2" s="1"/>
  <c r="P2915" i="2"/>
  <c r="Q2915" i="2"/>
  <c r="U2915" i="2" s="1"/>
  <c r="Q2318" i="2"/>
  <c r="U2318" i="2" s="1"/>
  <c r="P2318" i="2"/>
  <c r="P2419" i="2"/>
  <c r="Q2419" i="2"/>
  <c r="U2419" i="2" s="1"/>
  <c r="Q678" i="2"/>
  <c r="U678" i="2" s="1"/>
  <c r="AQ679" i="2" s="1"/>
  <c r="P678" i="2"/>
  <c r="Q2975" i="2"/>
  <c r="U2975" i="2" s="1"/>
  <c r="P2975" i="2"/>
  <c r="Q2217" i="2"/>
  <c r="U2217" i="2" s="1"/>
  <c r="P2217" i="2"/>
  <c r="Q2406" i="2"/>
  <c r="U2406" i="2" s="1"/>
  <c r="P2406" i="2"/>
  <c r="P3555" i="2"/>
  <c r="Q3555" i="2"/>
  <c r="U3555" i="2" s="1"/>
  <c r="Q1979" i="2"/>
  <c r="U1979" i="2" s="1"/>
  <c r="AQ1980" i="2" s="1"/>
  <c r="P1979" i="2"/>
  <c r="Q1777" i="2"/>
  <c r="U1777" i="2" s="1"/>
  <c r="AQ1778" i="2" s="1"/>
  <c r="P1777" i="2"/>
  <c r="P1631" i="2"/>
  <c r="Q1631" i="2"/>
  <c r="U1631" i="2" s="1"/>
  <c r="AQ1632" i="2" s="1"/>
  <c r="P1063" i="2"/>
  <c r="Q1063" i="2"/>
  <c r="U1063" i="2" s="1"/>
  <c r="AQ1064" i="2" s="1"/>
  <c r="Q1374" i="2"/>
  <c r="U1374" i="2" s="1"/>
  <c r="AQ1375" i="2" s="1"/>
  <c r="P1374" i="2"/>
  <c r="Q1795" i="2"/>
  <c r="U1795" i="2" s="1"/>
  <c r="AQ1796" i="2" s="1"/>
  <c r="P1795" i="2"/>
  <c r="P2805" i="2"/>
  <c r="Q2805" i="2"/>
  <c r="U2805" i="2" s="1"/>
  <c r="Q1251" i="2"/>
  <c r="U1251" i="2" s="1"/>
  <c r="AQ1252" i="2" s="1"/>
  <c r="P1251" i="2"/>
  <c r="Q2728" i="2"/>
  <c r="U2728" i="2" s="1"/>
  <c r="P2728" i="2"/>
  <c r="Q1916" i="2"/>
  <c r="U1916" i="2" s="1"/>
  <c r="AQ1917" i="2" s="1"/>
  <c r="P1916" i="2"/>
  <c r="P830" i="2"/>
  <c r="Q830" i="2"/>
  <c r="U830" i="2" s="1"/>
  <c r="AQ831" i="2" s="1"/>
  <c r="Q2166" i="2"/>
  <c r="U2166" i="2" s="1"/>
  <c r="P2166" i="2"/>
  <c r="P1755" i="2"/>
  <c r="Q1755" i="2"/>
  <c r="U1755" i="2" s="1"/>
  <c r="AQ1756" i="2" s="1"/>
  <c r="Q2012" i="2"/>
  <c r="U2012" i="2" s="1"/>
  <c r="P2012" i="2"/>
  <c r="P1851" i="2"/>
  <c r="Q1851" i="2"/>
  <c r="U1851" i="2" s="1"/>
  <c r="AQ1852" i="2" s="1"/>
  <c r="P3276" i="2"/>
  <c r="Q3276" i="2"/>
  <c r="U3276" i="2" s="1"/>
  <c r="P3234" i="2"/>
  <c r="Q3234" i="2"/>
  <c r="U3234" i="2" s="1"/>
  <c r="Q2847" i="2"/>
  <c r="U2847" i="2" s="1"/>
  <c r="P2847" i="2"/>
  <c r="Q2492" i="2"/>
  <c r="U2492" i="2" s="1"/>
  <c r="P2492" i="2"/>
  <c r="P1453" i="2"/>
  <c r="Q1453" i="2"/>
  <c r="U1453" i="2" s="1"/>
  <c r="AQ1454" i="2" s="1"/>
  <c r="Q2122" i="2"/>
  <c r="U2122" i="2" s="1"/>
  <c r="P2122" i="2"/>
  <c r="P1370" i="2"/>
  <c r="Q1370" i="2"/>
  <c r="U1370" i="2" s="1"/>
  <c r="AQ1371" i="2" s="1"/>
  <c r="Q569" i="2"/>
  <c r="U569" i="2" s="1"/>
  <c r="AQ570" i="2" s="1"/>
  <c r="P569" i="2"/>
  <c r="P2126" i="2"/>
  <c r="Q2126" i="2"/>
  <c r="U2126" i="2" s="1"/>
  <c r="Q973" i="2"/>
  <c r="U973" i="2" s="1"/>
  <c r="AQ974" i="2" s="1"/>
  <c r="P973" i="2"/>
  <c r="Q1354" i="2"/>
  <c r="U1354" i="2" s="1"/>
  <c r="AQ1355" i="2" s="1"/>
  <c r="P1354" i="2"/>
  <c r="P1939" i="2"/>
  <c r="Q1939" i="2"/>
  <c r="U1939" i="2" s="1"/>
  <c r="AQ1940" i="2" s="1"/>
  <c r="Q2221" i="2"/>
  <c r="U2221" i="2" s="1"/>
  <c r="P2221" i="2"/>
  <c r="Q2845" i="2"/>
  <c r="U2845" i="2" s="1"/>
  <c r="P2845" i="2"/>
  <c r="Q3408" i="2"/>
  <c r="U3408" i="2" s="1"/>
  <c r="P3408" i="2"/>
  <c r="P896" i="2"/>
  <c r="Q896" i="2"/>
  <c r="U896" i="2" s="1"/>
  <c r="AQ897" i="2" s="1"/>
  <c r="P3656" i="2"/>
  <c r="Q3656" i="2"/>
  <c r="U3656" i="2" s="1"/>
  <c r="P2736" i="2"/>
  <c r="Q2736" i="2"/>
  <c r="U2736" i="2" s="1"/>
  <c r="P3419" i="2"/>
  <c r="Q3419" i="2"/>
  <c r="U3419" i="2" s="1"/>
  <c r="Q2542" i="2"/>
  <c r="U2542" i="2" s="1"/>
  <c r="P2542" i="2"/>
  <c r="P2658" i="2"/>
  <c r="Q2658" i="2"/>
  <c r="U2658" i="2" s="1"/>
  <c r="P3055" i="2"/>
  <c r="Q3055" i="2"/>
  <c r="U3055" i="2" s="1"/>
  <c r="P1011" i="2"/>
  <c r="Q1011" i="2"/>
  <c r="U1011" i="2" s="1"/>
  <c r="AQ1012" i="2" s="1"/>
  <c r="Q1765" i="2"/>
  <c r="U1765" i="2" s="1"/>
  <c r="AQ1766" i="2" s="1"/>
  <c r="P1765" i="2"/>
  <c r="P1447" i="2"/>
  <c r="Q1447" i="2"/>
  <c r="U1447" i="2" s="1"/>
  <c r="AQ1448" i="2" s="1"/>
  <c r="Q2396" i="2"/>
  <c r="U2396" i="2" s="1"/>
  <c r="P2396" i="2"/>
  <c r="Q2441" i="2"/>
  <c r="U2441" i="2" s="1"/>
  <c r="P2441" i="2"/>
  <c r="P629" i="2"/>
  <c r="Q629" i="2"/>
  <c r="U629" i="2" s="1"/>
  <c r="AQ630" i="2" s="1"/>
  <c r="P2096" i="2"/>
  <c r="Q2096" i="2"/>
  <c r="U2096" i="2" s="1"/>
  <c r="P1774" i="2"/>
  <c r="Q1774" i="2"/>
  <c r="U1774" i="2" s="1"/>
  <c r="AQ1775" i="2" s="1"/>
  <c r="Q1115" i="2"/>
  <c r="U1115" i="2" s="1"/>
  <c r="AQ1116" i="2" s="1"/>
  <c r="P1115" i="2"/>
  <c r="Q1469" i="2"/>
  <c r="U1469" i="2" s="1"/>
  <c r="AQ1470" i="2" s="1"/>
  <c r="P1469" i="2"/>
  <c r="Q1780" i="2"/>
  <c r="U1780" i="2" s="1"/>
  <c r="AQ1781" i="2" s="1"/>
  <c r="P1780" i="2"/>
  <c r="P2302" i="2"/>
  <c r="Q2302" i="2"/>
  <c r="U2302" i="2" s="1"/>
  <c r="Q881" i="2"/>
  <c r="U881" i="2" s="1"/>
  <c r="AQ882" i="2" s="1"/>
  <c r="P881" i="2"/>
  <c r="P2031" i="2"/>
  <c r="Q2031" i="2"/>
  <c r="U2031" i="2" s="1"/>
  <c r="P2969" i="2"/>
  <c r="Q2969" i="2"/>
  <c r="U2969" i="2" s="1"/>
  <c r="Q1445" i="2"/>
  <c r="U1445" i="2" s="1"/>
  <c r="AQ1446" i="2" s="1"/>
  <c r="P1445" i="2"/>
  <c r="P2676" i="2"/>
  <c r="Q2676" i="2"/>
  <c r="U2676" i="2" s="1"/>
  <c r="P563" i="2"/>
  <c r="Q563" i="2"/>
  <c r="U563" i="2" s="1"/>
  <c r="AQ564" i="2" s="1"/>
  <c r="P3397" i="2"/>
  <c r="Q3397" i="2"/>
  <c r="U3397" i="2" s="1"/>
  <c r="Q2669" i="2"/>
  <c r="U2669" i="2" s="1"/>
  <c r="P2669" i="2"/>
  <c r="Q3622" i="2"/>
  <c r="U3622" i="2" s="1"/>
  <c r="P3622" i="2"/>
  <c r="Q2672" i="2"/>
  <c r="U2672" i="2" s="1"/>
  <c r="P2672" i="2"/>
  <c r="P2009" i="2"/>
  <c r="Q2009" i="2"/>
  <c r="U2009" i="2" s="1"/>
  <c r="P1381" i="2"/>
  <c r="Q1381" i="2"/>
  <c r="U1381" i="2" s="1"/>
  <c r="AQ1382" i="2" s="1"/>
  <c r="P2109" i="2"/>
  <c r="Q2109" i="2"/>
  <c r="U2109" i="2" s="1"/>
  <c r="P2286" i="2"/>
  <c r="Q2286" i="2"/>
  <c r="U2286" i="2" s="1"/>
  <c r="Q2739" i="2"/>
  <c r="U2739" i="2" s="1"/>
  <c r="P2739" i="2"/>
  <c r="Q2348" i="2"/>
  <c r="U2348" i="2" s="1"/>
  <c r="P2348" i="2"/>
  <c r="P1334" i="2"/>
  <c r="Q1334" i="2"/>
  <c r="U1334" i="2" s="1"/>
  <c r="AQ1335" i="2" s="1"/>
  <c r="Q720" i="2"/>
  <c r="U720" i="2" s="1"/>
  <c r="AQ721" i="2" s="1"/>
  <c r="P720" i="2"/>
  <c r="Q2663" i="2"/>
  <c r="U2663" i="2" s="1"/>
  <c r="P2663" i="2"/>
  <c r="Q593" i="2"/>
  <c r="U593" i="2" s="1"/>
  <c r="AQ594" i="2" s="1"/>
  <c r="P593" i="2"/>
  <c r="Q2327" i="2"/>
  <c r="U2327" i="2" s="1"/>
  <c r="P2327" i="2"/>
  <c r="P1395" i="2"/>
  <c r="Q1395" i="2"/>
  <c r="U1395" i="2" s="1"/>
  <c r="AQ1396" i="2" s="1"/>
  <c r="Q2814" i="2"/>
  <c r="U2814" i="2" s="1"/>
  <c r="P2814" i="2"/>
  <c r="Q3476" i="2"/>
  <c r="U3476" i="2" s="1"/>
  <c r="P3476" i="2"/>
  <c r="Q2300" i="2"/>
  <c r="U2300" i="2" s="1"/>
  <c r="P2300" i="2"/>
  <c r="P1555" i="2"/>
  <c r="Q1555" i="2"/>
  <c r="U1555" i="2" s="1"/>
  <c r="AQ1556" i="2" s="1"/>
  <c r="Q619" i="2"/>
  <c r="U619" i="2" s="1"/>
  <c r="AQ620" i="2" s="1"/>
  <c r="P619" i="2"/>
  <c r="P3646" i="2"/>
  <c r="Q3646" i="2"/>
  <c r="U3646" i="2" s="1"/>
  <c r="Q2498" i="2"/>
  <c r="U2498" i="2" s="1"/>
  <c r="P2498" i="2"/>
  <c r="Q1177" i="2"/>
  <c r="U1177" i="2" s="1"/>
  <c r="AQ1178" i="2" s="1"/>
  <c r="P1177" i="2"/>
  <c r="Q1383" i="2"/>
  <c r="U1383" i="2" s="1"/>
  <c r="AQ1384" i="2" s="1"/>
  <c r="P1383" i="2"/>
  <c r="P3673" i="2"/>
  <c r="Q3673" i="2"/>
  <c r="U3673" i="2" s="1"/>
  <c r="Q2673" i="2"/>
  <c r="U2673" i="2" s="1"/>
  <c r="P2673" i="2"/>
  <c r="Q1975" i="2"/>
  <c r="U1975" i="2" s="1"/>
  <c r="AQ1976" i="2" s="1"/>
  <c r="P1975" i="2"/>
  <c r="P1834" i="2"/>
  <c r="Q1834" i="2"/>
  <c r="U1834" i="2" s="1"/>
  <c r="AQ1835" i="2" s="1"/>
  <c r="Q2038" i="2"/>
  <c r="U2038" i="2" s="1"/>
  <c r="P2038" i="2"/>
  <c r="P3683" i="2"/>
  <c r="Q3683" i="2"/>
  <c r="U3683" i="2" s="1"/>
  <c r="Q3036" i="2"/>
  <c r="U3036" i="2" s="1"/>
  <c r="P3036" i="2"/>
  <c r="Q2690" i="2"/>
  <c r="U2690" i="2" s="1"/>
  <c r="P2690" i="2"/>
  <c r="P1464" i="2"/>
  <c r="Q1464" i="2"/>
  <c r="U1464" i="2" s="1"/>
  <c r="AQ1465" i="2" s="1"/>
  <c r="P2164" i="2"/>
  <c r="Q2164" i="2"/>
  <c r="U2164" i="2" s="1"/>
  <c r="Q1732" i="2"/>
  <c r="U1732" i="2" s="1"/>
  <c r="AQ1733" i="2" s="1"/>
  <c r="P1732" i="2"/>
  <c r="P1578" i="2"/>
  <c r="Q1578" i="2"/>
  <c r="U1578" i="2" s="1"/>
  <c r="AQ1579" i="2" s="1"/>
  <c r="P1983" i="2"/>
  <c r="Q1983" i="2"/>
  <c r="U1983" i="2" s="1"/>
  <c r="AQ1984" i="2" s="1"/>
  <c r="Q1132" i="2"/>
  <c r="U1132" i="2" s="1"/>
  <c r="AQ1133" i="2" s="1"/>
  <c r="P1132" i="2"/>
  <c r="P2496" i="2"/>
  <c r="Q2496" i="2"/>
  <c r="U2496" i="2" s="1"/>
  <c r="P2873" i="2"/>
  <c r="Q2873" i="2"/>
  <c r="U2873" i="2" s="1"/>
  <c r="Q2077" i="2"/>
  <c r="U2077" i="2" s="1"/>
  <c r="P2077" i="2"/>
  <c r="Q2468" i="2"/>
  <c r="U2468" i="2" s="1"/>
  <c r="P2468" i="2"/>
  <c r="P2856" i="2"/>
  <c r="Q2856" i="2"/>
  <c r="U2856" i="2" s="1"/>
  <c r="P1316" i="2"/>
  <c r="Q1316" i="2"/>
  <c r="U1316" i="2" s="1"/>
  <c r="AQ1317" i="2" s="1"/>
  <c r="Q1669" i="2"/>
  <c r="U1669" i="2" s="1"/>
  <c r="AQ1670" i="2" s="1"/>
  <c r="P1669" i="2"/>
  <c r="Q3008" i="2"/>
  <c r="U3008" i="2" s="1"/>
  <c r="P3008" i="2"/>
  <c r="Q1491" i="2"/>
  <c r="U1491" i="2" s="1"/>
  <c r="AQ1492" i="2" s="1"/>
  <c r="P1491" i="2"/>
  <c r="Q658" i="2"/>
  <c r="U658" i="2" s="1"/>
  <c r="AQ659" i="2" s="1"/>
  <c r="P658" i="2"/>
  <c r="Q3602" i="2"/>
  <c r="U3602" i="2" s="1"/>
  <c r="P3602" i="2"/>
  <c r="Q2512" i="2"/>
  <c r="U2512" i="2" s="1"/>
  <c r="P2512" i="2"/>
  <c r="P1949" i="2"/>
  <c r="Q1949" i="2"/>
  <c r="U1949" i="2" s="1"/>
  <c r="AQ1950" i="2" s="1"/>
  <c r="Q1585" i="2"/>
  <c r="U1585" i="2" s="1"/>
  <c r="AQ1586" i="2" s="1"/>
  <c r="P1585" i="2"/>
  <c r="P711" i="2"/>
  <c r="Q711" i="2"/>
  <c r="U711" i="2" s="1"/>
  <c r="AQ712" i="2" s="1"/>
  <c r="Q1131" i="2"/>
  <c r="U1131" i="2" s="1"/>
  <c r="AQ1132" i="2" s="1"/>
  <c r="P1131" i="2"/>
  <c r="Q2707" i="2"/>
  <c r="U2707" i="2" s="1"/>
  <c r="P2707" i="2"/>
  <c r="Q865" i="2"/>
  <c r="U865" i="2" s="1"/>
  <c r="AQ866" i="2" s="1"/>
  <c r="P865" i="2"/>
  <c r="Q2050" i="2"/>
  <c r="U2050" i="2" s="1"/>
  <c r="P2050" i="2"/>
  <c r="P3221" i="2"/>
  <c r="Q3221" i="2"/>
  <c r="U3221" i="2" s="1"/>
  <c r="Q1743" i="2"/>
  <c r="U1743" i="2" s="1"/>
  <c r="AQ1744" i="2" s="1"/>
  <c r="P1743" i="2"/>
  <c r="P3175" i="2"/>
  <c r="Q3175" i="2"/>
  <c r="U3175" i="2" s="1"/>
  <c r="P1386" i="2"/>
  <c r="Q1386" i="2"/>
  <c r="U1386" i="2" s="1"/>
  <c r="AQ1387" i="2" s="1"/>
  <c r="Q2901" i="2"/>
  <c r="U2901" i="2" s="1"/>
  <c r="P2901" i="2"/>
  <c r="P3450" i="2"/>
  <c r="Q3450" i="2"/>
  <c r="U3450" i="2" s="1"/>
  <c r="Q2524" i="2"/>
  <c r="U2524" i="2" s="1"/>
  <c r="P2524" i="2"/>
  <c r="Q2043" i="2"/>
  <c r="U2043" i="2" s="1"/>
  <c r="P2043" i="2"/>
  <c r="Q1860" i="2"/>
  <c r="U1860" i="2" s="1"/>
  <c r="AQ1861" i="2" s="1"/>
  <c r="P1860" i="2"/>
  <c r="Q1510" i="2"/>
  <c r="U1510" i="2" s="1"/>
  <c r="AQ1511" i="2" s="1"/>
  <c r="P1510" i="2"/>
  <c r="P1013" i="2"/>
  <c r="Q1013" i="2"/>
  <c r="U1013" i="2" s="1"/>
  <c r="AQ1014" i="2" s="1"/>
  <c r="P1713" i="2"/>
  <c r="Q1713" i="2"/>
  <c r="U1713" i="2" s="1"/>
  <c r="AQ1714" i="2" s="1"/>
  <c r="Q1679" i="2"/>
  <c r="U1679" i="2" s="1"/>
  <c r="AQ1680" i="2" s="1"/>
  <c r="P1679" i="2"/>
  <c r="P1885" i="2"/>
  <c r="Q1885" i="2"/>
  <c r="U1885" i="2" s="1"/>
  <c r="AQ1886" i="2" s="1"/>
  <c r="Q2536" i="2"/>
  <c r="U2536" i="2" s="1"/>
  <c r="P2536" i="2"/>
  <c r="Q1143" i="2"/>
  <c r="U1143" i="2" s="1"/>
  <c r="AQ1144" i="2" s="1"/>
  <c r="P1143" i="2"/>
  <c r="P3049" i="2"/>
  <c r="Q3049" i="2"/>
  <c r="U3049" i="2" s="1"/>
  <c r="Q1878" i="2"/>
  <c r="U1878" i="2" s="1"/>
  <c r="AQ1879" i="2" s="1"/>
  <c r="P1878" i="2"/>
  <c r="Q1176" i="2"/>
  <c r="U1176" i="2" s="1"/>
  <c r="AQ1177" i="2" s="1"/>
  <c r="P1176" i="2"/>
  <c r="Q1222" i="2"/>
  <c r="U1222" i="2" s="1"/>
  <c r="AQ1223" i="2" s="1"/>
  <c r="P1222" i="2"/>
  <c r="P2364" i="2"/>
  <c r="Q2364" i="2"/>
  <c r="U2364" i="2" s="1"/>
  <c r="Q3428" i="2"/>
  <c r="U3428" i="2" s="1"/>
  <c r="P3428" i="2"/>
  <c r="Q3471" i="2"/>
  <c r="U3471" i="2" s="1"/>
  <c r="P3471" i="2"/>
  <c r="P1562" i="2"/>
  <c r="Q1562" i="2"/>
  <c r="U1562" i="2" s="1"/>
  <c r="AQ1563" i="2" s="1"/>
  <c r="Q1862" i="2"/>
  <c r="U1862" i="2" s="1"/>
  <c r="AQ1863" i="2" s="1"/>
  <c r="P1862" i="2"/>
  <c r="P3089" i="2"/>
  <c r="Q3089" i="2"/>
  <c r="U3089" i="2" s="1"/>
  <c r="Q1490" i="2"/>
  <c r="U1490" i="2" s="1"/>
  <c r="AQ1491" i="2" s="1"/>
  <c r="P1490" i="2"/>
  <c r="Q787" i="2"/>
  <c r="U787" i="2" s="1"/>
  <c r="AQ788" i="2" s="1"/>
  <c r="P787" i="2"/>
  <c r="Q2452" i="2"/>
  <c r="U2452" i="2" s="1"/>
  <c r="P2452" i="2"/>
  <c r="P3117" i="2"/>
  <c r="Q3117" i="2"/>
  <c r="U3117" i="2" s="1"/>
  <c r="Q2241" i="2"/>
  <c r="U2241" i="2" s="1"/>
  <c r="P2241" i="2"/>
  <c r="Q1136" i="2"/>
  <c r="U1136" i="2" s="1"/>
  <c r="AQ1137" i="2" s="1"/>
  <c r="P1136" i="2"/>
  <c r="Q2163" i="2"/>
  <c r="U2163" i="2" s="1"/>
  <c r="P2163" i="2"/>
  <c r="Q2908" i="2"/>
  <c r="U2908" i="2" s="1"/>
  <c r="P2908" i="2"/>
  <c r="Q1371" i="2"/>
  <c r="U1371" i="2" s="1"/>
  <c r="AQ1372" i="2" s="1"/>
  <c r="P1371" i="2"/>
  <c r="Q2737" i="2"/>
  <c r="U2737" i="2" s="1"/>
  <c r="P2737" i="2"/>
  <c r="Q3308" i="2"/>
  <c r="U3308" i="2" s="1"/>
  <c r="P3308" i="2"/>
  <c r="P3716" i="2"/>
  <c r="Q3716" i="2"/>
  <c r="U3716" i="2" s="1"/>
  <c r="Q2380" i="2"/>
  <c r="U2380" i="2" s="1"/>
  <c r="P2380" i="2"/>
  <c r="P770" i="2"/>
  <c r="Q770" i="2"/>
  <c r="U770" i="2" s="1"/>
  <c r="AQ771" i="2" s="1"/>
  <c r="P2177" i="2"/>
  <c r="Q2177" i="2"/>
  <c r="U2177" i="2" s="1"/>
  <c r="P3657" i="2"/>
  <c r="Q3657" i="2"/>
  <c r="U3657" i="2" s="1"/>
  <c r="P1960" i="2"/>
  <c r="Q1960" i="2"/>
  <c r="U1960" i="2" s="1"/>
  <c r="AQ1961" i="2" s="1"/>
  <c r="Q2004" i="2"/>
  <c r="U2004" i="2" s="1"/>
  <c r="P2004" i="2"/>
  <c r="P2121" i="2"/>
  <c r="Q2121" i="2"/>
  <c r="U2121" i="2" s="1"/>
  <c r="P1333" i="2"/>
  <c r="Q1333" i="2"/>
  <c r="U1333" i="2" s="1"/>
  <c r="AQ1334" i="2" s="1"/>
  <c r="P1451" i="2"/>
  <c r="Q1451" i="2"/>
  <c r="U1451" i="2" s="1"/>
  <c r="AQ1452" i="2" s="1"/>
  <c r="Q1518" i="2"/>
  <c r="U1518" i="2" s="1"/>
  <c r="AQ1519" i="2" s="1"/>
  <c r="P1518" i="2"/>
  <c r="Q2491" i="2"/>
  <c r="U2491" i="2" s="1"/>
  <c r="P2491" i="2"/>
  <c r="P1060" i="2"/>
  <c r="Q1060" i="2"/>
  <c r="U1060" i="2" s="1"/>
  <c r="AQ1061" i="2" s="1"/>
  <c r="P2858" i="2"/>
  <c r="Q2858" i="2"/>
  <c r="U2858" i="2" s="1"/>
  <c r="Q1410" i="2"/>
  <c r="U1410" i="2" s="1"/>
  <c r="AQ1411" i="2" s="1"/>
  <c r="P1410" i="2"/>
  <c r="P1882" i="2"/>
  <c r="Q1882" i="2"/>
  <c r="U1882" i="2" s="1"/>
  <c r="AQ1883" i="2" s="1"/>
  <c r="P971" i="2"/>
  <c r="Q971" i="2"/>
  <c r="U971" i="2" s="1"/>
  <c r="AQ972" i="2" s="1"/>
  <c r="P2978" i="2"/>
  <c r="Q2978" i="2"/>
  <c r="U2978" i="2" s="1"/>
  <c r="Q3275" i="2"/>
  <c r="U3275" i="2" s="1"/>
  <c r="P3275" i="2"/>
  <c r="P3429" i="2"/>
  <c r="Q3429" i="2"/>
  <c r="U3429" i="2" s="1"/>
  <c r="P1647" i="2"/>
  <c r="Q1647" i="2"/>
  <c r="U1647" i="2" s="1"/>
  <c r="AQ1648" i="2" s="1"/>
  <c r="Q3278" i="2"/>
  <c r="U3278" i="2" s="1"/>
  <c r="P3278" i="2"/>
  <c r="Q3304" i="2"/>
  <c r="U3304" i="2" s="1"/>
  <c r="P3304" i="2"/>
  <c r="P3240" i="2"/>
  <c r="Q3240" i="2"/>
  <c r="U3240" i="2" s="1"/>
  <c r="P3672" i="2"/>
  <c r="Q3672" i="2"/>
  <c r="U3672" i="2" s="1"/>
  <c r="P1688" i="2"/>
  <c r="Q1688" i="2"/>
  <c r="U1688" i="2" s="1"/>
  <c r="AQ1689" i="2" s="1"/>
  <c r="Q2562" i="2"/>
  <c r="U2562" i="2" s="1"/>
  <c r="P2562" i="2"/>
  <c r="P984" i="2"/>
  <c r="Q984" i="2"/>
  <c r="U984" i="2" s="1"/>
  <c r="AQ985" i="2" s="1"/>
  <c r="Q3601" i="2"/>
  <c r="U3601" i="2" s="1"/>
  <c r="P3601" i="2"/>
  <c r="Q630" i="2"/>
  <c r="U630" i="2" s="1"/>
  <c r="AQ631" i="2" s="1"/>
  <c r="P630" i="2"/>
  <c r="Q2777" i="2"/>
  <c r="U2777" i="2" s="1"/>
  <c r="P2777" i="2"/>
  <c r="P3122" i="2"/>
  <c r="Q3122" i="2"/>
  <c r="U3122" i="2" s="1"/>
  <c r="Q1720" i="2"/>
  <c r="U1720" i="2" s="1"/>
  <c r="AQ1721" i="2" s="1"/>
  <c r="P1720" i="2"/>
  <c r="Q1832" i="2"/>
  <c r="U1832" i="2" s="1"/>
  <c r="AQ1833" i="2" s="1"/>
  <c r="P1832" i="2"/>
  <c r="P1673" i="2"/>
  <c r="Q1673" i="2"/>
  <c r="U1673" i="2" s="1"/>
  <c r="AQ1674" i="2" s="1"/>
  <c r="P1048" i="2"/>
  <c r="Q1048" i="2"/>
  <c r="U1048" i="2" s="1"/>
  <c r="AQ1049" i="2" s="1"/>
  <c r="Q2567" i="2"/>
  <c r="U2567" i="2" s="1"/>
  <c r="P2567" i="2"/>
  <c r="Q2609" i="2"/>
  <c r="U2609" i="2" s="1"/>
  <c r="P2609" i="2"/>
  <c r="Q2345" i="2"/>
  <c r="U2345" i="2" s="1"/>
  <c r="P2345" i="2"/>
  <c r="Q3410" i="2"/>
  <c r="U3410" i="2" s="1"/>
  <c r="P3410" i="2"/>
  <c r="P3133" i="2"/>
  <c r="Q3133" i="2"/>
  <c r="U3133" i="2" s="1"/>
  <c r="P3372" i="2"/>
  <c r="Q3372" i="2"/>
  <c r="U3372" i="2" s="1"/>
  <c r="P2350" i="2"/>
  <c r="Q2350" i="2"/>
  <c r="U2350" i="2" s="1"/>
  <c r="P2974" i="2"/>
  <c r="Q2974" i="2"/>
  <c r="U2974" i="2" s="1"/>
  <c r="Q966" i="2"/>
  <c r="U966" i="2" s="1"/>
  <c r="AQ967" i="2" s="1"/>
  <c r="P966" i="2"/>
  <c r="P2042" i="2"/>
  <c r="Q2042" i="2"/>
  <c r="U2042" i="2" s="1"/>
  <c r="Q2791" i="2"/>
  <c r="U2791" i="2" s="1"/>
  <c r="P2791" i="2"/>
  <c r="Q3593" i="2"/>
  <c r="U3593" i="2" s="1"/>
  <c r="P3593" i="2"/>
  <c r="P1976" i="2"/>
  <c r="Q1976" i="2"/>
  <c r="U1976" i="2" s="1"/>
  <c r="AQ1977" i="2" s="1"/>
  <c r="Q3139" i="2"/>
  <c r="U3139" i="2" s="1"/>
  <c r="P3139" i="2"/>
  <c r="Q2312" i="2"/>
  <c r="U2312" i="2" s="1"/>
  <c r="P2312" i="2"/>
  <c r="P2018" i="2"/>
  <c r="Q2018" i="2"/>
  <c r="U2018" i="2" s="1"/>
  <c r="P1344" i="2"/>
  <c r="Q1344" i="2"/>
  <c r="U1344" i="2" s="1"/>
  <c r="AQ1345" i="2" s="1"/>
  <c r="P2113" i="2"/>
  <c r="Q2113" i="2"/>
  <c r="U2113" i="2" s="1"/>
  <c r="P1247" i="2"/>
  <c r="Q1247" i="2"/>
  <c r="U1247" i="2" s="1"/>
  <c r="AQ1248" i="2" s="1"/>
  <c r="Q3320" i="2"/>
  <c r="U3320" i="2" s="1"/>
  <c r="P3320" i="2"/>
  <c r="P964" i="2"/>
  <c r="Q964" i="2"/>
  <c r="U964" i="2" s="1"/>
  <c r="AQ965" i="2" s="1"/>
  <c r="Q1495" i="2"/>
  <c r="U1495" i="2" s="1"/>
  <c r="AQ1496" i="2" s="1"/>
  <c r="P1495" i="2"/>
  <c r="P3251" i="2"/>
  <c r="Q3251" i="2"/>
  <c r="U3251" i="2" s="1"/>
  <c r="P3058" i="2"/>
  <c r="Q3058" i="2"/>
  <c r="U3058" i="2" s="1"/>
  <c r="Q2649" i="2"/>
  <c r="U2649" i="2" s="1"/>
  <c r="P2649" i="2"/>
  <c r="Q3456" i="2"/>
  <c r="U3456" i="2" s="1"/>
  <c r="P3456" i="2"/>
  <c r="Q1406" i="2"/>
  <c r="U1406" i="2" s="1"/>
  <c r="AQ1407" i="2" s="1"/>
  <c r="P1406" i="2"/>
  <c r="P950" i="2"/>
  <c r="Q950" i="2"/>
  <c r="U950" i="2" s="1"/>
  <c r="AQ951" i="2" s="1"/>
  <c r="Q889" i="2"/>
  <c r="U889" i="2" s="1"/>
  <c r="AQ890" i="2" s="1"/>
  <c r="P889" i="2"/>
  <c r="P1287" i="2"/>
  <c r="Q1287" i="2"/>
  <c r="U1287" i="2" s="1"/>
  <c r="AQ1288" i="2" s="1"/>
  <c r="P3179" i="2"/>
  <c r="Q3179" i="2"/>
  <c r="U3179" i="2" s="1"/>
  <c r="Q1512" i="2"/>
  <c r="U1512" i="2" s="1"/>
  <c r="AQ1513" i="2" s="1"/>
  <c r="P1512" i="2"/>
  <c r="Q2461" i="2"/>
  <c r="U2461" i="2" s="1"/>
  <c r="P2461" i="2"/>
  <c r="Q3630" i="2"/>
  <c r="U3630" i="2" s="1"/>
  <c r="P3630" i="2"/>
  <c r="Q1195" i="2"/>
  <c r="U1195" i="2" s="1"/>
  <c r="AQ1196" i="2" s="1"/>
  <c r="P1195" i="2"/>
  <c r="Q3283" i="2"/>
  <c r="U3283" i="2" s="1"/>
  <c r="P3283" i="2"/>
  <c r="P1866" i="2"/>
  <c r="Q1866" i="2"/>
  <c r="U1866" i="2" s="1"/>
  <c r="AQ1867" i="2" s="1"/>
  <c r="Q2224" i="2"/>
  <c r="U2224" i="2" s="1"/>
  <c r="P2224" i="2"/>
  <c r="P2865" i="2"/>
  <c r="Q2865" i="2"/>
  <c r="U2865" i="2" s="1"/>
  <c r="P3173" i="2"/>
  <c r="Q3173" i="2"/>
  <c r="U3173" i="2" s="1"/>
  <c r="Q570" i="2"/>
  <c r="U570" i="2" s="1"/>
  <c r="AQ571" i="2" s="1"/>
  <c r="P570" i="2"/>
  <c r="P2717" i="2"/>
  <c r="Q2717" i="2"/>
  <c r="U2717" i="2" s="1"/>
  <c r="Q2507" i="2"/>
  <c r="U2507" i="2" s="1"/>
  <c r="P2507" i="2"/>
  <c r="P908" i="2"/>
  <c r="Q908" i="2"/>
  <c r="U908" i="2" s="1"/>
  <c r="AQ909" i="2" s="1"/>
  <c r="P1402" i="2"/>
  <c r="Q1402" i="2"/>
  <c r="U1402" i="2" s="1"/>
  <c r="AQ1403" i="2" s="1"/>
  <c r="Q2363" i="2"/>
  <c r="U2363" i="2" s="1"/>
  <c r="P2363" i="2"/>
  <c r="P2626" i="2"/>
  <c r="Q2626" i="2"/>
  <c r="U2626" i="2" s="1"/>
  <c r="P2945" i="2"/>
  <c r="Q2945" i="2"/>
  <c r="U2945" i="2" s="1"/>
  <c r="P3075" i="2"/>
  <c r="Q3075" i="2"/>
  <c r="U3075" i="2" s="1"/>
  <c r="Q1658" i="2"/>
  <c r="U1658" i="2" s="1"/>
  <c r="AQ1659" i="2" s="1"/>
  <c r="P1658" i="2"/>
  <c r="P2023" i="2"/>
  <c r="Q2023" i="2"/>
  <c r="U2023" i="2" s="1"/>
  <c r="P1192" i="2"/>
  <c r="Q1192" i="2"/>
  <c r="U1192" i="2" s="1"/>
  <c r="AQ1193" i="2" s="1"/>
  <c r="P1318" i="2"/>
  <c r="Q1318" i="2"/>
  <c r="U1318" i="2" s="1"/>
  <c r="AQ1319" i="2" s="1"/>
  <c r="P848" i="2"/>
  <c r="Q848" i="2"/>
  <c r="U848" i="2" s="1"/>
  <c r="AQ849" i="2" s="1"/>
  <c r="P3134" i="2"/>
  <c r="Q3134" i="2"/>
  <c r="U3134" i="2" s="1"/>
  <c r="Q2144" i="2"/>
  <c r="U2144" i="2" s="1"/>
  <c r="P2144" i="2"/>
  <c r="P3655" i="2"/>
  <c r="Q3655" i="2"/>
  <c r="U3655" i="2" s="1"/>
  <c r="P1482" i="2"/>
  <c r="Q1482" i="2"/>
  <c r="U1482" i="2" s="1"/>
  <c r="AQ1483" i="2" s="1"/>
  <c r="Q1384" i="2"/>
  <c r="U1384" i="2" s="1"/>
  <c r="AQ1385" i="2" s="1"/>
  <c r="P1384" i="2"/>
  <c r="Q2897" i="2"/>
  <c r="U2897" i="2" s="1"/>
  <c r="P2897" i="2"/>
  <c r="P3460" i="2"/>
  <c r="Q3460" i="2"/>
  <c r="U3460" i="2" s="1"/>
  <c r="P1164" i="2"/>
  <c r="Q1164" i="2"/>
  <c r="U1164" i="2" s="1"/>
  <c r="AQ1165" i="2" s="1"/>
  <c r="P646" i="2"/>
  <c r="Q646" i="2"/>
  <c r="U646" i="2" s="1"/>
  <c r="AQ647" i="2" s="1"/>
  <c r="P1169" i="2"/>
  <c r="Q1169" i="2"/>
  <c r="U1169" i="2" s="1"/>
  <c r="AQ1170" i="2" s="1"/>
  <c r="P3695" i="2"/>
  <c r="Q3695" i="2"/>
  <c r="U3695" i="2" s="1"/>
  <c r="P2379" i="2"/>
  <c r="Q2379" i="2"/>
  <c r="U2379" i="2" s="1"/>
  <c r="P1315" i="2"/>
  <c r="Q1315" i="2"/>
  <c r="U1315" i="2" s="1"/>
  <c r="AQ1316" i="2" s="1"/>
  <c r="P1207" i="2"/>
  <c r="Q1207" i="2"/>
  <c r="U1207" i="2" s="1"/>
  <c r="AQ1208" i="2" s="1"/>
  <c r="P3615" i="2"/>
  <c r="Q3615" i="2"/>
  <c r="U3615" i="2" s="1"/>
  <c r="P2996" i="2"/>
  <c r="Q2996" i="2"/>
  <c r="U2996" i="2" s="1"/>
  <c r="Q2570" i="2"/>
  <c r="U2570" i="2" s="1"/>
  <c r="P2570" i="2"/>
  <c r="P3589" i="2"/>
  <c r="Q3589" i="2"/>
  <c r="U3589" i="2" s="1"/>
  <c r="Q3014" i="2"/>
  <c r="U3014" i="2" s="1"/>
  <c r="P3014" i="2"/>
  <c r="Q1989" i="2"/>
  <c r="U1989" i="2" s="1"/>
  <c r="AQ1990" i="2" s="1"/>
  <c r="P1989" i="2"/>
  <c r="P1243" i="2"/>
  <c r="Q1243" i="2"/>
  <c r="U1243" i="2" s="1"/>
  <c r="AQ1244" i="2" s="1"/>
  <c r="P2815" i="2"/>
  <c r="Q2815" i="2"/>
  <c r="U2815" i="2" s="1"/>
  <c r="P1698" i="2"/>
  <c r="Q1698" i="2"/>
  <c r="U1698" i="2" s="1"/>
  <c r="AQ1699" i="2" s="1"/>
  <c r="P3061" i="2"/>
  <c r="Q3061" i="2"/>
  <c r="U3061" i="2" s="1"/>
  <c r="P2985" i="2"/>
  <c r="Q2985" i="2"/>
  <c r="U2985" i="2" s="1"/>
  <c r="Q2140" i="2"/>
  <c r="U2140" i="2" s="1"/>
  <c r="P2140" i="2"/>
  <c r="Q591" i="2"/>
  <c r="U591" i="2" s="1"/>
  <c r="AQ592" i="2" s="1"/>
  <c r="P591" i="2"/>
  <c r="P3504" i="2"/>
  <c r="Q3504" i="2"/>
  <c r="U3504" i="2" s="1"/>
  <c r="P723" i="2"/>
  <c r="Q723" i="2"/>
  <c r="U723" i="2" s="1"/>
  <c r="AQ724" i="2" s="1"/>
  <c r="Q2080" i="2"/>
  <c r="U2080" i="2" s="1"/>
  <c r="P2080" i="2"/>
  <c r="P981" i="2"/>
  <c r="Q981" i="2"/>
  <c r="U981" i="2" s="1"/>
  <c r="AQ982" i="2" s="1"/>
  <c r="Q1895" i="2"/>
  <c r="U1895" i="2" s="1"/>
  <c r="AQ1896" i="2" s="1"/>
  <c r="P1895" i="2"/>
  <c r="P2353" i="2"/>
  <c r="Q2353" i="2"/>
  <c r="U2353" i="2" s="1"/>
  <c r="P861" i="2"/>
  <c r="Q861" i="2"/>
  <c r="U861" i="2" s="1"/>
  <c r="AQ862" i="2" s="1"/>
  <c r="Q3003" i="2"/>
  <c r="U3003" i="2" s="1"/>
  <c r="P3003" i="2"/>
  <c r="P2005" i="2"/>
  <c r="Q2005" i="2"/>
  <c r="U2005" i="2" s="1"/>
  <c r="Q1228" i="2"/>
  <c r="U1228" i="2" s="1"/>
  <c r="AQ1229" i="2" s="1"/>
  <c r="P1228" i="2"/>
  <c r="Q1848" i="2"/>
  <c r="U1848" i="2" s="1"/>
  <c r="AQ1849" i="2" s="1"/>
  <c r="P1848" i="2"/>
  <c r="P3127" i="2"/>
  <c r="Q3127" i="2"/>
  <c r="U3127" i="2" s="1"/>
  <c r="P1079" i="2"/>
  <c r="Q1079" i="2"/>
  <c r="U1079" i="2" s="1"/>
  <c r="AQ1080" i="2" s="1"/>
  <c r="Q3553" i="2"/>
  <c r="U3553" i="2" s="1"/>
  <c r="P3553" i="2"/>
  <c r="Q771" i="2"/>
  <c r="U771" i="2" s="1"/>
  <c r="AQ772" i="2" s="1"/>
  <c r="P771" i="2"/>
  <c r="P2399" i="2"/>
  <c r="Q2399" i="2"/>
  <c r="U2399" i="2" s="1"/>
  <c r="Q3606" i="2"/>
  <c r="U3606" i="2" s="1"/>
  <c r="P3606" i="2"/>
  <c r="P2437" i="2"/>
  <c r="Q2437" i="2"/>
  <c r="U2437" i="2" s="1"/>
  <c r="P1946" i="2"/>
  <c r="Q1946" i="2"/>
  <c r="U1946" i="2" s="1"/>
  <c r="AQ1947" i="2" s="1"/>
  <c r="P707" i="2"/>
  <c r="Q707" i="2"/>
  <c r="U707" i="2" s="1"/>
  <c r="AQ708" i="2" s="1"/>
  <c r="P3559" i="2"/>
  <c r="Q3559" i="2"/>
  <c r="U3559" i="2" s="1"/>
  <c r="P3312" i="2"/>
  <c r="Q3312" i="2"/>
  <c r="U3312" i="2" s="1"/>
  <c r="P2458" i="2"/>
  <c r="Q2458" i="2"/>
  <c r="U2458" i="2" s="1"/>
  <c r="P3167" i="2"/>
  <c r="Q3167" i="2"/>
  <c r="U3167" i="2" s="1"/>
  <c r="P3078" i="2"/>
  <c r="Q3078" i="2"/>
  <c r="U3078" i="2" s="1"/>
  <c r="P2373" i="2"/>
  <c r="Q2373" i="2"/>
  <c r="U2373" i="2" s="1"/>
  <c r="Q3567" i="2"/>
  <c r="U3567" i="2" s="1"/>
  <c r="P3567" i="2"/>
  <c r="P2366" i="2"/>
  <c r="Q2366" i="2"/>
  <c r="U2366" i="2" s="1"/>
  <c r="Q2543" i="2"/>
  <c r="U2543" i="2" s="1"/>
  <c r="P2543" i="2"/>
  <c r="P3415" i="2"/>
  <c r="Q3415" i="2"/>
  <c r="U3415" i="2" s="1"/>
  <c r="P739" i="2"/>
  <c r="Q739" i="2"/>
  <c r="U739" i="2" s="1"/>
  <c r="AQ740" i="2" s="1"/>
  <c r="Q765" i="2"/>
  <c r="U765" i="2" s="1"/>
  <c r="AQ766" i="2" s="1"/>
  <c r="P765" i="2"/>
  <c r="Q2313" i="2"/>
  <c r="U2313" i="2" s="1"/>
  <c r="P2313" i="2"/>
  <c r="P1807" i="2"/>
  <c r="Q1807" i="2"/>
  <c r="U1807" i="2" s="1"/>
  <c r="AQ1808" i="2" s="1"/>
  <c r="P2633" i="2"/>
  <c r="Q2633" i="2"/>
  <c r="U2633" i="2" s="1"/>
  <c r="Q1428" i="2"/>
  <c r="U1428" i="2" s="1"/>
  <c r="AQ1429" i="2" s="1"/>
  <c r="P1428" i="2"/>
  <c r="Q2602" i="2"/>
  <c r="U2602" i="2" s="1"/>
  <c r="P2602" i="2"/>
  <c r="P3376" i="2"/>
  <c r="Q3376" i="2"/>
  <c r="U3376" i="2" s="1"/>
  <c r="Q2058" i="2"/>
  <c r="U2058" i="2" s="1"/>
  <c r="P2058" i="2"/>
  <c r="P1493" i="2"/>
  <c r="Q1493" i="2"/>
  <c r="U1493" i="2" s="1"/>
  <c r="AQ1494" i="2" s="1"/>
  <c r="Q2264" i="2"/>
  <c r="U2264" i="2" s="1"/>
  <c r="P2264" i="2"/>
  <c r="Q852" i="2"/>
  <c r="U852" i="2" s="1"/>
  <c r="AQ853" i="2" s="1"/>
  <c r="P852" i="2"/>
  <c r="Q2341" i="2"/>
  <c r="U2341" i="2" s="1"/>
  <c r="P2341" i="2"/>
  <c r="P2055" i="2"/>
  <c r="Q2055" i="2"/>
  <c r="U2055" i="2" s="1"/>
  <c r="Q1133" i="2"/>
  <c r="U1133" i="2" s="1"/>
  <c r="AQ1134" i="2" s="1"/>
  <c r="P1133" i="2"/>
  <c r="P1212" i="2"/>
  <c r="Q1212" i="2"/>
  <c r="U1212" i="2" s="1"/>
  <c r="AQ1213" i="2" s="1"/>
  <c r="P2329" i="2"/>
  <c r="Q2329" i="2"/>
  <c r="U2329" i="2" s="1"/>
  <c r="P785" i="2"/>
  <c r="Q785" i="2"/>
  <c r="U785" i="2" s="1"/>
  <c r="AQ786" i="2" s="1"/>
  <c r="P641" i="2"/>
  <c r="Q641" i="2"/>
  <c r="U641" i="2" s="1"/>
  <c r="AQ642" i="2" s="1"/>
  <c r="P2899" i="2"/>
  <c r="Q2899" i="2"/>
  <c r="U2899" i="2" s="1"/>
  <c r="P3506" i="2"/>
  <c r="Q3506" i="2"/>
  <c r="U3506" i="2" s="1"/>
  <c r="P2385" i="2"/>
  <c r="Q2385" i="2"/>
  <c r="U2385" i="2" s="1"/>
  <c r="Q2851" i="2"/>
  <c r="U2851" i="2" s="1"/>
  <c r="P2851" i="2"/>
  <c r="Q1826" i="2"/>
  <c r="U1826" i="2" s="1"/>
  <c r="AQ1827" i="2" s="1"/>
  <c r="P1826" i="2"/>
  <c r="P995" i="2"/>
  <c r="Q995" i="2"/>
  <c r="U995" i="2" s="1"/>
  <c r="AQ996" i="2" s="1"/>
  <c r="P773" i="2"/>
  <c r="Q773" i="2"/>
  <c r="U773" i="2" s="1"/>
  <c r="AQ774" i="2" s="1"/>
  <c r="P611" i="2"/>
  <c r="Q611" i="2"/>
  <c r="U611" i="2" s="1"/>
  <c r="AQ612" i="2" s="1"/>
  <c r="P3463" i="2"/>
  <c r="Q3463" i="2"/>
  <c r="U3463" i="2" s="1"/>
  <c r="P2250" i="2"/>
  <c r="Q2250" i="2"/>
  <c r="U2250" i="2" s="1"/>
  <c r="Q2934" i="2"/>
  <c r="U2934" i="2" s="1"/>
  <c r="P2934" i="2"/>
  <c r="P1535" i="2"/>
  <c r="Q1535" i="2"/>
  <c r="U1535" i="2" s="1"/>
  <c r="AQ1536" i="2" s="1"/>
  <c r="Q2477" i="2"/>
  <c r="U2477" i="2" s="1"/>
  <c r="P2477" i="2"/>
  <c r="P1660" i="2"/>
  <c r="Q1660" i="2"/>
  <c r="U1660" i="2" s="1"/>
  <c r="AQ1661" i="2" s="1"/>
  <c r="P2885" i="2"/>
  <c r="Q2885" i="2"/>
  <c r="U2885" i="2" s="1"/>
  <c r="P1302" i="2"/>
  <c r="Q1302" i="2"/>
  <c r="U1302" i="2" s="1"/>
  <c r="AQ1303" i="2" s="1"/>
  <c r="Q1936" i="2"/>
  <c r="U1936" i="2" s="1"/>
  <c r="AQ1937" i="2" s="1"/>
  <c r="P1936" i="2"/>
  <c r="Q2799" i="2"/>
  <c r="U2799" i="2" s="1"/>
  <c r="P2799" i="2"/>
  <c r="Q990" i="2"/>
  <c r="U990" i="2" s="1"/>
  <c r="AQ991" i="2" s="1"/>
  <c r="P990" i="2"/>
  <c r="P1001" i="2"/>
  <c r="Q1001" i="2"/>
  <c r="U1001" i="2" s="1"/>
  <c r="AQ1002" i="2" s="1"/>
  <c r="P1597" i="2"/>
  <c r="Q1597" i="2"/>
  <c r="U1597" i="2" s="1"/>
  <c r="AQ1598" i="2" s="1"/>
  <c r="P1156" i="2"/>
  <c r="Q1156" i="2"/>
  <c r="U1156" i="2" s="1"/>
  <c r="AQ1157" i="2" s="1"/>
  <c r="Q719" i="2"/>
  <c r="U719" i="2" s="1"/>
  <c r="AQ720" i="2" s="1"/>
  <c r="P719" i="2"/>
  <c r="P817" i="2"/>
  <c r="Q817" i="2"/>
  <c r="U817" i="2" s="1"/>
  <c r="AQ818" i="2" s="1"/>
  <c r="Q929" i="2"/>
  <c r="U929" i="2" s="1"/>
  <c r="AQ930" i="2" s="1"/>
  <c r="P929" i="2"/>
  <c r="Q1414" i="2"/>
  <c r="U1414" i="2" s="1"/>
  <c r="AQ1415" i="2" s="1"/>
  <c r="P1414" i="2"/>
  <c r="Q2946" i="2"/>
  <c r="U2946" i="2" s="1"/>
  <c r="P2946" i="2"/>
  <c r="Q1682" i="2"/>
  <c r="U1682" i="2" s="1"/>
  <c r="AQ1683" i="2" s="1"/>
  <c r="P1682" i="2"/>
  <c r="Q803" i="2"/>
  <c r="U803" i="2" s="1"/>
  <c r="AQ804" i="2" s="1"/>
  <c r="P803" i="2"/>
  <c r="Q1267" i="2"/>
  <c r="U1267" i="2" s="1"/>
  <c r="AQ1268" i="2" s="1"/>
  <c r="P1267" i="2"/>
  <c r="Q2051" i="2"/>
  <c r="U2051" i="2" s="1"/>
  <c r="P2051" i="2"/>
  <c r="P3696" i="2"/>
  <c r="Q3696" i="2"/>
  <c r="U3696" i="2" s="1"/>
  <c r="Q3201" i="2"/>
  <c r="U3201" i="2" s="1"/>
  <c r="P3201" i="2"/>
  <c r="P2762" i="2"/>
  <c r="Q2762" i="2"/>
  <c r="U2762" i="2" s="1"/>
  <c r="P1663" i="2"/>
  <c r="Q1663" i="2"/>
  <c r="U1663" i="2" s="1"/>
  <c r="AQ1664" i="2" s="1"/>
  <c r="Q2115" i="2"/>
  <c r="U2115" i="2" s="1"/>
  <c r="P2115" i="2"/>
  <c r="P3437" i="2"/>
  <c r="Q3437" i="2"/>
  <c r="U3437" i="2" s="1"/>
  <c r="P1802" i="2"/>
  <c r="Q1802" i="2"/>
  <c r="U1802" i="2" s="1"/>
  <c r="AQ1803" i="2" s="1"/>
  <c r="Q1654" i="2"/>
  <c r="U1654" i="2" s="1"/>
  <c r="AQ1655" i="2" s="1"/>
  <c r="P1654" i="2"/>
  <c r="Q1165" i="2"/>
  <c r="U1165" i="2" s="1"/>
  <c r="AQ1166" i="2" s="1"/>
  <c r="P1165" i="2"/>
  <c r="P1373" i="2"/>
  <c r="Q1373" i="2"/>
  <c r="U1373" i="2" s="1"/>
  <c r="AQ1374" i="2" s="1"/>
  <c r="P2343" i="2"/>
  <c r="Q2343" i="2"/>
  <c r="U2343" i="2" s="1"/>
  <c r="P3222" i="2"/>
  <c r="Q3222" i="2"/>
  <c r="U3222" i="2" s="1"/>
  <c r="Q3298" i="2"/>
  <c r="U3298" i="2" s="1"/>
  <c r="P3298" i="2"/>
  <c r="Q1162" i="2"/>
  <c r="U1162" i="2" s="1"/>
  <c r="AQ1163" i="2" s="1"/>
  <c r="P1162" i="2"/>
  <c r="P3348" i="2"/>
  <c r="Q3348" i="2"/>
  <c r="U3348" i="2" s="1"/>
  <c r="P1413" i="2"/>
  <c r="Q1413" i="2"/>
  <c r="U1413" i="2" s="1"/>
  <c r="AQ1414" i="2" s="1"/>
  <c r="Q1990" i="2"/>
  <c r="U1990" i="2" s="1"/>
  <c r="AQ1991" i="2" s="1"/>
  <c r="P1990" i="2"/>
  <c r="P1925" i="2"/>
  <c r="Q1925" i="2"/>
  <c r="U1925" i="2" s="1"/>
  <c r="AQ1926" i="2" s="1"/>
  <c r="Q898" i="2"/>
  <c r="U898" i="2" s="1"/>
  <c r="AQ899" i="2" s="1"/>
  <c r="P898" i="2"/>
  <c r="P1521" i="2"/>
  <c r="Q1521" i="2"/>
  <c r="U1521" i="2" s="1"/>
  <c r="AQ1522" i="2" s="1"/>
  <c r="Q3269" i="2"/>
  <c r="U3269" i="2" s="1"/>
  <c r="P3269" i="2"/>
  <c r="Q868" i="2"/>
  <c r="U868" i="2" s="1"/>
  <c r="AQ869" i="2" s="1"/>
  <c r="P868" i="2"/>
  <c r="Q856" i="2"/>
  <c r="U856" i="2" s="1"/>
  <c r="AQ857" i="2" s="1"/>
  <c r="P856" i="2"/>
  <c r="P1996" i="2"/>
  <c r="Q1996" i="2"/>
  <c r="U1996" i="2" s="1"/>
  <c r="AQ1997" i="2" s="1"/>
  <c r="P1129" i="2"/>
  <c r="Q1129" i="2"/>
  <c r="U1129" i="2" s="1"/>
  <c r="AQ1130" i="2" s="1"/>
  <c r="Q3525" i="2"/>
  <c r="U3525" i="2" s="1"/>
  <c r="P3525" i="2"/>
  <c r="P3422" i="2"/>
  <c r="Q3422" i="2"/>
  <c r="U3422" i="2" s="1"/>
  <c r="P1442" i="2"/>
  <c r="Q1442" i="2"/>
  <c r="U1442" i="2" s="1"/>
  <c r="AQ1443" i="2" s="1"/>
  <c r="Q3121" i="2"/>
  <c r="U3121" i="2" s="1"/>
  <c r="P3121" i="2"/>
  <c r="P613" i="2"/>
  <c r="Q613" i="2"/>
  <c r="U613" i="2" s="1"/>
  <c r="AQ614" i="2" s="1"/>
  <c r="P3347" i="2"/>
  <c r="Q3347" i="2"/>
  <c r="U3347" i="2" s="1"/>
  <c r="Q2183" i="2"/>
  <c r="U2183" i="2" s="1"/>
  <c r="P2183" i="2"/>
  <c r="Q3193" i="2"/>
  <c r="U3193" i="2" s="1"/>
  <c r="P3193" i="2"/>
  <c r="Q1609" i="2"/>
  <c r="U1609" i="2" s="1"/>
  <c r="AQ1610" i="2" s="1"/>
  <c r="P1609" i="2"/>
  <c r="Q1179" i="2"/>
  <c r="U1179" i="2" s="1"/>
  <c r="AQ1180" i="2" s="1"/>
  <c r="P1179" i="2"/>
  <c r="P1944" i="2"/>
  <c r="Q1944" i="2"/>
  <c r="U1944" i="2" s="1"/>
  <c r="AQ1945" i="2" s="1"/>
  <c r="Q1973" i="2"/>
  <c r="U1973" i="2" s="1"/>
  <c r="AQ1974" i="2" s="1"/>
  <c r="P1973" i="2"/>
  <c r="P1994" i="2"/>
  <c r="Q1994" i="2"/>
  <c r="U1994" i="2" s="1"/>
  <c r="AQ1995" i="2" s="1"/>
  <c r="Q2829" i="2"/>
  <c r="U2829" i="2" s="1"/>
  <c r="P2829" i="2"/>
  <c r="P1206" i="2"/>
  <c r="Q1206" i="2"/>
  <c r="U1206" i="2" s="1"/>
  <c r="AQ1207" i="2" s="1"/>
  <c r="P2044" i="2"/>
  <c r="Q2044" i="2"/>
  <c r="U2044" i="2" s="1"/>
  <c r="P576" i="2"/>
  <c r="Q576" i="2"/>
  <c r="U576" i="2" s="1"/>
  <c r="AQ577" i="2" s="1"/>
  <c r="Q1030" i="2"/>
  <c r="U1030" i="2" s="1"/>
  <c r="AQ1031" i="2" s="1"/>
  <c r="P1030" i="2"/>
  <c r="Q2944" i="2"/>
  <c r="U2944" i="2" s="1"/>
  <c r="P2944" i="2"/>
  <c r="P2473" i="2"/>
  <c r="Q2473" i="2"/>
  <c r="U2473" i="2" s="1"/>
  <c r="P3669" i="2"/>
  <c r="Q3669" i="2"/>
  <c r="U3669" i="2" s="1"/>
  <c r="Q2435" i="2"/>
  <c r="U2435" i="2" s="1"/>
  <c r="P2435" i="2"/>
  <c r="Q2218" i="2"/>
  <c r="U2218" i="2" s="1"/>
  <c r="P2218" i="2"/>
  <c r="P2389" i="2"/>
  <c r="Q2389" i="2"/>
  <c r="U2389" i="2" s="1"/>
  <c r="P2478" i="2"/>
  <c r="Q2478" i="2"/>
  <c r="U2478" i="2" s="1"/>
  <c r="P3086" i="2"/>
  <c r="Q3086" i="2"/>
  <c r="U3086" i="2" s="1"/>
  <c r="P1003" i="2"/>
  <c r="Q1003" i="2"/>
  <c r="U1003" i="2" s="1"/>
  <c r="AQ1004" i="2" s="1"/>
  <c r="P594" i="2"/>
  <c r="Q594" i="2"/>
  <c r="U594" i="2" s="1"/>
  <c r="AQ595" i="2" s="1"/>
  <c r="P3558" i="2"/>
  <c r="Q3558" i="2"/>
  <c r="U3558" i="2" s="1"/>
  <c r="P1645" i="2"/>
  <c r="Q1645" i="2"/>
  <c r="U1645" i="2" s="1"/>
  <c r="AQ1646" i="2" s="1"/>
  <c r="P976" i="2"/>
  <c r="Q976" i="2"/>
  <c r="U976" i="2" s="1"/>
  <c r="AQ977" i="2" s="1"/>
  <c r="Q2949" i="2"/>
  <c r="U2949" i="2" s="1"/>
  <c r="P2949" i="2"/>
  <c r="P2667" i="2"/>
  <c r="Q2667" i="2"/>
  <c r="U2667" i="2" s="1"/>
  <c r="P956" i="2"/>
  <c r="Q956" i="2"/>
  <c r="U956" i="2" s="1"/>
  <c r="AQ957" i="2" s="1"/>
  <c r="Q2953" i="2"/>
  <c r="U2953" i="2" s="1"/>
  <c r="P2953" i="2"/>
  <c r="Q2619" i="2"/>
  <c r="U2619" i="2" s="1"/>
  <c r="P2619" i="2"/>
  <c r="P3161" i="2"/>
  <c r="Q3161" i="2"/>
  <c r="U3161" i="2" s="1"/>
  <c r="Q2854" i="2"/>
  <c r="U2854" i="2" s="1"/>
  <c r="P2854" i="2"/>
  <c r="P3367" i="2"/>
  <c r="Q3367" i="2"/>
  <c r="U3367" i="2" s="1"/>
  <c r="P1330" i="2"/>
  <c r="Q1330" i="2"/>
  <c r="U1330" i="2" s="1"/>
  <c r="AQ1331" i="2" s="1"/>
  <c r="Q3195" i="2"/>
  <c r="U3195" i="2" s="1"/>
  <c r="P3195" i="2"/>
  <c r="P1435" i="2"/>
  <c r="Q1435" i="2"/>
  <c r="U1435" i="2" s="1"/>
  <c r="AQ1436" i="2" s="1"/>
  <c r="P2938" i="2"/>
  <c r="Q2938" i="2"/>
  <c r="U2938" i="2" s="1"/>
  <c r="Q823" i="2"/>
  <c r="U823" i="2" s="1"/>
  <c r="AQ824" i="2" s="1"/>
  <c r="P823" i="2"/>
  <c r="Q729" i="2"/>
  <c r="U729" i="2" s="1"/>
  <c r="AQ730" i="2" s="1"/>
  <c r="P729" i="2"/>
  <c r="P2760" i="2"/>
  <c r="Q2760" i="2"/>
  <c r="U2760" i="2" s="1"/>
  <c r="Q1896" i="2"/>
  <c r="U1896" i="2" s="1"/>
  <c r="AQ1897" i="2" s="1"/>
  <c r="P1896" i="2"/>
  <c r="Q1676" i="2"/>
  <c r="U1676" i="2" s="1"/>
  <c r="AQ1677" i="2" s="1"/>
  <c r="P1676" i="2"/>
  <c r="P2798" i="2"/>
  <c r="Q2798" i="2"/>
  <c r="U2798" i="2" s="1"/>
  <c r="Q2001" i="2"/>
  <c r="U2001" i="2" s="1"/>
  <c r="P2001" i="2"/>
  <c r="Q1400" i="2"/>
  <c r="U1400" i="2" s="1"/>
  <c r="AQ1401" i="2" s="1"/>
  <c r="P1400" i="2"/>
  <c r="Q1144" i="2"/>
  <c r="U1144" i="2" s="1"/>
  <c r="AQ1145" i="2" s="1"/>
  <c r="P1144" i="2"/>
  <c r="Q2963" i="2"/>
  <c r="U2963" i="2" s="1"/>
  <c r="P2963" i="2"/>
  <c r="P1257" i="2"/>
  <c r="Q1257" i="2"/>
  <c r="U1257" i="2" s="1"/>
  <c r="AQ1258" i="2" s="1"/>
  <c r="P2911" i="2"/>
  <c r="Q2911" i="2"/>
  <c r="U2911" i="2" s="1"/>
  <c r="Q2136" i="2"/>
  <c r="U2136" i="2" s="1"/>
  <c r="P2136" i="2"/>
  <c r="P2489" i="2"/>
  <c r="Q2489" i="2"/>
  <c r="U2489" i="2" s="1"/>
  <c r="P1284" i="2"/>
  <c r="Q1284" i="2"/>
  <c r="U1284" i="2" s="1"/>
  <c r="AQ1285" i="2" s="1"/>
  <c r="P1123" i="2"/>
  <c r="Q1123" i="2"/>
  <c r="U1123" i="2" s="1"/>
  <c r="AQ1124" i="2" s="1"/>
  <c r="P1375" i="2"/>
  <c r="Q1375" i="2"/>
  <c r="U1375" i="2" s="1"/>
  <c r="AQ1376" i="2" s="1"/>
  <c r="P1012" i="2"/>
  <c r="Q1012" i="2"/>
  <c r="U1012" i="2" s="1"/>
  <c r="AQ1013" i="2" s="1"/>
  <c r="P2964" i="2"/>
  <c r="Q2964" i="2"/>
  <c r="U2964" i="2" s="1"/>
  <c r="Q2755" i="2"/>
  <c r="U2755" i="2" s="1"/>
  <c r="P2755" i="2"/>
  <c r="P1691" i="2"/>
  <c r="Q1691" i="2"/>
  <c r="U1691" i="2" s="1"/>
  <c r="AQ1692" i="2" s="1"/>
  <c r="Q2088" i="2"/>
  <c r="U2088" i="2" s="1"/>
  <c r="P2088" i="2"/>
  <c r="Q2977" i="2"/>
  <c r="U2977" i="2" s="1"/>
  <c r="P2977" i="2"/>
  <c r="Q3219" i="2"/>
  <c r="U3219" i="2" s="1"/>
  <c r="P3219" i="2"/>
  <c r="P3025" i="2"/>
  <c r="Q3025" i="2"/>
  <c r="U3025" i="2" s="1"/>
  <c r="P2629" i="2"/>
  <c r="Q2629" i="2"/>
  <c r="U2629" i="2" s="1"/>
  <c r="Q2095" i="2"/>
  <c r="U2095" i="2" s="1"/>
  <c r="P2095" i="2"/>
  <c r="P2837" i="2"/>
  <c r="Q2837" i="2"/>
  <c r="U2837" i="2" s="1"/>
  <c r="P3281" i="2"/>
  <c r="Q3281" i="2"/>
  <c r="U3281" i="2" s="1"/>
  <c r="Q1022" i="2"/>
  <c r="U1022" i="2" s="1"/>
  <c r="AQ1023" i="2" s="1"/>
  <c r="P1022" i="2"/>
  <c r="P3568" i="2"/>
  <c r="Q3568" i="2"/>
  <c r="U3568" i="2" s="1"/>
  <c r="Q3373" i="2"/>
  <c r="U3373" i="2" s="1"/>
  <c r="P3373" i="2"/>
  <c r="Q3537" i="2"/>
  <c r="U3537" i="2" s="1"/>
  <c r="P3537" i="2"/>
  <c r="P1552" i="2"/>
  <c r="Q1552" i="2"/>
  <c r="U1552" i="2" s="1"/>
  <c r="AQ1553" i="2" s="1"/>
  <c r="P733" i="2"/>
  <c r="Q733" i="2"/>
  <c r="U733" i="2" s="1"/>
  <c r="AQ734" i="2" s="1"/>
  <c r="P3119" i="2"/>
  <c r="Q3119" i="2"/>
  <c r="U3119" i="2" s="1"/>
  <c r="P3486" i="2"/>
  <c r="Q3486" i="2"/>
  <c r="U3486" i="2" s="1"/>
  <c r="P3443" i="2"/>
  <c r="Q3443" i="2"/>
  <c r="U3443" i="2" s="1"/>
  <c r="P1784" i="2"/>
  <c r="Q1784" i="2"/>
  <c r="U1784" i="2" s="1"/>
  <c r="AQ1785" i="2" s="1"/>
  <c r="Q676" i="2"/>
  <c r="U676" i="2" s="1"/>
  <c r="AQ677" i="2" s="1"/>
  <c r="P676" i="2"/>
  <c r="P2931" i="2"/>
  <c r="Q2931" i="2"/>
  <c r="U2931" i="2" s="1"/>
  <c r="Q1173" i="2"/>
  <c r="U1173" i="2" s="1"/>
  <c r="AQ1174" i="2" s="1"/>
  <c r="P1173" i="2"/>
  <c r="Q725" i="2"/>
  <c r="U725" i="2" s="1"/>
  <c r="AQ726" i="2" s="1"/>
  <c r="P725" i="2"/>
  <c r="P1697" i="2"/>
  <c r="Q1697" i="2"/>
  <c r="U1697" i="2" s="1"/>
  <c r="AQ1698" i="2" s="1"/>
  <c r="P2808" i="2"/>
  <c r="Q2808" i="2"/>
  <c r="U2808" i="2" s="1"/>
  <c r="Q3238" i="2"/>
  <c r="U3238" i="2" s="1"/>
  <c r="P3238" i="2"/>
  <c r="P2061" i="2"/>
  <c r="Q2061" i="2"/>
  <c r="U2061" i="2" s="1"/>
  <c r="P1627" i="2"/>
  <c r="Q1627" i="2"/>
  <c r="U1627" i="2" s="1"/>
  <c r="AQ1628" i="2" s="1"/>
  <c r="Q1734" i="2"/>
  <c r="U1734" i="2" s="1"/>
  <c r="AQ1735" i="2" s="1"/>
  <c r="P1734" i="2"/>
  <c r="Q564" i="2"/>
  <c r="U564" i="2" s="1"/>
  <c r="AQ565" i="2" s="1"/>
  <c r="P564" i="2"/>
  <c r="Q3680" i="2"/>
  <c r="U3680" i="2" s="1"/>
  <c r="P3680" i="2"/>
  <c r="P1794" i="2"/>
  <c r="Q1794" i="2"/>
  <c r="U1794" i="2" s="1"/>
  <c r="AQ1795" i="2" s="1"/>
  <c r="P1047" i="2"/>
  <c r="Q1047" i="2"/>
  <c r="U1047" i="2" s="1"/>
  <c r="AQ1048" i="2" s="1"/>
  <c r="Q1566" i="2"/>
  <c r="U1566" i="2" s="1"/>
  <c r="AQ1567" i="2" s="1"/>
  <c r="P1566" i="2"/>
  <c r="Q3250" i="2"/>
  <c r="U3250" i="2" s="1"/>
  <c r="P3250" i="2"/>
  <c r="P3370" i="2"/>
  <c r="Q3370" i="2"/>
  <c r="U3370" i="2" s="1"/>
  <c r="Q3247" i="2"/>
  <c r="U3247" i="2" s="1"/>
  <c r="P3247" i="2"/>
  <c r="Q3223" i="2"/>
  <c r="U3223" i="2" s="1"/>
  <c r="P3223" i="2"/>
  <c r="Q983" i="2"/>
  <c r="U983" i="2" s="1"/>
  <c r="AQ984" i="2" s="1"/>
  <c r="P983" i="2"/>
  <c r="Q2603" i="2"/>
  <c r="U2603" i="2" s="1"/>
  <c r="P2603" i="2"/>
  <c r="Q3710" i="2"/>
  <c r="U3710" i="2" s="1"/>
  <c r="P3710" i="2"/>
  <c r="P2465" i="2"/>
  <c r="Q2465" i="2"/>
  <c r="U2465" i="2" s="1"/>
  <c r="P926" i="2"/>
  <c r="Q926" i="2"/>
  <c r="U926" i="2" s="1"/>
  <c r="AQ927" i="2" s="1"/>
  <c r="P1301" i="2"/>
  <c r="Q1301" i="2"/>
  <c r="U1301" i="2" s="1"/>
  <c r="AQ1302" i="2" s="1"/>
  <c r="Q3472" i="2"/>
  <c r="U3472" i="2" s="1"/>
  <c r="P3472" i="2"/>
  <c r="Q1666" i="2"/>
  <c r="U1666" i="2" s="1"/>
  <c r="AQ1667" i="2" s="1"/>
  <c r="P1666" i="2"/>
  <c r="P2634" i="2"/>
  <c r="Q2634" i="2"/>
  <c r="U2634" i="2" s="1"/>
  <c r="Q1974" i="2"/>
  <c r="U1974" i="2" s="1"/>
  <c r="AQ1975" i="2" s="1"/>
  <c r="P1974" i="2"/>
  <c r="P3064" i="2"/>
  <c r="Q3064" i="2"/>
  <c r="U3064" i="2" s="1"/>
  <c r="P2917" i="2"/>
  <c r="Q2917" i="2"/>
  <c r="U2917" i="2" s="1"/>
  <c r="Q1002" i="2"/>
  <c r="U1002" i="2" s="1"/>
  <c r="AQ1003" i="2" s="1"/>
  <c r="P1002" i="2"/>
  <c r="Q1516" i="2"/>
  <c r="U1516" i="2" s="1"/>
  <c r="AQ1517" i="2" s="1"/>
  <c r="P1516" i="2"/>
  <c r="Q1659" i="2"/>
  <c r="U1659" i="2" s="1"/>
  <c r="AQ1660" i="2" s="1"/>
  <c r="P1659" i="2"/>
  <c r="Q2324" i="2"/>
  <c r="U2324" i="2" s="1"/>
  <c r="P2324" i="2"/>
  <c r="Q3024" i="2"/>
  <c r="U3024" i="2" s="1"/>
  <c r="P3024" i="2"/>
  <c r="P1637" i="2"/>
  <c r="Q1637" i="2"/>
  <c r="U1637" i="2" s="1"/>
  <c r="AQ1638" i="2" s="1"/>
  <c r="P3649" i="2"/>
  <c r="Q3649" i="2"/>
  <c r="U3649" i="2" s="1"/>
  <c r="P3423" i="2"/>
  <c r="Q3423" i="2"/>
  <c r="U3423" i="2" s="1"/>
  <c r="P1217" i="2"/>
  <c r="Q1217" i="2"/>
  <c r="U1217" i="2" s="1"/>
  <c r="AQ1218" i="2" s="1"/>
  <c r="Q1917" i="2"/>
  <c r="U1917" i="2" s="1"/>
  <c r="AQ1918" i="2" s="1"/>
  <c r="P1917" i="2"/>
  <c r="P849" i="2"/>
  <c r="Q849" i="2"/>
  <c r="U849" i="2" s="1"/>
  <c r="AQ850" i="2" s="1"/>
  <c r="Q2325" i="2"/>
  <c r="U2325" i="2" s="1"/>
  <c r="P2325" i="2"/>
  <c r="P746" i="2"/>
  <c r="Q746" i="2"/>
  <c r="U746" i="2" s="1"/>
  <c r="AQ747" i="2" s="1"/>
  <c r="Q1479" i="2"/>
  <c r="U1479" i="2" s="1"/>
  <c r="AQ1480" i="2" s="1"/>
  <c r="P1479" i="2"/>
  <c r="P2073" i="2"/>
  <c r="Q2073" i="2"/>
  <c r="U2073" i="2" s="1"/>
  <c r="Q3098" i="2"/>
  <c r="U3098" i="2" s="1"/>
  <c r="P3098" i="2"/>
  <c r="Q3296" i="2"/>
  <c r="U3296" i="2" s="1"/>
  <c r="P3296" i="2"/>
  <c r="P1378" i="2"/>
  <c r="Q1378" i="2"/>
  <c r="U1378" i="2" s="1"/>
  <c r="AQ1379" i="2" s="1"/>
  <c r="Q1978" i="2"/>
  <c r="U1978" i="2" s="1"/>
  <c r="AQ1979" i="2" s="1"/>
  <c r="P1978" i="2"/>
  <c r="P740" i="2"/>
  <c r="Q740" i="2"/>
  <c r="U740" i="2" s="1"/>
  <c r="AQ741" i="2" s="1"/>
  <c r="P1971" i="2"/>
  <c r="Q1971" i="2"/>
  <c r="U1971" i="2" s="1"/>
  <c r="AQ1972" i="2" s="1"/>
  <c r="P1819" i="2"/>
  <c r="Q1819" i="2"/>
  <c r="U1819" i="2" s="1"/>
  <c r="AQ1820" i="2" s="1"/>
  <c r="P979" i="2"/>
  <c r="Q979" i="2"/>
  <c r="U979" i="2" s="1"/>
  <c r="AQ980" i="2" s="1"/>
  <c r="Q1420" i="2"/>
  <c r="U1420" i="2" s="1"/>
  <c r="AQ1421" i="2" s="1"/>
  <c r="P1420" i="2"/>
  <c r="P2440" i="2"/>
  <c r="Q2440" i="2"/>
  <c r="U2440" i="2" s="1"/>
  <c r="Q962" i="2"/>
  <c r="U962" i="2" s="1"/>
  <c r="AQ963" i="2" s="1"/>
  <c r="P962" i="2"/>
  <c r="Q2714" i="2"/>
  <c r="U2714" i="2" s="1"/>
  <c r="P2714" i="2"/>
  <c r="P2962" i="2"/>
  <c r="Q2962" i="2"/>
  <c r="U2962" i="2" s="1"/>
  <c r="P2689" i="2"/>
  <c r="Q2689" i="2"/>
  <c r="U2689" i="2" s="1"/>
  <c r="P659" i="2"/>
  <c r="Q659" i="2"/>
  <c r="U659" i="2" s="1"/>
  <c r="AQ660" i="2" s="1"/>
  <c r="Q2612" i="2"/>
  <c r="U2612" i="2" s="1"/>
  <c r="P2612" i="2"/>
  <c r="Q1606" i="2"/>
  <c r="U1606" i="2" s="1"/>
  <c r="AQ1607" i="2" s="1"/>
  <c r="P1606" i="2"/>
  <c r="P887" i="2"/>
  <c r="Q887" i="2"/>
  <c r="U887" i="2" s="1"/>
  <c r="AQ888" i="2" s="1"/>
  <c r="P2198" i="2"/>
  <c r="Q2198" i="2"/>
  <c r="U2198" i="2" s="1"/>
  <c r="P3244" i="2"/>
  <c r="Q3244" i="2"/>
  <c r="U3244" i="2" s="1"/>
  <c r="P3354" i="2"/>
  <c r="Q3354" i="2"/>
  <c r="U3354" i="2" s="1"/>
  <c r="Q3557" i="2"/>
  <c r="U3557" i="2" s="1"/>
  <c r="P3557" i="2"/>
  <c r="P1184" i="2"/>
  <c r="Q1184" i="2"/>
  <c r="U1184" i="2" s="1"/>
  <c r="AQ1185" i="2" s="1"/>
  <c r="P1213" i="2"/>
  <c r="Q1213" i="2"/>
  <c r="U1213" i="2" s="1"/>
  <c r="AQ1214" i="2" s="1"/>
  <c r="P3414" i="2"/>
  <c r="Q3414" i="2"/>
  <c r="U3414" i="2" s="1"/>
  <c r="P622" i="2"/>
  <c r="Q622" i="2"/>
  <c r="U622" i="2" s="1"/>
  <c r="AQ623" i="2" s="1"/>
  <c r="Q1877" i="2"/>
  <c r="U1877" i="2" s="1"/>
  <c r="AQ1878" i="2" s="1"/>
  <c r="P1877" i="2"/>
  <c r="P2702" i="2"/>
  <c r="Q2702" i="2"/>
  <c r="U2702" i="2" s="1"/>
  <c r="P2533" i="2"/>
  <c r="Q2533" i="2"/>
  <c r="U2533" i="2" s="1"/>
  <c r="Q2034" i="2"/>
  <c r="U2034" i="2" s="1"/>
  <c r="P2034" i="2"/>
  <c r="Q2117" i="2"/>
  <c r="U2117" i="2" s="1"/>
  <c r="P2117" i="2"/>
  <c r="P3104" i="2"/>
  <c r="Q3104" i="2"/>
  <c r="U3104" i="2" s="1"/>
  <c r="Q1397" i="2"/>
  <c r="U1397" i="2" s="1"/>
  <c r="AQ1398" i="2" s="1"/>
  <c r="P1397" i="2"/>
  <c r="Q3343" i="2"/>
  <c r="U3343" i="2" s="1"/>
  <c r="P3343" i="2"/>
  <c r="P572" i="2"/>
  <c r="Q572" i="2"/>
  <c r="U572" i="2" s="1"/>
  <c r="AQ573" i="2" s="1"/>
  <c r="Q2480" i="2"/>
  <c r="U2480" i="2" s="1"/>
  <c r="P2480" i="2"/>
  <c r="Q687" i="2"/>
  <c r="U687" i="2" s="1"/>
  <c r="AQ688" i="2" s="1"/>
  <c r="P687" i="2"/>
  <c r="P1839" i="2"/>
  <c r="Q1839" i="2"/>
  <c r="U1839" i="2" s="1"/>
  <c r="AQ1840" i="2" s="1"/>
  <c r="P3048" i="2"/>
  <c r="Q3048" i="2"/>
  <c r="U3048" i="2" s="1"/>
  <c r="P1477" i="2"/>
  <c r="Q1477" i="2"/>
  <c r="U1477" i="2" s="1"/>
  <c r="AQ1478" i="2" s="1"/>
  <c r="Q3730" i="2"/>
  <c r="U3730" i="2" s="1"/>
  <c r="P3730" i="2"/>
  <c r="Q1031" i="2"/>
  <c r="U1031" i="2" s="1"/>
  <c r="AQ1032" i="2" s="1"/>
  <c r="P1031" i="2"/>
  <c r="Q2991" i="2"/>
  <c r="U2991" i="2" s="1"/>
  <c r="P2991" i="2"/>
  <c r="Q1418" i="2"/>
  <c r="U1418" i="2" s="1"/>
  <c r="AQ1419" i="2" s="1"/>
  <c r="P1418" i="2"/>
  <c r="Q2730" i="2"/>
  <c r="U2730" i="2" s="1"/>
  <c r="P2730" i="2"/>
  <c r="Q763" i="2"/>
  <c r="U763" i="2" s="1"/>
  <c r="AQ764" i="2" s="1"/>
  <c r="P763" i="2"/>
  <c r="P2578" i="2"/>
  <c r="Q2578" i="2"/>
  <c r="U2578" i="2" s="1"/>
  <c r="P877" i="2"/>
  <c r="Q877" i="2"/>
  <c r="U877" i="2" s="1"/>
  <c r="AQ878" i="2" s="1"/>
  <c r="P914" i="2"/>
  <c r="Q914" i="2"/>
  <c r="U914" i="2" s="1"/>
  <c r="AQ915" i="2" s="1"/>
  <c r="Q1449" i="2"/>
  <c r="U1449" i="2" s="1"/>
  <c r="AQ1450" i="2" s="1"/>
  <c r="P1449" i="2"/>
  <c r="P3120" i="2"/>
  <c r="Q3120" i="2"/>
  <c r="U3120" i="2" s="1"/>
  <c r="Q1619" i="2"/>
  <c r="U1619" i="2" s="1"/>
  <c r="AQ1620" i="2" s="1"/>
  <c r="P1619" i="2"/>
  <c r="Q3092" i="2"/>
  <c r="U3092" i="2" s="1"/>
  <c r="P3092" i="2"/>
  <c r="Q2764" i="2"/>
  <c r="U2764" i="2" s="1"/>
  <c r="P2764" i="2"/>
  <c r="Q935" i="2"/>
  <c r="U935" i="2" s="1"/>
  <c r="AQ936" i="2" s="1"/>
  <c r="P935" i="2"/>
  <c r="Q1058" i="2"/>
  <c r="U1058" i="2" s="1"/>
  <c r="AQ1059" i="2" s="1"/>
  <c r="P1058" i="2"/>
  <c r="Q2919" i="2"/>
  <c r="U2919" i="2" s="1"/>
  <c r="P2919" i="2"/>
  <c r="Q959" i="2"/>
  <c r="U959" i="2" s="1"/>
  <c r="AQ960" i="2" s="1"/>
  <c r="P959" i="2"/>
  <c r="Q963" i="2"/>
  <c r="U963" i="2" s="1"/>
  <c r="AQ964" i="2" s="1"/>
  <c r="P963" i="2"/>
  <c r="Q3205" i="2"/>
  <c r="U3205" i="2" s="1"/>
  <c r="P3205" i="2"/>
  <c r="Q2506" i="2"/>
  <c r="U2506" i="2" s="1"/>
  <c r="P2506" i="2"/>
  <c r="P1497" i="2"/>
  <c r="Q1497" i="2"/>
  <c r="U1497" i="2" s="1"/>
  <c r="AQ1498" i="2" s="1"/>
  <c r="Q2333" i="2"/>
  <c r="U2333" i="2" s="1"/>
  <c r="P2333" i="2"/>
  <c r="P2386" i="2"/>
  <c r="Q2386" i="2"/>
  <c r="U2386" i="2" s="1"/>
  <c r="Q2310" i="2"/>
  <c r="U2310" i="2" s="1"/>
  <c r="P2310" i="2"/>
  <c r="Q1201" i="2"/>
  <c r="U1201" i="2" s="1"/>
  <c r="AQ1202" i="2" s="1"/>
  <c r="P1201" i="2"/>
  <c r="P2639" i="2"/>
  <c r="Q2639" i="2"/>
  <c r="U2639" i="2" s="1"/>
  <c r="Q3242" i="2"/>
  <c r="U3242" i="2" s="1"/>
  <c r="P3242" i="2"/>
  <c r="Q3715" i="2"/>
  <c r="U3715" i="2" s="1"/>
  <c r="P3715" i="2"/>
  <c r="Q1540" i="2"/>
  <c r="U1540" i="2" s="1"/>
  <c r="AQ1541" i="2" s="1"/>
  <c r="P1540" i="2"/>
  <c r="Q3256" i="2"/>
  <c r="U3256" i="2" s="1"/>
  <c r="P3256" i="2"/>
  <c r="P695" i="2"/>
  <c r="Q695" i="2"/>
  <c r="U695" i="2" s="1"/>
  <c r="AQ696" i="2" s="1"/>
  <c r="Q3725" i="2"/>
  <c r="U3725" i="2" s="1"/>
  <c r="P3725" i="2"/>
  <c r="P911" i="2"/>
  <c r="Q911" i="2"/>
  <c r="U911" i="2" s="1"/>
  <c r="AQ912" i="2" s="1"/>
  <c r="P2933" i="2"/>
  <c r="Q2933" i="2"/>
  <c r="U2933" i="2" s="1"/>
  <c r="P685" i="2"/>
  <c r="Q685" i="2"/>
  <c r="U685" i="2" s="1"/>
  <c r="AQ686" i="2" s="1"/>
  <c r="P2368" i="2"/>
  <c r="Q2368" i="2"/>
  <c r="U2368" i="2" s="1"/>
  <c r="Q923" i="2"/>
  <c r="U923" i="2" s="1"/>
  <c r="AQ924" i="2" s="1"/>
  <c r="P923" i="2"/>
  <c r="P1224" i="2"/>
  <c r="Q1224" i="2"/>
  <c r="U1224" i="2" s="1"/>
  <c r="AQ1225" i="2" s="1"/>
  <c r="Q2395" i="2"/>
  <c r="U2395" i="2" s="1"/>
  <c r="P2395" i="2"/>
  <c r="P1962" i="2"/>
  <c r="Q1962" i="2"/>
  <c r="U1962" i="2" s="1"/>
  <c r="AQ1963" i="2" s="1"/>
  <c r="Q937" i="2"/>
  <c r="U937" i="2" s="1"/>
  <c r="AQ938" i="2" s="1"/>
  <c r="P937" i="2"/>
  <c r="P3016" i="2"/>
  <c r="Q3016" i="2"/>
  <c r="U3016" i="2" s="1"/>
  <c r="Q3130" i="2"/>
  <c r="U3130" i="2" s="1"/>
  <c r="P3130" i="2"/>
  <c r="Q1717" i="2"/>
  <c r="U1717" i="2" s="1"/>
  <c r="AQ1718" i="2" s="1"/>
  <c r="P1717" i="2"/>
  <c r="P3580" i="2"/>
  <c r="Q3580" i="2"/>
  <c r="U3580" i="2" s="1"/>
  <c r="P816" i="2"/>
  <c r="Q816" i="2"/>
  <c r="U816" i="2" s="1"/>
  <c r="AQ817" i="2" s="1"/>
  <c r="P607" i="2"/>
  <c r="Q607" i="2"/>
  <c r="U607" i="2" s="1"/>
  <c r="AQ608" i="2" s="1"/>
  <c r="P3076" i="2"/>
  <c r="Q3076" i="2"/>
  <c r="U3076" i="2" s="1"/>
  <c r="P1245" i="2"/>
  <c r="Q1245" i="2"/>
  <c r="U1245" i="2" s="1"/>
  <c r="AQ1246" i="2" s="1"/>
  <c r="P3361" i="2"/>
  <c r="Q3361" i="2"/>
  <c r="U3361" i="2" s="1"/>
  <c r="Q3031" i="2"/>
  <c r="U3031" i="2" s="1"/>
  <c r="P3031" i="2"/>
  <c r="Q3431" i="2"/>
  <c r="U3431" i="2" s="1"/>
  <c r="P3431" i="2"/>
  <c r="P2888" i="2"/>
  <c r="Q2888" i="2"/>
  <c r="U2888" i="2" s="1"/>
  <c r="P1364" i="2"/>
  <c r="Q1364" i="2"/>
  <c r="U1364" i="2" s="1"/>
  <c r="AQ1365" i="2" s="1"/>
  <c r="P2620" i="2"/>
  <c r="Q2620" i="2"/>
  <c r="U2620" i="2" s="1"/>
  <c r="P1988" i="2"/>
  <c r="Q1988" i="2"/>
  <c r="U1988" i="2" s="1"/>
  <c r="AQ1989" i="2" s="1"/>
  <c r="Q2013" i="2"/>
  <c r="U2013" i="2" s="1"/>
  <c r="P2013" i="2"/>
  <c r="Q2138" i="2"/>
  <c r="U2138" i="2" s="1"/>
  <c r="P2138" i="2"/>
  <c r="Q2208" i="2"/>
  <c r="U2208" i="2" s="1"/>
  <c r="P2208" i="2"/>
  <c r="P3599" i="2"/>
  <c r="Q3599" i="2"/>
  <c r="U3599" i="2" s="1"/>
  <c r="P1478" i="2"/>
  <c r="Q1478" i="2"/>
  <c r="U1478" i="2" s="1"/>
  <c r="AQ1479" i="2" s="1"/>
  <c r="P2351" i="2"/>
  <c r="Q2351" i="2"/>
  <c r="U2351" i="2" s="1"/>
  <c r="P2234" i="2"/>
  <c r="Q2234" i="2"/>
  <c r="U2234" i="2" s="1"/>
  <c r="P3331" i="2"/>
  <c r="Q3331" i="2"/>
  <c r="U3331" i="2" s="1"/>
  <c r="P1616" i="2"/>
  <c r="Q1616" i="2"/>
  <c r="U1616" i="2" s="1"/>
  <c r="AQ1617" i="2" s="1"/>
  <c r="Q2723" i="2"/>
  <c r="U2723" i="2" s="1"/>
  <c r="P2723" i="2"/>
  <c r="Q1259" i="2"/>
  <c r="U1259" i="2" s="1"/>
  <c r="AQ1260" i="2" s="1"/>
  <c r="P1259" i="2"/>
  <c r="P842" i="2"/>
  <c r="Q842" i="2"/>
  <c r="U842" i="2" s="1"/>
  <c r="AQ843" i="2" s="1"/>
  <c r="Q1805" i="2"/>
  <c r="U1805" i="2" s="1"/>
  <c r="AQ1806" i="2" s="1"/>
  <c r="P1805" i="2"/>
  <c r="Q1112" i="2"/>
  <c r="U1112" i="2" s="1"/>
  <c r="AQ1113" i="2" s="1"/>
  <c r="P1112" i="2"/>
  <c r="Q1258" i="2"/>
  <c r="U1258" i="2" s="1"/>
  <c r="AQ1259" i="2" s="1"/>
  <c r="P1258" i="2"/>
  <c r="P3253" i="2"/>
  <c r="Q3253" i="2"/>
  <c r="U3253" i="2" s="1"/>
  <c r="P1744" i="2"/>
  <c r="Q1744" i="2"/>
  <c r="U1744" i="2" s="1"/>
  <c r="AQ1745" i="2" s="1"/>
  <c r="P3705" i="2"/>
  <c r="Q3705" i="2"/>
  <c r="U3705" i="2" s="1"/>
  <c r="Q680" i="2"/>
  <c r="U680" i="2" s="1"/>
  <c r="AQ681" i="2" s="1"/>
  <c r="P680" i="2"/>
  <c r="Q2727" i="2"/>
  <c r="U2727" i="2" s="1"/>
  <c r="P2727" i="2"/>
  <c r="P2577" i="2"/>
  <c r="Q2577" i="2"/>
  <c r="U2577" i="2" s="1"/>
  <c r="P1696" i="2"/>
  <c r="Q1696" i="2"/>
  <c r="U1696" i="2" s="1"/>
  <c r="AQ1697" i="2" s="1"/>
  <c r="Q1576" i="2"/>
  <c r="U1576" i="2" s="1"/>
  <c r="AQ1577" i="2" s="1"/>
  <c r="P1576" i="2"/>
  <c r="P2961" i="2"/>
  <c r="Q2961" i="2"/>
  <c r="U2961" i="2" s="1"/>
  <c r="Q2600" i="2"/>
  <c r="U2600" i="2" s="1"/>
  <c r="P2600" i="2"/>
  <c r="P604" i="2"/>
  <c r="Q604" i="2"/>
  <c r="U604" i="2" s="1"/>
  <c r="AQ605" i="2" s="1"/>
  <c r="P938" i="2"/>
  <c r="Q938" i="2"/>
  <c r="U938" i="2" s="1"/>
  <c r="AQ939" i="2" s="1"/>
  <c r="P1701" i="2"/>
  <c r="Q1701" i="2"/>
  <c r="U1701" i="2" s="1"/>
  <c r="AQ1702" i="2" s="1"/>
  <c r="Q2932" i="2"/>
  <c r="U2932" i="2" s="1"/>
  <c r="P2932" i="2"/>
  <c r="Q1175" i="2"/>
  <c r="U1175" i="2" s="1"/>
  <c r="AQ1176" i="2" s="1"/>
  <c r="P1175" i="2"/>
  <c r="P831" i="2"/>
  <c r="Q831" i="2"/>
  <c r="U831" i="2" s="1"/>
  <c r="AQ832" i="2" s="1"/>
  <c r="P2541" i="2"/>
  <c r="Q2541" i="2"/>
  <c r="U2541" i="2" s="1"/>
  <c r="Q840" i="2"/>
  <c r="U840" i="2" s="1"/>
  <c r="AQ841" i="2" s="1"/>
  <c r="P840" i="2"/>
  <c r="P799" i="2"/>
  <c r="Q799" i="2"/>
  <c r="U799" i="2" s="1"/>
  <c r="AQ800" i="2" s="1"/>
  <c r="Q2532" i="2"/>
  <c r="U2532" i="2" s="1"/>
  <c r="P2532" i="2"/>
  <c r="P987" i="2"/>
  <c r="Q987" i="2"/>
  <c r="U987" i="2" s="1"/>
  <c r="AQ988" i="2" s="1"/>
  <c r="Q2518" i="2"/>
  <c r="U2518" i="2" s="1"/>
  <c r="P2518" i="2"/>
  <c r="P1771" i="2"/>
  <c r="Q1771" i="2"/>
  <c r="U1771" i="2" s="1"/>
  <c r="AQ1772" i="2" s="1"/>
  <c r="Q3626" i="2"/>
  <c r="U3626" i="2" s="1"/>
  <c r="P3626" i="2"/>
  <c r="P1523" i="2"/>
  <c r="Q1523" i="2"/>
  <c r="U1523" i="2" s="1"/>
  <c r="AQ1524" i="2" s="1"/>
  <c r="Q1211" i="2"/>
  <c r="U1211" i="2" s="1"/>
  <c r="AQ1212" i="2" s="1"/>
  <c r="P1211" i="2"/>
  <c r="Q1533" i="2"/>
  <c r="U1533" i="2" s="1"/>
  <c r="AQ1534" i="2" s="1"/>
  <c r="P1533" i="2"/>
  <c r="P1326" i="2"/>
  <c r="Q1326" i="2"/>
  <c r="U1326" i="2" s="1"/>
  <c r="AQ1327" i="2" s="1"/>
  <c r="P1194" i="2"/>
  <c r="Q1194" i="2"/>
  <c r="U1194" i="2" s="1"/>
  <c r="AQ1195" i="2" s="1"/>
  <c r="P3176" i="2"/>
  <c r="Q3176" i="2"/>
  <c r="U3176" i="2" s="1"/>
  <c r="P722" i="2"/>
  <c r="Q722" i="2"/>
  <c r="U722" i="2" s="1"/>
  <c r="AQ723" i="2" s="1"/>
  <c r="Q1605" i="2"/>
  <c r="U1605" i="2" s="1"/>
  <c r="AQ1606" i="2" s="1"/>
  <c r="P1605" i="2"/>
  <c r="P2569" i="2"/>
  <c r="Q2569" i="2"/>
  <c r="U2569" i="2" s="1"/>
  <c r="Q1052" i="2"/>
  <c r="U1052" i="2" s="1"/>
  <c r="AQ1053" i="2" s="1"/>
  <c r="P1052" i="2"/>
  <c r="P2958" i="2"/>
  <c r="Q2958" i="2"/>
  <c r="U2958" i="2" s="1"/>
  <c r="Q2143" i="2"/>
  <c r="U2143" i="2" s="1"/>
  <c r="P2143" i="2"/>
  <c r="Q3453" i="2"/>
  <c r="U3453" i="2" s="1"/>
  <c r="P3453" i="2"/>
  <c r="P2711" i="2"/>
  <c r="Q2711" i="2"/>
  <c r="U2711" i="2" s="1"/>
  <c r="Q2521" i="2"/>
  <c r="U2521" i="2" s="1"/>
  <c r="P2521" i="2"/>
  <c r="Q2482" i="2"/>
  <c r="U2482" i="2" s="1"/>
  <c r="P2482" i="2"/>
  <c r="P2152" i="2"/>
  <c r="Q2152" i="2"/>
  <c r="U2152" i="2" s="1"/>
  <c r="P1573" i="2"/>
  <c r="Q1573" i="2"/>
  <c r="U1573" i="2" s="1"/>
  <c r="AQ1574" i="2" s="1"/>
  <c r="P1894" i="2"/>
  <c r="Q1894" i="2"/>
  <c r="U1894" i="2" s="1"/>
  <c r="AQ1895" i="2" s="1"/>
  <c r="Q1513" i="2"/>
  <c r="U1513" i="2" s="1"/>
  <c r="AQ1514" i="2" s="1"/>
  <c r="P1513" i="2"/>
  <c r="P1429" i="2"/>
  <c r="Q1429" i="2"/>
  <c r="U1429" i="2" s="1"/>
  <c r="AQ1430" i="2" s="1"/>
  <c r="Q2093" i="2"/>
  <c r="U2093" i="2" s="1"/>
  <c r="P2093" i="2"/>
  <c r="P2891" i="2"/>
  <c r="Q2891" i="2"/>
  <c r="U2891" i="2" s="1"/>
  <c r="Q1884" i="2"/>
  <c r="U1884" i="2" s="1"/>
  <c r="AQ1885" i="2" s="1"/>
  <c r="P1884" i="2"/>
  <c r="Q3569" i="2"/>
  <c r="U3569" i="2" s="1"/>
  <c r="P3569" i="2"/>
  <c r="P1740" i="2"/>
  <c r="Q1740" i="2"/>
  <c r="U1740" i="2" s="1"/>
  <c r="AQ1741" i="2" s="1"/>
  <c r="P1485" i="2"/>
  <c r="Q1485" i="2"/>
  <c r="U1485" i="2" s="1"/>
  <c r="AQ1486" i="2" s="1"/>
  <c r="Q700" i="2"/>
  <c r="U700" i="2" s="1"/>
  <c r="AQ701" i="2" s="1"/>
  <c r="P700" i="2"/>
  <c r="P1376" i="2"/>
  <c r="Q1376" i="2"/>
  <c r="U1376" i="2" s="1"/>
  <c r="AQ1377" i="2" s="1"/>
  <c r="Q652" i="2"/>
  <c r="U652" i="2" s="1"/>
  <c r="AQ653" i="2" s="1"/>
  <c r="P652" i="2"/>
  <c r="P2950" i="2"/>
  <c r="Q2950" i="2"/>
  <c r="U2950" i="2" s="1"/>
  <c r="Q2032" i="2"/>
  <c r="U2032" i="2" s="1"/>
  <c r="P2032" i="2"/>
  <c r="P3129" i="2"/>
  <c r="Q3129" i="2"/>
  <c r="U3129" i="2" s="1"/>
  <c r="Q2006" i="2"/>
  <c r="U2006" i="2" s="1"/>
  <c r="P2006" i="2"/>
  <c r="Q1762" i="2"/>
  <c r="U1762" i="2" s="1"/>
  <c r="AQ1763" i="2" s="1"/>
  <c r="P1762" i="2"/>
  <c r="P1366" i="2"/>
  <c r="Q1366" i="2"/>
  <c r="U1366" i="2" s="1"/>
  <c r="AQ1367" i="2" s="1"/>
  <c r="Q784" i="2"/>
  <c r="U784" i="2" s="1"/>
  <c r="AQ785" i="2" s="1"/>
  <c r="P784" i="2"/>
  <c r="Q2331" i="2"/>
  <c r="U2331" i="2" s="1"/>
  <c r="P2331" i="2"/>
  <c r="P1077" i="2"/>
  <c r="Q1077" i="2"/>
  <c r="U1077" i="2" s="1"/>
  <c r="AQ1078" i="2" s="1"/>
  <c r="Q1528" i="2"/>
  <c r="U1528" i="2" s="1"/>
  <c r="AQ1529" i="2" s="1"/>
  <c r="P1528" i="2"/>
  <c r="P1797" i="2"/>
  <c r="Q1797" i="2"/>
  <c r="U1797" i="2" s="1"/>
  <c r="AQ1798" i="2" s="1"/>
  <c r="Q1772" i="2"/>
  <c r="U1772" i="2" s="1"/>
  <c r="AQ1773" i="2" s="1"/>
  <c r="P1772" i="2"/>
  <c r="P3577" i="2"/>
  <c r="Q3577" i="2"/>
  <c r="U3577" i="2" s="1"/>
  <c r="Q1632" i="2"/>
  <c r="U1632" i="2" s="1"/>
  <c r="AQ1633" i="2" s="1"/>
  <c r="P1632" i="2"/>
  <c r="P3565" i="2"/>
  <c r="Q3565" i="2"/>
  <c r="U3565" i="2" s="1"/>
  <c r="P3461" i="2"/>
  <c r="Q3461" i="2"/>
  <c r="U3461" i="2" s="1"/>
  <c r="Q978" i="2"/>
  <c r="U978" i="2" s="1"/>
  <c r="AQ979" i="2" s="1"/>
  <c r="P978" i="2"/>
  <c r="Q3040" i="2"/>
  <c r="U3040" i="2" s="1"/>
  <c r="P3040" i="2"/>
  <c r="Q3479" i="2"/>
  <c r="U3479" i="2" s="1"/>
  <c r="P3479" i="2"/>
  <c r="Q3470" i="2"/>
  <c r="U3470" i="2" s="1"/>
  <c r="P3470" i="2"/>
  <c r="P1273" i="2"/>
  <c r="Q1273" i="2"/>
  <c r="U1273" i="2" s="1"/>
  <c r="AQ1274" i="2" s="1"/>
  <c r="P2516" i="2"/>
  <c r="Q2516" i="2"/>
  <c r="U2516" i="2" s="1"/>
  <c r="P3430" i="2"/>
  <c r="Q3430" i="2"/>
  <c r="U3430" i="2" s="1"/>
  <c r="P726" i="2"/>
  <c r="Q726" i="2"/>
  <c r="U726" i="2" s="1"/>
  <c r="AQ727" i="2" s="1"/>
  <c r="P2412" i="2"/>
  <c r="Q2412" i="2"/>
  <c r="U2412" i="2" s="1"/>
  <c r="P2307" i="2"/>
  <c r="Q2307" i="2"/>
  <c r="U2307" i="2" s="1"/>
  <c r="Q1921" i="2"/>
  <c r="U1921" i="2" s="1"/>
  <c r="AQ1922" i="2" s="1"/>
  <c r="P1921" i="2"/>
  <c r="Q3631" i="2"/>
  <c r="U3631" i="2" s="1"/>
  <c r="P3631" i="2"/>
  <c r="Q3226" i="2"/>
  <c r="U3226" i="2" s="1"/>
  <c r="P3226" i="2"/>
  <c r="Q1785" i="2"/>
  <c r="U1785" i="2" s="1"/>
  <c r="AQ1786" i="2" s="1"/>
  <c r="P1785" i="2"/>
  <c r="Q3667" i="2"/>
  <c r="U3667" i="2" s="1"/>
  <c r="P3667" i="2"/>
  <c r="Q602" i="2"/>
  <c r="U602" i="2" s="1"/>
  <c r="AQ603" i="2" s="1"/>
  <c r="P602" i="2"/>
  <c r="Q1155" i="2"/>
  <c r="U1155" i="2" s="1"/>
  <c r="AQ1156" i="2" s="1"/>
  <c r="P1155" i="2"/>
  <c r="Q2993" i="2"/>
  <c r="U2993" i="2" s="1"/>
  <c r="P2993" i="2"/>
  <c r="P1646" i="2"/>
  <c r="Q1646" i="2"/>
  <c r="U1646" i="2" s="1"/>
  <c r="AQ1647" i="2" s="1"/>
  <c r="Q2998" i="2"/>
  <c r="U2998" i="2" s="1"/>
  <c r="P2998" i="2"/>
  <c r="Q1644" i="2"/>
  <c r="U1644" i="2" s="1"/>
  <c r="AQ1645" i="2" s="1"/>
  <c r="P1644" i="2"/>
  <c r="P892" i="2"/>
  <c r="Q892" i="2"/>
  <c r="U892" i="2" s="1"/>
  <c r="AQ893" i="2" s="1"/>
  <c r="Q3093" i="2"/>
  <c r="U3093" i="2" s="1"/>
  <c r="P3093" i="2"/>
  <c r="P2671" i="2"/>
  <c r="Q2671" i="2"/>
  <c r="U2671" i="2" s="1"/>
  <c r="Q690" i="2"/>
  <c r="U690" i="2" s="1"/>
  <c r="AQ691" i="2" s="1"/>
  <c r="P690" i="2"/>
  <c r="Q3723" i="2"/>
  <c r="U3723" i="2" s="1"/>
  <c r="P3723" i="2"/>
  <c r="Q1231" i="2"/>
  <c r="U1231" i="2" s="1"/>
  <c r="AQ1232" i="2" s="1"/>
  <c r="P1231" i="2"/>
  <c r="P2900" i="2"/>
  <c r="Q2900" i="2"/>
  <c r="U2900" i="2" s="1"/>
  <c r="Q2616" i="2"/>
  <c r="U2616" i="2" s="1"/>
  <c r="P2616" i="2"/>
  <c r="P1432" i="2"/>
  <c r="Q1432" i="2"/>
  <c r="U1432" i="2" s="1"/>
  <c r="AQ1433" i="2" s="1"/>
  <c r="P2607" i="2"/>
  <c r="Q2607" i="2"/>
  <c r="U2607" i="2" s="1"/>
  <c r="P1040" i="2"/>
  <c r="Q1040" i="2"/>
  <c r="U1040" i="2" s="1"/>
  <c r="AQ1041" i="2" s="1"/>
  <c r="P716" i="2"/>
  <c r="Q716" i="2"/>
  <c r="U716" i="2" s="1"/>
  <c r="AQ717" i="2" s="1"/>
  <c r="Q1171" i="2"/>
  <c r="U1171" i="2" s="1"/>
  <c r="AQ1172" i="2" s="1"/>
  <c r="P1171" i="2"/>
  <c r="Q633" i="2"/>
  <c r="U633" i="2" s="1"/>
  <c r="AQ634" i="2" s="1"/>
  <c r="P633" i="2"/>
  <c r="P2853" i="2"/>
  <c r="Q2853" i="2"/>
  <c r="U2853" i="2" s="1"/>
  <c r="P2484" i="2"/>
  <c r="Q2484" i="2"/>
  <c r="U2484" i="2" s="1"/>
  <c r="P2922" i="2"/>
  <c r="Q2922" i="2"/>
  <c r="U2922" i="2" s="1"/>
  <c r="Q2631" i="2"/>
  <c r="U2631" i="2" s="1"/>
  <c r="P2631" i="2"/>
  <c r="Q2320" i="2"/>
  <c r="U2320" i="2" s="1"/>
  <c r="P2320" i="2"/>
  <c r="P2236" i="2"/>
  <c r="Q2236" i="2"/>
  <c r="U2236" i="2" s="1"/>
  <c r="P2402" i="2"/>
  <c r="Q2402" i="2"/>
  <c r="U2402" i="2" s="1"/>
  <c r="P2463" i="2"/>
  <c r="Q2463" i="2"/>
  <c r="U2463" i="2" s="1"/>
  <c r="P2150" i="2"/>
  <c r="Q2150" i="2"/>
  <c r="U2150" i="2" s="1"/>
  <c r="P1769" i="2"/>
  <c r="Q1769" i="2"/>
  <c r="U1769" i="2" s="1"/>
  <c r="AQ1770" i="2" s="1"/>
  <c r="Q1241" i="2"/>
  <c r="U1241" i="2" s="1"/>
  <c r="AQ1242" i="2" s="1"/>
  <c r="P1241" i="2"/>
  <c r="P2884" i="2"/>
  <c r="Q2884" i="2"/>
  <c r="U2884" i="2" s="1"/>
  <c r="Q1006" i="2"/>
  <c r="U1006" i="2" s="1"/>
  <c r="AQ1007" i="2" s="1"/>
  <c r="P1006" i="2"/>
  <c r="P1046" i="2"/>
  <c r="Q1046" i="2"/>
  <c r="U1046" i="2" s="1"/>
  <c r="AQ1047" i="2" s="1"/>
  <c r="P2314" i="2"/>
  <c r="Q2314" i="2"/>
  <c r="U2314" i="2" s="1"/>
  <c r="Q2215" i="2"/>
  <c r="U2215" i="2" s="1"/>
  <c r="P2215" i="2"/>
  <c r="P940" i="2"/>
  <c r="Q940" i="2"/>
  <c r="U940" i="2" s="1"/>
  <c r="AQ941" i="2" s="1"/>
  <c r="P3184" i="2"/>
  <c r="Q3184" i="2"/>
  <c r="U3184" i="2" s="1"/>
  <c r="Q1458" i="2"/>
  <c r="U1458" i="2" s="1"/>
  <c r="AQ1459" i="2" s="1"/>
  <c r="P1458" i="2"/>
  <c r="Q2745" i="2"/>
  <c r="U2745" i="2" s="1"/>
  <c r="P2745" i="2"/>
  <c r="Q1638" i="2"/>
  <c r="U1638" i="2" s="1"/>
  <c r="AQ1639" i="2" s="1"/>
  <c r="P1638" i="2"/>
  <c r="Q3115" i="2"/>
  <c r="U3115" i="2" s="1"/>
  <c r="P3115" i="2"/>
  <c r="P3015" i="2"/>
  <c r="Q3015" i="2"/>
  <c r="U3015" i="2" s="1"/>
  <c r="Q1417" i="2"/>
  <c r="U1417" i="2" s="1"/>
  <c r="AQ1418" i="2" s="1"/>
  <c r="P1417" i="2"/>
  <c r="S8" i="2"/>
  <c r="S10" i="2"/>
  <c r="S533" i="2"/>
  <c r="S1296" i="2"/>
  <c r="S3130" i="2"/>
  <c r="S2522" i="2"/>
  <c r="S2322" i="2"/>
  <c r="S802" i="2"/>
  <c r="S3103" i="2"/>
  <c r="S1844" i="2"/>
  <c r="S1414" i="2"/>
  <c r="S2568" i="2"/>
  <c r="S3298" i="2"/>
  <c r="S216" i="2"/>
  <c r="S3538" i="2"/>
  <c r="S1674" i="2"/>
  <c r="S1290" i="2"/>
  <c r="S3024" i="2"/>
  <c r="S3178" i="2"/>
  <c r="S383" i="2"/>
  <c r="S504" i="2"/>
  <c r="S99" i="2"/>
  <c r="S2860" i="2"/>
  <c r="S2269" i="2"/>
  <c r="S152" i="2"/>
  <c r="S1699" i="2"/>
  <c r="S3186" i="2"/>
  <c r="S3211" i="2"/>
  <c r="S532" i="2"/>
  <c r="S3495" i="2"/>
  <c r="S1008" i="2"/>
  <c r="S38" i="2"/>
  <c r="S2288" i="2"/>
  <c r="S161" i="2"/>
  <c r="S3484" i="2"/>
  <c r="S3273" i="2"/>
  <c r="S520" i="2"/>
  <c r="S2829" i="2"/>
  <c r="S3132" i="2"/>
  <c r="S3570" i="2"/>
  <c r="S3102" i="2"/>
  <c r="S3501" i="2"/>
  <c r="S925" i="2"/>
  <c r="S739" i="2"/>
  <c r="S280" i="2"/>
  <c r="S156" i="2"/>
  <c r="S1006" i="2"/>
  <c r="S3632" i="2"/>
  <c r="S1362" i="2"/>
  <c r="S1858" i="2"/>
  <c r="S3381" i="2"/>
  <c r="S1934" i="2"/>
  <c r="S1902" i="2"/>
  <c r="S2441" i="2"/>
  <c r="S134" i="2"/>
  <c r="S1440" i="2"/>
  <c r="S3112" i="2"/>
  <c r="S865" i="2"/>
  <c r="S218" i="2"/>
  <c r="S2459" i="2"/>
  <c r="S1299" i="2"/>
  <c r="S2976" i="2"/>
  <c r="S2580" i="2"/>
  <c r="S200" i="2"/>
  <c r="S2264" i="2"/>
  <c r="S1027" i="2"/>
  <c r="S796" i="2"/>
  <c r="S1425" i="2"/>
  <c r="S2967" i="2"/>
  <c r="S1569" i="2"/>
  <c r="S3302" i="2"/>
  <c r="S1458" i="2"/>
  <c r="S3679" i="2"/>
  <c r="S959" i="2"/>
  <c r="S1468" i="2"/>
  <c r="S2727" i="2"/>
  <c r="S2781" i="2"/>
  <c r="S133" i="2"/>
  <c r="S2734" i="2"/>
  <c r="S2387" i="2"/>
  <c r="S977" i="2"/>
  <c r="S2301" i="2"/>
  <c r="S707" i="2"/>
  <c r="S2531" i="2"/>
  <c r="S2950" i="2"/>
  <c r="S3219" i="2"/>
  <c r="S2557" i="2"/>
  <c r="S1434" i="2"/>
  <c r="S2315" i="2"/>
  <c r="S1983" i="2"/>
  <c r="S2476" i="2"/>
  <c r="S2069" i="2"/>
  <c r="S2458" i="2"/>
  <c r="S2314" i="2"/>
  <c r="S1909" i="2"/>
  <c r="S2487" i="2"/>
  <c r="S651" i="2"/>
  <c r="S879" i="2"/>
  <c r="S2432" i="2"/>
  <c r="S3516" i="2"/>
  <c r="S752" i="2"/>
  <c r="S1170" i="2"/>
  <c r="S447" i="2"/>
  <c r="S933" i="2"/>
  <c r="S3235" i="2"/>
  <c r="S3550" i="2"/>
  <c r="S2718" i="2"/>
  <c r="S1451" i="2"/>
  <c r="S2544" i="2"/>
  <c r="S2108" i="2"/>
  <c r="S1366" i="2"/>
  <c r="S2481" i="2"/>
  <c r="S340" i="2"/>
  <c r="S3500" i="2"/>
  <c r="S2965" i="2"/>
  <c r="S2080" i="2"/>
  <c r="S807" i="2"/>
  <c r="S1389" i="2"/>
  <c r="S583" i="2"/>
  <c r="S1919" i="2"/>
  <c r="S359" i="2"/>
  <c r="S355" i="2"/>
  <c r="S1928" i="2"/>
  <c r="S2224" i="2"/>
  <c r="S3457" i="2"/>
  <c r="S1513" i="2"/>
  <c r="S2585" i="2"/>
  <c r="S3363" i="2"/>
  <c r="S1920" i="2"/>
  <c r="S181" i="2"/>
  <c r="S3694" i="2"/>
  <c r="S413" i="2"/>
  <c r="S1747" i="2"/>
  <c r="S205" i="2"/>
  <c r="S3609" i="2"/>
  <c r="S2485" i="2"/>
  <c r="S211" i="2"/>
  <c r="S1051" i="2"/>
  <c r="S1853" i="2"/>
  <c r="S3352" i="2"/>
  <c r="S9" i="2"/>
  <c r="S11" i="2"/>
  <c r="S2099" i="2"/>
  <c r="S3084" i="2"/>
  <c r="S1182" i="2"/>
  <c r="S2935" i="2"/>
  <c r="S2006" i="2"/>
  <c r="S842" i="2"/>
  <c r="S1933" i="2"/>
  <c r="S250" i="2"/>
  <c r="S1877" i="2"/>
  <c r="S715" i="2"/>
  <c r="S466" i="2"/>
  <c r="S1263" i="2"/>
  <c r="S3105" i="2"/>
  <c r="S848" i="2"/>
  <c r="S3474" i="2"/>
  <c r="S1504" i="2"/>
  <c r="S777" i="2"/>
  <c r="S1613" i="2"/>
  <c r="S2385" i="2"/>
  <c r="S3077" i="2"/>
  <c r="S180" i="2"/>
  <c r="S77" i="2"/>
  <c r="S440" i="2"/>
  <c r="S711" i="2"/>
  <c r="S36" i="2"/>
  <c r="S858" i="2"/>
  <c r="S78" i="2"/>
  <c r="S1949" i="2"/>
  <c r="S3333" i="2"/>
  <c r="S995" i="2"/>
  <c r="S2768" i="2"/>
  <c r="S215" i="2"/>
  <c r="S3621" i="2"/>
  <c r="S2162" i="2"/>
  <c r="S126" i="2"/>
  <c r="S754" i="2"/>
  <c r="S1840" i="2"/>
  <c r="S961" i="2"/>
  <c r="S2158" i="2"/>
  <c r="S493" i="2"/>
  <c r="S3549" i="2"/>
  <c r="S103" i="2"/>
  <c r="S2015" i="2"/>
  <c r="S918" i="2"/>
  <c r="S2806" i="2"/>
  <c r="S1661" i="2"/>
  <c r="S2209" i="2"/>
  <c r="S885" i="2"/>
  <c r="S1910" i="2"/>
  <c r="S221" i="2"/>
  <c r="S3249" i="2"/>
  <c r="S3335" i="2"/>
  <c r="S2302" i="2"/>
  <c r="S3367" i="2"/>
  <c r="S2573" i="2"/>
  <c r="S3607" i="2"/>
  <c r="S2828" i="2"/>
  <c r="S82" i="2"/>
  <c r="S1894" i="2"/>
  <c r="S2895" i="2"/>
  <c r="S3714" i="2"/>
  <c r="S3210" i="2"/>
  <c r="S2513" i="2"/>
  <c r="S1935" i="2"/>
  <c r="S1070" i="2"/>
  <c r="S3146" i="2"/>
  <c r="S2265" i="2"/>
  <c r="S2245" i="2"/>
  <c r="S3109" i="2"/>
  <c r="S1187" i="2"/>
  <c r="S3017" i="2"/>
  <c r="S239" i="2"/>
  <c r="S1977" i="2"/>
  <c r="S297" i="2"/>
  <c r="S2759" i="2"/>
  <c r="S764" i="2"/>
  <c r="S1523" i="2"/>
  <c r="S2448" i="2"/>
  <c r="S1400" i="2"/>
  <c r="S2329" i="2"/>
  <c r="S2592" i="2"/>
  <c r="S3385" i="2"/>
  <c r="S624" i="2"/>
  <c r="S3693" i="2"/>
  <c r="S2146" i="2"/>
  <c r="S3489" i="2"/>
  <c r="S367" i="2"/>
  <c r="S3519" i="2"/>
  <c r="S1330" i="2"/>
  <c r="S400" i="2"/>
  <c r="S2229" i="2"/>
  <c r="S1325" i="2"/>
  <c r="S2125" i="2"/>
  <c r="S2016" i="2"/>
  <c r="S2381" i="2"/>
  <c r="S1797" i="2"/>
  <c r="S2171" i="2"/>
  <c r="S2742" i="2"/>
  <c r="S3520" i="2"/>
  <c r="S3513" i="2"/>
  <c r="S2914" i="2"/>
  <c r="S445" i="2"/>
  <c r="S2012" i="2"/>
  <c r="S2637" i="2"/>
  <c r="S237" i="2"/>
  <c r="S691" i="2"/>
  <c r="S1003" i="2"/>
  <c r="S1359" i="2"/>
  <c r="S2872" i="2"/>
  <c r="S2061" i="2"/>
  <c r="S2306" i="2"/>
  <c r="S719" i="2"/>
  <c r="S1881" i="2"/>
  <c r="S2104" i="2"/>
  <c r="S2157" i="2"/>
  <c r="S1973" i="2"/>
  <c r="S981" i="2"/>
  <c r="S1246" i="2"/>
  <c r="S3191" i="2"/>
  <c r="S2825" i="2"/>
  <c r="S1931" i="2"/>
  <c r="S32" i="2"/>
  <c r="S1775" i="2"/>
  <c r="S1884" i="2"/>
  <c r="S102" i="2"/>
  <c r="S3439" i="2"/>
  <c r="S2686" i="2"/>
  <c r="S224" i="2"/>
  <c r="S1691" i="2"/>
  <c r="S1460" i="2"/>
  <c r="S406" i="2"/>
  <c r="S58" i="2"/>
  <c r="S1413" i="2"/>
  <c r="S3080" i="2"/>
  <c r="S60" i="2"/>
  <c r="S990" i="2"/>
  <c r="S791" i="2"/>
  <c r="S2417" i="2"/>
  <c r="S3371" i="2"/>
  <c r="S3417" i="2"/>
  <c r="S3387" i="2"/>
  <c r="S374" i="2"/>
  <c r="S1528" i="2"/>
  <c r="S1228" i="2"/>
  <c r="S3455" i="2"/>
  <c r="S2184" i="2"/>
  <c r="S2590" i="2"/>
  <c r="S644" i="2"/>
  <c r="S2030" i="2"/>
  <c r="S2047" i="2"/>
  <c r="S147" i="2"/>
  <c r="S398" i="2"/>
  <c r="S3620" i="2"/>
  <c r="S1808" i="2"/>
  <c r="S3688" i="2"/>
  <c r="S1947" i="2"/>
  <c r="S331" i="2"/>
  <c r="S1079" i="2"/>
  <c r="S1769" i="2"/>
  <c r="S3476" i="2"/>
  <c r="S839" i="2"/>
  <c r="S1956" i="2"/>
  <c r="S2309" i="2"/>
  <c r="S1904" i="2"/>
  <c r="S726" i="2"/>
  <c r="S219" i="2"/>
  <c r="S710" i="2"/>
  <c r="S2106" i="2"/>
  <c r="S3076" i="2"/>
  <c r="S2266" i="2"/>
  <c r="S2762" i="2"/>
  <c r="S287" i="2"/>
  <c r="S2775" i="2"/>
  <c r="S1029" i="2"/>
  <c r="S3340" i="2"/>
  <c r="S884" i="2"/>
  <c r="S572" i="2"/>
  <c r="S3265" i="2"/>
  <c r="S2094" i="2"/>
  <c r="S881" i="2"/>
  <c r="S360" i="2"/>
  <c r="S164" i="2"/>
  <c r="S1757" i="2"/>
  <c r="S3580" i="2"/>
  <c r="S2700" i="2"/>
  <c r="S1302" i="2"/>
  <c r="S3209" i="2"/>
  <c r="S2372" i="2"/>
  <c r="S3517" i="2"/>
  <c r="S2668" i="2"/>
  <c r="S2812" i="2"/>
  <c r="S3291" i="2"/>
  <c r="S1875" i="2"/>
  <c r="S2638" i="2"/>
  <c r="S169" i="2"/>
  <c r="S3110" i="2"/>
  <c r="S965" i="2"/>
  <c r="S65" i="2"/>
  <c r="S1937" i="2"/>
  <c r="S1257" i="2"/>
  <c r="S307" i="2"/>
  <c r="S1191" i="2"/>
  <c r="S874" i="2"/>
  <c r="S1058" i="2"/>
  <c r="S1571" i="2"/>
  <c r="S1083" i="2"/>
  <c r="S2728" i="2"/>
  <c r="S138" i="2"/>
  <c r="S2880" i="2"/>
  <c r="S1271" i="2"/>
  <c r="S1075" i="2"/>
  <c r="S2319" i="2"/>
  <c r="S371" i="2"/>
  <c r="S2419" i="2"/>
  <c r="S3270" i="2"/>
  <c r="S3650" i="2"/>
  <c r="S1846" i="2"/>
  <c r="S1961" i="2"/>
  <c r="S2841" i="2"/>
  <c r="S282" i="2"/>
  <c r="S2702" i="2"/>
  <c r="S2318" i="2"/>
  <c r="S758" i="2"/>
  <c r="S3121" i="2"/>
  <c r="S402" i="2"/>
  <c r="S3351" i="2"/>
  <c r="S1287" i="2"/>
  <c r="S2461" i="2"/>
  <c r="S155" i="2"/>
  <c r="S2359" i="2"/>
  <c r="S2237" i="2"/>
  <c r="S978" i="2"/>
  <c r="S1200" i="2"/>
  <c r="S1552" i="2"/>
  <c r="S1429" i="2"/>
  <c r="S1489" i="2"/>
  <c r="S1506" i="2"/>
  <c r="S859" i="2"/>
  <c r="S1990" i="2"/>
  <c r="S1602" i="2"/>
  <c r="S828" i="2"/>
  <c r="S506" i="2"/>
  <c r="S3464" i="2"/>
  <c r="S1970" i="2"/>
  <c r="S2546" i="2"/>
  <c r="S1994" i="2"/>
  <c r="S2927" i="2"/>
  <c r="S1057" i="2"/>
  <c r="S1752" i="2"/>
  <c r="S1382" i="2"/>
  <c r="S3565" i="2"/>
  <c r="S770" i="2"/>
  <c r="S30" i="2"/>
  <c r="S1221" i="2"/>
  <c r="S3357" i="2"/>
  <c r="S2357" i="2"/>
  <c r="S1570" i="2"/>
  <c r="S2810" i="2"/>
  <c r="S467" i="2"/>
  <c r="S1217" i="2"/>
  <c r="S1308" i="2"/>
  <c r="S2917" i="2"/>
  <c r="S2102" i="2"/>
  <c r="S3370" i="2"/>
  <c r="S3681" i="2"/>
  <c r="S1600" i="2"/>
  <c r="S2750" i="2"/>
  <c r="S1171" i="2"/>
  <c r="S2961" i="2"/>
  <c r="S260" i="2"/>
  <c r="S304" i="2"/>
  <c r="S361" i="2"/>
  <c r="S2902" i="2"/>
  <c r="S2460" i="2"/>
  <c r="S3545" i="2"/>
  <c r="S2253" i="2"/>
  <c r="S2164" i="2"/>
  <c r="S2717" i="2"/>
  <c r="S2053" i="2"/>
  <c r="S3350" i="2"/>
  <c r="S1721" i="2"/>
  <c r="S3159" i="2"/>
  <c r="S199" i="2"/>
  <c r="S2982" i="2"/>
  <c r="S2722" i="2"/>
  <c r="S3355" i="2"/>
  <c r="S2656" i="2"/>
  <c r="S633" i="2"/>
  <c r="S2330" i="2"/>
  <c r="S1427" i="2"/>
  <c r="S136" i="2"/>
  <c r="S2187" i="2"/>
  <c r="S1885" i="2"/>
  <c r="S833" i="2"/>
  <c r="S2440" i="2"/>
  <c r="S2021" i="2"/>
  <c r="S1696" i="2"/>
  <c r="S1066" i="2"/>
  <c r="S270" i="2"/>
  <c r="S1704" i="2"/>
  <c r="S3611" i="2"/>
  <c r="S567" i="2"/>
  <c r="S1865" i="2"/>
  <c r="S2894" i="2"/>
  <c r="S3308" i="2"/>
  <c r="S951" i="2"/>
  <c r="S3734" i="2"/>
  <c r="S543" i="2"/>
  <c r="S1417" i="2"/>
  <c r="S3065" i="2"/>
  <c r="S2831" i="2"/>
  <c r="S2174" i="2"/>
  <c r="S2438" i="2"/>
  <c r="S1385" i="2"/>
  <c r="S334" i="2"/>
  <c r="S2784" i="2"/>
  <c r="S2578" i="2"/>
  <c r="S2989" i="2"/>
  <c r="S2278" i="2"/>
  <c r="S2632" i="2"/>
  <c r="S1867" i="2"/>
  <c r="S2992" i="2"/>
  <c r="S2796" i="2"/>
  <c r="S3441" i="2"/>
  <c r="S3128" i="2"/>
  <c r="S2606" i="2"/>
  <c r="S3700" i="2"/>
  <c r="S1390" i="2"/>
  <c r="S1348" i="2"/>
  <c r="S3083" i="2"/>
  <c r="S864" i="2"/>
  <c r="S2843" i="2"/>
  <c r="S3326" i="2"/>
  <c r="S1619" i="2"/>
  <c r="S1777" i="2"/>
  <c r="S3648" i="2"/>
  <c r="S3514" i="2"/>
  <c r="S321" i="2"/>
  <c r="S207" i="2"/>
  <c r="S3485" i="2"/>
  <c r="S3257" i="2"/>
  <c r="S625" i="2"/>
  <c r="S2745" i="2"/>
  <c r="S3493" i="2"/>
  <c r="S2292" i="2"/>
  <c r="S1295" i="2"/>
  <c r="S1150" i="2"/>
  <c r="S3052" i="2"/>
  <c r="S3233" i="2"/>
  <c r="S2007" i="2"/>
  <c r="S2623" i="2"/>
  <c r="S2627" i="2"/>
  <c r="S2408" i="2"/>
  <c r="S816" i="2"/>
  <c r="S1100" i="2"/>
  <c r="S2413" i="2"/>
  <c r="S475" i="2"/>
  <c r="S2211" i="2"/>
  <c r="S3412" i="2"/>
  <c r="S228" i="2"/>
  <c r="S2526" i="2"/>
  <c r="S379" i="2"/>
  <c r="S2208" i="2"/>
  <c r="S2077" i="2"/>
  <c r="S1403" i="2"/>
  <c r="S772" i="2"/>
  <c r="S1120" i="2"/>
  <c r="S184" i="2"/>
  <c r="S903" i="2"/>
  <c r="S1825" i="2"/>
  <c r="S2532" i="2"/>
  <c r="S3708" i="2"/>
  <c r="S1373" i="2"/>
  <c r="S1562" i="2"/>
  <c r="S2991" i="2"/>
  <c r="S2598" i="2"/>
  <c r="S3066" i="2"/>
  <c r="S261" i="2"/>
  <c r="S2528" i="2"/>
  <c r="S158" i="2"/>
  <c r="S295" i="2"/>
  <c r="S1560" i="2"/>
  <c r="S3677" i="2"/>
  <c r="S732" i="2"/>
  <c r="S3631" i="2"/>
  <c r="S555" i="2"/>
  <c r="S789" i="2"/>
  <c r="S1095" i="2"/>
  <c r="S5" i="2"/>
  <c r="S17" i="2"/>
  <c r="S1603" i="2"/>
  <c r="S2185" i="2"/>
  <c r="S1793" i="2"/>
  <c r="S139" i="2"/>
  <c r="S1732" i="2"/>
  <c r="S3262" i="2"/>
  <c r="S3578" i="2"/>
  <c r="S1618" i="2"/>
  <c r="S558" i="2"/>
  <c r="S1768" i="2"/>
  <c r="S485" i="2"/>
  <c r="S1700" i="2"/>
  <c r="S1950" i="2"/>
  <c r="S2437" i="2"/>
  <c r="S491" i="2"/>
  <c r="S1925" i="2"/>
  <c r="S2667" i="2"/>
  <c r="S1814" i="2"/>
  <c r="S2697" i="2"/>
  <c r="S162" i="2"/>
  <c r="S353" i="2"/>
  <c r="S1707" i="2"/>
  <c r="S120" i="2"/>
  <c r="S3070" i="2"/>
  <c r="S3005" i="2"/>
  <c r="S47" i="2"/>
  <c r="S1088" i="2"/>
  <c r="S1972" i="2"/>
  <c r="S1579" i="2"/>
  <c r="S1809" i="2"/>
  <c r="S1559" i="2"/>
  <c r="S2882" i="2"/>
  <c r="S571" i="2"/>
  <c r="S1547" i="2"/>
  <c r="S2170" i="2"/>
  <c r="S2041" i="2"/>
  <c r="S2276" i="2"/>
  <c r="S909" i="2"/>
  <c r="S3619" i="2"/>
  <c r="S1557" i="2"/>
  <c r="S2631" i="2"/>
  <c r="S3554" i="2"/>
  <c r="S54" i="2"/>
  <c r="S2024" i="2"/>
  <c r="S3373" i="2"/>
  <c r="S1549" i="2"/>
  <c r="S1660" i="2"/>
  <c r="S3285" i="2"/>
  <c r="S1033" i="2"/>
  <c r="S1077" i="2"/>
  <c r="S2310" i="2"/>
  <c r="S3343" i="2"/>
  <c r="S2362" i="2"/>
  <c r="S2272" i="2"/>
  <c r="S83" i="2"/>
  <c r="S2051" i="2"/>
  <c r="S3576" i="2"/>
  <c r="S3602" i="2"/>
  <c r="S46" i="2"/>
  <c r="S2862" i="2"/>
  <c r="S2523" i="2"/>
  <c r="S718" i="2"/>
  <c r="S89" i="2"/>
  <c r="S535" i="2"/>
  <c r="S3479" i="2"/>
  <c r="S1201" i="2"/>
  <c r="S2343" i="2"/>
  <c r="S3388" i="2"/>
  <c r="S179" i="2"/>
  <c r="S337" i="2"/>
  <c r="S2368" i="2"/>
  <c r="S3072" i="2"/>
  <c r="S1492" i="2"/>
  <c r="S3530" i="2"/>
  <c r="S3108" i="2"/>
  <c r="S2820" i="2"/>
  <c r="S642" i="2"/>
  <c r="S779" i="2"/>
  <c r="S866" i="2"/>
  <c r="S1321" i="2"/>
  <c r="S1216" i="2"/>
  <c r="S723" i="2"/>
  <c r="S804" i="2"/>
  <c r="S2662" i="2"/>
  <c r="S1195" i="2"/>
  <c r="S547" i="2"/>
  <c r="S2959" i="2"/>
  <c r="S2601" i="2"/>
  <c r="S2778" i="2"/>
  <c r="S2230" i="2"/>
  <c r="S3226" i="2"/>
  <c r="S2478" i="2"/>
  <c r="S2604" i="2"/>
  <c r="S1471" i="2"/>
  <c r="S1166" i="2"/>
  <c r="S2281" i="2"/>
  <c r="S3244" i="2"/>
  <c r="S1820" i="2"/>
  <c r="S1212" i="2"/>
  <c r="S3515" i="2"/>
  <c r="S551" i="2"/>
  <c r="S305" i="2"/>
  <c r="S2320" i="2"/>
  <c r="S1905" i="2"/>
  <c r="S1985" i="2"/>
  <c r="S2144" i="2"/>
  <c r="S1326" i="2"/>
  <c r="S2340" i="2"/>
  <c r="S3591" i="2"/>
  <c r="S2445" i="2"/>
  <c r="S530" i="2"/>
  <c r="S2879" i="2"/>
  <c r="S1790" i="2"/>
  <c r="S3104" i="2"/>
  <c r="S2469" i="2"/>
  <c r="S1045" i="2"/>
  <c r="S1787" i="2"/>
  <c r="S3135" i="2"/>
  <c r="S1041" i="2"/>
  <c r="S514" i="2"/>
  <c r="S1890" i="2"/>
  <c r="S697" i="2"/>
  <c r="S616" i="2"/>
  <c r="S1064" i="2"/>
  <c r="S2997" i="2"/>
  <c r="S386" i="2"/>
  <c r="S3552" i="2"/>
  <c r="S2034" i="2"/>
  <c r="S3601" i="2"/>
  <c r="S2740" i="2"/>
  <c r="S3354" i="2"/>
  <c r="S290" i="2"/>
  <c r="S1583" i="2"/>
  <c r="S3242" i="2"/>
  <c r="S298" i="2"/>
  <c r="S1248" i="2"/>
  <c r="S3468" i="2"/>
  <c r="S3559" i="2"/>
  <c r="S1638" i="2"/>
  <c r="S12" i="2"/>
  <c r="S22" i="2"/>
  <c r="S3649" i="2"/>
  <c r="S1097" i="2"/>
  <c r="S286" i="2"/>
  <c r="S1695" i="2"/>
  <c r="S2909" i="2"/>
  <c r="S1136" i="2"/>
  <c r="S2593" i="2"/>
  <c r="S677" i="2"/>
  <c r="S2987" i="2"/>
  <c r="S1179" i="2"/>
  <c r="S2664" i="2"/>
  <c r="S2845" i="2"/>
  <c r="S2312" i="2"/>
  <c r="S45" i="2"/>
  <c r="S1493" i="2"/>
  <c r="S720" i="2"/>
  <c r="S97" i="2"/>
  <c r="S319" i="2"/>
  <c r="S2035" i="2"/>
  <c r="S872" i="2"/>
  <c r="S3187" i="2"/>
  <c r="S1232" i="2"/>
  <c r="S845" i="2"/>
  <c r="S124" i="2"/>
  <c r="S1771" i="2"/>
  <c r="S3656" i="2"/>
  <c r="S49" i="2"/>
  <c r="S1108" i="2"/>
  <c r="S1751" i="2"/>
  <c r="S1199" i="2"/>
  <c r="S87" i="2"/>
  <c r="S1822" i="2"/>
  <c r="S1710" i="2"/>
  <c r="S586" i="2"/>
  <c r="S2738" i="2"/>
  <c r="S841" i="2"/>
  <c r="S1465" i="2"/>
  <c r="S2865" i="2"/>
  <c r="S3286" i="2"/>
  <c r="S2618" i="2"/>
  <c r="S2166" i="2"/>
  <c r="S3258" i="2"/>
  <c r="S2591" i="2"/>
  <c r="S2193" i="2"/>
  <c r="S1285" i="2"/>
  <c r="S1085" i="2"/>
  <c r="S517" i="2"/>
  <c r="S1084" i="2"/>
  <c r="S2087" i="2"/>
  <c r="S593" i="2"/>
  <c r="S3724" i="2"/>
  <c r="S2435" i="2"/>
  <c r="S2558" i="2"/>
  <c r="S1760" i="2"/>
  <c r="S1420" i="2"/>
  <c r="S1906" i="2"/>
  <c r="S1371" i="2"/>
  <c r="S3470" i="2"/>
  <c r="S232" i="2"/>
  <c r="S1194" i="2"/>
  <c r="S2247" i="2"/>
  <c r="S192" i="2"/>
  <c r="S3675" i="2"/>
  <c r="S1670" i="2"/>
  <c r="S2490" i="2"/>
  <c r="S2046" i="2"/>
  <c r="S880" i="2"/>
  <c r="S501" i="2"/>
  <c r="S1116" i="2"/>
  <c r="S2005" i="2"/>
  <c r="S1317" i="2"/>
  <c r="S2613" i="2"/>
  <c r="S1368" i="2"/>
  <c r="S522" i="2"/>
  <c r="S3173" i="2"/>
  <c r="S483" i="2"/>
  <c r="S1172" i="2"/>
  <c r="S2655" i="2"/>
  <c r="S3134" i="2"/>
  <c r="S1277" i="2"/>
  <c r="S1770" i="2"/>
  <c r="S2205" i="2"/>
  <c r="S3038" i="2"/>
  <c r="S2942" i="2"/>
  <c r="S2182" i="2"/>
  <c r="S2279" i="2"/>
  <c r="S2142" i="2"/>
  <c r="S1895" i="2"/>
  <c r="S3393" i="2"/>
  <c r="S1988" i="2"/>
  <c r="S358" i="2"/>
  <c r="S3106" i="2"/>
  <c r="S953" i="2"/>
  <c r="S563" i="2"/>
  <c r="S339" i="2"/>
  <c r="S1530" i="2"/>
  <c r="S3277" i="2"/>
  <c r="S2363" i="2"/>
  <c r="S1788" i="2"/>
  <c r="S73" i="2"/>
  <c r="S3475" i="2"/>
  <c r="S3531" i="2"/>
  <c r="S288" i="2"/>
  <c r="S3303" i="2"/>
  <c r="S2325" i="2"/>
  <c r="S2304" i="2"/>
  <c r="S15" i="2"/>
  <c r="S2471" i="2"/>
  <c r="S945" i="2"/>
  <c r="S2512" i="2"/>
  <c r="S534" i="2"/>
  <c r="S649" i="2"/>
  <c r="S473" i="2"/>
  <c r="S166" i="2"/>
  <c r="S3644" i="2"/>
  <c r="S3577" i="2"/>
  <c r="S3179" i="2"/>
  <c r="S519" i="2"/>
  <c r="S1899" i="2"/>
  <c r="S204" i="2"/>
  <c r="S1439" i="2"/>
  <c r="S380" i="2"/>
  <c r="S2173" i="2"/>
  <c r="S233" i="2"/>
  <c r="S34" i="2"/>
  <c r="S743" i="2"/>
  <c r="S106" i="2"/>
  <c r="S2032" i="2"/>
  <c r="S2838" i="2"/>
  <c r="S1255" i="2"/>
  <c r="S1111" i="2"/>
  <c r="S3217" i="2"/>
  <c r="S3237" i="2"/>
  <c r="S1405" i="2"/>
  <c r="S2456" i="2"/>
  <c r="S1408" i="2"/>
  <c r="S61" i="2"/>
  <c r="S1596" i="2"/>
  <c r="S578" i="2"/>
  <c r="S3403" i="2"/>
  <c r="S2571" i="2"/>
  <c r="S2225" i="2"/>
  <c r="S1393" i="2"/>
  <c r="S832" i="2"/>
  <c r="S253" i="2"/>
  <c r="S1724" i="2"/>
  <c r="S1203" i="2"/>
  <c r="S948" i="2"/>
  <c r="S167" i="2"/>
  <c r="S3382" i="2"/>
  <c r="S2539" i="2"/>
  <c r="S1151" i="2"/>
  <c r="S1554" i="2"/>
  <c r="S3307" i="2"/>
  <c r="S840" i="2"/>
  <c r="S507" i="2"/>
  <c r="S3025" i="2"/>
  <c r="S327" i="2"/>
  <c r="S962" i="2"/>
  <c r="S48" i="2"/>
  <c r="S2758" i="2"/>
  <c r="S1800" i="2"/>
  <c r="S3204" i="2"/>
  <c r="S2848" i="2"/>
  <c r="S911" i="2"/>
  <c r="S801" i="2"/>
  <c r="S3624" i="2"/>
  <c r="S2358" i="2"/>
  <c r="S1590" i="2"/>
  <c r="S2393" i="2"/>
  <c r="S2840" i="2"/>
  <c r="S1381" i="2"/>
  <c r="S1479" i="2"/>
  <c r="S860" i="2"/>
  <c r="S1067" i="2"/>
  <c r="S41" i="2"/>
  <c r="S1142" i="2"/>
  <c r="S2708" i="2"/>
  <c r="S3490" i="2"/>
  <c r="S3481" i="2"/>
  <c r="S1242" i="2"/>
  <c r="S3634" i="2"/>
  <c r="S1829" i="2"/>
  <c r="S2111" i="2"/>
  <c r="S2467" i="2"/>
  <c r="S2529" i="2"/>
  <c r="S430" i="2"/>
  <c r="S1662" i="2"/>
  <c r="S1975" i="2"/>
  <c r="S2172" i="2"/>
  <c r="S3600" i="2"/>
  <c r="S992" i="2"/>
  <c r="S747" i="2"/>
  <c r="S1924" i="2"/>
  <c r="S2701" i="2"/>
  <c r="S3389" i="2"/>
  <c r="S197" i="2"/>
  <c r="S1558" i="2"/>
  <c r="S1213" i="2"/>
  <c r="S950" i="2"/>
  <c r="S3338" i="2"/>
  <c r="S1862" i="2"/>
  <c r="S1792" i="2"/>
  <c r="S2022" i="2"/>
  <c r="S2616" i="2"/>
  <c r="S1494" i="2"/>
  <c r="S2118" i="2"/>
  <c r="S429" i="2"/>
  <c r="S3404" i="2"/>
  <c r="S1507" i="2"/>
  <c r="S1238" i="2"/>
  <c r="S1313" i="2"/>
  <c r="S2852" i="2"/>
  <c r="S2659" i="2"/>
  <c r="S3366" i="2"/>
  <c r="S690" i="2"/>
  <c r="S1060" i="2"/>
  <c r="S3652" i="2"/>
  <c r="S2063" i="2"/>
  <c r="S762" i="2"/>
  <c r="S922" i="2"/>
  <c r="S587" i="2"/>
  <c r="S2984" i="2"/>
  <c r="S1639" i="2"/>
  <c r="S2246" i="2"/>
  <c r="S3029" i="2"/>
  <c r="S3541" i="2"/>
  <c r="S3107" i="2"/>
  <c r="S2873" i="2"/>
  <c r="S1349" i="2"/>
  <c r="S3220" i="2"/>
  <c r="S2431" i="2"/>
  <c r="S1312" i="2"/>
  <c r="S432" i="2"/>
  <c r="S2383" i="2"/>
  <c r="S3563" i="2"/>
  <c r="S773" i="2"/>
  <c r="S1474" i="2"/>
  <c r="S2477" i="2"/>
  <c r="S1723" i="2"/>
  <c r="S2956" i="2"/>
  <c r="S2109" i="2"/>
  <c r="S2377" i="2"/>
  <c r="S2805" i="2"/>
  <c r="S1328" i="2"/>
  <c r="S2251" i="2"/>
  <c r="S955" i="2"/>
  <c r="S2148" i="2"/>
  <c r="S939" i="2"/>
  <c r="S1815" i="2"/>
  <c r="S2064" i="2"/>
  <c r="S57" i="2"/>
  <c r="S1207" i="2"/>
  <c r="S85" i="2"/>
  <c r="S915" i="2"/>
  <c r="S350" i="2"/>
  <c r="S37" i="2"/>
  <c r="S3604" i="2"/>
  <c r="S1292" i="2"/>
  <c r="S3150" i="2"/>
  <c r="S3717" i="2"/>
  <c r="S79" i="2"/>
  <c r="S2635" i="2"/>
  <c r="S3394" i="2"/>
  <c r="S1987" i="2"/>
  <c r="S541" i="2"/>
  <c r="S2650" i="2"/>
  <c r="S2390" i="2"/>
  <c r="S1402" i="2"/>
  <c r="S2553" i="2"/>
  <c r="S3229" i="2"/>
  <c r="S695" i="2"/>
  <c r="S2258" i="2"/>
  <c r="S1796" i="2"/>
  <c r="S3142" i="2"/>
  <c r="S1363" i="2"/>
  <c r="S1193" i="2"/>
  <c r="S2885" i="2"/>
  <c r="S3699" i="2"/>
  <c r="S793" i="2"/>
  <c r="S1497" i="2"/>
  <c r="S1857" i="2"/>
  <c r="S3491" i="2"/>
  <c r="S873" i="2"/>
  <c r="S1394" i="2"/>
  <c r="S2231" i="2"/>
  <c r="S604" i="2"/>
  <c r="S2494" i="2"/>
  <c r="S1831" i="2"/>
  <c r="S853" i="2"/>
  <c r="S635" i="2"/>
  <c r="S1121" i="2"/>
  <c r="S1015" i="2"/>
  <c r="S1157" i="2"/>
  <c r="S235" i="2"/>
  <c r="S3161" i="2"/>
  <c r="S928" i="2"/>
  <c r="S1598" i="2"/>
  <c r="S2244" i="2"/>
  <c r="S2999" i="2"/>
  <c r="S3027" i="2"/>
  <c r="S322" i="2"/>
  <c r="S3728" i="2"/>
  <c r="S1000" i="2"/>
  <c r="S1617" i="2"/>
  <c r="S2691" i="2"/>
  <c r="S2853" i="2"/>
  <c r="S2214" i="2"/>
  <c r="S1456" i="2"/>
  <c r="S2255" i="2"/>
  <c r="S1584" i="2"/>
  <c r="S2907" i="2"/>
  <c r="S2299" i="2"/>
  <c r="S486" i="2"/>
  <c r="S2323" i="2"/>
  <c r="S1055" i="2"/>
  <c r="S2242" i="2"/>
  <c r="S1364" i="2"/>
  <c r="S2446" i="2"/>
  <c r="S1756" i="2"/>
  <c r="S1932" i="2"/>
  <c r="S1357" i="2"/>
  <c r="S1501" i="2"/>
  <c r="S190" i="2"/>
  <c r="S648" i="2"/>
  <c r="S1527" i="2"/>
  <c r="S348" i="2"/>
  <c r="S3461" i="2"/>
  <c r="S1516" i="2"/>
  <c r="S1286" i="2"/>
  <c r="S3557" i="2"/>
  <c r="S3300" i="2"/>
  <c r="S2254" i="2"/>
  <c r="S1209" i="2"/>
  <c r="S983" i="2"/>
  <c r="S1774" i="2"/>
  <c r="S2132" i="2"/>
  <c r="S3041" i="2"/>
  <c r="S1883" i="2"/>
  <c r="S2898" i="2"/>
  <c r="S198" i="2"/>
  <c r="S378" i="2"/>
  <c r="S1690" i="2"/>
  <c r="S2190" i="2"/>
  <c r="S3687" i="2"/>
  <c r="S1653" i="2"/>
  <c r="S1672" i="2"/>
  <c r="S2207" i="2"/>
  <c r="S1122" i="2"/>
  <c r="S3713" i="2"/>
  <c r="S1219" i="2"/>
  <c r="S516" i="2"/>
  <c r="S3527" i="2"/>
  <c r="S1126" i="2"/>
  <c r="S1340" i="2"/>
  <c r="S3658" i="2"/>
  <c r="S1011" i="2"/>
  <c r="S480" i="2"/>
  <c r="S2400" i="2"/>
  <c r="S610" i="2"/>
  <c r="S3253" i="2"/>
  <c r="S1629" i="2"/>
  <c r="S1849" i="2"/>
  <c r="S323" i="2"/>
  <c r="S1802" i="2"/>
  <c r="S1298" i="2"/>
  <c r="S2803" i="2"/>
  <c r="S490" i="2"/>
  <c r="S3194" i="2"/>
  <c r="S1044" i="2"/>
  <c r="S3032" i="2"/>
  <c r="S2615" i="2"/>
  <c r="S1917" i="2"/>
  <c r="S744" i="2"/>
  <c r="S453" i="2"/>
  <c r="S1526" i="2"/>
  <c r="S459" i="2"/>
  <c r="S1110" i="2"/>
  <c r="S2994" i="2"/>
  <c r="S3208" i="2"/>
  <c r="S3037" i="2"/>
  <c r="S3330" i="2"/>
  <c r="S3074" i="2"/>
  <c r="S1086" i="2"/>
  <c r="S774" i="2"/>
  <c r="S412" i="2"/>
  <c r="S750" i="2"/>
  <c r="S7" i="2"/>
  <c r="S4" i="2"/>
  <c r="S16" i="2"/>
  <c r="S29" i="2"/>
  <c r="S3727" i="2"/>
  <c r="S681" i="2"/>
  <c r="S3432" i="2"/>
  <c r="S2414" i="2"/>
  <c r="S2128" i="2"/>
  <c r="S2027" i="2"/>
  <c r="S3195" i="2"/>
  <c r="S1901" i="2"/>
  <c r="S2597" i="2"/>
  <c r="S3436" i="2"/>
  <c r="S1446" i="2"/>
  <c r="S273" i="2"/>
  <c r="S2327" i="2"/>
  <c r="S92" i="2"/>
  <c r="S1303" i="2"/>
  <c r="S3422" i="2"/>
  <c r="S110" i="2"/>
  <c r="S1510" i="2"/>
  <c r="S3625" i="2"/>
  <c r="S2624" i="2"/>
  <c r="S553" i="2"/>
  <c r="S2376" i="2"/>
  <c r="S3329" i="2"/>
  <c r="S3321" i="2"/>
  <c r="S3316" i="2"/>
  <c r="S470" i="2"/>
  <c r="S117" i="2"/>
  <c r="S217" i="2"/>
  <c r="S2416" i="2"/>
  <c r="S115" i="2"/>
  <c r="S95" i="2"/>
  <c r="S2042" i="2"/>
  <c r="S1283" i="2"/>
  <c r="S1158" i="2"/>
  <c r="S645" i="2"/>
  <c r="S2311" i="2"/>
  <c r="S2313" i="2"/>
  <c r="S2582" i="2"/>
  <c r="S3165" i="2"/>
  <c r="S2929" i="2"/>
  <c r="S2620" i="2"/>
  <c r="S2993" i="2"/>
  <c r="S69" i="2"/>
  <c r="S2056" i="2"/>
  <c r="S3046" i="2"/>
  <c r="S3342" i="2"/>
  <c r="S3539" i="2"/>
  <c r="S3472" i="2"/>
  <c r="S2043" i="2"/>
  <c r="S658" i="2"/>
  <c r="S1104" i="2"/>
  <c r="S3251" i="2"/>
  <c r="S1415" i="2"/>
  <c r="S2939" i="2"/>
  <c r="S2396" i="2"/>
  <c r="S1746" i="2"/>
  <c r="S1753" i="2"/>
  <c r="S3031" i="2"/>
  <c r="S2119" i="2"/>
  <c r="S2869" i="2"/>
  <c r="S2049" i="2"/>
  <c r="S2384" i="2"/>
  <c r="S127" i="2"/>
  <c r="S3337" i="2"/>
  <c r="S1092" i="2"/>
  <c r="S3212" i="2"/>
  <c r="S1071" i="2"/>
  <c r="S1306" i="2"/>
  <c r="S495" i="2"/>
  <c r="S2563" i="2"/>
  <c r="S2426" i="2"/>
  <c r="S2625" i="2"/>
  <c r="S998" i="2"/>
  <c r="S913" i="2"/>
  <c r="S357" i="2"/>
  <c r="S2433" i="2"/>
  <c r="S2194" i="2"/>
  <c r="S3015" i="2"/>
  <c r="S1592" i="2"/>
  <c r="S1626" i="2"/>
  <c r="S630" i="2"/>
  <c r="S2612" i="2"/>
  <c r="S3156" i="2"/>
  <c r="S1539" i="2"/>
  <c r="S1480" i="2"/>
  <c r="S1891" i="2"/>
  <c r="S1952" i="2"/>
  <c r="S427" i="2"/>
  <c r="S682" i="2"/>
  <c r="S3014" i="2"/>
  <c r="S1671" i="2"/>
  <c r="S3047" i="2"/>
  <c r="S1726" i="2"/>
  <c r="S1607" i="2"/>
  <c r="S2751" i="2"/>
  <c r="S812" i="2"/>
  <c r="S1175" i="2"/>
  <c r="S700" i="2"/>
  <c r="S2097" i="2"/>
  <c r="S93" i="2"/>
  <c r="S456" i="2"/>
  <c r="S2698" i="2"/>
  <c r="S936" i="2"/>
  <c r="S3190" i="2"/>
  <c r="S1243" i="2"/>
  <c r="S974" i="2"/>
  <c r="S3122" i="2"/>
  <c r="S1315" i="2"/>
  <c r="S1078" i="2"/>
  <c r="S2586" i="2"/>
  <c r="S626" i="2"/>
  <c r="S2511" i="2"/>
  <c r="S3078" i="2"/>
  <c r="S2713" i="2"/>
  <c r="S1168" i="2"/>
  <c r="S1367" i="2"/>
  <c r="S2010" i="2"/>
  <c r="S461" i="2"/>
  <c r="S2545" i="2"/>
  <c r="S191" i="2"/>
  <c r="S1369" i="2"/>
  <c r="S2048" i="2"/>
  <c r="S1133" i="2"/>
  <c r="S910" i="2"/>
  <c r="S2648" i="2"/>
  <c r="S1052" i="2"/>
  <c r="S44" i="2"/>
  <c r="S325" i="2"/>
  <c r="S195" i="2"/>
  <c r="S3111" i="2"/>
  <c r="S3462" i="2"/>
  <c r="S1568" i="2"/>
  <c r="S1686" i="2"/>
  <c r="S554" i="2"/>
  <c r="S2037" i="2"/>
  <c r="S2754" i="2"/>
  <c r="S1965" i="2"/>
  <c r="S655" i="2"/>
  <c r="S13" i="2"/>
  <c r="S3722" i="2"/>
  <c r="S3556" i="2"/>
  <c r="S2113" i="2"/>
  <c r="S1789" i="2"/>
  <c r="S1604" i="2"/>
  <c r="S2847" i="2"/>
  <c r="S2716" i="2"/>
  <c r="S160" i="2"/>
  <c r="S375" i="2"/>
  <c r="S1237" i="2"/>
  <c r="S784" i="2"/>
  <c r="S2908" i="2"/>
  <c r="S458" i="2"/>
  <c r="S1082" i="2"/>
  <c r="S80" i="2"/>
  <c r="S3668" i="2"/>
  <c r="S3325" i="2"/>
  <c r="S50" i="2"/>
  <c r="S2177" i="2"/>
  <c r="S40" i="2"/>
  <c r="S1186" i="2"/>
  <c r="S1486" i="2"/>
  <c r="S1954" i="2"/>
  <c r="S3263" i="2"/>
  <c r="S94" i="2"/>
  <c r="S1810" i="2"/>
  <c r="S1129" i="2"/>
  <c r="S815" i="2"/>
  <c r="S276" i="2"/>
  <c r="S717" i="2"/>
  <c r="S3114" i="2"/>
  <c r="S3295" i="2"/>
  <c r="S2328" i="2"/>
  <c r="S2406" i="2"/>
  <c r="S444" i="2"/>
  <c r="S2575" i="2"/>
  <c r="S2595" i="2"/>
  <c r="S2492" i="2"/>
  <c r="S376" i="2"/>
  <c r="S1404" i="2"/>
  <c r="S511" i="2"/>
  <c r="S1174" i="2"/>
  <c r="S2465" i="2"/>
  <c r="S2147" i="2"/>
  <c r="S183" i="2"/>
  <c r="S1874" i="2"/>
  <c r="S1929" i="2"/>
  <c r="S3004" i="2"/>
  <c r="S704" i="2"/>
  <c r="S1072" i="2"/>
  <c r="S589" i="2"/>
  <c r="S1351" i="2"/>
  <c r="S101" i="2"/>
  <c r="S3521" i="2"/>
  <c r="S1940" i="2"/>
  <c r="S2475" i="2"/>
  <c r="S2316" i="2"/>
  <c r="S2115" i="2"/>
  <c r="S2350" i="2"/>
  <c r="S619" i="2"/>
  <c r="S545" i="2"/>
  <c r="S603" i="2"/>
  <c r="S424" i="2"/>
  <c r="S1087" i="2"/>
  <c r="S113" i="2"/>
  <c r="S1750" i="2"/>
  <c r="S3225" i="2"/>
  <c r="S2710" i="2"/>
  <c r="S72" i="2"/>
  <c r="S2059" i="2"/>
  <c r="S2479" i="2"/>
  <c r="S1423" i="2"/>
  <c r="S108" i="2"/>
  <c r="S1245" i="2"/>
  <c r="S1356" i="2"/>
  <c r="S2402" i="2"/>
  <c r="S2903" i="2"/>
  <c r="S3486" i="2"/>
  <c r="S3442" i="2"/>
  <c r="S210" i="2"/>
  <c r="S2736" i="2"/>
  <c r="S278" i="2"/>
  <c r="S1601" i="2"/>
  <c r="S105" i="2"/>
  <c r="S3344" i="2"/>
  <c r="S2473" i="2"/>
  <c r="S3096" i="2"/>
  <c r="S3093" i="2"/>
  <c r="S3534" i="2"/>
  <c r="S70" i="2"/>
  <c r="S2195" i="2"/>
  <c r="S985" i="2"/>
  <c r="S1294" i="2"/>
  <c r="S96" i="2"/>
  <c r="S2057" i="2"/>
  <c r="S2273" i="2"/>
  <c r="S2587" i="2"/>
  <c r="S388" i="2"/>
  <c r="S2960" i="2"/>
  <c r="S594" i="2"/>
  <c r="S901" i="2"/>
  <c r="S2347" i="2"/>
  <c r="S2786" i="2"/>
  <c r="S2646" i="2"/>
  <c r="S3540" i="2"/>
  <c r="S1705" i="2"/>
  <c r="S3697" i="2"/>
  <c r="S21" i="2"/>
  <c r="S1040" i="2"/>
  <c r="S2394" i="2"/>
  <c r="S3231" i="2"/>
  <c r="S2008" i="2"/>
  <c r="S3738" i="2"/>
  <c r="S660" i="2"/>
  <c r="S2092" i="2"/>
  <c r="S598" i="2"/>
  <c r="S3440" i="2"/>
  <c r="S3149" i="2"/>
  <c r="S1642" i="2"/>
  <c r="S344" i="2"/>
  <c r="S607" i="2"/>
  <c r="S2116" i="2"/>
  <c r="S2577" i="2"/>
  <c r="S1955" i="2"/>
  <c r="S2748" i="2"/>
  <c r="S281" i="2"/>
  <c r="S2688" i="2"/>
  <c r="S2541" i="2"/>
  <c r="S474" i="2"/>
  <c r="S121" i="2"/>
  <c r="S693" i="2"/>
  <c r="S3245" i="2"/>
  <c r="S75" i="2"/>
  <c r="S3028" i="2"/>
  <c r="S712" i="2"/>
  <c r="S2669" i="2"/>
  <c r="S3180" i="2"/>
  <c r="S98" i="2"/>
  <c r="S1938" i="2"/>
  <c r="S2447" i="2"/>
  <c r="S3284" i="2"/>
  <c r="S792" i="2"/>
  <c r="S311" i="2"/>
  <c r="S407" i="2"/>
  <c r="S1911" i="2"/>
  <c r="S3488" i="2"/>
  <c r="S2294" i="2"/>
  <c r="S2038" i="2"/>
  <c r="S112" i="2"/>
  <c r="S964" i="2"/>
  <c r="S979" i="2"/>
  <c r="S3646" i="2"/>
  <c r="S1009" i="2"/>
  <c r="S3419" i="2"/>
  <c r="S2370" i="2"/>
  <c r="S2540" i="2"/>
  <c r="S2138" i="2"/>
  <c r="S1525" i="2"/>
  <c r="S2074" i="2"/>
  <c r="S31" i="2"/>
  <c r="S1878" i="2"/>
  <c r="S1782" i="2"/>
  <c r="S3416" i="2"/>
  <c r="S3592" i="2"/>
  <c r="S3205" i="2"/>
  <c r="S2839" i="2"/>
  <c r="S3202" i="2"/>
  <c r="S3672" i="2"/>
  <c r="S3450" i="2"/>
  <c r="S2874" i="2"/>
  <c r="S265" i="2"/>
  <c r="S3081" i="2"/>
  <c r="S3597" i="2"/>
  <c r="S2515" i="2"/>
  <c r="S2569" i="2"/>
  <c r="S3603" i="2"/>
  <c r="S827" i="2"/>
  <c r="S2826" i="2"/>
  <c r="S2818" i="2"/>
  <c r="S3443" i="2"/>
  <c r="S63" i="2"/>
  <c r="S2344" i="2"/>
  <c r="S1233" i="2"/>
  <c r="S68" i="2"/>
  <c r="S692" i="2"/>
  <c r="S1826" i="2"/>
  <c r="S1183" i="2"/>
  <c r="S3640" i="2"/>
  <c r="S2676" i="2"/>
  <c r="S3669" i="2"/>
  <c r="S1176" i="2"/>
  <c r="S1101" i="2"/>
  <c r="S1262" i="2"/>
  <c r="S3157" i="2"/>
  <c r="S944" i="2"/>
  <c r="S347" i="2"/>
  <c r="S1609" i="2"/>
  <c r="S2274" i="2"/>
  <c r="S3049" i="2"/>
  <c r="S3095" i="2"/>
  <c r="S256" i="2"/>
  <c r="S1748" i="2"/>
  <c r="S1441" i="2"/>
  <c r="S2079" i="2"/>
  <c r="S724" i="2"/>
  <c r="S434" i="2"/>
  <c r="W6" i="2"/>
  <c r="S2507" i="2"/>
  <c r="S2403" i="2"/>
  <c r="S579" i="2"/>
  <c r="S3395" i="2"/>
  <c r="S1327" i="2"/>
  <c r="S1099" i="2"/>
  <c r="S1376" i="2"/>
  <c r="S3137" i="2"/>
  <c r="S271" i="2"/>
  <c r="S1515" i="2"/>
  <c r="S973" i="2"/>
  <c r="S1588" i="2"/>
  <c r="S613" i="2"/>
  <c r="S905" i="2"/>
  <c r="S3505" i="2"/>
  <c r="S808" i="2"/>
  <c r="S3305" i="2"/>
  <c r="S2025" i="2"/>
  <c r="S1284" i="2"/>
  <c r="S1786" i="2"/>
  <c r="S3228" i="2"/>
  <c r="S3546" i="2"/>
  <c r="S354" i="2"/>
  <c r="S2644" i="2"/>
  <c r="S1648" i="2"/>
  <c r="S2663" i="2"/>
  <c r="S1004" i="2"/>
  <c r="S3289" i="2"/>
  <c r="S1621" i="2"/>
  <c r="S3706" i="2"/>
  <c r="S2430" i="2"/>
  <c r="S2178" i="2"/>
  <c r="S1462" i="2"/>
  <c r="S1455" i="2"/>
  <c r="S2486" i="2"/>
  <c r="S548" i="2"/>
  <c r="S3482" i="2"/>
  <c r="S2957" i="2"/>
  <c r="S987" i="2"/>
  <c r="S27" i="2"/>
  <c r="S151" i="2"/>
  <c r="S2189" i="2"/>
  <c r="S806" i="2"/>
  <c r="S1031" i="2"/>
  <c r="S822" i="2"/>
  <c r="S2280" i="2"/>
  <c r="S3477" i="2"/>
  <c r="S652" i="2"/>
  <c r="S3569" i="2"/>
  <c r="S2639" i="2"/>
  <c r="S2900" i="2"/>
  <c r="S3323" i="2"/>
  <c r="S1587" i="2"/>
  <c r="S1309" i="2"/>
  <c r="S2283" i="2"/>
  <c r="S497" i="2"/>
  <c r="S2101" i="2"/>
  <c r="S300" i="2"/>
  <c r="S1625" i="2"/>
  <c r="S1644" i="2"/>
  <c r="S2415" i="2"/>
  <c r="S1154" i="2"/>
  <c r="S1167" i="2"/>
  <c r="S2386" i="2"/>
  <c r="S1564" i="2"/>
  <c r="S2934" i="2"/>
  <c r="S2165" i="2"/>
  <c r="S1335" i="2"/>
  <c r="S1816" i="2"/>
  <c r="S3117" i="2"/>
  <c r="S3434" i="2"/>
  <c r="S1307" i="2"/>
  <c r="S2808" i="2"/>
  <c r="S1270" i="2"/>
  <c r="S2179" i="2"/>
  <c r="S993" i="2"/>
  <c r="S1863" i="2"/>
  <c r="S2086" i="2"/>
  <c r="S2570" i="2"/>
  <c r="S1966" i="2"/>
  <c r="S3718" i="2"/>
  <c r="S342" i="2"/>
  <c r="S1676" i="2"/>
  <c r="S2720" i="2"/>
  <c r="S529" i="2"/>
  <c r="S2457" i="2"/>
  <c r="S877" i="2"/>
  <c r="S1936" i="2"/>
  <c r="S733" i="2"/>
  <c r="S942" i="2"/>
  <c r="S137" i="2"/>
  <c r="S1999" i="2"/>
  <c r="S1297" i="2"/>
  <c r="S2070" i="2"/>
  <c r="S907" i="2"/>
  <c r="S3647" i="2"/>
  <c r="S920" i="2"/>
  <c r="S763" i="2"/>
  <c r="S3000" i="2"/>
  <c r="S2011" i="2"/>
  <c r="S2204" i="2"/>
  <c r="S3292" i="2"/>
  <c r="S3730" i="2"/>
  <c r="S3278" i="2"/>
  <c r="S878" i="2"/>
  <c r="S3241" i="2"/>
  <c r="S1624" i="2"/>
  <c r="S1249" i="2"/>
  <c r="S55" i="2"/>
  <c r="S3571" i="2"/>
  <c r="S3320" i="2"/>
  <c r="S1521" i="2"/>
  <c r="S940" i="2"/>
  <c r="S3685" i="2"/>
  <c r="S2019" i="2"/>
  <c r="S622" i="2"/>
  <c r="S1379" i="2"/>
  <c r="S2482" i="2"/>
  <c r="S1606" i="2"/>
  <c r="S528" i="2"/>
  <c r="S362" i="2"/>
  <c r="S3732" i="2"/>
  <c r="S972" i="2"/>
  <c r="S1631" i="2"/>
  <c r="S1253" i="2"/>
  <c r="S1444" i="2"/>
  <c r="S1036" i="2"/>
  <c r="S1730" i="2"/>
  <c r="S1134" i="2"/>
  <c r="S730" i="2"/>
  <c r="S2689" i="2"/>
  <c r="S976" i="2"/>
  <c r="S636" i="2"/>
  <c r="S1532" i="2"/>
  <c r="S513" i="2"/>
  <c r="S505" i="2"/>
  <c r="S868" i="2"/>
  <c r="S1322" i="2"/>
  <c r="S1581" i="2"/>
  <c r="S1173" i="2"/>
  <c r="S949" i="2"/>
  <c r="S2520" i="2"/>
  <c r="S1734" i="2"/>
  <c r="S1452" i="2"/>
  <c r="S2375" i="2"/>
  <c r="S569" i="2"/>
  <c r="S1948" i="2"/>
  <c r="S2107" i="2"/>
  <c r="S1806" i="2"/>
  <c r="S1974" i="2"/>
  <c r="S1401" i="2"/>
  <c r="S585" i="2"/>
  <c r="S628" i="2"/>
  <c r="S2608" i="2"/>
  <c r="S389" i="2"/>
  <c r="S1914" i="2"/>
  <c r="S3088" i="2"/>
  <c r="S1406" i="2"/>
  <c r="S738" i="2"/>
  <c r="S449" i="2"/>
  <c r="S2887" i="2"/>
  <c r="S716" i="2"/>
  <c r="S2940" i="2"/>
  <c r="S564" i="2"/>
  <c r="S1544" i="2"/>
  <c r="S2614" i="2"/>
  <c r="S1749" i="2"/>
  <c r="S991" i="2"/>
  <c r="S275" i="2"/>
  <c r="S2002" i="2"/>
  <c r="S3494" i="2"/>
  <c r="S242" i="2"/>
  <c r="S2366" i="2"/>
  <c r="S418" i="2"/>
  <c r="S3622" i="2"/>
  <c r="S542" i="2"/>
  <c r="S1355" i="2"/>
  <c r="S2014" i="2"/>
  <c r="S2836" i="2"/>
  <c r="S2565" i="2"/>
  <c r="S2159" i="2"/>
  <c r="S2681" i="2"/>
  <c r="S1260" i="2"/>
  <c r="S2916" i="2"/>
  <c r="S1798" i="2"/>
  <c r="S3446" i="2"/>
  <c r="S1225" i="2"/>
  <c r="S313" i="2"/>
  <c r="S109" i="2"/>
  <c r="S2677" i="2"/>
  <c r="S86" i="2"/>
  <c r="S1430" i="2"/>
  <c r="S906" i="2"/>
  <c r="S2506" i="2"/>
  <c r="S1300" i="2"/>
  <c r="S1454" i="2"/>
  <c r="S2186" i="2"/>
  <c r="S3736" i="2"/>
  <c r="S2990" i="2"/>
  <c r="S3022" i="2"/>
  <c r="S686" i="2"/>
  <c r="S647" i="2"/>
  <c r="S3213" i="2"/>
  <c r="S2955" i="2"/>
  <c r="S1288" i="2"/>
  <c r="S676" i="2"/>
  <c r="S1433" i="2"/>
  <c r="S2124" i="2"/>
  <c r="S1081" i="2"/>
  <c r="S193" i="2"/>
  <c r="S1028" i="2"/>
  <c r="S1181" i="2"/>
  <c r="S52" i="2"/>
  <c r="S2351" i="2"/>
  <c r="S3248" i="2"/>
  <c r="S3062" i="2"/>
  <c r="S756" i="2"/>
  <c r="S1291" i="2"/>
  <c r="S994" i="2"/>
  <c r="S2706" i="2"/>
  <c r="S1646" i="2"/>
  <c r="S1398" i="2"/>
  <c r="S3221" i="2"/>
  <c r="S66" i="2"/>
  <c r="S1939" i="2"/>
  <c r="S1969" i="2"/>
  <c r="S1273" i="2"/>
  <c r="S116" i="2"/>
  <c r="S1336" i="2"/>
  <c r="S2428" i="2"/>
  <c r="S1864" i="2"/>
  <c r="S2062" i="2"/>
  <c r="S1612" i="2"/>
  <c r="S2181" i="2"/>
  <c r="S3378" i="2"/>
  <c r="S214" i="2"/>
  <c r="S177" i="2"/>
  <c r="S862" i="2"/>
  <c r="S309" i="2"/>
  <c r="S3583" i="2"/>
  <c r="S174" i="2"/>
  <c r="S1611" i="2"/>
  <c r="S1835" i="2"/>
  <c r="S1900" i="2"/>
  <c r="S538" i="2"/>
  <c r="S2599" i="2"/>
  <c r="S776" i="2"/>
  <c r="S996" i="2"/>
  <c r="S1743" i="2"/>
  <c r="S2346" i="2"/>
  <c r="S849" i="2"/>
  <c r="S2849" i="2"/>
  <c r="S601" i="2"/>
  <c r="S675" i="2"/>
  <c r="S1411" i="2"/>
  <c r="S2472" i="2"/>
  <c r="S462" i="2"/>
  <c r="S2672" i="2"/>
  <c r="S170" i="2"/>
  <c r="S1926" i="2"/>
  <c r="S2495" i="2"/>
  <c r="S780" i="2"/>
  <c r="S1345" i="2"/>
  <c r="S617" i="2"/>
  <c r="S500" i="2"/>
  <c r="S2474" i="2"/>
  <c r="S2719" i="2"/>
  <c r="S2335" i="2"/>
  <c r="S509" i="2"/>
  <c r="S1239" i="2"/>
  <c r="S3584" i="2"/>
  <c r="S3197" i="2"/>
  <c r="S1301" i="2"/>
  <c r="S1967" i="2"/>
  <c r="S2519" i="2"/>
  <c r="S3651" i="2"/>
  <c r="S3269" i="2"/>
  <c r="S173" i="2"/>
  <c r="S1495" i="2"/>
  <c r="S2233" i="2"/>
  <c r="S2892" i="2"/>
  <c r="S856" i="2"/>
  <c r="S1046" i="2"/>
  <c r="S1795" i="2"/>
  <c r="S2756" i="2"/>
  <c r="S201" i="2"/>
  <c r="S1020" i="2"/>
  <c r="S857" i="2"/>
  <c r="S2746" i="2"/>
  <c r="S2499" i="2"/>
  <c r="S3629" i="2"/>
  <c r="S2679" i="2"/>
  <c r="S2926" i="2"/>
  <c r="S492" i="2"/>
  <c r="S372" i="2"/>
  <c r="S1522" i="2"/>
  <c r="S1001" i="2"/>
  <c r="S2883" i="2"/>
  <c r="S3060" i="2"/>
  <c r="S3312" i="2"/>
  <c r="S714" i="2"/>
  <c r="S1316" i="2"/>
  <c r="S941" i="2"/>
  <c r="S329" i="2"/>
  <c r="S2039" i="2"/>
  <c r="S3318" i="2"/>
  <c r="S149" i="2"/>
  <c r="S3099" i="2"/>
  <c r="S3050" i="2"/>
  <c r="S1374" i="2"/>
  <c r="S2932" i="2"/>
  <c r="S794" i="2"/>
  <c r="S559" i="2"/>
  <c r="S2303" i="2"/>
  <c r="S3101" i="2"/>
  <c r="S2731" i="2"/>
  <c r="S2793" i="2"/>
  <c r="S1718" i="2"/>
  <c r="S3011" i="2"/>
  <c r="S1353" i="2"/>
  <c r="S631" i="2"/>
  <c r="S2060" i="2"/>
  <c r="S2764" i="2"/>
  <c r="S3525" i="2"/>
  <c r="S2154" i="2"/>
  <c r="S573" i="2"/>
  <c r="S1627" i="2"/>
  <c r="S2827" i="2"/>
  <c r="S1852" i="2"/>
  <c r="S1968" i="2"/>
  <c r="S722" i="2"/>
  <c r="S3008" i="2"/>
  <c r="S385" i="2"/>
  <c r="S76" i="2"/>
  <c r="S1117" i="2"/>
  <c r="S1128" i="2"/>
  <c r="S1244" i="2"/>
  <c r="S894" i="2"/>
  <c r="S1871" i="2"/>
  <c r="S3375" i="2"/>
  <c r="S3582" i="2"/>
  <c r="S1772" i="2"/>
  <c r="S1107" i="2"/>
  <c r="S2776" i="2"/>
  <c r="S2893" i="2"/>
  <c r="S1546" i="2"/>
  <c r="S2787" i="2"/>
  <c r="S3535" i="2"/>
  <c r="S3087" i="2"/>
  <c r="S2543" i="2"/>
  <c r="S2830" i="2"/>
  <c r="S1517" i="2"/>
  <c r="S2262" i="2"/>
  <c r="S2937" i="2"/>
  <c r="S477" i="2"/>
  <c r="S1147" i="2"/>
  <c r="S3222" i="2"/>
  <c r="S2851" i="2"/>
  <c r="S2666" i="2"/>
  <c r="S259" i="2"/>
  <c r="S3196" i="2"/>
  <c r="S705" i="2"/>
  <c r="S175" i="2"/>
  <c r="S760" i="2"/>
  <c r="S1230" i="2"/>
  <c r="S1697" i="2"/>
  <c r="S2969" i="2"/>
  <c r="S3365" i="2"/>
  <c r="S2031" i="2"/>
  <c r="S2550" i="2"/>
  <c r="S3723" i="2"/>
  <c r="S2361" i="2"/>
  <c r="S1754" i="2"/>
  <c r="S452" i="2"/>
  <c r="S1986" i="2"/>
  <c r="S1703" i="2"/>
  <c r="S2850" i="2"/>
  <c r="S1533" i="2"/>
  <c r="S574" i="2"/>
  <c r="S255" i="2"/>
  <c r="S399" i="2"/>
  <c r="S2307" i="2"/>
  <c r="S2517" i="2"/>
  <c r="S411" i="2"/>
  <c r="S1976" i="2"/>
  <c r="S1731" i="2"/>
  <c r="S536" i="2"/>
  <c r="S1714" i="2"/>
  <c r="S140" i="2"/>
  <c r="S1859" i="2"/>
  <c r="S2824" i="2"/>
  <c r="S3524" i="2"/>
  <c r="S2525" i="2"/>
  <c r="S581" i="2"/>
  <c r="S1791" i="2"/>
  <c r="S420" i="2"/>
  <c r="S957" i="2"/>
  <c r="S2773" i="2"/>
  <c r="S1836" i="2"/>
  <c r="S3026" i="2"/>
  <c r="S2589" i="2"/>
  <c r="S618" i="2"/>
  <c r="S1812" i="2"/>
  <c r="S2297" i="2"/>
  <c r="S2963" i="2"/>
  <c r="S3064" i="2"/>
  <c r="S2660" i="2"/>
  <c r="S2334" i="2"/>
  <c r="S813" i="2"/>
  <c r="S3020" i="2"/>
  <c r="S176" i="2"/>
  <c r="S769" i="2"/>
  <c r="S632" i="2"/>
  <c r="S387" i="2"/>
  <c r="S3048" i="2"/>
  <c r="S3016" i="2"/>
  <c r="S694" i="2"/>
  <c r="S1258" i="2"/>
  <c r="S153" i="2"/>
  <c r="S1114" i="2"/>
  <c r="S838" i="2"/>
  <c r="S3729" i="2"/>
  <c r="S436" i="2"/>
  <c r="S2123" i="2"/>
  <c r="S1118" i="2"/>
  <c r="S3667" i="2"/>
  <c r="S2572" i="2"/>
  <c r="S592" i="2"/>
  <c r="S279" i="2"/>
  <c r="S1354" i="2"/>
  <c r="S3247" i="2"/>
  <c r="S3691" i="2"/>
  <c r="S3133" i="2"/>
  <c r="S1651" i="2"/>
  <c r="S3635" i="2"/>
  <c r="S135" i="2"/>
  <c r="S1886" i="2"/>
  <c r="S2772" i="2"/>
  <c r="S489" i="2"/>
  <c r="S3126" i="2"/>
  <c r="S2090" i="2"/>
  <c r="S2842" i="2"/>
  <c r="S540" i="2"/>
  <c r="S3553" i="2"/>
  <c r="S2621" i="2"/>
  <c r="S736" i="2"/>
  <c r="S1784" i="2"/>
  <c r="S364" i="2"/>
  <c r="S2564" i="2"/>
  <c r="S814" i="2"/>
  <c r="S836" i="2"/>
  <c r="S825" i="2"/>
  <c r="S671" i="2"/>
  <c r="S317" i="2"/>
  <c r="S3033" i="2"/>
  <c r="S3460" i="2"/>
  <c r="S2678" i="2"/>
  <c r="S1204" i="2"/>
  <c r="S2282" i="2"/>
  <c r="S650" i="2"/>
  <c r="S934" i="2"/>
  <c r="S320" i="2"/>
  <c r="S678" i="2"/>
  <c r="S629" i="2"/>
  <c r="S1652" i="2"/>
  <c r="S3705" i="2"/>
  <c r="S561" i="2"/>
  <c r="S3428" i="2"/>
  <c r="S2524" i="2"/>
  <c r="S3451" i="2"/>
  <c r="S1274" i="2"/>
  <c r="S2904" i="2"/>
  <c r="S212" i="2"/>
  <c r="S3361" i="2"/>
  <c r="S2222" i="2"/>
  <c r="S3272" i="2"/>
  <c r="S3188" i="2"/>
  <c r="S1702" i="2"/>
  <c r="S1080" i="2"/>
  <c r="S2855" i="2"/>
  <c r="S1744" i="2"/>
  <c r="S3201" i="2"/>
  <c r="S1897" i="2"/>
  <c r="S1535" i="2"/>
  <c r="S3216" i="2"/>
  <c r="S3304" i="2"/>
  <c r="S392" i="2"/>
  <c r="S100" i="2"/>
  <c r="S512" i="2"/>
  <c r="S930" i="2"/>
  <c r="S734" i="2"/>
  <c r="S3465" i="2"/>
  <c r="S324" i="2"/>
  <c r="S2980" i="2"/>
  <c r="S575" i="2"/>
  <c r="S3332" i="2"/>
  <c r="S3431" i="2"/>
  <c r="S1880" i="2"/>
  <c r="S2641" i="2"/>
  <c r="S3511" i="2"/>
  <c r="S984" i="2"/>
  <c r="S1377" i="2"/>
  <c r="S2555" i="2"/>
  <c r="S3045" i="2"/>
  <c r="S2653" i="2"/>
  <c r="S2257" i="2"/>
  <c r="S1038" i="2"/>
  <c r="S2765" i="2"/>
  <c r="S1913" i="2"/>
  <c r="S1076" i="2"/>
  <c r="S2126" i="2"/>
  <c r="S2968" i="2"/>
  <c r="S3317" i="2"/>
  <c r="S1469" i="2"/>
  <c r="S2503" i="2"/>
  <c r="S1392" i="2"/>
  <c r="S2871" i="2"/>
  <c r="S1565" i="2"/>
  <c r="S289" i="2"/>
  <c r="S1106" i="2"/>
  <c r="S3398" i="2"/>
  <c r="S919" i="2"/>
  <c r="S1153" i="2"/>
  <c r="S3497" i="2"/>
  <c r="S2026" i="2"/>
  <c r="S3144" i="2"/>
  <c r="S1334" i="2"/>
  <c r="S1002" i="2"/>
  <c r="S966" i="2"/>
  <c r="S1152" i="2"/>
  <c r="S2797" i="2"/>
  <c r="S1062" i="2"/>
  <c r="S783" i="2"/>
  <c r="S292" i="2"/>
  <c r="S1599" i="2"/>
  <c r="S1996" i="2"/>
  <c r="S3426" i="2"/>
  <c r="S3676" i="2"/>
  <c r="S1192" i="2"/>
  <c r="S1211" i="2"/>
  <c r="S2628" i="2"/>
  <c r="S1664" i="2"/>
  <c r="S1982" i="2"/>
  <c r="S3427" i="2"/>
  <c r="S615" i="2"/>
  <c r="S3473" i="2"/>
  <c r="S786" i="2"/>
  <c r="S2196" i="2"/>
  <c r="S1065" i="2"/>
  <c r="S3218" i="2"/>
  <c r="S1419" i="2"/>
  <c r="S3733" i="2"/>
  <c r="S3659" i="2"/>
  <c r="S3670" i="2"/>
  <c r="S800" i="2"/>
  <c r="S3185" i="2"/>
  <c r="S3471" i="2"/>
  <c r="S1102" i="2"/>
  <c r="S844" i="2"/>
  <c r="S2345" i="2"/>
  <c r="S1304" i="2"/>
  <c r="S2425" i="2"/>
  <c r="S3172" i="2"/>
  <c r="S1019" i="2"/>
  <c r="S2484" i="2"/>
  <c r="S788" i="2"/>
  <c r="S2986" i="2"/>
  <c r="S2682" i="2"/>
  <c r="S3721" i="2"/>
  <c r="S196" i="2"/>
  <c r="S1378" i="2"/>
  <c r="S890" i="2"/>
  <c r="S2291" i="2"/>
  <c r="S2788" i="2"/>
  <c r="S1380" i="2"/>
  <c r="S3236" i="2"/>
  <c r="S748" i="2"/>
  <c r="S2000" i="2"/>
  <c r="S3281" i="2"/>
  <c r="S3192" i="2"/>
  <c r="S1759" i="2"/>
  <c r="S1739" i="2"/>
  <c r="S263" i="2"/>
  <c r="S1185" i="2"/>
  <c r="S2954" i="2"/>
  <c r="S2837" i="2"/>
  <c r="S1188" i="2"/>
  <c r="S3533" i="2"/>
  <c r="S2188" i="2"/>
  <c r="S2777" i="2"/>
  <c r="S1889" i="2"/>
  <c r="S3100" i="2"/>
  <c r="S2790" i="2"/>
  <c r="S25" i="2"/>
  <c r="S1622" i="2"/>
  <c r="S2547" i="2"/>
  <c r="S2454" i="2"/>
  <c r="S2161" i="2"/>
  <c r="S129" i="2"/>
  <c r="S706" i="2"/>
  <c r="S591" i="2"/>
  <c r="S332" i="2"/>
  <c r="S328" i="2"/>
  <c r="S2227" i="2"/>
  <c r="S1733" i="2"/>
  <c r="S1943" i="2"/>
  <c r="S2250" i="2"/>
  <c r="S2548" i="2"/>
  <c r="S165" i="2"/>
  <c r="S1709" i="2"/>
  <c r="S1907" i="2"/>
  <c r="S2978" i="2"/>
  <c r="S667" i="2"/>
  <c r="S3155" i="2"/>
  <c r="S698" i="2"/>
  <c r="S2779" i="2"/>
  <c r="S557" i="2"/>
  <c r="S3148" i="2"/>
  <c r="S1553" i="2"/>
  <c r="S2075" i="2"/>
  <c r="S2609" i="2"/>
  <c r="S1873" i="2"/>
  <c r="S1712" i="2"/>
  <c r="S1922" i="2"/>
  <c r="S1896" i="2"/>
  <c r="S749" i="2"/>
  <c r="S1677" i="2"/>
  <c r="S3294" i="2"/>
  <c r="S2202" i="2"/>
  <c r="S887" i="2"/>
  <c r="S42" i="2"/>
  <c r="S3661" i="2"/>
  <c r="S562" i="2"/>
  <c r="S1164" i="2"/>
  <c r="S1269" i="2"/>
  <c r="S1496" i="2"/>
  <c r="S1740" i="2"/>
  <c r="S1608" i="2"/>
  <c r="S2137" i="2"/>
  <c r="S2114" i="2"/>
  <c r="S3331" i="2"/>
  <c r="S1267" i="2"/>
  <c r="S296" i="2"/>
  <c r="S2972" i="2"/>
  <c r="S1360" i="2"/>
  <c r="S3598" i="2"/>
  <c r="S3369" i="2"/>
  <c r="S2391" i="2"/>
  <c r="S912" i="2"/>
  <c r="S518" i="2"/>
  <c r="S1387" i="2"/>
  <c r="S1318" i="2"/>
  <c r="S3703" i="2"/>
  <c r="S1861" i="2"/>
  <c r="S3425" i="2"/>
  <c r="S502" i="2"/>
  <c r="S2709" i="2"/>
  <c r="S3614" i="2"/>
  <c r="S2802" i="2"/>
  <c r="S2846" i="2"/>
  <c r="S3413" i="2"/>
  <c r="S1971" i="2"/>
  <c r="S478" i="2"/>
  <c r="S262" i="2"/>
  <c r="S946" i="2"/>
  <c r="S3424" i="2"/>
  <c r="S3415" i="2"/>
  <c r="S1903" i="2"/>
  <c r="S2619" i="2"/>
  <c r="S1388" i="2"/>
  <c r="S2180" i="2"/>
  <c r="S3590" i="2"/>
  <c r="S3402" i="2"/>
  <c r="S1341" i="2"/>
  <c r="S1511" i="2"/>
  <c r="S494" i="2"/>
  <c r="S3040" i="2"/>
  <c r="S1805" i="2"/>
  <c r="S3499" i="2"/>
  <c r="S947" i="2"/>
  <c r="S1866" i="2"/>
  <c r="S2881" i="2"/>
  <c r="S3526" i="2"/>
  <c r="S1773" i="2"/>
  <c r="S1042" i="2"/>
  <c r="S527" i="2"/>
  <c r="S3423" i="2"/>
  <c r="S2333" i="2"/>
  <c r="S2988" i="2"/>
  <c r="S1502" i="2"/>
  <c r="S2169" i="2"/>
  <c r="S577" i="2"/>
  <c r="S382" i="2"/>
  <c r="S3175" i="2"/>
  <c r="S2670" i="2"/>
  <c r="S3336" i="2"/>
  <c r="S1980" i="2"/>
  <c r="S2356" i="2"/>
  <c r="S3391" i="2"/>
  <c r="S1160" i="2"/>
  <c r="S2284" i="2"/>
  <c r="S2647" i="2"/>
  <c r="S1781" i="2"/>
  <c r="S809" i="2"/>
  <c r="S442" i="2"/>
  <c r="S2095" i="2"/>
  <c r="S3313" i="2"/>
  <c r="S1149" i="2"/>
  <c r="S803" i="2"/>
  <c r="S3001" i="2"/>
  <c r="S1979" i="2"/>
  <c r="S3637" i="2"/>
  <c r="S2453" i="2"/>
  <c r="S1576" i="2"/>
  <c r="S888" i="2"/>
  <c r="S852" i="2"/>
  <c r="S251" i="2"/>
  <c r="S3654" i="2"/>
  <c r="S1177" i="2"/>
  <c r="S3193" i="2"/>
  <c r="S2626" i="2"/>
  <c r="S2143" i="2"/>
  <c r="S123" i="2"/>
  <c r="S2140" i="2"/>
  <c r="S1706" i="2"/>
  <c r="S240" i="2"/>
  <c r="S3069" i="2"/>
  <c r="S899" i="2"/>
  <c r="S2780" i="2"/>
  <c r="S397" i="2"/>
  <c r="S457" i="2"/>
  <c r="S3537" i="2"/>
  <c r="S3282" i="2"/>
  <c r="S3610" i="2"/>
  <c r="S855" i="2"/>
  <c r="S1720" i="2"/>
  <c r="S1375" i="2"/>
  <c r="S487" i="2"/>
  <c r="S35" i="2"/>
  <c r="S2398" i="2"/>
  <c r="S3348" i="2"/>
  <c r="S107" i="2"/>
  <c r="S3309" i="2"/>
  <c r="S923" i="2"/>
  <c r="S3456" i="2"/>
  <c r="S2360" i="2"/>
  <c r="S2493" i="2"/>
  <c r="S1202" i="2"/>
  <c r="S938" i="2"/>
  <c r="S2424" i="2"/>
  <c r="S2271" i="2"/>
  <c r="S274" i="2"/>
  <c r="S3596" i="2"/>
  <c r="S1681" i="2"/>
  <c r="S1923" i="2"/>
  <c r="S768" i="2"/>
  <c r="S1989" i="2"/>
  <c r="S2216" i="2"/>
  <c r="S39" i="2"/>
  <c r="S2450" i="2"/>
  <c r="S118" i="2"/>
  <c r="S2198" i="2"/>
  <c r="S795" i="2"/>
  <c r="S3061" i="2"/>
  <c r="S125" i="2"/>
  <c r="S709" i="2"/>
  <c r="S680" i="2"/>
  <c r="S2067" i="2"/>
  <c r="S935" i="2"/>
  <c r="S410" i="2"/>
  <c r="S1543" i="2"/>
  <c r="S2744" i="2"/>
  <c r="S1421" i="2"/>
  <c r="S2792" i="2"/>
  <c r="S3143" i="2"/>
  <c r="S229" i="2"/>
  <c r="S3089" i="2"/>
  <c r="S1503" i="2"/>
  <c r="S422" i="2"/>
  <c r="S238" i="2"/>
  <c r="S761" i="2"/>
  <c r="S3315" i="2"/>
  <c r="S886" i="2"/>
  <c r="S2293" i="2"/>
  <c r="S1365" i="2"/>
  <c r="S368" i="2"/>
  <c r="S3094" i="2"/>
  <c r="S3573" i="2"/>
  <c r="S2640" i="2"/>
  <c r="S1022" i="2"/>
  <c r="S448" i="2"/>
  <c r="S2687" i="2"/>
  <c r="S301" i="2"/>
  <c r="S503" i="2"/>
  <c r="S2001" i="2"/>
  <c r="S154" i="2"/>
  <c r="S471" i="2"/>
  <c r="S1962" i="2"/>
  <c r="S1665" i="2"/>
  <c r="S3098" i="2"/>
  <c r="S3689" i="2"/>
  <c r="S1234" i="2"/>
  <c r="S2962" i="2"/>
  <c r="S570" i="2"/>
  <c r="S299" i="2"/>
  <c r="S3564" i="2"/>
  <c r="S3163" i="2"/>
  <c r="S3523" i="2"/>
  <c r="S2947" i="2"/>
  <c r="S943" i="2"/>
  <c r="S2518" i="2"/>
  <c r="S1261" i="2"/>
  <c r="S2897" i="2"/>
  <c r="S178" i="2"/>
  <c r="S1293" i="2"/>
  <c r="S264" i="2"/>
  <c r="S1012" i="2"/>
  <c r="S1520" i="2"/>
  <c r="S308" i="2"/>
  <c r="S1435" i="2"/>
  <c r="S2096" i="2"/>
  <c r="S1992" i="2"/>
  <c r="S1311" i="2"/>
  <c r="S3082" i="2"/>
  <c r="S2397" i="2"/>
  <c r="S384" i="2"/>
  <c r="S1140" i="2"/>
  <c r="S3322" i="2"/>
  <c r="S409" i="2"/>
  <c r="S2921" i="2"/>
  <c r="S755" i="2"/>
  <c r="S2163" i="2"/>
  <c r="S2922" i="2"/>
  <c r="S3256" i="2"/>
  <c r="S2404" i="2"/>
  <c r="S3509" i="2"/>
  <c r="S3207" i="2"/>
  <c r="S1807" i="2"/>
  <c r="S549" i="2"/>
  <c r="S2466" i="2"/>
  <c r="S2449" i="2"/>
  <c r="S1250" i="2"/>
  <c r="S2602" i="2"/>
  <c r="S3113" i="2"/>
  <c r="S2420" i="2"/>
  <c r="S3720" i="2"/>
  <c r="S1056" i="2"/>
  <c r="S2699" i="2"/>
  <c r="S1449" i="2"/>
  <c r="S2117" i="2"/>
  <c r="S1888" i="2"/>
  <c r="S2236" i="2"/>
  <c r="S2953" i="2"/>
  <c r="S1145" i="2"/>
  <c r="S51" i="2"/>
  <c r="S2412" i="2"/>
  <c r="S1663" i="2"/>
  <c r="S2534" i="2"/>
  <c r="S84" i="2"/>
  <c r="S2045" i="2"/>
  <c r="S3719" i="2"/>
  <c r="S1043" i="2"/>
  <c r="S1123" i="2"/>
  <c r="S2551" i="2"/>
  <c r="S960" i="2"/>
  <c r="S1591" i="2"/>
  <c r="S3136" i="2"/>
  <c r="S3276" i="2"/>
  <c r="S1453" i="2"/>
  <c r="S2743" i="2"/>
  <c r="S405" i="2"/>
  <c r="S3555" i="2"/>
  <c r="S1132" i="2"/>
  <c r="S1582" i="2"/>
  <c r="S2009" i="2"/>
  <c r="S1499" i="2"/>
  <c r="S254" i="2"/>
  <c r="S2089" i="2"/>
  <c r="S3310" i="2"/>
  <c r="S3362" i="2"/>
  <c r="S526" i="2"/>
  <c r="S2685" i="2"/>
  <c r="S2072" i="2"/>
  <c r="S854" i="2"/>
  <c r="S3406" i="2"/>
  <c r="S745" i="2"/>
  <c r="S1951" i="2"/>
  <c r="S2521" i="2"/>
  <c r="S3341" i="2"/>
  <c r="S654" i="2"/>
  <c r="S1352" i="2"/>
  <c r="S3628" i="2"/>
  <c r="S1148" i="2"/>
  <c r="S2256" i="2"/>
  <c r="S2535" i="2"/>
  <c r="S3346" i="2"/>
  <c r="S130" i="2"/>
  <c r="S1137" i="2"/>
  <c r="S1141" i="2"/>
  <c r="S222" i="2"/>
  <c r="S2388" i="2"/>
  <c r="S2324" i="2"/>
  <c r="S3678" i="2"/>
  <c r="S2583" i="2"/>
  <c r="S3452" i="2"/>
  <c r="S1715" i="2"/>
  <c r="S2354" i="2"/>
  <c r="S3638" i="2"/>
  <c r="S3627" i="2"/>
  <c r="S1331" i="2"/>
  <c r="S441" i="2"/>
  <c r="S2401" i="2"/>
  <c r="S1872" i="2"/>
  <c r="S1466" i="2"/>
  <c r="S3261" i="2"/>
  <c r="S1841" i="2"/>
  <c r="S3036" i="2"/>
  <c r="S2696" i="2"/>
  <c r="S954" i="2"/>
  <c r="S1828" i="2"/>
  <c r="S1722" i="2"/>
  <c r="S2395" i="2"/>
  <c r="S2712" i="2"/>
  <c r="S3454" i="2"/>
  <c r="S404" i="2"/>
  <c r="S1289" i="2"/>
  <c r="S2809" i="2"/>
  <c r="S2382" i="2"/>
  <c r="S463" i="2"/>
  <c r="S2920" i="2"/>
  <c r="S612" i="2"/>
  <c r="S1682" i="2"/>
  <c r="S1847" i="2"/>
  <c r="S1698" i="2"/>
  <c r="S2122" i="2"/>
  <c r="S1794" i="2"/>
  <c r="S3019" i="2"/>
  <c r="S904" i="2"/>
  <c r="S3666" i="2"/>
  <c r="S3283" i="2"/>
  <c r="S696" i="2"/>
  <c r="S3227" i="2"/>
  <c r="S3506" i="2"/>
  <c r="S3347" i="2"/>
  <c r="S1125" i="2"/>
  <c r="S3168" i="2"/>
  <c r="S3171" i="2"/>
  <c r="S2418" i="2"/>
  <c r="S746" i="2"/>
  <c r="S2707" i="2"/>
  <c r="S3238" i="2"/>
  <c r="S2538" i="2"/>
  <c r="S3311" i="2"/>
  <c r="S1851" i="2"/>
  <c r="S3407" i="2"/>
  <c r="S1713" i="2"/>
  <c r="S3448" i="2"/>
  <c r="S2295" i="2"/>
  <c r="S508" i="2"/>
  <c r="S2617" i="2"/>
  <c r="S1692" i="2"/>
  <c r="S818" i="2"/>
  <c r="S3206" i="2"/>
  <c r="S3560" i="2"/>
  <c r="S2436" i="2"/>
  <c r="S3408" i="2"/>
  <c r="S891" i="2"/>
  <c r="S1585" i="2"/>
  <c r="S3116" i="2"/>
  <c r="S896" i="2"/>
  <c r="S2752" i="2"/>
  <c r="S1945" i="2"/>
  <c r="S2721" i="2"/>
  <c r="S2399" i="2"/>
  <c r="S2761" i="2"/>
  <c r="S3528" i="2"/>
  <c r="S2804" i="2"/>
  <c r="S1478" i="2"/>
  <c r="S2896" i="2"/>
  <c r="S2367" i="2"/>
  <c r="S3353" i="2"/>
  <c r="S3250" i="2"/>
  <c r="S3328" i="2"/>
  <c r="S2380" i="2"/>
  <c r="S588" i="2"/>
  <c r="S1412" i="2"/>
  <c r="S1640" i="2"/>
  <c r="S1268" i="2"/>
  <c r="S1685" i="2"/>
  <c r="S1061" i="2"/>
  <c r="S1428" i="2"/>
  <c r="S1089" i="2"/>
  <c r="S2135" i="2"/>
  <c r="S2973" i="2"/>
  <c r="S3214" i="2"/>
  <c r="S1850" i="2"/>
  <c r="S1518" i="2"/>
  <c r="S2878" i="2"/>
  <c r="S3636" i="2"/>
  <c r="S1024" i="2"/>
  <c r="S3726" i="2"/>
  <c r="S3119" i="2"/>
  <c r="S584" i="2"/>
  <c r="S2463" i="2"/>
  <c r="S2695" i="2"/>
  <c r="S3663" i="2"/>
  <c r="S1214" i="2"/>
  <c r="S1689" i="2"/>
  <c r="S3380" i="2"/>
  <c r="S1386" i="2"/>
  <c r="S653" i="2"/>
  <c r="S1658" i="2"/>
  <c r="S3372" i="2"/>
  <c r="S2665" i="2"/>
  <c r="S318" i="2"/>
  <c r="S1898" i="2"/>
  <c r="S1445" i="2"/>
  <c r="S1783" i="2"/>
  <c r="S1953" i="2"/>
  <c r="S128" i="2"/>
  <c r="S2464" i="2"/>
  <c r="S2910" i="2"/>
  <c r="S3162" i="2"/>
  <c r="S3054" i="2"/>
  <c r="S1054" i="2"/>
  <c r="S867" i="2"/>
  <c r="S3683" i="2"/>
  <c r="S1842" i="2"/>
  <c r="S2058" i="2"/>
  <c r="S1010" i="2"/>
  <c r="S3492" i="2"/>
  <c r="S596" i="2"/>
  <c r="S2732" i="2"/>
  <c r="S3003" i="2"/>
  <c r="S1959" i="2"/>
  <c r="S1231" i="2"/>
  <c r="S2160" i="2"/>
  <c r="S2726" i="2"/>
  <c r="S757" i="2"/>
  <c r="S3639" i="2"/>
  <c r="S1098" i="2"/>
  <c r="S3239" i="2"/>
  <c r="S3444" i="2"/>
  <c r="S2510" i="2"/>
  <c r="S672" i="2"/>
  <c r="S2496" i="2"/>
  <c r="S2004" i="2"/>
  <c r="S1039" i="2"/>
  <c r="S2833" i="2"/>
  <c r="S1708" i="2"/>
  <c r="S1908" i="2"/>
  <c r="S2581" i="2"/>
  <c r="S1843" i="2"/>
  <c r="S3508" i="2"/>
  <c r="S2321" i="2"/>
  <c r="S2131" i="2"/>
  <c r="S3643" i="2"/>
  <c r="S3579" i="2"/>
  <c r="S3189" i="2"/>
  <c r="S1189" i="2"/>
  <c r="S2630" i="2"/>
  <c r="S3297" i="2"/>
  <c r="S469" i="2"/>
  <c r="S1339" i="2"/>
  <c r="S932" i="2"/>
  <c r="S2856" i="2"/>
  <c r="S2443" i="2"/>
  <c r="S1779" i="2"/>
  <c r="S2649" i="2"/>
  <c r="S2729" i="2"/>
  <c r="S1305" i="2"/>
  <c r="S1259" i="2"/>
  <c r="S1314" i="2"/>
  <c r="S1573" i="2"/>
  <c r="S2326" i="2"/>
  <c r="S3334" i="2"/>
  <c r="S403" i="2"/>
  <c r="S1264" i="2"/>
  <c r="S1650" i="2"/>
  <c r="S2694" i="2"/>
  <c r="S2078" i="2"/>
  <c r="S614" i="2"/>
  <c r="S550" i="2"/>
  <c r="S3401" i="2"/>
  <c r="S539" i="2"/>
  <c r="S2794" i="2"/>
  <c r="S1333" i="2"/>
  <c r="S2332" i="2"/>
  <c r="S3184" i="2"/>
  <c r="S425" i="2"/>
  <c r="S225" i="2"/>
  <c r="S2263" i="2"/>
  <c r="S2870" i="2"/>
  <c r="S3437" i="2"/>
  <c r="S731" i="2"/>
  <c r="S1130" i="2"/>
  <c r="S1329" i="2"/>
  <c r="S2504" i="2"/>
  <c r="S3169" i="2"/>
  <c r="S1093" i="2"/>
  <c r="S3712" i="2"/>
  <c r="S3605" i="2"/>
  <c r="S3562" i="2"/>
  <c r="S1162" i="2"/>
  <c r="S1892" i="2"/>
  <c r="S2584" i="2"/>
  <c r="S2213" i="2"/>
  <c r="S914" i="2"/>
  <c r="S2771" i="2"/>
  <c r="S2899" i="2"/>
  <c r="S187" i="2"/>
  <c r="S989" i="2"/>
  <c r="S2705" i="2"/>
  <c r="S537" i="2"/>
  <c r="S1343" i="2"/>
  <c r="S1218" i="2"/>
  <c r="S742" i="2"/>
  <c r="S3058" i="2"/>
  <c r="S1694" i="2"/>
  <c r="S2191" i="2"/>
  <c r="S3429" i="2"/>
  <c r="S576" i="2"/>
  <c r="S544" i="2"/>
  <c r="S1684" i="2"/>
  <c r="S3589" i="2"/>
  <c r="S889" i="2"/>
  <c r="S2799" i="2"/>
  <c r="S1860" i="2"/>
  <c r="S1500" i="2"/>
  <c r="S1536" i="2"/>
  <c r="S3467" i="2"/>
  <c r="S306" i="2"/>
  <c r="S3418" i="2"/>
  <c r="S1927" i="2"/>
  <c r="S634" i="2"/>
  <c r="S3118" i="2"/>
  <c r="S3007" i="2"/>
  <c r="S437" i="2"/>
  <c r="S3240" i="2"/>
  <c r="S2864" i="2"/>
  <c r="S869" i="2"/>
  <c r="S2155" i="2"/>
  <c r="S3200" i="2"/>
  <c r="S3280" i="2"/>
  <c r="S3574" i="2"/>
  <c r="S2296" i="2"/>
  <c r="S2197" i="2"/>
  <c r="S1737" i="2"/>
  <c r="S1669" i="2"/>
  <c r="S2906" i="2"/>
  <c r="S523" i="2"/>
  <c r="S1941" i="2"/>
  <c r="S2183" i="2"/>
  <c r="S3623" i="2"/>
  <c r="S3725" i="2"/>
  <c r="S1224" i="2"/>
  <c r="S1091" i="2"/>
  <c r="S1556" i="2"/>
  <c r="S3411" i="2"/>
  <c r="S496" i="2"/>
  <c r="S1436" i="2"/>
  <c r="S2556" i="2"/>
  <c r="S2378" i="2"/>
  <c r="S799" i="2"/>
  <c r="S365" i="2"/>
  <c r="S3657" i="2"/>
  <c r="S3279" i="2"/>
  <c r="S661" i="2"/>
  <c r="S1210" i="2"/>
  <c r="S846" i="2"/>
  <c r="S2088" i="2"/>
  <c r="S3254" i="2"/>
  <c r="S369" i="2"/>
  <c r="S326" i="2"/>
  <c r="S999" i="2"/>
  <c r="S476" i="2"/>
  <c r="S6" i="2"/>
  <c r="S1946" i="2"/>
  <c r="S1266" i="2"/>
  <c r="S1832" i="2"/>
  <c r="S81" i="2"/>
  <c r="S963" i="2"/>
  <c r="S3653" i="2"/>
  <c r="S231" i="2"/>
  <c r="S2671" i="2"/>
  <c r="S3384" i="2"/>
  <c r="S2877" i="2"/>
  <c r="S781" i="2"/>
  <c r="S267" i="2"/>
  <c r="S3386" i="2"/>
  <c r="S1310" i="2"/>
  <c r="S1119" i="2"/>
  <c r="S2085" i="2"/>
  <c r="S1416" i="2"/>
  <c r="S1725" i="2"/>
  <c r="S2596" i="2"/>
  <c r="S131" i="2"/>
  <c r="S2552" i="2"/>
  <c r="S1649" i="2"/>
  <c r="S2252" i="2"/>
  <c r="S3057" i="2"/>
  <c r="S2410" i="2"/>
  <c r="S3599" i="2"/>
  <c r="S3152" i="2"/>
  <c r="S488" i="2"/>
  <c r="S3498" i="2"/>
  <c r="S2210" i="2"/>
  <c r="S2508" i="2"/>
  <c r="S600" i="2"/>
  <c r="S2567" i="2"/>
  <c r="S2923" i="2"/>
  <c r="S2023" i="2"/>
  <c r="S335" i="2"/>
  <c r="S2050" i="2"/>
  <c r="S3674" i="2"/>
  <c r="S765" i="2"/>
  <c r="S3701" i="2"/>
  <c r="S188" i="2"/>
  <c r="S3129" i="2"/>
  <c r="S2886" i="2"/>
  <c r="S2941" i="2"/>
  <c r="S182" i="2"/>
  <c r="S1226" i="2"/>
  <c r="S3575" i="2"/>
  <c r="S1281" i="2"/>
  <c r="S2684" i="2"/>
  <c r="S1278" i="2"/>
  <c r="S646" i="2"/>
  <c r="S2175" i="2"/>
  <c r="S2996" i="2"/>
  <c r="S351" i="2"/>
  <c r="S2317" i="2"/>
  <c r="S343" i="2"/>
  <c r="S1113" i="2"/>
  <c r="S968" i="2"/>
  <c r="S3160" i="2"/>
  <c r="S2863" i="2"/>
  <c r="S2560" i="2"/>
  <c r="S20" i="2"/>
  <c r="S2429" i="2"/>
  <c r="S3433" i="2"/>
  <c r="S2121" i="2"/>
  <c r="S246" i="2"/>
  <c r="S2498" i="2"/>
  <c r="S291" i="2"/>
  <c r="S43" i="2"/>
  <c r="S1397" i="2"/>
  <c r="S53" i="2"/>
  <c r="S2918" i="2"/>
  <c r="S3042" i="2"/>
  <c r="S1037" i="2"/>
  <c r="S2423" i="2"/>
  <c r="S3071" i="2"/>
  <c r="S2342" i="2"/>
  <c r="S64" i="2"/>
  <c r="S3043" i="2"/>
  <c r="S330" i="2"/>
  <c r="S3626" i="2"/>
  <c r="S927" i="2"/>
  <c r="S3023" i="2"/>
  <c r="S341" i="2"/>
  <c r="S2966" i="2"/>
  <c r="S3542" i="2"/>
  <c r="S782" i="2"/>
  <c r="S701" i="2"/>
  <c r="S1457" i="2"/>
  <c r="S3642" i="2"/>
  <c r="S2421" i="2"/>
  <c r="S3154" i="2"/>
  <c r="S2723" i="2"/>
  <c r="S2223" i="2"/>
  <c r="S1063" i="2"/>
  <c r="S1763" i="2"/>
  <c r="S26" i="2"/>
  <c r="S141" i="2"/>
  <c r="S3139" i="2"/>
  <c r="S2076" i="2"/>
  <c r="S3364" i="2"/>
  <c r="S3487" i="2"/>
  <c r="S1984" i="2"/>
  <c r="S2975" i="2"/>
  <c r="S1827" i="2"/>
  <c r="S1758" i="2"/>
  <c r="S819" i="2"/>
  <c r="S1574" i="2"/>
  <c r="S1473" i="2"/>
  <c r="S921" i="2"/>
  <c r="S1279" i="2"/>
  <c r="S244" i="2"/>
  <c r="S1163" i="2"/>
  <c r="S1161" i="2"/>
  <c r="S510" i="2"/>
  <c r="S245" i="2"/>
  <c r="S1483" i="2"/>
  <c r="S3063" i="2"/>
  <c r="S741" i="2"/>
  <c r="S150" i="2"/>
  <c r="S735" i="2"/>
  <c r="S831" i="2"/>
  <c r="S1049" i="2"/>
  <c r="S2861" i="2"/>
  <c r="S997" i="2"/>
  <c r="S2832" i="2"/>
  <c r="S2268" i="2"/>
  <c r="S1801" i="2"/>
  <c r="S419" i="2"/>
  <c r="S702" i="2"/>
  <c r="S2823" i="2"/>
  <c r="S1337" i="2"/>
  <c r="S23" i="2"/>
  <c r="S1344" i="2"/>
  <c r="S2339" i="2"/>
  <c r="S1156" i="2"/>
  <c r="S1593" i="2"/>
  <c r="S3376" i="2"/>
  <c r="S3075" i="2"/>
  <c r="S74" i="2"/>
  <c r="S3529" i="2"/>
  <c r="S3290" i="2"/>
  <c r="S2373" i="2"/>
  <c r="S56" i="2"/>
  <c r="W3" i="2"/>
  <c r="S1490" i="2"/>
  <c r="S1776" i="2"/>
  <c r="S2936" i="2"/>
  <c r="S67" i="2"/>
  <c r="S3166" i="2"/>
  <c r="S163" i="2"/>
  <c r="S1635" i="2"/>
  <c r="S1482" i="2"/>
  <c r="S566" i="2"/>
  <c r="S2763" i="2"/>
  <c r="S1567" i="2"/>
  <c r="S1280" i="2"/>
  <c r="S3641" i="2"/>
  <c r="S312" i="2"/>
  <c r="S2439" i="2"/>
  <c r="S1868" i="2"/>
  <c r="S1981" i="2"/>
  <c r="S2933" i="2"/>
  <c r="S3735" i="2"/>
  <c r="S2530" i="2"/>
  <c r="S2287" i="2"/>
  <c r="S1964" i="2"/>
  <c r="S1610" i="2"/>
  <c r="S1991" i="2"/>
  <c r="S1135" i="2"/>
  <c r="S1580" i="2"/>
  <c r="S2703" i="2"/>
  <c r="S1487" i="2"/>
  <c r="S1614" i="2"/>
  <c r="S2680" i="2"/>
  <c r="S771" i="2"/>
  <c r="S2576" i="2"/>
  <c r="S608" i="2"/>
  <c r="S2769" i="2"/>
  <c r="S2643" i="2"/>
  <c r="S3710" i="2"/>
  <c r="S1630" i="2"/>
  <c r="S2452" i="2"/>
  <c r="S1837" i="2"/>
  <c r="S2654" i="2"/>
  <c r="S699" i="2"/>
  <c r="S241" i="2"/>
  <c r="S2657" i="2"/>
  <c r="S3630" i="2"/>
  <c r="S1551" i="2"/>
  <c r="S3176" i="2"/>
  <c r="S3358" i="2"/>
  <c r="S3275" i="2"/>
  <c r="S1729" i="2"/>
  <c r="S145" i="2"/>
  <c r="S2411" i="2"/>
  <c r="S2055" i="2"/>
  <c r="S3613" i="2"/>
  <c r="S2985" i="2"/>
  <c r="S805" i="2"/>
  <c r="S2270" i="2"/>
  <c r="S1921" i="2"/>
  <c r="S1013" i="2"/>
  <c r="S1566" i="2"/>
  <c r="S1741" i="2"/>
  <c r="S1942" i="2"/>
  <c r="S3480" i="2"/>
  <c r="S1324" i="2"/>
  <c r="S3177" i="2"/>
  <c r="S728" i="2"/>
  <c r="S2261" i="2"/>
  <c r="S3252" i="2"/>
  <c r="S3680" i="2"/>
  <c r="S2286" i="2"/>
  <c r="S2364" i="2"/>
  <c r="S590" i="2"/>
  <c r="S2451" i="2"/>
  <c r="S3686" i="2"/>
  <c r="S1407" i="2"/>
  <c r="S2739" i="2"/>
  <c r="S2603" i="2"/>
  <c r="S2483" i="2"/>
  <c r="S3507" i="2"/>
  <c r="S3698" i="2"/>
  <c r="S970" i="2"/>
  <c r="S1068" i="2"/>
  <c r="S2661" i="2"/>
  <c r="S206" i="2"/>
  <c r="S875" i="2"/>
  <c r="S2747" i="2"/>
  <c r="S1634" i="2"/>
  <c r="S1654" i="2"/>
  <c r="S3716" i="2"/>
  <c r="S2305" i="2"/>
  <c r="S2755" i="2"/>
  <c r="S370" i="2"/>
  <c r="S568" i="2"/>
  <c r="S895" i="2"/>
  <c r="S3512" i="2"/>
  <c r="S395" i="2"/>
  <c r="S2199" i="2"/>
  <c r="S926" i="2"/>
  <c r="S3447" i="2"/>
  <c r="S3731" i="2"/>
  <c r="S3138" i="2"/>
  <c r="S2093" i="2"/>
  <c r="S3593" i="2"/>
  <c r="S3695" i="2"/>
  <c r="S3224" i="2"/>
  <c r="S1765" i="2"/>
  <c r="S3123" i="2"/>
  <c r="S1834" i="2"/>
  <c r="S2782" i="2"/>
  <c r="S356" i="2"/>
  <c r="S2100" i="2"/>
  <c r="S729" i="2"/>
  <c r="S1839" i="2"/>
  <c r="S3073" i="2"/>
  <c r="S1512" i="2"/>
  <c r="S464" i="2"/>
  <c r="S455" i="2"/>
  <c r="S2783" i="2"/>
  <c r="S1105" i="2"/>
  <c r="S2152" i="2"/>
  <c r="S3232" i="2"/>
  <c r="S1821" i="2"/>
  <c r="S560" i="2"/>
  <c r="S2083" i="2"/>
  <c r="S1450" i="2"/>
  <c r="S2692" i="2"/>
  <c r="S2566" i="2"/>
  <c r="S1944" i="2"/>
  <c r="S258" i="2"/>
  <c r="S269" i="2"/>
  <c r="S2337" i="2"/>
  <c r="S663" i="2"/>
  <c r="S2348" i="2"/>
  <c r="S1615" i="2"/>
  <c r="S2151" i="2"/>
  <c r="S908" i="2"/>
  <c r="S189" i="2"/>
  <c r="S2527" i="2"/>
  <c r="S3009" i="2"/>
  <c r="S3018" i="2"/>
  <c r="S2167" i="2"/>
  <c r="S1854" i="2"/>
  <c r="S1870" i="2"/>
  <c r="S897" i="2"/>
  <c r="S1227" i="2"/>
  <c r="S3059" i="2"/>
  <c r="S2561" i="2"/>
  <c r="S172" i="2"/>
  <c r="S826" i="2"/>
  <c r="S417" i="2"/>
  <c r="S525" i="2"/>
  <c r="S609" i="2"/>
  <c r="S1165" i="2"/>
  <c r="S2753" i="2"/>
  <c r="S3215" i="2"/>
  <c r="S3496" i="2"/>
  <c r="S1485" i="2"/>
  <c r="S1819" i="2"/>
  <c r="S91" i="2"/>
  <c r="S1761" i="2"/>
  <c r="S3410" i="2"/>
  <c r="S835" i="2"/>
  <c r="S1007" i="2"/>
  <c r="S1711" i="2"/>
  <c r="S2259" i="2"/>
  <c r="S2890" i="2"/>
  <c r="S740" i="2"/>
  <c r="S3092" i="2"/>
  <c r="S1673" i="2"/>
  <c r="S3127" i="2"/>
  <c r="S1735" i="2"/>
  <c r="S1998" i="2"/>
  <c r="S1443" i="2"/>
  <c r="S3704" i="2"/>
  <c r="S751" i="2"/>
  <c r="S230" i="2"/>
  <c r="S1657" i="2"/>
  <c r="S1112" i="2"/>
  <c r="S2040" i="2"/>
  <c r="S1236" i="2"/>
  <c r="S820" i="2"/>
  <c r="S1766" i="2"/>
  <c r="S2238" i="2"/>
  <c r="S401" i="2"/>
  <c r="S499" i="2"/>
  <c r="S2971" i="2"/>
  <c r="S1655" i="2"/>
  <c r="S1958" i="2"/>
  <c r="S314" i="2"/>
  <c r="S277" i="2"/>
  <c r="S837" i="2"/>
  <c r="S1572" i="2"/>
  <c r="S834" i="2"/>
  <c r="S2919" i="2"/>
  <c r="S1178" i="2"/>
  <c r="S1155" i="2"/>
  <c r="S2369" i="2"/>
  <c r="S3345" i="2"/>
  <c r="S2876" i="2"/>
  <c r="S3696" i="2"/>
  <c r="S1215" i="2"/>
  <c r="S982" i="2"/>
  <c r="S2974" i="2"/>
  <c r="S446" i="2"/>
  <c r="S2298" i="2"/>
  <c r="S186" i="2"/>
  <c r="S3067" i="2"/>
  <c r="S2149" i="2"/>
  <c r="S1803" i="2"/>
  <c r="S2928" i="2"/>
  <c r="S2407" i="2"/>
  <c r="S303" i="2"/>
  <c r="S2634" i="2"/>
  <c r="S2017" i="2"/>
  <c r="S3090" i="2"/>
  <c r="S2607" i="2"/>
  <c r="S1623" i="2"/>
  <c r="S3547" i="2"/>
  <c r="S3170" i="2"/>
  <c r="S3255" i="2"/>
  <c r="S753" i="2"/>
  <c r="S3079" i="2"/>
  <c r="S3445" i="2"/>
  <c r="S2336" i="2"/>
  <c r="S2714" i="2"/>
  <c r="S257" i="2"/>
  <c r="S883" i="2"/>
  <c r="S1323" i="2"/>
  <c r="S2103" i="2"/>
  <c r="S924" i="2"/>
  <c r="S2239" i="2"/>
  <c r="S1484" i="2"/>
  <c r="S2674" i="2"/>
  <c r="S3438" i="2"/>
  <c r="S3324" i="2"/>
  <c r="S1247" i="2"/>
  <c r="S2822" i="2"/>
  <c r="S1675" i="2"/>
  <c r="S3349" i="2"/>
  <c r="S2735" i="2"/>
  <c r="S824" i="2"/>
  <c r="S2821" i="2"/>
  <c r="S2112" i="2"/>
  <c r="S247" i="2"/>
  <c r="S2610" i="2"/>
  <c r="S605" i="2"/>
  <c r="S3466" i="2"/>
  <c r="S1030" i="2"/>
  <c r="S3551" i="2"/>
  <c r="S621" i="2"/>
  <c r="S2605" i="2"/>
  <c r="S1727" i="2"/>
  <c r="S2964" i="2"/>
  <c r="S408" i="2"/>
  <c r="S2462" i="2"/>
  <c r="S3055" i="2"/>
  <c r="S2365" i="2"/>
  <c r="S1418" i="2"/>
  <c r="S2948" i="2"/>
  <c r="S2925" i="2"/>
  <c r="S1350" i="2"/>
  <c r="S1636" i="2"/>
  <c r="S637" i="2"/>
  <c r="S3379" i="2"/>
  <c r="S1220" i="2"/>
  <c r="S3174" i="2"/>
  <c r="S1534" i="2"/>
  <c r="S345" i="2"/>
  <c r="S767" i="2"/>
  <c r="S659" i="2"/>
  <c r="S3544" i="2"/>
  <c r="S88" i="2"/>
  <c r="S416" i="2"/>
  <c r="S148" i="2"/>
  <c r="S119" i="2"/>
  <c r="S3662" i="2"/>
  <c r="S2725" i="2"/>
  <c r="S685" i="2"/>
  <c r="S3131" i="2"/>
  <c r="S2766" i="2"/>
  <c r="S1035" i="2"/>
  <c r="S664" i="2"/>
  <c r="S1645" i="2"/>
  <c r="S2834" i="2"/>
  <c r="S3409" i="2"/>
  <c r="S684" i="2"/>
  <c r="S1069" i="2"/>
  <c r="S3692" i="2"/>
  <c r="S2795" i="2"/>
  <c r="S580" i="2"/>
  <c r="S1338" i="2"/>
  <c r="S1978" i="2"/>
  <c r="S2952" i="2"/>
  <c r="S2176" i="2"/>
  <c r="S3053" i="2"/>
  <c r="S1605" i="2"/>
  <c r="S1144" i="2"/>
  <c r="S2943" i="2"/>
  <c r="S1823" i="2"/>
  <c r="S3421" i="2"/>
  <c r="S1545" i="2"/>
  <c r="S213" i="2"/>
  <c r="S1139" i="2"/>
  <c r="S2218" i="2"/>
  <c r="S1993" i="2"/>
  <c r="S1184" i="2"/>
  <c r="S2349" i="2"/>
  <c r="S2888" i="2"/>
  <c r="S349" i="2"/>
  <c r="S1957" i="2"/>
  <c r="S3145" i="2"/>
  <c r="S602" i="2"/>
  <c r="S1632" i="2"/>
  <c r="S595" i="2"/>
  <c r="S3360" i="2"/>
  <c r="S892" i="2"/>
  <c r="S3617" i="2"/>
  <c r="S2168" i="2"/>
  <c r="S2389" i="2"/>
  <c r="S1053" i="2"/>
  <c r="S3715" i="2"/>
  <c r="S2013" i="2"/>
  <c r="S396" i="2"/>
  <c r="S2206" i="2"/>
  <c r="S2949" i="2"/>
  <c r="S3306" i="2"/>
  <c r="S3585" i="2"/>
  <c r="S3711" i="2"/>
  <c r="S1736" i="2"/>
  <c r="S683" i="2"/>
  <c r="S3618" i="2"/>
  <c r="S3267" i="2"/>
  <c r="S1198" i="2"/>
  <c r="S465" i="2"/>
  <c r="S2912" i="2"/>
  <c r="S1438" i="2"/>
  <c r="S2924" i="2"/>
  <c r="S861" i="2"/>
  <c r="S394" i="2"/>
  <c r="S346" i="2"/>
  <c r="S3120" i="2"/>
  <c r="S3319" i="2"/>
  <c r="S620" i="2"/>
  <c r="S377" i="2"/>
  <c r="S3199" i="2"/>
  <c r="S787" i="2"/>
  <c r="S521" i="2"/>
  <c r="S460" i="2"/>
  <c r="S479" i="2"/>
  <c r="S2020" i="2"/>
  <c r="S2065" i="2"/>
  <c r="S670" i="2"/>
  <c r="S3167" i="2"/>
  <c r="S1679" i="2"/>
  <c r="S2120" i="2"/>
  <c r="S2505" i="2"/>
  <c r="S2353" i="2"/>
  <c r="S2757" i="2"/>
  <c r="S2501" i="2"/>
  <c r="S627" i="2"/>
  <c r="S1728" i="2"/>
  <c r="S333" i="2"/>
  <c r="S2136" i="2"/>
  <c r="S3288" i="2"/>
  <c r="S122" i="2"/>
  <c r="S2018" i="2"/>
  <c r="S3287" i="2"/>
  <c r="S2866" i="2"/>
  <c r="S1025" i="2"/>
  <c r="S3327" i="2"/>
  <c r="S2502" i="2"/>
  <c r="S1555" i="2"/>
  <c r="S2156" i="2"/>
  <c r="S481" i="2"/>
  <c r="S2733" i="2"/>
  <c r="S1656" i="2"/>
  <c r="S1319" i="2"/>
  <c r="S531" i="2"/>
  <c r="S673" i="2"/>
  <c r="S882" i="2"/>
  <c r="S2798" i="2"/>
  <c r="S2226" i="2"/>
  <c r="S451" i="2"/>
  <c r="S1431" i="2"/>
  <c r="S1879" i="2"/>
  <c r="S1005" i="2"/>
  <c r="S2983" i="2"/>
  <c r="S2110" i="2"/>
  <c r="S2579" i="2"/>
  <c r="S2054" i="2"/>
  <c r="S1818" i="2"/>
  <c r="S2277" i="2"/>
  <c r="S956" i="2"/>
  <c r="S2488" i="2"/>
  <c r="S3608" i="2"/>
  <c r="S1716" i="2"/>
  <c r="S2562" i="2"/>
  <c r="S1997" i="2"/>
  <c r="S3296" i="2"/>
  <c r="S2232" i="2"/>
  <c r="S2977" i="2"/>
  <c r="S766" i="2"/>
  <c r="S1616" i="2"/>
  <c r="S2542" i="2"/>
  <c r="S2290" i="2"/>
  <c r="S1856" i="2"/>
  <c r="S1467" i="2"/>
  <c r="S1742" i="2"/>
  <c r="S220" i="2"/>
  <c r="S2911" i="2"/>
  <c r="S687" i="2"/>
  <c r="S2091" i="2"/>
  <c r="S435" i="2"/>
  <c r="S1196" i="2"/>
  <c r="S666" i="2"/>
  <c r="S1422" i="2"/>
  <c r="S1804" i="2"/>
  <c r="S1347" i="2"/>
  <c r="S641" i="2"/>
  <c r="S679" i="2"/>
  <c r="S1320" i="2"/>
  <c r="S272" i="2"/>
  <c r="S1254" i="2"/>
  <c r="S1240" i="2"/>
  <c r="S3684" i="2"/>
  <c r="S1529" i="2"/>
  <c r="S1918" i="2"/>
  <c r="S2554" i="2"/>
  <c r="S669" i="2"/>
  <c r="S1548" i="2"/>
  <c r="S2889" i="2"/>
  <c r="S3504" i="2"/>
  <c r="S3030" i="2"/>
  <c r="S3399" i="2"/>
  <c r="S2901" i="2"/>
  <c r="S898" i="2"/>
  <c r="S2651" i="2"/>
  <c r="S2958" i="2"/>
  <c r="S2816" i="2"/>
  <c r="S1346" i="2"/>
  <c r="S674" i="2"/>
  <c r="S1016" i="2"/>
  <c r="S1470" i="2"/>
  <c r="S1620" i="2"/>
  <c r="S1074" i="2"/>
  <c r="S2221" i="2"/>
  <c r="S1109" i="2"/>
  <c r="S2217" i="2"/>
  <c r="S2633" i="2"/>
  <c r="S2611" i="2"/>
  <c r="S3478" i="2"/>
  <c r="S662" i="2"/>
  <c r="S2868" i="2"/>
  <c r="S1589" i="2"/>
  <c r="S3633" i="2"/>
  <c r="S2789" i="2"/>
  <c r="S3259" i="2"/>
  <c r="S2652" i="2"/>
  <c r="S3293" i="2"/>
  <c r="S2767" i="2"/>
  <c r="S2815" i="2"/>
  <c r="S1332" i="2"/>
  <c r="S1096" i="2"/>
  <c r="S3006" i="2"/>
  <c r="S1481" i="2"/>
  <c r="S1265" i="2"/>
  <c r="S2260" i="2"/>
  <c r="S243" i="2"/>
  <c r="S3483" i="2"/>
  <c r="S2081" i="2"/>
  <c r="S3390" i="2"/>
  <c r="S3012" i="2"/>
  <c r="S2300" i="2"/>
  <c r="S1426" i="2"/>
  <c r="S3359" i="2"/>
  <c r="S3264" i="2"/>
  <c r="S62" i="2"/>
  <c r="S876" i="2"/>
  <c r="S2331" i="2"/>
  <c r="S2979" i="2"/>
  <c r="S797" i="2"/>
  <c r="S2791" i="2"/>
  <c r="S2105" i="2"/>
  <c r="S168" i="2"/>
  <c r="S285" i="2"/>
  <c r="S3183" i="2"/>
  <c r="S1813" i="2"/>
  <c r="S2693" i="2"/>
  <c r="S1745" i="2"/>
  <c r="S3655" i="2"/>
  <c r="S2537" i="2"/>
  <c r="S203" i="2"/>
  <c r="S3339" i="2"/>
  <c r="S871" i="2"/>
  <c r="S1498" i="2"/>
  <c r="S2884" i="2"/>
  <c r="S90" i="2"/>
  <c r="S823" i="2"/>
  <c r="S3502" i="2"/>
  <c r="S708" i="2"/>
  <c r="S142" i="2"/>
  <c r="S1876" i="2"/>
  <c r="S1509" i="2"/>
  <c r="S2409" i="2"/>
  <c r="S482" i="2"/>
  <c r="S1764" i="2"/>
  <c r="S336" i="2"/>
  <c r="S1785" i="2"/>
  <c r="S3299" i="2"/>
  <c r="S450" i="2"/>
  <c r="S1143" i="2"/>
  <c r="S159" i="2"/>
  <c r="S1882" i="2"/>
  <c r="S3400" i="2"/>
  <c r="S3044" i="2"/>
  <c r="S2817" i="2"/>
  <c r="S967" i="2"/>
  <c r="S1838" i="2"/>
  <c r="S688" i="2"/>
  <c r="S2036" i="2"/>
  <c r="S2234" i="2"/>
  <c r="S202" i="2"/>
  <c r="S1641" i="2"/>
  <c r="S24" i="2"/>
  <c r="S1531" i="2"/>
  <c r="S3243" i="2"/>
  <c r="S1372" i="2"/>
  <c r="S3377" i="2"/>
  <c r="S33" i="2"/>
  <c r="S623" i="2"/>
  <c r="S3223" i="2"/>
  <c r="S2930" i="2"/>
  <c r="S2509" i="2"/>
  <c r="S3561" i="2"/>
  <c r="S1476" i="2"/>
  <c r="S1887" i="2"/>
  <c r="S2944" i="2"/>
  <c r="S2084" i="2"/>
  <c r="S209" i="2"/>
  <c r="S1833" i="2"/>
  <c r="S2192" i="2"/>
  <c r="S952" i="2"/>
  <c r="S2491" i="2"/>
  <c r="S114" i="2"/>
  <c r="S1138" i="2"/>
  <c r="S1668" i="2"/>
  <c r="S668" i="2"/>
  <c r="S2645" i="2"/>
  <c r="S2341" i="2"/>
  <c r="S3645" i="2"/>
  <c r="S2200" i="2"/>
  <c r="S1869" i="2"/>
  <c r="S703" i="2"/>
  <c r="S3356" i="2"/>
  <c r="S1017" i="2"/>
  <c r="S1410" i="2"/>
  <c r="S1241" i="2"/>
  <c r="S515" i="2"/>
  <c r="S18" i="2"/>
  <c r="S3203" i="2"/>
  <c r="S1409" i="2"/>
  <c r="S2854" i="2"/>
  <c r="S847" i="2"/>
  <c r="S194" i="2"/>
  <c r="S2374" i="2"/>
  <c r="S3141" i="2"/>
  <c r="S893" i="2"/>
  <c r="S3013" i="2"/>
  <c r="S426" i="2"/>
  <c r="S1594" i="2"/>
  <c r="S3595" i="2"/>
  <c r="S421" i="2"/>
  <c r="S3301" i="2"/>
  <c r="S3268" i="2"/>
  <c r="S902" i="2"/>
  <c r="S428" i="2"/>
  <c r="S3690" i="2"/>
  <c r="S3616" i="2"/>
  <c r="S1276" i="2"/>
  <c r="S2068" i="2"/>
  <c r="S1762" i="2"/>
  <c r="S3420" i="2"/>
  <c r="S3246" i="2"/>
  <c r="S2642" i="2"/>
  <c r="S1206" i="2"/>
  <c r="S28" i="2"/>
  <c r="S1830" i="2"/>
  <c r="S2285" i="2"/>
  <c r="S2704" i="2"/>
  <c r="S391" i="2"/>
  <c r="S811" i="2"/>
  <c r="S611" i="2"/>
  <c r="S3522" i="2"/>
  <c r="S2683" i="2"/>
  <c r="S1780" i="2"/>
  <c r="S3056" i="2"/>
  <c r="S2867" i="2"/>
  <c r="S3660" i="2"/>
  <c r="S556" i="2"/>
  <c r="S1272" i="2"/>
  <c r="S3566" i="2"/>
  <c r="S266" i="2"/>
  <c r="S1960" i="2"/>
  <c r="S1540" i="2"/>
  <c r="S1577" i="2"/>
  <c r="S2235" i="2"/>
  <c r="S71" i="2"/>
  <c r="S1995" i="2"/>
  <c r="S1424" i="2"/>
  <c r="S2241" i="2"/>
  <c r="S971" i="2"/>
  <c r="S1633" i="2"/>
  <c r="S1477" i="2"/>
  <c r="S2998" i="2"/>
  <c r="S3260" i="2"/>
  <c r="S1094" i="2"/>
  <c r="S3392" i="2"/>
  <c r="S2422" i="2"/>
  <c r="S1667" i="2"/>
  <c r="S415" i="2"/>
  <c r="S1050" i="2"/>
  <c r="S1778" i="2"/>
  <c r="S1358" i="2"/>
  <c r="S111" i="2"/>
  <c r="S2129" i="2"/>
  <c r="S1738" i="2"/>
  <c r="S737" i="2"/>
  <c r="S144" i="2"/>
  <c r="S2629" i="2"/>
  <c r="S1578" i="2"/>
  <c r="S2931" i="2"/>
  <c r="S2741" i="2"/>
  <c r="S226" i="2"/>
  <c r="S3414" i="2"/>
  <c r="S1666" i="2"/>
  <c r="S2215" i="2"/>
  <c r="S3153" i="2"/>
  <c r="S1701" i="2"/>
  <c r="S223" i="2"/>
  <c r="S3051" i="2"/>
  <c r="S3453" i="2"/>
  <c r="S2749" i="2"/>
  <c r="S1223" i="2"/>
  <c r="S817" i="2"/>
  <c r="S2442" i="2"/>
  <c r="S1693" i="2"/>
  <c r="S3665" i="2"/>
  <c r="S2730" i="2"/>
  <c r="S980" i="2"/>
  <c r="S1472" i="2"/>
  <c r="S1719" i="2"/>
  <c r="S1059" i="2"/>
  <c r="S472" i="2"/>
  <c r="S1575" i="2"/>
  <c r="S1561" i="2"/>
  <c r="S931" i="2"/>
  <c r="S19" i="2"/>
  <c r="S2289" i="2"/>
  <c r="S3181" i="2"/>
  <c r="S958" i="2"/>
  <c r="S3606" i="2"/>
  <c r="S3673" i="2"/>
  <c r="S2858" i="2"/>
  <c r="S3671" i="2"/>
  <c r="S1678" i="2"/>
  <c r="S2658" i="2"/>
  <c r="S1361" i="2"/>
  <c r="S1683" i="2"/>
  <c r="S468" i="2"/>
  <c r="S484" i="2"/>
  <c r="S3368" i="2"/>
  <c r="S2201" i="2"/>
  <c r="S2915" i="2"/>
  <c r="S252" i="2"/>
  <c r="S3158" i="2"/>
  <c r="S1437" i="2"/>
  <c r="S821" i="2"/>
  <c r="S283" i="2"/>
  <c r="S900" i="2"/>
  <c r="S2150" i="2"/>
  <c r="S1537" i="2"/>
  <c r="S599" i="2"/>
  <c r="S1767" i="2"/>
  <c r="S1461" i="2"/>
  <c r="S268" i="2"/>
  <c r="S2212" i="2"/>
  <c r="S3532" i="2"/>
  <c r="S2470" i="2"/>
  <c r="S1586" i="2"/>
  <c r="S2500" i="2"/>
  <c r="S2003" i="2"/>
  <c r="S937" i="2"/>
  <c r="S665" i="2"/>
  <c r="S2807" i="2"/>
  <c r="S431" i="2"/>
  <c r="S1159" i="2"/>
  <c r="S1491" i="2"/>
  <c r="S249" i="2"/>
  <c r="S3274" i="2"/>
  <c r="S3543" i="2"/>
  <c r="S3664" i="2"/>
  <c r="S3435" i="2"/>
  <c r="S3151" i="2"/>
  <c r="S2033" i="2"/>
  <c r="S1628" i="2"/>
  <c r="S3458" i="2"/>
  <c r="S1034" i="2"/>
  <c r="S2308" i="2"/>
  <c r="S3234" i="2"/>
  <c r="S1755" i="2"/>
  <c r="S1595" i="2"/>
  <c r="S1550" i="2"/>
  <c r="S1021" i="2"/>
  <c r="S2811" i="2"/>
  <c r="S59" i="2"/>
  <c r="S850" i="2"/>
  <c r="S3682" i="2"/>
  <c r="S2392" i="2"/>
  <c r="S3039" i="2"/>
  <c r="S1131" i="2"/>
  <c r="S2588" i="2"/>
  <c r="S2219" i="2"/>
  <c r="S2844" i="2"/>
  <c r="S1395" i="2"/>
  <c r="S1391" i="2"/>
  <c r="S1282" i="2"/>
  <c r="S3097" i="2"/>
  <c r="S1447" i="2"/>
  <c r="S2673" i="2"/>
  <c r="S1048" i="2"/>
  <c r="S316" i="2"/>
  <c r="S759" i="2"/>
  <c r="S2243" i="2"/>
  <c r="S1222" i="2"/>
  <c r="S3568" i="2"/>
  <c r="S3266" i="2"/>
  <c r="S381" i="2"/>
  <c r="S423" i="2"/>
  <c r="S234" i="2"/>
  <c r="S917" i="2"/>
  <c r="S829" i="2"/>
  <c r="S1396" i="2"/>
  <c r="S1342" i="2"/>
  <c r="S2379" i="2"/>
  <c r="S2801" i="2"/>
  <c r="S2711" i="2"/>
  <c r="S851" i="2"/>
  <c r="S1799" i="2"/>
  <c r="S843" i="2"/>
  <c r="S3314" i="2"/>
  <c r="S3125" i="2"/>
  <c r="S1855" i="2"/>
  <c r="S639" i="2"/>
  <c r="S2028" i="2"/>
  <c r="S414" i="2"/>
  <c r="S1687" i="2"/>
  <c r="S132" i="2"/>
  <c r="S1824" i="2"/>
  <c r="S2489" i="2"/>
  <c r="S1541" i="2"/>
  <c r="S1190" i="2"/>
  <c r="S3091" i="2"/>
  <c r="S2220" i="2"/>
  <c r="S3010" i="2"/>
  <c r="S2724" i="2"/>
  <c r="S3459" i="2"/>
  <c r="S2891" i="2"/>
  <c r="S2574" i="2"/>
  <c r="S2355" i="2"/>
  <c r="S785" i="2"/>
  <c r="S775" i="2"/>
  <c r="S2594" i="2"/>
  <c r="S1563" i="2"/>
  <c r="S2622" i="2"/>
  <c r="S2814" i="2"/>
  <c r="S3430" i="2"/>
  <c r="S3198" i="2"/>
  <c r="S2737" i="2"/>
  <c r="S2098" i="2"/>
  <c r="S302" i="2"/>
  <c r="S1399" i="2"/>
  <c r="S546" i="2"/>
  <c r="S2819" i="2"/>
  <c r="S248" i="2"/>
  <c r="S1811" i="2"/>
  <c r="S3396" i="2"/>
  <c r="S2444" i="2"/>
  <c r="S3587" i="2"/>
  <c r="S1384" i="2"/>
  <c r="S1442" i="2"/>
  <c r="S640" i="2"/>
  <c r="S3548" i="2"/>
  <c r="S2153" i="2"/>
  <c r="S1103" i="2"/>
  <c r="S2938" i="2"/>
  <c r="S2139" i="2"/>
  <c r="S1542" i="2"/>
  <c r="S657" i="2"/>
  <c r="S3702" i="2"/>
  <c r="S1032" i="2"/>
  <c r="S3124" i="2"/>
  <c r="S454" i="2"/>
  <c r="S3737" i="2"/>
  <c r="S2800" i="2"/>
  <c r="S2468" i="2"/>
  <c r="S969" i="2"/>
  <c r="S433" i="2"/>
  <c r="S1963" i="2"/>
  <c r="S870" i="2"/>
  <c r="S3449" i="2"/>
  <c r="S2636" i="2"/>
  <c r="S143" i="2"/>
  <c r="S3707" i="2"/>
  <c r="S2813" i="2"/>
  <c r="S2859" i="2"/>
  <c r="S2052" i="2"/>
  <c r="S1073" i="2"/>
  <c r="S2133" i="2"/>
  <c r="S208" i="2"/>
  <c r="S2536" i="2"/>
  <c r="S2533" i="2"/>
  <c r="S14" i="2"/>
  <c r="S3397" i="2"/>
  <c r="S2130" i="2"/>
  <c r="S986" i="2"/>
  <c r="S3463" i="2"/>
  <c r="S3002" i="2"/>
  <c r="S1817" i="2"/>
  <c r="S3510" i="2"/>
  <c r="S1047" i="2"/>
  <c r="S310" i="2"/>
  <c r="S1680" i="2"/>
  <c r="S157" i="2"/>
  <c r="S975" i="2"/>
  <c r="S352" i="2"/>
  <c r="S2134" i="2"/>
  <c r="S2071" i="2"/>
  <c r="S1197" i="2"/>
  <c r="S2774" i="2"/>
  <c r="S1370" i="2"/>
  <c r="S1275" i="2"/>
  <c r="S3709" i="2"/>
  <c r="S2029" i="2"/>
  <c r="S2675" i="2"/>
  <c r="S2267" i="2"/>
  <c r="S3035" i="2"/>
  <c r="S284" i="2"/>
  <c r="S1146" i="2"/>
  <c r="S1124" i="2"/>
  <c r="S1717" i="2"/>
  <c r="S2427" i="2"/>
  <c r="S363" i="2"/>
  <c r="S2073" i="2"/>
  <c r="S3115" i="2"/>
  <c r="S3271" i="2"/>
  <c r="S638" i="2"/>
  <c r="S3085" i="2"/>
  <c r="S2240" i="2"/>
  <c r="S3615" i="2"/>
  <c r="S2249" i="2"/>
  <c r="S1448" i="2"/>
  <c r="S2275" i="2"/>
  <c r="S1643" i="2"/>
  <c r="S2951" i="2"/>
  <c r="S1524" i="2"/>
  <c r="S2905" i="2"/>
  <c r="S2455" i="2"/>
  <c r="S2141" i="2"/>
  <c r="S1026" i="2"/>
  <c r="S1229" i="2"/>
  <c r="S3140" i="2"/>
  <c r="S1893" i="2"/>
  <c r="S1912" i="2"/>
  <c r="S3586" i="2"/>
  <c r="S3588" i="2"/>
  <c r="S498" i="2"/>
  <c r="S597" i="2"/>
  <c r="S3068" i="2"/>
  <c r="S3572" i="2"/>
  <c r="S3182" i="2"/>
  <c r="S146" i="2"/>
  <c r="S2945" i="2"/>
  <c r="S3612" i="2"/>
  <c r="S236" i="2"/>
  <c r="S988" i="2"/>
  <c r="S2946" i="2"/>
  <c r="S721" i="2"/>
  <c r="S2785" i="2"/>
  <c r="S1637" i="2"/>
  <c r="S2228" i="2"/>
  <c r="S3594" i="2"/>
  <c r="S2857" i="2"/>
  <c r="S3147" i="2"/>
  <c r="S929" i="2"/>
  <c r="S3581" i="2"/>
  <c r="S2248" i="2"/>
  <c r="S2559" i="2"/>
  <c r="S2203" i="2"/>
  <c r="S1018" i="2"/>
  <c r="S3567" i="2"/>
  <c r="S185" i="2"/>
  <c r="S1845" i="2"/>
  <c r="S1432" i="2"/>
  <c r="S1252" i="2"/>
  <c r="S3164" i="2"/>
  <c r="S778" i="2"/>
  <c r="S582" i="2"/>
  <c r="S830" i="2"/>
  <c r="S2690" i="2"/>
  <c r="S2549" i="2"/>
  <c r="S1688" i="2"/>
  <c r="S3021" i="2"/>
  <c r="S1597" i="2"/>
  <c r="S656" i="2"/>
  <c r="S3034" i="2"/>
  <c r="S725" i="2"/>
  <c r="S3374" i="2"/>
  <c r="S1208" i="2"/>
  <c r="S294" i="2"/>
  <c r="S2514" i="2"/>
  <c r="S373" i="2"/>
  <c r="S1383" i="2"/>
  <c r="S393" i="2"/>
  <c r="S916" i="2"/>
  <c r="S810" i="2"/>
  <c r="S1505" i="2"/>
  <c r="S606" i="2"/>
  <c r="S1256" i="2"/>
  <c r="S293" i="2"/>
  <c r="S1127" i="2"/>
  <c r="S3405" i="2"/>
  <c r="S2770" i="2"/>
  <c r="S338" i="2"/>
  <c r="S1508" i="2"/>
  <c r="S2970" i="2"/>
  <c r="S2082" i="2"/>
  <c r="S552" i="2"/>
  <c r="S1848" i="2"/>
  <c r="S2497" i="2"/>
  <c r="S2760" i="2"/>
  <c r="S3086" i="2"/>
  <c r="S2371" i="2"/>
  <c r="S689" i="2"/>
  <c r="S227" i="2"/>
  <c r="S171" i="2"/>
  <c r="S1169" i="2"/>
  <c r="S2480" i="2"/>
  <c r="S790" i="2"/>
  <c r="S1235" i="2"/>
  <c r="S1647" i="2"/>
  <c r="S863" i="2"/>
  <c r="S1115" i="2"/>
  <c r="S643" i="2"/>
  <c r="S798" i="2"/>
  <c r="S2913" i="2"/>
  <c r="S2835" i="2"/>
  <c r="S3383" i="2"/>
  <c r="S2995" i="2"/>
  <c r="S3518" i="2"/>
  <c r="S366" i="2"/>
  <c r="S2516" i="2"/>
  <c r="S1916" i="2"/>
  <c r="S1463" i="2"/>
  <c r="S1915" i="2"/>
  <c r="S3469" i="2"/>
  <c r="S1659" i="2"/>
  <c r="S2127" i="2"/>
  <c r="S1930" i="2"/>
  <c r="S2715" i="2"/>
  <c r="S3230" i="2"/>
  <c r="S727" i="2"/>
  <c r="S1205" i="2"/>
  <c r="S713" i="2"/>
  <c r="S1023" i="2"/>
  <c r="S2338" i="2"/>
  <c r="S565" i="2"/>
  <c r="S1464" i="2"/>
  <c r="S524" i="2"/>
  <c r="S2875" i="2"/>
  <c r="S1090" i="2"/>
  <c r="S3503" i="2"/>
  <c r="S439" i="2"/>
  <c r="S2600" i="2"/>
  <c r="S1519" i="2"/>
  <c r="S1475" i="2"/>
  <c r="S1251" i="2"/>
  <c r="S2352" i="2"/>
  <c r="S1538" i="2"/>
  <c r="S2981" i="2"/>
  <c r="S443" i="2"/>
  <c r="S390" i="2"/>
  <c r="S2405" i="2"/>
  <c r="S1180" i="2"/>
  <c r="S3536" i="2"/>
  <c r="S2066" i="2"/>
  <c r="S2145" i="2"/>
  <c r="S315" i="2"/>
  <c r="S438" i="2"/>
  <c r="S1459" i="2"/>
  <c r="S104" i="2"/>
  <c r="S1014" i="2"/>
  <c r="S3558" i="2"/>
  <c r="S2434" i="2"/>
  <c r="S2044" i="2"/>
  <c r="S1488" i="2"/>
  <c r="S1514" i="2"/>
  <c r="P484" i="2" l="1"/>
  <c r="P492" i="2"/>
  <c r="P134" i="2"/>
  <c r="P195" i="2"/>
  <c r="P447" i="2"/>
  <c r="P35" i="2"/>
  <c r="P258" i="2"/>
  <c r="P208" i="2"/>
  <c r="P403" i="2"/>
  <c r="P418" i="2"/>
  <c r="P127" i="2"/>
  <c r="P469" i="2"/>
  <c r="P228" i="2"/>
  <c r="P290" i="2"/>
  <c r="P261" i="2"/>
  <c r="P366" i="2"/>
  <c r="P174" i="2"/>
  <c r="P480" i="2"/>
  <c r="P424" i="2"/>
  <c r="P330" i="2"/>
  <c r="P119" i="2"/>
  <c r="P372" i="2"/>
  <c r="P287" i="2"/>
  <c r="P184" i="2"/>
  <c r="P194" i="2"/>
  <c r="P180" i="2"/>
  <c r="P534" i="2"/>
  <c r="P56" i="2"/>
  <c r="P270" i="2"/>
  <c r="P90" i="2"/>
  <c r="P477" i="2"/>
  <c r="P444" i="2"/>
  <c r="P156" i="2"/>
  <c r="P176" i="2"/>
  <c r="P203" i="2"/>
  <c r="P434" i="2"/>
  <c r="P278" i="2"/>
  <c r="P504" i="2"/>
  <c r="P22" i="2"/>
  <c r="P161" i="2"/>
  <c r="P100" i="2"/>
  <c r="P463" i="2"/>
  <c r="P80" i="2"/>
  <c r="P222" i="2"/>
  <c r="P388" i="2"/>
  <c r="P365" i="2"/>
  <c r="P226" i="2"/>
  <c r="P155" i="2"/>
  <c r="P528" i="2"/>
  <c r="P323" i="2"/>
  <c r="P193" i="2"/>
  <c r="P251" i="2"/>
  <c r="P401" i="2"/>
  <c r="P111" i="2"/>
  <c r="P223" i="2"/>
  <c r="P300" i="2"/>
  <c r="P302" i="2"/>
  <c r="P482" i="2"/>
  <c r="P218" i="2"/>
  <c r="P281" i="2"/>
  <c r="P77" i="2"/>
  <c r="P515" i="2"/>
  <c r="P292" i="2"/>
  <c r="P383" i="2"/>
  <c r="P61" i="2"/>
  <c r="P5" i="2"/>
  <c r="P501" i="2"/>
  <c r="P33" i="2"/>
  <c r="P397" i="2"/>
  <c r="P34" i="2"/>
  <c r="P502" i="2"/>
  <c r="P381" i="2"/>
  <c r="P339" i="2"/>
  <c r="P286" i="2"/>
  <c r="P546" i="2"/>
  <c r="P131" i="2"/>
  <c r="P63" i="2"/>
  <c r="P306" i="2"/>
  <c r="P82" i="2"/>
  <c r="P347" i="2"/>
  <c r="P308" i="2"/>
  <c r="P117" i="2"/>
  <c r="P103" i="2"/>
  <c r="P396" i="2"/>
  <c r="P535" i="2"/>
  <c r="P183" i="2"/>
  <c r="P167" i="2"/>
  <c r="P260" i="2"/>
  <c r="P279" i="2"/>
  <c r="P527" i="2"/>
  <c r="P159" i="2"/>
  <c r="P517" i="2"/>
  <c r="P53" i="2"/>
  <c r="P32" i="2"/>
  <c r="P283" i="2"/>
  <c r="P304" i="2"/>
  <c r="P417" i="2"/>
  <c r="P425" i="2"/>
  <c r="P433" i="2"/>
  <c r="P232" i="2"/>
  <c r="P503" i="2"/>
  <c r="P267" i="2"/>
  <c r="P331" i="2"/>
  <c r="P453" i="2"/>
  <c r="P257" i="2"/>
  <c r="P540" i="2"/>
  <c r="P316" i="2"/>
  <c r="P467" i="2"/>
  <c r="P454" i="2"/>
  <c r="P419" i="2"/>
  <c r="P227" i="2"/>
  <c r="P341" i="2"/>
  <c r="P489" i="2"/>
  <c r="P342" i="2"/>
  <c r="P494" i="2"/>
  <c r="P288" i="2"/>
  <c r="P235" i="2"/>
  <c r="P500" i="2"/>
  <c r="P415" i="2"/>
  <c r="P327" i="2"/>
  <c r="P507" i="2"/>
  <c r="P402" i="2"/>
  <c r="P65" i="2"/>
  <c r="P104" i="2"/>
  <c r="P37" i="2"/>
  <c r="P40" i="2"/>
  <c r="P50" i="2"/>
  <c r="P46" i="2"/>
  <c r="P382" i="2"/>
  <c r="P364" i="2"/>
  <c r="P105" i="2"/>
  <c r="P143" i="2"/>
  <c r="P536" i="2"/>
  <c r="P404" i="2"/>
  <c r="P170" i="2"/>
  <c r="P439" i="2"/>
  <c r="P346" i="2"/>
  <c r="P430" i="2"/>
  <c r="P246" i="2"/>
  <c r="P345" i="2"/>
  <c r="P392" i="2"/>
  <c r="P57" i="2"/>
  <c r="P335" i="2"/>
  <c r="P231" i="2"/>
  <c r="P16" i="2"/>
  <c r="P318" i="2"/>
  <c r="P166" i="2"/>
  <c r="P529" i="2"/>
  <c r="P481" i="2"/>
  <c r="P499" i="2"/>
  <c r="P509" i="2"/>
  <c r="P299" i="2"/>
  <c r="P479" i="2"/>
  <c r="P510" i="2"/>
  <c r="P483" i="2"/>
  <c r="P336" i="2"/>
  <c r="P59" i="2"/>
  <c r="P112" i="2"/>
  <c r="P326" i="2"/>
  <c r="P496" i="2"/>
  <c r="P456" i="2"/>
  <c r="P241" i="2"/>
  <c r="P505" i="2"/>
  <c r="P497" i="2"/>
  <c r="P98" i="2"/>
  <c r="P87" i="2"/>
  <c r="P399" i="2"/>
  <c r="P547" i="2"/>
  <c r="P538" i="2"/>
  <c r="P357" i="2"/>
  <c r="P375" i="2"/>
  <c r="P518" i="2"/>
  <c r="P252" i="2"/>
  <c r="P441" i="2"/>
  <c r="P455" i="2"/>
  <c r="P358" i="2"/>
  <c r="P522" i="2"/>
  <c r="P64" i="2"/>
  <c r="P349" i="2"/>
  <c r="P187" i="2"/>
  <c r="P220" i="2"/>
  <c r="P428" i="2"/>
  <c r="P162" i="2"/>
  <c r="P186" i="2"/>
  <c r="P73" i="2"/>
  <c r="P99" i="2"/>
  <c r="P409" i="2"/>
  <c r="P442" i="2"/>
  <c r="P545" i="2"/>
  <c r="P395" i="2"/>
  <c r="P524" i="2"/>
  <c r="P175" i="2"/>
  <c r="P312" i="2"/>
  <c r="P242" i="2"/>
  <c r="P150" i="2"/>
  <c r="P49" i="2"/>
  <c r="P29" i="2"/>
  <c r="P96" i="2"/>
  <c r="P78" i="2"/>
  <c r="P322" i="2"/>
  <c r="P93" i="2"/>
  <c r="P215" i="2"/>
  <c r="P18" i="2"/>
  <c r="P416" i="2"/>
  <c r="P113" i="2"/>
  <c r="P276" i="2"/>
  <c r="P325" i="2"/>
  <c r="P445" i="2"/>
  <c r="P146" i="2"/>
  <c r="P262" i="2"/>
  <c r="P234" i="2"/>
  <c r="P188" i="2"/>
  <c r="P125" i="2"/>
  <c r="P485" i="2"/>
  <c r="P490" i="2"/>
  <c r="P133" i="2"/>
  <c r="P79" i="2"/>
  <c r="P115" i="2"/>
  <c r="P164" i="2"/>
  <c r="P256" i="2"/>
  <c r="P233" i="2"/>
  <c r="P75" i="2"/>
  <c r="P97" i="2"/>
  <c r="P386" i="2"/>
  <c r="P214" i="2"/>
  <c r="P200" i="2"/>
  <c r="P152" i="2"/>
  <c r="P60" i="2"/>
  <c r="P12" i="2"/>
  <c r="P148" i="2"/>
  <c r="P412" i="2"/>
  <c r="P71" i="2"/>
  <c r="P121" i="2"/>
  <c r="P14" i="2"/>
  <c r="P520" i="2"/>
  <c r="W7" i="2"/>
  <c r="P280" i="2"/>
  <c r="P334" i="2"/>
  <c r="P431" i="2"/>
  <c r="P311" i="2"/>
  <c r="P275" i="2"/>
  <c r="P88" i="2"/>
  <c r="P197" i="2"/>
  <c r="P508" i="2"/>
  <c r="P387" i="2"/>
  <c r="P436" i="2"/>
  <c r="P139" i="2"/>
  <c r="P408" i="2"/>
  <c r="P68" i="2"/>
  <c r="P142" i="2"/>
  <c r="P295" i="2"/>
  <c r="P107" i="2"/>
  <c r="P135" i="2"/>
  <c r="P353" i="2"/>
  <c r="P354" i="2"/>
  <c r="P328" i="2"/>
  <c r="P221" i="2"/>
  <c r="P69" i="2"/>
  <c r="P352" i="2"/>
  <c r="P314" i="2"/>
  <c r="P62" i="2"/>
  <c r="P45" i="2"/>
  <c r="P464" i="2"/>
  <c r="Q915" i="2" s="1"/>
  <c r="U915" i="2" s="1"/>
  <c r="AQ916" i="2" s="1"/>
  <c r="P437" i="2"/>
  <c r="P465" i="2"/>
  <c r="P470" i="2"/>
  <c r="P269" i="2"/>
  <c r="P126" i="2"/>
  <c r="P190" i="2"/>
  <c r="P350" i="2"/>
  <c r="P211" i="2"/>
  <c r="P109" i="2"/>
  <c r="P106" i="2"/>
  <c r="P298" i="2"/>
  <c r="P177" i="2"/>
  <c r="P553" i="2"/>
  <c r="P153" i="2"/>
  <c r="P391" i="2"/>
  <c r="P4" i="2"/>
  <c r="P26" i="2"/>
  <c r="P6" i="2"/>
  <c r="P239" i="2"/>
  <c r="P379" i="2"/>
  <c r="P533" i="2"/>
  <c r="P138" i="2"/>
  <c r="P91" i="2"/>
  <c r="P369" i="2"/>
  <c r="P124" i="2"/>
  <c r="P140" i="2"/>
  <c r="P265" i="2"/>
  <c r="P368" i="2"/>
  <c r="P118" i="2"/>
  <c r="P273" i="2"/>
  <c r="P198" i="2"/>
  <c r="P294" i="2"/>
  <c r="P30" i="2"/>
  <c r="P151" i="2"/>
  <c r="P461" i="2"/>
  <c r="P549" i="2"/>
  <c r="P355" i="2"/>
  <c r="P277" i="2"/>
  <c r="P468" i="2"/>
  <c r="P380" i="2"/>
  <c r="P212" i="2"/>
  <c r="P213" i="2"/>
  <c r="P526" i="2"/>
  <c r="P243" i="2"/>
  <c r="P9" i="2"/>
  <c r="P240" i="2"/>
  <c r="P544" i="2"/>
  <c r="P94" i="2"/>
  <c r="P552" i="2"/>
  <c r="P525" i="2"/>
  <c r="P225" i="2"/>
  <c r="P207" i="2"/>
  <c r="P247" i="2"/>
  <c r="P474" i="2"/>
  <c r="P457" i="2"/>
  <c r="P81" i="2"/>
  <c r="P310" i="2"/>
  <c r="P101" i="2"/>
  <c r="P209" i="2"/>
  <c r="P513" i="2"/>
  <c r="P305" i="2"/>
  <c r="P266" i="2"/>
  <c r="P108" i="2"/>
  <c r="P476" i="2"/>
  <c r="P506" i="2"/>
  <c r="P181" i="2"/>
  <c r="P189" i="2"/>
  <c r="P255" i="2"/>
  <c r="P301" i="2"/>
  <c r="P313" i="2"/>
  <c r="P420" i="2"/>
  <c r="P523" i="2"/>
  <c r="P145" i="2"/>
  <c r="P315" i="2"/>
  <c r="P542" i="2"/>
  <c r="P348" i="2"/>
  <c r="P531" i="2"/>
  <c r="P38" i="2"/>
  <c r="P296" i="2"/>
  <c r="P185" i="2"/>
  <c r="P28" i="2"/>
  <c r="P229" i="2"/>
  <c r="P15" i="2"/>
  <c r="P550" i="2"/>
  <c r="P237" i="2"/>
  <c r="P20" i="2"/>
  <c r="P521" i="2"/>
  <c r="P114" i="2"/>
  <c r="P137" i="2"/>
  <c r="P473" i="2"/>
  <c r="P351" i="2"/>
  <c r="P219" i="2"/>
  <c r="P486" i="2"/>
  <c r="P163" i="2"/>
  <c r="P516" i="2"/>
  <c r="P217" i="2"/>
  <c r="P169" i="2"/>
  <c r="P206" i="2"/>
  <c r="P390" i="2"/>
  <c r="P360" i="2"/>
  <c r="P548" i="2"/>
  <c r="P141" i="2"/>
  <c r="P423" i="2"/>
  <c r="P86" i="2"/>
  <c r="P191" i="2"/>
  <c r="P462" i="2"/>
  <c r="P54" i="2"/>
  <c r="P356" i="2"/>
  <c r="P41" i="2"/>
  <c r="P432" i="2"/>
  <c r="P160" i="2"/>
  <c r="P512" i="2"/>
  <c r="P406" i="2"/>
  <c r="P487" i="2"/>
  <c r="P320" i="2"/>
  <c r="P224" i="2"/>
  <c r="P407" i="2"/>
  <c r="P89" i="2"/>
  <c r="P24" i="2"/>
  <c r="P31" i="2"/>
  <c r="P378" i="2"/>
  <c r="P19" i="2"/>
  <c r="P289" i="2"/>
  <c r="P132" i="2"/>
  <c r="P168" i="2"/>
  <c r="P201" i="2"/>
  <c r="P210" i="2"/>
  <c r="P274" i="2"/>
  <c r="P450" i="2"/>
  <c r="P271" i="2"/>
  <c r="P52" i="2"/>
  <c r="P172" i="2"/>
  <c r="P120" i="2"/>
  <c r="P459" i="2"/>
  <c r="P449" i="2"/>
  <c r="P332" i="2"/>
  <c r="P70" i="2"/>
  <c r="P340" i="2"/>
  <c r="P238" i="2"/>
  <c r="P343" i="2"/>
  <c r="P451" i="2"/>
  <c r="P400" i="2"/>
  <c r="P532" i="2"/>
  <c r="P543" i="2"/>
  <c r="P55" i="2"/>
  <c r="P58" i="2"/>
  <c r="P446" i="2"/>
  <c r="P405" i="2"/>
  <c r="P47" i="2"/>
  <c r="P25" i="2"/>
  <c r="P272" i="2"/>
  <c r="P440" i="2"/>
  <c r="P541" i="2"/>
  <c r="P250" i="2"/>
  <c r="P74" i="2"/>
  <c r="P338" i="2"/>
  <c r="P147" i="2"/>
  <c r="P216" i="2"/>
  <c r="P329" i="2"/>
  <c r="P202" i="2"/>
  <c r="P537" i="2"/>
  <c r="P321" i="2"/>
  <c r="P83" i="2"/>
  <c r="P410" i="2"/>
  <c r="P282" i="2"/>
  <c r="P130" i="2"/>
  <c r="P244" i="2"/>
  <c r="P393" i="2"/>
  <c r="P414" i="2"/>
  <c r="P268" i="2"/>
  <c r="P374" i="2"/>
  <c r="P491" i="2"/>
  <c r="P514" i="2"/>
  <c r="P466" i="2"/>
  <c r="P478" i="2"/>
  <c r="P309" i="2"/>
  <c r="P51" i="2"/>
  <c r="P43" i="2"/>
  <c r="P519" i="2"/>
  <c r="P475" i="2"/>
  <c r="P421" i="2"/>
  <c r="P511" i="2"/>
  <c r="P13" i="2"/>
  <c r="P249" i="2"/>
  <c r="P293" i="2"/>
  <c r="P259" i="2"/>
  <c r="P389" i="2"/>
  <c r="P291" i="2"/>
  <c r="P422" i="2"/>
  <c r="P443" i="2"/>
  <c r="P136" i="2"/>
  <c r="P158" i="2"/>
  <c r="P324" i="2"/>
  <c r="P245" i="2"/>
  <c r="P362" i="2"/>
  <c r="P144" i="2"/>
  <c r="P182" i="2"/>
  <c r="P84" i="2"/>
  <c r="P110" i="2"/>
  <c r="P376" i="2"/>
  <c r="P92" i="2"/>
  <c r="P27" i="2"/>
  <c r="P488" i="2"/>
  <c r="P7" i="2"/>
  <c r="P438" i="2"/>
  <c r="P471" i="2"/>
  <c r="P498" i="2"/>
  <c r="P435" i="2"/>
  <c r="P297" i="2"/>
  <c r="P122" i="2"/>
  <c r="P371" i="2"/>
  <c r="P429" i="2"/>
  <c r="P76" i="2"/>
  <c r="P363" i="2"/>
  <c r="P303" i="2"/>
  <c r="P128" i="2"/>
  <c r="P264" i="2"/>
  <c r="P36" i="2"/>
  <c r="P173" i="2"/>
  <c r="P23" i="2"/>
  <c r="P539" i="2"/>
  <c r="P317" i="2"/>
  <c r="P385" i="2"/>
  <c r="P204" i="2"/>
  <c r="P333" i="2"/>
  <c r="P48" i="2"/>
  <c r="P199" i="2"/>
  <c r="P426" i="2"/>
  <c r="P66" i="2"/>
  <c r="P370" i="2"/>
  <c r="P373" i="2"/>
  <c r="P205" i="2"/>
  <c r="P411" i="2"/>
  <c r="P319" i="2"/>
  <c r="P157" i="2"/>
  <c r="P284" i="2"/>
  <c r="P452" i="2"/>
  <c r="P448" i="2"/>
  <c r="P44" i="2"/>
  <c r="P165" i="2"/>
  <c r="P248" i="2"/>
  <c r="P377" i="2"/>
  <c r="P551" i="2"/>
  <c r="P493" i="2"/>
  <c r="P102" i="2"/>
  <c r="P285" i="2"/>
  <c r="P154" i="2"/>
  <c r="P116" i="2"/>
  <c r="P398" i="2"/>
  <c r="P254" i="2"/>
  <c r="P11" i="2"/>
  <c r="P359" i="2"/>
  <c r="P178" i="2"/>
  <c r="P85" i="2"/>
  <c r="P72" i="2"/>
  <c r="P394" i="2"/>
  <c r="P460" i="2"/>
  <c r="P192" i="2"/>
  <c r="P95" i="2"/>
  <c r="P236" i="2"/>
  <c r="P196" i="2"/>
  <c r="P263" i="2"/>
  <c r="P42" i="2"/>
  <c r="P8" i="2"/>
  <c r="P530" i="2"/>
  <c r="P337" i="2"/>
  <c r="P413" i="2"/>
  <c r="P361" i="2"/>
  <c r="P427" i="2"/>
  <c r="P458" i="2"/>
  <c r="P344" i="2"/>
  <c r="P307" i="2"/>
  <c r="P472" i="2"/>
  <c r="P171" i="2"/>
  <c r="P179" i="2"/>
  <c r="P39" i="2"/>
  <c r="T1" i="2"/>
  <c r="T2248" i="2" s="1"/>
  <c r="P10" i="2"/>
  <c r="P123" i="2"/>
  <c r="P230" i="2"/>
  <c r="P67" i="2"/>
  <c r="P367" i="2"/>
  <c r="P129" i="2"/>
  <c r="P384" i="2"/>
  <c r="P149" i="2"/>
  <c r="P495" i="2"/>
  <c r="P17" i="2"/>
  <c r="P253" i="2"/>
  <c r="P21" i="2"/>
  <c r="Q11" i="2" l="1"/>
  <c r="U11" i="2" s="1"/>
  <c r="AQ12" i="2" s="1"/>
  <c r="Q138" i="2"/>
  <c r="U138" i="2" s="1"/>
  <c r="AQ139" i="2" s="1"/>
  <c r="Q170" i="2"/>
  <c r="U170" i="2" s="1"/>
  <c r="AQ171" i="2" s="1"/>
  <c r="Q119" i="2"/>
  <c r="U119" i="2" s="1"/>
  <c r="AQ120" i="2" s="1"/>
  <c r="Q424" i="2"/>
  <c r="U424" i="2" s="1"/>
  <c r="AQ425" i="2" s="1"/>
  <c r="Q537" i="2"/>
  <c r="U537" i="2" s="1"/>
  <c r="AQ538" i="2" s="1"/>
  <c r="Q551" i="2"/>
  <c r="U551" i="2" s="1"/>
  <c r="AQ552" i="2" s="1"/>
  <c r="Q122" i="2"/>
  <c r="U122" i="2" s="1"/>
  <c r="AQ123" i="2" s="1"/>
  <c r="Q100" i="2"/>
  <c r="U100" i="2" s="1"/>
  <c r="AQ101" i="2" s="1"/>
  <c r="Q521" i="2"/>
  <c r="U521" i="2" s="1"/>
  <c r="AQ522" i="2" s="1"/>
  <c r="Q105" i="2"/>
  <c r="U105" i="2" s="1"/>
  <c r="AQ106" i="2" s="1"/>
  <c r="Q399" i="2"/>
  <c r="U399" i="2" s="1"/>
  <c r="AQ400" i="2" s="1"/>
  <c r="Q250" i="2"/>
  <c r="U250" i="2" s="1"/>
  <c r="AQ251" i="2" s="1"/>
  <c r="Q241" i="2"/>
  <c r="U241" i="2" s="1"/>
  <c r="AQ242" i="2" s="1"/>
  <c r="Q301" i="2"/>
  <c r="U301" i="2" s="1"/>
  <c r="AQ302" i="2" s="1"/>
  <c r="Q292" i="2"/>
  <c r="U292" i="2" s="1"/>
  <c r="AQ293" i="2" s="1"/>
  <c r="Q409" i="2"/>
  <c r="U409" i="2" s="1"/>
  <c r="AQ410" i="2" s="1"/>
  <c r="Q351" i="2"/>
  <c r="U351" i="2" s="1"/>
  <c r="AQ352" i="2" s="1"/>
  <c r="Q247" i="2"/>
  <c r="U247" i="2" s="1"/>
  <c r="AQ248" i="2" s="1"/>
  <c r="Q36" i="2"/>
  <c r="U36" i="2" s="1"/>
  <c r="AQ37" i="2" s="1"/>
  <c r="Q475" i="2"/>
  <c r="U475" i="2" s="1"/>
  <c r="AQ476" i="2" s="1"/>
  <c r="Q466" i="2"/>
  <c r="U466" i="2" s="1"/>
  <c r="AQ467" i="2" s="1"/>
  <c r="Q171" i="2"/>
  <c r="U171" i="2" s="1"/>
  <c r="AQ172" i="2" s="1"/>
  <c r="Q239" i="2"/>
  <c r="U239" i="2" s="1"/>
  <c r="AQ240" i="2" s="1"/>
  <c r="Q238" i="2"/>
  <c r="U238" i="2" s="1"/>
  <c r="AQ239" i="2" s="1"/>
  <c r="Q273" i="2"/>
  <c r="U273" i="2" s="1"/>
  <c r="AQ274" i="2" s="1"/>
  <c r="Q132" i="2"/>
  <c r="U132" i="2" s="1"/>
  <c r="AQ133" i="2" s="1"/>
  <c r="Q412" i="2"/>
  <c r="U412" i="2" s="1"/>
  <c r="AQ413" i="2" s="1"/>
  <c r="Q516" i="2"/>
  <c r="U516" i="2" s="1"/>
  <c r="AQ517" i="2" s="1"/>
  <c r="Q71" i="2"/>
  <c r="U71" i="2" s="1"/>
  <c r="AQ72" i="2" s="1"/>
  <c r="Q515" i="2"/>
  <c r="U515" i="2" s="1"/>
  <c r="AQ516" i="2" s="1"/>
  <c r="Q45" i="2"/>
  <c r="U45" i="2" s="1"/>
  <c r="AQ46" i="2" s="1"/>
  <c r="Q38" i="2"/>
  <c r="U38" i="2" s="1"/>
  <c r="AQ39" i="2" s="1"/>
  <c r="Q42" i="2"/>
  <c r="U42" i="2" s="1"/>
  <c r="AQ43" i="2" s="1"/>
  <c r="Q315" i="2"/>
  <c r="U315" i="2" s="1"/>
  <c r="AQ316" i="2" s="1"/>
  <c r="Q213" i="2"/>
  <c r="U213" i="2" s="1"/>
  <c r="AQ214" i="2" s="1"/>
  <c r="Q500" i="2"/>
  <c r="U500" i="2" s="1"/>
  <c r="AQ501" i="2" s="1"/>
  <c r="Q235" i="2"/>
  <c r="U235" i="2" s="1"/>
  <c r="AQ236" i="2" s="1"/>
  <c r="Q186" i="2"/>
  <c r="U186" i="2" s="1"/>
  <c r="AQ187" i="2" s="1"/>
  <c r="Q414" i="2"/>
  <c r="U414" i="2" s="1"/>
  <c r="AQ415" i="2" s="1"/>
  <c r="Q498" i="2"/>
  <c r="U498" i="2" s="1"/>
  <c r="AQ499" i="2" s="1"/>
  <c r="Q377" i="2"/>
  <c r="U377" i="2" s="1"/>
  <c r="AQ378" i="2" s="1"/>
  <c r="Q35" i="2"/>
  <c r="U35" i="2" s="1"/>
  <c r="AQ36" i="2" s="1"/>
  <c r="Q354" i="2"/>
  <c r="U354" i="2" s="1"/>
  <c r="AQ355" i="2" s="1"/>
  <c r="Q164" i="2"/>
  <c r="U164" i="2" s="1"/>
  <c r="AQ165" i="2" s="1"/>
  <c r="Q77" i="2"/>
  <c r="U77" i="2" s="1"/>
  <c r="AQ78" i="2" s="1"/>
  <c r="Q542" i="2"/>
  <c r="U542" i="2" s="1"/>
  <c r="AQ543" i="2" s="1"/>
  <c r="Q548" i="2"/>
  <c r="U548" i="2" s="1"/>
  <c r="AQ549" i="2" s="1"/>
  <c r="Q390" i="2"/>
  <c r="U390" i="2" s="1"/>
  <c r="AQ391" i="2" s="1"/>
  <c r="Q228" i="2"/>
  <c r="U228" i="2" s="1"/>
  <c r="AQ229" i="2" s="1"/>
  <c r="Q282" i="2"/>
  <c r="U282" i="2" s="1"/>
  <c r="AQ283" i="2" s="1"/>
  <c r="Q18" i="2"/>
  <c r="U18" i="2" s="1"/>
  <c r="AQ19" i="2" s="1"/>
  <c r="Q80" i="2"/>
  <c r="U80" i="2" s="1"/>
  <c r="AQ81" i="2" s="1"/>
  <c r="Q178" i="2"/>
  <c r="U178" i="2" s="1"/>
  <c r="AQ179" i="2" s="1"/>
  <c r="Q89" i="2"/>
  <c r="U89" i="2" s="1"/>
  <c r="AQ90" i="2" s="1"/>
  <c r="Q253" i="2"/>
  <c r="U253" i="2" s="1"/>
  <c r="AQ254" i="2" s="1"/>
  <c r="Q474" i="2"/>
  <c r="U474" i="2" s="1"/>
  <c r="AQ475" i="2" s="1"/>
  <c r="Q489" i="2"/>
  <c r="U489" i="2" s="1"/>
  <c r="AQ490" i="2" s="1"/>
  <c r="Q69" i="2"/>
  <c r="U69" i="2" s="1"/>
  <c r="AQ70" i="2" s="1"/>
  <c r="Q95" i="2"/>
  <c r="U95" i="2" s="1"/>
  <c r="AQ96" i="2" s="1"/>
  <c r="Q422" i="2"/>
  <c r="U422" i="2" s="1"/>
  <c r="AQ423" i="2" s="1"/>
  <c r="Q51" i="2"/>
  <c r="U51" i="2" s="1"/>
  <c r="AQ52" i="2" s="1"/>
  <c r="Q270" i="2"/>
  <c r="U270" i="2" s="1"/>
  <c r="AQ271" i="2" s="1"/>
  <c r="Q541" i="2"/>
  <c r="U541" i="2" s="1"/>
  <c r="AQ542" i="2" s="1"/>
  <c r="Q467" i="2"/>
  <c r="U467" i="2" s="1"/>
  <c r="AQ468" i="2" s="1"/>
  <c r="Q158" i="2"/>
  <c r="U158" i="2" s="1"/>
  <c r="AQ159" i="2" s="1"/>
  <c r="Q288" i="2"/>
  <c r="U288" i="2" s="1"/>
  <c r="AQ289" i="2" s="1"/>
  <c r="Q517" i="2"/>
  <c r="U517" i="2" s="1"/>
  <c r="AQ518" i="2" s="1"/>
  <c r="Q401" i="2"/>
  <c r="U401" i="2" s="1"/>
  <c r="AQ402" i="2" s="1"/>
  <c r="Q68" i="2"/>
  <c r="U68" i="2" s="1"/>
  <c r="AQ69" i="2" s="1"/>
  <c r="Q461" i="2"/>
  <c r="U461" i="2" s="1"/>
  <c r="AQ462" i="2" s="1"/>
  <c r="Q438" i="2"/>
  <c r="U438" i="2" s="1"/>
  <c r="AQ439" i="2" s="1"/>
  <c r="Q261" i="2"/>
  <c r="U261" i="2" s="1"/>
  <c r="AQ262" i="2" s="1"/>
  <c r="Q468" i="2"/>
  <c r="U468" i="2" s="1"/>
  <c r="AQ469" i="2" s="1"/>
  <c r="Q256" i="2"/>
  <c r="U256" i="2" s="1"/>
  <c r="AQ257" i="2" s="1"/>
  <c r="Q168" i="2"/>
  <c r="U168" i="2" s="1"/>
  <c r="AQ169" i="2" s="1"/>
  <c r="Q325" i="2"/>
  <c r="U325" i="2" s="1"/>
  <c r="AQ326" i="2" s="1"/>
  <c r="Q476" i="2"/>
  <c r="U476" i="2" s="1"/>
  <c r="AQ477" i="2" s="1"/>
  <c r="Q198" i="2"/>
  <c r="U198" i="2" s="1"/>
  <c r="AQ199" i="2" s="1"/>
  <c r="Q391" i="2"/>
  <c r="U391" i="2" s="1"/>
  <c r="AQ392" i="2" s="1"/>
  <c r="Q528" i="2"/>
  <c r="U528" i="2" s="1"/>
  <c r="AQ529" i="2" s="1"/>
  <c r="Q227" i="2"/>
  <c r="U227" i="2" s="1"/>
  <c r="AQ228" i="2" s="1"/>
  <c r="Q370" i="2"/>
  <c r="U370" i="2" s="1"/>
  <c r="AQ371" i="2" s="1"/>
  <c r="Q58" i="2"/>
  <c r="U58" i="2" s="1"/>
  <c r="AQ59" i="2" s="1"/>
  <c r="Q12" i="2"/>
  <c r="U12" i="2" s="1"/>
  <c r="AQ13" i="2" s="1"/>
  <c r="Q10" i="2"/>
  <c r="U10" i="2" s="1"/>
  <c r="AQ11" i="2" s="1"/>
  <c r="Q114" i="2"/>
  <c r="U114" i="2" s="1"/>
  <c r="AQ115" i="2" s="1"/>
  <c r="Q155" i="2"/>
  <c r="U155" i="2" s="1"/>
  <c r="AQ156" i="2" s="1"/>
  <c r="Q249" i="2"/>
  <c r="U249" i="2" s="1"/>
  <c r="AQ250" i="2" s="1"/>
  <c r="Q376" i="2"/>
  <c r="U376" i="2" s="1"/>
  <c r="AQ377" i="2" s="1"/>
  <c r="Q311" i="2"/>
  <c r="U311" i="2" s="1"/>
  <c r="AQ312" i="2" s="1"/>
  <c r="Q395" i="2"/>
  <c r="U395" i="2" s="1"/>
  <c r="AQ396" i="2" s="1"/>
  <c r="Q314" i="2"/>
  <c r="U314" i="2" s="1"/>
  <c r="AQ315" i="2" s="1"/>
  <c r="Q15" i="2"/>
  <c r="U15" i="2" s="1"/>
  <c r="AQ16" i="2" s="1"/>
  <c r="Q20" i="2"/>
  <c r="U20" i="2" s="1"/>
  <c r="AQ21" i="2" s="1"/>
  <c r="Q115" i="2"/>
  <c r="U115" i="2" s="1"/>
  <c r="AQ116" i="2" s="1"/>
  <c r="Q222" i="2"/>
  <c r="U222" i="2" s="1"/>
  <c r="AQ223" i="2" s="1"/>
  <c r="Q442" i="2"/>
  <c r="U442" i="2" s="1"/>
  <c r="AQ443" i="2" s="1"/>
  <c r="Q393" i="2"/>
  <c r="U393" i="2" s="1"/>
  <c r="AQ394" i="2" s="1"/>
  <c r="Q257" i="2"/>
  <c r="U257" i="2" s="1"/>
  <c r="AQ258" i="2" s="1"/>
  <c r="Q457" i="2"/>
  <c r="U457" i="2" s="1"/>
  <c r="AQ458" i="2" s="1"/>
  <c r="Q187" i="2"/>
  <c r="U187" i="2" s="1"/>
  <c r="AQ188" i="2" s="1"/>
  <c r="Q86" i="2"/>
  <c r="U86" i="2" s="1"/>
  <c r="AQ87" i="2" s="1"/>
  <c r="Q102" i="2"/>
  <c r="U102" i="2" s="1"/>
  <c r="AQ103" i="2" s="1"/>
  <c r="Q494" i="2"/>
  <c r="U494" i="2" s="1"/>
  <c r="AQ495" i="2" s="1"/>
  <c r="Q173" i="2"/>
  <c r="U173" i="2" s="1"/>
  <c r="AQ174" i="2" s="1"/>
  <c r="Q305" i="2"/>
  <c r="U305" i="2" s="1"/>
  <c r="AQ306" i="2" s="1"/>
  <c r="Q190" i="2"/>
  <c r="U190" i="2" s="1"/>
  <c r="AQ191" i="2" s="1"/>
  <c r="Q385" i="2"/>
  <c r="U385" i="2" s="1"/>
  <c r="AQ386" i="2" s="1"/>
  <c r="Q407" i="2"/>
  <c r="U407" i="2" s="1"/>
  <c r="AQ408" i="2" s="1"/>
  <c r="Q319" i="2"/>
  <c r="U319" i="2" s="1"/>
  <c r="AQ320" i="2" s="1"/>
  <c r="Q353" i="2"/>
  <c r="U353" i="2" s="1"/>
  <c r="AQ354" i="2" s="1"/>
  <c r="Q240" i="2"/>
  <c r="U240" i="2" s="1"/>
  <c r="AQ241" i="2" s="1"/>
  <c r="Q120" i="2"/>
  <c r="U120" i="2" s="1"/>
  <c r="AQ121" i="2" s="1"/>
  <c r="Q374" i="2"/>
  <c r="U374" i="2" s="1"/>
  <c r="AQ375" i="2" s="1"/>
  <c r="Q163" i="2"/>
  <c r="U163" i="2" s="1"/>
  <c r="AQ164" i="2" s="1"/>
  <c r="Q386" i="2"/>
  <c r="U386" i="2" s="1"/>
  <c r="AQ387" i="2" s="1"/>
  <c r="Q545" i="2"/>
  <c r="U545" i="2" s="1"/>
  <c r="AQ546" i="2" s="1"/>
  <c r="Q199" i="2"/>
  <c r="U199" i="2" s="1"/>
  <c r="AQ200" i="2" s="1"/>
  <c r="Q361" i="2"/>
  <c r="U361" i="2" s="1"/>
  <c r="AQ362" i="2" s="1"/>
  <c r="Q477" i="2"/>
  <c r="U477" i="2" s="1"/>
  <c r="AQ478" i="2" s="1"/>
  <c r="Q215" i="2"/>
  <c r="U215" i="2" s="1"/>
  <c r="AQ216" i="2" s="1"/>
  <c r="Q204" i="2"/>
  <c r="U204" i="2" s="1"/>
  <c r="AQ205" i="2" s="1"/>
  <c r="Q404" i="2"/>
  <c r="U404" i="2" s="1"/>
  <c r="AQ405" i="2" s="1"/>
  <c r="Q108" i="2"/>
  <c r="U108" i="2" s="1"/>
  <c r="AQ109" i="2" s="1"/>
  <c r="Q116" i="2"/>
  <c r="U116" i="2" s="1"/>
  <c r="AQ117" i="2" s="1"/>
  <c r="Q22" i="2"/>
  <c r="U22" i="2" s="1"/>
  <c r="AQ23" i="2" s="1"/>
  <c r="Q32" i="2"/>
  <c r="U32" i="2" s="1"/>
  <c r="AQ33" i="2" s="1"/>
  <c r="Q6" i="2"/>
  <c r="U6" i="2" s="1"/>
  <c r="AQ7" i="2" s="1"/>
  <c r="Q327" i="2"/>
  <c r="U327" i="2" s="1"/>
  <c r="AQ328" i="2" s="1"/>
  <c r="Q64" i="2"/>
  <c r="U64" i="2" s="1"/>
  <c r="AQ65" i="2" s="1"/>
  <c r="Q162" i="2"/>
  <c r="U162" i="2" s="1"/>
  <c r="AQ163" i="2" s="1"/>
  <c r="Q177" i="2"/>
  <c r="U177" i="2" s="1"/>
  <c r="AQ178" i="2" s="1"/>
  <c r="Q543" i="2"/>
  <c r="U543" i="2" s="1"/>
  <c r="AQ544" i="2" s="1"/>
  <c r="Q501" i="2"/>
  <c r="U501" i="2" s="1"/>
  <c r="AQ502" i="2" s="1"/>
  <c r="Q471" i="2"/>
  <c r="U471" i="2" s="1"/>
  <c r="AQ472" i="2" s="1"/>
  <c r="Q337" i="2"/>
  <c r="U337" i="2" s="1"/>
  <c r="AQ338" i="2" s="1"/>
  <c r="Q9" i="2"/>
  <c r="U9" i="2" s="1"/>
  <c r="AQ10" i="2" s="1"/>
  <c r="Q72" i="2"/>
  <c r="U72" i="2" s="1"/>
  <c r="AQ73" i="2" s="1"/>
  <c r="Q536" i="2"/>
  <c r="U536" i="2" s="1"/>
  <c r="AQ537" i="2" s="1"/>
  <c r="Q411" i="2"/>
  <c r="U411" i="2" s="1"/>
  <c r="AQ412" i="2" s="1"/>
  <c r="Q445" i="2"/>
  <c r="U445" i="2" s="1"/>
  <c r="AQ446" i="2" s="1"/>
  <c r="Q360" i="2"/>
  <c r="U360" i="2" s="1"/>
  <c r="AQ361" i="2" s="1"/>
  <c r="Q274" i="2"/>
  <c r="U274" i="2" s="1"/>
  <c r="AQ275" i="2" s="1"/>
  <c r="Q286" i="2"/>
  <c r="U286" i="2" s="1"/>
  <c r="AQ287" i="2" s="1"/>
  <c r="Q306" i="2"/>
  <c r="U306" i="2" s="1"/>
  <c r="AQ307" i="2" s="1"/>
  <c r="Q513" i="2"/>
  <c r="U513" i="2" s="1"/>
  <c r="AQ514" i="2" s="1"/>
  <c r="Q487" i="2"/>
  <c r="U487" i="2" s="1"/>
  <c r="AQ488" i="2" s="1"/>
  <c r="Q397" i="2"/>
  <c r="U397" i="2" s="1"/>
  <c r="AQ398" i="2" s="1"/>
  <c r="Q485" i="2"/>
  <c r="U485" i="2" s="1"/>
  <c r="AQ486" i="2" s="1"/>
  <c r="Q458" i="2"/>
  <c r="U458" i="2" s="1"/>
  <c r="AQ459" i="2" s="1"/>
  <c r="Q364" i="2"/>
  <c r="U364" i="2" s="1"/>
  <c r="AQ365" i="2" s="1"/>
  <c r="Q266" i="2"/>
  <c r="U266" i="2" s="1"/>
  <c r="AQ267" i="2" s="1"/>
  <c r="Q185" i="2"/>
  <c r="U185" i="2" s="1"/>
  <c r="AQ186" i="2" s="1"/>
  <c r="Q379" i="2"/>
  <c r="U379" i="2" s="1"/>
  <c r="AQ380" i="2" s="1"/>
  <c r="Q268" i="2"/>
  <c r="U268" i="2" s="1"/>
  <c r="AQ269" i="2" s="1"/>
  <c r="Q98" i="2"/>
  <c r="U98" i="2" s="1"/>
  <c r="AQ99" i="2" s="1"/>
  <c r="Q236" i="2"/>
  <c r="U236" i="2" s="1"/>
  <c r="AQ237" i="2" s="1"/>
  <c r="Q323" i="2"/>
  <c r="U323" i="2" s="1"/>
  <c r="AQ324" i="2" s="1"/>
  <c r="Q357" i="2"/>
  <c r="U357" i="2" s="1"/>
  <c r="AQ358" i="2" s="1"/>
  <c r="Q70" i="2"/>
  <c r="U70" i="2" s="1"/>
  <c r="AQ71" i="2" s="1"/>
  <c r="Q74" i="2"/>
  <c r="U74" i="2" s="1"/>
  <c r="AQ75" i="2" s="1"/>
  <c r="Q146" i="2"/>
  <c r="U146" i="2" s="1"/>
  <c r="AQ147" i="2" s="1"/>
  <c r="Q231" i="2"/>
  <c r="U231" i="2" s="1"/>
  <c r="AQ232" i="2" s="1"/>
  <c r="Q218" i="2"/>
  <c r="U218" i="2" s="1"/>
  <c r="AQ219" i="2" s="1"/>
  <c r="Q527" i="2"/>
  <c r="U527" i="2" s="1"/>
  <c r="AQ528" i="2" s="1"/>
  <c r="Q316" i="2"/>
  <c r="U316" i="2" s="1"/>
  <c r="AQ317" i="2" s="1"/>
  <c r="Q552" i="2"/>
  <c r="U552" i="2" s="1"/>
  <c r="AQ553" i="2" s="1"/>
  <c r="Q128" i="2"/>
  <c r="U128" i="2" s="1"/>
  <c r="AQ129" i="2" s="1"/>
  <c r="Q191" i="2"/>
  <c r="U191" i="2" s="1"/>
  <c r="AQ192" i="2" s="1"/>
  <c r="Q478" i="2"/>
  <c r="U478" i="2" s="1"/>
  <c r="AQ479" i="2" s="1"/>
  <c r="Q203" i="2"/>
  <c r="U203" i="2" s="1"/>
  <c r="AQ204" i="2" s="1"/>
  <c r="Q496" i="2"/>
  <c r="U496" i="2" s="1"/>
  <c r="AQ497" i="2" s="1"/>
  <c r="Q233" i="2"/>
  <c r="U233" i="2" s="1"/>
  <c r="AQ234" i="2" s="1"/>
  <c r="Q234" i="2"/>
  <c r="U234" i="2" s="1"/>
  <c r="AQ235" i="2" s="1"/>
  <c r="Q502" i="2"/>
  <c r="U502" i="2" s="1"/>
  <c r="AQ503" i="2" s="1"/>
  <c r="Q380" i="2"/>
  <c r="U380" i="2" s="1"/>
  <c r="AQ381" i="2" s="1"/>
  <c r="Q188" i="2"/>
  <c r="U188" i="2" s="1"/>
  <c r="AQ189" i="2" s="1"/>
  <c r="Q117" i="2"/>
  <c r="U117" i="2" s="1"/>
  <c r="AQ118" i="2" s="1"/>
  <c r="Q200" i="2"/>
  <c r="U200" i="2" s="1"/>
  <c r="AQ201" i="2" s="1"/>
  <c r="Q202" i="2"/>
  <c r="U202" i="2" s="1"/>
  <c r="AQ203" i="2" s="1"/>
  <c r="Q464" i="2"/>
  <c r="U464" i="2" s="1"/>
  <c r="AQ465" i="2" s="1"/>
  <c r="Q352" i="2"/>
  <c r="U352" i="2" s="1"/>
  <c r="AQ353" i="2" s="1"/>
  <c r="Q153" i="2"/>
  <c r="U153" i="2" s="1"/>
  <c r="AQ154" i="2" s="1"/>
  <c r="Q154" i="2"/>
  <c r="U154" i="2" s="1"/>
  <c r="AQ155" i="2" s="1"/>
  <c r="Q48" i="2"/>
  <c r="U48" i="2" s="1"/>
  <c r="AQ49" i="2" s="1"/>
  <c r="Q44" i="2"/>
  <c r="U44" i="2" s="1"/>
  <c r="AQ45" i="2" s="1"/>
  <c r="Q33" i="2"/>
  <c r="U33" i="2" s="1"/>
  <c r="AQ34" i="2" s="1"/>
  <c r="Q85" i="2"/>
  <c r="U85" i="2" s="1"/>
  <c r="AQ86" i="2" s="1"/>
  <c r="Q174" i="2"/>
  <c r="U174" i="2" s="1"/>
  <c r="AQ175" i="2" s="1"/>
  <c r="Q267" i="2"/>
  <c r="U267" i="2" s="1"/>
  <c r="AQ268" i="2" s="1"/>
  <c r="Q432" i="2"/>
  <c r="U432" i="2" s="1"/>
  <c r="AQ433" i="2" s="1"/>
  <c r="Q450" i="2"/>
  <c r="U450" i="2" s="1"/>
  <c r="AQ451" i="2" s="1"/>
  <c r="Q373" i="2"/>
  <c r="U373" i="2" s="1"/>
  <c r="AQ374" i="2" s="1"/>
  <c r="Q37" i="2"/>
  <c r="U37" i="2" s="1"/>
  <c r="AQ38" i="2" s="1"/>
  <c r="Q452" i="2"/>
  <c r="U452" i="2" s="1"/>
  <c r="AQ453" i="2" s="1"/>
  <c r="Q281" i="2"/>
  <c r="U281" i="2" s="1"/>
  <c r="AQ282" i="2" s="1"/>
  <c r="Q345" i="2"/>
  <c r="U345" i="2" s="1"/>
  <c r="AQ346" i="2" s="1"/>
  <c r="Q196" i="2"/>
  <c r="U196" i="2" s="1"/>
  <c r="AQ197" i="2" s="1"/>
  <c r="Q335" i="2"/>
  <c r="U335" i="2" s="1"/>
  <c r="AQ336" i="2" s="1"/>
  <c r="Q13" i="2"/>
  <c r="U13" i="2" s="1"/>
  <c r="AQ14" i="2" s="1"/>
  <c r="Q420" i="2"/>
  <c r="U420" i="2" s="1"/>
  <c r="AQ421" i="2" s="1"/>
  <c r="Q165" i="2"/>
  <c r="U165" i="2" s="1"/>
  <c r="AQ166" i="2" s="1"/>
  <c r="Q322" i="2"/>
  <c r="U322" i="2" s="1"/>
  <c r="AQ323" i="2" s="1"/>
  <c r="Q342" i="2"/>
  <c r="U342" i="2" s="1"/>
  <c r="AQ343" i="2" s="1"/>
  <c r="Q317" i="2"/>
  <c r="U317" i="2" s="1"/>
  <c r="AQ318" i="2" s="1"/>
  <c r="Q90" i="2"/>
  <c r="U90" i="2" s="1"/>
  <c r="AQ91" i="2" s="1"/>
  <c r="Q145" i="2"/>
  <c r="U145" i="2" s="1"/>
  <c r="AQ146" i="2" s="1"/>
  <c r="Q251" i="2"/>
  <c r="U251" i="2" s="1"/>
  <c r="AQ252" i="2" s="1"/>
  <c r="Q497" i="2"/>
  <c r="U497" i="2" s="1"/>
  <c r="AQ498" i="2" s="1"/>
  <c r="Q510" i="2"/>
  <c r="U510" i="2" s="1"/>
  <c r="AQ511" i="2" s="1"/>
  <c r="Q83" i="2"/>
  <c r="U83" i="2" s="1"/>
  <c r="AQ84" i="2" s="1"/>
  <c r="Q172" i="2"/>
  <c r="U172" i="2" s="1"/>
  <c r="AQ173" i="2" s="1"/>
  <c r="Q195" i="2"/>
  <c r="U195" i="2" s="1"/>
  <c r="AQ196" i="2" s="1"/>
  <c r="Q507" i="2"/>
  <c r="U507" i="2" s="1"/>
  <c r="AQ508" i="2" s="1"/>
  <c r="Q508" i="2"/>
  <c r="U508" i="2" s="1"/>
  <c r="AQ509" i="2" s="1"/>
  <c r="Q396" i="2"/>
  <c r="U396" i="2" s="1"/>
  <c r="AQ397" i="2" s="1"/>
  <c r="Q160" i="2"/>
  <c r="U160" i="2" s="1"/>
  <c r="AQ161" i="2" s="1"/>
  <c r="Q143" i="2"/>
  <c r="U143" i="2" s="1"/>
  <c r="AQ144" i="2" s="1"/>
  <c r="Q294" i="2"/>
  <c r="U294" i="2" s="1"/>
  <c r="AQ295" i="2" s="1"/>
  <c r="Q310" i="2"/>
  <c r="U310" i="2" s="1"/>
  <c r="AQ311" i="2" s="1"/>
  <c r="Q254" i="2"/>
  <c r="U254" i="2" s="1"/>
  <c r="AQ255" i="2" s="1"/>
  <c r="Q78" i="2"/>
  <c r="U78" i="2" s="1"/>
  <c r="AQ79" i="2" s="1"/>
  <c r="Q423" i="2"/>
  <c r="U423" i="2" s="1"/>
  <c r="AQ424" i="2" s="1"/>
  <c r="Q220" i="2"/>
  <c r="U220" i="2" s="1"/>
  <c r="AQ221" i="2" s="1"/>
  <c r="Q53" i="2"/>
  <c r="U53" i="2" s="1"/>
  <c r="AQ54" i="2" s="1"/>
  <c r="Q29" i="2"/>
  <c r="U29" i="2" s="1"/>
  <c r="AQ30" i="2" s="1"/>
  <c r="Q333" i="2"/>
  <c r="U333" i="2" s="1"/>
  <c r="AQ334" i="2" s="1"/>
  <c r="Q297" i="2"/>
  <c r="U297" i="2" s="1"/>
  <c r="AQ298" i="2" s="1"/>
  <c r="Q303" i="2"/>
  <c r="U303" i="2" s="1"/>
  <c r="AQ304" i="2" s="1"/>
  <c r="Q299" i="2"/>
  <c r="U299" i="2" s="1"/>
  <c r="AQ300" i="2" s="1"/>
  <c r="Q421" i="2"/>
  <c r="U421" i="2" s="1"/>
  <c r="AQ422" i="2" s="1"/>
  <c r="Q460" i="2"/>
  <c r="U460" i="2" s="1"/>
  <c r="AQ461" i="2" s="1"/>
  <c r="Q176" i="2"/>
  <c r="U176" i="2" s="1"/>
  <c r="AQ177" i="2" s="1"/>
  <c r="Q221" i="2"/>
  <c r="U221" i="2" s="1"/>
  <c r="AQ222" i="2" s="1"/>
  <c r="Q459" i="2"/>
  <c r="U459" i="2" s="1"/>
  <c r="AQ460" i="2" s="1"/>
  <c r="Q312" i="2"/>
  <c r="U312" i="2" s="1"/>
  <c r="AQ313" i="2" s="1"/>
  <c r="Q514" i="2"/>
  <c r="U514" i="2" s="1"/>
  <c r="AQ515" i="2" s="1"/>
  <c r="Q483" i="2"/>
  <c r="U483" i="2" s="1"/>
  <c r="AQ484" i="2" s="1"/>
  <c r="Q206" i="2"/>
  <c r="U206" i="2" s="1"/>
  <c r="AQ207" i="2" s="1"/>
  <c r="Q151" i="2"/>
  <c r="U151" i="2" s="1"/>
  <c r="AQ152" i="2" s="1"/>
  <c r="Q169" i="2"/>
  <c r="U169" i="2" s="1"/>
  <c r="AQ170" i="2" s="1"/>
  <c r="Q229" i="2"/>
  <c r="U229" i="2" s="1"/>
  <c r="AQ230" i="2" s="1"/>
  <c r="Q136" i="2"/>
  <c r="U136" i="2" s="1"/>
  <c r="AQ137" i="2" s="1"/>
  <c r="Q503" i="2"/>
  <c r="U503" i="2" s="1"/>
  <c r="AQ504" i="2" s="1"/>
  <c r="Q214" i="2"/>
  <c r="U214" i="2" s="1"/>
  <c r="AQ215" i="2" s="1"/>
  <c r="Q216" i="2"/>
  <c r="U216" i="2" s="1"/>
  <c r="AQ217" i="2" s="1"/>
  <c r="Q512" i="2"/>
  <c r="U512" i="2" s="1"/>
  <c r="AQ513" i="2" s="1"/>
  <c r="Q152" i="2"/>
  <c r="U152" i="2" s="1"/>
  <c r="AQ153" i="2" s="1"/>
  <c r="Q92" i="2"/>
  <c r="U92" i="2" s="1"/>
  <c r="AQ93" i="2" s="1"/>
  <c r="Q180" i="2"/>
  <c r="U180" i="2" s="1"/>
  <c r="AQ181" i="2" s="1"/>
  <c r="Q526" i="2"/>
  <c r="U526" i="2" s="1"/>
  <c r="AQ527" i="2" s="1"/>
  <c r="Q493" i="2"/>
  <c r="U493" i="2" s="1"/>
  <c r="AQ494" i="2" s="1"/>
  <c r="Q369" i="2"/>
  <c r="U369" i="2" s="1"/>
  <c r="AQ370" i="2" s="1"/>
  <c r="Q436" i="2"/>
  <c r="U436" i="2" s="1"/>
  <c r="AQ437" i="2" s="1"/>
  <c r="Q499" i="2"/>
  <c r="U499" i="2" s="1"/>
  <c r="AQ500" i="2" s="1"/>
  <c r="Q479" i="2"/>
  <c r="U479" i="2" s="1"/>
  <c r="AQ480" i="2" s="1"/>
  <c r="Q54" i="2"/>
  <c r="U54" i="2" s="1"/>
  <c r="AQ55" i="2" s="1"/>
  <c r="Q56" i="2"/>
  <c r="U56" i="2" s="1"/>
  <c r="AQ57" i="2" s="1"/>
  <c r="Q359" i="2"/>
  <c r="U359" i="2" s="1"/>
  <c r="AQ360" i="2" s="1"/>
  <c r="Q531" i="2"/>
  <c r="U531" i="2" s="1"/>
  <c r="AQ532" i="2" s="1"/>
  <c r="Q392" i="2"/>
  <c r="U392" i="2" s="1"/>
  <c r="AQ393" i="2" s="1"/>
  <c r="Q430" i="2"/>
  <c r="U430" i="2" s="1"/>
  <c r="AQ431" i="2" s="1"/>
  <c r="Q81" i="2"/>
  <c r="U81" i="2" s="1"/>
  <c r="AQ82" i="2" s="1"/>
  <c r="Q148" i="2"/>
  <c r="U148" i="2" s="1"/>
  <c r="AQ149" i="2" s="1"/>
  <c r="Q16" i="2"/>
  <c r="U16" i="2" s="1"/>
  <c r="AQ17" i="2" s="1"/>
  <c r="Q313" i="2"/>
  <c r="U313" i="2" s="1"/>
  <c r="AQ314" i="2" s="1"/>
  <c r="Q94" i="2"/>
  <c r="U94" i="2" s="1"/>
  <c r="AQ95" i="2" s="1"/>
  <c r="Q142" i="2"/>
  <c r="U142" i="2" s="1"/>
  <c r="AQ143" i="2" s="1"/>
  <c r="Q439" i="2"/>
  <c r="U439" i="2" s="1"/>
  <c r="AQ440" i="2" s="1"/>
  <c r="Q367" i="2"/>
  <c r="U367" i="2" s="1"/>
  <c r="AQ368" i="2" s="1"/>
  <c r="Q434" i="2"/>
  <c r="U434" i="2" s="1"/>
  <c r="AQ435" i="2" s="1"/>
  <c r="Q25" i="2"/>
  <c r="U25" i="2" s="1"/>
  <c r="AQ26" i="2" s="1"/>
  <c r="Q400" i="2"/>
  <c r="U400" i="2" s="1"/>
  <c r="AQ401" i="2" s="1"/>
  <c r="Q280" i="2"/>
  <c r="U280" i="2" s="1"/>
  <c r="AQ281" i="2" s="1"/>
  <c r="Q194" i="2"/>
  <c r="U194" i="2" s="1"/>
  <c r="AQ195" i="2" s="1"/>
  <c r="Q113" i="2"/>
  <c r="U113" i="2" s="1"/>
  <c r="AQ114" i="2" s="1"/>
  <c r="Q509" i="2"/>
  <c r="U509" i="2" s="1"/>
  <c r="AQ510" i="2" s="1"/>
  <c r="Q332" i="2"/>
  <c r="U332" i="2" s="1"/>
  <c r="AQ333" i="2" s="1"/>
  <c r="Q330" i="2"/>
  <c r="U330" i="2" s="1"/>
  <c r="AQ331" i="2" s="1"/>
  <c r="Q416" i="2"/>
  <c r="U416" i="2" s="1"/>
  <c r="AQ417" i="2" s="1"/>
  <c r="Q356" i="2"/>
  <c r="U356" i="2" s="1"/>
  <c r="AQ357" i="2" s="1"/>
  <c r="Q60" i="2"/>
  <c r="U60" i="2" s="1"/>
  <c r="AQ61" i="2" s="1"/>
  <c r="Q553" i="2"/>
  <c r="U553" i="2" s="1"/>
  <c r="AQ554" i="2" s="1"/>
  <c r="Q492" i="2"/>
  <c r="U492" i="2" s="1"/>
  <c r="AQ493" i="2" s="1"/>
  <c r="Q103" i="2"/>
  <c r="U103" i="2" s="1"/>
  <c r="AQ104" i="2" s="1"/>
  <c r="Q225" i="2"/>
  <c r="U225" i="2" s="1"/>
  <c r="AQ226" i="2" s="1"/>
  <c r="Q482" i="2"/>
  <c r="U482" i="2" s="1"/>
  <c r="AQ483" i="2" s="1"/>
  <c r="Q298" i="2"/>
  <c r="U298" i="2" s="1"/>
  <c r="AQ299" i="2" s="1"/>
  <c r="Q84" i="2"/>
  <c r="U84" i="2" s="1"/>
  <c r="AQ85" i="2" s="1"/>
  <c r="Q27" i="2"/>
  <c r="U27" i="2" s="1"/>
  <c r="AQ28" i="2" s="1"/>
  <c r="Q437" i="2"/>
  <c r="U437" i="2" s="1"/>
  <c r="AQ438" i="2" s="1"/>
  <c r="Q417" i="2"/>
  <c r="U417" i="2" s="1"/>
  <c r="AQ418" i="2" s="1"/>
  <c r="Q182" i="2"/>
  <c r="U182" i="2" s="1"/>
  <c r="AQ183" i="2" s="1"/>
  <c r="Q518" i="2"/>
  <c r="U518" i="2" s="1"/>
  <c r="AQ519" i="2" s="1"/>
  <c r="Q201" i="2"/>
  <c r="U201" i="2" s="1"/>
  <c r="AQ202" i="2" s="1"/>
  <c r="Q473" i="2"/>
  <c r="U473" i="2" s="1"/>
  <c r="AQ474" i="2" s="1"/>
  <c r="Q264" i="2"/>
  <c r="U264" i="2" s="1"/>
  <c r="AQ265" i="2" s="1"/>
  <c r="Q462" i="2"/>
  <c r="U462" i="2" s="1"/>
  <c r="AQ463" i="2" s="1"/>
  <c r="Q381" i="2"/>
  <c r="U381" i="2" s="1"/>
  <c r="AQ382" i="2" s="1"/>
  <c r="Q338" i="2"/>
  <c r="U338" i="2" s="1"/>
  <c r="AQ339" i="2" s="1"/>
  <c r="Q456" i="2"/>
  <c r="U456" i="2" s="1"/>
  <c r="AQ457" i="2" s="1"/>
  <c r="Q184" i="2"/>
  <c r="U184" i="2" s="1"/>
  <c r="AQ185" i="2" s="1"/>
  <c r="Q63" i="2"/>
  <c r="U63" i="2" s="1"/>
  <c r="AQ64" i="2" s="1"/>
  <c r="Q79" i="2"/>
  <c r="U79" i="2" s="1"/>
  <c r="AQ80" i="2" s="1"/>
  <c r="Q265" i="2"/>
  <c r="U265" i="2" s="1"/>
  <c r="AQ266" i="2" s="1"/>
  <c r="Q141" i="2"/>
  <c r="U141" i="2" s="1"/>
  <c r="AQ142" i="2" s="1"/>
  <c r="Q415" i="2"/>
  <c r="U415" i="2" s="1"/>
  <c r="AQ416" i="2" s="1"/>
  <c r="Q532" i="2"/>
  <c r="U532" i="2" s="1"/>
  <c r="AQ533" i="2" s="1"/>
  <c r="Q289" i="2"/>
  <c r="U289" i="2" s="1"/>
  <c r="AQ290" i="2" s="1"/>
  <c r="Q470" i="2"/>
  <c r="U470" i="2" s="1"/>
  <c r="AQ471" i="2" s="1"/>
  <c r="Q47" i="2"/>
  <c r="U47" i="2" s="1"/>
  <c r="AQ48" i="2" s="1"/>
  <c r="Q435" i="2"/>
  <c r="U435" i="2" s="1"/>
  <c r="AQ436" i="2" s="1"/>
  <c r="Q490" i="2"/>
  <c r="U490" i="2" s="1"/>
  <c r="AQ491" i="2" s="1"/>
  <c r="Q523" i="2"/>
  <c r="U523" i="2" s="1"/>
  <c r="AQ524" i="2" s="1"/>
  <c r="Q52" i="2"/>
  <c r="U52" i="2" s="1"/>
  <c r="AQ53" i="2" s="1"/>
  <c r="Q61" i="2"/>
  <c r="U61" i="2" s="1"/>
  <c r="AQ62" i="2" s="1"/>
  <c r="Q7" i="2"/>
  <c r="U7" i="2" s="1"/>
  <c r="AQ8" i="2" s="1"/>
  <c r="Q480" i="2"/>
  <c r="U480" i="2" s="1"/>
  <c r="AQ481" i="2" s="1"/>
  <c r="Q131" i="2"/>
  <c r="U131" i="2" s="1"/>
  <c r="AQ132" i="2" s="1"/>
  <c r="Q419" i="2"/>
  <c r="U419" i="2" s="1"/>
  <c r="AQ420" i="2" s="1"/>
  <c r="Q197" i="2"/>
  <c r="U197" i="2" s="1"/>
  <c r="AQ198" i="2" s="1"/>
  <c r="Q93" i="2"/>
  <c r="U93" i="2" s="1"/>
  <c r="AQ94" i="2" s="1"/>
  <c r="Q544" i="2"/>
  <c r="U544" i="2" s="1"/>
  <c r="AQ545" i="2" s="1"/>
  <c r="Q125" i="2"/>
  <c r="U125" i="2" s="1"/>
  <c r="AQ126" i="2" s="1"/>
  <c r="Q378" i="2"/>
  <c r="U378" i="2" s="1"/>
  <c r="AQ379" i="2" s="1"/>
  <c r="Q402" i="2"/>
  <c r="U402" i="2" s="1"/>
  <c r="AQ403" i="2" s="1"/>
  <c r="Q283" i="2"/>
  <c r="U283" i="2" s="1"/>
  <c r="AQ284" i="2" s="1"/>
  <c r="Q210" i="2"/>
  <c r="U210" i="2" s="1"/>
  <c r="AQ211" i="2" s="1"/>
  <c r="Q243" i="2"/>
  <c r="U243" i="2" s="1"/>
  <c r="AQ244" i="2" s="1"/>
  <c r="Q40" i="2"/>
  <c r="U40" i="2" s="1"/>
  <c r="AQ41" i="2" s="1"/>
  <c r="Q519" i="2"/>
  <c r="U519" i="2" s="1"/>
  <c r="AQ520" i="2" s="1"/>
  <c r="Q212" i="2"/>
  <c r="U212" i="2" s="1"/>
  <c r="AQ213" i="2" s="1"/>
  <c r="Q383" i="2"/>
  <c r="U383" i="2" s="1"/>
  <c r="AQ384" i="2" s="1"/>
  <c r="Q278" i="2"/>
  <c r="U278" i="2" s="1"/>
  <c r="AQ279" i="2" s="1"/>
  <c r="Q348" i="2"/>
  <c r="U348" i="2" s="1"/>
  <c r="AQ349" i="2" s="1"/>
  <c r="Q533" i="2"/>
  <c r="U533" i="2" s="1"/>
  <c r="AQ534" i="2" s="1"/>
  <c r="Q429" i="2"/>
  <c r="U429" i="2" s="1"/>
  <c r="AQ430" i="2" s="1"/>
  <c r="Q524" i="2"/>
  <c r="U524" i="2" s="1"/>
  <c r="AQ525" i="2" s="1"/>
  <c r="Q547" i="2"/>
  <c r="U547" i="2" s="1"/>
  <c r="AQ548" i="2" s="1"/>
  <c r="Q99" i="2"/>
  <c r="U99" i="2" s="1"/>
  <c r="AQ100" i="2" s="1"/>
  <c r="Q366" i="2"/>
  <c r="U366" i="2" s="1"/>
  <c r="AQ367" i="2" s="1"/>
  <c r="Q217" i="2"/>
  <c r="U217" i="2" s="1"/>
  <c r="AQ218" i="2" s="1"/>
  <c r="Q67" i="2"/>
  <c r="U67" i="2" s="1"/>
  <c r="AQ68" i="2" s="1"/>
  <c r="Q539" i="2"/>
  <c r="U539" i="2" s="1"/>
  <c r="AQ540" i="2" s="1"/>
  <c r="Q140" i="2"/>
  <c r="U140" i="2" s="1"/>
  <c r="AQ141" i="2" s="1"/>
  <c r="Q389" i="2"/>
  <c r="U389" i="2" s="1"/>
  <c r="AQ390" i="2" s="1"/>
  <c r="Q484" i="2"/>
  <c r="U484" i="2" s="1"/>
  <c r="AQ485" i="2" s="1"/>
  <c r="Q109" i="2"/>
  <c r="U109" i="2" s="1"/>
  <c r="AQ110" i="2" s="1"/>
  <c r="Q65" i="2"/>
  <c r="U65" i="2" s="1"/>
  <c r="AQ66" i="2" s="1"/>
  <c r="Q159" i="2"/>
  <c r="U159" i="2" s="1"/>
  <c r="AQ160" i="2" s="1"/>
  <c r="Q147" i="2"/>
  <c r="U147" i="2" s="1"/>
  <c r="AQ148" i="2" s="1"/>
  <c r="Q232" i="2"/>
  <c r="U232" i="2" s="1"/>
  <c r="AQ233" i="2" s="1"/>
  <c r="Q123" i="2"/>
  <c r="U123" i="2" s="1"/>
  <c r="AQ124" i="2" s="1"/>
  <c r="Q43" i="2"/>
  <c r="U43" i="2" s="1"/>
  <c r="AQ44" i="2" s="1"/>
  <c r="Q50" i="2"/>
  <c r="U50" i="2" s="1"/>
  <c r="AQ51" i="2" s="1"/>
  <c r="Q5" i="2"/>
  <c r="U5" i="2" s="1"/>
  <c r="AQ6" i="2" s="1"/>
  <c r="Q318" i="2"/>
  <c r="U318" i="2" s="1"/>
  <c r="AQ319" i="2" s="1"/>
  <c r="Q252" i="2"/>
  <c r="U252" i="2" s="1"/>
  <c r="AQ253" i="2" s="1"/>
  <c r="Q193" i="2"/>
  <c r="U193" i="2" s="1"/>
  <c r="AQ194" i="2" s="1"/>
  <c r="Q304" i="2"/>
  <c r="U304" i="2" s="1"/>
  <c r="AQ305" i="2" s="1"/>
  <c r="Q166" i="2"/>
  <c r="U166" i="2" s="1"/>
  <c r="AQ167" i="2" s="1"/>
  <c r="Q23" i="2"/>
  <c r="U23" i="2" s="1"/>
  <c r="AQ24" i="2" s="1"/>
  <c r="Q443" i="2"/>
  <c r="U443" i="2" s="1"/>
  <c r="AQ444" i="2" s="1"/>
  <c r="Q465" i="2"/>
  <c r="U465" i="2" s="1"/>
  <c r="AQ466" i="2" s="1"/>
  <c r="Q189" i="2"/>
  <c r="U189" i="2" s="1"/>
  <c r="AQ190" i="2" s="1"/>
  <c r="Q307" i="2"/>
  <c r="U307" i="2" s="1"/>
  <c r="AQ308" i="2" s="1"/>
  <c r="Q208" i="2"/>
  <c r="U208" i="2" s="1"/>
  <c r="AQ209" i="2" s="1"/>
  <c r="Q371" i="2"/>
  <c r="U371" i="2" s="1"/>
  <c r="AQ372" i="2" s="1"/>
  <c r="Q246" i="2"/>
  <c r="U246" i="2" s="1"/>
  <c r="AQ247" i="2" s="1"/>
  <c r="Q226" i="2"/>
  <c r="U226" i="2" s="1"/>
  <c r="AQ227" i="2" s="1"/>
  <c r="Q425" i="2"/>
  <c r="U425" i="2" s="1"/>
  <c r="AQ426" i="2" s="1"/>
  <c r="Q255" i="2"/>
  <c r="U255" i="2" s="1"/>
  <c r="AQ256" i="2" s="1"/>
  <c r="Q259" i="2"/>
  <c r="U259" i="2" s="1"/>
  <c r="AQ260" i="2" s="1"/>
  <c r="Q534" i="2"/>
  <c r="U534" i="2" s="1"/>
  <c r="AQ535" i="2" s="1"/>
  <c r="Q440" i="2"/>
  <c r="U440" i="2" s="1"/>
  <c r="AQ441" i="2" s="1"/>
  <c r="Q530" i="2"/>
  <c r="U530" i="2" s="1"/>
  <c r="AQ531" i="2" s="1"/>
  <c r="Q336" i="2"/>
  <c r="U336" i="2" s="1"/>
  <c r="AQ337" i="2" s="1"/>
  <c r="Q167" i="2"/>
  <c r="U167" i="2" s="1"/>
  <c r="AQ168" i="2" s="1"/>
  <c r="Q271" i="2"/>
  <c r="U271" i="2" s="1"/>
  <c r="AQ272" i="2" s="1"/>
  <c r="Q324" i="2"/>
  <c r="U324" i="2" s="1"/>
  <c r="AQ325" i="2" s="1"/>
  <c r="Q308" i="2"/>
  <c r="U308" i="2" s="1"/>
  <c r="AQ309" i="2" s="1"/>
  <c r="Q365" i="2"/>
  <c r="U365" i="2" s="1"/>
  <c r="AQ366" i="2" s="1"/>
  <c r="Q447" i="2"/>
  <c r="U447" i="2" s="1"/>
  <c r="AQ448" i="2" s="1"/>
  <c r="Q451" i="2"/>
  <c r="U451" i="2" s="1"/>
  <c r="AQ452" i="2" s="1"/>
  <c r="Q248" i="2"/>
  <c r="U248" i="2" s="1"/>
  <c r="AQ249" i="2" s="1"/>
  <c r="Q134" i="2"/>
  <c r="U134" i="2" s="1"/>
  <c r="AQ135" i="2" s="1"/>
  <c r="Q59" i="2"/>
  <c r="U59" i="2" s="1"/>
  <c r="AQ60" i="2" s="1"/>
  <c r="Q49" i="2"/>
  <c r="U49" i="2" s="1"/>
  <c r="AQ50" i="2" s="1"/>
  <c r="Q410" i="2"/>
  <c r="U410" i="2" s="1"/>
  <c r="AQ411" i="2" s="1"/>
  <c r="Q192" i="2"/>
  <c r="U192" i="2" s="1"/>
  <c r="AQ193" i="2" s="1"/>
  <c r="Q463" i="2"/>
  <c r="U463" i="2" s="1"/>
  <c r="AQ464" i="2" s="1"/>
  <c r="Q441" i="2"/>
  <c r="U441" i="2" s="1"/>
  <c r="AQ442" i="2" s="1"/>
  <c r="Q275" i="2"/>
  <c r="U275" i="2" s="1"/>
  <c r="AQ276" i="2" s="1"/>
  <c r="Q340" i="2"/>
  <c r="U340" i="2" s="1"/>
  <c r="AQ341" i="2" s="1"/>
  <c r="Q4" i="2"/>
  <c r="U4" i="2" s="1"/>
  <c r="AQ5" i="2" s="1"/>
  <c r="Q66" i="2"/>
  <c r="U66" i="2" s="1"/>
  <c r="AQ67" i="2" s="1"/>
  <c r="Q522" i="2"/>
  <c r="U522" i="2" s="1"/>
  <c r="AQ523" i="2" s="1"/>
  <c r="Q387" i="2"/>
  <c r="U387" i="2" s="1"/>
  <c r="AQ388" i="2" s="1"/>
  <c r="Q110" i="2"/>
  <c r="U110" i="2" s="1"/>
  <c r="AQ111" i="2" s="1"/>
  <c r="Q481" i="2"/>
  <c r="U481" i="2" s="1"/>
  <c r="AQ482" i="2" s="1"/>
  <c r="Q46" i="2"/>
  <c r="U46" i="2" s="1"/>
  <c r="AQ47" i="2" s="1"/>
  <c r="Q211" i="2"/>
  <c r="U211" i="2" s="1"/>
  <c r="AQ212" i="2" s="1"/>
  <c r="Q28" i="2"/>
  <c r="U28" i="2" s="1"/>
  <c r="AQ29" i="2" s="1"/>
  <c r="Q529" i="2"/>
  <c r="U529" i="2" s="1"/>
  <c r="AQ530" i="2" s="1"/>
  <c r="Q121" i="2"/>
  <c r="U121" i="2" s="1"/>
  <c r="AQ122" i="2" s="1"/>
  <c r="Q349" i="2"/>
  <c r="U349" i="2" s="1"/>
  <c r="AQ350" i="2" s="1"/>
  <c r="Q124" i="2"/>
  <c r="U124" i="2" s="1"/>
  <c r="AQ125" i="2" s="1"/>
  <c r="Q388" i="2"/>
  <c r="U388" i="2" s="1"/>
  <c r="AQ389" i="2" s="1"/>
  <c r="Q205" i="2"/>
  <c r="U205" i="2" s="1"/>
  <c r="AQ206" i="2" s="1"/>
  <c r="Q245" i="2"/>
  <c r="U245" i="2" s="1"/>
  <c r="AQ246" i="2" s="1"/>
  <c r="Q135" i="2"/>
  <c r="U135" i="2" s="1"/>
  <c r="AQ136" i="2" s="1"/>
  <c r="Q408" i="2"/>
  <c r="U408" i="2" s="1"/>
  <c r="AQ409" i="2" s="1"/>
  <c r="Q546" i="2"/>
  <c r="U546" i="2" s="1"/>
  <c r="AQ547" i="2" s="1"/>
  <c r="Q384" i="2"/>
  <c r="U384" i="2" s="1"/>
  <c r="AQ385" i="2" s="1"/>
  <c r="Q406" i="2"/>
  <c r="U406" i="2" s="1"/>
  <c r="AQ407" i="2" s="1"/>
  <c r="Q449" i="2"/>
  <c r="U449" i="2" s="1"/>
  <c r="AQ450" i="2" s="1"/>
  <c r="Q394" i="2"/>
  <c r="U394" i="2" s="1"/>
  <c r="AQ395" i="2" s="1"/>
  <c r="Q290" i="2"/>
  <c r="U290" i="2" s="1"/>
  <c r="AQ291" i="2" s="1"/>
  <c r="Q24" i="2"/>
  <c r="U24" i="2" s="1"/>
  <c r="AQ25" i="2" s="1"/>
  <c r="Q329" i="2"/>
  <c r="U329" i="2" s="1"/>
  <c r="AQ330" i="2" s="1"/>
  <c r="Q309" i="2"/>
  <c r="U309" i="2" s="1"/>
  <c r="AQ310" i="2" s="1"/>
  <c r="Q223" i="2"/>
  <c r="U223" i="2" s="1"/>
  <c r="AQ224" i="2" s="1"/>
  <c r="Q506" i="2"/>
  <c r="U506" i="2" s="1"/>
  <c r="AQ507" i="2" s="1"/>
  <c r="Q550" i="2"/>
  <c r="U550" i="2" s="1"/>
  <c r="AQ551" i="2" s="1"/>
  <c r="Q73" i="2"/>
  <c r="U73" i="2" s="1"/>
  <c r="AQ74" i="2" s="1"/>
  <c r="Q538" i="2"/>
  <c r="U538" i="2" s="1"/>
  <c r="AQ539" i="2" s="1"/>
  <c r="Q446" i="2"/>
  <c r="U446" i="2" s="1"/>
  <c r="AQ447" i="2" s="1"/>
  <c r="Q91" i="2"/>
  <c r="U91" i="2" s="1"/>
  <c r="AQ92" i="2" s="1"/>
  <c r="Q375" i="2"/>
  <c r="U375" i="2" s="1"/>
  <c r="AQ376" i="2" s="1"/>
  <c r="Q426" i="2"/>
  <c r="U426" i="2" s="1"/>
  <c r="AQ427" i="2" s="1"/>
  <c r="Q276" i="2"/>
  <c r="U276" i="2" s="1"/>
  <c r="AQ277" i="2" s="1"/>
  <c r="Q82" i="2"/>
  <c r="U82" i="2" s="1"/>
  <c r="AQ83" i="2" s="1"/>
  <c r="Q326" i="2"/>
  <c r="U326" i="2" s="1"/>
  <c r="AQ327" i="2" s="1"/>
  <c r="Q96" i="2"/>
  <c r="U96" i="2" s="1"/>
  <c r="AQ97" i="2" s="1"/>
  <c r="Q258" i="2"/>
  <c r="U258" i="2" s="1"/>
  <c r="AQ259" i="2" s="1"/>
  <c r="Q279" i="2"/>
  <c r="U279" i="2" s="1"/>
  <c r="AQ280" i="2" s="1"/>
  <c r="Q453" i="2"/>
  <c r="U453" i="2" s="1"/>
  <c r="AQ454" i="2" s="1"/>
  <c r="Q504" i="2"/>
  <c r="U504" i="2" s="1"/>
  <c r="AQ505" i="2" s="1"/>
  <c r="Q488" i="2"/>
  <c r="U488" i="2" s="1"/>
  <c r="AQ489" i="2" s="1"/>
  <c r="Q129" i="2"/>
  <c r="U129" i="2" s="1"/>
  <c r="AQ130" i="2" s="1"/>
  <c r="Q285" i="2"/>
  <c r="U285" i="2" s="1"/>
  <c r="AQ286" i="2" s="1"/>
  <c r="Q207" i="2"/>
  <c r="U207" i="2" s="1"/>
  <c r="AQ208" i="2" s="1"/>
  <c r="Q269" i="2"/>
  <c r="U269" i="2" s="1"/>
  <c r="AQ270" i="2" s="1"/>
  <c r="Q418" i="2"/>
  <c r="U418" i="2" s="1"/>
  <c r="AQ419" i="2" s="1"/>
  <c r="Q41" i="2"/>
  <c r="U41" i="2" s="1"/>
  <c r="AQ42" i="2" s="1"/>
  <c r="Q34" i="2"/>
  <c r="U34" i="2" s="1"/>
  <c r="AQ35" i="2" s="1"/>
  <c r="Q19" i="2"/>
  <c r="U19" i="2" s="1"/>
  <c r="AQ20" i="2" s="1"/>
  <c r="Q293" i="2"/>
  <c r="U293" i="2" s="1"/>
  <c r="AQ294" i="2" s="1"/>
  <c r="Q295" i="2"/>
  <c r="U295" i="2" s="1"/>
  <c r="AQ296" i="2" s="1"/>
  <c r="Q149" i="2"/>
  <c r="U149" i="2" s="1"/>
  <c r="AQ150" i="2" s="1"/>
  <c r="Q237" i="2"/>
  <c r="U237" i="2" s="1"/>
  <c r="AQ238" i="2" s="1"/>
  <c r="Q343" i="2"/>
  <c r="U343" i="2" s="1"/>
  <c r="AQ344" i="2" s="1"/>
  <c r="Q30" i="2"/>
  <c r="U30" i="2" s="1"/>
  <c r="AQ31" i="2" s="1"/>
  <c r="Q428" i="2"/>
  <c r="U428" i="2" s="1"/>
  <c r="AQ429" i="2" s="1"/>
  <c r="Q535" i="2"/>
  <c r="U535" i="2" s="1"/>
  <c r="AQ536" i="2" s="1"/>
  <c r="Q260" i="2"/>
  <c r="U260" i="2" s="1"/>
  <c r="AQ261" i="2" s="1"/>
  <c r="Q137" i="2"/>
  <c r="U137" i="2" s="1"/>
  <c r="AQ138" i="2" s="1"/>
  <c r="Q133" i="2"/>
  <c r="U133" i="2" s="1"/>
  <c r="AQ134" i="2" s="1"/>
  <c r="Q139" i="2"/>
  <c r="U139" i="2" s="1"/>
  <c r="AQ140" i="2" s="1"/>
  <c r="Q14" i="2"/>
  <c r="U14" i="2" s="1"/>
  <c r="AQ15" i="2" s="1"/>
  <c r="Q219" i="2"/>
  <c r="U219" i="2" s="1"/>
  <c r="AQ220" i="2" s="1"/>
  <c r="Q495" i="2"/>
  <c r="U495" i="2" s="1"/>
  <c r="AQ496" i="2" s="1"/>
  <c r="Q433" i="2"/>
  <c r="U433" i="2" s="1"/>
  <c r="AQ434" i="2" s="1"/>
  <c r="Q144" i="2"/>
  <c r="U144" i="2" s="1"/>
  <c r="AQ145" i="2" s="1"/>
  <c r="Q300" i="2"/>
  <c r="U300" i="2" s="1"/>
  <c r="AQ301" i="2" s="1"/>
  <c r="Q413" i="2"/>
  <c r="U413" i="2" s="1"/>
  <c r="AQ414" i="2" s="1"/>
  <c r="Q511" i="2"/>
  <c r="U511" i="2" s="1"/>
  <c r="AQ512" i="2" s="1"/>
  <c r="Q302" i="2"/>
  <c r="U302" i="2" s="1"/>
  <c r="AQ303" i="2" s="1"/>
  <c r="Q350" i="2"/>
  <c r="U350" i="2" s="1"/>
  <c r="AQ351" i="2" s="1"/>
  <c r="Q398" i="2"/>
  <c r="U398" i="2" s="1"/>
  <c r="AQ399" i="2" s="1"/>
  <c r="Q472" i="2"/>
  <c r="U472" i="2" s="1"/>
  <c r="AQ473" i="2" s="1"/>
  <c r="Q363" i="2"/>
  <c r="U363" i="2" s="1"/>
  <c r="AQ364" i="2" s="1"/>
  <c r="Q104" i="2"/>
  <c r="U104" i="2" s="1"/>
  <c r="AQ105" i="2" s="1"/>
  <c r="Q230" i="2"/>
  <c r="U230" i="2" s="1"/>
  <c r="AQ231" i="2" s="1"/>
  <c r="Q118" i="2"/>
  <c r="U118" i="2" s="1"/>
  <c r="AQ119" i="2" s="1"/>
  <c r="Q284" i="2"/>
  <c r="U284" i="2" s="1"/>
  <c r="AQ285" i="2" s="1"/>
  <c r="Q262" i="2"/>
  <c r="U262" i="2" s="1"/>
  <c r="AQ263" i="2" s="1"/>
  <c r="Q540" i="2"/>
  <c r="U540" i="2" s="1"/>
  <c r="AQ541" i="2" s="1"/>
  <c r="Q505" i="2"/>
  <c r="U505" i="2" s="1"/>
  <c r="AQ506" i="2" s="1"/>
  <c r="Q334" i="2"/>
  <c r="U334" i="2" s="1"/>
  <c r="AQ335" i="2" s="1"/>
  <c r="Q382" i="2"/>
  <c r="U382" i="2" s="1"/>
  <c r="AQ383" i="2" s="1"/>
  <c r="Q549" i="2"/>
  <c r="U549" i="2" s="1"/>
  <c r="AQ550" i="2" s="1"/>
  <c r="Q331" i="2"/>
  <c r="U331" i="2" s="1"/>
  <c r="AQ332" i="2" s="1"/>
  <c r="Q55" i="2"/>
  <c r="U55" i="2" s="1"/>
  <c r="AQ56" i="2" s="1"/>
  <c r="Q62" i="2"/>
  <c r="U62" i="2" s="1"/>
  <c r="AQ63" i="2" s="1"/>
  <c r="Q328" i="2"/>
  <c r="U328" i="2" s="1"/>
  <c r="AQ329" i="2" s="1"/>
  <c r="Q126" i="2"/>
  <c r="U126" i="2" s="1"/>
  <c r="AQ127" i="2" s="1"/>
  <c r="Q112" i="2"/>
  <c r="U112" i="2" s="1"/>
  <c r="AQ113" i="2" s="1"/>
  <c r="Q368" i="2"/>
  <c r="U368" i="2" s="1"/>
  <c r="AQ369" i="2" s="1"/>
  <c r="Q127" i="2"/>
  <c r="U127" i="2" s="1"/>
  <c r="AQ128" i="2" s="1"/>
  <c r="Q341" i="2"/>
  <c r="U341" i="2" s="1"/>
  <c r="AQ342" i="2" s="1"/>
  <c r="Q31" i="2"/>
  <c r="U31" i="2" s="1"/>
  <c r="AQ32" i="2" s="1"/>
  <c r="Q224" i="2"/>
  <c r="U224" i="2" s="1"/>
  <c r="AQ225" i="2" s="1"/>
  <c r="Q520" i="2"/>
  <c r="U520" i="2" s="1"/>
  <c r="AQ521" i="2" s="1"/>
  <c r="Q469" i="2"/>
  <c r="U469" i="2" s="1"/>
  <c r="AQ470" i="2" s="1"/>
  <c r="Q444" i="2"/>
  <c r="U444" i="2" s="1"/>
  <c r="AQ445" i="2" s="1"/>
  <c r="Q296" i="2"/>
  <c r="U296" i="2" s="1"/>
  <c r="AQ297" i="2" s="1"/>
  <c r="Q111" i="2"/>
  <c r="U111" i="2" s="1"/>
  <c r="AQ112" i="2" s="1"/>
  <c r="Q287" i="2"/>
  <c r="U287" i="2" s="1"/>
  <c r="AQ288" i="2" s="1"/>
  <c r="Q486" i="2"/>
  <c r="U486" i="2" s="1"/>
  <c r="AQ487" i="2" s="1"/>
  <c r="Q97" i="2"/>
  <c r="U97" i="2" s="1"/>
  <c r="AQ98" i="2" s="1"/>
  <c r="Q183" i="2"/>
  <c r="U183" i="2" s="1"/>
  <c r="AQ184" i="2" s="1"/>
  <c r="Q75" i="2"/>
  <c r="U75" i="2" s="1"/>
  <c r="AQ76" i="2" s="1"/>
  <c r="Q101" i="2"/>
  <c r="U101" i="2" s="1"/>
  <c r="AQ102" i="2" s="1"/>
  <c r="Q106" i="2"/>
  <c r="U106" i="2" s="1"/>
  <c r="AQ107" i="2" s="1"/>
  <c r="Q244" i="2"/>
  <c r="U244" i="2" s="1"/>
  <c r="AQ245" i="2" s="1"/>
  <c r="Q242" i="2"/>
  <c r="U242" i="2" s="1"/>
  <c r="AQ243" i="2" s="1"/>
  <c r="Q272" i="2"/>
  <c r="U272" i="2" s="1"/>
  <c r="AQ273" i="2" s="1"/>
  <c r="Q347" i="2"/>
  <c r="U347" i="2" s="1"/>
  <c r="AQ348" i="2" s="1"/>
  <c r="Q263" i="2"/>
  <c r="U263" i="2" s="1"/>
  <c r="AQ264" i="2" s="1"/>
  <c r="Q405" i="2"/>
  <c r="U405" i="2" s="1"/>
  <c r="AQ406" i="2" s="1"/>
  <c r="Q175" i="2"/>
  <c r="U175" i="2" s="1"/>
  <c r="AQ176" i="2" s="1"/>
  <c r="Q277" i="2"/>
  <c r="U277" i="2" s="1"/>
  <c r="AQ278" i="2" s="1"/>
  <c r="Q150" i="2"/>
  <c r="U150" i="2" s="1"/>
  <c r="AQ151" i="2" s="1"/>
  <c r="Q156" i="2"/>
  <c r="U156" i="2" s="1"/>
  <c r="AQ157" i="2" s="1"/>
  <c r="Q39" i="2"/>
  <c r="U39" i="2" s="1"/>
  <c r="AQ40" i="2" s="1"/>
  <c r="Q57" i="2"/>
  <c r="U57" i="2" s="1"/>
  <c r="AQ58" i="2" s="1"/>
  <c r="Q8" i="2"/>
  <c r="U8" i="2" s="1"/>
  <c r="AQ9" i="2" s="1"/>
  <c r="Q209" i="2"/>
  <c r="U209" i="2" s="1"/>
  <c r="AQ210" i="2" s="1"/>
  <c r="Q355" i="2"/>
  <c r="U355" i="2" s="1"/>
  <c r="AQ356" i="2" s="1"/>
  <c r="Q455" i="2"/>
  <c r="U455" i="2" s="1"/>
  <c r="AQ456" i="2" s="1"/>
  <c r="Q403" i="2"/>
  <c r="U403" i="2" s="1"/>
  <c r="AQ404" i="2" s="1"/>
  <c r="Q454" i="2"/>
  <c r="U454" i="2" s="1"/>
  <c r="AQ455" i="2" s="1"/>
  <c r="Q161" i="2"/>
  <c r="U161" i="2" s="1"/>
  <c r="AQ162" i="2" s="1"/>
  <c r="Q431" i="2"/>
  <c r="U431" i="2" s="1"/>
  <c r="AQ432" i="2" s="1"/>
  <c r="Q107" i="2"/>
  <c r="U107" i="2" s="1"/>
  <c r="AQ108" i="2" s="1"/>
  <c r="Q130" i="2"/>
  <c r="U130" i="2" s="1"/>
  <c r="AQ131" i="2" s="1"/>
  <c r="Q346" i="2"/>
  <c r="U346" i="2" s="1"/>
  <c r="AQ347" i="2" s="1"/>
  <c r="Q427" i="2"/>
  <c r="U427" i="2" s="1"/>
  <c r="AQ428" i="2" s="1"/>
  <c r="Q87" i="2"/>
  <c r="U87" i="2" s="1"/>
  <c r="AQ88" i="2" s="1"/>
  <c r="Q179" i="2"/>
  <c r="U179" i="2" s="1"/>
  <c r="AQ180" i="2" s="1"/>
  <c r="Q362" i="2"/>
  <c r="U362" i="2" s="1"/>
  <c r="AQ363" i="2" s="1"/>
  <c r="Q88" i="2"/>
  <c r="U88" i="2" s="1"/>
  <c r="AQ89" i="2" s="1"/>
  <c r="Q320" i="2"/>
  <c r="U320" i="2" s="1"/>
  <c r="AQ321" i="2" s="1"/>
  <c r="Q358" i="2"/>
  <c r="U358" i="2" s="1"/>
  <c r="AQ359" i="2" s="1"/>
  <c r="Q448" i="2"/>
  <c r="U448" i="2" s="1"/>
  <c r="AQ449" i="2" s="1"/>
  <c r="Q491" i="2"/>
  <c r="U491" i="2" s="1"/>
  <c r="AQ492" i="2" s="1"/>
  <c r="Q525" i="2"/>
  <c r="U525" i="2" s="1"/>
  <c r="AQ526" i="2" s="1"/>
  <c r="Q157" i="2"/>
  <c r="U157" i="2" s="1"/>
  <c r="AQ158" i="2" s="1"/>
  <c r="Q344" i="2"/>
  <c r="U344" i="2" s="1"/>
  <c r="AQ345" i="2" s="1"/>
  <c r="Q17" i="2"/>
  <c r="U17" i="2" s="1"/>
  <c r="AQ18" i="2" s="1"/>
  <c r="Q291" i="2"/>
  <c r="U291" i="2" s="1"/>
  <c r="AQ292" i="2" s="1"/>
  <c r="Q21" i="2"/>
  <c r="U21" i="2" s="1"/>
  <c r="AQ22" i="2" s="1"/>
  <c r="Q339" i="2"/>
  <c r="U339" i="2" s="1"/>
  <c r="AQ340" i="2" s="1"/>
  <c r="Q181" i="2"/>
  <c r="U181" i="2" s="1"/>
  <c r="AQ182" i="2" s="1"/>
  <c r="Q321" i="2"/>
  <c r="U321" i="2" s="1"/>
  <c r="AQ322" i="2" s="1"/>
  <c r="Q76" i="2"/>
  <c r="U76" i="2" s="1"/>
  <c r="AQ77" i="2" s="1"/>
  <c r="Q372" i="2"/>
  <c r="U372" i="2" s="1"/>
  <c r="AQ373" i="2" s="1"/>
  <c r="Q26" i="2"/>
  <c r="U26" i="2" s="1"/>
  <c r="AQ27" i="2" s="1"/>
  <c r="T2150" i="2"/>
  <c r="T790" i="2"/>
  <c r="T552" i="2"/>
  <c r="T2249" i="2"/>
  <c r="T3548" i="2"/>
  <c r="T363" i="2"/>
  <c r="T1272" i="2"/>
  <c r="T2215" i="2"/>
  <c r="T1395" i="2"/>
  <c r="T2951" i="2"/>
  <c r="T1275" i="2"/>
  <c r="T2690" i="2"/>
  <c r="T1235" i="2"/>
  <c r="T2981" i="2"/>
  <c r="T1090" i="2"/>
  <c r="T2141" i="2"/>
  <c r="T3612" i="2"/>
  <c r="T2875" i="2"/>
  <c r="T1855" i="2"/>
  <c r="T725" i="2"/>
  <c r="T1131" i="2"/>
  <c r="T3587" i="2"/>
  <c r="T2536" i="2"/>
  <c r="T3182" i="2"/>
  <c r="T315" i="2"/>
  <c r="T830" i="2"/>
  <c r="T1680" i="2"/>
  <c r="T1519" i="2"/>
  <c r="T3410" i="2"/>
  <c r="T3151" i="2"/>
  <c r="T1140" i="2"/>
  <c r="T2121" i="2"/>
  <c r="T2061" i="2"/>
  <c r="T1391" i="2"/>
  <c r="T663" i="2"/>
  <c r="T133" i="2"/>
  <c r="T1326" i="2"/>
  <c r="T3412" i="2"/>
  <c r="T1047" i="2"/>
  <c r="T2187" i="2"/>
  <c r="T1049" i="2"/>
  <c r="T3199" i="2"/>
  <c r="T1438" i="2"/>
  <c r="T285" i="2"/>
  <c r="T96" i="2"/>
  <c r="T1024" i="2"/>
  <c r="T2509" i="2"/>
  <c r="T1796" i="2"/>
  <c r="T3159" i="2"/>
  <c r="T2180" i="2"/>
  <c r="T1722" i="2"/>
  <c r="T2697" i="2"/>
  <c r="T3564" i="2"/>
  <c r="T1842" i="2"/>
  <c r="T1177" i="2"/>
  <c r="T2265" i="2"/>
  <c r="T3559" i="2"/>
  <c r="T3474" i="2"/>
  <c r="T2938" i="2"/>
  <c r="T2974" i="2"/>
  <c r="T1674" i="2"/>
  <c r="T343" i="2"/>
  <c r="T2557" i="2"/>
  <c r="T2086" i="2"/>
  <c r="T235" i="2"/>
  <c r="T2763" i="2"/>
  <c r="T961" i="2"/>
  <c r="T3573" i="2"/>
  <c r="T340" i="2"/>
  <c r="T933" i="2"/>
  <c r="T328" i="2"/>
  <c r="T279" i="2"/>
  <c r="T1826" i="2"/>
  <c r="T2853" i="2"/>
  <c r="T2982" i="2"/>
  <c r="T1554" i="2"/>
  <c r="T702" i="2"/>
  <c r="T3119" i="2"/>
  <c r="T2926" i="2"/>
  <c r="T3139" i="2"/>
  <c r="T1747" i="2"/>
  <c r="T2506" i="2"/>
  <c r="T1634" i="2"/>
  <c r="T2120" i="2"/>
  <c r="T7" i="2"/>
  <c r="T3234" i="2"/>
  <c r="T456" i="2"/>
  <c r="T1931" i="2"/>
  <c r="T561" i="2"/>
  <c r="T527" i="2"/>
  <c r="T237" i="2"/>
  <c r="T2762" i="2"/>
  <c r="T2317" i="2"/>
  <c r="T3614" i="2"/>
  <c r="T3577" i="2"/>
  <c r="T2991" i="2"/>
  <c r="T2000" i="2"/>
  <c r="T1498" i="2"/>
  <c r="T2024" i="2"/>
  <c r="T77" i="2"/>
  <c r="T3128" i="2"/>
  <c r="T965" i="2"/>
  <c r="T2688" i="2"/>
  <c r="T1986" i="2"/>
  <c r="T2314" i="2"/>
  <c r="T3160" i="2"/>
  <c r="T3163" i="2"/>
  <c r="T2505" i="2"/>
  <c r="T253" i="2"/>
  <c r="T3036" i="2"/>
  <c r="T2005" i="2"/>
  <c r="T1724" i="2"/>
  <c r="T2673" i="2"/>
  <c r="T3335" i="2"/>
  <c r="T3403" i="2"/>
  <c r="T2663" i="2"/>
  <c r="T1846" i="2"/>
  <c r="T412" i="2"/>
  <c r="T1956" i="2"/>
  <c r="T2062" i="2"/>
  <c r="T2484" i="2"/>
  <c r="T915" i="2"/>
  <c r="T1300" i="2"/>
  <c r="T3566" i="2"/>
  <c r="T1973" i="2"/>
  <c r="T3493" i="2"/>
  <c r="T3298" i="2"/>
  <c r="T1737" i="2"/>
  <c r="T2976" i="2"/>
  <c r="T757" i="2"/>
  <c r="T3597" i="2"/>
  <c r="T37" i="2"/>
  <c r="T1371" i="2"/>
  <c r="T858" i="2"/>
  <c r="T3094" i="2"/>
  <c r="T1717" i="2"/>
  <c r="T1759" i="2"/>
  <c r="T2018" i="2"/>
  <c r="T3186" i="2"/>
  <c r="T1134" i="2"/>
  <c r="T1383" i="2"/>
  <c r="T3273" i="2"/>
  <c r="T2743" i="2"/>
  <c r="T1588" i="2"/>
  <c r="T2286" i="2"/>
  <c r="T1294" i="2"/>
  <c r="T2567" i="2"/>
  <c r="T1418" i="2"/>
  <c r="T640" i="2"/>
  <c r="T2607" i="2"/>
  <c r="T1301" i="2"/>
  <c r="T1099" i="2"/>
  <c r="T2837" i="2"/>
  <c r="T3634" i="2"/>
  <c r="T141" i="2"/>
  <c r="T893" i="2"/>
  <c r="T2039" i="2"/>
  <c r="T2031" i="2"/>
  <c r="T1776" i="2"/>
  <c r="T2623" i="2"/>
  <c r="T3486" i="2"/>
  <c r="T3067" i="2"/>
  <c r="T3730" i="2"/>
  <c r="T962" i="2"/>
  <c r="T1415" i="2"/>
  <c r="T1172" i="2"/>
  <c r="T3491" i="2"/>
  <c r="T940" i="2"/>
  <c r="T859" i="2"/>
  <c r="T3078" i="2"/>
  <c r="T2014" i="2"/>
  <c r="T1206" i="2"/>
  <c r="T1003" i="2"/>
  <c r="T1543" i="2"/>
  <c r="T2759" i="2"/>
  <c r="T1377" i="2"/>
  <c r="T3267" i="2"/>
  <c r="T803" i="2"/>
  <c r="T2049" i="2"/>
  <c r="T991" i="2"/>
  <c r="T2571" i="2"/>
  <c r="T103" i="2"/>
  <c r="T1038" i="2"/>
  <c r="T2007" i="2"/>
  <c r="T3081" i="2"/>
  <c r="T1192" i="2"/>
  <c r="T2179" i="2"/>
  <c r="T86" i="2"/>
  <c r="T3364" i="2"/>
  <c r="T3649" i="2"/>
  <c r="T1570" i="2"/>
  <c r="T2406" i="2"/>
  <c r="T1184" i="2"/>
  <c r="T3365" i="2"/>
  <c r="T1249" i="2"/>
  <c r="T2064" i="2"/>
  <c r="T3223" i="2"/>
  <c r="T2457" i="2"/>
  <c r="T3276" i="2"/>
  <c r="T2588" i="2"/>
  <c r="T886" i="2"/>
  <c r="T3398" i="2"/>
  <c r="T3679" i="2"/>
  <c r="T1992" i="2"/>
  <c r="T3158" i="2"/>
  <c r="T3129" i="2"/>
  <c r="T2682" i="2"/>
  <c r="T1699" i="2"/>
  <c r="T3600" i="2"/>
  <c r="T3042" i="2"/>
  <c r="T3296" i="2"/>
  <c r="T1151" i="2"/>
  <c r="T3313" i="2"/>
  <c r="T785" i="2"/>
  <c r="T851" i="2"/>
  <c r="T101" i="2"/>
  <c r="T213" i="2"/>
  <c r="T1574" i="2"/>
  <c r="T1512" i="2"/>
  <c r="T1175" i="2"/>
  <c r="T564" i="2"/>
  <c r="T2790" i="2"/>
  <c r="T2109" i="2"/>
  <c r="T122" i="2"/>
  <c r="T3202" i="2"/>
  <c r="T3480" i="2"/>
  <c r="T2364" i="2"/>
  <c r="T474" i="2"/>
  <c r="T136" i="2"/>
  <c r="T2090" i="2"/>
  <c r="T71" i="2"/>
  <c r="T665" i="2"/>
  <c r="T1462" i="2"/>
  <c r="T2612" i="2"/>
  <c r="T1645" i="2"/>
  <c r="T270" i="2"/>
  <c r="T2122" i="2"/>
  <c r="T2057" i="2"/>
  <c r="T1575" i="2"/>
  <c r="T1696" i="2"/>
  <c r="T3098" i="2"/>
  <c r="T1513" i="2"/>
  <c r="T1560" i="2"/>
  <c r="T2953" i="2"/>
  <c r="T2422" i="2"/>
  <c r="T3224" i="2"/>
  <c r="T135" i="2"/>
  <c r="T2325" i="2"/>
  <c r="T901" i="2"/>
  <c r="T3041" i="2"/>
  <c r="T2123" i="2"/>
  <c r="T2322" i="2"/>
  <c r="T771" i="2"/>
  <c r="T2840" i="2"/>
  <c r="T2487" i="2"/>
  <c r="T525" i="2"/>
  <c r="T3292" i="2"/>
  <c r="T1851" i="2"/>
  <c r="T692" i="2"/>
  <c r="T3001" i="2"/>
  <c r="T2451" i="2"/>
  <c r="T3074" i="2"/>
  <c r="T820" i="2"/>
  <c r="T980" i="2"/>
  <c r="T2523" i="2"/>
  <c r="T1056" i="2"/>
  <c r="T953" i="2"/>
  <c r="T913" i="2"/>
  <c r="T2625" i="2"/>
  <c r="T3445" i="2"/>
  <c r="T3003" i="2"/>
  <c r="T2465" i="2"/>
  <c r="T81" i="2"/>
  <c r="T3171" i="2"/>
  <c r="T794" i="2"/>
  <c r="T2245" i="2"/>
  <c r="T1236" i="2"/>
  <c r="T2350" i="2"/>
  <c r="T3622" i="2"/>
  <c r="T1341" i="2"/>
  <c r="T3356" i="2"/>
  <c r="T1102" i="2"/>
  <c r="T2775" i="2"/>
  <c r="T3363" i="2"/>
  <c r="T593" i="2"/>
  <c r="T3452" i="2"/>
  <c r="T1154" i="2"/>
  <c r="T3678" i="2"/>
  <c r="T482" i="2"/>
  <c r="T382" i="2"/>
  <c r="T3470" i="2"/>
  <c r="T3180" i="2"/>
  <c r="T2538" i="2"/>
  <c r="T1164" i="2"/>
  <c r="T2158" i="2"/>
  <c r="T2252" i="2"/>
  <c r="T3231" i="2"/>
  <c r="T2756" i="2"/>
  <c r="T3464" i="2"/>
  <c r="T2773" i="2"/>
  <c r="T488" i="2"/>
  <c r="T2128" i="2"/>
  <c r="T1075" i="2"/>
  <c r="T3659" i="2"/>
  <c r="T2235" i="2"/>
  <c r="T436" i="2"/>
  <c r="T876" i="2"/>
  <c r="T1213" i="2"/>
  <c r="T3497" i="2"/>
  <c r="T2522" i="2"/>
  <c r="T2903" i="2"/>
  <c r="T3530" i="2"/>
  <c r="T1237" i="2"/>
  <c r="T249" i="2"/>
  <c r="T2202" i="2"/>
  <c r="T718" i="2"/>
  <c r="T2670" i="2"/>
  <c r="T3278" i="2"/>
  <c r="T2583" i="2"/>
  <c r="T28" i="2"/>
  <c r="T3307" i="2"/>
  <c r="T167" i="2"/>
  <c r="T2933" i="2"/>
  <c r="T1061" i="2"/>
  <c r="T3454" i="2"/>
  <c r="T1743" i="2"/>
  <c r="T2494" i="2"/>
  <c r="T450" i="2"/>
  <c r="T560" i="2"/>
  <c r="T535" i="2"/>
  <c r="T1248" i="2"/>
  <c r="T57" i="2"/>
  <c r="T2916" i="2"/>
  <c r="T2530" i="2"/>
  <c r="T1319" i="2"/>
  <c r="T2250" i="2"/>
  <c r="T977" i="2"/>
  <c r="T2093" i="2"/>
  <c r="T196" i="2"/>
  <c r="T2459" i="2"/>
  <c r="T862" i="2"/>
  <c r="T632" i="2"/>
  <c r="T1901" i="2"/>
  <c r="T2782" i="2"/>
  <c r="T3428" i="2"/>
  <c r="T1714" i="2"/>
  <c r="T1400" i="2"/>
  <c r="T332" i="2"/>
  <c r="T3400" i="2"/>
  <c r="T1994" i="2"/>
  <c r="T2780" i="2"/>
  <c r="T3561" i="2"/>
  <c r="T1244" i="2"/>
  <c r="T866" i="2"/>
  <c r="T534" i="2"/>
  <c r="T684" i="2"/>
  <c r="T1199" i="2"/>
  <c r="T551" i="2"/>
  <c r="T204" i="2"/>
  <c r="T3023" i="2"/>
  <c r="T615" i="2"/>
  <c r="T3179" i="2"/>
  <c r="T65" i="2"/>
  <c r="T2028" i="2"/>
  <c r="T422" i="2"/>
  <c r="T546" i="2"/>
  <c r="T228" i="2"/>
  <c r="T2148" i="2"/>
  <c r="T3314" i="2"/>
  <c r="T1434" i="2"/>
  <c r="T1917" i="2"/>
  <c r="T652" i="2"/>
  <c r="T477" i="2"/>
  <c r="T1060" i="2"/>
  <c r="T1238" i="2"/>
  <c r="T229" i="2"/>
  <c r="T140" i="2"/>
  <c r="T1430" i="2"/>
  <c r="T3628" i="2"/>
  <c r="T1785" i="2"/>
  <c r="T3395" i="2"/>
  <c r="T2094" i="2"/>
  <c r="T1706" i="2"/>
  <c r="T602" i="2"/>
  <c r="T119" i="2"/>
  <c r="T1693" i="2"/>
  <c r="T1886" i="2"/>
  <c r="T2080" i="2"/>
  <c r="T3381" i="2"/>
  <c r="T1407" i="2"/>
  <c r="T1934" i="2"/>
  <c r="T2798" i="2"/>
  <c r="T2821" i="2"/>
  <c r="T1748" i="2"/>
  <c r="T518" i="2"/>
  <c r="T2065" i="2"/>
  <c r="T585" i="2"/>
  <c r="T978" i="2"/>
  <c r="T1057" i="2"/>
  <c r="T928" i="2"/>
  <c r="T3162" i="2"/>
  <c r="T1542" i="2"/>
  <c r="T531" i="2"/>
  <c r="T2852" i="2"/>
  <c r="T2038" i="2"/>
  <c r="T2946" i="2"/>
  <c r="T2167" i="2"/>
  <c r="T2877" i="2"/>
  <c r="T3331" i="2"/>
  <c r="T3349" i="2"/>
  <c r="T2928" i="2"/>
  <c r="T658" i="2"/>
  <c r="T1703" i="2"/>
  <c r="T3061" i="2"/>
  <c r="T491" i="2"/>
  <c r="T3339" i="2"/>
  <c r="T1103" i="2"/>
  <c r="T3585" i="2"/>
  <c r="T1084" i="2"/>
  <c r="T1711" i="2"/>
  <c r="T1929" i="2"/>
  <c r="T3645" i="2"/>
  <c r="T2693" i="2"/>
  <c r="T2204" i="2"/>
  <c r="T3444" i="2"/>
  <c r="T3385" i="2"/>
  <c r="T959" i="2"/>
  <c r="T346" i="2"/>
  <c r="T808" i="2"/>
  <c r="T457" i="2"/>
  <c r="T431" i="2"/>
  <c r="T795" i="2"/>
  <c r="T966" i="2"/>
  <c r="T1825" i="2"/>
  <c r="T2552" i="2"/>
  <c r="T539" i="2"/>
  <c r="T576" i="2"/>
  <c r="T2900" i="2"/>
  <c r="T2822" i="2"/>
  <c r="T2393" i="2"/>
  <c r="T2585" i="2"/>
  <c r="T746" i="2"/>
  <c r="T1651" i="2"/>
  <c r="T372" i="2"/>
  <c r="T333" i="2"/>
  <c r="T3575" i="2"/>
  <c r="T1998" i="2"/>
  <c r="T566" i="2"/>
  <c r="T1207" i="2"/>
  <c r="T1376" i="2"/>
  <c r="T1304" i="2"/>
  <c r="T3646" i="2"/>
  <c r="T3624" i="2"/>
  <c r="T588" i="2"/>
  <c r="T2078" i="2"/>
  <c r="T3725" i="2"/>
  <c r="T483" i="2"/>
  <c r="T3255" i="2"/>
  <c r="T510" i="2"/>
  <c r="T2802" i="2"/>
  <c r="T813" i="2"/>
  <c r="T1981" i="2"/>
  <c r="T1795" i="2"/>
  <c r="T2199" i="2"/>
  <c r="T2703" i="2"/>
  <c r="T1078" i="2"/>
  <c r="T2391" i="2"/>
  <c r="T1833" i="2"/>
  <c r="T1065" i="2"/>
  <c r="T125" i="2"/>
  <c r="T967" i="2"/>
  <c r="T764" i="2"/>
  <c r="T3460" i="2"/>
  <c r="T3407" i="2"/>
  <c r="T971" i="2"/>
  <c r="T2144" i="2"/>
  <c r="T885" i="2"/>
  <c r="T772" i="2"/>
  <c r="T3297" i="2"/>
  <c r="T821" i="2"/>
  <c r="T2943" i="2"/>
  <c r="T1126" i="2"/>
  <c r="T219" i="2"/>
  <c r="T3091" i="2"/>
  <c r="T1225" i="2"/>
  <c r="T1114" i="2"/>
  <c r="T2115" i="2"/>
  <c r="T2788" i="2"/>
  <c r="T1487" i="2"/>
  <c r="T349" i="2"/>
  <c r="T2445" i="2"/>
  <c r="T319" i="2"/>
  <c r="T289" i="2"/>
  <c r="T1480" i="2"/>
  <c r="T3285" i="2"/>
  <c r="T2794" i="2"/>
  <c r="T2055" i="2"/>
  <c r="T2475" i="2"/>
  <c r="T789" i="2"/>
  <c r="T1935" i="2"/>
  <c r="T2660" i="2"/>
  <c r="T2243" i="2"/>
  <c r="T897" i="2"/>
  <c r="T1324" i="2"/>
  <c r="T3123" i="2"/>
  <c r="T624" i="2"/>
  <c r="T1157" i="2"/>
  <c r="T1578" i="2"/>
  <c r="T3542" i="2"/>
  <c r="T1752" i="2"/>
  <c r="T2550" i="2"/>
  <c r="T2750" i="2"/>
  <c r="T891" i="2"/>
  <c r="T3419" i="2"/>
  <c r="T469" i="2"/>
  <c r="T2827" i="2"/>
  <c r="T427" i="2"/>
  <c r="T88" i="2"/>
  <c r="T3496" i="2"/>
  <c r="T726" i="2"/>
  <c r="T1652" i="2"/>
  <c r="T906" i="2"/>
  <c r="T3080" i="2"/>
  <c r="T2398" i="2"/>
  <c r="T832" i="2"/>
  <c r="T3361" i="2"/>
  <c r="T2753" i="2"/>
  <c r="T357" i="2"/>
  <c r="T76" i="2"/>
  <c r="T1030" i="2"/>
  <c r="T2992" i="2"/>
  <c r="T921" i="2"/>
  <c r="T2748" i="2"/>
  <c r="T2020" i="2"/>
  <c r="T3494" i="2"/>
  <c r="T2503" i="2"/>
  <c r="T1458" i="2"/>
  <c r="T2908" i="2"/>
  <c r="T3526" i="2"/>
  <c r="T397" i="2"/>
  <c r="T84" i="2"/>
  <c r="T1865" i="2"/>
  <c r="T882" i="2"/>
  <c r="T1969" i="2"/>
  <c r="T2117" i="2"/>
  <c r="T218" i="2"/>
  <c r="T2566" i="2"/>
  <c r="T2980" i="2"/>
  <c r="T2100" i="2"/>
  <c r="T740" i="2"/>
  <c r="T3456" i="2"/>
  <c r="T3126" i="2"/>
  <c r="T254" i="2"/>
  <c r="T440" i="2"/>
  <c r="T1800" i="2"/>
  <c r="T34" i="2"/>
  <c r="T1771" i="2"/>
  <c r="T216" i="2"/>
  <c r="T1503" i="2"/>
  <c r="T852" i="2"/>
  <c r="T484" i="2"/>
  <c r="T1581" i="2"/>
  <c r="T2413" i="2"/>
  <c r="T2814" i="2"/>
  <c r="T2263" i="2"/>
  <c r="T804" i="2"/>
  <c r="T914" i="2"/>
  <c r="T19" i="2"/>
  <c r="T2563" i="2"/>
  <c r="T1246" i="2"/>
  <c r="T3203" i="2"/>
  <c r="T3329" i="2"/>
  <c r="T2300" i="2"/>
  <c r="T291" i="2"/>
  <c r="T2347" i="2"/>
  <c r="T1957" i="2"/>
  <c r="T1330" i="2"/>
  <c r="T344" i="2"/>
  <c r="T3289" i="2"/>
  <c r="T2197" i="2"/>
  <c r="T2774" i="2"/>
  <c r="T1339" i="2"/>
  <c r="T3664" i="2"/>
  <c r="T463" i="2"/>
  <c r="T837" i="2"/>
  <c r="T317" i="2"/>
  <c r="T2941" i="2"/>
  <c r="T3536" i="2"/>
  <c r="T2491" i="2"/>
  <c r="T2358" i="2"/>
  <c r="T3046" i="2"/>
  <c r="T181" i="2"/>
  <c r="T1951" i="2"/>
  <c r="T2059" i="2"/>
  <c r="T987" i="2"/>
  <c r="T2303" i="2"/>
  <c r="T485" i="2"/>
  <c r="T541" i="2"/>
  <c r="T649" i="2"/>
  <c r="T2133" i="2"/>
  <c r="T2106" i="2"/>
  <c r="T614" i="2"/>
  <c r="T3265" i="2"/>
  <c r="T46" i="2"/>
  <c r="T1983" i="2"/>
  <c r="T493" i="2"/>
  <c r="T3558" i="2"/>
  <c r="T1518" i="2"/>
  <c r="T1960" i="2"/>
  <c r="T371" i="2"/>
  <c r="T3570" i="2"/>
  <c r="T52" i="2"/>
  <c r="T2544" i="2"/>
  <c r="T2988" i="2"/>
  <c r="T3401" i="2"/>
  <c r="T1091" i="2"/>
  <c r="T934" i="2"/>
  <c r="T2309" i="2"/>
  <c r="T3058" i="2"/>
  <c r="T2608" i="2"/>
  <c r="T3210" i="2"/>
  <c r="T3152" i="2"/>
  <c r="T1404" i="2"/>
  <c r="T2858" i="2"/>
  <c r="T304" i="2"/>
  <c r="T1101" i="2"/>
  <c r="T2131" i="2"/>
  <c r="T3357" i="2"/>
  <c r="T2948" i="2"/>
  <c r="T571" i="2"/>
  <c r="T190" i="2"/>
  <c r="T32" i="2"/>
  <c r="T2461" i="2"/>
  <c r="T1388" i="2"/>
  <c r="T2489" i="2"/>
  <c r="T2604" i="2"/>
  <c r="T3720" i="2"/>
  <c r="T1386" i="2"/>
  <c r="T312" i="2"/>
  <c r="T1607" i="2"/>
  <c r="T3344" i="2"/>
  <c r="T683" i="2"/>
  <c r="T132" i="2"/>
  <c r="T1507" i="2"/>
  <c r="T1424" i="2"/>
  <c r="T2431" i="2"/>
  <c r="T887" i="2"/>
  <c r="T460" i="2"/>
  <c r="T935" i="2"/>
  <c r="T2257" i="2"/>
  <c r="T942" i="2"/>
  <c r="T1417" i="2"/>
  <c r="T1380" i="2"/>
  <c r="T879" i="2"/>
  <c r="T2609" i="2"/>
  <c r="T3736" i="2"/>
  <c r="T320" i="2"/>
  <c r="T2892" i="2"/>
  <c r="T1908" i="2"/>
  <c r="T394" i="2"/>
  <c r="T1494" i="2"/>
  <c r="T823" i="2"/>
  <c r="T691" i="2"/>
  <c r="T992" i="2"/>
  <c r="T694" i="2"/>
  <c r="T1076" i="2"/>
  <c r="T2649" i="2"/>
  <c r="T3052" i="2"/>
  <c r="T1255" i="2"/>
  <c r="T673" i="2"/>
  <c r="T3512" i="2"/>
  <c r="T1829" i="2"/>
  <c r="T1008" i="2"/>
  <c r="T831" i="2"/>
  <c r="T617" i="2"/>
  <c r="T2752" i="2"/>
  <c r="T926" i="2"/>
  <c r="T1627" i="2"/>
  <c r="T2665" i="2"/>
  <c r="T2333" i="2"/>
  <c r="T2088" i="2"/>
  <c r="T78" i="2"/>
  <c r="T1705" i="2"/>
  <c r="T3252" i="2"/>
  <c r="T2004" i="2"/>
  <c r="T2532" i="2"/>
  <c r="T337" i="2"/>
  <c r="T538" i="2"/>
  <c r="T2441" i="2"/>
  <c r="T3353" i="2"/>
  <c r="T2177" i="2"/>
  <c r="T637" i="2"/>
  <c r="T2586" i="2"/>
  <c r="T844" i="2"/>
  <c r="T1355" i="2"/>
  <c r="T1945" i="2"/>
  <c r="T2818" i="2"/>
  <c r="T2871" i="2"/>
  <c r="T3626" i="2"/>
  <c r="T3576" i="2"/>
  <c r="T1786" i="2"/>
  <c r="T1847" i="2"/>
  <c r="T1183" i="2"/>
  <c r="T259" i="2"/>
  <c r="T2831" i="2"/>
  <c r="T2985" i="2"/>
  <c r="T3485" i="2"/>
  <c r="T3519" i="2"/>
  <c r="T1970" i="2"/>
  <c r="T513" i="2"/>
  <c r="T2664" i="2"/>
  <c r="T1697" i="2"/>
  <c r="T3525" i="2"/>
  <c r="T2384" i="2"/>
  <c r="T1029" i="2"/>
  <c r="T2677" i="2"/>
  <c r="T2194" i="2"/>
  <c r="T2456" i="2"/>
  <c r="T3389" i="2"/>
  <c r="T2826" i="2"/>
  <c r="T3712" i="2"/>
  <c r="T1576" i="2"/>
  <c r="T3509" i="2"/>
  <c r="T717" i="2"/>
  <c r="T2394" i="2"/>
  <c r="T814" i="2"/>
  <c r="T1906" i="2"/>
  <c r="T2032" i="2"/>
  <c r="T3032" i="2"/>
  <c r="T802" i="2"/>
  <c r="T2385" i="2"/>
  <c r="T194" i="2"/>
  <c r="T1888" i="2"/>
  <c r="T97" i="2"/>
  <c r="T1867" i="2"/>
  <c r="T1384" i="2"/>
  <c r="T2138" i="2"/>
  <c r="T2955" i="2"/>
  <c r="T1253" i="2"/>
  <c r="T1985" i="2"/>
  <c r="T3249" i="2"/>
  <c r="T584" i="2"/>
  <c r="T3228" i="2"/>
  <c r="T47" i="2"/>
  <c r="T1435" i="2"/>
  <c r="T2337" i="2"/>
  <c r="T3544" i="2"/>
  <c r="T1761" i="2"/>
  <c r="T1378" i="2"/>
  <c r="T3185" i="2"/>
  <c r="T3240" i="2"/>
  <c r="T145" i="2"/>
  <c r="T2975" i="2"/>
  <c r="T2684" i="2"/>
  <c r="T2129" i="2"/>
  <c r="T461" i="2"/>
  <c r="T2847" i="2"/>
  <c r="T3390" i="2"/>
  <c r="T747" i="2"/>
  <c r="T2460" i="2"/>
  <c r="T3615" i="2"/>
  <c r="T1772" i="2"/>
  <c r="T2927" i="2"/>
  <c r="T166" i="2"/>
  <c r="T2453" i="2"/>
  <c r="T1200" i="2"/>
  <c r="T2345" i="2"/>
  <c r="T1641" i="2"/>
  <c r="T1118" i="2"/>
  <c r="T2949" i="2"/>
  <c r="T1617" i="2"/>
  <c r="T542" i="2"/>
  <c r="T2246" i="2"/>
  <c r="T3318" i="2"/>
  <c r="T2228" i="2"/>
  <c r="T3004" i="2"/>
  <c r="T359" i="2"/>
  <c r="T2069" i="2"/>
  <c r="T1366" i="2"/>
  <c r="T1591" i="2"/>
  <c r="T2118" i="2"/>
  <c r="T924" i="2"/>
  <c r="T1583" i="2"/>
  <c r="T314" i="2"/>
  <c r="T2726" i="2"/>
  <c r="T912" i="2"/>
  <c r="T693" i="2"/>
  <c r="T1031" i="2"/>
  <c r="T1827" i="2"/>
  <c r="T2430" i="2"/>
  <c r="T828" i="2"/>
  <c r="T1811" i="2"/>
  <c r="T129" i="2"/>
  <c r="T224" i="2"/>
  <c r="T295" i="2"/>
  <c r="T686" i="2"/>
  <c r="T2662" i="2"/>
  <c r="T3379" i="2"/>
  <c r="T1721" i="2"/>
  <c r="T2283" i="2"/>
  <c r="T1276" i="2"/>
  <c r="T29" i="2"/>
  <c r="T258" i="2"/>
  <c r="T246" i="2"/>
  <c r="T2233" i="2"/>
  <c r="T2902" i="2"/>
  <c r="T455" i="2"/>
  <c r="T3343" i="2"/>
  <c r="T3556" i="2"/>
  <c r="T3414" i="2"/>
  <c r="T2242" i="2"/>
  <c r="T748" i="2"/>
  <c r="T1695" i="2"/>
  <c r="T362" i="2"/>
  <c r="T1977" i="2"/>
  <c r="T1517" i="2"/>
  <c r="T2823" i="2"/>
  <c r="T2769" i="2"/>
  <c r="T211" i="2"/>
  <c r="T1980" i="2"/>
  <c r="T3709" i="2"/>
  <c r="T3437" i="2"/>
  <c r="T2149" i="2"/>
  <c r="T2709" i="2"/>
  <c r="T3423" i="2"/>
  <c r="T1071" i="2"/>
  <c r="T3281" i="2"/>
  <c r="T49" i="2"/>
  <c r="T1603" i="2"/>
  <c r="T2218" i="2"/>
  <c r="T3482" i="2"/>
  <c r="T2476" i="2"/>
  <c r="T499" i="2"/>
  <c r="T936" i="2"/>
  <c r="T697" i="2"/>
  <c r="T2467" i="2"/>
  <c r="T960" i="2"/>
  <c r="T629" i="2"/>
  <c r="T1639" i="2"/>
  <c r="T2485" i="2"/>
  <c r="T1262" i="2"/>
  <c r="T479" i="2"/>
  <c r="T3734" i="2"/>
  <c r="T1864" i="2"/>
  <c r="T2021" i="2"/>
  <c r="T3225" i="2"/>
  <c r="T2824" i="2"/>
  <c r="T783" i="2"/>
  <c r="T3235" i="2"/>
  <c r="T678" i="2"/>
  <c r="T2051" i="2"/>
  <c r="T2812" i="2"/>
  <c r="T3017" i="2"/>
  <c r="T3551" i="2"/>
  <c r="T2492" i="2"/>
  <c r="T834" i="2"/>
  <c r="T1615" i="2"/>
  <c r="T1064" i="2"/>
  <c r="T1672" i="2"/>
  <c r="T872" i="2"/>
  <c r="T2603" i="2"/>
  <c r="T1457" i="2"/>
  <c r="T2156" i="2"/>
  <c r="T2193" i="2"/>
  <c r="T2435" i="2"/>
  <c r="T3050" i="2"/>
  <c r="T3676" i="2"/>
  <c r="T1820" i="2"/>
  <c r="T2714" i="2"/>
  <c r="T3299" i="2"/>
  <c r="T1411" i="2"/>
  <c r="T495" i="2"/>
  <c r="T2256" i="2"/>
  <c r="T1751" i="2"/>
  <c r="T1387" i="2"/>
  <c r="T3150" i="2"/>
  <c r="T3173" i="2"/>
  <c r="T448" i="2"/>
  <c r="T1116" i="2"/>
  <c r="T603" i="2"/>
  <c r="T681" i="2"/>
  <c r="T1872" i="2"/>
  <c r="T131" i="2"/>
  <c r="T2925" i="2"/>
  <c r="T839" i="2"/>
  <c r="T1609" i="2"/>
  <c r="T1835" i="2"/>
  <c r="T434" i="2"/>
  <c r="T656" i="2"/>
  <c r="T1202" i="2"/>
  <c r="T1910" i="2"/>
  <c r="T898" i="2"/>
  <c r="T3073" i="2"/>
  <c r="T2638" i="2"/>
  <c r="T41" i="2"/>
  <c r="T3082" i="2"/>
  <c r="T2528" i="2"/>
  <c r="T2692" i="2"/>
  <c r="T1539" i="2"/>
  <c r="T2212" i="2"/>
  <c r="T1500" i="2"/>
  <c r="T1954" i="2"/>
  <c r="T1848" i="2"/>
  <c r="T2221" i="2"/>
  <c r="T3259" i="2"/>
  <c r="T435" i="2"/>
  <c r="T1918" i="2"/>
  <c r="T2958" i="2"/>
  <c r="T524" i="2"/>
  <c r="T272" i="2"/>
  <c r="T3504" i="2"/>
  <c r="T1620" i="2"/>
  <c r="T2789" i="2"/>
  <c r="T2816" i="2"/>
  <c r="T2414" i="2"/>
  <c r="T2104" i="2"/>
  <c r="T233" i="2"/>
  <c r="T3475" i="2"/>
  <c r="T2153" i="2"/>
  <c r="T1633" i="2"/>
  <c r="T1000" i="2"/>
  <c r="T2722" i="2"/>
  <c r="T2659" i="2"/>
  <c r="T3008" i="2"/>
  <c r="T761" i="2"/>
  <c r="T633" i="2"/>
  <c r="T370" i="2"/>
  <c r="T1421" i="2"/>
  <c r="T3463" i="2"/>
  <c r="T2163" i="2"/>
  <c r="T784" i="2"/>
  <c r="T2282" i="2"/>
  <c r="T2469" i="2"/>
  <c r="T3453" i="2"/>
  <c r="T3608" i="2"/>
  <c r="T3095" i="2"/>
  <c r="T800" i="2"/>
  <c r="T1522" i="2"/>
  <c r="T3302" i="2"/>
  <c r="T2203" i="2"/>
  <c r="T3427" i="2"/>
  <c r="T2930" i="2"/>
  <c r="T3535" i="2"/>
  <c r="T2126" i="2"/>
  <c r="T699" i="2"/>
  <c r="T144" i="2"/>
  <c r="T313" i="2"/>
  <c r="T2176" i="2"/>
  <c r="T2512" i="2"/>
  <c r="T3325" i="2"/>
  <c r="T2804" i="2"/>
  <c r="T3704" i="2"/>
  <c r="T1306" i="2"/>
  <c r="T2549" i="2"/>
  <c r="T2160" i="2"/>
  <c r="T3733" i="2"/>
  <c r="T2548" i="2"/>
  <c r="T1514" i="2"/>
  <c r="T226" i="2"/>
  <c r="T277" i="2"/>
  <c r="T2241" i="2"/>
  <c r="T758" i="2"/>
  <c r="T2411" i="2"/>
  <c r="T3737" i="2"/>
  <c r="T620" i="2"/>
  <c r="T152" i="2"/>
  <c r="T1111" i="2"/>
  <c r="T2558" i="2"/>
  <c r="T108" i="2"/>
  <c r="T154" i="2"/>
  <c r="T3462" i="2"/>
  <c r="T3582" i="2"/>
  <c r="T993" i="2"/>
  <c r="T3692" i="2"/>
  <c r="T3190" i="2"/>
  <c r="T50" i="2"/>
  <c r="T1241" i="2"/>
  <c r="T2914" i="2"/>
  <c r="T1839" i="2"/>
  <c r="T354" i="2"/>
  <c r="T2687" i="2"/>
  <c r="T375" i="2"/>
  <c r="T1509" i="2"/>
  <c r="T3028" i="2"/>
  <c r="T3177" i="2"/>
  <c r="T2653" i="2"/>
  <c r="T997" i="2"/>
  <c r="T184" i="2"/>
  <c r="T2899" i="2"/>
  <c r="T2022" i="2"/>
  <c r="T604" i="2"/>
  <c r="T3397" i="2"/>
  <c r="T609" i="2"/>
  <c r="T3374" i="2"/>
  <c r="T429" i="2"/>
  <c r="T130" i="2"/>
  <c r="T2331" i="2"/>
  <c r="T1815" i="2"/>
  <c r="T2213" i="2"/>
  <c r="T459" i="2"/>
  <c r="T306" i="2"/>
  <c r="T1364" i="2"/>
  <c r="T572" i="2"/>
  <c r="T1870" i="2"/>
  <c r="T3590" i="2"/>
  <c r="T2584" i="2"/>
  <c r="T2647" i="2"/>
  <c r="T1909" i="2"/>
  <c r="T2778" i="2"/>
  <c r="T1783" i="2"/>
  <c r="T1623" i="2"/>
  <c r="T1777" i="2"/>
  <c r="T711" i="2"/>
  <c r="T3468" i="2"/>
  <c r="T476" i="2"/>
  <c r="T158" i="2"/>
  <c r="T1740" i="2"/>
  <c r="T252" i="2"/>
  <c r="T3236" i="2"/>
  <c r="T2950" i="2"/>
  <c r="T1325" i="2"/>
  <c r="T1082" i="2"/>
  <c r="T1828" i="2"/>
  <c r="T3563" i="2"/>
  <c r="T2392" i="2"/>
  <c r="T3254" i="2"/>
  <c r="T1484" i="2"/>
  <c r="T267" i="2"/>
  <c r="T2979" i="2"/>
  <c r="T2781" i="2"/>
  <c r="T3175" i="2"/>
  <c r="T735" i="2"/>
  <c r="T1305" i="2"/>
  <c r="T3083" i="2"/>
  <c r="T3689" i="2"/>
  <c r="T2865" i="2"/>
  <c r="T1017" i="2"/>
  <c r="T3336" i="2"/>
  <c r="T1769" i="2"/>
  <c r="T2989" i="2"/>
  <c r="T3581" i="2"/>
  <c r="T2034" i="2"/>
  <c r="T1738" i="2"/>
  <c r="T2436" i="2"/>
  <c r="T186" i="2"/>
  <c r="T2471" i="2"/>
  <c r="T123" i="2"/>
  <c r="T3366" i="2"/>
  <c r="T3683" i="2"/>
  <c r="T801" i="2"/>
  <c r="T2192" i="2"/>
  <c r="T438" i="2"/>
  <c r="T384" i="2"/>
  <c r="T1955" i="2"/>
  <c r="T114" i="2"/>
  <c r="T3490" i="2"/>
  <c r="T1527" i="2"/>
  <c r="T2224" i="2"/>
  <c r="T369" i="2"/>
  <c r="T3690" i="2"/>
  <c r="T3024" i="2"/>
  <c r="T2741" i="2"/>
  <c r="T293" i="2"/>
  <c r="T900" i="2"/>
  <c r="T3338" i="2"/>
  <c r="T1732" i="2"/>
  <c r="T2071" i="2"/>
  <c r="T1713" i="2"/>
  <c r="T3300" i="2"/>
  <c r="T3627" i="2"/>
  <c r="T2967" i="2"/>
  <c r="T3404" i="2"/>
  <c r="T2661" i="2"/>
  <c r="T3011" i="2"/>
  <c r="T703" i="2"/>
  <c r="T2942" i="2"/>
  <c r="T2279" i="2"/>
  <c r="T2330" i="2"/>
  <c r="T458" i="2"/>
  <c r="T3167" i="2"/>
  <c r="T58" i="2"/>
  <c r="T1946" i="2"/>
  <c r="T1045" i="2"/>
  <c r="T116" i="2"/>
  <c r="T923" i="2"/>
  <c r="T2327" i="2"/>
  <c r="T468" i="2"/>
  <c r="T1208" i="2"/>
  <c r="T3243" i="2"/>
  <c r="T1152" i="2"/>
  <c r="T706" i="2"/>
  <c r="T2288" i="2"/>
  <c r="T466" i="2"/>
  <c r="T2698" i="2"/>
  <c r="T79" i="2"/>
  <c r="T1093" i="2"/>
  <c r="T14" i="2"/>
  <c r="T327" i="2"/>
  <c r="T650" i="2"/>
  <c r="T30" i="2"/>
  <c r="T1427" i="2"/>
  <c r="T350" i="2"/>
  <c r="T342" i="2"/>
  <c r="T200" i="2"/>
  <c r="T2380" i="2"/>
  <c r="T1247" i="2"/>
  <c r="T106" i="2"/>
  <c r="T2132" i="2"/>
  <c r="T271" i="2"/>
  <c r="T2909" i="2"/>
  <c r="T1535" i="2"/>
  <c r="T1553" i="2"/>
  <c r="T1565" i="2"/>
  <c r="T3550" i="2"/>
  <c r="T2593" i="2"/>
  <c r="T846" i="2"/>
  <c r="T500" i="2"/>
  <c r="T1315" i="2"/>
  <c r="T402" i="2"/>
  <c r="T2299" i="2"/>
  <c r="T596" i="2"/>
  <c r="T1966" i="2"/>
  <c r="T3653" i="2"/>
  <c r="T2311" i="2"/>
  <c r="T243" i="2"/>
  <c r="T1537" i="2"/>
  <c r="T1979" i="2"/>
  <c r="T3358" i="2"/>
  <c r="T3226" i="2"/>
  <c r="T2174" i="2"/>
  <c r="T918" i="2"/>
  <c r="T653" i="2"/>
  <c r="T1080" i="2"/>
  <c r="T533" i="2"/>
  <c r="T2293" i="2"/>
  <c r="T3322" i="2"/>
  <c r="T2920" i="2"/>
  <c r="T2850" i="2"/>
  <c r="T3348" i="2"/>
  <c r="T1646" i="2"/>
  <c r="T2041" i="2"/>
  <c r="T2346" i="2"/>
  <c r="T3040" i="2"/>
  <c r="T95" i="2"/>
  <c r="T3609" i="2"/>
  <c r="T2072" i="2"/>
  <c r="T2841" i="2"/>
  <c r="T150" i="2"/>
  <c r="T1233" i="2"/>
  <c r="T3596" i="2"/>
  <c r="T1469" i="2"/>
  <c r="T2792" i="2"/>
  <c r="T1744" i="2"/>
  <c r="T1812" i="2"/>
  <c r="T2200" i="2"/>
  <c r="T715" i="2"/>
  <c r="T1701" i="2"/>
  <c r="T2994" i="2"/>
  <c r="T1882" i="2"/>
  <c r="T3517" i="2"/>
  <c r="T3140" i="2"/>
  <c r="T1599" i="2"/>
  <c r="T238" i="2"/>
  <c r="T231" i="2"/>
  <c r="T2096" i="2"/>
  <c r="T2073" i="2"/>
  <c r="T3599" i="2"/>
  <c r="T857" i="2"/>
  <c r="T3237" i="2"/>
  <c r="T250" i="2"/>
  <c r="T698" i="2"/>
  <c r="T356" i="2"/>
  <c r="T1927" i="2"/>
  <c r="T3090" i="2"/>
  <c r="T90" i="2"/>
  <c r="T3193" i="2"/>
  <c r="T2751" i="2"/>
  <c r="T1731" i="2"/>
  <c r="T2440" i="2"/>
  <c r="T189" i="2"/>
  <c r="T2087" i="2"/>
  <c r="T1604" i="2"/>
  <c r="T3134" i="2"/>
  <c r="T198" i="2"/>
  <c r="T1349" i="2"/>
  <c r="T1283" i="2"/>
  <c r="T562" i="2"/>
  <c r="T63" i="2"/>
  <c r="T1020" i="2"/>
  <c r="T3625" i="2"/>
  <c r="T3057" i="2"/>
  <c r="T1904" i="2"/>
  <c r="T575" i="2"/>
  <c r="T1117" i="2"/>
  <c r="T1133" i="2"/>
  <c r="T335" i="2"/>
  <c r="T3507" i="2"/>
  <c r="T1958" i="2"/>
  <c r="T2259" i="2"/>
  <c r="T2842" i="2"/>
  <c r="T1025" i="2"/>
  <c r="T904" i="2"/>
  <c r="T316" i="2"/>
  <c r="T1809" i="2"/>
  <c r="T2529" i="2"/>
  <c r="T956" i="2"/>
  <c r="T89" i="2"/>
  <c r="T2474" i="2"/>
  <c r="T556" i="2"/>
  <c r="T1149" i="2"/>
  <c r="T379" i="2"/>
  <c r="T1813" i="2"/>
  <c r="T255" i="2"/>
  <c r="T2618" i="2"/>
  <c r="T3122" i="2"/>
  <c r="T22" i="2"/>
  <c r="T611" i="2"/>
  <c r="T1063" i="2"/>
  <c r="T3665" i="2"/>
  <c r="T672" i="2"/>
  <c r="T3498" i="2"/>
  <c r="T1266" i="2"/>
  <c r="T3288" i="2"/>
  <c r="T2340" i="2"/>
  <c r="T3434" i="2"/>
  <c r="T2599" i="2"/>
  <c r="T744" i="2"/>
  <c r="T1704" i="2"/>
  <c r="T2861" i="2"/>
  <c r="T54" i="2"/>
  <c r="T1628" i="2"/>
  <c r="T2605" i="2"/>
  <c r="T273" i="2"/>
  <c r="T731" i="2"/>
  <c r="T2479" i="2"/>
  <c r="T3384" i="2"/>
  <c r="T1088" i="2"/>
  <c r="T1972" i="2"/>
  <c r="T3079" i="2"/>
  <c r="T336" i="2"/>
  <c r="T816" i="2"/>
  <c r="T1698" i="2"/>
  <c r="T3516" i="2"/>
  <c r="T716" i="2"/>
  <c r="T2267" i="2"/>
  <c r="T1546" i="2"/>
  <c r="T3655" i="2"/>
  <c r="T1490" i="2"/>
  <c r="T2590" i="2"/>
  <c r="T2019" i="2"/>
  <c r="T3097" i="2"/>
  <c r="T645" i="2"/>
  <c r="T3603" i="2"/>
  <c r="T147" i="2"/>
  <c r="T2209" i="2"/>
  <c r="T742" i="2"/>
  <c r="T1351" i="2"/>
  <c r="T2580" i="2"/>
  <c r="T1013" i="2"/>
  <c r="T2446" i="2"/>
  <c r="T3043" i="2"/>
  <c r="T3441" i="2"/>
  <c r="T1493" i="2"/>
  <c r="T3147" i="2"/>
  <c r="T2247" i="2"/>
  <c r="T994" i="2"/>
  <c r="T3654" i="2"/>
  <c r="T733" i="2"/>
  <c r="T199" i="2"/>
  <c r="T2668" i="2"/>
  <c r="T2666" i="2"/>
  <c r="T3393" i="2"/>
  <c r="T3580" i="2"/>
  <c r="T2689" i="2"/>
  <c r="T812" i="2"/>
  <c r="T612" i="2"/>
  <c r="T2275" i="2"/>
  <c r="T1416" i="2"/>
  <c r="T1239" i="2"/>
  <c r="T1472" i="2"/>
  <c r="T102" i="2"/>
  <c r="T517" i="2"/>
  <c r="T3522" i="2"/>
  <c r="T3120" i="2"/>
  <c r="T600" i="2"/>
  <c r="T3618" i="2"/>
  <c r="T83" i="2"/>
  <c r="T2084" i="2"/>
  <c r="T1485" i="2"/>
  <c r="T867" i="2"/>
  <c r="T1720" i="2"/>
  <c r="T2626" i="2"/>
  <c r="T3101" i="2"/>
  <c r="T3141" i="2"/>
  <c r="T890" i="2"/>
  <c r="T984" i="2"/>
  <c r="T2089" i="2"/>
  <c r="T299" i="2"/>
  <c r="T3246" i="2"/>
  <c r="T2720" i="2"/>
  <c r="T1176" i="2"/>
  <c r="T3719" i="2"/>
  <c r="T1413" i="2"/>
  <c r="T3241" i="2"/>
  <c r="T853" i="2"/>
  <c r="T2383" i="2"/>
  <c r="T807" i="2"/>
  <c r="T3579" i="2"/>
  <c r="T2797" i="2"/>
  <c r="T3436" i="2"/>
  <c r="T2400" i="2"/>
  <c r="T3546" i="2"/>
  <c r="T506" i="2"/>
  <c r="T1104" i="2"/>
  <c r="T305" i="2"/>
  <c r="T60" i="2"/>
  <c r="T2929" i="2"/>
  <c r="T519" i="2"/>
  <c r="T3376" i="2"/>
  <c r="T2166" i="2"/>
  <c r="T3553" i="2"/>
  <c r="T1034" i="2"/>
  <c r="T1614" i="2"/>
  <c r="T2947" i="2"/>
  <c r="T1178" i="2"/>
  <c r="T1374" i="2"/>
  <c r="T2045" i="2"/>
  <c r="T1454" i="2"/>
  <c r="T2630" i="2"/>
  <c r="T1265" i="2"/>
  <c r="T1028" i="2"/>
  <c r="T3277" i="2"/>
  <c r="T399" i="2"/>
  <c r="T3027" i="2"/>
  <c r="T954" i="2"/>
  <c r="T2711" i="2"/>
  <c r="T741" i="2"/>
  <c r="T2334" i="2"/>
  <c r="T2116" i="2"/>
  <c r="T2644" i="2"/>
  <c r="T1436" i="2"/>
  <c r="T1107" i="2"/>
  <c r="T3056" i="2"/>
  <c r="T2388" i="2"/>
  <c r="T3642" i="2"/>
  <c r="T347" i="2"/>
  <c r="T1257" i="2"/>
  <c r="T2481" i="2"/>
  <c r="T72" i="2"/>
  <c r="T1551" i="2"/>
  <c r="T3221" i="2"/>
  <c r="T719" i="2"/>
  <c r="T809" i="2"/>
  <c r="T2013" i="2"/>
  <c r="T24" i="2"/>
  <c r="T3229" i="2"/>
  <c r="T2161" i="2"/>
  <c r="T124" i="2"/>
  <c r="T1190" i="2"/>
  <c r="T2231" i="2"/>
  <c r="T1070" i="2"/>
  <c r="T2344" i="2"/>
  <c r="T845" i="2"/>
  <c r="T1021" i="2"/>
  <c r="T2716" i="2"/>
  <c r="T1880" i="2"/>
  <c r="T2997" i="2"/>
  <c r="T2793" i="2"/>
  <c r="T1533" i="2"/>
  <c r="T1818" i="2"/>
  <c r="T1733" i="2"/>
  <c r="T2410" i="2"/>
  <c r="T3256" i="2"/>
  <c r="T2308" i="2"/>
  <c r="T2171" i="2"/>
  <c r="T2807" i="2"/>
  <c r="T3572" i="2"/>
  <c r="T2527" i="2"/>
  <c r="T322" i="2"/>
  <c r="T599" i="2"/>
  <c r="T3439" i="2"/>
  <c r="T3346" i="2"/>
  <c r="T1593" i="2"/>
  <c r="T2730" i="2"/>
  <c r="T2455" i="2"/>
  <c r="T3388" i="2"/>
  <c r="T3479" i="2"/>
  <c r="T2650" i="2"/>
  <c r="T3130" i="2"/>
  <c r="T3431" i="2"/>
  <c r="T817" i="2"/>
  <c r="T3565" i="2"/>
  <c r="T1683" i="2"/>
  <c r="T2542" i="2"/>
  <c r="T780" i="2"/>
  <c r="T1676" i="2"/>
  <c r="T292" i="2"/>
  <c r="T2341" i="2"/>
  <c r="T2042" i="2"/>
  <c r="T2679" i="2"/>
  <c r="T3483" i="2"/>
  <c r="T1291" i="2"/>
  <c r="T406" i="2"/>
  <c r="T2959" i="2"/>
  <c r="T2124" i="2"/>
  <c r="T755" i="2"/>
  <c r="T2351" i="2"/>
  <c r="T2418" i="2"/>
  <c r="T3386" i="2"/>
  <c r="T670" i="2"/>
  <c r="T1547" i="2"/>
  <c r="T1285" i="2"/>
  <c r="T1925" i="2"/>
  <c r="T105" i="2"/>
  <c r="T3051" i="2"/>
  <c r="T2043" i="2"/>
  <c r="T3554" i="2"/>
  <c r="T2578" i="2"/>
  <c r="T297" i="2"/>
  <c r="T55" i="2"/>
  <c r="T826" i="2"/>
  <c r="T1988" i="2"/>
  <c r="T1600" i="2"/>
  <c r="T2685" i="2"/>
  <c r="T3656" i="2"/>
  <c r="T2896" i="2"/>
  <c r="T1821" i="2"/>
  <c r="T2342" i="2"/>
  <c r="T449" i="2"/>
  <c r="T1226" i="2"/>
  <c r="T31" i="2"/>
  <c r="T3330" i="2"/>
  <c r="T2885" i="2"/>
  <c r="T2029" i="2"/>
  <c r="T1657" i="2"/>
  <c r="T3528" i="2"/>
  <c r="T1793" i="2"/>
  <c r="T2963" i="2"/>
  <c r="T3287" i="2"/>
  <c r="T3669" i="2"/>
  <c r="T1264" i="2"/>
  <c r="T2897" i="2"/>
  <c r="T3432" i="2"/>
  <c r="T3650" i="2"/>
  <c r="T2724" i="2"/>
  <c r="T481" i="2"/>
  <c r="T3326" i="2"/>
  <c r="T855" i="2"/>
  <c r="T3727" i="2"/>
  <c r="T2589" i="2"/>
  <c r="T657" i="2"/>
  <c r="T274" i="2"/>
  <c r="T1995" i="2"/>
  <c r="T1961" i="2"/>
  <c r="T776" i="2"/>
  <c r="T1726" i="2"/>
  <c r="T1799" i="2"/>
  <c r="T1333" i="2"/>
  <c r="T1036" i="2"/>
  <c r="T3695" i="2"/>
  <c r="T1096" i="2"/>
  <c r="T2486" i="2"/>
  <c r="T1119" i="2"/>
  <c r="T330" i="2"/>
  <c r="T2060" i="2"/>
  <c r="T3118" i="2"/>
  <c r="T864" i="2"/>
  <c r="T825" i="2"/>
  <c r="T1762" i="2"/>
  <c r="T3253" i="2"/>
  <c r="T2968" i="2"/>
  <c r="T2887" i="2"/>
  <c r="T894" i="2"/>
  <c r="T1976" i="2"/>
  <c r="T3258" i="2"/>
  <c r="T3606" i="2"/>
  <c r="T1694" i="2"/>
  <c r="T3586" i="2"/>
  <c r="T870" i="2"/>
  <c r="T930" i="2"/>
  <c r="T2077" i="2"/>
  <c r="T3510" i="2"/>
  <c r="T281" i="2"/>
  <c r="T2191" i="2"/>
  <c r="T2676" i="2"/>
  <c r="T3592" i="2"/>
  <c r="T1681" i="2"/>
  <c r="T1067" i="2"/>
  <c r="T2035" i="2"/>
  <c r="T3019" i="2"/>
  <c r="T2500" i="2"/>
  <c r="T1445" i="2"/>
  <c r="T676" i="2"/>
  <c r="T798" i="2"/>
  <c r="T3245" i="2"/>
  <c r="T1358" i="2"/>
  <c r="T1203" i="2"/>
  <c r="T3181" i="2"/>
  <c r="T2767" i="2"/>
  <c r="T2652" i="2"/>
  <c r="T1074" i="2"/>
  <c r="T2765" i="2"/>
  <c r="T1822" i="2"/>
  <c r="T423" i="2"/>
  <c r="T2037" i="2"/>
  <c r="T3110" i="2"/>
  <c r="T1220" i="2"/>
  <c r="T1446" i="2"/>
  <c r="T68" i="2"/>
  <c r="T1005" i="2"/>
  <c r="T1685" i="2"/>
  <c r="T3370" i="2"/>
  <c r="T3111" i="2"/>
  <c r="T2227" i="2"/>
  <c r="T1768" i="2"/>
  <c r="T1495" i="2"/>
  <c r="T3025" i="2"/>
  <c r="T1243" i="2"/>
  <c r="T979" i="2"/>
  <c r="T587" i="2"/>
  <c r="T2230" i="2"/>
  <c r="T1635" i="2"/>
  <c r="T3500" i="2"/>
  <c r="T1069" i="2"/>
  <c r="T1602" i="2"/>
  <c r="T847" i="2"/>
  <c r="T2432" i="2"/>
  <c r="T3700" i="2"/>
  <c r="T2372" i="2"/>
  <c r="T1185" i="2"/>
  <c r="T3651" i="2"/>
  <c r="T2574" i="2"/>
  <c r="T3039" i="2"/>
  <c r="T2851" i="2"/>
  <c r="T1784" i="2"/>
  <c r="T856" i="2"/>
  <c r="T1577" i="2"/>
  <c r="T2836" i="2"/>
  <c r="T1125" i="2"/>
  <c r="T2216" i="2"/>
  <c r="T2628" i="2"/>
  <c r="T404" i="2"/>
  <c r="T2998" i="2"/>
  <c r="T3312" i="2"/>
  <c r="T2996" i="2"/>
  <c r="T3426" i="2"/>
  <c r="T298" i="2"/>
  <c r="T1228" i="2"/>
  <c r="T74" i="2"/>
  <c r="T1655" i="2"/>
  <c r="T1442" i="2"/>
  <c r="T2984" i="2"/>
  <c r="T1944" i="2"/>
  <c r="T2545" i="2"/>
  <c r="T579" i="2"/>
  <c r="T3539" i="2"/>
  <c r="T325" i="2"/>
  <c r="T2615" i="2"/>
  <c r="T2648" i="2"/>
  <c r="T2613" i="2"/>
  <c r="T2502" i="2"/>
  <c r="T2261" i="2"/>
  <c r="T278" i="2"/>
  <c r="T390" i="2"/>
  <c r="T1201" i="2"/>
  <c r="T1948" i="2"/>
  <c r="T526" i="2"/>
  <c r="T188" i="2"/>
  <c r="T3125" i="2"/>
  <c r="T2355" i="2"/>
  <c r="T2310" i="2"/>
  <c r="T2922" i="2"/>
  <c r="T2872" i="2"/>
  <c r="T202" i="2"/>
  <c r="T937" i="2"/>
  <c r="T1824" i="2"/>
  <c r="T3511" i="2"/>
  <c r="T401" i="2"/>
  <c r="T522" i="2"/>
  <c r="T3284" i="2"/>
  <c r="T3014" i="2"/>
  <c r="T1550" i="2"/>
  <c r="T2640" i="2"/>
  <c r="T1296" i="2"/>
  <c r="T3315" i="2"/>
  <c r="T753" i="2"/>
  <c r="T2990" i="2"/>
  <c r="T2277" i="2"/>
  <c r="T1363" i="2"/>
  <c r="T903" i="2"/>
  <c r="T2110" i="2"/>
  <c r="T2113" i="2"/>
  <c r="T3204" i="2"/>
  <c r="T126" i="2"/>
  <c r="T2318" i="2"/>
  <c r="T2918" i="2"/>
  <c r="T3405" i="2"/>
  <c r="T3104" i="2"/>
  <c r="T3549" i="2"/>
  <c r="T770" i="2"/>
  <c r="T1121" i="2"/>
  <c r="T446" i="2"/>
  <c r="T276" i="2"/>
  <c r="T791" i="2"/>
  <c r="T365" i="2"/>
  <c r="T2370" i="2"/>
  <c r="T364" i="2"/>
  <c r="T1664" i="2"/>
  <c r="T1359" i="2"/>
  <c r="T3467" i="2"/>
  <c r="T148" i="2"/>
  <c r="T1312" i="2"/>
  <c r="T2335" i="2"/>
  <c r="T805" i="2"/>
  <c r="T2796" i="2"/>
  <c r="T1991" i="2"/>
  <c r="T786" i="2"/>
  <c r="T3060" i="2"/>
  <c r="T2146" i="2"/>
  <c r="T2001" i="2"/>
  <c r="T3214" i="2"/>
  <c r="T1896" i="2"/>
  <c r="T3334" i="2"/>
  <c r="T3145" i="2"/>
  <c r="T1597" i="2"/>
  <c r="T165" i="2"/>
  <c r="T1129" i="2"/>
  <c r="T1022" i="2"/>
  <c r="T1891" i="2"/>
  <c r="T1754" i="2"/>
  <c r="T2359" i="2"/>
  <c r="T1035" i="2"/>
  <c r="T3619" i="2"/>
  <c r="T3157" i="2"/>
  <c r="T3006" i="2"/>
  <c r="T1405" i="2"/>
  <c r="T2777" i="2"/>
  <c r="T3408" i="2"/>
  <c r="T1968" i="2"/>
  <c r="T1089" i="2"/>
  <c r="T1668" i="2"/>
  <c r="T1863" i="2"/>
  <c r="T3716" i="2"/>
  <c r="T2601" i="2"/>
  <c r="T1334" i="2"/>
  <c r="T983" i="2"/>
  <c r="T3093" i="2"/>
  <c r="T407" i="2"/>
  <c r="T1159" i="2"/>
  <c r="T21" i="2"/>
  <c r="T3593" i="2"/>
  <c r="T704" i="2"/>
  <c r="T3396" i="2"/>
  <c r="T3640" i="2"/>
  <c r="T1368" i="2"/>
  <c r="T1823" i="2"/>
  <c r="T616" i="2"/>
  <c r="T2395" i="2"/>
  <c r="T3107" i="2"/>
  <c r="T3547" i="2"/>
  <c r="T3109" i="2"/>
  <c r="T1665" i="2"/>
  <c r="T3696" i="2"/>
  <c r="T2294" i="2"/>
  <c r="T3518" i="2"/>
  <c r="T1298" i="2"/>
  <c r="T492" i="2"/>
  <c r="T878" i="2"/>
  <c r="T2945" i="2"/>
  <c r="T2707" i="2"/>
  <c r="T2729" i="2"/>
  <c r="T2744" i="2"/>
  <c r="T1834" i="2"/>
  <c r="T3327" i="2"/>
  <c r="T405" i="2"/>
  <c r="T497" i="2"/>
  <c r="T1990" i="2"/>
  <c r="T2577" i="2"/>
  <c r="T2220" i="2"/>
  <c r="T75" i="2"/>
  <c r="T1087" i="2"/>
  <c r="T115" i="2"/>
  <c r="T1098" i="2"/>
  <c r="T945" i="2"/>
  <c r="T1648" i="2"/>
  <c r="T2565" i="2"/>
  <c r="T909" i="2"/>
  <c r="T2768" i="2"/>
  <c r="T2511" i="2"/>
  <c r="T1004" i="2"/>
  <c r="T61" i="2"/>
  <c r="T2848" i="2"/>
  <c r="T1562" i="2"/>
  <c r="T2795" i="2"/>
  <c r="T1231" i="2"/>
  <c r="T1092" i="2"/>
  <c r="T1153" i="2"/>
  <c r="T2893" i="2"/>
  <c r="T2427" i="2"/>
  <c r="T1558" i="2"/>
  <c r="T3392" i="2"/>
  <c r="T287" i="2"/>
  <c r="T3465" i="2"/>
  <c r="T2401" i="2"/>
  <c r="T854" i="2"/>
  <c r="T2387" i="2"/>
  <c r="T2016" i="2"/>
  <c r="T2448" i="2"/>
  <c r="T1180" i="2"/>
  <c r="T2641" i="2"/>
  <c r="T594" i="2"/>
  <c r="T3341" i="2"/>
  <c r="T1497" i="2"/>
  <c r="T3457" i="2"/>
  <c r="T2297" i="2"/>
  <c r="T1939" i="2"/>
  <c r="T2627" i="2"/>
  <c r="T849" i="2"/>
  <c r="T385" i="2"/>
  <c r="T1938" i="2"/>
  <c r="T2495" i="2"/>
  <c r="T217" i="2"/>
  <c r="T2470" i="2"/>
  <c r="T2366" i="2"/>
  <c r="T3108" i="2"/>
  <c r="T1040" i="2"/>
  <c r="T2114" i="2"/>
  <c r="T3667" i="2"/>
  <c r="T1568" i="2"/>
  <c r="T1218" i="2"/>
  <c r="T1899" i="2"/>
  <c r="T503" i="2"/>
  <c r="T2159" i="2"/>
  <c r="T1679" i="2"/>
  <c r="T1044" i="2"/>
  <c r="T675" i="2"/>
  <c r="T2966" i="2"/>
  <c r="T2112" i="2"/>
  <c r="T677" i="2"/>
  <c r="T553" i="2"/>
  <c r="T174" i="2"/>
  <c r="T2935" i="2"/>
  <c r="T1814" i="2"/>
  <c r="T505" i="2"/>
  <c r="T3183" i="2"/>
  <c r="T3461" i="2"/>
  <c r="T33" i="2"/>
  <c r="T606" i="2"/>
  <c r="T2063" i="2"/>
  <c r="T3623" i="2"/>
  <c r="T3447" i="2"/>
  <c r="T1907" i="2"/>
  <c r="T3020" i="2"/>
  <c r="T2862" i="2"/>
  <c r="T1079" i="2"/>
  <c r="T2894" i="2"/>
  <c r="T2336" i="2"/>
  <c r="T1344" i="2"/>
  <c r="T2634" i="2"/>
  <c r="T1552" i="2"/>
  <c r="T982" i="2"/>
  <c r="T543" i="2"/>
  <c r="T3010" i="2"/>
  <c r="T191" i="2"/>
  <c r="T475" i="2"/>
  <c r="T875" i="2"/>
  <c r="T3495" i="2"/>
  <c r="T3133" i="2"/>
  <c r="T3154" i="2"/>
  <c r="T1452" i="2"/>
  <c r="T2081" i="2"/>
  <c r="T1372" i="2"/>
  <c r="T2507" i="2"/>
  <c r="T1544" i="2"/>
  <c r="T13" i="2"/>
  <c r="T2386" i="2"/>
  <c r="T2700" i="2"/>
  <c r="T3661" i="2"/>
  <c r="T496" i="2"/>
  <c r="T2260" i="2"/>
  <c r="T1764" i="2"/>
  <c r="T2917" i="2"/>
  <c r="T996" i="2"/>
  <c r="T2636" i="2"/>
  <c r="T2602" i="2"/>
  <c r="T2886" i="2"/>
  <c r="T44" i="2"/>
  <c r="T1677" i="2"/>
  <c r="T1594" i="2"/>
  <c r="T1660" i="2"/>
  <c r="T447" i="2"/>
  <c r="T2449" i="2"/>
  <c r="T1902" i="2"/>
  <c r="T2849" i="2"/>
  <c r="T1491" i="2"/>
  <c r="T2581" i="2"/>
  <c r="T944" i="2"/>
  <c r="T2389" i="2"/>
  <c r="T3132" i="2"/>
  <c r="T3015" i="2"/>
  <c r="T2095" i="2"/>
  <c r="T2056" i="2"/>
  <c r="T3148" i="2"/>
  <c r="T3194" i="2"/>
  <c r="T3660" i="2"/>
  <c r="T581" i="2"/>
  <c r="T3681" i="2"/>
  <c r="T1712" i="2"/>
  <c r="T162" i="2"/>
  <c r="T232" i="2"/>
  <c r="T3317" i="2"/>
  <c r="T1913" i="2"/>
  <c r="T1496" i="2"/>
  <c r="T1678" i="2"/>
  <c r="T1885" i="2"/>
  <c r="T2296" i="2"/>
  <c r="T990" i="2"/>
  <c r="T3685" i="2"/>
  <c r="T1073" i="2"/>
  <c r="T2433" i="2"/>
  <c r="T707" i="2"/>
  <c r="T2513" i="2"/>
  <c r="T1426" i="2"/>
  <c r="T300" i="2"/>
  <c r="T1569" i="2"/>
  <c r="T1230" i="2"/>
  <c r="T2289" i="2"/>
  <c r="T567" i="2"/>
  <c r="T2556" i="2"/>
  <c r="T183" i="2"/>
  <c r="T3515" i="2"/>
  <c r="T3029" i="2"/>
  <c r="T3372" i="2"/>
  <c r="T1198" i="2"/>
  <c r="T1018" i="2"/>
  <c r="T23" i="2"/>
  <c r="T2866" i="2"/>
  <c r="T3648" i="2"/>
  <c r="T53" i="2"/>
  <c r="T1182" i="2"/>
  <c r="T644" i="2"/>
  <c r="T170" i="2"/>
  <c r="T3732" i="2"/>
  <c r="T2895" i="2"/>
  <c r="T713" i="2"/>
  <c r="T1501" i="2"/>
  <c r="T1181" i="2"/>
  <c r="T3471" i="2"/>
  <c r="T737" i="2"/>
  <c r="T2934" i="2"/>
  <c r="T3708" i="2"/>
  <c r="T651" i="2"/>
  <c r="T1174" i="2"/>
  <c r="T1499" i="2"/>
  <c r="T1072" i="2"/>
  <c r="T3116" i="2"/>
  <c r="T3531" i="2"/>
  <c r="T3569" i="2"/>
  <c r="T1566" i="2"/>
  <c r="T860" i="2"/>
  <c r="T1700" i="2"/>
  <c r="T444" i="2"/>
  <c r="T544" i="2"/>
  <c r="T3059" i="2"/>
  <c r="T2404" i="2"/>
  <c r="T1097" i="2"/>
  <c r="T582" i="2"/>
  <c r="T3178" i="2"/>
  <c r="T1408" i="2"/>
  <c r="T3672" i="2"/>
  <c r="T353" i="2"/>
  <c r="T3409" i="2"/>
  <c r="T668" i="2"/>
  <c r="T1282" i="2"/>
  <c r="T234" i="2"/>
  <c r="T2755" i="2"/>
  <c r="T3571" i="2"/>
  <c r="T3102" i="2"/>
  <c r="T634" i="2"/>
  <c r="T2026" i="2"/>
  <c r="T1219" i="2"/>
  <c r="T705" i="2"/>
  <c r="T2419" i="2"/>
  <c r="T2477" i="2"/>
  <c r="T773" i="2"/>
  <c r="T1868" i="2"/>
  <c r="T2525" i="2"/>
  <c r="T1625" i="2"/>
  <c r="T2758" i="2"/>
  <c r="T177" i="2"/>
  <c r="T2079" i="2"/>
  <c r="T639" i="2"/>
  <c r="T2047" i="2"/>
  <c r="T17" i="2"/>
  <c r="T1136" i="2"/>
  <c r="T3045" i="2"/>
  <c r="T626" i="2"/>
  <c r="T985" i="2"/>
  <c r="T39" i="2"/>
  <c r="T3113" i="2"/>
  <c r="T975" i="2"/>
  <c r="T2450" i="2"/>
  <c r="T3707" i="2"/>
  <c r="T1476" i="2"/>
  <c r="T586" i="2"/>
  <c r="T2272" i="2"/>
  <c r="T1186" i="2"/>
  <c r="T1807" i="2"/>
  <c r="T635" i="2"/>
  <c r="T3703" i="2"/>
  <c r="T3038" i="2"/>
  <c r="T1260" i="2"/>
  <c r="T3466" i="2"/>
  <c r="T574" i="2"/>
  <c r="T3506" i="2"/>
  <c r="T1483" i="2"/>
  <c r="T2188" i="2"/>
  <c r="T1953" i="2"/>
  <c r="T1354" i="2"/>
  <c r="T995" i="2"/>
  <c r="T1440" i="2"/>
  <c r="T240" i="2"/>
  <c r="T1932" i="2"/>
  <c r="T260" i="2"/>
  <c r="T1141" i="2"/>
  <c r="T2619" i="2"/>
  <c r="T1606" i="2"/>
  <c r="T2805" i="2"/>
  <c r="T3209" i="2"/>
  <c r="T197" i="2"/>
  <c r="T884" i="2"/>
  <c r="T3208" i="2"/>
  <c r="T1077" i="2"/>
  <c r="T3188" i="2"/>
  <c r="T400" i="2"/>
  <c r="T2154" i="2"/>
  <c r="T1555" i="2"/>
  <c r="T3054" i="2"/>
  <c r="T1314" i="2"/>
  <c r="T3604" i="2"/>
  <c r="T1508" i="2"/>
  <c r="T3394" i="2"/>
  <c r="T949" i="2"/>
  <c r="T1757" i="2"/>
  <c r="T1673" i="2"/>
  <c r="T2791" i="2"/>
  <c r="T437" i="2"/>
  <c r="T173" i="2"/>
  <c r="T3435" i="2"/>
  <c r="T3416" i="2"/>
  <c r="T1921" i="2"/>
  <c r="T1357" i="2"/>
  <c r="T3286" i="2"/>
  <c r="T3275" i="2"/>
  <c r="T2937" i="2"/>
  <c r="T3142" i="2"/>
  <c r="T2817" i="2"/>
  <c r="T1015" i="2"/>
  <c r="T421" i="2"/>
  <c r="T1662" i="2"/>
  <c r="T573" i="2"/>
  <c r="T793" i="2"/>
  <c r="T1468" i="2"/>
  <c r="T1245" i="2"/>
  <c r="T2397" i="2"/>
  <c r="T1277" i="2"/>
  <c r="T981" i="2"/>
  <c r="T2399" i="2"/>
  <c r="T3085" i="2"/>
  <c r="T3342" i="2"/>
  <c r="T1586" i="2"/>
  <c r="T441" i="2"/>
  <c r="T646" i="2"/>
  <c r="T1618" i="2"/>
  <c r="T3084" i="2"/>
  <c r="T1914" i="2"/>
  <c r="T1293" i="2"/>
  <c r="T1280" i="2"/>
  <c r="T3617" i="2"/>
  <c r="T2712" i="2"/>
  <c r="T3310" i="2"/>
  <c r="T3502" i="2"/>
  <c r="T1128" i="2"/>
  <c r="T1874" i="2"/>
  <c r="T3658" i="2"/>
  <c r="T1688" i="2"/>
  <c r="T1622" i="2"/>
  <c r="T3694" i="2"/>
  <c r="T2103" i="2"/>
  <c r="T2783" i="2"/>
  <c r="T2923" i="2"/>
  <c r="T3282" i="2"/>
  <c r="T1853" i="2"/>
  <c r="T413" i="2"/>
  <c r="T2541" i="2"/>
  <c r="T2657" i="2"/>
  <c r="T3402" i="2"/>
  <c r="T2501" i="2"/>
  <c r="T1905" i="2"/>
  <c r="T3505" i="2"/>
  <c r="T3489" i="2"/>
  <c r="T2201" i="2"/>
  <c r="T1943" i="2"/>
  <c r="T1390" i="2"/>
  <c r="T2575" i="2"/>
  <c r="T782" i="2"/>
  <c r="T1534" i="2"/>
  <c r="T1179" i="2"/>
  <c r="T1763" i="2"/>
  <c r="T618" i="2"/>
  <c r="T223" i="2"/>
  <c r="T1879" i="2"/>
  <c r="T1012" i="2"/>
  <c r="T964" i="2"/>
  <c r="T1052" i="2"/>
  <c r="T3632" i="2"/>
  <c r="T428" i="2"/>
  <c r="T2157" i="2"/>
  <c r="T2956" i="2"/>
  <c r="T2907" i="2"/>
  <c r="T2537" i="2"/>
  <c r="T1912" i="2"/>
  <c r="T5" i="2"/>
  <c r="T1637" i="2"/>
  <c r="T3089" i="2"/>
  <c r="T1781" i="2"/>
  <c r="T3301" i="2"/>
  <c r="T1162" i="2"/>
  <c r="T1345" i="2"/>
  <c r="T3724" i="2"/>
  <c r="T2839" i="2"/>
  <c r="T1661" i="2"/>
  <c r="T3492" i="2"/>
  <c r="T1861" i="2"/>
  <c r="T3533" i="2"/>
  <c r="T2211" i="2"/>
  <c r="T1516" i="2"/>
  <c r="T1449" i="2"/>
  <c r="T3323" i="2"/>
  <c r="T1729" i="2"/>
  <c r="T1881" i="2"/>
  <c r="T2119" i="2"/>
  <c r="T2011" i="2"/>
  <c r="T1727" i="2"/>
  <c r="T2912" i="2"/>
  <c r="T2472" i="2"/>
  <c r="T3075" i="2"/>
  <c r="T169" i="2"/>
  <c r="T1139" i="2"/>
  <c r="T73" i="2"/>
  <c r="T1474" i="2"/>
  <c r="T2569" i="2"/>
  <c r="T160" i="2"/>
  <c r="T1760" i="2"/>
  <c r="T2863" i="2"/>
  <c r="T1307" i="2"/>
  <c r="T1171" i="2"/>
  <c r="T3657" i="2"/>
  <c r="T1148" i="2"/>
  <c r="T2438" i="2"/>
  <c r="T2786" i="2"/>
  <c r="T3009" i="2"/>
  <c r="T2338" i="2"/>
  <c r="T1541" i="2"/>
  <c r="T648" i="2"/>
  <c r="T1329" i="2"/>
  <c r="T1730" i="2"/>
  <c r="T2854" i="2"/>
  <c r="T778" i="2"/>
  <c r="T1160" i="2"/>
  <c r="T736" i="2"/>
  <c r="T710" i="2"/>
  <c r="T2999" i="2"/>
  <c r="T2954" i="2"/>
  <c r="T2825" i="2"/>
  <c r="T630" i="2"/>
  <c r="T1810" i="2"/>
  <c r="T3545" i="2"/>
  <c r="T1385" i="2"/>
  <c r="T1928" i="2"/>
  <c r="T2371" i="2"/>
  <c r="T1804" i="2"/>
  <c r="T2889" i="2"/>
  <c r="T2633" i="2"/>
  <c r="T689" i="2"/>
  <c r="T3684" i="2"/>
  <c r="T1346" i="2"/>
  <c r="T3633" i="2"/>
  <c r="T1422" i="2"/>
  <c r="T1548" i="2"/>
  <c r="T1109" i="2"/>
  <c r="T1332" i="2"/>
  <c r="T3086" i="2"/>
  <c r="T679" i="2"/>
  <c r="T3030" i="2"/>
  <c r="T1464" i="2"/>
  <c r="T3261" i="2"/>
  <c r="T752" i="2"/>
  <c r="T1770" i="2"/>
  <c r="T3149" i="2"/>
  <c r="T2184" i="2"/>
  <c r="T1692" i="2"/>
  <c r="T2587" i="2"/>
  <c r="T3263" i="2"/>
  <c r="T1580" i="2"/>
  <c r="T3484" i="2"/>
  <c r="T2835" i="2"/>
  <c r="T3034" i="2"/>
  <c r="T1836" i="2"/>
  <c r="T1866" i="2"/>
  <c r="T1797" i="2"/>
  <c r="T2270" i="2"/>
  <c r="T641" i="2"/>
  <c r="T2178" i="2"/>
  <c r="T521" i="2"/>
  <c r="T3131" i="2"/>
  <c r="T1048" i="2"/>
  <c r="T3319" i="2"/>
  <c r="T2023" i="2"/>
  <c r="T1375" i="2"/>
  <c r="T339" i="2"/>
  <c r="T3630" i="2"/>
  <c r="T1379" i="2"/>
  <c r="T589" i="2"/>
  <c r="T1197" i="2"/>
  <c r="T15" i="2"/>
  <c r="T1042" i="2"/>
  <c r="T3345" i="2"/>
  <c r="T848" i="2"/>
  <c r="T408" i="2"/>
  <c r="T2048" i="2"/>
  <c r="T3137" i="2"/>
  <c r="T819" i="2"/>
  <c r="T2696" i="2"/>
  <c r="T3144" i="2"/>
  <c r="T180" i="2"/>
  <c r="T3106" i="2"/>
  <c r="T70" i="2"/>
  <c r="T2408" i="2"/>
  <c r="T951" i="2"/>
  <c r="T2785" i="2"/>
  <c r="T2172" i="2"/>
  <c r="T453" i="2"/>
  <c r="T59" i="2"/>
  <c r="T2415" i="2"/>
  <c r="T568" i="2"/>
  <c r="T1658" i="2"/>
  <c r="T355" i="2"/>
  <c r="T3699" i="2"/>
  <c r="T209" i="2"/>
  <c r="T3673" i="2"/>
  <c r="T1556" i="2"/>
  <c r="T1596" i="2"/>
  <c r="T3304" i="2"/>
  <c r="T925" i="2"/>
  <c r="T48" i="2"/>
  <c r="T478" i="2"/>
  <c r="T486" i="2"/>
  <c r="T2219" i="2"/>
  <c r="T3065" i="2"/>
  <c r="T3729" i="2"/>
  <c r="T888" i="2"/>
  <c r="T2598" i="2"/>
  <c r="T685" i="2"/>
  <c r="T3156" i="2"/>
  <c r="T2369" i="2"/>
  <c r="T1873" i="2"/>
  <c r="T1895" i="2"/>
  <c r="T221" i="2"/>
  <c r="T2307" i="2"/>
  <c r="T2253" i="2"/>
  <c r="T729" i="2"/>
  <c r="T3714" i="2"/>
  <c r="T2995" i="2"/>
  <c r="T1723" i="2"/>
  <c r="T45" i="2"/>
  <c r="T671" i="2"/>
  <c r="T1227" i="2"/>
  <c r="T3680" i="2"/>
  <c r="T2017" i="2"/>
  <c r="T865" i="2"/>
  <c r="T2672" i="2"/>
  <c r="T494" i="2"/>
  <c r="T290" i="2"/>
  <c r="T1055" i="2"/>
  <c r="T1188" i="2"/>
  <c r="T720" i="2"/>
  <c r="T3430" i="2"/>
  <c r="T1526" i="2"/>
  <c r="T2278" i="2"/>
  <c r="T1123" i="2"/>
  <c r="T2655" i="2"/>
  <c r="T153" i="2"/>
  <c r="T2381" i="2"/>
  <c r="T3306" i="2"/>
  <c r="T1734" i="2"/>
  <c r="T1033" i="2"/>
  <c r="T2843" i="2"/>
  <c r="T222" i="2"/>
  <c r="T1432" i="2"/>
  <c r="T3693" i="2"/>
  <c r="T595" i="2"/>
  <c r="T835" i="2"/>
  <c r="T43" i="2"/>
  <c r="T743" i="2"/>
  <c r="T501" i="2"/>
  <c r="T597" i="2"/>
  <c r="T462" i="2"/>
  <c r="T1707" i="2"/>
  <c r="T1505" i="2"/>
  <c r="T420" i="2"/>
  <c r="T1710" i="2"/>
  <c r="T2258" i="2"/>
  <c r="T1601" i="2"/>
  <c r="T117" i="2"/>
  <c r="T179" i="2"/>
  <c r="T1849" i="2"/>
  <c r="T768" i="2"/>
  <c r="T3686" i="2"/>
  <c r="T2067" i="2"/>
  <c r="T1780" i="2"/>
  <c r="T1032" i="2"/>
  <c r="T2009" i="2"/>
  <c r="T424" i="2"/>
  <c r="T3216" i="2"/>
  <c r="T3262" i="2"/>
  <c r="T2533" i="2"/>
  <c r="T973" i="2"/>
  <c r="T1234" i="2"/>
  <c r="T1470" i="2"/>
  <c r="T3503" i="2"/>
  <c r="T1196" i="2"/>
  <c r="T722" i="2"/>
  <c r="T2772" i="2"/>
  <c r="T1050" i="2"/>
  <c r="T769" i="2"/>
  <c r="T529" i="2"/>
  <c r="T1352" i="2"/>
  <c r="T128" i="2"/>
  <c r="T1702" i="2"/>
  <c r="T3005" i="2"/>
  <c r="T3583" i="2"/>
  <c r="T1420" i="2"/>
  <c r="T1653" i="2"/>
  <c r="T3595" i="2"/>
  <c r="T2620" i="2"/>
  <c r="T2543" i="2"/>
  <c r="T696" i="2"/>
  <c r="T1284" i="2"/>
  <c r="T2669" i="2"/>
  <c r="T1773" i="2"/>
  <c r="T2165" i="2"/>
  <c r="T3264" i="2"/>
  <c r="T3418" i="2"/>
  <c r="T530" i="2"/>
  <c r="T2125" i="2"/>
  <c r="T1926" i="2"/>
  <c r="T1667" i="2"/>
  <c r="T3316" i="2"/>
  <c r="T1168" i="2"/>
  <c r="T2905" i="2"/>
  <c r="T2734" i="2"/>
  <c r="T2880" i="2"/>
  <c r="T1816" i="2"/>
  <c r="T598" i="2"/>
  <c r="T2978" i="2"/>
  <c r="T1401" i="2"/>
  <c r="T762" i="2"/>
  <c r="T1789" i="2"/>
  <c r="T1830" i="2"/>
  <c r="T3371" i="2"/>
  <c r="T3064" i="2"/>
  <c r="T1584" i="2"/>
  <c r="T1682" i="2"/>
  <c r="T490" i="2"/>
  <c r="T2315" i="2"/>
  <c r="T880" i="2"/>
  <c r="T1105" i="2"/>
  <c r="T301" i="2"/>
  <c r="T1996" i="2"/>
  <c r="T1860" i="2"/>
  <c r="T1592" i="2"/>
  <c r="T1691" i="2"/>
  <c r="T25" i="2"/>
  <c r="T608" i="2"/>
  <c r="T1775" i="2"/>
  <c r="T2151" i="2"/>
  <c r="T2292" i="2"/>
  <c r="T368" i="2"/>
  <c r="T779" i="2"/>
  <c r="T2803" i="2"/>
  <c r="T1303" i="2"/>
  <c r="T2932" i="2"/>
  <c r="T182" i="2"/>
  <c r="T3170" i="2"/>
  <c r="T680" i="2"/>
  <c r="T3698" i="2"/>
  <c r="T1719" i="2"/>
  <c r="T1465" i="2"/>
  <c r="T2339" i="2"/>
  <c r="T2884" i="2"/>
  <c r="T838" i="2"/>
  <c r="T2632" i="2"/>
  <c r="T1189" i="2"/>
  <c r="T3555" i="2"/>
  <c r="T2890" i="2"/>
  <c r="T2225" i="2"/>
  <c r="T1142" i="2"/>
  <c r="T2214" i="2"/>
  <c r="T1086" i="2"/>
  <c r="T2271" i="2"/>
  <c r="T2402" i="2"/>
  <c r="T3373" i="2"/>
  <c r="T175" i="2"/>
  <c r="T1750" i="2"/>
  <c r="T377" i="2"/>
  <c r="T2390" i="2"/>
  <c r="T1191" i="2"/>
  <c r="T1572" i="2"/>
  <c r="T3417" i="2"/>
  <c r="T622" i="2"/>
  <c r="T2844" i="2"/>
  <c r="T3239" i="2"/>
  <c r="T3421" i="2"/>
  <c r="T176" i="2"/>
  <c r="T1922" i="2"/>
  <c r="T664" i="2"/>
  <c r="T507" i="2"/>
  <c r="T1165" i="2"/>
  <c r="T1409" i="2"/>
  <c r="T376" i="2"/>
  <c r="T1068" i="2"/>
  <c r="T334" i="2"/>
  <c r="T3184" i="2"/>
  <c r="T745" i="2"/>
  <c r="T3062" i="2"/>
  <c r="T797" i="2"/>
  <c r="T1158" i="2"/>
  <c r="T2555" i="2"/>
  <c r="T471" i="2"/>
  <c r="T2766" i="2"/>
  <c r="T1437" i="2"/>
  <c r="T1337" i="2"/>
  <c r="T3449" i="2"/>
  <c r="T2054" i="2"/>
  <c r="T2101" i="2"/>
  <c r="T110" i="2"/>
  <c r="T262" i="2"/>
  <c r="T1143" i="2"/>
  <c r="T972" i="2"/>
  <c r="T1504" i="2"/>
  <c r="T1163" i="2"/>
  <c r="T163" i="2"/>
  <c r="T723" i="2"/>
  <c r="T418" i="2"/>
  <c r="T1521" i="2"/>
  <c r="T3527" i="2"/>
  <c r="T2183" i="2"/>
  <c r="T1636" i="2"/>
  <c r="T938" i="2"/>
  <c r="T3311" i="2"/>
  <c r="T2287" i="2"/>
  <c r="T1564" i="2"/>
  <c r="T1844" i="2"/>
  <c r="T1039" i="2"/>
  <c r="T1605" i="2"/>
  <c r="T920" i="2"/>
  <c r="T2223" i="2"/>
  <c r="T3629" i="2"/>
  <c r="T2458" i="2"/>
  <c r="T3138" i="2"/>
  <c r="T2466" i="2"/>
  <c r="T1640" i="2"/>
  <c r="T2368" i="2"/>
  <c r="T939" i="2"/>
  <c r="T2185" i="2"/>
  <c r="T3035" i="2"/>
  <c r="T1486" i="2"/>
  <c r="T2508" i="2"/>
  <c r="T3620" i="2"/>
  <c r="T3099" i="2"/>
  <c r="T1942" i="2"/>
  <c r="T3638" i="2"/>
  <c r="T3448" i="2"/>
  <c r="T3367" i="2"/>
  <c r="T112" i="2"/>
  <c r="T1327" i="2"/>
  <c r="T1923" i="2"/>
  <c r="T1397" i="2"/>
  <c r="T2030" i="2"/>
  <c r="T2874" i="2"/>
  <c r="T392" i="2"/>
  <c r="T873" i="2"/>
  <c r="T2217" i="2"/>
  <c r="T67" i="2"/>
  <c r="T929" i="2"/>
  <c r="T1911" i="2"/>
  <c r="T1261" i="2"/>
  <c r="T738" i="2"/>
  <c r="T35" i="2"/>
  <c r="T109" i="2"/>
  <c r="T628" i="2"/>
  <c r="T2553" i="2"/>
  <c r="T2757" i="2"/>
  <c r="T1832" i="2"/>
  <c r="T932" i="2"/>
  <c r="T1453" i="2"/>
  <c r="T1790" i="2"/>
  <c r="T2718" i="2"/>
  <c r="T1854" i="2"/>
  <c r="T2312" i="2"/>
  <c r="T2098" i="2"/>
  <c r="T3211" i="2"/>
  <c r="T2595" i="2"/>
  <c r="T1831" i="2"/>
  <c r="T545" i="2"/>
  <c r="T1746" i="2"/>
  <c r="T415" i="2"/>
  <c r="T1187" i="2"/>
  <c r="T1310" i="2"/>
  <c r="T655" i="2"/>
  <c r="T2040" i="2"/>
  <c r="T1108" i="2"/>
  <c r="T1794" i="2"/>
  <c r="T2749" i="2"/>
  <c r="T1120" i="2"/>
  <c r="T432" i="2"/>
  <c r="T3244" i="2"/>
  <c r="T1481" i="2"/>
  <c r="T2710" i="2"/>
  <c r="T1791" i="2"/>
  <c r="T2671" i="2"/>
  <c r="T1066" i="2"/>
  <c r="T3248" i="2"/>
  <c r="T2164" i="2"/>
  <c r="T1532" i="2"/>
  <c r="T2498" i="2"/>
  <c r="T2155" i="2"/>
  <c r="T2274" i="2"/>
  <c r="T1392" i="2"/>
  <c r="T3136" i="2"/>
  <c r="T3568" i="2"/>
  <c r="T1011" i="2"/>
  <c r="T1051" i="2"/>
  <c r="T1461" i="2"/>
  <c r="T2810" i="2"/>
  <c r="T3112" i="2"/>
  <c r="T1520" i="2"/>
  <c r="T3670" i="2"/>
  <c r="T3377" i="2"/>
  <c r="T2186" i="2"/>
  <c r="T1787" i="2"/>
  <c r="T280" i="2"/>
  <c r="T3731" i="2"/>
  <c r="T811" i="2"/>
  <c r="T1138" i="2"/>
  <c r="T2412" i="2"/>
  <c r="T2147" i="2"/>
  <c r="T1258" i="2"/>
  <c r="T1318" i="2"/>
  <c r="T2936" i="2"/>
  <c r="T2002" i="2"/>
  <c r="T682" i="2"/>
  <c r="T1949" i="2"/>
  <c r="T3438" i="2"/>
  <c r="T2362" i="2"/>
  <c r="T2426" i="2"/>
  <c r="T3635" i="2"/>
  <c r="T601" i="2"/>
  <c r="T210" i="2"/>
  <c r="T1281" i="2"/>
  <c r="T631" i="2"/>
  <c r="T3222" i="2"/>
  <c r="T2468" i="2"/>
  <c r="T3652" i="2"/>
  <c r="T2771" i="2"/>
  <c r="T3584" i="2"/>
  <c r="T1389" i="2"/>
  <c r="T151" i="2"/>
  <c r="T2564" i="2"/>
  <c r="T1110" i="2"/>
  <c r="T1466" i="2"/>
  <c r="T2546" i="2"/>
  <c r="T2254" i="2"/>
  <c r="T840" i="2"/>
  <c r="T2873" i="2"/>
  <c r="T2562" i="2"/>
  <c r="T2305" i="2"/>
  <c r="T2829" i="2"/>
  <c r="T1741" i="2"/>
  <c r="T2382" i="2"/>
  <c r="T3422" i="2"/>
  <c r="T2264" i="2"/>
  <c r="T2284" i="2"/>
  <c r="T1632" i="2"/>
  <c r="T2423" i="2"/>
  <c r="T2846" i="2"/>
  <c r="T818" i="2"/>
  <c r="T1161" i="2"/>
  <c r="T688" i="2"/>
  <c r="T3728" i="2"/>
  <c r="T2656" i="2"/>
  <c r="T989" i="2"/>
  <c r="T3616" i="2"/>
  <c r="T1381" i="2"/>
  <c r="T2425" i="2"/>
  <c r="T3710" i="2"/>
  <c r="T66" i="2"/>
  <c r="T1690" i="2"/>
  <c r="T3682" i="2"/>
  <c r="T2140" i="2"/>
  <c r="T2429" i="2"/>
  <c r="T1978" i="2"/>
  <c r="T391" i="2"/>
  <c r="T2281" i="2"/>
  <c r="T2721" i="2"/>
  <c r="T1054" i="2"/>
  <c r="T3594" i="2"/>
  <c r="T2313" i="2"/>
  <c r="T38" i="2"/>
  <c r="T1471" i="2"/>
  <c r="T2888" i="2"/>
  <c r="T1479" i="2"/>
  <c r="T2560" i="2"/>
  <c r="T367" i="2"/>
  <c r="T2266" i="2"/>
  <c r="T950" i="2"/>
  <c r="T1924" i="2"/>
  <c r="T2745" i="2"/>
  <c r="T2828" i="2"/>
  <c r="T3072" i="2"/>
  <c r="T388" i="2"/>
  <c r="T3488" i="2"/>
  <c r="T425" i="2"/>
  <c r="T1286" i="2"/>
  <c r="T3613" i="2"/>
  <c r="T3411" i="2"/>
  <c r="T2324" i="2"/>
  <c r="T3192" i="2"/>
  <c r="T3071" i="2"/>
  <c r="T2579" i="2"/>
  <c r="T1369" i="2"/>
  <c r="T829" i="2"/>
  <c r="T3639" i="2"/>
  <c r="T1631" i="2"/>
  <c r="T2374" i="2"/>
  <c r="T1127" i="2"/>
  <c r="T999" i="2"/>
  <c r="T1898" i="2"/>
  <c r="T2136" i="2"/>
  <c r="T3420" i="2"/>
  <c r="T3631" i="2"/>
  <c r="T326" i="2"/>
  <c r="T1058" i="2"/>
  <c r="T2606" i="2"/>
  <c r="T3473" i="2"/>
  <c r="T205" i="2"/>
  <c r="T2680" i="2"/>
  <c r="T134" i="2"/>
  <c r="T2883" i="2"/>
  <c r="T2162" i="2"/>
  <c r="T164" i="2"/>
  <c r="T351" i="2"/>
  <c r="T2349" i="2"/>
  <c r="T1669" i="2"/>
  <c r="T244" i="2"/>
  <c r="T1331" i="2"/>
  <c r="T554" i="2"/>
  <c r="T1456" i="2"/>
  <c r="T1716" i="2"/>
  <c r="T2737" i="2"/>
  <c r="T307" i="2"/>
  <c r="T311" i="2"/>
  <c r="T1875" i="2"/>
  <c r="T1222" i="2"/>
  <c r="T2424" i="2"/>
  <c r="T2239" i="2"/>
  <c r="T1356" i="2"/>
  <c r="T1167" i="2"/>
  <c r="T3069" i="2"/>
  <c r="T1859" i="2"/>
  <c r="T1890" i="2"/>
  <c r="T765" i="2"/>
  <c r="T3534" i="2"/>
  <c r="T2444" i="2"/>
  <c r="T409" i="2"/>
  <c r="T2360" i="2"/>
  <c r="T1736" i="2"/>
  <c r="T974" i="2"/>
  <c r="T2944" i="2"/>
  <c r="T591" i="2"/>
  <c r="T2111" i="2"/>
  <c r="T2105" i="2"/>
  <c r="T2592" i="2"/>
  <c r="T1621" i="2"/>
  <c r="T3508" i="2"/>
  <c r="T1215" i="2"/>
  <c r="T2864" i="2"/>
  <c r="T1414" i="2"/>
  <c r="T1444" i="2"/>
  <c r="T3602" i="2"/>
  <c r="T2483" i="2"/>
  <c r="T667" i="2"/>
  <c r="T3562" i="2"/>
  <c r="T2731" i="2"/>
  <c r="T714" i="2"/>
  <c r="T952" i="2"/>
  <c r="T1269" i="2"/>
  <c r="T3621" i="2"/>
  <c r="T3146" i="2"/>
  <c r="T3718" i="2"/>
  <c r="T91" i="2"/>
  <c r="T1302" i="2"/>
  <c r="T3063" i="2"/>
  <c r="T2646" i="2"/>
  <c r="T149" i="2"/>
  <c r="T1340" i="2"/>
  <c r="T2704" i="2"/>
  <c r="T1573" i="2"/>
  <c r="T827" i="2"/>
  <c r="T2053" i="2"/>
  <c r="T2003" i="2"/>
  <c r="T2728" i="2"/>
  <c r="T2906" i="2"/>
  <c r="T3165" i="2"/>
  <c r="T2316" i="2"/>
  <c r="T2725" i="2"/>
  <c r="T230" i="2"/>
  <c r="T1876" i="2"/>
  <c r="T1792" i="2"/>
  <c r="T3538" i="2"/>
  <c r="T2323" i="2"/>
  <c r="T724" i="2"/>
  <c r="T212" i="2"/>
  <c r="T3088" i="2"/>
  <c r="T2234" i="2"/>
  <c r="T2462" i="2"/>
  <c r="T555" i="2"/>
  <c r="T1608" i="2"/>
  <c r="T3238" i="2"/>
  <c r="T1862" i="2"/>
  <c r="T3049" i="2"/>
  <c r="T3250" i="2"/>
  <c r="T1624" i="2"/>
  <c r="T3232" i="2"/>
  <c r="T2962" i="2"/>
  <c r="T80" i="2"/>
  <c r="T1510" i="2"/>
  <c r="T2904" i="2"/>
  <c r="T958" i="2"/>
  <c r="T3455" i="2"/>
  <c r="T2198" i="2"/>
  <c r="T3242" i="2"/>
  <c r="T87" i="2"/>
  <c r="T1270" i="2"/>
  <c r="T760" i="2"/>
  <c r="T2582" i="2"/>
  <c r="T1155" i="2"/>
  <c r="T1204" i="2"/>
  <c r="T1952" i="2"/>
  <c r="T2493" i="2"/>
  <c r="T895" i="2"/>
  <c r="T2365" i="2"/>
  <c r="T2735" i="2"/>
  <c r="T178" i="2"/>
  <c r="T2808" i="2"/>
  <c r="T1308" i="2"/>
  <c r="T969" i="2"/>
  <c r="T1267" i="2"/>
  <c r="T2764" i="2"/>
  <c r="T1365" i="2"/>
  <c r="T3406" i="2"/>
  <c r="T245" i="2"/>
  <c r="T3636" i="2"/>
  <c r="T2898" i="2"/>
  <c r="T2229" i="2"/>
  <c r="T11" i="2"/>
  <c r="T3413" i="2"/>
  <c r="T3715" i="2"/>
  <c r="T868" i="2"/>
  <c r="T2965" i="2"/>
  <c r="T3279" i="2"/>
  <c r="T100" i="2"/>
  <c r="T1999" i="2"/>
  <c r="T3607" i="2"/>
  <c r="T1728" i="2"/>
  <c r="T3215" i="2"/>
  <c r="T2667" i="2"/>
  <c r="T2099" i="2"/>
  <c r="T2442" i="2"/>
  <c r="T36" i="2"/>
  <c r="T2705" i="2"/>
  <c r="T2610" i="2"/>
  <c r="T3164" i="2"/>
  <c r="T1081" i="2"/>
  <c r="T2070" i="2"/>
  <c r="T3332" i="2"/>
  <c r="T1511" i="2"/>
  <c r="T3251" i="2"/>
  <c r="T2561" i="2"/>
  <c r="T1571" i="2"/>
  <c r="T1502" i="2"/>
  <c r="T3321" i="2"/>
  <c r="T2919" i="2"/>
  <c r="T2658" i="2"/>
  <c r="T2135" i="2"/>
  <c r="T296" i="2"/>
  <c r="T2733" i="2"/>
  <c r="T139" i="2"/>
  <c r="T1259" i="2"/>
  <c r="T2518" i="2"/>
  <c r="T3440" i="2"/>
  <c r="T2809" i="2"/>
  <c r="T2856" i="2"/>
  <c r="T242" i="2"/>
  <c r="T3068" i="2"/>
  <c r="T2820" i="2"/>
  <c r="T1671" i="2"/>
  <c r="T2993" i="2"/>
  <c r="T288" i="2"/>
  <c r="T2572" i="2"/>
  <c r="T3378" i="2"/>
  <c r="T2723" i="2"/>
  <c r="T1425" i="2"/>
  <c r="T2463" i="2"/>
  <c r="T2568" i="2"/>
  <c r="T3382" i="2"/>
  <c r="T869" i="2"/>
  <c r="T2482" i="2"/>
  <c r="T3002" i="2"/>
  <c r="T3066" i="2"/>
  <c r="T3350" i="2"/>
  <c r="T3666" i="2"/>
  <c r="T2915" i="2"/>
  <c r="T2152" i="2"/>
  <c r="T2957" i="2"/>
  <c r="T3172" i="2"/>
  <c r="T107" i="2"/>
  <c r="T1223" i="2"/>
  <c r="T187" i="2"/>
  <c r="T2811" i="2"/>
  <c r="T2570" i="2"/>
  <c r="T3087" i="2"/>
  <c r="T265" i="2"/>
  <c r="T2694" i="2"/>
  <c r="T3359" i="2"/>
  <c r="T3459" i="2"/>
  <c r="T2617" i="2"/>
  <c r="T3105" i="2"/>
  <c r="T2304" i="2"/>
  <c r="T1299" i="2"/>
  <c r="T2439" i="2"/>
  <c r="T2787" i="2"/>
  <c r="T1709" i="2"/>
  <c r="T2027" i="2"/>
  <c r="T3702" i="2"/>
  <c r="T3291" i="2"/>
  <c r="T512" i="2"/>
  <c r="T2190" i="2"/>
  <c r="T1482" i="2"/>
  <c r="T3557" i="2"/>
  <c r="T2295" i="2"/>
  <c r="T3476" i="2"/>
  <c r="T2091" i="2"/>
  <c r="T1962" i="2"/>
  <c r="T709" i="2"/>
  <c r="T433" i="2"/>
  <c r="T1396" i="2"/>
  <c r="T2746" i="2"/>
  <c r="T2497" i="2"/>
  <c r="T1858" i="2"/>
  <c r="T666" i="2"/>
  <c r="T2747" i="2"/>
  <c r="T487" i="2"/>
  <c r="T3012" i="2"/>
  <c r="T2911" i="2"/>
  <c r="T2860" i="2"/>
  <c r="T157" i="2"/>
  <c r="T2276" i="2"/>
  <c r="T138" i="2"/>
  <c r="T1808" i="2"/>
  <c r="T3206" i="2"/>
  <c r="T1587" i="2"/>
  <c r="T3387" i="2"/>
  <c r="T6" i="2"/>
  <c r="T1211" i="2"/>
  <c r="T284" i="2"/>
  <c r="T1536" i="2"/>
  <c r="T1410" i="2"/>
  <c r="T1654" i="2"/>
  <c r="T1360" i="2"/>
  <c r="T3309" i="2"/>
  <c r="T1046" i="2"/>
  <c r="T1053" i="2"/>
  <c r="T2740" i="2"/>
  <c r="T94" i="2"/>
  <c r="T756" i="2"/>
  <c r="T2678" i="2"/>
  <c r="T251" i="2"/>
  <c r="T792" i="2"/>
  <c r="T1619" i="2"/>
  <c r="T3044" i="2"/>
  <c r="T1856" i="2"/>
  <c r="T3383" i="2"/>
  <c r="T3230" i="2"/>
  <c r="T662" i="2"/>
  <c r="T2480" i="2"/>
  <c r="T3469" i="2"/>
  <c r="T1023" i="2"/>
  <c r="T2352" i="2"/>
  <c r="T2290" i="2"/>
  <c r="T2913" i="2"/>
  <c r="T2901" i="2"/>
  <c r="T2611" i="2"/>
  <c r="T2232" i="2"/>
  <c r="T1169" i="2"/>
  <c r="T1240" i="2"/>
  <c r="T2651" i="2"/>
  <c r="T439" i="2"/>
  <c r="T1059" i="2"/>
  <c r="T2321" i="2"/>
  <c r="T3100" i="2"/>
  <c r="T1687" i="2"/>
  <c r="T905" i="2"/>
  <c r="T2363" i="2"/>
  <c r="T3274" i="2"/>
  <c r="T2280" i="2"/>
  <c r="T40" i="2"/>
  <c r="T2614" i="2"/>
  <c r="T2882" i="2"/>
  <c r="T473" i="2"/>
  <c r="T607" i="2"/>
  <c r="T2621" i="2"/>
  <c r="T2378" i="2"/>
  <c r="T4" i="2"/>
  <c r="T1579" i="2"/>
  <c r="T1313" i="2"/>
  <c r="T540" i="2"/>
  <c r="T1964" i="2"/>
  <c r="T2960" i="2"/>
  <c r="T1525" i="2"/>
  <c r="T207" i="2"/>
  <c r="T1216" i="2"/>
  <c r="T51" i="2"/>
  <c r="T2867" i="2"/>
  <c r="T1041" i="2"/>
  <c r="T751" i="2"/>
  <c r="T1708" i="2"/>
  <c r="T1523" i="2"/>
  <c r="T3442" i="2"/>
  <c r="T1431" i="2"/>
  <c r="T1423" i="2"/>
  <c r="T2268" i="2"/>
  <c r="T42" i="2"/>
  <c r="T559" i="2"/>
  <c r="T3077" i="2"/>
  <c r="T1559" i="2"/>
  <c r="T775" i="2"/>
  <c r="T3481" i="2"/>
  <c r="T2683" i="2"/>
  <c r="T8" i="2"/>
  <c r="T3637" i="2"/>
  <c r="T660" i="2"/>
  <c r="T2033" i="2"/>
  <c r="T3601" i="2"/>
  <c r="T1725" i="2"/>
  <c r="T2869" i="2"/>
  <c r="T419" i="2"/>
  <c r="T767" i="2"/>
  <c r="T2526" i="2"/>
  <c r="T2806" i="2"/>
  <c r="T3115" i="2"/>
  <c r="T2784" i="2"/>
  <c r="T2348" i="2"/>
  <c r="T1557" i="2"/>
  <c r="T3514" i="2"/>
  <c r="T318" i="2"/>
  <c r="T2326" i="2"/>
  <c r="T3723" i="2"/>
  <c r="T592" i="2"/>
  <c r="T2624" i="2"/>
  <c r="T3207" i="2"/>
  <c r="T2504" i="2"/>
  <c r="T986" i="2"/>
  <c r="T1323" i="2"/>
  <c r="T2551" i="2"/>
  <c r="T2173" i="2"/>
  <c r="T2845" i="2"/>
  <c r="T3647" i="2"/>
  <c r="T3217" i="2"/>
  <c r="T2876" i="2"/>
  <c r="T3270" i="2"/>
  <c r="T927" i="2"/>
  <c r="T3589" i="2"/>
  <c r="T3000" i="2"/>
  <c r="T443" i="2"/>
  <c r="T3205" i="2"/>
  <c r="T256" i="2"/>
  <c r="T1009" i="2"/>
  <c r="T1287" i="2"/>
  <c r="T910" i="2"/>
  <c r="T502" i="2"/>
  <c r="T1892" i="2"/>
  <c r="T120" i="2"/>
  <c r="T537" i="2"/>
  <c r="T1528" i="2"/>
  <c r="T302" i="2"/>
  <c r="T1883" i="2"/>
  <c r="T1113" i="2"/>
  <c r="T2083" i="2"/>
  <c r="T1765" i="2"/>
  <c r="T822" i="2"/>
  <c r="T863" i="2"/>
  <c r="T1320" i="2"/>
  <c r="T1475" i="2"/>
  <c r="T3293" i="2"/>
  <c r="T1398" i="2"/>
  <c r="T2961" i="2"/>
  <c r="T619" i="2"/>
  <c r="T2973" i="2"/>
  <c r="T3076" i="2"/>
  <c r="T536" i="2"/>
  <c r="T1950" i="2"/>
  <c r="T121" i="2"/>
  <c r="T1941" i="2"/>
  <c r="T1043" i="2"/>
  <c r="T2416" i="2"/>
  <c r="T515" i="2"/>
  <c r="T1144" i="2"/>
  <c r="T708" i="2"/>
  <c r="T899" i="2"/>
  <c r="T3688" i="2"/>
  <c r="T1316" i="2"/>
  <c r="T2701" i="2"/>
  <c r="T1443" i="2"/>
  <c r="T3269" i="2"/>
  <c r="T3662" i="2"/>
  <c r="T16" i="2"/>
  <c r="T3355" i="2"/>
  <c r="T208" i="2"/>
  <c r="T3487" i="2"/>
  <c r="T2969" i="2"/>
  <c r="T3013" i="2"/>
  <c r="T1439" i="2"/>
  <c r="T2376" i="2"/>
  <c r="T3328" i="2"/>
  <c r="T2713" i="2"/>
  <c r="T1135" i="2"/>
  <c r="T3200" i="2"/>
  <c r="T1947" i="2"/>
  <c r="T2681" i="2"/>
  <c r="T2643" i="2"/>
  <c r="T1779" i="2"/>
  <c r="T642" i="2"/>
  <c r="T1545" i="2"/>
  <c r="T192" i="2"/>
  <c r="T489" i="2"/>
  <c r="T3541" i="2"/>
  <c r="T3610" i="2"/>
  <c r="T3161" i="2"/>
  <c r="T3668" i="2"/>
  <c r="T1019" i="2"/>
  <c r="T739" i="2"/>
  <c r="T1590" i="2"/>
  <c r="T2881" i="2"/>
  <c r="T1170" i="2"/>
  <c r="T2443" i="2"/>
  <c r="T3591" i="2"/>
  <c r="T286" i="2"/>
  <c r="T1212" i="2"/>
  <c r="T3280" i="2"/>
  <c r="T410" i="2"/>
  <c r="T1348" i="2"/>
  <c r="T877" i="2"/>
  <c r="T1689" i="2"/>
  <c r="T386" i="2"/>
  <c r="T781" i="2"/>
  <c r="T195" i="2"/>
  <c r="T3031" i="2"/>
  <c r="T3477" i="2"/>
  <c r="T947" i="2"/>
  <c r="T2597" i="2"/>
  <c r="T911" i="2"/>
  <c r="T1147" i="2"/>
  <c r="T3053" i="2"/>
  <c r="T69" i="2"/>
  <c r="T3380" i="2"/>
  <c r="T1838" i="2"/>
  <c r="T2499" i="2"/>
  <c r="T836" i="2"/>
  <c r="T1524" i="2"/>
  <c r="T430" i="2"/>
  <c r="T464" i="2"/>
  <c r="T3521" i="2"/>
  <c r="T3425" i="2"/>
  <c r="T941" i="2"/>
  <c r="T610" i="2"/>
  <c r="T1670" i="2"/>
  <c r="T348" i="2"/>
  <c r="T1250" i="2"/>
  <c r="T3337" i="2"/>
  <c r="T393" i="2"/>
  <c r="T309" i="2"/>
  <c r="T3121" i="2"/>
  <c r="T2931" i="2"/>
  <c r="T2515" i="2"/>
  <c r="T1210" i="2"/>
  <c r="T1229" i="2"/>
  <c r="T1037" i="2"/>
  <c r="T1406" i="2"/>
  <c r="T2332" i="2"/>
  <c r="T3197" i="2"/>
  <c r="T1367" i="2"/>
  <c r="T3362" i="2"/>
  <c r="T570" i="2"/>
  <c r="T360" i="2"/>
  <c r="T426" i="2"/>
  <c r="T268" i="2"/>
  <c r="T225" i="2"/>
  <c r="T547" i="2"/>
  <c r="T1062" i="2"/>
  <c r="T1273" i="2"/>
  <c r="T2891" i="2"/>
  <c r="T2291" i="2"/>
  <c r="T1852" i="2"/>
  <c r="T127" i="2"/>
  <c r="T3705" i="2"/>
  <c r="T3588" i="2"/>
  <c r="T341" i="2"/>
  <c r="T690" i="2"/>
  <c r="T266" i="2"/>
  <c r="T3033" i="2"/>
  <c r="T3198" i="2"/>
  <c r="T1338" i="2"/>
  <c r="T1735" i="2"/>
  <c r="T701" i="2"/>
  <c r="T3443" i="2"/>
  <c r="T1288" i="2"/>
  <c r="T3644" i="2"/>
  <c r="T2409" i="2"/>
  <c r="T472" i="2"/>
  <c r="T1798" i="2"/>
  <c r="T1328" i="2"/>
  <c r="T833" i="2"/>
  <c r="T1742" i="2"/>
  <c r="T2642" i="2"/>
  <c r="T2407" i="2"/>
  <c r="T2815" i="2"/>
  <c r="T3675" i="2"/>
  <c r="T3308" i="2"/>
  <c r="T1489" i="2"/>
  <c r="T3446" i="2"/>
  <c r="T3320" i="2"/>
  <c r="T2879" i="2"/>
  <c r="T3195" i="2"/>
  <c r="T1598" i="2"/>
  <c r="T3722" i="2"/>
  <c r="T1616" i="2"/>
  <c r="T3738" i="2"/>
  <c r="T62" i="2"/>
  <c r="T85" i="2"/>
  <c r="T1656" i="2"/>
  <c r="T3351" i="2"/>
  <c r="T2799" i="2"/>
  <c r="T3375" i="2"/>
  <c r="T557" i="2"/>
  <c r="T2329" i="2"/>
  <c r="T2354" i="2"/>
  <c r="T1766" i="2"/>
  <c r="T590" i="2"/>
  <c r="T2195" i="2"/>
  <c r="T1289" i="2"/>
  <c r="T1840" i="2"/>
  <c r="T2025" i="2"/>
  <c r="T3478" i="2"/>
  <c r="T2654" i="2"/>
  <c r="T12" i="2"/>
  <c r="T1663" i="2"/>
  <c r="T2870" i="2"/>
  <c r="T2706" i="2"/>
  <c r="T1965" i="2"/>
  <c r="T2137" i="2"/>
  <c r="T1897" i="2"/>
  <c r="T1209" i="2"/>
  <c r="T1232" i="2"/>
  <c r="T2736" i="2"/>
  <c r="T3472" i="2"/>
  <c r="T3271" i="2"/>
  <c r="T201" i="2"/>
  <c r="T168" i="2"/>
  <c r="T1145" i="2"/>
  <c r="T732" i="2"/>
  <c r="T247" i="2"/>
  <c r="T1221" i="2"/>
  <c r="T3257" i="2"/>
  <c r="T1782" i="2"/>
  <c r="T2859" i="2"/>
  <c r="T3578" i="2"/>
  <c r="T2170" i="2"/>
  <c r="T1399" i="2"/>
  <c r="T3153" i="2"/>
  <c r="T239" i="2"/>
  <c r="T1132" i="2"/>
  <c r="T1989" i="2"/>
  <c r="T511" i="2"/>
  <c r="T896" i="2"/>
  <c r="T2983" i="2"/>
  <c r="T2559" i="2"/>
  <c r="T64" i="2"/>
  <c r="T931" i="2"/>
  <c r="T861" i="2"/>
  <c r="T3691" i="2"/>
  <c r="T3333" i="2"/>
  <c r="T1626" i="2"/>
  <c r="T2490" i="2"/>
  <c r="T948" i="2"/>
  <c r="T1311" i="2"/>
  <c r="T3187" i="2"/>
  <c r="T777" i="2"/>
  <c r="T2813" i="2"/>
  <c r="T3717" i="2"/>
  <c r="T2008" i="2"/>
  <c r="T3721" i="2"/>
  <c r="T3611" i="2"/>
  <c r="T321" i="2"/>
  <c r="T569" i="2"/>
  <c r="T2739" i="2"/>
  <c r="T3574" i="2"/>
  <c r="T3191" i="2"/>
  <c r="T2834" i="2"/>
  <c r="T303" i="2"/>
  <c r="T3540" i="2"/>
  <c r="T3218" i="2"/>
  <c r="T442" i="2"/>
  <c r="T2452" i="2"/>
  <c r="T700" i="2"/>
  <c r="T155" i="2"/>
  <c r="T2320" i="2"/>
  <c r="T3532" i="2"/>
  <c r="T1755" i="2"/>
  <c r="T18" i="2"/>
  <c r="T968" i="2"/>
  <c r="T3701" i="2"/>
  <c r="T2050" i="2"/>
  <c r="T754" i="2"/>
  <c r="T1428" i="2"/>
  <c r="T1478" i="2"/>
  <c r="T1083" i="2"/>
  <c r="T282" i="2"/>
  <c r="T2108" i="2"/>
  <c r="T263" i="2"/>
  <c r="T1195" i="2"/>
  <c r="T3369" i="2"/>
  <c r="T2222" i="2"/>
  <c r="T3018" i="2"/>
  <c r="T1753" i="2"/>
  <c r="T1278" i="2"/>
  <c r="T1843" i="2"/>
  <c r="T2097" i="2"/>
  <c r="T1984" i="2"/>
  <c r="T2273" i="2"/>
  <c r="T2319" i="2"/>
  <c r="T636" i="2"/>
  <c r="T2977" i="2"/>
  <c r="T1130" i="2"/>
  <c r="T2910" i="2"/>
  <c r="T1894" i="2"/>
  <c r="T1675" i="2"/>
  <c r="T10" i="2"/>
  <c r="T799" i="2"/>
  <c r="T2251" i="2"/>
  <c r="T2540" i="2"/>
  <c r="T1803" i="2"/>
  <c r="T1937" i="2"/>
  <c r="T352" i="2"/>
  <c r="T3189" i="2"/>
  <c r="T3007" i="2"/>
  <c r="T2674" i="2"/>
  <c r="T3016" i="2"/>
  <c r="T2066" i="2"/>
  <c r="T3520" i="2"/>
  <c r="T2473" i="2"/>
  <c r="T796" i="2"/>
  <c r="T1342" i="2"/>
  <c r="T1394" i="2"/>
  <c r="T824" i="2"/>
  <c r="T1274" i="2"/>
  <c r="T2142" i="2"/>
  <c r="T1841" i="2"/>
  <c r="T2520" i="2"/>
  <c r="T3070" i="2"/>
  <c r="T1001" i="2"/>
  <c r="T1987" i="2"/>
  <c r="T3294" i="2"/>
  <c r="T2240" i="2"/>
  <c r="T2010" i="2"/>
  <c r="T3047" i="2"/>
  <c r="T1611" i="2"/>
  <c r="T2206" i="2"/>
  <c r="T2534" i="2"/>
  <c r="T548" i="2"/>
  <c r="T1263" i="2"/>
  <c r="T3354" i="2"/>
  <c r="T26" i="2"/>
  <c r="T892" i="2"/>
  <c r="T378" i="2"/>
  <c r="T730" i="2"/>
  <c r="T2420" i="2"/>
  <c r="T2622" i="2"/>
  <c r="T3201" i="2"/>
  <c r="T3687" i="2"/>
  <c r="T2776" i="2"/>
  <c r="T1156" i="2"/>
  <c r="T1919" i="2"/>
  <c r="T27" i="2"/>
  <c r="T1933" i="2"/>
  <c r="T1353" i="2"/>
  <c r="T118" i="2"/>
  <c r="T2591" i="2"/>
  <c r="T1450" i="2"/>
  <c r="T577" i="2"/>
  <c r="T403" i="2"/>
  <c r="T1460" i="2"/>
  <c r="T1871" i="2"/>
  <c r="T358" i="2"/>
  <c r="T549" i="2"/>
  <c r="T1563" i="2"/>
  <c r="T417" i="2"/>
  <c r="T3643" i="2"/>
  <c r="T1650" i="2"/>
  <c r="T159" i="2"/>
  <c r="T1993" i="2"/>
  <c r="T1122" i="2"/>
  <c r="T2702" i="2"/>
  <c r="T264" i="2"/>
  <c r="T2531" i="2"/>
  <c r="T1967" i="2"/>
  <c r="T508" i="2"/>
  <c r="T411" i="2"/>
  <c r="T2616" i="2"/>
  <c r="T1802" i="2"/>
  <c r="T881" i="2"/>
  <c r="T3433" i="2"/>
  <c r="T2464" i="2"/>
  <c r="T1254" i="2"/>
  <c r="T1749" i="2"/>
  <c r="T2262" i="2"/>
  <c r="T3352" i="2"/>
  <c r="T2921" i="2"/>
  <c r="T3368" i="2"/>
  <c r="T578" i="2"/>
  <c r="T3174" i="2"/>
  <c r="T2428" i="2"/>
  <c r="T2940" i="2"/>
  <c r="T970" i="2"/>
  <c r="T1393" i="2"/>
  <c r="T1124" i="2"/>
  <c r="T946" i="2"/>
  <c r="T3605" i="2"/>
  <c r="T806" i="2"/>
  <c r="T3706" i="2"/>
  <c r="T380" i="2"/>
  <c r="T2547" i="2"/>
  <c r="T324" i="2"/>
  <c r="T2367" i="2"/>
  <c r="T2639" i="2"/>
  <c r="T2987" i="2"/>
  <c r="T2695" i="2"/>
  <c r="T2939" i="2"/>
  <c r="T2181" i="2"/>
  <c r="T257" i="2"/>
  <c r="T3713" i="2"/>
  <c r="T871" i="2"/>
  <c r="T1412" i="2"/>
  <c r="T613" i="2"/>
  <c r="T2236" i="2"/>
  <c r="T2524" i="2"/>
  <c r="T3360" i="2"/>
  <c r="T1242" i="2"/>
  <c r="T3347" i="2"/>
  <c r="T2006" i="2"/>
  <c r="T3674" i="2"/>
  <c r="T647" i="2"/>
  <c r="T1959" i="2"/>
  <c r="T1290" i="2"/>
  <c r="T214" i="2"/>
  <c r="T470" i="2"/>
  <c r="T2396" i="2"/>
  <c r="T1801" i="2"/>
  <c r="T1321" i="2"/>
  <c r="T3529" i="2"/>
  <c r="T2732" i="2"/>
  <c r="T2539" i="2"/>
  <c r="T398" i="2"/>
  <c r="T1582" i="2"/>
  <c r="T3169" i="2"/>
  <c r="T2832" i="2"/>
  <c r="T1150" i="2"/>
  <c r="T842" i="2"/>
  <c r="T2517" i="2"/>
  <c r="T2143" i="2"/>
  <c r="T3213" i="2"/>
  <c r="T3663" i="2"/>
  <c r="T922" i="2"/>
  <c r="T1595" i="2"/>
  <c r="T2576" i="2"/>
  <c r="T1492" i="2"/>
  <c r="T2353" i="2"/>
  <c r="T1767" i="2"/>
  <c r="T1026" i="2"/>
  <c r="T2535" i="2"/>
  <c r="T2356" i="2"/>
  <c r="T156" i="2"/>
  <c r="T1887" i="2"/>
  <c r="T3117" i="2"/>
  <c r="T919" i="2"/>
  <c r="T1085" i="2"/>
  <c r="T1441" i="2"/>
  <c r="T907" i="2"/>
  <c r="T1613" i="2"/>
  <c r="T387" i="2"/>
  <c r="T445" i="2"/>
  <c r="T3220" i="2"/>
  <c r="T749" i="2"/>
  <c r="T454" i="2"/>
  <c r="T943" i="2"/>
  <c r="T659" i="2"/>
  <c r="T1630" i="2"/>
  <c r="T1193" i="2"/>
  <c r="T215" i="2"/>
  <c r="T2298" i="2"/>
  <c r="T2754" i="2"/>
  <c r="T1610" i="2"/>
  <c r="T3513" i="2"/>
  <c r="T1644" i="2"/>
  <c r="T9" i="2"/>
  <c r="T331" i="2"/>
  <c r="T1100" i="2"/>
  <c r="T172" i="2"/>
  <c r="T1745" i="2"/>
  <c r="T381" i="2"/>
  <c r="T2377" i="2"/>
  <c r="T509" i="2"/>
  <c r="T1756" i="2"/>
  <c r="T583" i="2"/>
  <c r="T2208" i="2"/>
  <c r="T1774" i="2"/>
  <c r="T1419" i="2"/>
  <c r="T1715" i="2"/>
  <c r="T3096" i="2"/>
  <c r="T843" i="2"/>
  <c r="T712" i="2"/>
  <c r="T2068" i="2"/>
  <c r="T3283" i="2"/>
  <c r="T3450" i="2"/>
  <c r="T1686" i="2"/>
  <c r="T2833" i="2"/>
  <c r="T161" i="2"/>
  <c r="T2635" i="2"/>
  <c r="T976" i="2"/>
  <c r="T1106" i="2"/>
  <c r="T465" i="2"/>
  <c r="T2779" i="2"/>
  <c r="T142" i="2"/>
  <c r="T2738" i="2"/>
  <c r="T3424" i="2"/>
  <c r="T3552" i="2"/>
  <c r="T1549" i="2"/>
  <c r="T137" i="2"/>
  <c r="T92" i="2"/>
  <c r="T2175" i="2"/>
  <c r="T361" i="2"/>
  <c r="T654" i="2"/>
  <c r="T3340" i="2"/>
  <c r="T889" i="2"/>
  <c r="T3598" i="2"/>
  <c r="T1137" i="2"/>
  <c r="T1217" i="2"/>
  <c r="T908" i="2"/>
  <c r="T2573" i="2"/>
  <c r="T2699" i="2"/>
  <c r="T528" i="2"/>
  <c r="T532" i="2"/>
  <c r="T93" i="2"/>
  <c r="T2454" i="2"/>
  <c r="T3726" i="2"/>
  <c r="T3168" i="2"/>
  <c r="T2924" i="2"/>
  <c r="T396" i="2"/>
  <c r="T1402" i="2"/>
  <c r="T3037" i="2"/>
  <c r="T1295" i="2"/>
  <c r="T1982" i="2"/>
  <c r="T1194" i="2"/>
  <c r="T2819" i="2"/>
  <c r="T1112" i="2"/>
  <c r="T1343" i="2"/>
  <c r="T3303" i="2"/>
  <c r="T2210" i="2"/>
  <c r="T1279" i="2"/>
  <c r="T1805" i="2"/>
  <c r="T2102" i="2"/>
  <c r="T2238" i="2"/>
  <c r="T514" i="2"/>
  <c r="T2074" i="2"/>
  <c r="T1515" i="2"/>
  <c r="T113" i="2"/>
  <c r="T1382" i="2"/>
  <c r="T1322" i="2"/>
  <c r="T1997" i="2"/>
  <c r="T1271" i="2"/>
  <c r="T1214" i="2"/>
  <c r="T550" i="2"/>
  <c r="T2596" i="2"/>
  <c r="T2488" i="2"/>
  <c r="T558" i="2"/>
  <c r="T374" i="2"/>
  <c r="T3092" i="2"/>
  <c r="T416" i="2"/>
  <c r="T2169" i="2"/>
  <c r="T2801" i="2"/>
  <c r="T2207" i="2"/>
  <c r="T2244" i="2"/>
  <c r="T955" i="2"/>
  <c r="T3268" i="2"/>
  <c r="T1850" i="2"/>
  <c r="T627" i="2"/>
  <c r="T395" i="2"/>
  <c r="T3212" i="2"/>
  <c r="T452" i="2"/>
  <c r="T3499" i="2"/>
  <c r="T3711" i="2"/>
  <c r="T1684" i="2"/>
  <c r="T2328" i="2"/>
  <c r="T2645" i="2"/>
  <c r="T3219" i="2"/>
  <c r="T1335" i="2"/>
  <c r="T2182" i="2"/>
  <c r="T1900" i="2"/>
  <c r="T2519" i="2"/>
  <c r="T3324" i="2"/>
  <c r="T2637" i="2"/>
  <c r="T2521" i="2"/>
  <c r="T1268" i="2"/>
  <c r="T3135" i="2"/>
  <c r="T1884" i="2"/>
  <c r="T1309" i="2"/>
  <c r="T3166" i="2"/>
  <c r="T2742" i="2"/>
  <c r="T3055" i="2"/>
  <c r="T1531" i="2"/>
  <c r="T1362" i="2"/>
  <c r="T2600" i="2"/>
  <c r="T2361" i="2"/>
  <c r="T383" i="2"/>
  <c r="T1718" i="2"/>
  <c r="T1251" i="2"/>
  <c r="T766" i="2"/>
  <c r="T1567" i="2"/>
  <c r="T20" i="2"/>
  <c r="T2085" i="2"/>
  <c r="T1845" i="2"/>
  <c r="T2838" i="2"/>
  <c r="T2092" i="2"/>
  <c r="T2189" i="2"/>
  <c r="T774" i="2"/>
  <c r="T480" i="2"/>
  <c r="T451" i="2"/>
  <c r="T1451" i="2"/>
  <c r="T2373" i="2"/>
  <c r="T3458" i="2"/>
  <c r="T3501" i="2"/>
  <c r="T963" i="2"/>
  <c r="T3295" i="2"/>
  <c r="T787" i="2"/>
  <c r="T1920" i="2"/>
  <c r="T467" i="2"/>
  <c r="T625" i="2"/>
  <c r="T2255" i="2"/>
  <c r="T3048" i="2"/>
  <c r="T2269" i="2"/>
  <c r="T957" i="2"/>
  <c r="T2855" i="2"/>
  <c r="T902" i="2"/>
  <c r="T883" i="2"/>
  <c r="T2761" i="2"/>
  <c r="T3429" i="2"/>
  <c r="T1642" i="2"/>
  <c r="T1974" i="2"/>
  <c r="T2015" i="2"/>
  <c r="T1739" i="2"/>
  <c r="T1350" i="2"/>
  <c r="T1429" i="2"/>
  <c r="T1788" i="2"/>
  <c r="T220" i="2"/>
  <c r="T1463" i="2"/>
  <c r="T1589" i="2"/>
  <c r="T1347" i="2"/>
  <c r="T2127" i="2"/>
  <c r="T1467" i="2"/>
  <c r="T1916" i="2"/>
  <c r="T727" i="2"/>
  <c r="T2868" i="2"/>
  <c r="T687" i="2"/>
  <c r="T1529" i="2"/>
  <c r="T1016" i="2"/>
  <c r="T1837" i="2"/>
  <c r="T3260" i="2"/>
  <c r="T261" i="2"/>
  <c r="T1806" i="2"/>
  <c r="T3641" i="2"/>
  <c r="T1936" i="2"/>
  <c r="T373" i="2"/>
  <c r="T3227" i="2"/>
  <c r="T1027" i="2"/>
  <c r="T1585" i="2"/>
  <c r="T580" i="2"/>
  <c r="T1506" i="2"/>
  <c r="T3415" i="2"/>
  <c r="T605" i="2"/>
  <c r="T3114" i="2"/>
  <c r="T3124" i="2"/>
  <c r="T2237" i="2"/>
  <c r="T3103" i="2"/>
  <c r="T2510" i="2"/>
  <c r="T414" i="2"/>
  <c r="T563" i="2"/>
  <c r="T3451" i="2"/>
  <c r="T275" i="2"/>
  <c r="T810" i="2"/>
  <c r="T2417" i="2"/>
  <c r="T1889" i="2"/>
  <c r="T1433" i="2"/>
  <c r="T2447" i="2"/>
  <c r="T3735" i="2"/>
  <c r="T2301" i="2"/>
  <c r="T2686" i="2"/>
  <c r="T269" i="2"/>
  <c r="T520" i="2"/>
  <c r="T2046" i="2"/>
  <c r="T1612" i="2"/>
  <c r="T2375" i="2"/>
  <c r="T1877" i="2"/>
  <c r="T750" i="2"/>
  <c r="T1903" i="2"/>
  <c r="T1373" i="2"/>
  <c r="T1975" i="2"/>
  <c r="T2952" i="2"/>
  <c r="T621" i="2"/>
  <c r="T3196" i="2"/>
  <c r="T241" i="2"/>
  <c r="T763" i="2"/>
  <c r="T1473" i="2"/>
  <c r="T1629" i="2"/>
  <c r="T1095" i="2"/>
  <c r="T1649" i="2"/>
  <c r="T1007" i="2"/>
  <c r="T2878" i="2"/>
  <c r="T998" i="2"/>
  <c r="T728" i="2"/>
  <c r="T2971" i="2"/>
  <c r="T3026" i="2"/>
  <c r="T3176" i="2"/>
  <c r="T3391" i="2"/>
  <c r="T2302" i="2"/>
  <c r="T2226" i="2"/>
  <c r="T3697" i="2"/>
  <c r="T1530" i="2"/>
  <c r="T3022" i="2"/>
  <c r="T874" i="2"/>
  <c r="T2058" i="2"/>
  <c r="T2168" i="2"/>
  <c r="T1361" i="2"/>
  <c r="T323" i="2"/>
  <c r="T623" i="2"/>
  <c r="T310" i="2"/>
  <c r="T1006" i="2"/>
  <c r="T1173" i="2"/>
  <c r="T3127" i="2"/>
  <c r="T2437" i="2"/>
  <c r="T2421" i="2"/>
  <c r="T1940" i="2"/>
  <c r="T2405" i="2"/>
  <c r="T1857" i="2"/>
  <c r="T3290" i="2"/>
  <c r="T1403" i="2"/>
  <c r="T2205" i="2"/>
  <c r="T2629" i="2"/>
  <c r="T3143" i="2"/>
  <c r="T2719" i="2"/>
  <c r="T2691" i="2"/>
  <c r="T1971" i="2"/>
  <c r="T2727" i="2"/>
  <c r="T345" i="2"/>
  <c r="T1778" i="2"/>
  <c r="T1447" i="2"/>
  <c r="T2012" i="2"/>
  <c r="T523" i="2"/>
  <c r="T146" i="2"/>
  <c r="T1292" i="2"/>
  <c r="T1224" i="2"/>
  <c r="T1819" i="2"/>
  <c r="T56" i="2"/>
  <c r="T366" i="2"/>
  <c r="T3155" i="2"/>
  <c r="T3523" i="2"/>
  <c r="T2343" i="2"/>
  <c r="T2403" i="2"/>
  <c r="T2285" i="2"/>
  <c r="T2631" i="2"/>
  <c r="T1878" i="2"/>
  <c r="T3537" i="2"/>
  <c r="T2964" i="2"/>
  <c r="T2357" i="2"/>
  <c r="T3272" i="2"/>
  <c r="T1477" i="2"/>
  <c r="T2196" i="2"/>
  <c r="T1317" i="2"/>
  <c r="T193" i="2"/>
  <c r="T1010" i="2"/>
  <c r="T389" i="2"/>
  <c r="T516" i="2"/>
  <c r="T1336" i="2"/>
  <c r="T2972" i="2"/>
  <c r="T3247" i="2"/>
  <c r="T2036" i="2"/>
  <c r="T1297" i="2"/>
  <c r="T206" i="2"/>
  <c r="T2478" i="2"/>
  <c r="T329" i="2"/>
  <c r="T2496" i="2"/>
  <c r="T2708" i="2"/>
  <c r="T3233" i="2"/>
  <c r="T2717" i="2"/>
  <c r="T815" i="2"/>
  <c r="T3524" i="2"/>
  <c r="T1638" i="2"/>
  <c r="T2075" i="2"/>
  <c r="T3305" i="2"/>
  <c r="T82" i="2"/>
  <c r="T283" i="2"/>
  <c r="T504" i="2"/>
  <c r="T1455" i="2"/>
  <c r="T98" i="2"/>
  <c r="T2986" i="2"/>
  <c r="T1869" i="2"/>
  <c r="T1758" i="2"/>
  <c r="T1561" i="2"/>
  <c r="T3677" i="2"/>
  <c r="T2830" i="2"/>
  <c r="T788" i="2"/>
  <c r="T1166" i="2"/>
  <c r="T203" i="2"/>
  <c r="T661" i="2"/>
  <c r="T734" i="2"/>
  <c r="T308" i="2"/>
  <c r="T1002" i="2"/>
  <c r="T1666" i="2"/>
  <c r="T695" i="2"/>
  <c r="T99" i="2"/>
  <c r="T2076" i="2"/>
  <c r="T2306" i="2"/>
  <c r="T841" i="2"/>
  <c r="T3560" i="2"/>
  <c r="T2107" i="2"/>
  <c r="T669" i="2"/>
  <c r="T3399" i="2"/>
  <c r="T1647" i="2"/>
  <c r="T2554" i="2"/>
  <c r="T674" i="2"/>
  <c r="T1659" i="2"/>
  <c r="W10" i="2"/>
  <c r="W8" i="2"/>
  <c r="Y7" i="2"/>
  <c r="T1540" i="2"/>
  <c r="T3671" i="2"/>
  <c r="T759" i="2"/>
  <c r="T227" i="2"/>
  <c r="T1448" i="2"/>
  <c r="T338" i="2"/>
  <c r="T643" i="2"/>
  <c r="T1014" i="2"/>
  <c r="T2145" i="2"/>
  <c r="T1252" i="2"/>
  <c r="T721" i="2"/>
  <c r="T1459" i="2"/>
  <c r="T2594" i="2"/>
  <c r="T2770" i="2"/>
  <c r="T917" i="2"/>
  <c r="T2800" i="2"/>
  <c r="T1817" i="2"/>
  <c r="T3567" i="2"/>
  <c r="T1488" i="2"/>
  <c r="T1115" i="2"/>
  <c r="T236" i="2"/>
  <c r="T2052" i="2"/>
  <c r="T3021" i="2"/>
  <c r="T1094" i="2"/>
  <c r="T2139" i="2"/>
  <c r="T988" i="2"/>
  <c r="T2516" i="2"/>
  <c r="T1930" i="2"/>
  <c r="T294" i="2"/>
  <c r="T2434" i="2"/>
  <c r="T2130" i="2"/>
  <c r="T1915" i="2"/>
  <c r="T2379" i="2"/>
  <c r="T1963" i="2"/>
  <c r="T1370" i="2"/>
  <c r="T1256" i="2"/>
  <c r="T1893" i="2"/>
  <c r="T565" i="2"/>
  <c r="T916" i="2"/>
  <c r="T2082" i="2"/>
  <c r="T111" i="2"/>
  <c r="T3543" i="2"/>
  <c r="T638" i="2"/>
  <c r="T104" i="2"/>
  <c r="T185" i="2"/>
  <c r="T171" i="2"/>
  <c r="T2715" i="2"/>
  <c r="T2514" i="2"/>
  <c r="T2134" i="2"/>
  <c r="T1643" i="2"/>
  <c r="T2970" i="2"/>
  <c r="T3266" i="2"/>
  <c r="T2675" i="2"/>
  <c r="T850" i="2"/>
  <c r="T248" i="2"/>
  <c r="T143" i="2"/>
  <c r="T1146" i="2"/>
  <c r="T1205" i="2"/>
  <c r="T2857" i="2"/>
  <c r="T2044" i="2"/>
  <c r="T2760" i="2"/>
  <c r="T498" i="2"/>
  <c r="T1538" i="2"/>
  <c r="W11" i="2" l="1"/>
  <c r="W18" i="2"/>
  <c r="W9" i="2"/>
  <c r="X12" i="2" l="1"/>
  <c r="X11" i="2"/>
  <c r="W16" i="2" s="1"/>
  <c r="W12" i="2" l="1"/>
  <c r="W13" i="2" s="1"/>
  <c r="L2" i="3" l="1"/>
  <c r="G1" i="3" s="1"/>
  <c r="F30" i="3"/>
  <c r="F31" i="3"/>
</calcChain>
</file>

<file path=xl/comments1.xml><?xml version="1.0" encoding="utf-8"?>
<comments xmlns="http://schemas.openxmlformats.org/spreadsheetml/2006/main">
  <authors>
    <author>Zheng, Lei</author>
  </authors>
  <commentList>
    <comment ref="A10" authorId="0" shapeId="0">
      <text>
        <r>
          <rPr>
            <b/>
            <sz val="9"/>
            <color indexed="81"/>
            <rFont val="Tahoma"/>
            <family val="2"/>
          </rPr>
          <t>Zheng, Lei:</t>
        </r>
        <r>
          <rPr>
            <sz val="9"/>
            <color indexed="81"/>
            <rFont val="Tahoma"/>
            <family val="2"/>
          </rPr>
          <t xml:space="preserve">
Hide this column</t>
        </r>
      </text>
    </comment>
  </commentList>
</comments>
</file>

<file path=xl/comments2.xml><?xml version="1.0" encoding="utf-8"?>
<comments xmlns="http://schemas.openxmlformats.org/spreadsheetml/2006/main">
  <authors>
    <author>Zheng, Lei</author>
    <author>Leppo, Erik</author>
  </authors>
  <commentList>
    <comment ref="Q1" authorId="0" shapeId="0">
      <text>
        <r>
          <rPr>
            <b/>
            <sz val="9"/>
            <color indexed="81"/>
            <rFont val="Tahoma"/>
            <family val="2"/>
          </rPr>
          <t>Zheng, 
select data range for cdf graph</t>
        </r>
      </text>
    </comment>
    <comment ref="AG1" authorId="0" shapeId="0">
      <text>
        <r>
          <rPr>
            <b/>
            <sz val="9"/>
            <color indexed="81"/>
            <rFont val="Tahoma"/>
            <family val="2"/>
          </rPr>
          <t>Zheng, Lei:</t>
        </r>
        <r>
          <rPr>
            <sz val="9"/>
            <color indexed="81"/>
            <rFont val="Tahoma"/>
            <family val="2"/>
          </rPr>
          <t xml:space="preserve">
Find selected species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>Zheng, Lei:</t>
        </r>
        <r>
          <rPr>
            <sz val="9"/>
            <color indexed="81"/>
            <rFont val="Tahoma"/>
            <family val="2"/>
          </rPr>
          <t xml:space="preserve">
Weight each data point based on standardized weight for each bin (wt2) at the right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Zheng, Lei:</t>
        </r>
        <r>
          <rPr>
            <sz val="9"/>
            <color indexed="81"/>
            <rFont val="Tahoma"/>
            <family val="2"/>
          </rPr>
          <t xml:space="preserve">
wt2 = wt*length(x)/sum(wt)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Zheng, Lei:</t>
        </r>
        <r>
          <rPr>
            <sz val="9"/>
            <color indexed="81"/>
            <rFont val="Tahoma"/>
            <family val="2"/>
          </rPr>
          <t xml:space="preserve">
Presence only conductivity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Zheng, Lei:</t>
        </r>
        <r>
          <rPr>
            <sz val="9"/>
            <color indexed="81"/>
            <rFont val="Tahoma"/>
            <family val="2"/>
          </rPr>
          <t xml:space="preserve">
Number of occurance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Zheng, Lei:</t>
        </r>
        <r>
          <rPr>
            <sz val="9"/>
            <color indexed="81"/>
            <rFont val="Tahoma"/>
            <family val="2"/>
          </rPr>
          <t xml:space="preserve">
Get rid of blank and sort vector</t>
        </r>
      </text>
    </comment>
    <comment ref="M3" authorId="0" shapeId="0">
      <text>
        <r>
          <rPr>
            <b/>
            <sz val="9"/>
            <color indexed="81"/>
            <rFont val="Tahoma"/>
            <family val="2"/>
          </rPr>
          <t>Zheng, Lei:</t>
        </r>
        <r>
          <rPr>
            <sz val="9"/>
            <color indexed="81"/>
            <rFont val="Tahoma"/>
            <family val="2"/>
          </rPr>
          <t xml:space="preserve">
remove replicates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Zheng, Lei:</t>
        </r>
        <r>
          <rPr>
            <sz val="9"/>
            <color indexed="81"/>
            <rFont val="Tahoma"/>
            <family val="2"/>
          </rPr>
          <t xml:space="preserve">
Reorder them to get rid of blank again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Zheng, Lei:</t>
        </r>
        <r>
          <rPr>
            <sz val="9"/>
            <color indexed="81"/>
            <rFont val="Tahoma"/>
            <family val="2"/>
          </rPr>
          <t xml:space="preserve">
Find wt for these unique values</t>
        </r>
      </text>
    </comment>
    <comment ref="V3" authorId="0" shapeId="0">
      <text>
        <r>
          <rPr>
            <b/>
            <sz val="9"/>
            <color indexed="81"/>
            <rFont val="Tahoma"/>
            <family val="2"/>
          </rPr>
          <t>Zheng, Lei:</t>
        </r>
        <r>
          <rPr>
            <sz val="9"/>
            <color indexed="81"/>
            <rFont val="Tahoma"/>
            <family val="2"/>
          </rPr>
          <t xml:space="preserve">
R wtd.quantile function</t>
        </r>
      </text>
    </comment>
    <comment ref="AC3" authorId="0" shapeId="0">
      <text>
        <r>
          <rPr>
            <b/>
            <sz val="9"/>
            <color indexed="81"/>
            <rFont val="Tahoma"/>
            <family val="2"/>
          </rPr>
          <t>Zheng, Lei:</t>
        </r>
        <r>
          <rPr>
            <sz val="9"/>
            <color indexed="81"/>
            <rFont val="Tahoma"/>
            <family val="2"/>
          </rPr>
          <t xml:space="preserve">
Divide the range into equally spaced 60 bins</t>
        </r>
      </text>
    </comment>
    <comment ref="AD3" authorId="0" shapeId="0">
      <text>
        <r>
          <rPr>
            <b/>
            <sz val="9"/>
            <color indexed="81"/>
            <rFont val="Tahoma"/>
            <family val="2"/>
          </rPr>
          <t>Zheng, Lei:</t>
        </r>
        <r>
          <rPr>
            <sz val="9"/>
            <color indexed="81"/>
            <rFont val="Tahoma"/>
            <family val="2"/>
          </rPr>
          <t xml:space="preserve">
See how many of the data points in each bin</t>
        </r>
      </text>
    </comment>
    <comment ref="AE3" authorId="0" shapeId="0">
      <text>
        <r>
          <rPr>
            <b/>
            <sz val="9"/>
            <color indexed="81"/>
            <rFont val="Tahoma"/>
            <family val="2"/>
          </rPr>
          <t>Zheng, Lei:</t>
        </r>
        <r>
          <rPr>
            <sz val="9"/>
            <color indexed="81"/>
            <rFont val="Tahoma"/>
            <family val="2"/>
          </rPr>
          <t xml:space="preserve">
bin weight</t>
        </r>
      </text>
    </comment>
    <comment ref="AF3" authorId="0" shapeId="0">
      <text>
        <r>
          <rPr>
            <b/>
            <sz val="9"/>
            <color indexed="81"/>
            <rFont val="Tahoma"/>
            <family val="2"/>
          </rPr>
          <t>Zheng, Lei:</t>
        </r>
        <r>
          <rPr>
            <sz val="9"/>
            <color indexed="81"/>
            <rFont val="Tahoma"/>
            <family val="2"/>
          </rPr>
          <t xml:space="preserve">
standardized weighted</t>
        </r>
      </text>
    </comment>
    <comment ref="AJ3" authorId="0" shapeId="0">
      <text>
        <r>
          <rPr>
            <b/>
            <sz val="9"/>
            <color indexed="81"/>
            <rFont val="Tahoma"/>
            <family val="2"/>
          </rPr>
          <t>Zheng, Lei:</t>
        </r>
        <r>
          <rPr>
            <sz val="9"/>
            <color indexed="81"/>
            <rFont val="Tahoma"/>
            <family val="2"/>
          </rPr>
          <t xml:space="preserve">
60 point estimate probability</t>
        </r>
      </text>
    </comment>
    <comment ref="AO3" authorId="1" shapeId="0">
      <text>
        <r>
          <rPr>
            <sz val="9"/>
            <color indexed="81"/>
            <rFont val="Tahoma"/>
            <family val="2"/>
          </rPr>
          <t xml:space="preserve">Insert #N/A so points drop from plot.
</t>
        </r>
      </text>
    </comment>
  </commentList>
</comments>
</file>

<file path=xl/sharedStrings.xml><?xml version="1.0" encoding="utf-8"?>
<sst xmlns="http://schemas.openxmlformats.org/spreadsheetml/2006/main" count="151" uniqueCount="127">
  <si>
    <t>StressorValue</t>
  </si>
  <si>
    <t>SampleID</t>
  </si>
  <si>
    <t>SpName1</t>
  </si>
  <si>
    <t>SpName2</t>
  </si>
  <si>
    <t>Stressor Values</t>
  </si>
  <si>
    <t>Acentrella</t>
  </si>
  <si>
    <t>Number of Samples</t>
  </si>
  <si>
    <t>Number of Species</t>
  </si>
  <si>
    <t>…</t>
  </si>
  <si>
    <t>Rank</t>
  </si>
  <si>
    <t>Range</t>
  </si>
  <si>
    <t>stressor</t>
  </si>
  <si>
    <t>Count</t>
  </si>
  <si>
    <t>Str_rank</t>
  </si>
  <si>
    <t>wt</t>
  </si>
  <si>
    <t>wt2</t>
  </si>
  <si>
    <t>Wt</t>
  </si>
  <si>
    <t>Wt2</t>
  </si>
  <si>
    <t>Select samples and put them back here using macro</t>
  </si>
  <si>
    <t>SpeciesX</t>
  </si>
  <si>
    <t>x_sort</t>
  </si>
  <si>
    <t>Code</t>
  </si>
  <si>
    <t>x_rm_rep</t>
  </si>
  <si>
    <t>x_sort2</t>
  </si>
  <si>
    <t>probability</t>
  </si>
  <si>
    <t>order=1 + (n - 1) * prob</t>
  </si>
  <si>
    <t>low &lt;- pmax(floor(order), 1)</t>
  </si>
  <si>
    <t>high &lt;- pmin(low + 1, n)</t>
  </si>
  <si>
    <t>order= order %% 1</t>
  </si>
  <si>
    <t>cumsum</t>
  </si>
  <si>
    <t>allq</t>
  </si>
  <si>
    <t>XC95</t>
  </si>
  <si>
    <t>norm_wt</t>
  </si>
  <si>
    <t>norm n = sum(norm_wt)</t>
  </si>
  <si>
    <t>n=unique(x)</t>
  </si>
  <si>
    <t xml:space="preserve"> quantiles &lt;- (1 - order) * allq[1:1] + order * allq[-(1:1)]</t>
  </si>
  <si>
    <t>Taxa Selected</t>
  </si>
  <si>
    <t>CondValue</t>
  </si>
  <si>
    <t>MidPoint</t>
  </si>
  <si>
    <t>Cond.value</t>
  </si>
  <si>
    <t>Count_Present</t>
  </si>
  <si>
    <t>PointEst</t>
  </si>
  <si>
    <t>Title</t>
  </si>
  <si>
    <t>axis1</t>
  </si>
  <si>
    <t>min</t>
  </si>
  <si>
    <t>max</t>
  </si>
  <si>
    <t>Select Taxa--&gt;</t>
  </si>
  <si>
    <t>remove replicates</t>
  </si>
  <si>
    <t>with replicates</t>
  </si>
  <si>
    <t>Probability plot</t>
  </si>
  <si>
    <t>cdf plot columns</t>
  </si>
  <si>
    <t>TaxaName</t>
  </si>
  <si>
    <t>Number of Taxa</t>
  </si>
  <si>
    <t>low</t>
  </si>
  <si>
    <t>high</t>
  </si>
  <si>
    <t>remainer</t>
  </si>
  <si>
    <t>5th taxon</t>
  </si>
  <si>
    <t>µS/cm</t>
  </si>
  <si>
    <t>XC95 =</t>
  </si>
  <si>
    <t>Weight</t>
  </si>
  <si>
    <t>CumProp</t>
  </si>
  <si>
    <t>XC95_sort</t>
  </si>
  <si>
    <t>Before using this program, Macros must be enabled and the security certificate must be accepted.</t>
  </si>
  <si>
    <t>1.</t>
  </si>
  <si>
    <t>Click the “Office Button” (big Office logo in the upper left), and select “Excel Options” (lower right)</t>
  </si>
  <si>
    <t>2.</t>
  </si>
  <si>
    <t>Click "Trust Center" on the left menu</t>
  </si>
  <si>
    <t>3.</t>
  </si>
  <si>
    <t>Click "Trust Center Settings" (lower right)</t>
  </si>
  <si>
    <t>4.</t>
  </si>
  <si>
    <t>Click "Macro Settings"</t>
  </si>
  <si>
    <t>5.</t>
  </si>
  <si>
    <t>Click "Enable all macros" (last option)</t>
  </si>
  <si>
    <t>6.</t>
  </si>
  <si>
    <t>Click "ok" buttons to clear all open windows</t>
  </si>
  <si>
    <t>7.</t>
  </si>
  <si>
    <t>Exit program and re-open the file to use</t>
  </si>
  <si>
    <t>Go to "Tools", "Macro", and Click "Security"</t>
  </si>
  <si>
    <t>Set Macro security to medium</t>
  </si>
  <si>
    <t>Exit prgram and re-open file</t>
  </si>
  <si>
    <t>Click "Enable Macros"</t>
  </si>
  <si>
    <t>Instructions</t>
  </si>
  <si>
    <t>*</t>
  </si>
  <si>
    <t>The XC95 values can be copied and saved to another sheet.</t>
  </si>
  <si>
    <t>addvalues</t>
  </si>
  <si>
    <t>CumPro</t>
  </si>
  <si>
    <t>Click the button below to test if macros are enabled on your computer.</t>
  </si>
  <si>
    <t>If nothing happens when you click the button then you need to enable macros using the instructions to the left based on your version of Excel.</t>
  </si>
  <si>
    <t>For Excel 2007 and later:</t>
  </si>
  <si>
    <t>For Excel pre-2007:</t>
  </si>
  <si>
    <t>Number of Bins -&gt;</t>
  </si>
  <si>
    <t>Ymax</t>
  </si>
  <si>
    <t>Excel Auto</t>
  </si>
  <si>
    <t>Ymin</t>
  </si>
  <si>
    <t>&lt;== use if changed number of bins</t>
  </si>
  <si>
    <t>=MIN(MAX(SeriesCondPlotY),1)</t>
  </si>
  <si>
    <t>2.  Click the "Clear Table" button to remove example data set.</t>
  </si>
  <si>
    <t>Samples with missing conductivity values should be excluded.</t>
  </si>
  <si>
    <t>4.  Select the taxon of interest from the pulldown list, then click on "Calculate XC95" button.</t>
  </si>
  <si>
    <t>the corresponding stressor values (conductivity) should also be prepared (untransformed).</t>
  </si>
  <si>
    <t>Tests with multiple endpoints (e.g., survival and reproduction) must be entered separately.</t>
  </si>
  <si>
    <t>6. The number of bins can be selected with the pulldown box on the "Graphs" worksheet.</t>
  </si>
  <si>
    <t>5.  The results will appear in the "Graphs" worksheet.</t>
  </si>
  <si>
    <t>3.  Copy and paste the sample * species matrix and stressor values into the "Input sheet" worksheet.</t>
  </si>
  <si>
    <t xml:space="preserve">1.  Prepare a sample * species work sheet with species abundance or presence/absence (1 or 0) data; </t>
  </si>
  <si>
    <t>Taxa data will be transformed to presence/absence for calculation of XC95.</t>
  </si>
  <si>
    <t>Ablabesmyia</t>
  </si>
  <si>
    <t>Acerpenna</t>
  </si>
  <si>
    <t>Acroneuria</t>
  </si>
  <si>
    <t>Agapetus</t>
  </si>
  <si>
    <t>Allocapnia</t>
  </si>
  <si>
    <t>Alloperla</t>
  </si>
  <si>
    <t>Ameletus</t>
  </si>
  <si>
    <t>Gammarus</t>
  </si>
  <si>
    <t>Accentrella_01</t>
  </si>
  <si>
    <t>SeriesCondPlotY_NA</t>
  </si>
  <si>
    <t>Axis2 (x)</t>
  </si>
  <si>
    <t>data</t>
  </si>
  <si>
    <t>Log10</t>
  </si>
  <si>
    <t>Scale</t>
  </si>
  <si>
    <t>Xmin</t>
  </si>
  <si>
    <t>Xmax</t>
  </si>
  <si>
    <t>Only taxa that occurred in at least 25 samples should be included.  And at least 21 unique values.</t>
  </si>
  <si>
    <t>R_NA_0</t>
  </si>
  <si>
    <t>U_NA_0</t>
  </si>
  <si>
    <t>Set 1st point to zero on CDF</t>
  </si>
  <si>
    <t>Specific conductivity (µS/cm)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</si>
</sst>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000"/>
    <numFmt numFmtId="166" formatCode="0.0"/>
    <numFmt numFmtId="167" formatCode="0.0000000000000"/>
  </numFmts>
  <fonts count="43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Times New Roman"/>
      <family val="1"/>
    </font>
    <font>
      <sz val="11"/>
      <color theme="0"/>
      <name val="Times New Roman"/>
      <family val="1"/>
    </font>
    <font>
      <sz val="10"/>
      <color theme="1"/>
      <name val="Arial"/>
      <family val="2"/>
    </font>
    <font>
      <b/>
      <sz val="10"/>
      <color indexed="8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Arial"/>
      <family val="2"/>
    </font>
    <font>
      <b/>
      <sz val="10"/>
      <color theme="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3" tint="0.59999389629810485"/>
      <name val="Times New Roman"/>
      <family val="1"/>
    </font>
    <font>
      <sz val="11"/>
      <name val="Consolas"/>
      <family val="3"/>
    </font>
    <font>
      <i/>
      <sz val="18"/>
      <name val="Calibri"/>
      <family val="2"/>
      <scheme val="minor"/>
    </font>
    <font>
      <sz val="18"/>
      <name val="Calibri"/>
      <family val="2"/>
      <scheme val="minor"/>
    </font>
    <font>
      <sz val="18"/>
      <name val="Calibri"/>
      <family val="2"/>
    </font>
    <font>
      <sz val="11"/>
      <color theme="0"/>
      <name val="Consolas"/>
      <family val="3"/>
    </font>
    <font>
      <i/>
      <sz val="11"/>
      <color theme="0"/>
      <name val="Calibri"/>
      <family val="2"/>
      <scheme val="minor"/>
    </font>
    <font>
      <sz val="10"/>
      <color theme="0"/>
      <name val="Arial Unicode MS"/>
      <family val="2"/>
    </font>
    <font>
      <sz val="11"/>
      <color rgb="FFFF0000"/>
      <name val="Times New Roman"/>
      <family val="1"/>
    </font>
    <font>
      <sz val="11"/>
      <color theme="0" tint="-0.14999847407452621"/>
      <name val="Times New Roman"/>
      <family val="1"/>
    </font>
    <font>
      <sz val="16"/>
      <color rgb="FFFF0000"/>
      <name val="Tiems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theme="3"/>
      </left>
      <right/>
      <top style="thick">
        <color theme="3"/>
      </top>
      <bottom/>
      <diagonal/>
    </border>
    <border>
      <left/>
      <right/>
      <top style="thick">
        <color theme="3"/>
      </top>
      <bottom/>
      <diagonal/>
    </border>
    <border>
      <left/>
      <right style="thick">
        <color theme="3"/>
      </right>
      <top style="thick">
        <color theme="3"/>
      </top>
      <bottom/>
      <diagonal/>
    </border>
    <border>
      <left style="thick">
        <color theme="3"/>
      </left>
      <right/>
      <top/>
      <bottom/>
      <diagonal/>
    </border>
    <border>
      <left/>
      <right style="thick">
        <color theme="3"/>
      </right>
      <top/>
      <bottom/>
      <diagonal/>
    </border>
    <border>
      <left style="thick">
        <color theme="3"/>
      </left>
      <right/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/>
      <right style="thick">
        <color theme="3"/>
      </right>
      <top/>
      <bottom style="thick">
        <color theme="3"/>
      </bottom>
      <diagonal/>
    </border>
    <border>
      <left/>
      <right/>
      <top/>
      <bottom style="thin">
        <color indexed="64"/>
      </bottom>
      <diagonal/>
    </border>
  </borders>
  <cellStyleXfs count="47">
    <xf numFmtId="0" fontId="0" fillId="0" borderId="0"/>
    <xf numFmtId="0" fontId="4" fillId="0" borderId="0" applyNumberFormat="0" applyFill="0" applyBorder="0" applyAlignment="0" applyProtection="0"/>
    <xf numFmtId="0" fontId="5" fillId="0" borderId="3" applyNumberFormat="0" applyFill="0" applyAlignment="0" applyProtection="0"/>
    <xf numFmtId="0" fontId="6" fillId="0" borderId="4" applyNumberFormat="0" applyFill="0" applyAlignment="0" applyProtection="0"/>
    <xf numFmtId="0" fontId="7" fillId="0" borderId="5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6" applyNumberFormat="0" applyAlignment="0" applyProtection="0"/>
    <xf numFmtId="0" fontId="12" fillId="6" borderId="7" applyNumberFormat="0" applyAlignment="0" applyProtection="0"/>
    <xf numFmtId="0" fontId="13" fillId="6" borderId="6" applyNumberFormat="0" applyAlignment="0" applyProtection="0"/>
    <xf numFmtId="0" fontId="14" fillId="0" borderId="8" applyNumberFormat="0" applyFill="0" applyAlignment="0" applyProtection="0"/>
    <xf numFmtId="0" fontId="15" fillId="7" borderId="9" applyNumberFormat="0" applyAlignment="0" applyProtection="0"/>
    <xf numFmtId="0" fontId="16" fillId="0" borderId="0" applyNumberFormat="0" applyFill="0" applyBorder="0" applyAlignment="0" applyProtection="0"/>
    <xf numFmtId="0" fontId="3" fillId="8" borderId="10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11" applyNumberFormat="0" applyFill="0" applyAlignment="0" applyProtection="0"/>
    <xf numFmtId="0" fontId="19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19" fillId="32" borderId="0" applyNumberFormat="0" applyBorder="0" applyAlignment="0" applyProtection="0"/>
    <xf numFmtId="0" fontId="28" fillId="0" borderId="33" applyNumberFormat="0" applyFont="0" applyFill="0" applyAlignment="0" applyProtection="0">
      <alignment horizontal="center" wrapText="1"/>
    </xf>
    <xf numFmtId="0" fontId="23" fillId="0" borderId="0"/>
    <xf numFmtId="0" fontId="30" fillId="0" borderId="0"/>
    <xf numFmtId="0" fontId="30" fillId="0" borderId="0"/>
    <xf numFmtId="0" fontId="29" fillId="0" borderId="0" applyProtection="0"/>
  </cellStyleXfs>
  <cellXfs count="116">
    <xf numFmtId="0" fontId="0" fillId="0" borderId="0" xfId="0"/>
    <xf numFmtId="0" fontId="0" fillId="0" borderId="17" xfId="0" applyBorder="1"/>
    <xf numFmtId="0" fontId="0" fillId="0" borderId="0" xfId="0" applyBorder="1"/>
    <xf numFmtId="0" fontId="0" fillId="0" borderId="18" xfId="0" applyBorder="1"/>
    <xf numFmtId="0" fontId="16" fillId="0" borderId="0" xfId="0" applyFont="1"/>
    <xf numFmtId="0" fontId="0" fillId="0" borderId="0" xfId="0" applyFill="1" applyBorder="1"/>
    <xf numFmtId="0" fontId="0" fillId="0" borderId="0" xfId="0"/>
    <xf numFmtId="0" fontId="0" fillId="0" borderId="0" xfId="0" applyProtection="1">
      <protection locked="0"/>
    </xf>
    <xf numFmtId="0" fontId="0" fillId="0" borderId="15" xfId="0" applyBorder="1"/>
    <xf numFmtId="0" fontId="0" fillId="0" borderId="14" xfId="0" applyBorder="1"/>
    <xf numFmtId="0" fontId="0" fillId="0" borderId="16" xfId="0" applyBorder="1"/>
    <xf numFmtId="0" fontId="0" fillId="0" borderId="0" xfId="0" applyBorder="1"/>
    <xf numFmtId="0" fontId="0" fillId="0" borderId="13" xfId="0" applyBorder="1"/>
    <xf numFmtId="0" fontId="0" fillId="0" borderId="19" xfId="0" applyBorder="1"/>
    <xf numFmtId="0" fontId="0" fillId="0" borderId="12" xfId="0" applyBorder="1"/>
    <xf numFmtId="0" fontId="0" fillId="0" borderId="0" xfId="0" applyFill="1" applyBorder="1"/>
    <xf numFmtId="0" fontId="0" fillId="0" borderId="15" xfId="0" applyFill="1" applyBorder="1"/>
    <xf numFmtId="0" fontId="0" fillId="0" borderId="17" xfId="0" applyFill="1" applyBorder="1"/>
    <xf numFmtId="1" fontId="0" fillId="0" borderId="18" xfId="0" applyNumberFormat="1" applyBorder="1"/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21" xfId="0" applyFill="1" applyBorder="1"/>
    <xf numFmtId="0" fontId="0" fillId="0" borderId="22" xfId="0" applyFill="1" applyBorder="1"/>
    <xf numFmtId="0" fontId="0" fillId="0" borderId="23" xfId="0" applyBorder="1"/>
    <xf numFmtId="0" fontId="0" fillId="0" borderId="24" xfId="0" applyBorder="1"/>
    <xf numFmtId="0" fontId="0" fillId="0" borderId="0" xfId="0" applyBorder="1"/>
    <xf numFmtId="0" fontId="0" fillId="0" borderId="0" xfId="0" applyFill="1" applyBorder="1"/>
    <xf numFmtId="2" fontId="0" fillId="0" borderId="0" xfId="0" applyNumberFormat="1" applyBorder="1"/>
    <xf numFmtId="0" fontId="0" fillId="0" borderId="0" xfId="0"/>
    <xf numFmtId="0" fontId="23" fillId="34" borderId="26" xfId="43" applyFill="1" applyBorder="1"/>
    <xf numFmtId="0" fontId="24" fillId="0" borderId="0" xfId="43" applyFont="1"/>
    <xf numFmtId="0" fontId="25" fillId="34" borderId="25" xfId="43" applyFont="1" applyFill="1" applyBorder="1"/>
    <xf numFmtId="0" fontId="0" fillId="0" borderId="0" xfId="0"/>
    <xf numFmtId="0" fontId="23" fillId="34" borderId="31" xfId="43" applyFill="1" applyBorder="1"/>
    <xf numFmtId="0" fontId="23" fillId="34" borderId="28" xfId="43" applyFill="1" applyBorder="1" applyAlignment="1">
      <alignment horizontal="left"/>
    </xf>
    <xf numFmtId="0" fontId="25" fillId="34" borderId="28" xfId="43" applyFont="1" applyFill="1" applyBorder="1"/>
    <xf numFmtId="0" fontId="23" fillId="34" borderId="30" xfId="43" applyFill="1" applyBorder="1" applyAlignment="1">
      <alignment horizontal="right"/>
    </xf>
    <xf numFmtId="49" fontId="23" fillId="34" borderId="28" xfId="43" applyNumberFormat="1" applyFill="1" applyBorder="1" applyAlignment="1">
      <alignment horizontal="right"/>
    </xf>
    <xf numFmtId="0" fontId="23" fillId="34" borderId="0" xfId="43" applyFill="1" applyBorder="1"/>
    <xf numFmtId="0" fontId="23" fillId="34" borderId="28" xfId="43" applyFill="1" applyBorder="1" applyAlignment="1">
      <alignment horizontal="right"/>
    </xf>
    <xf numFmtId="0" fontId="23" fillId="34" borderId="29" xfId="43" applyFill="1" applyBorder="1"/>
    <xf numFmtId="0" fontId="23" fillId="34" borderId="28" xfId="43" applyFill="1" applyBorder="1"/>
    <xf numFmtId="0" fontId="23" fillId="34" borderId="27" xfId="43" applyFill="1" applyBorder="1"/>
    <xf numFmtId="0" fontId="23" fillId="0" borderId="0" xfId="43" applyFill="1" applyBorder="1"/>
    <xf numFmtId="0" fontId="23" fillId="34" borderId="32" xfId="43" applyFill="1" applyBorder="1"/>
    <xf numFmtId="0" fontId="23" fillId="0" borderId="26" xfId="43" applyFill="1" applyBorder="1" applyAlignment="1">
      <alignment horizontal="left"/>
    </xf>
    <xf numFmtId="0" fontId="23" fillId="34" borderId="0" xfId="43" applyFill="1" applyBorder="1" applyAlignment="1">
      <alignment wrapText="1"/>
    </xf>
    <xf numFmtId="0" fontId="23" fillId="34" borderId="0" xfId="43" applyFill="1" applyBorder="1" applyAlignment="1"/>
    <xf numFmtId="0" fontId="23" fillId="34" borderId="18" xfId="43" applyFill="1" applyBorder="1"/>
    <xf numFmtId="0" fontId="23" fillId="0" borderId="0" xfId="43" applyFill="1" applyBorder="1" applyAlignment="1">
      <alignment horizontal="left"/>
    </xf>
    <xf numFmtId="0" fontId="26" fillId="34" borderId="12" xfId="43" applyFont="1" applyFill="1" applyBorder="1"/>
    <xf numFmtId="0" fontId="23" fillId="34" borderId="13" xfId="43" applyFill="1" applyBorder="1"/>
    <xf numFmtId="0" fontId="23" fillId="34" borderId="14" xfId="43" applyFill="1" applyBorder="1"/>
    <xf numFmtId="0" fontId="27" fillId="34" borderId="15" xfId="43" applyFont="1" applyFill="1" applyBorder="1"/>
    <xf numFmtId="0" fontId="23" fillId="34" borderId="16" xfId="43" applyFill="1" applyBorder="1"/>
    <xf numFmtId="0" fontId="23" fillId="34" borderId="15" xfId="43" applyFill="1" applyBorder="1" applyAlignment="1"/>
    <xf numFmtId="0" fontId="23" fillId="34" borderId="16" xfId="43" applyFill="1" applyBorder="1" applyAlignment="1">
      <alignment wrapText="1"/>
    </xf>
    <xf numFmtId="0" fontId="27" fillId="34" borderId="15" xfId="43" applyFont="1" applyFill="1" applyBorder="1" applyAlignment="1">
      <alignment horizontal="right"/>
    </xf>
    <xf numFmtId="0" fontId="23" fillId="34" borderId="15" xfId="43" applyFill="1" applyBorder="1" applyAlignment="1">
      <alignment horizontal="left"/>
    </xf>
    <xf numFmtId="0" fontId="23" fillId="34" borderId="15" xfId="43" applyFill="1" applyBorder="1"/>
    <xf numFmtId="0" fontId="23" fillId="34" borderId="15" xfId="43" applyFill="1" applyBorder="1" applyAlignment="1">
      <alignment horizontal="right"/>
    </xf>
    <xf numFmtId="0" fontId="23" fillId="34" borderId="17" xfId="43" applyFill="1" applyBorder="1"/>
    <xf numFmtId="0" fontId="23" fillId="34" borderId="19" xfId="43" applyFill="1" applyBorder="1"/>
    <xf numFmtId="0" fontId="22" fillId="0" borderId="0" xfId="0" applyFont="1" applyProtection="1"/>
    <xf numFmtId="0" fontId="21" fillId="0" borderId="0" xfId="0" applyFont="1" applyProtection="1"/>
    <xf numFmtId="0" fontId="21" fillId="0" borderId="0" xfId="0" applyFont="1" applyAlignment="1" applyProtection="1">
      <alignment horizontal="right"/>
    </xf>
    <xf numFmtId="0" fontId="21" fillId="0" borderId="1" xfId="0" applyFont="1" applyBorder="1" applyProtection="1"/>
    <xf numFmtId="0" fontId="21" fillId="0" borderId="0" xfId="0" applyFont="1" applyBorder="1" applyProtection="1"/>
    <xf numFmtId="0" fontId="32" fillId="33" borderId="0" xfId="0" applyFont="1" applyFill="1" applyProtection="1"/>
    <xf numFmtId="0" fontId="21" fillId="33" borderId="0" xfId="0" applyFont="1" applyFill="1" applyProtection="1"/>
    <xf numFmtId="0" fontId="22" fillId="0" borderId="0" xfId="0" applyFont="1" applyProtection="1">
      <protection locked="0"/>
    </xf>
    <xf numFmtId="0" fontId="21" fillId="0" borderId="0" xfId="0" applyFont="1" applyProtection="1">
      <protection locked="0"/>
    </xf>
    <xf numFmtId="0" fontId="21" fillId="0" borderId="2" xfId="0" applyFont="1" applyBorder="1" applyProtection="1">
      <protection locked="0"/>
    </xf>
    <xf numFmtId="0" fontId="31" fillId="0" borderId="0" xfId="0" applyFont="1" applyBorder="1" applyProtection="1">
      <protection locked="0"/>
    </xf>
    <xf numFmtId="164" fontId="0" fillId="0" borderId="0" xfId="0" applyNumberFormat="1" applyBorder="1"/>
    <xf numFmtId="165" fontId="0" fillId="0" borderId="0" xfId="0" applyNumberFormat="1"/>
    <xf numFmtId="165" fontId="0" fillId="0" borderId="0" xfId="0" applyNumberFormat="1" applyFill="1" applyBorder="1"/>
    <xf numFmtId="165" fontId="0" fillId="0" borderId="0" xfId="0" applyNumberFormat="1" applyBorder="1"/>
    <xf numFmtId="166" fontId="0" fillId="0" borderId="0" xfId="0" applyNumberFormat="1"/>
    <xf numFmtId="2" fontId="0" fillId="0" borderId="0" xfId="0" applyNumberFormat="1"/>
    <xf numFmtId="167" fontId="0" fillId="0" borderId="0" xfId="0" applyNumberFormat="1"/>
    <xf numFmtId="1" fontId="0" fillId="0" borderId="0" xfId="0" applyNumberFormat="1"/>
    <xf numFmtId="164" fontId="0" fillId="0" borderId="16" xfId="0" applyNumberFormat="1" applyBorder="1"/>
    <xf numFmtId="164" fontId="0" fillId="0" borderId="18" xfId="0" applyNumberFormat="1" applyBorder="1"/>
    <xf numFmtId="164" fontId="0" fillId="0" borderId="19" xfId="0" applyNumberFormat="1" applyBorder="1"/>
    <xf numFmtId="2" fontId="0" fillId="0" borderId="21" xfId="0" applyNumberFormat="1" applyBorder="1"/>
    <xf numFmtId="164" fontId="0" fillId="0" borderId="0" xfId="0" applyNumberFormat="1"/>
    <xf numFmtId="164" fontId="0" fillId="0" borderId="21" xfId="0" applyNumberFormat="1" applyBorder="1"/>
    <xf numFmtId="2" fontId="0" fillId="35" borderId="13" xfId="0" applyNumberFormat="1" applyFill="1" applyBorder="1"/>
    <xf numFmtId="2" fontId="0" fillId="0" borderId="18" xfId="0" applyNumberFormat="1" applyBorder="1"/>
    <xf numFmtId="0" fontId="33" fillId="0" borderId="0" xfId="0" applyFont="1" applyBorder="1" applyAlignment="1" applyProtection="1">
      <alignment horizontal="left" vertical="center"/>
      <protection locked="0"/>
    </xf>
    <xf numFmtId="0" fontId="34" fillId="0" borderId="0" xfId="0" applyFont="1" applyBorder="1" applyAlignment="1" applyProtection="1">
      <alignment horizontal="center"/>
      <protection locked="0"/>
    </xf>
    <xf numFmtId="0" fontId="35" fillId="0" borderId="0" xfId="0" applyFont="1" applyBorder="1" applyAlignment="1" applyProtection="1">
      <alignment horizontal="center"/>
      <protection locked="0"/>
    </xf>
    <xf numFmtId="1" fontId="35" fillId="0" borderId="0" xfId="0" applyNumberFormat="1" applyFont="1" applyBorder="1" applyAlignment="1" applyProtection="1">
      <alignment horizontal="center"/>
      <protection locked="0"/>
    </xf>
    <xf numFmtId="0" fontId="36" fillId="0" borderId="0" xfId="0" applyFont="1" applyBorder="1" applyAlignment="1" applyProtection="1">
      <alignment horizontal="center"/>
      <protection locked="0"/>
    </xf>
    <xf numFmtId="0" fontId="19" fillId="0" borderId="0" xfId="0" applyFont="1" applyFill="1" applyBorder="1" applyProtection="1">
      <protection locked="0"/>
    </xf>
    <xf numFmtId="0" fontId="37" fillId="0" borderId="0" xfId="0" applyFont="1" applyFill="1" applyBorder="1" applyAlignment="1" applyProtection="1">
      <alignment horizontal="left" vertical="center"/>
      <protection locked="0"/>
    </xf>
    <xf numFmtId="1" fontId="22" fillId="0" borderId="0" xfId="0" applyNumberFormat="1" applyFont="1" applyFill="1" applyBorder="1" applyAlignment="1" applyProtection="1">
      <alignment horizontal="right"/>
      <protection locked="0"/>
    </xf>
    <xf numFmtId="1" fontId="22" fillId="0" borderId="0" xfId="0" applyNumberFormat="1" applyFont="1" applyFill="1" applyBorder="1" applyAlignment="1" applyProtection="1">
      <alignment horizontal="right" vertical="center"/>
      <protection locked="0"/>
    </xf>
    <xf numFmtId="1" fontId="19" fillId="0" borderId="0" xfId="0" applyNumberFormat="1" applyFont="1" applyFill="1" applyBorder="1" applyAlignment="1" applyProtection="1">
      <alignment horizontal="right"/>
      <protection locked="0"/>
    </xf>
    <xf numFmtId="0" fontId="19" fillId="0" borderId="0" xfId="0" applyNumberFormat="1" applyFont="1" applyFill="1" applyBorder="1" applyAlignment="1" applyProtection="1">
      <alignment horizontal="right"/>
      <protection locked="0"/>
    </xf>
    <xf numFmtId="0" fontId="19" fillId="0" borderId="0" xfId="0" applyNumberFormat="1" applyFont="1" applyFill="1" applyBorder="1" applyProtection="1">
      <protection locked="0"/>
    </xf>
    <xf numFmtId="0" fontId="38" fillId="0" borderId="0" xfId="0" applyNumberFormat="1" applyFont="1" applyFill="1" applyBorder="1" applyProtection="1">
      <protection locked="0"/>
    </xf>
    <xf numFmtId="0" fontId="39" fillId="0" borderId="0" xfId="0" applyFont="1" applyFill="1" applyAlignment="1">
      <alignment vertical="center"/>
    </xf>
    <xf numFmtId="0" fontId="19" fillId="0" borderId="0" xfId="0" quotePrefix="1" applyFont="1" applyFill="1" applyBorder="1" applyProtection="1">
      <protection locked="0"/>
    </xf>
    <xf numFmtId="0" fontId="40" fillId="0" borderId="0" xfId="0" applyFont="1" applyProtection="1"/>
    <xf numFmtId="0" fontId="41" fillId="0" borderId="0" xfId="0" applyFont="1" applyProtection="1"/>
    <xf numFmtId="0" fontId="0" fillId="36" borderId="0" xfId="0" applyFill="1"/>
    <xf numFmtId="0" fontId="19" fillId="0" borderId="0" xfId="0" applyFont="1" applyBorder="1" applyProtection="1">
      <protection locked="0"/>
    </xf>
    <xf numFmtId="0" fontId="42" fillId="0" borderId="0" xfId="0" applyFont="1" applyBorder="1" applyAlignment="1" applyProtection="1">
      <alignment horizontal="left"/>
      <protection locked="0"/>
    </xf>
    <xf numFmtId="0" fontId="0" fillId="37" borderId="0" xfId="0" applyFill="1"/>
    <xf numFmtId="165" fontId="0" fillId="37" borderId="0" xfId="0" applyNumberFormat="1" applyFill="1"/>
    <xf numFmtId="14" fontId="0" fillId="0" borderId="0" xfId="0" applyNumberFormat="1" applyBorder="1"/>
  </cellXfs>
  <cellStyles count="47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Border1" xfId="42"/>
    <cellStyle name="Calculation" xfId="11" builtinId="22" customBuiltin="1"/>
    <cellStyle name="Check Cell" xfId="13" builtinId="23" customBuiltin="1"/>
    <cellStyle name="Clear" xfId="46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5"/>
    <cellStyle name="Normal 2 2" xfId="44"/>
    <cellStyle name="Normal 3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b/>
        <i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8B9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Graphs!$E$27</c:f>
          <c:strCache>
            <c:ptCount val="1"/>
            <c:pt idx="0">
              <c:v>Weighted Cumulative Frequency Distribution of Acentrella</c:v>
            </c:pt>
          </c:strCache>
        </c:strRef>
      </c:tx>
      <c:layout>
        <c:manualLayout>
          <c:xMode val="edge"/>
          <c:yMode val="edge"/>
          <c:x val="0.14306492835936491"/>
          <c:y val="2.9411764705882353E-2"/>
        </c:manualLayout>
      </c:layout>
      <c:overlay val="0"/>
      <c:txPr>
        <a:bodyPr/>
        <a:lstStyle/>
        <a:p>
          <a:pPr>
            <a:defRPr sz="1300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Conductivity</c:v>
          </c:tx>
          <c:marker>
            <c:symbol val="none"/>
          </c:marker>
          <c:xVal>
            <c:numRef>
              <c:f>'XC95 and CI'!$AP$4:$AP$2001</c:f>
              <c:numCache>
                <c:formatCode>General</c:formatCode>
                <c:ptCount val="1998"/>
                <c:pt idx="0">
                  <c:v>15.999999999999828</c:v>
                </c:pt>
                <c:pt idx="1">
                  <c:v>15.999999999999828</c:v>
                </c:pt>
                <c:pt idx="2">
                  <c:v>19.000000000000046</c:v>
                </c:pt>
                <c:pt idx="3">
                  <c:v>21.000000000000039</c:v>
                </c:pt>
                <c:pt idx="4">
                  <c:v>22.999999999999858</c:v>
                </c:pt>
                <c:pt idx="5">
                  <c:v>24.000000000000227</c:v>
                </c:pt>
                <c:pt idx="6">
                  <c:v>25.000000000000139</c:v>
                </c:pt>
                <c:pt idx="7">
                  <c:v>26.000000000000128</c:v>
                </c:pt>
                <c:pt idx="8">
                  <c:v>27.000000000000181</c:v>
                </c:pt>
                <c:pt idx="9">
                  <c:v>29.000000000000274</c:v>
                </c:pt>
                <c:pt idx="10">
                  <c:v>29.999999999999844</c:v>
                </c:pt>
                <c:pt idx="11">
                  <c:v>30.999999999999822</c:v>
                </c:pt>
                <c:pt idx="12">
                  <c:v>32.000000000000313</c:v>
                </c:pt>
                <c:pt idx="13">
                  <c:v>33.000000000000206</c:v>
                </c:pt>
                <c:pt idx="14">
                  <c:v>34.000000000000398</c:v>
                </c:pt>
                <c:pt idx="15">
                  <c:v>35.000000000000348</c:v>
                </c:pt>
                <c:pt idx="16">
                  <c:v>36.000000000000234</c:v>
                </c:pt>
                <c:pt idx="17">
                  <c:v>36.999999999999602</c:v>
                </c:pt>
                <c:pt idx="18">
                  <c:v>37.999999999999993</c:v>
                </c:pt>
                <c:pt idx="19">
                  <c:v>39.000000000000078</c:v>
                </c:pt>
                <c:pt idx="20">
                  <c:v>39.999999999999801</c:v>
                </c:pt>
                <c:pt idx="21">
                  <c:v>41.000000000000426</c:v>
                </c:pt>
                <c:pt idx="22">
                  <c:v>41.999999999999964</c:v>
                </c:pt>
                <c:pt idx="23">
                  <c:v>42.799999999999812</c:v>
                </c:pt>
                <c:pt idx="24">
                  <c:v>43</c:v>
                </c:pt>
                <c:pt idx="25">
                  <c:v>44.000000000000284</c:v>
                </c:pt>
                <c:pt idx="26">
                  <c:v>44.999999999999638</c:v>
                </c:pt>
                <c:pt idx="27">
                  <c:v>45.999999999999595</c:v>
                </c:pt>
                <c:pt idx="28">
                  <c:v>47.000000000000284</c:v>
                </c:pt>
                <c:pt idx="29">
                  <c:v>48.000000000000327</c:v>
                </c:pt>
                <c:pt idx="30">
                  <c:v>48.999999999999623</c:v>
                </c:pt>
                <c:pt idx="31">
                  <c:v>50.000000000000171</c:v>
                </c:pt>
                <c:pt idx="32">
                  <c:v>50.100000000000513</c:v>
                </c:pt>
                <c:pt idx="33">
                  <c:v>51.000000000000448</c:v>
                </c:pt>
                <c:pt idx="34">
                  <c:v>52.000000000000099</c:v>
                </c:pt>
                <c:pt idx="35">
                  <c:v>53.000000000000149</c:v>
                </c:pt>
                <c:pt idx="36">
                  <c:v>54.000000000000199</c:v>
                </c:pt>
                <c:pt idx="37">
                  <c:v>54.999999999999524</c:v>
                </c:pt>
                <c:pt idx="38">
                  <c:v>55.500000000000526</c:v>
                </c:pt>
                <c:pt idx="39">
                  <c:v>55.800000000000175</c:v>
                </c:pt>
                <c:pt idx="40">
                  <c:v>55.999999999999972</c:v>
                </c:pt>
                <c:pt idx="41">
                  <c:v>56.999999999999801</c:v>
                </c:pt>
                <c:pt idx="42">
                  <c:v>57.49999999999995</c:v>
                </c:pt>
                <c:pt idx="43">
                  <c:v>58.000000000000398</c:v>
                </c:pt>
                <c:pt idx="44">
                  <c:v>58.400000000000098</c:v>
                </c:pt>
                <c:pt idx="45">
                  <c:v>58.999999999999439</c:v>
                </c:pt>
                <c:pt idx="46">
                  <c:v>59.999999999999559</c:v>
                </c:pt>
                <c:pt idx="47">
                  <c:v>61.000000000000441</c:v>
                </c:pt>
                <c:pt idx="48">
                  <c:v>61.999999999999453</c:v>
                </c:pt>
                <c:pt idx="49">
                  <c:v>64.000000000000426</c:v>
                </c:pt>
                <c:pt idx="50">
                  <c:v>64.299999999999741</c:v>
                </c:pt>
                <c:pt idx="51">
                  <c:v>65.000000000000668</c:v>
                </c:pt>
                <c:pt idx="52">
                  <c:v>66.00000000000027</c:v>
                </c:pt>
                <c:pt idx="53">
                  <c:v>67.000000000000568</c:v>
                </c:pt>
                <c:pt idx="54">
                  <c:v>68.000000000000625</c:v>
                </c:pt>
                <c:pt idx="55">
                  <c:v>69.000000000000824</c:v>
                </c:pt>
                <c:pt idx="56">
                  <c:v>70.000000000000526</c:v>
                </c:pt>
                <c:pt idx="57">
                  <c:v>70.39999999999965</c:v>
                </c:pt>
                <c:pt idx="58">
                  <c:v>71.000000000000753</c:v>
                </c:pt>
                <c:pt idx="59">
                  <c:v>72.000000000000327</c:v>
                </c:pt>
                <c:pt idx="60">
                  <c:v>72.299999999999926</c:v>
                </c:pt>
                <c:pt idx="61">
                  <c:v>73.000000000000696</c:v>
                </c:pt>
                <c:pt idx="62">
                  <c:v>74.000000000000696</c:v>
                </c:pt>
                <c:pt idx="63">
                  <c:v>75.000000000000043</c:v>
                </c:pt>
                <c:pt idx="64">
                  <c:v>75.999999999999801</c:v>
                </c:pt>
                <c:pt idx="65">
                  <c:v>76.999999999999673</c:v>
                </c:pt>
                <c:pt idx="66">
                  <c:v>77.999999999999929</c:v>
                </c:pt>
                <c:pt idx="67">
                  <c:v>78.999999999999787</c:v>
                </c:pt>
                <c:pt idx="68">
                  <c:v>79.999999999999403</c:v>
                </c:pt>
                <c:pt idx="69">
                  <c:v>81.000000000000099</c:v>
                </c:pt>
                <c:pt idx="70">
                  <c:v>82.999999999999289</c:v>
                </c:pt>
                <c:pt idx="71">
                  <c:v>84.999999999999488</c:v>
                </c:pt>
                <c:pt idx="72">
                  <c:v>86.000000000000497</c:v>
                </c:pt>
                <c:pt idx="73">
                  <c:v>87.000000000000313</c:v>
                </c:pt>
                <c:pt idx="74">
                  <c:v>88.000000000000341</c:v>
                </c:pt>
                <c:pt idx="75">
                  <c:v>88.999999999999432</c:v>
                </c:pt>
                <c:pt idx="76">
                  <c:v>89.999999999999034</c:v>
                </c:pt>
                <c:pt idx="77">
                  <c:v>90.999999999999332</c:v>
                </c:pt>
                <c:pt idx="78">
                  <c:v>92.00000000000108</c:v>
                </c:pt>
                <c:pt idx="79">
                  <c:v>93.000000000001108</c:v>
                </c:pt>
                <c:pt idx="80">
                  <c:v>94.000000000000327</c:v>
                </c:pt>
                <c:pt idx="81">
                  <c:v>95.000000000000497</c:v>
                </c:pt>
                <c:pt idx="82">
                  <c:v>96.000000000000412</c:v>
                </c:pt>
                <c:pt idx="83">
                  <c:v>96.199999999999378</c:v>
                </c:pt>
                <c:pt idx="84">
                  <c:v>96.999999999998963</c:v>
                </c:pt>
                <c:pt idx="85">
                  <c:v>97.999999999998906</c:v>
                </c:pt>
                <c:pt idx="86">
                  <c:v>99.000000000000071</c:v>
                </c:pt>
                <c:pt idx="87">
                  <c:v>100</c:v>
                </c:pt>
                <c:pt idx="88">
                  <c:v>100.99999999999939</c:v>
                </c:pt>
                <c:pt idx="89">
                  <c:v>102.00000000000068</c:v>
                </c:pt>
                <c:pt idx="90">
                  <c:v>102.99999999999946</c:v>
                </c:pt>
                <c:pt idx="91">
                  <c:v>103.99999999999989</c:v>
                </c:pt>
                <c:pt idx="92">
                  <c:v>104.29999999999981</c:v>
                </c:pt>
                <c:pt idx="93">
                  <c:v>105.00000000000053</c:v>
                </c:pt>
                <c:pt idx="94">
                  <c:v>105.99999999999997</c:v>
                </c:pt>
                <c:pt idx="95">
                  <c:v>107.00000000000014</c:v>
                </c:pt>
                <c:pt idx="96">
                  <c:v>108.00000000000011</c:v>
                </c:pt>
                <c:pt idx="97">
                  <c:v>108.9999999999991</c:v>
                </c:pt>
                <c:pt idx="98">
                  <c:v>109.99999999999876</c:v>
                </c:pt>
                <c:pt idx="99">
                  <c:v>111.00000000000067</c:v>
                </c:pt>
                <c:pt idx="100">
                  <c:v>111.99999999999966</c:v>
                </c:pt>
                <c:pt idx="101">
                  <c:v>112.6000000000008</c:v>
                </c:pt>
                <c:pt idx="102">
                  <c:v>113.00000000000013</c:v>
                </c:pt>
                <c:pt idx="103">
                  <c:v>113.99999999999942</c:v>
                </c:pt>
                <c:pt idx="104">
                  <c:v>114.9999999999996</c:v>
                </c:pt>
                <c:pt idx="105">
                  <c:v>116.0000000000004</c:v>
                </c:pt>
                <c:pt idx="106">
                  <c:v>116.9999999999996</c:v>
                </c:pt>
                <c:pt idx="107">
                  <c:v>118.00000000000129</c:v>
                </c:pt>
                <c:pt idx="108">
                  <c:v>118.99999999999993</c:v>
                </c:pt>
                <c:pt idx="109">
                  <c:v>119.99999999999869</c:v>
                </c:pt>
                <c:pt idx="110">
                  <c:v>121.00000000000003</c:v>
                </c:pt>
                <c:pt idx="111">
                  <c:v>122.00000000000057</c:v>
                </c:pt>
                <c:pt idx="112">
                  <c:v>123.0000000000006</c:v>
                </c:pt>
                <c:pt idx="113">
                  <c:v>124.00000000000146</c:v>
                </c:pt>
                <c:pt idx="114">
                  <c:v>125.00000000000105</c:v>
                </c:pt>
                <c:pt idx="115">
                  <c:v>125.99999999999922</c:v>
                </c:pt>
                <c:pt idx="116">
                  <c:v>127.0000000000009</c:v>
                </c:pt>
                <c:pt idx="117">
                  <c:v>128.00000000000054</c:v>
                </c:pt>
                <c:pt idx="118">
                  <c:v>129.00000000000043</c:v>
                </c:pt>
                <c:pt idx="119">
                  <c:v>130.00000000000102</c:v>
                </c:pt>
                <c:pt idx="120">
                  <c:v>130.99999999999878</c:v>
                </c:pt>
                <c:pt idx="121">
                  <c:v>132.00000000000009</c:v>
                </c:pt>
                <c:pt idx="122">
                  <c:v>133.00000000000128</c:v>
                </c:pt>
                <c:pt idx="123">
                  <c:v>134.0000000000008</c:v>
                </c:pt>
                <c:pt idx="124">
                  <c:v>135.00000000000134</c:v>
                </c:pt>
                <c:pt idx="125">
                  <c:v>135.49999999999869</c:v>
                </c:pt>
                <c:pt idx="126">
                  <c:v>136.00000000000088</c:v>
                </c:pt>
                <c:pt idx="127">
                  <c:v>137.00000000000099</c:v>
                </c:pt>
                <c:pt idx="128">
                  <c:v>138.00000000000117</c:v>
                </c:pt>
                <c:pt idx="129">
                  <c:v>138.99999999999849</c:v>
                </c:pt>
                <c:pt idx="130">
                  <c:v>140.00000000000068</c:v>
                </c:pt>
                <c:pt idx="131">
                  <c:v>141.00000000000014</c:v>
                </c:pt>
                <c:pt idx="132">
                  <c:v>142.00000000000117</c:v>
                </c:pt>
                <c:pt idx="133">
                  <c:v>142.99999999999946</c:v>
                </c:pt>
                <c:pt idx="134">
                  <c:v>144.00000000000026</c:v>
                </c:pt>
                <c:pt idx="135">
                  <c:v>144.99999999999844</c:v>
                </c:pt>
                <c:pt idx="136">
                  <c:v>146.00000000000102</c:v>
                </c:pt>
                <c:pt idx="137">
                  <c:v>147.00000000000139</c:v>
                </c:pt>
                <c:pt idx="138">
                  <c:v>148.00000000000099</c:v>
                </c:pt>
                <c:pt idx="139">
                  <c:v>148.49999999999974</c:v>
                </c:pt>
                <c:pt idx="140">
                  <c:v>148.99999999999869</c:v>
                </c:pt>
                <c:pt idx="141">
                  <c:v>149.99999999999969</c:v>
                </c:pt>
                <c:pt idx="142">
                  <c:v>151.00000000000026</c:v>
                </c:pt>
                <c:pt idx="143">
                  <c:v>151.9999999999992</c:v>
                </c:pt>
                <c:pt idx="144">
                  <c:v>153.00000000000051</c:v>
                </c:pt>
                <c:pt idx="145">
                  <c:v>153.99999999999895</c:v>
                </c:pt>
                <c:pt idx="146">
                  <c:v>154.9999999999996</c:v>
                </c:pt>
                <c:pt idx="147">
                  <c:v>155.99999999999946</c:v>
                </c:pt>
                <c:pt idx="148">
                  <c:v>156.99999999999869</c:v>
                </c:pt>
                <c:pt idx="149">
                  <c:v>157.99999999999918</c:v>
                </c:pt>
                <c:pt idx="150">
                  <c:v>158.99999999999957</c:v>
                </c:pt>
                <c:pt idx="151">
                  <c:v>159.99999999999838</c:v>
                </c:pt>
                <c:pt idx="152">
                  <c:v>161.00000000000017</c:v>
                </c:pt>
                <c:pt idx="153">
                  <c:v>161.99999999999963</c:v>
                </c:pt>
                <c:pt idx="154">
                  <c:v>163.00000000000088</c:v>
                </c:pt>
                <c:pt idx="155">
                  <c:v>164.00000000000094</c:v>
                </c:pt>
                <c:pt idx="156">
                  <c:v>165.00000000000142</c:v>
                </c:pt>
                <c:pt idx="157">
                  <c:v>165.99999999999815</c:v>
                </c:pt>
                <c:pt idx="158">
                  <c:v>166.99999999999886</c:v>
                </c:pt>
                <c:pt idx="159">
                  <c:v>167.99999999999909</c:v>
                </c:pt>
                <c:pt idx="160">
                  <c:v>168.99999999999864</c:v>
                </c:pt>
                <c:pt idx="161">
                  <c:v>169.99999999999855</c:v>
                </c:pt>
                <c:pt idx="162">
                  <c:v>170.99999999999855</c:v>
                </c:pt>
                <c:pt idx="163">
                  <c:v>172.00000000000057</c:v>
                </c:pt>
                <c:pt idx="164">
                  <c:v>173.0000000000019</c:v>
                </c:pt>
                <c:pt idx="165">
                  <c:v>174.00000000000017</c:v>
                </c:pt>
                <c:pt idx="166">
                  <c:v>174.99999999999835</c:v>
                </c:pt>
                <c:pt idx="167">
                  <c:v>176.00000000000009</c:v>
                </c:pt>
                <c:pt idx="168">
                  <c:v>177.00000000000151</c:v>
                </c:pt>
                <c:pt idx="169">
                  <c:v>177.99999999999841</c:v>
                </c:pt>
                <c:pt idx="170">
                  <c:v>178.99999999999886</c:v>
                </c:pt>
                <c:pt idx="171">
                  <c:v>180.00000000000176</c:v>
                </c:pt>
                <c:pt idx="172">
                  <c:v>180.99999999999829</c:v>
                </c:pt>
                <c:pt idx="173">
                  <c:v>181.99999999999801</c:v>
                </c:pt>
                <c:pt idx="174">
                  <c:v>183.0000000000004</c:v>
                </c:pt>
                <c:pt idx="175">
                  <c:v>184.00000000000151</c:v>
                </c:pt>
                <c:pt idx="176">
                  <c:v>184.99999999999861</c:v>
                </c:pt>
                <c:pt idx="177">
                  <c:v>186.00000000000173</c:v>
                </c:pt>
                <c:pt idx="178">
                  <c:v>187.00000000000054</c:v>
                </c:pt>
                <c:pt idx="179">
                  <c:v>188.00000000000017</c:v>
                </c:pt>
                <c:pt idx="180">
                  <c:v>188.99999999999818</c:v>
                </c:pt>
                <c:pt idx="181">
                  <c:v>190.00000000000068</c:v>
                </c:pt>
                <c:pt idx="182">
                  <c:v>191.00000000000119</c:v>
                </c:pt>
                <c:pt idx="183">
                  <c:v>192.00000000000034</c:v>
                </c:pt>
                <c:pt idx="184">
                  <c:v>192.99999999999829</c:v>
                </c:pt>
                <c:pt idx="185">
                  <c:v>194.0000000000019</c:v>
                </c:pt>
                <c:pt idx="186">
                  <c:v>195.00000000000105</c:v>
                </c:pt>
                <c:pt idx="187">
                  <c:v>196.00000000000185</c:v>
                </c:pt>
                <c:pt idx="188">
                  <c:v>196.99999999999861</c:v>
                </c:pt>
                <c:pt idx="189">
                  <c:v>197.99999999999963</c:v>
                </c:pt>
                <c:pt idx="190">
                  <c:v>199.00000000000156</c:v>
                </c:pt>
                <c:pt idx="191">
                  <c:v>199.99999999999957</c:v>
                </c:pt>
                <c:pt idx="192">
                  <c:v>201.00000000000054</c:v>
                </c:pt>
                <c:pt idx="193">
                  <c:v>201.99999999999827</c:v>
                </c:pt>
                <c:pt idx="194">
                  <c:v>202.99999999999869</c:v>
                </c:pt>
                <c:pt idx="195">
                  <c:v>204.00000000000065</c:v>
                </c:pt>
                <c:pt idx="196">
                  <c:v>204.99999999999824</c:v>
                </c:pt>
                <c:pt idx="197">
                  <c:v>205.99999999999858</c:v>
                </c:pt>
                <c:pt idx="198">
                  <c:v>207.00000000000122</c:v>
                </c:pt>
                <c:pt idx="199">
                  <c:v>207.99999999999943</c:v>
                </c:pt>
                <c:pt idx="200">
                  <c:v>208.99999999999812</c:v>
                </c:pt>
                <c:pt idx="201">
                  <c:v>210.00000000000051</c:v>
                </c:pt>
                <c:pt idx="202">
                  <c:v>210.99999999999872</c:v>
                </c:pt>
                <c:pt idx="203">
                  <c:v>211.9999999999994</c:v>
                </c:pt>
                <c:pt idx="204">
                  <c:v>213.00000000000122</c:v>
                </c:pt>
                <c:pt idx="205">
                  <c:v>213.99999999999974</c:v>
                </c:pt>
                <c:pt idx="206">
                  <c:v>215.00000000000242</c:v>
                </c:pt>
                <c:pt idx="207">
                  <c:v>215.99999999999949</c:v>
                </c:pt>
                <c:pt idx="208">
                  <c:v>217.00000000000043</c:v>
                </c:pt>
                <c:pt idx="209">
                  <c:v>217.99999999999784</c:v>
                </c:pt>
                <c:pt idx="210">
                  <c:v>219.0000000000008</c:v>
                </c:pt>
                <c:pt idx="211">
                  <c:v>220.99999999999991</c:v>
                </c:pt>
                <c:pt idx="212">
                  <c:v>222.00000000000097</c:v>
                </c:pt>
                <c:pt idx="213">
                  <c:v>222.99999999999983</c:v>
                </c:pt>
                <c:pt idx="214">
                  <c:v>223.99999999999875</c:v>
                </c:pt>
                <c:pt idx="215">
                  <c:v>224.99999999999881</c:v>
                </c:pt>
                <c:pt idx="216">
                  <c:v>227.99999999999804</c:v>
                </c:pt>
                <c:pt idx="217">
                  <c:v>229.00000000000128</c:v>
                </c:pt>
                <c:pt idx="218">
                  <c:v>229.99999999999861</c:v>
                </c:pt>
                <c:pt idx="219">
                  <c:v>230.99999999999787</c:v>
                </c:pt>
                <c:pt idx="220">
                  <c:v>232.0000000000002</c:v>
                </c:pt>
                <c:pt idx="221">
                  <c:v>233.00000000000074</c:v>
                </c:pt>
                <c:pt idx="222">
                  <c:v>233.99999999999861</c:v>
                </c:pt>
                <c:pt idx="223">
                  <c:v>236.00000000000199</c:v>
                </c:pt>
                <c:pt idx="224">
                  <c:v>236.99999999999798</c:v>
                </c:pt>
                <c:pt idx="225">
                  <c:v>237.99999999999903</c:v>
                </c:pt>
                <c:pt idx="226">
                  <c:v>239.00000000000156</c:v>
                </c:pt>
                <c:pt idx="227">
                  <c:v>240.00000000000233</c:v>
                </c:pt>
                <c:pt idx="228">
                  <c:v>241.00000000000102</c:v>
                </c:pt>
                <c:pt idx="229">
                  <c:v>241.99999999999943</c:v>
                </c:pt>
                <c:pt idx="230">
                  <c:v>242.99999999999886</c:v>
                </c:pt>
                <c:pt idx="231">
                  <c:v>244.00000000000051</c:v>
                </c:pt>
                <c:pt idx="232">
                  <c:v>246.0000000000008</c:v>
                </c:pt>
                <c:pt idx="233">
                  <c:v>247.00000000000247</c:v>
                </c:pt>
                <c:pt idx="234">
                  <c:v>248.00000000000227</c:v>
                </c:pt>
                <c:pt idx="235">
                  <c:v>249.00000000000216</c:v>
                </c:pt>
                <c:pt idx="236">
                  <c:v>250.00000000000168</c:v>
                </c:pt>
                <c:pt idx="237">
                  <c:v>251.00000000000122</c:v>
                </c:pt>
                <c:pt idx="238">
                  <c:v>253.00000000000136</c:v>
                </c:pt>
                <c:pt idx="239">
                  <c:v>254.00000000000114</c:v>
                </c:pt>
                <c:pt idx="240">
                  <c:v>255.00000000000284</c:v>
                </c:pt>
                <c:pt idx="241">
                  <c:v>256.0000000000004</c:v>
                </c:pt>
                <c:pt idx="242">
                  <c:v>256.99999999999756</c:v>
                </c:pt>
                <c:pt idx="243">
                  <c:v>258.9999999999992</c:v>
                </c:pt>
                <c:pt idx="244">
                  <c:v>260.9999999999996</c:v>
                </c:pt>
                <c:pt idx="245">
                  <c:v>262.00000000000296</c:v>
                </c:pt>
                <c:pt idx="246">
                  <c:v>263.00000000000119</c:v>
                </c:pt>
                <c:pt idx="247">
                  <c:v>263.99999999999949</c:v>
                </c:pt>
                <c:pt idx="248">
                  <c:v>265.00000000000159</c:v>
                </c:pt>
                <c:pt idx="249">
                  <c:v>266.00000000000216</c:v>
                </c:pt>
                <c:pt idx="250">
                  <c:v>269.00000000000119</c:v>
                </c:pt>
                <c:pt idx="251">
                  <c:v>270.00000000000176</c:v>
                </c:pt>
                <c:pt idx="252">
                  <c:v>271.00000000000267</c:v>
                </c:pt>
                <c:pt idx="253">
                  <c:v>272.00000000000085</c:v>
                </c:pt>
                <c:pt idx="254">
                  <c:v>273.00000000000267</c:v>
                </c:pt>
                <c:pt idx="255">
                  <c:v>274.00000000000153</c:v>
                </c:pt>
                <c:pt idx="256">
                  <c:v>274.99999999999864</c:v>
                </c:pt>
                <c:pt idx="257">
                  <c:v>276.00000000000159</c:v>
                </c:pt>
                <c:pt idx="258">
                  <c:v>277.00000000000097</c:v>
                </c:pt>
                <c:pt idx="259">
                  <c:v>278.00000000000267</c:v>
                </c:pt>
                <c:pt idx="260">
                  <c:v>279.00000000000165</c:v>
                </c:pt>
                <c:pt idx="261">
                  <c:v>280.00000000000063</c:v>
                </c:pt>
                <c:pt idx="262">
                  <c:v>281.99999999999955</c:v>
                </c:pt>
                <c:pt idx="263">
                  <c:v>283</c:v>
                </c:pt>
                <c:pt idx="264">
                  <c:v>285.00000000000006</c:v>
                </c:pt>
                <c:pt idx="265">
                  <c:v>285.99999999999818</c:v>
                </c:pt>
                <c:pt idx="266">
                  <c:v>286.99999999999881</c:v>
                </c:pt>
                <c:pt idx="267">
                  <c:v>287.99999999999977</c:v>
                </c:pt>
                <c:pt idx="268">
                  <c:v>289.00000000000159</c:v>
                </c:pt>
                <c:pt idx="269">
                  <c:v>290.00000000000279</c:v>
                </c:pt>
                <c:pt idx="270">
                  <c:v>292.00000000000131</c:v>
                </c:pt>
                <c:pt idx="271">
                  <c:v>294.00000000000205</c:v>
                </c:pt>
                <c:pt idx="272">
                  <c:v>294.99999999999801</c:v>
                </c:pt>
                <c:pt idx="273">
                  <c:v>296.00000000000125</c:v>
                </c:pt>
                <c:pt idx="274">
                  <c:v>298.00000000000347</c:v>
                </c:pt>
                <c:pt idx="275">
                  <c:v>299.0000000000004</c:v>
                </c:pt>
                <c:pt idx="276">
                  <c:v>299.99999999999835</c:v>
                </c:pt>
                <c:pt idx="277">
                  <c:v>300.99999999999778</c:v>
                </c:pt>
                <c:pt idx="278">
                  <c:v>301.99999999999977</c:v>
                </c:pt>
                <c:pt idx="279">
                  <c:v>302.99999999999665</c:v>
                </c:pt>
                <c:pt idx="280">
                  <c:v>303.99999999999733</c:v>
                </c:pt>
                <c:pt idx="281">
                  <c:v>305.00000000000307</c:v>
                </c:pt>
                <c:pt idx="282">
                  <c:v>306.00000000000023</c:v>
                </c:pt>
                <c:pt idx="283">
                  <c:v>307.00000000000261</c:v>
                </c:pt>
                <c:pt idx="284">
                  <c:v>307.99999999999716</c:v>
                </c:pt>
                <c:pt idx="285">
                  <c:v>309.99999999999812</c:v>
                </c:pt>
                <c:pt idx="286">
                  <c:v>313.00000000000131</c:v>
                </c:pt>
                <c:pt idx="287">
                  <c:v>313.99999999999659</c:v>
                </c:pt>
                <c:pt idx="288">
                  <c:v>315.99999999999727</c:v>
                </c:pt>
                <c:pt idx="289">
                  <c:v>316.99999999999903</c:v>
                </c:pt>
                <c:pt idx="290">
                  <c:v>317.99999999999807</c:v>
                </c:pt>
                <c:pt idx="291">
                  <c:v>318.99999999999937</c:v>
                </c:pt>
                <c:pt idx="292">
                  <c:v>321.99999999999949</c:v>
                </c:pt>
                <c:pt idx="293">
                  <c:v>322.99999999999795</c:v>
                </c:pt>
                <c:pt idx="294">
                  <c:v>330.00000000000227</c:v>
                </c:pt>
                <c:pt idx="295">
                  <c:v>331.00000000000119</c:v>
                </c:pt>
                <c:pt idx="296">
                  <c:v>333.00000000000034</c:v>
                </c:pt>
                <c:pt idx="297">
                  <c:v>335.00000000000381</c:v>
                </c:pt>
                <c:pt idx="298">
                  <c:v>335.99999999999699</c:v>
                </c:pt>
                <c:pt idx="299">
                  <c:v>337.00000000000114</c:v>
                </c:pt>
                <c:pt idx="300">
                  <c:v>337.99999999999642</c:v>
                </c:pt>
                <c:pt idx="301">
                  <c:v>339.99999999999619</c:v>
                </c:pt>
                <c:pt idx="302">
                  <c:v>341.00000000000216</c:v>
                </c:pt>
                <c:pt idx="303">
                  <c:v>341.99999999999625</c:v>
                </c:pt>
                <c:pt idx="304">
                  <c:v>342.99999999999983</c:v>
                </c:pt>
                <c:pt idx="305">
                  <c:v>343.99999999999994</c:v>
                </c:pt>
                <c:pt idx="306">
                  <c:v>346.99999999999727</c:v>
                </c:pt>
                <c:pt idx="307">
                  <c:v>347.99999999999943</c:v>
                </c:pt>
                <c:pt idx="308">
                  <c:v>349.00000000000023</c:v>
                </c:pt>
                <c:pt idx="309">
                  <c:v>350.00000000000392</c:v>
                </c:pt>
                <c:pt idx="310">
                  <c:v>350.99999999999676</c:v>
                </c:pt>
                <c:pt idx="311">
                  <c:v>351.99999999999926</c:v>
                </c:pt>
                <c:pt idx="312">
                  <c:v>354.99999999999693</c:v>
                </c:pt>
                <c:pt idx="313">
                  <c:v>356.99999999999767</c:v>
                </c:pt>
                <c:pt idx="314">
                  <c:v>357.99999999999682</c:v>
                </c:pt>
                <c:pt idx="315">
                  <c:v>359.00000000000085</c:v>
                </c:pt>
                <c:pt idx="316">
                  <c:v>360.00000000000227</c:v>
                </c:pt>
                <c:pt idx="317">
                  <c:v>361.00000000000176</c:v>
                </c:pt>
                <c:pt idx="318">
                  <c:v>362.99999999999829</c:v>
                </c:pt>
                <c:pt idx="319">
                  <c:v>364.99999999999642</c:v>
                </c:pt>
                <c:pt idx="320">
                  <c:v>365.99999999999989</c:v>
                </c:pt>
                <c:pt idx="321">
                  <c:v>368.0000000000021</c:v>
                </c:pt>
                <c:pt idx="322">
                  <c:v>368.99999999999994</c:v>
                </c:pt>
                <c:pt idx="323">
                  <c:v>373.0000000000021</c:v>
                </c:pt>
                <c:pt idx="324">
                  <c:v>373.99999999999977</c:v>
                </c:pt>
                <c:pt idx="325">
                  <c:v>375.99999999999937</c:v>
                </c:pt>
                <c:pt idx="326">
                  <c:v>376.99999999999773</c:v>
                </c:pt>
                <c:pt idx="327">
                  <c:v>378.00000000000415</c:v>
                </c:pt>
                <c:pt idx="328">
                  <c:v>378.99999999999795</c:v>
                </c:pt>
                <c:pt idx="329">
                  <c:v>382.99999999999784</c:v>
                </c:pt>
                <c:pt idx="330">
                  <c:v>388.0000000000025</c:v>
                </c:pt>
                <c:pt idx="331">
                  <c:v>391.00000000000279</c:v>
                </c:pt>
                <c:pt idx="332">
                  <c:v>393.00000000000347</c:v>
                </c:pt>
                <c:pt idx="333">
                  <c:v>393.99999999999653</c:v>
                </c:pt>
                <c:pt idx="334">
                  <c:v>395.00000000000006</c:v>
                </c:pt>
                <c:pt idx="335">
                  <c:v>395.99999999999824</c:v>
                </c:pt>
                <c:pt idx="336">
                  <c:v>399.00000000000188</c:v>
                </c:pt>
                <c:pt idx="337">
                  <c:v>399.99999999999778</c:v>
                </c:pt>
                <c:pt idx="338">
                  <c:v>400.9999999999979</c:v>
                </c:pt>
                <c:pt idx="339">
                  <c:v>402</c:v>
                </c:pt>
                <c:pt idx="340">
                  <c:v>404.00000000000483</c:v>
                </c:pt>
                <c:pt idx="341">
                  <c:v>405.99999999999636</c:v>
                </c:pt>
                <c:pt idx="342">
                  <c:v>408.00000000000028</c:v>
                </c:pt>
                <c:pt idx="343">
                  <c:v>408.99999999999869</c:v>
                </c:pt>
                <c:pt idx="344">
                  <c:v>410.00000000000449</c:v>
                </c:pt>
                <c:pt idx="345">
                  <c:v>414.00000000000102</c:v>
                </c:pt>
                <c:pt idx="346">
                  <c:v>414.99999999999761</c:v>
                </c:pt>
                <c:pt idx="347">
                  <c:v>415.99999999999778</c:v>
                </c:pt>
                <c:pt idx="348">
                  <c:v>417.00000000000222</c:v>
                </c:pt>
                <c:pt idx="349">
                  <c:v>418.00000000000483</c:v>
                </c:pt>
                <c:pt idx="350">
                  <c:v>419.00000000000472</c:v>
                </c:pt>
                <c:pt idx="351">
                  <c:v>419.9999999999996</c:v>
                </c:pt>
                <c:pt idx="352">
                  <c:v>422.99999999999795</c:v>
                </c:pt>
                <c:pt idx="353">
                  <c:v>426.00000000000131</c:v>
                </c:pt>
                <c:pt idx="354">
                  <c:v>428.99999999999619</c:v>
                </c:pt>
                <c:pt idx="355">
                  <c:v>430.00000000000369</c:v>
                </c:pt>
                <c:pt idx="356">
                  <c:v>430.99999999999869</c:v>
                </c:pt>
                <c:pt idx="357">
                  <c:v>431.99999999999824</c:v>
                </c:pt>
                <c:pt idx="358">
                  <c:v>436.99999999999835</c:v>
                </c:pt>
                <c:pt idx="359">
                  <c:v>438.99999999999892</c:v>
                </c:pt>
                <c:pt idx="360">
                  <c:v>440.00000000000296</c:v>
                </c:pt>
                <c:pt idx="361">
                  <c:v>441.99999999999829</c:v>
                </c:pt>
                <c:pt idx="362">
                  <c:v>444.0000000000004</c:v>
                </c:pt>
                <c:pt idx="363">
                  <c:v>444.99999999999881</c:v>
                </c:pt>
                <c:pt idx="364">
                  <c:v>451.99999999999778</c:v>
                </c:pt>
                <c:pt idx="365">
                  <c:v>452.99999999999852</c:v>
                </c:pt>
                <c:pt idx="366">
                  <c:v>453.99999999999653</c:v>
                </c:pt>
                <c:pt idx="367">
                  <c:v>454.9999999999975</c:v>
                </c:pt>
                <c:pt idx="368">
                  <c:v>457.00000000000017</c:v>
                </c:pt>
                <c:pt idx="369">
                  <c:v>458.00000000000142</c:v>
                </c:pt>
                <c:pt idx="370">
                  <c:v>458.99999999999926</c:v>
                </c:pt>
                <c:pt idx="371">
                  <c:v>462.00000000000523</c:v>
                </c:pt>
                <c:pt idx="372">
                  <c:v>462.9999999999971</c:v>
                </c:pt>
                <c:pt idx="373">
                  <c:v>464.99999999999608</c:v>
                </c:pt>
                <c:pt idx="374">
                  <c:v>466.99999999999801</c:v>
                </c:pt>
                <c:pt idx="375">
                  <c:v>472.99999999999812</c:v>
                </c:pt>
                <c:pt idx="376">
                  <c:v>474.00000000000568</c:v>
                </c:pt>
                <c:pt idx="377">
                  <c:v>475.99999999999682</c:v>
                </c:pt>
                <c:pt idx="378">
                  <c:v>480.00000000000296</c:v>
                </c:pt>
                <c:pt idx="379">
                  <c:v>482.99999999999767</c:v>
                </c:pt>
                <c:pt idx="380">
                  <c:v>486.99999999999562</c:v>
                </c:pt>
                <c:pt idx="381">
                  <c:v>488.99999999999972</c:v>
                </c:pt>
                <c:pt idx="382">
                  <c:v>489.99999999999591</c:v>
                </c:pt>
                <c:pt idx="383">
                  <c:v>491.99999999999989</c:v>
                </c:pt>
                <c:pt idx="384">
                  <c:v>496.00000000000284</c:v>
                </c:pt>
                <c:pt idx="385">
                  <c:v>496.9999999999979</c:v>
                </c:pt>
                <c:pt idx="386">
                  <c:v>499.00000000000051</c:v>
                </c:pt>
                <c:pt idx="387">
                  <c:v>500.00000000000159</c:v>
                </c:pt>
                <c:pt idx="388">
                  <c:v>502.00000000000119</c:v>
                </c:pt>
                <c:pt idx="389">
                  <c:v>503.00000000000313</c:v>
                </c:pt>
                <c:pt idx="390">
                  <c:v>504.00000000000546</c:v>
                </c:pt>
                <c:pt idx="391">
                  <c:v>504.99999999999886</c:v>
                </c:pt>
                <c:pt idx="392">
                  <c:v>506.00000000000142</c:v>
                </c:pt>
                <c:pt idx="393">
                  <c:v>508.00000000000142</c:v>
                </c:pt>
                <c:pt idx="394">
                  <c:v>509.00000000000171</c:v>
                </c:pt>
                <c:pt idx="395">
                  <c:v>510.00000000000438</c:v>
                </c:pt>
                <c:pt idx="396">
                  <c:v>510.99999999999727</c:v>
                </c:pt>
                <c:pt idx="397">
                  <c:v>511.99999999999949</c:v>
                </c:pt>
                <c:pt idx="398">
                  <c:v>513.00000000000489</c:v>
                </c:pt>
                <c:pt idx="399">
                  <c:v>515.99999999999864</c:v>
                </c:pt>
                <c:pt idx="400">
                  <c:v>516.99999999999773</c:v>
                </c:pt>
                <c:pt idx="401">
                  <c:v>517.99999999999659</c:v>
                </c:pt>
                <c:pt idx="402">
                  <c:v>520.00000000000136</c:v>
                </c:pt>
                <c:pt idx="403">
                  <c:v>520.99999999999488</c:v>
                </c:pt>
                <c:pt idx="404">
                  <c:v>521.99999999999739</c:v>
                </c:pt>
                <c:pt idx="405">
                  <c:v>522.99999999999557</c:v>
                </c:pt>
                <c:pt idx="406">
                  <c:v>524.00000000000455</c:v>
                </c:pt>
                <c:pt idx="407">
                  <c:v>527.99999999999761</c:v>
                </c:pt>
                <c:pt idx="408">
                  <c:v>529.00000000000557</c:v>
                </c:pt>
                <c:pt idx="409">
                  <c:v>530.00000000000136</c:v>
                </c:pt>
                <c:pt idx="410">
                  <c:v>531.00000000000136</c:v>
                </c:pt>
                <c:pt idx="411">
                  <c:v>532.00000000000239</c:v>
                </c:pt>
                <c:pt idx="412">
                  <c:v>532.99999999999795</c:v>
                </c:pt>
                <c:pt idx="413">
                  <c:v>534.00000000000489</c:v>
                </c:pt>
                <c:pt idx="414">
                  <c:v>539.00000000000216</c:v>
                </c:pt>
                <c:pt idx="415">
                  <c:v>540.00000000000216</c:v>
                </c:pt>
                <c:pt idx="416">
                  <c:v>541.00000000000125</c:v>
                </c:pt>
                <c:pt idx="417">
                  <c:v>544.99999999999704</c:v>
                </c:pt>
                <c:pt idx="418">
                  <c:v>546.00000000000398</c:v>
                </c:pt>
                <c:pt idx="419">
                  <c:v>548.00000000000159</c:v>
                </c:pt>
                <c:pt idx="420">
                  <c:v>548.99999999999795</c:v>
                </c:pt>
                <c:pt idx="421">
                  <c:v>550.99999999999386</c:v>
                </c:pt>
                <c:pt idx="422">
                  <c:v>552.00000000000182</c:v>
                </c:pt>
                <c:pt idx="423">
                  <c:v>553.0000000000025</c:v>
                </c:pt>
                <c:pt idx="424">
                  <c:v>556.00000000000387</c:v>
                </c:pt>
                <c:pt idx="425">
                  <c:v>567.00000000000477</c:v>
                </c:pt>
                <c:pt idx="426">
                  <c:v>568.99999999999898</c:v>
                </c:pt>
                <c:pt idx="427">
                  <c:v>573.00000000000023</c:v>
                </c:pt>
                <c:pt idx="428">
                  <c:v>573.99999999999568</c:v>
                </c:pt>
                <c:pt idx="429">
                  <c:v>580.00000000000409</c:v>
                </c:pt>
                <c:pt idx="430">
                  <c:v>582.99999999999466</c:v>
                </c:pt>
                <c:pt idx="431">
                  <c:v>584.00000000000114</c:v>
                </c:pt>
                <c:pt idx="432">
                  <c:v>584.99999999999966</c:v>
                </c:pt>
                <c:pt idx="433">
                  <c:v>585.9999999999992</c:v>
                </c:pt>
                <c:pt idx="434">
                  <c:v>589.99999999999454</c:v>
                </c:pt>
                <c:pt idx="435">
                  <c:v>595.00000000000125</c:v>
                </c:pt>
                <c:pt idx="436">
                  <c:v>596.00000000000546</c:v>
                </c:pt>
                <c:pt idx="437">
                  <c:v>597.00000000000114</c:v>
                </c:pt>
                <c:pt idx="438">
                  <c:v>597.9999999999992</c:v>
                </c:pt>
                <c:pt idx="439">
                  <c:v>599.99999999999523</c:v>
                </c:pt>
                <c:pt idx="440">
                  <c:v>601.00000000000102</c:v>
                </c:pt>
                <c:pt idx="441">
                  <c:v>602.99999999999852</c:v>
                </c:pt>
                <c:pt idx="442">
                  <c:v>605.00000000000182</c:v>
                </c:pt>
                <c:pt idx="443">
                  <c:v>606.0000000000058</c:v>
                </c:pt>
                <c:pt idx="444">
                  <c:v>608.00000000000773</c:v>
                </c:pt>
                <c:pt idx="445">
                  <c:v>610.00000000000455</c:v>
                </c:pt>
                <c:pt idx="446">
                  <c:v>610.9999999999942</c:v>
                </c:pt>
                <c:pt idx="447">
                  <c:v>613.00000000000716</c:v>
                </c:pt>
                <c:pt idx="448">
                  <c:v>616.00000000000693</c:v>
                </c:pt>
                <c:pt idx="449">
                  <c:v>616.99999999999739</c:v>
                </c:pt>
                <c:pt idx="450">
                  <c:v>618.00000000000637</c:v>
                </c:pt>
                <c:pt idx="451">
                  <c:v>621</c:v>
                </c:pt>
                <c:pt idx="452">
                  <c:v>622.00000000000216</c:v>
                </c:pt>
                <c:pt idx="453">
                  <c:v>623.99999999999454</c:v>
                </c:pt>
                <c:pt idx="454">
                  <c:v>626.00000000000102</c:v>
                </c:pt>
                <c:pt idx="455">
                  <c:v>629.00000000000193</c:v>
                </c:pt>
                <c:pt idx="456">
                  <c:v>630.99999999999409</c:v>
                </c:pt>
                <c:pt idx="457">
                  <c:v>637.99999999999704</c:v>
                </c:pt>
                <c:pt idx="458">
                  <c:v>640.000000000005</c:v>
                </c:pt>
                <c:pt idx="459">
                  <c:v>641.00000000000387</c:v>
                </c:pt>
                <c:pt idx="460">
                  <c:v>645.9999999999942</c:v>
                </c:pt>
                <c:pt idx="461">
                  <c:v>647.99999999999579</c:v>
                </c:pt>
                <c:pt idx="462">
                  <c:v>649.00000000000136</c:v>
                </c:pt>
                <c:pt idx="463">
                  <c:v>650.00000000000739</c:v>
                </c:pt>
                <c:pt idx="464">
                  <c:v>650.99999999999739</c:v>
                </c:pt>
                <c:pt idx="465">
                  <c:v>658.00000000000762</c:v>
                </c:pt>
                <c:pt idx="466">
                  <c:v>660.00000000000284</c:v>
                </c:pt>
                <c:pt idx="467">
                  <c:v>662.00000000000068</c:v>
                </c:pt>
                <c:pt idx="468">
                  <c:v>664.00000000000455</c:v>
                </c:pt>
                <c:pt idx="469">
                  <c:v>664.99999999999352</c:v>
                </c:pt>
                <c:pt idx="470">
                  <c:v>665.99999999999898</c:v>
                </c:pt>
                <c:pt idx="471">
                  <c:v>668.99999999999613</c:v>
                </c:pt>
                <c:pt idx="472">
                  <c:v>673.00000000000546</c:v>
                </c:pt>
                <c:pt idx="473">
                  <c:v>676.99999999999341</c:v>
                </c:pt>
                <c:pt idx="474">
                  <c:v>680.00000000000637</c:v>
                </c:pt>
                <c:pt idx="475">
                  <c:v>682.00000000000261</c:v>
                </c:pt>
                <c:pt idx="476">
                  <c:v>682.99999999999636</c:v>
                </c:pt>
                <c:pt idx="477">
                  <c:v>684.00000000000648</c:v>
                </c:pt>
                <c:pt idx="478">
                  <c:v>685.0000000000075</c:v>
                </c:pt>
                <c:pt idx="479">
                  <c:v>686.99999999999977</c:v>
                </c:pt>
                <c:pt idx="480">
                  <c:v>692.00000000000409</c:v>
                </c:pt>
                <c:pt idx="481">
                  <c:v>693.99999999999272</c:v>
                </c:pt>
                <c:pt idx="482">
                  <c:v>695.99999999999648</c:v>
                </c:pt>
                <c:pt idx="483">
                  <c:v>698.99999999999875</c:v>
                </c:pt>
                <c:pt idx="484">
                  <c:v>701.0000000000025</c:v>
                </c:pt>
                <c:pt idx="485">
                  <c:v>705.00000000000273</c:v>
                </c:pt>
                <c:pt idx="486">
                  <c:v>708.00000000000182</c:v>
                </c:pt>
                <c:pt idx="487">
                  <c:v>710.00000000000773</c:v>
                </c:pt>
                <c:pt idx="488">
                  <c:v>712.00000000000637</c:v>
                </c:pt>
                <c:pt idx="489">
                  <c:v>713.00000000000819</c:v>
                </c:pt>
                <c:pt idx="490">
                  <c:v>717.00000000000045</c:v>
                </c:pt>
                <c:pt idx="491">
                  <c:v>721.00000000000148</c:v>
                </c:pt>
                <c:pt idx="492">
                  <c:v>724.00000000000614</c:v>
                </c:pt>
                <c:pt idx="493">
                  <c:v>747.00000000000205</c:v>
                </c:pt>
                <c:pt idx="494">
                  <c:v>755.00000000000341</c:v>
                </c:pt>
                <c:pt idx="495">
                  <c:v>767.9999999999967</c:v>
                </c:pt>
                <c:pt idx="496">
                  <c:v>768.99999999999898</c:v>
                </c:pt>
                <c:pt idx="497">
                  <c:v>769.99999999999693</c:v>
                </c:pt>
                <c:pt idx="498">
                  <c:v>773.99999999999602</c:v>
                </c:pt>
                <c:pt idx="499">
                  <c:v>776.99999999999307</c:v>
                </c:pt>
                <c:pt idx="500">
                  <c:v>784.00000000000398</c:v>
                </c:pt>
                <c:pt idx="501">
                  <c:v>798.00000000000171</c:v>
                </c:pt>
                <c:pt idx="502">
                  <c:v>799.9999999999942</c:v>
                </c:pt>
                <c:pt idx="503">
                  <c:v>801.99999999999375</c:v>
                </c:pt>
                <c:pt idx="504">
                  <c:v>802.99999999999852</c:v>
                </c:pt>
                <c:pt idx="505">
                  <c:v>813.99999999999761</c:v>
                </c:pt>
                <c:pt idx="506">
                  <c:v>817.00000000000887</c:v>
                </c:pt>
                <c:pt idx="507">
                  <c:v>834.00000000000307</c:v>
                </c:pt>
                <c:pt idx="508">
                  <c:v>836.0000000000075</c:v>
                </c:pt>
                <c:pt idx="509">
                  <c:v>837.0000000000008</c:v>
                </c:pt>
                <c:pt idx="510">
                  <c:v>838.99999999999977</c:v>
                </c:pt>
                <c:pt idx="511">
                  <c:v>845.99999999999375</c:v>
                </c:pt>
                <c:pt idx="512">
                  <c:v>847.00000000000637</c:v>
                </c:pt>
                <c:pt idx="513">
                  <c:v>873.99999999999443</c:v>
                </c:pt>
                <c:pt idx="514">
                  <c:v>883.00000000000284</c:v>
                </c:pt>
                <c:pt idx="515">
                  <c:v>908.00000000001091</c:v>
                </c:pt>
                <c:pt idx="516">
                  <c:v>927.00000000000648</c:v>
                </c:pt>
                <c:pt idx="517">
                  <c:v>928.99999999999716</c:v>
                </c:pt>
                <c:pt idx="518">
                  <c:v>937.99999999999159</c:v>
                </c:pt>
                <c:pt idx="519">
                  <c:v>956.00000000000045</c:v>
                </c:pt>
                <c:pt idx="520">
                  <c:v>960.00000000000432</c:v>
                </c:pt>
                <c:pt idx="521">
                  <c:v>966.99999999999648</c:v>
                </c:pt>
                <c:pt idx="522">
                  <c:v>967.99999999999272</c:v>
                </c:pt>
                <c:pt idx="523">
                  <c:v>979.99999999999011</c:v>
                </c:pt>
                <c:pt idx="524">
                  <c:v>981.00000000000387</c:v>
                </c:pt>
                <c:pt idx="525">
                  <c:v>989.00000000000216</c:v>
                </c:pt>
                <c:pt idx="526">
                  <c:v>1001.0000000000043</c:v>
                </c:pt>
                <c:pt idx="527">
                  <c:v>1010.9999999999975</c:v>
                </c:pt>
                <c:pt idx="528">
                  <c:v>1014.0000000000076</c:v>
                </c:pt>
                <c:pt idx="529">
                  <c:v>1016.0000000000002</c:v>
                </c:pt>
                <c:pt idx="530">
                  <c:v>1018.0000000000008</c:v>
                </c:pt>
                <c:pt idx="531">
                  <c:v>1021.9999999999919</c:v>
                </c:pt>
                <c:pt idx="532">
                  <c:v>1028.9999999999934</c:v>
                </c:pt>
                <c:pt idx="533">
                  <c:v>1035.9999999999907</c:v>
                </c:pt>
                <c:pt idx="534">
                  <c:v>1103.9999999999998</c:v>
                </c:pt>
                <c:pt idx="535">
                  <c:v>1124.9999999999982</c:v>
                </c:pt>
                <c:pt idx="536">
                  <c:v>1176.000000000002</c:v>
                </c:pt>
                <c:pt idx="537">
                  <c:v>1275.9999999999909</c:v>
                </c:pt>
                <c:pt idx="538">
                  <c:v>1282.0000000000045</c:v>
                </c:pt>
                <c:pt idx="539">
                  <c:v>1288.9999999999916</c:v>
                </c:pt>
                <c:pt idx="540">
                  <c:v>1300.0000000000105</c:v>
                </c:pt>
                <c:pt idx="541">
                  <c:v>1382.9999999999993</c:v>
                </c:pt>
                <c:pt idx="542">
                  <c:v>1386.0000000000075</c:v>
                </c:pt>
                <c:pt idx="543">
                  <c:v>1437.0000000000152</c:v>
                </c:pt>
                <c:pt idx="544">
                  <c:v>1530.9999999999977</c:v>
                </c:pt>
                <c:pt idx="545">
                  <c:v>1543.0000000000066</c:v>
                </c:pt>
                <c:pt idx="546">
                  <c:v>1619.9999999999968</c:v>
                </c:pt>
                <c:pt idx="547">
                  <c:v>1745.9999999999966</c:v>
                </c:pt>
                <c:pt idx="548">
                  <c:v>1831.0000000000159</c:v>
                </c:pt>
                <c:pt idx="549">
                  <c:v>2086.9999999999809</c:v>
                </c:pt>
                <c:pt idx="550">
                  <c:v>3162.0000000000045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</c:numCache>
            </c:numRef>
          </c:xVal>
          <c:yVal>
            <c:numRef>
              <c:f>'XC95 and CI'!$AQ$4:$AQ$2001</c:f>
              <c:numCache>
                <c:formatCode>0.0000</c:formatCode>
                <c:ptCount val="1998"/>
                <c:pt idx="0">
                  <c:v>0</c:v>
                </c:pt>
                <c:pt idx="1">
                  <c:v>2.1597570882260463E-2</c:v>
                </c:pt>
                <c:pt idx="2">
                  <c:v>4.3195141764520925E-2</c:v>
                </c:pt>
                <c:pt idx="3">
                  <c:v>5.615368429387721E-2</c:v>
                </c:pt>
                <c:pt idx="4">
                  <c:v>7.4665887907243322E-2</c:v>
                </c:pt>
                <c:pt idx="5">
                  <c:v>7.9649942726226497E-2</c:v>
                </c:pt>
                <c:pt idx="6">
                  <c:v>8.4633997545209685E-2</c:v>
                </c:pt>
                <c:pt idx="7">
                  <c:v>8.961805236419286E-2</c:v>
                </c:pt>
                <c:pt idx="8">
                  <c:v>0.10813025597755899</c:v>
                </c:pt>
                <c:pt idx="9">
                  <c:v>0.15441076501097428</c:v>
                </c:pt>
                <c:pt idx="10">
                  <c:v>0.16058149954876297</c:v>
                </c:pt>
                <c:pt idx="11">
                  <c:v>0.16366686681765732</c:v>
                </c:pt>
                <c:pt idx="12">
                  <c:v>0.16675223408655168</c:v>
                </c:pt>
                <c:pt idx="13">
                  <c:v>0.17600833589323475</c:v>
                </c:pt>
                <c:pt idx="14">
                  <c:v>0.18005788043365858</c:v>
                </c:pt>
                <c:pt idx="15">
                  <c:v>0.18410742497408242</c:v>
                </c:pt>
                <c:pt idx="16">
                  <c:v>0.18815696951450622</c:v>
                </c:pt>
                <c:pt idx="17">
                  <c:v>0.19625605859535392</c:v>
                </c:pt>
                <c:pt idx="18">
                  <c:v>0.20006739463339987</c:v>
                </c:pt>
                <c:pt idx="19">
                  <c:v>0.21340707076656074</c:v>
                </c:pt>
                <c:pt idx="20">
                  <c:v>0.22293541086167562</c:v>
                </c:pt>
                <c:pt idx="21">
                  <c:v>0.22865241491874458</c:v>
                </c:pt>
                <c:pt idx="22">
                  <c:v>0.23173778218763896</c:v>
                </c:pt>
                <c:pt idx="23">
                  <c:v>0.23328046582208614</c:v>
                </c:pt>
                <c:pt idx="24">
                  <c:v>0.24099388399432203</c:v>
                </c:pt>
                <c:pt idx="25">
                  <c:v>0.24870730216655793</c:v>
                </c:pt>
                <c:pt idx="26">
                  <c:v>0.25179266943545231</c:v>
                </c:pt>
                <c:pt idx="27">
                  <c:v>0.25487803670434667</c:v>
                </c:pt>
                <c:pt idx="28">
                  <c:v>0.25803865683345795</c:v>
                </c:pt>
                <c:pt idx="29">
                  <c:v>0.26752051722079179</c:v>
                </c:pt>
                <c:pt idx="30">
                  <c:v>0.2738417574790144</c:v>
                </c:pt>
                <c:pt idx="31">
                  <c:v>0.28016299773723696</c:v>
                </c:pt>
                <c:pt idx="32">
                  <c:v>0.28174330780179263</c:v>
                </c:pt>
                <c:pt idx="33">
                  <c:v>0.28648423799545952</c:v>
                </c:pt>
                <c:pt idx="34">
                  <c:v>0.29224359023072899</c:v>
                </c:pt>
                <c:pt idx="35">
                  <c:v>0.29512326634836372</c:v>
                </c:pt>
                <c:pt idx="36">
                  <c:v>0.2980029424659984</c:v>
                </c:pt>
                <c:pt idx="37">
                  <c:v>0.3023224566424505</c:v>
                </c:pt>
                <c:pt idx="38">
                  <c:v>0.30376229470126787</c:v>
                </c:pt>
                <c:pt idx="39">
                  <c:v>0.30520213276008529</c:v>
                </c:pt>
                <c:pt idx="40">
                  <c:v>0.31384116111298943</c:v>
                </c:pt>
                <c:pt idx="41">
                  <c:v>0.31816067528944153</c:v>
                </c:pt>
                <c:pt idx="42">
                  <c:v>0.3196005133482589</c:v>
                </c:pt>
                <c:pt idx="43">
                  <c:v>0.32209254075775051</c:v>
                </c:pt>
                <c:pt idx="44">
                  <c:v>0.32333855446249626</c:v>
                </c:pt>
                <c:pt idx="45">
                  <c:v>0.32832260928147944</c:v>
                </c:pt>
                <c:pt idx="46">
                  <c:v>0.33330666410046261</c:v>
                </c:pt>
                <c:pt idx="47">
                  <c:v>0.33829071891944579</c:v>
                </c:pt>
                <c:pt idx="48">
                  <c:v>0.34202876003368315</c:v>
                </c:pt>
                <c:pt idx="49">
                  <c:v>0.34701281485266633</c:v>
                </c:pt>
                <c:pt idx="50">
                  <c:v>0.34825882855741214</c:v>
                </c:pt>
                <c:pt idx="51">
                  <c:v>0.35354802958980247</c:v>
                </c:pt>
                <c:pt idx="52">
                  <c:v>0.35487032984790007</c:v>
                </c:pt>
                <c:pt idx="53">
                  <c:v>0.3588372306221928</c:v>
                </c:pt>
                <c:pt idx="54">
                  <c:v>0.36280413139648554</c:v>
                </c:pt>
                <c:pt idx="55">
                  <c:v>0.37073793294507101</c:v>
                </c:pt>
                <c:pt idx="56">
                  <c:v>0.37470483371936381</c:v>
                </c:pt>
                <c:pt idx="57">
                  <c:v>0.37734943423555894</c:v>
                </c:pt>
                <c:pt idx="58">
                  <c:v>0.38131633500985168</c:v>
                </c:pt>
                <c:pt idx="59">
                  <c:v>0.38528323578414442</c:v>
                </c:pt>
                <c:pt idx="60">
                  <c:v>0.38660553604224202</c:v>
                </c:pt>
                <c:pt idx="61">
                  <c:v>0.38761792217734797</c:v>
                </c:pt>
                <c:pt idx="62">
                  <c:v>0.39166746671777181</c:v>
                </c:pt>
                <c:pt idx="63">
                  <c:v>0.3967293973933016</c:v>
                </c:pt>
                <c:pt idx="64">
                  <c:v>0.40280371420393735</c:v>
                </c:pt>
                <c:pt idx="65">
                  <c:v>0.40482848647414932</c:v>
                </c:pt>
                <c:pt idx="66">
                  <c:v>0.40989041714967905</c:v>
                </c:pt>
                <c:pt idx="67">
                  <c:v>0.41090280328478501</c:v>
                </c:pt>
                <c:pt idx="68">
                  <c:v>0.41798950623052672</c:v>
                </c:pt>
                <c:pt idx="69">
                  <c:v>0.42268463033536596</c:v>
                </c:pt>
                <c:pt idx="70">
                  <c:v>0.42737975444020515</c:v>
                </c:pt>
                <c:pt idx="71">
                  <c:v>0.43019682890310867</c:v>
                </c:pt>
                <c:pt idx="72">
                  <c:v>0.43583097782891578</c:v>
                </c:pt>
                <c:pt idx="73">
                  <c:v>0.43958707711278716</c:v>
                </c:pt>
                <c:pt idx="74">
                  <c:v>0.44240415157569069</c:v>
                </c:pt>
                <c:pt idx="75">
                  <c:v>0.44334317639665849</c:v>
                </c:pt>
                <c:pt idx="76">
                  <c:v>0.44709927568052987</c:v>
                </c:pt>
                <c:pt idx="77">
                  <c:v>0.44979897204081243</c:v>
                </c:pt>
                <c:pt idx="78">
                  <c:v>0.45159876961433409</c:v>
                </c:pt>
                <c:pt idx="79">
                  <c:v>0.45339856718785582</c:v>
                </c:pt>
                <c:pt idx="80">
                  <c:v>0.45969785869518176</c:v>
                </c:pt>
                <c:pt idx="81">
                  <c:v>0.46149765626870348</c:v>
                </c:pt>
                <c:pt idx="82">
                  <c:v>0.4632974538422252</c:v>
                </c:pt>
                <c:pt idx="83">
                  <c:v>0.46419735262898598</c:v>
                </c:pt>
                <c:pt idx="84">
                  <c:v>0.46689704898926854</c:v>
                </c:pt>
                <c:pt idx="85">
                  <c:v>0.47139654292307276</c:v>
                </c:pt>
                <c:pt idx="86">
                  <c:v>0.47229644170983359</c:v>
                </c:pt>
                <c:pt idx="87">
                  <c:v>0.47589603685687698</c:v>
                </c:pt>
                <c:pt idx="88">
                  <c:v>0.47862415107358358</c:v>
                </c:pt>
                <c:pt idx="89">
                  <c:v>0.47998820818193688</c:v>
                </c:pt>
                <c:pt idx="90">
                  <c:v>0.48271632239864348</c:v>
                </c:pt>
                <c:pt idx="91">
                  <c:v>0.48408037950699673</c:v>
                </c:pt>
                <c:pt idx="92">
                  <c:v>0.48476240806117338</c:v>
                </c:pt>
                <c:pt idx="93">
                  <c:v>0.48680849372370333</c:v>
                </c:pt>
                <c:pt idx="94">
                  <c:v>0.49021863649458652</c:v>
                </c:pt>
                <c:pt idx="95">
                  <c:v>0.49567486492799973</c:v>
                </c:pt>
                <c:pt idx="96">
                  <c:v>0.49840297914470633</c:v>
                </c:pt>
                <c:pt idx="97">
                  <c:v>0.50044906480723628</c:v>
                </c:pt>
                <c:pt idx="98">
                  <c:v>0.50658732179482602</c:v>
                </c:pt>
                <c:pt idx="99">
                  <c:v>0.50999746456570927</c:v>
                </c:pt>
                <c:pt idx="100">
                  <c:v>0.51340760733659241</c:v>
                </c:pt>
                <c:pt idx="101">
                  <c:v>0.51388755335619818</c:v>
                </c:pt>
                <c:pt idx="102">
                  <c:v>0.51724717549343868</c:v>
                </c:pt>
                <c:pt idx="103">
                  <c:v>0.52060679763067919</c:v>
                </c:pt>
                <c:pt idx="104">
                  <c:v>0.52156668966989073</c:v>
                </c:pt>
                <c:pt idx="105">
                  <c:v>0.52492631180713123</c:v>
                </c:pt>
                <c:pt idx="106">
                  <c:v>0.52972577200318915</c:v>
                </c:pt>
                <c:pt idx="107">
                  <c:v>0.532605448120824</c:v>
                </c:pt>
                <c:pt idx="108">
                  <c:v>0.53356534016003554</c:v>
                </c:pt>
                <c:pt idx="109">
                  <c:v>0.5359650702580645</c:v>
                </c:pt>
                <c:pt idx="110">
                  <c:v>0.53980463841491078</c:v>
                </c:pt>
                <c:pt idx="111">
                  <c:v>0.54268431453254551</c:v>
                </c:pt>
                <c:pt idx="112">
                  <c:v>0.54412415259136293</c:v>
                </c:pt>
                <c:pt idx="113">
                  <c:v>0.54556399065018024</c:v>
                </c:pt>
                <c:pt idx="114">
                  <c:v>0.54988350482663229</c:v>
                </c:pt>
                <c:pt idx="115">
                  <c:v>0.55177526286011491</c:v>
                </c:pt>
                <c:pt idx="116">
                  <c:v>0.55319408138522697</c:v>
                </c:pt>
                <c:pt idx="117">
                  <c:v>0.55555877892708028</c:v>
                </c:pt>
                <c:pt idx="118">
                  <c:v>0.55650465794382165</c:v>
                </c:pt>
                <c:pt idx="119">
                  <c:v>0.5579234764689337</c:v>
                </c:pt>
                <c:pt idx="120">
                  <c:v>0.55886935548567507</c:v>
                </c:pt>
                <c:pt idx="121">
                  <c:v>0.56170699253589906</c:v>
                </c:pt>
                <c:pt idx="122">
                  <c:v>0.56312581106101101</c:v>
                </c:pt>
                <c:pt idx="123">
                  <c:v>0.56643638761960569</c:v>
                </c:pt>
                <c:pt idx="124">
                  <c:v>0.56738226663634705</c:v>
                </c:pt>
                <c:pt idx="125">
                  <c:v>0.56785520614471774</c:v>
                </c:pt>
                <c:pt idx="126">
                  <c:v>0.56927402466982979</c:v>
                </c:pt>
                <c:pt idx="127">
                  <c:v>0.57400341975353653</c:v>
                </c:pt>
                <c:pt idx="128">
                  <c:v>0.57589517778701915</c:v>
                </c:pt>
                <c:pt idx="129">
                  <c:v>0.58062457287072577</c:v>
                </c:pt>
                <c:pt idx="130">
                  <c:v>0.58298927041257909</c:v>
                </c:pt>
                <c:pt idx="131">
                  <c:v>0.58467219801379422</c:v>
                </c:pt>
                <c:pt idx="132">
                  <c:v>0.58677585751531314</c:v>
                </c:pt>
                <c:pt idx="133">
                  <c:v>0.58803805321622449</c:v>
                </c:pt>
                <c:pt idx="134">
                  <c:v>0.58972098081743962</c:v>
                </c:pt>
                <c:pt idx="135">
                  <c:v>0.59140390841865464</c:v>
                </c:pt>
                <c:pt idx="136">
                  <c:v>0.59561122742169248</c:v>
                </c:pt>
                <c:pt idx="137">
                  <c:v>0.59897708262412264</c:v>
                </c:pt>
                <c:pt idx="138">
                  <c:v>0.60066001022533777</c:v>
                </c:pt>
                <c:pt idx="139">
                  <c:v>0.60108074212564155</c:v>
                </c:pt>
                <c:pt idx="140">
                  <c:v>0.60276366972685669</c:v>
                </c:pt>
                <c:pt idx="141">
                  <c:v>0.60528806112867928</c:v>
                </c:pt>
                <c:pt idx="142">
                  <c:v>0.60655025682959063</c:v>
                </c:pt>
                <c:pt idx="143">
                  <c:v>0.60781245253050198</c:v>
                </c:pt>
                <c:pt idx="144">
                  <c:v>0.61159903963323592</c:v>
                </c:pt>
                <c:pt idx="145">
                  <c:v>0.61370269913475484</c:v>
                </c:pt>
                <c:pt idx="146">
                  <c:v>0.61538562673596986</c:v>
                </c:pt>
                <c:pt idx="147">
                  <c:v>0.61833075003809634</c:v>
                </c:pt>
                <c:pt idx="148">
                  <c:v>0.61929301804770198</c:v>
                </c:pt>
                <c:pt idx="149">
                  <c:v>0.62217982207651901</c:v>
                </c:pt>
                <c:pt idx="150">
                  <c:v>0.62538738210853784</c:v>
                </c:pt>
                <c:pt idx="151">
                  <c:v>0.62634965011814348</c:v>
                </c:pt>
                <c:pt idx="152">
                  <c:v>0.62731191812774911</c:v>
                </c:pt>
                <c:pt idx="153">
                  <c:v>0.63019872215656614</c:v>
                </c:pt>
                <c:pt idx="154">
                  <c:v>0.63148174616937369</c:v>
                </c:pt>
                <c:pt idx="155">
                  <c:v>0.63244401417897944</c:v>
                </c:pt>
                <c:pt idx="156">
                  <c:v>0.633727038191787</c:v>
                </c:pt>
                <c:pt idx="157">
                  <c:v>0.63501006220459455</c:v>
                </c:pt>
                <c:pt idx="158">
                  <c:v>0.6362930862174021</c:v>
                </c:pt>
                <c:pt idx="159">
                  <c:v>0.6385383782398153</c:v>
                </c:pt>
                <c:pt idx="160">
                  <c:v>0.64078367026222849</c:v>
                </c:pt>
                <c:pt idx="161">
                  <c:v>0.64174593827183413</c:v>
                </c:pt>
                <c:pt idx="162">
                  <c:v>0.6433497182878436</c:v>
                </c:pt>
                <c:pt idx="163">
                  <c:v>0.64367047429104551</c:v>
                </c:pt>
                <c:pt idx="164">
                  <c:v>0.64559501031025679</c:v>
                </c:pt>
                <c:pt idx="165">
                  <c:v>0.64687803432306434</c:v>
                </c:pt>
                <c:pt idx="166">
                  <c:v>0.64845067297953962</c:v>
                </c:pt>
                <c:pt idx="167">
                  <c:v>0.6490797284421298</c:v>
                </c:pt>
                <c:pt idx="168">
                  <c:v>0.65065236709860508</c:v>
                </c:pt>
                <c:pt idx="169">
                  <c:v>0.65159595029249018</c:v>
                </c:pt>
                <c:pt idx="170">
                  <c:v>0.65285406121767042</c:v>
                </c:pt>
                <c:pt idx="171">
                  <c:v>0.65568481079932595</c:v>
                </c:pt>
                <c:pt idx="172">
                  <c:v>0.65788650491839129</c:v>
                </c:pt>
                <c:pt idx="173">
                  <c:v>0.65945914357486657</c:v>
                </c:pt>
                <c:pt idx="174">
                  <c:v>0.66197536542522706</c:v>
                </c:pt>
                <c:pt idx="175">
                  <c:v>0.66354800408170234</c:v>
                </c:pt>
                <c:pt idx="176">
                  <c:v>0.66512064273817761</c:v>
                </c:pt>
                <c:pt idx="177">
                  <c:v>0.66543517046947276</c:v>
                </c:pt>
                <c:pt idx="178">
                  <c:v>0.66606422593206283</c:v>
                </c:pt>
                <c:pt idx="179">
                  <c:v>0.66700780912594793</c:v>
                </c:pt>
                <c:pt idx="180">
                  <c:v>0.6685804477824232</c:v>
                </c:pt>
                <c:pt idx="181">
                  <c:v>0.67015308643889859</c:v>
                </c:pt>
                <c:pt idx="182">
                  <c:v>0.6720402528266689</c:v>
                </c:pt>
                <c:pt idx="183">
                  <c:v>0.67361289148314418</c:v>
                </c:pt>
                <c:pt idx="184">
                  <c:v>0.67455647467702928</c:v>
                </c:pt>
                <c:pt idx="185">
                  <c:v>0.67550005787091449</c:v>
                </c:pt>
                <c:pt idx="186">
                  <c:v>0.67675816879609474</c:v>
                </c:pt>
                <c:pt idx="187">
                  <c:v>0.67787528453138401</c:v>
                </c:pt>
                <c:pt idx="188">
                  <c:v>0.68048188791372588</c:v>
                </c:pt>
                <c:pt idx="189">
                  <c:v>0.68122663173725206</c:v>
                </c:pt>
                <c:pt idx="190">
                  <c:v>0.68159900364901527</c:v>
                </c:pt>
                <c:pt idx="191">
                  <c:v>0.68234374747254145</c:v>
                </c:pt>
                <c:pt idx="192">
                  <c:v>0.68308849129606763</c:v>
                </c:pt>
                <c:pt idx="193">
                  <c:v>0.68420560703135702</c:v>
                </c:pt>
                <c:pt idx="194">
                  <c:v>0.68457797894312011</c:v>
                </c:pt>
                <c:pt idx="195">
                  <c:v>0.68606746659017259</c:v>
                </c:pt>
                <c:pt idx="196">
                  <c:v>0.68755695423722507</c:v>
                </c:pt>
                <c:pt idx="197">
                  <c:v>0.68867406997251446</c:v>
                </c:pt>
                <c:pt idx="198">
                  <c:v>0.68941881379604064</c:v>
                </c:pt>
                <c:pt idx="199">
                  <c:v>0.69090830144309312</c:v>
                </c:pt>
                <c:pt idx="200">
                  <c:v>0.69128067335485621</c:v>
                </c:pt>
                <c:pt idx="201">
                  <c:v>0.69314253291367178</c:v>
                </c:pt>
                <c:pt idx="202">
                  <c:v>0.69388727673719808</c:v>
                </c:pt>
                <c:pt idx="203">
                  <c:v>0.69463202056072426</c:v>
                </c:pt>
                <c:pt idx="204">
                  <c:v>0.69574913629601365</c:v>
                </c:pt>
                <c:pt idx="205">
                  <c:v>0.69723862394306613</c:v>
                </c:pt>
                <c:pt idx="206">
                  <c:v>0.69872811159011849</c:v>
                </c:pt>
                <c:pt idx="207">
                  <c:v>0.6991004835018817</c:v>
                </c:pt>
                <c:pt idx="208">
                  <c:v>0.69947285541364479</c:v>
                </c:pt>
                <c:pt idx="209">
                  <c:v>0.70021759923717097</c:v>
                </c:pt>
                <c:pt idx="210">
                  <c:v>0.70160353961464217</c:v>
                </c:pt>
                <c:pt idx="211">
                  <c:v>0.70368245018084907</c:v>
                </c:pt>
                <c:pt idx="212">
                  <c:v>0.70506839055832027</c:v>
                </c:pt>
                <c:pt idx="213">
                  <c:v>0.70576136074705598</c:v>
                </c:pt>
                <c:pt idx="214">
                  <c:v>0.70680081603015943</c:v>
                </c:pt>
                <c:pt idx="215">
                  <c:v>0.70714730112452717</c:v>
                </c:pt>
                <c:pt idx="216">
                  <c:v>0.70853324150199848</c:v>
                </c:pt>
                <c:pt idx="217">
                  <c:v>0.70957269678510182</c:v>
                </c:pt>
                <c:pt idx="218">
                  <c:v>0.71061215206820527</c:v>
                </c:pt>
                <c:pt idx="219">
                  <c:v>0.71199809244567658</c:v>
                </c:pt>
                <c:pt idx="220">
                  <c:v>0.71234457754004432</c:v>
                </c:pt>
                <c:pt idx="221">
                  <c:v>0.71269106263441206</c:v>
                </c:pt>
                <c:pt idx="222">
                  <c:v>0.71338403282314777</c:v>
                </c:pt>
                <c:pt idx="223">
                  <c:v>0.71407700301188337</c:v>
                </c:pt>
                <c:pt idx="224">
                  <c:v>0.71511645829498682</c:v>
                </c:pt>
                <c:pt idx="225">
                  <c:v>0.71580942848372253</c:v>
                </c:pt>
                <c:pt idx="226">
                  <c:v>0.71719536886119373</c:v>
                </c:pt>
                <c:pt idx="227">
                  <c:v>0.71788833904992944</c:v>
                </c:pt>
                <c:pt idx="228">
                  <c:v>0.71962076452176849</c:v>
                </c:pt>
                <c:pt idx="229">
                  <c:v>0.72066021980487194</c:v>
                </c:pt>
                <c:pt idx="230">
                  <c:v>0.72135318999360754</c:v>
                </c:pt>
                <c:pt idx="231">
                  <c:v>0.72174826750974641</c:v>
                </c:pt>
                <c:pt idx="232">
                  <c:v>0.72253842254202427</c:v>
                </c:pt>
                <c:pt idx="233">
                  <c:v>0.72372365509044101</c:v>
                </c:pt>
                <c:pt idx="234">
                  <c:v>0.72411873260657977</c:v>
                </c:pt>
                <c:pt idx="235">
                  <c:v>0.72490888763885764</c:v>
                </c:pt>
                <c:pt idx="236">
                  <c:v>0.72530396515499651</c:v>
                </c:pt>
                <c:pt idx="237">
                  <c:v>0.72648919770341325</c:v>
                </c:pt>
                <c:pt idx="238">
                  <c:v>0.727279352735691</c:v>
                </c:pt>
                <c:pt idx="239">
                  <c:v>0.72806950776796886</c:v>
                </c:pt>
                <c:pt idx="240">
                  <c:v>0.72925474031638549</c:v>
                </c:pt>
                <c:pt idx="241">
                  <c:v>0.73004489534866335</c:v>
                </c:pt>
                <c:pt idx="242">
                  <c:v>0.73123012789708008</c:v>
                </c:pt>
                <c:pt idx="243">
                  <c:v>0.7328104379616357</c:v>
                </c:pt>
                <c:pt idx="244">
                  <c:v>0.73399567051005232</c:v>
                </c:pt>
                <c:pt idx="245">
                  <c:v>0.73478582554233018</c:v>
                </c:pt>
                <c:pt idx="246">
                  <c:v>0.73597105809074692</c:v>
                </c:pt>
                <c:pt idx="247">
                  <c:v>0.73676121312302467</c:v>
                </c:pt>
                <c:pt idx="248">
                  <c:v>0.73755136815530253</c:v>
                </c:pt>
                <c:pt idx="249">
                  <c:v>0.73794644567144141</c:v>
                </c:pt>
                <c:pt idx="250">
                  <c:v>0.73873660070371927</c:v>
                </c:pt>
                <c:pt idx="251">
                  <c:v>0.73952675573599702</c:v>
                </c:pt>
                <c:pt idx="252">
                  <c:v>0.7399218332521359</c:v>
                </c:pt>
                <c:pt idx="253">
                  <c:v>0.74031691076827477</c:v>
                </c:pt>
                <c:pt idx="254">
                  <c:v>0.74108825258549837</c:v>
                </c:pt>
                <c:pt idx="255">
                  <c:v>0.74147392349411012</c:v>
                </c:pt>
                <c:pt idx="256">
                  <c:v>0.74185959440272187</c:v>
                </c:pt>
                <c:pt idx="257">
                  <c:v>0.74301660712855722</c:v>
                </c:pt>
                <c:pt idx="258">
                  <c:v>0.74340227803716896</c:v>
                </c:pt>
                <c:pt idx="259">
                  <c:v>0.74378794894578071</c:v>
                </c:pt>
                <c:pt idx="260">
                  <c:v>0.74494496167161606</c:v>
                </c:pt>
                <c:pt idx="261">
                  <c:v>0.74648764530606326</c:v>
                </c:pt>
                <c:pt idx="262">
                  <c:v>0.74687331621467501</c:v>
                </c:pt>
                <c:pt idx="263">
                  <c:v>0.74725898712328676</c:v>
                </c:pt>
                <c:pt idx="264">
                  <c:v>0.7476446580318985</c:v>
                </c:pt>
                <c:pt idx="265">
                  <c:v>0.7484159998491221</c:v>
                </c:pt>
                <c:pt idx="266">
                  <c:v>0.74880167075773385</c:v>
                </c:pt>
                <c:pt idx="267">
                  <c:v>0.74957301257495745</c:v>
                </c:pt>
                <c:pt idx="268">
                  <c:v>0.75034435439218106</c:v>
                </c:pt>
                <c:pt idx="269">
                  <c:v>0.7507300253007928</c:v>
                </c:pt>
                <c:pt idx="270">
                  <c:v>0.75111569620940455</c:v>
                </c:pt>
                <c:pt idx="271">
                  <c:v>0.75150136711801629</c:v>
                </c:pt>
                <c:pt idx="272">
                  <c:v>0.7522727089352399</c:v>
                </c:pt>
                <c:pt idx="273">
                  <c:v>0.75265837984385164</c:v>
                </c:pt>
                <c:pt idx="274">
                  <c:v>0.75342972166107525</c:v>
                </c:pt>
                <c:pt idx="275">
                  <c:v>0.75420106347829874</c:v>
                </c:pt>
                <c:pt idx="276">
                  <c:v>0.75458673438691048</c:v>
                </c:pt>
                <c:pt idx="277">
                  <c:v>0.75612941802135769</c:v>
                </c:pt>
                <c:pt idx="278">
                  <c:v>0.75728643074719304</c:v>
                </c:pt>
                <c:pt idx="279">
                  <c:v>0.75767210165580479</c:v>
                </c:pt>
                <c:pt idx="280">
                  <c:v>0.75805777256441653</c:v>
                </c:pt>
                <c:pt idx="281">
                  <c:v>0.75918460234957796</c:v>
                </c:pt>
                <c:pt idx="282">
                  <c:v>0.76031143213473951</c:v>
                </c:pt>
                <c:pt idx="283">
                  <c:v>0.76087484702732011</c:v>
                </c:pt>
                <c:pt idx="284">
                  <c:v>0.76200167681248165</c:v>
                </c:pt>
                <c:pt idx="285">
                  <c:v>0.76256509170506226</c:v>
                </c:pt>
                <c:pt idx="286">
                  <c:v>0.76425533638280441</c:v>
                </c:pt>
                <c:pt idx="287">
                  <c:v>0.76481875127538512</c:v>
                </c:pt>
                <c:pt idx="288">
                  <c:v>0.76594558106054655</c:v>
                </c:pt>
                <c:pt idx="289">
                  <c:v>0.7676358257382887</c:v>
                </c:pt>
                <c:pt idx="290">
                  <c:v>0.76819924063086942</c:v>
                </c:pt>
                <c:pt idx="291">
                  <c:v>0.76988948530861157</c:v>
                </c:pt>
                <c:pt idx="292">
                  <c:v>0.77045290020119228</c:v>
                </c:pt>
                <c:pt idx="293">
                  <c:v>0.77157972998635371</c:v>
                </c:pt>
                <c:pt idx="294">
                  <c:v>0.77214314487893432</c:v>
                </c:pt>
                <c:pt idx="295">
                  <c:v>0.77270655977151503</c:v>
                </c:pt>
                <c:pt idx="296">
                  <c:v>0.77383338955667647</c:v>
                </c:pt>
                <c:pt idx="297">
                  <c:v>0.77439680444925718</c:v>
                </c:pt>
                <c:pt idx="298">
                  <c:v>0.7749602193418379</c:v>
                </c:pt>
                <c:pt idx="299">
                  <c:v>0.77552363423441861</c:v>
                </c:pt>
                <c:pt idx="300">
                  <c:v>0.77777729380474137</c:v>
                </c:pt>
                <c:pt idx="301">
                  <c:v>0.7782998156809251</c:v>
                </c:pt>
                <c:pt idx="302">
                  <c:v>0.77882233755710872</c:v>
                </c:pt>
                <c:pt idx="303">
                  <c:v>0.77986738130947619</c:v>
                </c:pt>
                <c:pt idx="304">
                  <c:v>0.78091242506184366</c:v>
                </c:pt>
                <c:pt idx="305">
                  <c:v>0.78195746881421113</c:v>
                </c:pt>
                <c:pt idx="306">
                  <c:v>0.7830025125665786</c:v>
                </c:pt>
                <c:pt idx="307">
                  <c:v>0.78457007819512969</c:v>
                </c:pt>
                <c:pt idx="308">
                  <c:v>0.78509260007131343</c:v>
                </c:pt>
                <c:pt idx="309">
                  <c:v>0.78561512194749705</c:v>
                </c:pt>
                <c:pt idx="310">
                  <c:v>0.78718268757604826</c:v>
                </c:pt>
                <c:pt idx="311">
                  <c:v>0.78875025320459935</c:v>
                </c:pt>
                <c:pt idx="312">
                  <c:v>0.78927277508078308</c:v>
                </c:pt>
                <c:pt idx="313">
                  <c:v>0.78979529695696682</c:v>
                </c:pt>
                <c:pt idx="314">
                  <c:v>0.79031781883315044</c:v>
                </c:pt>
                <c:pt idx="315">
                  <c:v>0.79084034070933418</c:v>
                </c:pt>
                <c:pt idx="316">
                  <c:v>0.79293042821406901</c:v>
                </c:pt>
                <c:pt idx="317">
                  <c:v>0.79397547196643647</c:v>
                </c:pt>
                <c:pt idx="318">
                  <c:v>0.79449799384262021</c:v>
                </c:pt>
                <c:pt idx="319">
                  <c:v>0.79502051571880383</c:v>
                </c:pt>
                <c:pt idx="320">
                  <c:v>0.7960655594711713</c:v>
                </c:pt>
                <c:pt idx="321">
                  <c:v>0.79658808134735493</c:v>
                </c:pt>
                <c:pt idx="322">
                  <c:v>0.79711060322353866</c:v>
                </c:pt>
                <c:pt idx="323">
                  <c:v>0.79763312509972228</c:v>
                </c:pt>
                <c:pt idx="324">
                  <c:v>0.7992006907282736</c:v>
                </c:pt>
                <c:pt idx="325">
                  <c:v>0.79972321260445722</c:v>
                </c:pt>
                <c:pt idx="326">
                  <c:v>0.80129077823300843</c:v>
                </c:pt>
                <c:pt idx="327">
                  <c:v>0.80181330010919216</c:v>
                </c:pt>
                <c:pt idx="328">
                  <c:v>0.80233582198537579</c:v>
                </c:pt>
                <c:pt idx="329">
                  <c:v>0.80294136135590655</c:v>
                </c:pt>
                <c:pt idx="330">
                  <c:v>0.8035469007264372</c:v>
                </c:pt>
                <c:pt idx="331">
                  <c:v>0.80415244009696785</c:v>
                </c:pt>
                <c:pt idx="332">
                  <c:v>0.8047579794674985</c:v>
                </c:pt>
                <c:pt idx="333">
                  <c:v>0.80596905820855991</c:v>
                </c:pt>
                <c:pt idx="334">
                  <c:v>0.80718013694962121</c:v>
                </c:pt>
                <c:pt idx="335">
                  <c:v>0.80778567632015186</c:v>
                </c:pt>
                <c:pt idx="336">
                  <c:v>0.80839121569068251</c:v>
                </c:pt>
                <c:pt idx="337">
                  <c:v>0.80899675506121327</c:v>
                </c:pt>
                <c:pt idx="338">
                  <c:v>0.81020783380227457</c:v>
                </c:pt>
                <c:pt idx="339">
                  <c:v>0.81081337317280522</c:v>
                </c:pt>
                <c:pt idx="340">
                  <c:v>0.81141891254333587</c:v>
                </c:pt>
                <c:pt idx="341">
                  <c:v>0.81202445191386652</c:v>
                </c:pt>
                <c:pt idx="342">
                  <c:v>0.81262999128439728</c:v>
                </c:pt>
                <c:pt idx="343">
                  <c:v>0.81323553065492793</c:v>
                </c:pt>
                <c:pt idx="344">
                  <c:v>0.81384107002545858</c:v>
                </c:pt>
                <c:pt idx="345">
                  <c:v>0.81444660939598923</c:v>
                </c:pt>
                <c:pt idx="346">
                  <c:v>0.81565768813705064</c:v>
                </c:pt>
                <c:pt idx="347">
                  <c:v>0.81626322750758129</c:v>
                </c:pt>
                <c:pt idx="348">
                  <c:v>0.81686876687811194</c:v>
                </c:pt>
                <c:pt idx="349">
                  <c:v>0.81747430624864259</c:v>
                </c:pt>
                <c:pt idx="350">
                  <c:v>0.81807984561917324</c:v>
                </c:pt>
                <c:pt idx="351">
                  <c:v>0.81868538498970389</c:v>
                </c:pt>
                <c:pt idx="352">
                  <c:v>0.8211075424718266</c:v>
                </c:pt>
                <c:pt idx="353">
                  <c:v>0.82295876283316316</c:v>
                </c:pt>
                <c:pt idx="354">
                  <c:v>0.82357583628694209</c:v>
                </c:pt>
                <c:pt idx="355">
                  <c:v>0.82419290974072101</c:v>
                </c:pt>
                <c:pt idx="356">
                  <c:v>0.82542705664827876</c:v>
                </c:pt>
                <c:pt idx="357">
                  <c:v>0.82604413010205768</c:v>
                </c:pt>
                <c:pt idx="358">
                  <c:v>0.82666120355583661</c:v>
                </c:pt>
                <c:pt idx="359">
                  <c:v>0.82789535046339446</c:v>
                </c:pt>
                <c:pt idx="360">
                  <c:v>0.82912949737095221</c:v>
                </c:pt>
                <c:pt idx="361">
                  <c:v>0.83036364427851006</c:v>
                </c:pt>
                <c:pt idx="362">
                  <c:v>0.83159779118606791</c:v>
                </c:pt>
                <c:pt idx="363">
                  <c:v>0.83221486463984673</c:v>
                </c:pt>
                <c:pt idx="364">
                  <c:v>0.83283193809362566</c:v>
                </c:pt>
                <c:pt idx="365">
                  <c:v>0.83344901154740458</c:v>
                </c:pt>
                <c:pt idx="366">
                  <c:v>0.83406608500118351</c:v>
                </c:pt>
                <c:pt idx="367">
                  <c:v>0.83468315845496244</c:v>
                </c:pt>
                <c:pt idx="368">
                  <c:v>0.83530023190874136</c:v>
                </c:pt>
                <c:pt idx="369">
                  <c:v>0.83591730536252018</c:v>
                </c:pt>
                <c:pt idx="370">
                  <c:v>0.83715145227007803</c:v>
                </c:pt>
                <c:pt idx="371">
                  <c:v>0.83838559917763589</c:v>
                </c:pt>
                <c:pt idx="372">
                  <c:v>0.83961974608519363</c:v>
                </c:pt>
                <c:pt idx="373">
                  <c:v>0.84023681953897256</c:v>
                </c:pt>
                <c:pt idx="374">
                  <c:v>0.84085389299275148</c:v>
                </c:pt>
                <c:pt idx="375">
                  <c:v>0.84130698888538624</c:v>
                </c:pt>
                <c:pt idx="376">
                  <c:v>0.84221318067065587</c:v>
                </c:pt>
                <c:pt idx="377">
                  <c:v>0.84266627656329063</c:v>
                </c:pt>
                <c:pt idx="378">
                  <c:v>0.84311937245592539</c:v>
                </c:pt>
                <c:pt idx="379">
                  <c:v>0.84402556424119513</c:v>
                </c:pt>
                <c:pt idx="380">
                  <c:v>0.84447866013382988</c:v>
                </c:pt>
                <c:pt idx="381">
                  <c:v>0.84493175602646464</c:v>
                </c:pt>
                <c:pt idx="382">
                  <c:v>0.8453848519190994</c:v>
                </c:pt>
                <c:pt idx="383">
                  <c:v>0.84583794781173416</c:v>
                </c:pt>
                <c:pt idx="384">
                  <c:v>0.84629104370436892</c:v>
                </c:pt>
                <c:pt idx="385">
                  <c:v>0.84719723548963854</c:v>
                </c:pt>
                <c:pt idx="386">
                  <c:v>0.8476503313822733</c:v>
                </c:pt>
                <c:pt idx="387">
                  <c:v>0.84810342727490806</c:v>
                </c:pt>
                <c:pt idx="388">
                  <c:v>0.8490096190601778</c:v>
                </c:pt>
                <c:pt idx="389">
                  <c:v>0.84991581084544743</c:v>
                </c:pt>
                <c:pt idx="390">
                  <c:v>0.85036890673808219</c:v>
                </c:pt>
                <c:pt idx="391">
                  <c:v>0.85082200263071694</c:v>
                </c:pt>
                <c:pt idx="392">
                  <c:v>0.85172819441598668</c:v>
                </c:pt>
                <c:pt idx="393">
                  <c:v>0.85218129030862144</c:v>
                </c:pt>
                <c:pt idx="394">
                  <c:v>0.85308748209389107</c:v>
                </c:pt>
                <c:pt idx="395">
                  <c:v>0.85354057798652583</c:v>
                </c:pt>
                <c:pt idx="396">
                  <c:v>0.85399367387916059</c:v>
                </c:pt>
                <c:pt idx="397">
                  <c:v>0.85444676977179534</c:v>
                </c:pt>
                <c:pt idx="398">
                  <c:v>0.8548998656644301</c:v>
                </c:pt>
                <c:pt idx="399">
                  <c:v>0.85535296155706486</c:v>
                </c:pt>
                <c:pt idx="400">
                  <c:v>0.85580605744969962</c:v>
                </c:pt>
                <c:pt idx="401">
                  <c:v>0.85625915334233438</c:v>
                </c:pt>
                <c:pt idx="402">
                  <c:v>0.85671224923496914</c:v>
                </c:pt>
                <c:pt idx="403">
                  <c:v>0.85716534512760389</c:v>
                </c:pt>
                <c:pt idx="404">
                  <c:v>0.85761844102023865</c:v>
                </c:pt>
                <c:pt idx="405">
                  <c:v>0.85807153691287341</c:v>
                </c:pt>
                <c:pt idx="406">
                  <c:v>0.85852463280550817</c:v>
                </c:pt>
                <c:pt idx="407">
                  <c:v>0.85897772869814282</c:v>
                </c:pt>
                <c:pt idx="408">
                  <c:v>0.86068280008358455</c:v>
                </c:pt>
                <c:pt idx="409">
                  <c:v>0.86181951434054549</c:v>
                </c:pt>
                <c:pt idx="410">
                  <c:v>0.86238787146902618</c:v>
                </c:pt>
                <c:pt idx="411">
                  <c:v>0.86295622859750676</c:v>
                </c:pt>
                <c:pt idx="412">
                  <c:v>0.86352458572598734</c:v>
                </c:pt>
                <c:pt idx="413">
                  <c:v>0.86409294285446792</c:v>
                </c:pt>
                <c:pt idx="414">
                  <c:v>0.86466129998294861</c:v>
                </c:pt>
                <c:pt idx="415">
                  <c:v>0.86579801423990965</c:v>
                </c:pt>
                <c:pt idx="416">
                  <c:v>0.86636637136839023</c:v>
                </c:pt>
                <c:pt idx="417">
                  <c:v>0.86750308562535128</c:v>
                </c:pt>
                <c:pt idx="418">
                  <c:v>0.86807144275383186</c:v>
                </c:pt>
                <c:pt idx="419">
                  <c:v>0.8692081570107929</c:v>
                </c:pt>
                <c:pt idx="420">
                  <c:v>0.86977651413927348</c:v>
                </c:pt>
                <c:pt idx="421">
                  <c:v>0.87091322839623453</c:v>
                </c:pt>
                <c:pt idx="422">
                  <c:v>0.87148158552471511</c:v>
                </c:pt>
                <c:pt idx="423">
                  <c:v>0.87204994265319569</c:v>
                </c:pt>
                <c:pt idx="424">
                  <c:v>0.87261829978167638</c:v>
                </c:pt>
                <c:pt idx="425">
                  <c:v>0.87318665691015696</c:v>
                </c:pt>
                <c:pt idx="426">
                  <c:v>0.87375501403863753</c:v>
                </c:pt>
                <c:pt idx="427">
                  <c:v>0.87432337116711811</c:v>
                </c:pt>
                <c:pt idx="428">
                  <c:v>0.8748917282955988</c:v>
                </c:pt>
                <c:pt idx="429">
                  <c:v>0.87546008542407938</c:v>
                </c:pt>
                <c:pt idx="430">
                  <c:v>0.87602844255255996</c:v>
                </c:pt>
                <c:pt idx="431">
                  <c:v>0.87659679968104054</c:v>
                </c:pt>
                <c:pt idx="432">
                  <c:v>0.87716515680952123</c:v>
                </c:pt>
                <c:pt idx="433">
                  <c:v>0.87773351393800181</c:v>
                </c:pt>
                <c:pt idx="434">
                  <c:v>0.87905581419609946</c:v>
                </c:pt>
                <c:pt idx="435">
                  <c:v>0.88037811445419711</c:v>
                </c:pt>
                <c:pt idx="436">
                  <c:v>0.88103926458324588</c:v>
                </c:pt>
                <c:pt idx="437">
                  <c:v>0.88170041471229454</c:v>
                </c:pt>
                <c:pt idx="438">
                  <c:v>0.88236156484134332</c:v>
                </c:pt>
                <c:pt idx="439">
                  <c:v>0.88368386509944097</c:v>
                </c:pt>
                <c:pt idx="440">
                  <c:v>0.88434501522848974</c:v>
                </c:pt>
                <c:pt idx="441">
                  <c:v>0.88500616535753851</c:v>
                </c:pt>
                <c:pt idx="442">
                  <c:v>0.88566731548658717</c:v>
                </c:pt>
                <c:pt idx="443">
                  <c:v>0.88698961574468482</c:v>
                </c:pt>
                <c:pt idx="444">
                  <c:v>0.88765076587373359</c:v>
                </c:pt>
                <c:pt idx="445">
                  <c:v>0.88831191600278236</c:v>
                </c:pt>
                <c:pt idx="446">
                  <c:v>0.88897306613183114</c:v>
                </c:pt>
                <c:pt idx="447">
                  <c:v>0.8896342162608798</c:v>
                </c:pt>
                <c:pt idx="448">
                  <c:v>0.89095651651897745</c:v>
                </c:pt>
                <c:pt idx="449">
                  <c:v>0.89293996690612387</c:v>
                </c:pt>
                <c:pt idx="450">
                  <c:v>0.89360111703517264</c:v>
                </c:pt>
                <c:pt idx="451">
                  <c:v>0.89426226716422141</c:v>
                </c:pt>
                <c:pt idx="452">
                  <c:v>0.89492341729327007</c:v>
                </c:pt>
                <c:pt idx="453">
                  <c:v>0.89558456742231884</c:v>
                </c:pt>
                <c:pt idx="454">
                  <c:v>0.89624571755136762</c:v>
                </c:pt>
                <c:pt idx="455">
                  <c:v>0.89690686768041639</c:v>
                </c:pt>
                <c:pt idx="456">
                  <c:v>0.89822916793851404</c:v>
                </c:pt>
                <c:pt idx="457">
                  <c:v>0.89955146819661169</c:v>
                </c:pt>
                <c:pt idx="458">
                  <c:v>0.90087376845470934</c:v>
                </c:pt>
                <c:pt idx="459">
                  <c:v>0.902196068712807</c:v>
                </c:pt>
                <c:pt idx="460">
                  <c:v>0.90417951909995342</c:v>
                </c:pt>
                <c:pt idx="461">
                  <c:v>0.90550181935805107</c:v>
                </c:pt>
                <c:pt idx="462">
                  <c:v>0.90616296948709973</c:v>
                </c:pt>
                <c:pt idx="463">
                  <c:v>0.90682411961614851</c:v>
                </c:pt>
                <c:pt idx="464">
                  <c:v>0.90748526974519728</c:v>
                </c:pt>
                <c:pt idx="465">
                  <c:v>0.90814641987424605</c:v>
                </c:pt>
                <c:pt idx="466">
                  <c:v>0.90880757000329471</c:v>
                </c:pt>
                <c:pt idx="467">
                  <c:v>0.90946872013234348</c:v>
                </c:pt>
                <c:pt idx="468">
                  <c:v>0.91079102039044113</c:v>
                </c:pt>
                <c:pt idx="469">
                  <c:v>0.9114521705194899</c:v>
                </c:pt>
                <c:pt idx="470">
                  <c:v>0.91277447077758755</c:v>
                </c:pt>
                <c:pt idx="471">
                  <c:v>0.91343562090663633</c:v>
                </c:pt>
                <c:pt idx="472">
                  <c:v>0.91409677103568499</c:v>
                </c:pt>
                <c:pt idx="473">
                  <c:v>0.91475792116473376</c:v>
                </c:pt>
                <c:pt idx="474">
                  <c:v>0.91541907129378253</c:v>
                </c:pt>
                <c:pt idx="475">
                  <c:v>0.91608022142283119</c:v>
                </c:pt>
                <c:pt idx="476">
                  <c:v>0.91674137155187996</c:v>
                </c:pt>
                <c:pt idx="477">
                  <c:v>0.91740252168092873</c:v>
                </c:pt>
                <c:pt idx="478">
                  <c:v>0.9180636718099775</c:v>
                </c:pt>
                <c:pt idx="479">
                  <c:v>0.91872482193902616</c:v>
                </c:pt>
                <c:pt idx="480">
                  <c:v>0.91938597206807493</c:v>
                </c:pt>
                <c:pt idx="481">
                  <c:v>0.9200471221971237</c:v>
                </c:pt>
                <c:pt idx="482">
                  <c:v>0.92070827232617247</c:v>
                </c:pt>
                <c:pt idx="483">
                  <c:v>0.92136942245522113</c:v>
                </c:pt>
                <c:pt idx="484">
                  <c:v>0.9220305725842699</c:v>
                </c:pt>
                <c:pt idx="485">
                  <c:v>0.92269172271331867</c:v>
                </c:pt>
                <c:pt idx="486">
                  <c:v>0.92335287284236744</c:v>
                </c:pt>
                <c:pt idx="487">
                  <c:v>0.9240140229714161</c:v>
                </c:pt>
                <c:pt idx="488">
                  <c:v>0.92467517310046488</c:v>
                </c:pt>
                <c:pt idx="489">
                  <c:v>0.92533632322951365</c:v>
                </c:pt>
                <c:pt idx="490">
                  <c:v>0.92599747335856231</c:v>
                </c:pt>
                <c:pt idx="491">
                  <c:v>0.92665862348761108</c:v>
                </c:pt>
                <c:pt idx="492">
                  <c:v>0.92731977361665985</c:v>
                </c:pt>
                <c:pt idx="493">
                  <c:v>0.92811968364933617</c:v>
                </c:pt>
                <c:pt idx="494">
                  <c:v>0.92891959368201238</c:v>
                </c:pt>
                <c:pt idx="495">
                  <c:v>0.9297195037146887</c:v>
                </c:pt>
                <c:pt idx="496">
                  <c:v>0.93051941374736491</c:v>
                </c:pt>
                <c:pt idx="497">
                  <c:v>0.93131932378004123</c:v>
                </c:pt>
                <c:pt idx="498">
                  <c:v>0.93211923381271755</c:v>
                </c:pt>
                <c:pt idx="499">
                  <c:v>0.93291914384539376</c:v>
                </c:pt>
                <c:pt idx="500">
                  <c:v>0.93371905387807008</c:v>
                </c:pt>
                <c:pt idx="501">
                  <c:v>0.93451896391074629</c:v>
                </c:pt>
                <c:pt idx="502">
                  <c:v>0.93531887394342261</c:v>
                </c:pt>
                <c:pt idx="503">
                  <c:v>0.93611878397609893</c:v>
                </c:pt>
                <c:pt idx="504">
                  <c:v>0.93771860404145146</c:v>
                </c:pt>
                <c:pt idx="505">
                  <c:v>0.93851851407412767</c:v>
                </c:pt>
                <c:pt idx="506">
                  <c:v>0.939318424106804</c:v>
                </c:pt>
                <c:pt idx="507">
                  <c:v>0.94019400130473352</c:v>
                </c:pt>
                <c:pt idx="508">
                  <c:v>0.94106957850266304</c:v>
                </c:pt>
                <c:pt idx="509">
                  <c:v>0.94194515570059256</c:v>
                </c:pt>
                <c:pt idx="510">
                  <c:v>0.94282073289852208</c:v>
                </c:pt>
                <c:pt idx="511">
                  <c:v>0.94369631009645161</c:v>
                </c:pt>
                <c:pt idx="512">
                  <c:v>0.94544746449231043</c:v>
                </c:pt>
                <c:pt idx="513">
                  <c:v>0.94632304169024006</c:v>
                </c:pt>
                <c:pt idx="514">
                  <c:v>0.94719861888816959</c:v>
                </c:pt>
                <c:pt idx="515">
                  <c:v>0.94807419608609911</c:v>
                </c:pt>
                <c:pt idx="516">
                  <c:v>0.94881047691163056</c:v>
                </c:pt>
                <c:pt idx="517">
                  <c:v>0.94954675773716213</c:v>
                </c:pt>
                <c:pt idx="518">
                  <c:v>0.95028303856269369</c:v>
                </c:pt>
                <c:pt idx="519">
                  <c:v>0.95101931938822526</c:v>
                </c:pt>
                <c:pt idx="520">
                  <c:v>0.95175560021375671</c:v>
                </c:pt>
                <c:pt idx="521">
                  <c:v>0.95249188103928828</c:v>
                </c:pt>
                <c:pt idx="522">
                  <c:v>0.95322816186481985</c:v>
                </c:pt>
                <c:pt idx="523">
                  <c:v>0.95396444269035141</c:v>
                </c:pt>
                <c:pt idx="524">
                  <c:v>0.95470072351588298</c:v>
                </c:pt>
                <c:pt idx="525">
                  <c:v>0.95543700434141443</c:v>
                </c:pt>
                <c:pt idx="526">
                  <c:v>0.956173285166946</c:v>
                </c:pt>
                <c:pt idx="527">
                  <c:v>0.95690956599247756</c:v>
                </c:pt>
                <c:pt idx="528">
                  <c:v>0.95764584681800913</c:v>
                </c:pt>
                <c:pt idx="529">
                  <c:v>0.95838212764354058</c:v>
                </c:pt>
                <c:pt idx="530">
                  <c:v>0.95985468929460394</c:v>
                </c:pt>
                <c:pt idx="531">
                  <c:v>0.96059097012013539</c:v>
                </c:pt>
                <c:pt idx="532">
                  <c:v>0.96157267788751088</c:v>
                </c:pt>
                <c:pt idx="533">
                  <c:v>0.96255438565488627</c:v>
                </c:pt>
                <c:pt idx="534">
                  <c:v>0.96353609342226176</c:v>
                </c:pt>
                <c:pt idx="535">
                  <c:v>0.96451780118963726</c:v>
                </c:pt>
                <c:pt idx="536">
                  <c:v>0.96538170402492762</c:v>
                </c:pt>
                <c:pt idx="537">
                  <c:v>0.96624560686021799</c:v>
                </c:pt>
                <c:pt idx="538">
                  <c:v>0.96719844086972939</c:v>
                </c:pt>
                <c:pt idx="539">
                  <c:v>0.9681512748792408</c:v>
                </c:pt>
                <c:pt idx="540">
                  <c:v>0.9691041088887522</c:v>
                </c:pt>
                <c:pt idx="541">
                  <c:v>0.97005694289826361</c:v>
                </c:pt>
                <c:pt idx="542">
                  <c:v>0.97100977690777501</c:v>
                </c:pt>
                <c:pt idx="543">
                  <c:v>0.97203823266407308</c:v>
                </c:pt>
                <c:pt idx="544">
                  <c:v>0.97306668842037125</c:v>
                </c:pt>
                <c:pt idx="545">
                  <c:v>0.97409514417666931</c:v>
                </c:pt>
                <c:pt idx="546">
                  <c:v>0.97547371253085624</c:v>
                </c:pt>
                <c:pt idx="547">
                  <c:v>0.97685228088504317</c:v>
                </c:pt>
                <c:pt idx="548">
                  <c:v>0.97894236838977799</c:v>
                </c:pt>
                <c:pt idx="549">
                  <c:v>0.98704145747062566</c:v>
                </c:pt>
                <c:pt idx="550">
                  <c:v>0.99999999999998201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</c:numCache>
            </c:numRef>
          </c:yVal>
          <c:smooth val="1"/>
        </c:ser>
        <c:ser>
          <c:idx val="0"/>
          <c:order val="1"/>
          <c:tx>
            <c:v>xc95</c:v>
          </c:tx>
          <c:spPr>
            <a:ln>
              <a:prstDash val="dash"/>
            </a:ln>
          </c:spPr>
          <c:marker>
            <c:symbol val="none"/>
          </c:marker>
          <c:xVal>
            <c:numRef>
              <c:f>Graphs!$F$30:$F$31</c:f>
              <c:numCache>
                <c:formatCode>General</c:formatCode>
                <c:ptCount val="2"/>
                <c:pt idx="0">
                  <c:v>946.95723240281109</c:v>
                </c:pt>
                <c:pt idx="1">
                  <c:v>946.95723240281109</c:v>
                </c:pt>
              </c:numCache>
            </c:numRef>
          </c:xVal>
          <c:yVal>
            <c:numRef>
              <c:f>Graphs!$G$30:$G$31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</c:ser>
        <c:ser>
          <c:idx val="1"/>
          <c:order val="2"/>
          <c:tx>
            <c:v>Conductivity_NoZero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98B954"/>
              </a:solidFill>
              <a:ln>
                <a:solidFill>
                  <a:srgbClr val="98B954"/>
                </a:solidFill>
              </a:ln>
            </c:spPr>
          </c:marker>
          <c:xVal>
            <c:numRef>
              <c:f>'XC95 and CI'!$R$4:$R$2001</c:f>
              <c:numCache>
                <c:formatCode>General</c:formatCode>
                <c:ptCount val="1998"/>
                <c:pt idx="0">
                  <c:v>15.999999999999828</c:v>
                </c:pt>
                <c:pt idx="1">
                  <c:v>19.000000000000046</c:v>
                </c:pt>
                <c:pt idx="2">
                  <c:v>21.000000000000039</c:v>
                </c:pt>
                <c:pt idx="3">
                  <c:v>22.999999999999858</c:v>
                </c:pt>
                <c:pt idx="4">
                  <c:v>24.000000000000227</c:v>
                </c:pt>
                <c:pt idx="5">
                  <c:v>25.000000000000139</c:v>
                </c:pt>
                <c:pt idx="6">
                  <c:v>26.000000000000128</c:v>
                </c:pt>
                <c:pt idx="7">
                  <c:v>27.000000000000181</c:v>
                </c:pt>
                <c:pt idx="8">
                  <c:v>29.000000000000274</c:v>
                </c:pt>
                <c:pt idx="9">
                  <c:v>29.999999999999844</c:v>
                </c:pt>
                <c:pt idx="10">
                  <c:v>30.999999999999822</c:v>
                </c:pt>
                <c:pt idx="11">
                  <c:v>32.000000000000313</c:v>
                </c:pt>
                <c:pt idx="12">
                  <c:v>33.000000000000206</c:v>
                </c:pt>
                <c:pt idx="13">
                  <c:v>34.000000000000398</c:v>
                </c:pt>
                <c:pt idx="14">
                  <c:v>35.000000000000348</c:v>
                </c:pt>
                <c:pt idx="15">
                  <c:v>36.000000000000234</c:v>
                </c:pt>
                <c:pt idx="16">
                  <c:v>36.999999999999602</c:v>
                </c:pt>
                <c:pt idx="17">
                  <c:v>37.999999999999993</c:v>
                </c:pt>
                <c:pt idx="18">
                  <c:v>39.000000000000078</c:v>
                </c:pt>
                <c:pt idx="19">
                  <c:v>39.999999999999801</c:v>
                </c:pt>
                <c:pt idx="20">
                  <c:v>41.000000000000426</c:v>
                </c:pt>
                <c:pt idx="21">
                  <c:v>41.999999999999964</c:v>
                </c:pt>
                <c:pt idx="22">
                  <c:v>42.799999999999812</c:v>
                </c:pt>
                <c:pt idx="23">
                  <c:v>43</c:v>
                </c:pt>
                <c:pt idx="24">
                  <c:v>44.000000000000284</c:v>
                </c:pt>
                <c:pt idx="25">
                  <c:v>44.999999999999638</c:v>
                </c:pt>
                <c:pt idx="26">
                  <c:v>45.999999999999595</c:v>
                </c:pt>
                <c:pt idx="27">
                  <c:v>47.000000000000284</c:v>
                </c:pt>
                <c:pt idx="28">
                  <c:v>48.000000000000327</c:v>
                </c:pt>
                <c:pt idx="29">
                  <c:v>48.999999999999623</c:v>
                </c:pt>
                <c:pt idx="30">
                  <c:v>50.000000000000171</c:v>
                </c:pt>
                <c:pt idx="31">
                  <c:v>50.100000000000513</c:v>
                </c:pt>
                <c:pt idx="32">
                  <c:v>51.000000000000448</c:v>
                </c:pt>
                <c:pt idx="33">
                  <c:v>52.000000000000099</c:v>
                </c:pt>
                <c:pt idx="34">
                  <c:v>53.000000000000149</c:v>
                </c:pt>
                <c:pt idx="35">
                  <c:v>54.000000000000199</c:v>
                </c:pt>
                <c:pt idx="36">
                  <c:v>54.999999999999524</c:v>
                </c:pt>
                <c:pt idx="37">
                  <c:v>55.500000000000526</c:v>
                </c:pt>
                <c:pt idx="38">
                  <c:v>55.800000000000175</c:v>
                </c:pt>
                <c:pt idx="39">
                  <c:v>55.999999999999972</c:v>
                </c:pt>
                <c:pt idx="40">
                  <c:v>56.999999999999801</c:v>
                </c:pt>
                <c:pt idx="41">
                  <c:v>57.49999999999995</c:v>
                </c:pt>
                <c:pt idx="42">
                  <c:v>58.000000000000398</c:v>
                </c:pt>
                <c:pt idx="43">
                  <c:v>58.400000000000098</c:v>
                </c:pt>
                <c:pt idx="44">
                  <c:v>58.999999999999439</c:v>
                </c:pt>
                <c:pt idx="45">
                  <c:v>59.999999999999559</c:v>
                </c:pt>
                <c:pt idx="46">
                  <c:v>61.000000000000441</c:v>
                </c:pt>
                <c:pt idx="47">
                  <c:v>61.999999999999453</c:v>
                </c:pt>
                <c:pt idx="48">
                  <c:v>64.000000000000426</c:v>
                </c:pt>
                <c:pt idx="49">
                  <c:v>64.299999999999741</c:v>
                </c:pt>
                <c:pt idx="50">
                  <c:v>65.000000000000668</c:v>
                </c:pt>
                <c:pt idx="51">
                  <c:v>66.00000000000027</c:v>
                </c:pt>
                <c:pt idx="52">
                  <c:v>67.000000000000568</c:v>
                </c:pt>
                <c:pt idx="53">
                  <c:v>68.000000000000625</c:v>
                </c:pt>
                <c:pt idx="54">
                  <c:v>69.000000000000824</c:v>
                </c:pt>
                <c:pt idx="55">
                  <c:v>70.000000000000526</c:v>
                </c:pt>
                <c:pt idx="56">
                  <c:v>70.39999999999965</c:v>
                </c:pt>
                <c:pt idx="57">
                  <c:v>71.000000000000753</c:v>
                </c:pt>
                <c:pt idx="58">
                  <c:v>72.000000000000327</c:v>
                </c:pt>
                <c:pt idx="59">
                  <c:v>72.299999999999926</c:v>
                </c:pt>
                <c:pt idx="60">
                  <c:v>73.000000000000696</c:v>
                </c:pt>
                <c:pt idx="61">
                  <c:v>74.000000000000696</c:v>
                </c:pt>
                <c:pt idx="62">
                  <c:v>75.000000000000043</c:v>
                </c:pt>
                <c:pt idx="63">
                  <c:v>75.999999999999801</c:v>
                </c:pt>
                <c:pt idx="64">
                  <c:v>76.999999999999673</c:v>
                </c:pt>
                <c:pt idx="65">
                  <c:v>77.999999999999929</c:v>
                </c:pt>
                <c:pt idx="66">
                  <c:v>78.999999999999787</c:v>
                </c:pt>
                <c:pt idx="67">
                  <c:v>79.999999999999403</c:v>
                </c:pt>
                <c:pt idx="68">
                  <c:v>81.000000000000099</c:v>
                </c:pt>
                <c:pt idx="69">
                  <c:v>82.999999999999289</c:v>
                </c:pt>
                <c:pt idx="70">
                  <c:v>84.999999999999488</c:v>
                </c:pt>
                <c:pt idx="71">
                  <c:v>86.000000000000497</c:v>
                </c:pt>
                <c:pt idx="72">
                  <c:v>87.000000000000313</c:v>
                </c:pt>
                <c:pt idx="73">
                  <c:v>88.000000000000341</c:v>
                </c:pt>
                <c:pt idx="74">
                  <c:v>88.999999999999432</c:v>
                </c:pt>
                <c:pt idx="75">
                  <c:v>89.999999999999034</c:v>
                </c:pt>
                <c:pt idx="76">
                  <c:v>90.999999999999332</c:v>
                </c:pt>
                <c:pt idx="77">
                  <c:v>92.00000000000108</c:v>
                </c:pt>
                <c:pt idx="78">
                  <c:v>93.000000000001108</c:v>
                </c:pt>
                <c:pt idx="79">
                  <c:v>94.000000000000327</c:v>
                </c:pt>
                <c:pt idx="80">
                  <c:v>95.000000000000497</c:v>
                </c:pt>
                <c:pt idx="81">
                  <c:v>96.000000000000412</c:v>
                </c:pt>
                <c:pt idx="82">
                  <c:v>96.199999999999378</c:v>
                </c:pt>
                <c:pt idx="83">
                  <c:v>96.999999999998963</c:v>
                </c:pt>
                <c:pt idx="84">
                  <c:v>97.999999999998906</c:v>
                </c:pt>
                <c:pt idx="85">
                  <c:v>99.000000000000071</c:v>
                </c:pt>
                <c:pt idx="86">
                  <c:v>100</c:v>
                </c:pt>
                <c:pt idx="87">
                  <c:v>100.99999999999939</c:v>
                </c:pt>
                <c:pt idx="88">
                  <c:v>102.00000000000068</c:v>
                </c:pt>
                <c:pt idx="89">
                  <c:v>102.99999999999946</c:v>
                </c:pt>
                <c:pt idx="90">
                  <c:v>103.99999999999989</c:v>
                </c:pt>
                <c:pt idx="91">
                  <c:v>104.29999999999981</c:v>
                </c:pt>
                <c:pt idx="92">
                  <c:v>105.00000000000053</c:v>
                </c:pt>
                <c:pt idx="93">
                  <c:v>105.99999999999997</c:v>
                </c:pt>
                <c:pt idx="94">
                  <c:v>107.00000000000014</c:v>
                </c:pt>
                <c:pt idx="95">
                  <c:v>108.00000000000011</c:v>
                </c:pt>
                <c:pt idx="96">
                  <c:v>108.9999999999991</c:v>
                </c:pt>
                <c:pt idx="97">
                  <c:v>109.99999999999876</c:v>
                </c:pt>
                <c:pt idx="98">
                  <c:v>111.00000000000067</c:v>
                </c:pt>
                <c:pt idx="99">
                  <c:v>111.99999999999966</c:v>
                </c:pt>
                <c:pt idx="100">
                  <c:v>112.6000000000008</c:v>
                </c:pt>
                <c:pt idx="101">
                  <c:v>113.00000000000013</c:v>
                </c:pt>
                <c:pt idx="102">
                  <c:v>113.99999999999942</c:v>
                </c:pt>
                <c:pt idx="103">
                  <c:v>114.9999999999996</c:v>
                </c:pt>
                <c:pt idx="104">
                  <c:v>116.0000000000004</c:v>
                </c:pt>
                <c:pt idx="105">
                  <c:v>116.9999999999996</c:v>
                </c:pt>
                <c:pt idx="106">
                  <c:v>118.00000000000129</c:v>
                </c:pt>
                <c:pt idx="107">
                  <c:v>118.99999999999993</c:v>
                </c:pt>
                <c:pt idx="108">
                  <c:v>119.99999999999869</c:v>
                </c:pt>
                <c:pt idx="109">
                  <c:v>121.00000000000003</c:v>
                </c:pt>
                <c:pt idx="110">
                  <c:v>122.00000000000057</c:v>
                </c:pt>
                <c:pt idx="111">
                  <c:v>123.0000000000006</c:v>
                </c:pt>
                <c:pt idx="112">
                  <c:v>124.00000000000146</c:v>
                </c:pt>
                <c:pt idx="113">
                  <c:v>125.00000000000105</c:v>
                </c:pt>
                <c:pt idx="114">
                  <c:v>125.99999999999922</c:v>
                </c:pt>
                <c:pt idx="115">
                  <c:v>127.0000000000009</c:v>
                </c:pt>
                <c:pt idx="116">
                  <c:v>128.00000000000054</c:v>
                </c:pt>
                <c:pt idx="117">
                  <c:v>129.00000000000043</c:v>
                </c:pt>
                <c:pt idx="118">
                  <c:v>130.00000000000102</c:v>
                </c:pt>
                <c:pt idx="119">
                  <c:v>130.99999999999878</c:v>
                </c:pt>
                <c:pt idx="120">
                  <c:v>132.00000000000009</c:v>
                </c:pt>
                <c:pt idx="121">
                  <c:v>133.00000000000128</c:v>
                </c:pt>
                <c:pt idx="122">
                  <c:v>134.0000000000008</c:v>
                </c:pt>
                <c:pt idx="123">
                  <c:v>135.00000000000134</c:v>
                </c:pt>
                <c:pt idx="124">
                  <c:v>135.49999999999869</c:v>
                </c:pt>
                <c:pt idx="125">
                  <c:v>136.00000000000088</c:v>
                </c:pt>
                <c:pt idx="126">
                  <c:v>137.00000000000099</c:v>
                </c:pt>
                <c:pt idx="127">
                  <c:v>138.00000000000117</c:v>
                </c:pt>
                <c:pt idx="128">
                  <c:v>138.99999999999849</c:v>
                </c:pt>
                <c:pt idx="129">
                  <c:v>140.00000000000068</c:v>
                </c:pt>
                <c:pt idx="130">
                  <c:v>141.00000000000014</c:v>
                </c:pt>
                <c:pt idx="131">
                  <c:v>142.00000000000117</c:v>
                </c:pt>
                <c:pt idx="132">
                  <c:v>142.99999999999946</c:v>
                </c:pt>
                <c:pt idx="133">
                  <c:v>144.00000000000026</c:v>
                </c:pt>
                <c:pt idx="134">
                  <c:v>144.99999999999844</c:v>
                </c:pt>
                <c:pt idx="135">
                  <c:v>146.00000000000102</c:v>
                </c:pt>
                <c:pt idx="136">
                  <c:v>147.00000000000139</c:v>
                </c:pt>
                <c:pt idx="137">
                  <c:v>148.00000000000099</c:v>
                </c:pt>
                <c:pt idx="138">
                  <c:v>148.49999999999974</c:v>
                </c:pt>
                <c:pt idx="139">
                  <c:v>148.99999999999869</c:v>
                </c:pt>
                <c:pt idx="140">
                  <c:v>149.99999999999969</c:v>
                </c:pt>
                <c:pt idx="141">
                  <c:v>151.00000000000026</c:v>
                </c:pt>
                <c:pt idx="142">
                  <c:v>151.9999999999992</c:v>
                </c:pt>
                <c:pt idx="143">
                  <c:v>153.00000000000051</c:v>
                </c:pt>
                <c:pt idx="144">
                  <c:v>153.99999999999895</c:v>
                </c:pt>
                <c:pt idx="145">
                  <c:v>154.9999999999996</c:v>
                </c:pt>
                <c:pt idx="146">
                  <c:v>155.99999999999946</c:v>
                </c:pt>
                <c:pt idx="147">
                  <c:v>156.99999999999869</c:v>
                </c:pt>
                <c:pt idx="148">
                  <c:v>157.99999999999918</c:v>
                </c:pt>
                <c:pt idx="149">
                  <c:v>158.99999999999957</c:v>
                </c:pt>
                <c:pt idx="150">
                  <c:v>159.99999999999838</c:v>
                </c:pt>
                <c:pt idx="151">
                  <c:v>161.00000000000017</c:v>
                </c:pt>
                <c:pt idx="152">
                  <c:v>161.99999999999963</c:v>
                </c:pt>
                <c:pt idx="153">
                  <c:v>163.00000000000088</c:v>
                </c:pt>
                <c:pt idx="154">
                  <c:v>164.00000000000094</c:v>
                </c:pt>
                <c:pt idx="155">
                  <c:v>165.00000000000142</c:v>
                </c:pt>
                <c:pt idx="156">
                  <c:v>165.99999999999815</c:v>
                </c:pt>
                <c:pt idx="157">
                  <c:v>166.99999999999886</c:v>
                </c:pt>
                <c:pt idx="158">
                  <c:v>167.99999999999909</c:v>
                </c:pt>
                <c:pt idx="159">
                  <c:v>168.99999999999864</c:v>
                </c:pt>
                <c:pt idx="160">
                  <c:v>169.99999999999855</c:v>
                </c:pt>
                <c:pt idx="161">
                  <c:v>170.99999999999855</c:v>
                </c:pt>
                <c:pt idx="162">
                  <c:v>172.00000000000057</c:v>
                </c:pt>
                <c:pt idx="163">
                  <c:v>173.0000000000019</c:v>
                </c:pt>
                <c:pt idx="164">
                  <c:v>174.00000000000017</c:v>
                </c:pt>
                <c:pt idx="165">
                  <c:v>174.99999999999835</c:v>
                </c:pt>
                <c:pt idx="166">
                  <c:v>176.00000000000009</c:v>
                </c:pt>
                <c:pt idx="167">
                  <c:v>177.00000000000151</c:v>
                </c:pt>
                <c:pt idx="168">
                  <c:v>177.99999999999841</c:v>
                </c:pt>
                <c:pt idx="169">
                  <c:v>178.99999999999886</c:v>
                </c:pt>
                <c:pt idx="170">
                  <c:v>180.00000000000176</c:v>
                </c:pt>
                <c:pt idx="171">
                  <c:v>180.99999999999829</c:v>
                </c:pt>
                <c:pt idx="172">
                  <c:v>181.99999999999801</c:v>
                </c:pt>
                <c:pt idx="173">
                  <c:v>183.0000000000004</c:v>
                </c:pt>
                <c:pt idx="174">
                  <c:v>184.00000000000151</c:v>
                </c:pt>
                <c:pt idx="175">
                  <c:v>184.99999999999861</c:v>
                </c:pt>
                <c:pt idx="176">
                  <c:v>186.00000000000173</c:v>
                </c:pt>
                <c:pt idx="177">
                  <c:v>187.00000000000054</c:v>
                </c:pt>
                <c:pt idx="178">
                  <c:v>188.00000000000017</c:v>
                </c:pt>
                <c:pt idx="179">
                  <c:v>188.99999999999818</c:v>
                </c:pt>
                <c:pt idx="180">
                  <c:v>190.00000000000068</c:v>
                </c:pt>
                <c:pt idx="181">
                  <c:v>191.00000000000119</c:v>
                </c:pt>
                <c:pt idx="182">
                  <c:v>192.00000000000034</c:v>
                </c:pt>
                <c:pt idx="183">
                  <c:v>192.99999999999829</c:v>
                </c:pt>
                <c:pt idx="184">
                  <c:v>194.0000000000019</c:v>
                </c:pt>
                <c:pt idx="185">
                  <c:v>195.00000000000105</c:v>
                </c:pt>
                <c:pt idx="186">
                  <c:v>196.00000000000185</c:v>
                </c:pt>
                <c:pt idx="187">
                  <c:v>196.99999999999861</c:v>
                </c:pt>
                <c:pt idx="188">
                  <c:v>197.99999999999963</c:v>
                </c:pt>
                <c:pt idx="189">
                  <c:v>199.00000000000156</c:v>
                </c:pt>
                <c:pt idx="190">
                  <c:v>199.99999999999957</c:v>
                </c:pt>
                <c:pt idx="191">
                  <c:v>201.00000000000054</c:v>
                </c:pt>
                <c:pt idx="192">
                  <c:v>201.99999999999827</c:v>
                </c:pt>
                <c:pt idx="193">
                  <c:v>202.99999999999869</c:v>
                </c:pt>
                <c:pt idx="194">
                  <c:v>204.00000000000065</c:v>
                </c:pt>
                <c:pt idx="195">
                  <c:v>204.99999999999824</c:v>
                </c:pt>
                <c:pt idx="196">
                  <c:v>205.99999999999858</c:v>
                </c:pt>
                <c:pt idx="197">
                  <c:v>207.00000000000122</c:v>
                </c:pt>
                <c:pt idx="198">
                  <c:v>207.99999999999943</c:v>
                </c:pt>
                <c:pt idx="199">
                  <c:v>208.99999999999812</c:v>
                </c:pt>
                <c:pt idx="200">
                  <c:v>210.00000000000051</c:v>
                </c:pt>
                <c:pt idx="201">
                  <c:v>210.99999999999872</c:v>
                </c:pt>
                <c:pt idx="202">
                  <c:v>211.9999999999994</c:v>
                </c:pt>
                <c:pt idx="203">
                  <c:v>213.00000000000122</c:v>
                </c:pt>
                <c:pt idx="204">
                  <c:v>213.99999999999974</c:v>
                </c:pt>
                <c:pt idx="205">
                  <c:v>215.00000000000242</c:v>
                </c:pt>
                <c:pt idx="206">
                  <c:v>215.99999999999949</c:v>
                </c:pt>
                <c:pt idx="207">
                  <c:v>217.00000000000043</c:v>
                </c:pt>
                <c:pt idx="208">
                  <c:v>217.99999999999784</c:v>
                </c:pt>
                <c:pt idx="209">
                  <c:v>219.0000000000008</c:v>
                </c:pt>
                <c:pt idx="210">
                  <c:v>220.99999999999991</c:v>
                </c:pt>
                <c:pt idx="211">
                  <c:v>222.00000000000097</c:v>
                </c:pt>
                <c:pt idx="212">
                  <c:v>222.99999999999983</c:v>
                </c:pt>
                <c:pt idx="213">
                  <c:v>223.99999999999875</c:v>
                </c:pt>
                <c:pt idx="214">
                  <c:v>224.99999999999881</c:v>
                </c:pt>
                <c:pt idx="215">
                  <c:v>227.99999999999804</c:v>
                </c:pt>
                <c:pt idx="216">
                  <c:v>229.00000000000128</c:v>
                </c:pt>
                <c:pt idx="217">
                  <c:v>229.99999999999861</c:v>
                </c:pt>
                <c:pt idx="218">
                  <c:v>230.99999999999787</c:v>
                </c:pt>
                <c:pt idx="219">
                  <c:v>232.0000000000002</c:v>
                </c:pt>
                <c:pt idx="220">
                  <c:v>233.00000000000074</c:v>
                </c:pt>
                <c:pt idx="221">
                  <c:v>233.99999999999861</c:v>
                </c:pt>
                <c:pt idx="222">
                  <c:v>236.00000000000199</c:v>
                </c:pt>
                <c:pt idx="223">
                  <c:v>236.99999999999798</c:v>
                </c:pt>
                <c:pt idx="224">
                  <c:v>237.99999999999903</c:v>
                </c:pt>
                <c:pt idx="225">
                  <c:v>239.00000000000156</c:v>
                </c:pt>
                <c:pt idx="226">
                  <c:v>240.00000000000233</c:v>
                </c:pt>
                <c:pt idx="227">
                  <c:v>241.00000000000102</c:v>
                </c:pt>
                <c:pt idx="228">
                  <c:v>241.99999999999943</c:v>
                </c:pt>
                <c:pt idx="229">
                  <c:v>242.99999999999886</c:v>
                </c:pt>
                <c:pt idx="230">
                  <c:v>244.00000000000051</c:v>
                </c:pt>
                <c:pt idx="231">
                  <c:v>246.0000000000008</c:v>
                </c:pt>
                <c:pt idx="232">
                  <c:v>247.00000000000247</c:v>
                </c:pt>
                <c:pt idx="233">
                  <c:v>248.00000000000227</c:v>
                </c:pt>
                <c:pt idx="234">
                  <c:v>249.00000000000216</c:v>
                </c:pt>
                <c:pt idx="235">
                  <c:v>250.00000000000168</c:v>
                </c:pt>
                <c:pt idx="236">
                  <c:v>251.00000000000122</c:v>
                </c:pt>
                <c:pt idx="237">
                  <c:v>253.00000000000136</c:v>
                </c:pt>
                <c:pt idx="238">
                  <c:v>254.00000000000114</c:v>
                </c:pt>
                <c:pt idx="239">
                  <c:v>255.00000000000284</c:v>
                </c:pt>
                <c:pt idx="240">
                  <c:v>256.0000000000004</c:v>
                </c:pt>
                <c:pt idx="241">
                  <c:v>256.99999999999756</c:v>
                </c:pt>
                <c:pt idx="242">
                  <c:v>258.9999999999992</c:v>
                </c:pt>
                <c:pt idx="243">
                  <c:v>260.9999999999996</c:v>
                </c:pt>
                <c:pt idx="244">
                  <c:v>262.00000000000296</c:v>
                </c:pt>
                <c:pt idx="245">
                  <c:v>263.00000000000119</c:v>
                </c:pt>
                <c:pt idx="246">
                  <c:v>263.99999999999949</c:v>
                </c:pt>
                <c:pt idx="247">
                  <c:v>265.00000000000159</c:v>
                </c:pt>
                <c:pt idx="248">
                  <c:v>266.00000000000216</c:v>
                </c:pt>
                <c:pt idx="249">
                  <c:v>269.00000000000119</c:v>
                </c:pt>
                <c:pt idx="250">
                  <c:v>270.00000000000176</c:v>
                </c:pt>
                <c:pt idx="251">
                  <c:v>271.00000000000267</c:v>
                </c:pt>
                <c:pt idx="252">
                  <c:v>272.00000000000085</c:v>
                </c:pt>
                <c:pt idx="253">
                  <c:v>273.00000000000267</c:v>
                </c:pt>
                <c:pt idx="254">
                  <c:v>274.00000000000153</c:v>
                </c:pt>
                <c:pt idx="255">
                  <c:v>274.99999999999864</c:v>
                </c:pt>
                <c:pt idx="256">
                  <c:v>276.00000000000159</c:v>
                </c:pt>
                <c:pt idx="257">
                  <c:v>277.00000000000097</c:v>
                </c:pt>
                <c:pt idx="258">
                  <c:v>278.00000000000267</c:v>
                </c:pt>
                <c:pt idx="259">
                  <c:v>279.00000000000165</c:v>
                </c:pt>
                <c:pt idx="260">
                  <c:v>280.00000000000063</c:v>
                </c:pt>
                <c:pt idx="261">
                  <c:v>281.99999999999955</c:v>
                </c:pt>
                <c:pt idx="262">
                  <c:v>283</c:v>
                </c:pt>
                <c:pt idx="263">
                  <c:v>285.00000000000006</c:v>
                </c:pt>
                <c:pt idx="264">
                  <c:v>285.99999999999818</c:v>
                </c:pt>
                <c:pt idx="265">
                  <c:v>286.99999999999881</c:v>
                </c:pt>
                <c:pt idx="266">
                  <c:v>287.99999999999977</c:v>
                </c:pt>
                <c:pt idx="267">
                  <c:v>289.00000000000159</c:v>
                </c:pt>
                <c:pt idx="268">
                  <c:v>290.00000000000279</c:v>
                </c:pt>
                <c:pt idx="269">
                  <c:v>292.00000000000131</c:v>
                </c:pt>
                <c:pt idx="270">
                  <c:v>294.00000000000205</c:v>
                </c:pt>
                <c:pt idx="271">
                  <c:v>294.99999999999801</c:v>
                </c:pt>
                <c:pt idx="272">
                  <c:v>296.00000000000125</c:v>
                </c:pt>
                <c:pt idx="273">
                  <c:v>298.00000000000347</c:v>
                </c:pt>
                <c:pt idx="274">
                  <c:v>299.0000000000004</c:v>
                </c:pt>
                <c:pt idx="275">
                  <c:v>299.99999999999835</c:v>
                </c:pt>
                <c:pt idx="276">
                  <c:v>300.99999999999778</c:v>
                </c:pt>
                <c:pt idx="277">
                  <c:v>301.99999999999977</c:v>
                </c:pt>
                <c:pt idx="278">
                  <c:v>302.99999999999665</c:v>
                </c:pt>
                <c:pt idx="279">
                  <c:v>303.99999999999733</c:v>
                </c:pt>
                <c:pt idx="280">
                  <c:v>305.00000000000307</c:v>
                </c:pt>
                <c:pt idx="281">
                  <c:v>306.00000000000023</c:v>
                </c:pt>
                <c:pt idx="282">
                  <c:v>307.00000000000261</c:v>
                </c:pt>
                <c:pt idx="283">
                  <c:v>307.99999999999716</c:v>
                </c:pt>
                <c:pt idx="284">
                  <c:v>309.99999999999812</c:v>
                </c:pt>
                <c:pt idx="285">
                  <c:v>313.00000000000131</c:v>
                </c:pt>
                <c:pt idx="286">
                  <c:v>313.99999999999659</c:v>
                </c:pt>
                <c:pt idx="287">
                  <c:v>315.99999999999727</c:v>
                </c:pt>
                <c:pt idx="288">
                  <c:v>316.99999999999903</c:v>
                </c:pt>
                <c:pt idx="289">
                  <c:v>317.99999999999807</c:v>
                </c:pt>
                <c:pt idx="290">
                  <c:v>318.99999999999937</c:v>
                </c:pt>
                <c:pt idx="291">
                  <c:v>321.99999999999949</c:v>
                </c:pt>
                <c:pt idx="292">
                  <c:v>322.99999999999795</c:v>
                </c:pt>
                <c:pt idx="293">
                  <c:v>330.00000000000227</c:v>
                </c:pt>
                <c:pt idx="294">
                  <c:v>331.00000000000119</c:v>
                </c:pt>
                <c:pt idx="295">
                  <c:v>333.00000000000034</c:v>
                </c:pt>
                <c:pt idx="296">
                  <c:v>335.00000000000381</c:v>
                </c:pt>
                <c:pt idx="297">
                  <c:v>335.99999999999699</c:v>
                </c:pt>
                <c:pt idx="298">
                  <c:v>337.00000000000114</c:v>
                </c:pt>
                <c:pt idx="299">
                  <c:v>337.99999999999642</c:v>
                </c:pt>
                <c:pt idx="300">
                  <c:v>339.99999999999619</c:v>
                </c:pt>
                <c:pt idx="301">
                  <c:v>341.00000000000216</c:v>
                </c:pt>
                <c:pt idx="302">
                  <c:v>341.99999999999625</c:v>
                </c:pt>
                <c:pt idx="303">
                  <c:v>342.99999999999983</c:v>
                </c:pt>
                <c:pt idx="304">
                  <c:v>343.99999999999994</c:v>
                </c:pt>
                <c:pt idx="305">
                  <c:v>346.99999999999727</c:v>
                </c:pt>
                <c:pt idx="306">
                  <c:v>347.99999999999943</c:v>
                </c:pt>
                <c:pt idx="307">
                  <c:v>349.00000000000023</c:v>
                </c:pt>
                <c:pt idx="308">
                  <c:v>350.00000000000392</c:v>
                </c:pt>
                <c:pt idx="309">
                  <c:v>350.99999999999676</c:v>
                </c:pt>
                <c:pt idx="310">
                  <c:v>351.99999999999926</c:v>
                </c:pt>
                <c:pt idx="311">
                  <c:v>354.99999999999693</c:v>
                </c:pt>
                <c:pt idx="312">
                  <c:v>356.99999999999767</c:v>
                </c:pt>
                <c:pt idx="313">
                  <c:v>357.99999999999682</c:v>
                </c:pt>
                <c:pt idx="314">
                  <c:v>359.00000000000085</c:v>
                </c:pt>
                <c:pt idx="315">
                  <c:v>360.00000000000227</c:v>
                </c:pt>
                <c:pt idx="316">
                  <c:v>361.00000000000176</c:v>
                </c:pt>
                <c:pt idx="317">
                  <c:v>362.99999999999829</c:v>
                </c:pt>
                <c:pt idx="318">
                  <c:v>364.99999999999642</c:v>
                </c:pt>
                <c:pt idx="319">
                  <c:v>365.99999999999989</c:v>
                </c:pt>
                <c:pt idx="320">
                  <c:v>368.0000000000021</c:v>
                </c:pt>
                <c:pt idx="321">
                  <c:v>368.99999999999994</c:v>
                </c:pt>
                <c:pt idx="322">
                  <c:v>373.0000000000021</c:v>
                </c:pt>
                <c:pt idx="323">
                  <c:v>373.99999999999977</c:v>
                </c:pt>
                <c:pt idx="324">
                  <c:v>375.99999999999937</c:v>
                </c:pt>
                <c:pt idx="325">
                  <c:v>376.99999999999773</c:v>
                </c:pt>
                <c:pt idx="326">
                  <c:v>378.00000000000415</c:v>
                </c:pt>
                <c:pt idx="327">
                  <c:v>378.99999999999795</c:v>
                </c:pt>
                <c:pt idx="328">
                  <c:v>382.99999999999784</c:v>
                </c:pt>
                <c:pt idx="329">
                  <c:v>388.0000000000025</c:v>
                </c:pt>
                <c:pt idx="330">
                  <c:v>391.00000000000279</c:v>
                </c:pt>
                <c:pt idx="331">
                  <c:v>393.00000000000347</c:v>
                </c:pt>
                <c:pt idx="332">
                  <c:v>393.99999999999653</c:v>
                </c:pt>
                <c:pt idx="333">
                  <c:v>395.00000000000006</c:v>
                </c:pt>
                <c:pt idx="334">
                  <c:v>395.99999999999824</c:v>
                </c:pt>
                <c:pt idx="335">
                  <c:v>399.00000000000188</c:v>
                </c:pt>
                <c:pt idx="336">
                  <c:v>399.99999999999778</c:v>
                </c:pt>
                <c:pt idx="337">
                  <c:v>400.9999999999979</c:v>
                </c:pt>
                <c:pt idx="338">
                  <c:v>402</c:v>
                </c:pt>
                <c:pt idx="339">
                  <c:v>404.00000000000483</c:v>
                </c:pt>
                <c:pt idx="340">
                  <c:v>405.99999999999636</c:v>
                </c:pt>
                <c:pt idx="341">
                  <c:v>408.00000000000028</c:v>
                </c:pt>
                <c:pt idx="342">
                  <c:v>408.99999999999869</c:v>
                </c:pt>
                <c:pt idx="343">
                  <c:v>410.00000000000449</c:v>
                </c:pt>
                <c:pt idx="344">
                  <c:v>414.00000000000102</c:v>
                </c:pt>
                <c:pt idx="345">
                  <c:v>414.99999999999761</c:v>
                </c:pt>
                <c:pt idx="346">
                  <c:v>415.99999999999778</c:v>
                </c:pt>
                <c:pt idx="347">
                  <c:v>417.00000000000222</c:v>
                </c:pt>
                <c:pt idx="348">
                  <c:v>418.00000000000483</c:v>
                </c:pt>
                <c:pt idx="349">
                  <c:v>419.00000000000472</c:v>
                </c:pt>
                <c:pt idx="350">
                  <c:v>419.9999999999996</c:v>
                </c:pt>
                <c:pt idx="351">
                  <c:v>422.99999999999795</c:v>
                </c:pt>
                <c:pt idx="352">
                  <c:v>426.00000000000131</c:v>
                </c:pt>
                <c:pt idx="353">
                  <c:v>428.99999999999619</c:v>
                </c:pt>
                <c:pt idx="354">
                  <c:v>430.00000000000369</c:v>
                </c:pt>
                <c:pt idx="355">
                  <c:v>430.99999999999869</c:v>
                </c:pt>
                <c:pt idx="356">
                  <c:v>431.99999999999824</c:v>
                </c:pt>
                <c:pt idx="357">
                  <c:v>436.99999999999835</c:v>
                </c:pt>
                <c:pt idx="358">
                  <c:v>438.99999999999892</c:v>
                </c:pt>
                <c:pt idx="359">
                  <c:v>440.00000000000296</c:v>
                </c:pt>
                <c:pt idx="360">
                  <c:v>441.99999999999829</c:v>
                </c:pt>
                <c:pt idx="361">
                  <c:v>444.0000000000004</c:v>
                </c:pt>
                <c:pt idx="362">
                  <c:v>444.99999999999881</c:v>
                </c:pt>
                <c:pt idx="363">
                  <c:v>451.99999999999778</c:v>
                </c:pt>
                <c:pt idx="364">
                  <c:v>452.99999999999852</c:v>
                </c:pt>
                <c:pt idx="365">
                  <c:v>453.99999999999653</c:v>
                </c:pt>
                <c:pt idx="366">
                  <c:v>454.9999999999975</c:v>
                </c:pt>
                <c:pt idx="367">
                  <c:v>457.00000000000017</c:v>
                </c:pt>
                <c:pt idx="368">
                  <c:v>458.00000000000142</c:v>
                </c:pt>
                <c:pt idx="369">
                  <c:v>458.99999999999926</c:v>
                </c:pt>
                <c:pt idx="370">
                  <c:v>462.00000000000523</c:v>
                </c:pt>
                <c:pt idx="371">
                  <c:v>462.9999999999971</c:v>
                </c:pt>
                <c:pt idx="372">
                  <c:v>464.99999999999608</c:v>
                </c:pt>
                <c:pt idx="373">
                  <c:v>466.99999999999801</c:v>
                </c:pt>
                <c:pt idx="374">
                  <c:v>472.99999999999812</c:v>
                </c:pt>
                <c:pt idx="375">
                  <c:v>474.00000000000568</c:v>
                </c:pt>
                <c:pt idx="376">
                  <c:v>475.99999999999682</c:v>
                </c:pt>
                <c:pt idx="377">
                  <c:v>480.00000000000296</c:v>
                </c:pt>
                <c:pt idx="378">
                  <c:v>482.99999999999767</c:v>
                </c:pt>
                <c:pt idx="379">
                  <c:v>486.99999999999562</c:v>
                </c:pt>
                <c:pt idx="380">
                  <c:v>488.99999999999972</c:v>
                </c:pt>
                <c:pt idx="381">
                  <c:v>489.99999999999591</c:v>
                </c:pt>
                <c:pt idx="382">
                  <c:v>491.99999999999989</c:v>
                </c:pt>
                <c:pt idx="383">
                  <c:v>496.00000000000284</c:v>
                </c:pt>
                <c:pt idx="384">
                  <c:v>496.9999999999979</c:v>
                </c:pt>
                <c:pt idx="385">
                  <c:v>499.00000000000051</c:v>
                </c:pt>
                <c:pt idx="386">
                  <c:v>500.00000000000159</c:v>
                </c:pt>
                <c:pt idx="387">
                  <c:v>502.00000000000119</c:v>
                </c:pt>
                <c:pt idx="388">
                  <c:v>503.00000000000313</c:v>
                </c:pt>
                <c:pt idx="389">
                  <c:v>504.00000000000546</c:v>
                </c:pt>
                <c:pt idx="390">
                  <c:v>504.99999999999886</c:v>
                </c:pt>
                <c:pt idx="391">
                  <c:v>506.00000000000142</c:v>
                </c:pt>
                <c:pt idx="392">
                  <c:v>508.00000000000142</c:v>
                </c:pt>
                <c:pt idx="393">
                  <c:v>509.00000000000171</c:v>
                </c:pt>
                <c:pt idx="394">
                  <c:v>510.00000000000438</c:v>
                </c:pt>
                <c:pt idx="395">
                  <c:v>510.99999999999727</c:v>
                </c:pt>
                <c:pt idx="396">
                  <c:v>511.99999999999949</c:v>
                </c:pt>
                <c:pt idx="397">
                  <c:v>513.00000000000489</c:v>
                </c:pt>
                <c:pt idx="398">
                  <c:v>515.99999999999864</c:v>
                </c:pt>
                <c:pt idx="399">
                  <c:v>516.99999999999773</c:v>
                </c:pt>
                <c:pt idx="400">
                  <c:v>517.99999999999659</c:v>
                </c:pt>
                <c:pt idx="401">
                  <c:v>520.00000000000136</c:v>
                </c:pt>
                <c:pt idx="402">
                  <c:v>520.99999999999488</c:v>
                </c:pt>
                <c:pt idx="403">
                  <c:v>521.99999999999739</c:v>
                </c:pt>
                <c:pt idx="404">
                  <c:v>522.99999999999557</c:v>
                </c:pt>
                <c:pt idx="405">
                  <c:v>524.00000000000455</c:v>
                </c:pt>
                <c:pt idx="406">
                  <c:v>527.99999999999761</c:v>
                </c:pt>
                <c:pt idx="407">
                  <c:v>529.00000000000557</c:v>
                </c:pt>
                <c:pt idx="408">
                  <c:v>530.00000000000136</c:v>
                </c:pt>
                <c:pt idx="409">
                  <c:v>531.00000000000136</c:v>
                </c:pt>
                <c:pt idx="410">
                  <c:v>532.00000000000239</c:v>
                </c:pt>
                <c:pt idx="411">
                  <c:v>532.99999999999795</c:v>
                </c:pt>
                <c:pt idx="412">
                  <c:v>534.00000000000489</c:v>
                </c:pt>
                <c:pt idx="413">
                  <c:v>539.00000000000216</c:v>
                </c:pt>
                <c:pt idx="414">
                  <c:v>540.00000000000216</c:v>
                </c:pt>
                <c:pt idx="415">
                  <c:v>541.00000000000125</c:v>
                </c:pt>
                <c:pt idx="416">
                  <c:v>544.99999999999704</c:v>
                </c:pt>
                <c:pt idx="417">
                  <c:v>546.00000000000398</c:v>
                </c:pt>
                <c:pt idx="418">
                  <c:v>548.00000000000159</c:v>
                </c:pt>
                <c:pt idx="419">
                  <c:v>548.99999999999795</c:v>
                </c:pt>
                <c:pt idx="420">
                  <c:v>550.99999999999386</c:v>
                </c:pt>
                <c:pt idx="421">
                  <c:v>552.00000000000182</c:v>
                </c:pt>
                <c:pt idx="422">
                  <c:v>553.0000000000025</c:v>
                </c:pt>
                <c:pt idx="423">
                  <c:v>556.00000000000387</c:v>
                </c:pt>
                <c:pt idx="424">
                  <c:v>567.00000000000477</c:v>
                </c:pt>
                <c:pt idx="425">
                  <c:v>568.99999999999898</c:v>
                </c:pt>
                <c:pt idx="426">
                  <c:v>573.00000000000023</c:v>
                </c:pt>
                <c:pt idx="427">
                  <c:v>573.99999999999568</c:v>
                </c:pt>
                <c:pt idx="428">
                  <c:v>580.00000000000409</c:v>
                </c:pt>
                <c:pt idx="429">
                  <c:v>582.99999999999466</c:v>
                </c:pt>
                <c:pt idx="430">
                  <c:v>584.00000000000114</c:v>
                </c:pt>
                <c:pt idx="431">
                  <c:v>584.99999999999966</c:v>
                </c:pt>
                <c:pt idx="432">
                  <c:v>585.9999999999992</c:v>
                </c:pt>
                <c:pt idx="433">
                  <c:v>589.99999999999454</c:v>
                </c:pt>
                <c:pt idx="434">
                  <c:v>595.00000000000125</c:v>
                </c:pt>
                <c:pt idx="435">
                  <c:v>596.00000000000546</c:v>
                </c:pt>
                <c:pt idx="436">
                  <c:v>597.00000000000114</c:v>
                </c:pt>
                <c:pt idx="437">
                  <c:v>597.9999999999992</c:v>
                </c:pt>
                <c:pt idx="438">
                  <c:v>599.99999999999523</c:v>
                </c:pt>
                <c:pt idx="439">
                  <c:v>601.00000000000102</c:v>
                </c:pt>
                <c:pt idx="440">
                  <c:v>602.99999999999852</c:v>
                </c:pt>
                <c:pt idx="441">
                  <c:v>605.00000000000182</c:v>
                </c:pt>
                <c:pt idx="442">
                  <c:v>606.0000000000058</c:v>
                </c:pt>
                <c:pt idx="443">
                  <c:v>608.00000000000773</c:v>
                </c:pt>
                <c:pt idx="444">
                  <c:v>610.00000000000455</c:v>
                </c:pt>
                <c:pt idx="445">
                  <c:v>610.9999999999942</c:v>
                </c:pt>
                <c:pt idx="446">
                  <c:v>613.00000000000716</c:v>
                </c:pt>
                <c:pt idx="447">
                  <c:v>616.00000000000693</c:v>
                </c:pt>
                <c:pt idx="448">
                  <c:v>616.99999999999739</c:v>
                </c:pt>
                <c:pt idx="449">
                  <c:v>618.00000000000637</c:v>
                </c:pt>
                <c:pt idx="450">
                  <c:v>621</c:v>
                </c:pt>
                <c:pt idx="451">
                  <c:v>622.00000000000216</c:v>
                </c:pt>
                <c:pt idx="452">
                  <c:v>623.99999999999454</c:v>
                </c:pt>
                <c:pt idx="453">
                  <c:v>626.00000000000102</c:v>
                </c:pt>
                <c:pt idx="454">
                  <c:v>629.00000000000193</c:v>
                </c:pt>
                <c:pt idx="455">
                  <c:v>630.99999999999409</c:v>
                </c:pt>
                <c:pt idx="456">
                  <c:v>637.99999999999704</c:v>
                </c:pt>
                <c:pt idx="457">
                  <c:v>640.000000000005</c:v>
                </c:pt>
                <c:pt idx="458">
                  <c:v>641.00000000000387</c:v>
                </c:pt>
                <c:pt idx="459">
                  <c:v>645.9999999999942</c:v>
                </c:pt>
                <c:pt idx="460">
                  <c:v>647.99999999999579</c:v>
                </c:pt>
                <c:pt idx="461">
                  <c:v>649.00000000000136</c:v>
                </c:pt>
                <c:pt idx="462">
                  <c:v>650.00000000000739</c:v>
                </c:pt>
                <c:pt idx="463">
                  <c:v>650.99999999999739</c:v>
                </c:pt>
                <c:pt idx="464">
                  <c:v>658.00000000000762</c:v>
                </c:pt>
                <c:pt idx="465">
                  <c:v>660.00000000000284</c:v>
                </c:pt>
                <c:pt idx="466">
                  <c:v>662.00000000000068</c:v>
                </c:pt>
                <c:pt idx="467">
                  <c:v>664.00000000000455</c:v>
                </c:pt>
                <c:pt idx="468">
                  <c:v>664.99999999999352</c:v>
                </c:pt>
                <c:pt idx="469">
                  <c:v>665.99999999999898</c:v>
                </c:pt>
                <c:pt idx="470">
                  <c:v>668.99999999999613</c:v>
                </c:pt>
                <c:pt idx="471">
                  <c:v>673.00000000000546</c:v>
                </c:pt>
                <c:pt idx="472">
                  <c:v>676.99999999999341</c:v>
                </c:pt>
                <c:pt idx="473">
                  <c:v>680.00000000000637</c:v>
                </c:pt>
                <c:pt idx="474">
                  <c:v>682.00000000000261</c:v>
                </c:pt>
                <c:pt idx="475">
                  <c:v>682.99999999999636</c:v>
                </c:pt>
                <c:pt idx="476">
                  <c:v>684.00000000000648</c:v>
                </c:pt>
                <c:pt idx="477">
                  <c:v>685.0000000000075</c:v>
                </c:pt>
                <c:pt idx="478">
                  <c:v>686.99999999999977</c:v>
                </c:pt>
                <c:pt idx="479">
                  <c:v>692.00000000000409</c:v>
                </c:pt>
                <c:pt idx="480">
                  <c:v>693.99999999999272</c:v>
                </c:pt>
                <c:pt idx="481">
                  <c:v>695.99999999999648</c:v>
                </c:pt>
                <c:pt idx="482">
                  <c:v>698.99999999999875</c:v>
                </c:pt>
                <c:pt idx="483">
                  <c:v>701.0000000000025</c:v>
                </c:pt>
                <c:pt idx="484">
                  <c:v>705.00000000000273</c:v>
                </c:pt>
                <c:pt idx="485">
                  <c:v>708.00000000000182</c:v>
                </c:pt>
                <c:pt idx="486">
                  <c:v>710.00000000000773</c:v>
                </c:pt>
                <c:pt idx="487">
                  <c:v>712.00000000000637</c:v>
                </c:pt>
                <c:pt idx="488">
                  <c:v>713.00000000000819</c:v>
                </c:pt>
                <c:pt idx="489">
                  <c:v>717.00000000000045</c:v>
                </c:pt>
                <c:pt idx="490">
                  <c:v>721.00000000000148</c:v>
                </c:pt>
                <c:pt idx="491">
                  <c:v>724.00000000000614</c:v>
                </c:pt>
                <c:pt idx="492">
                  <c:v>747.00000000000205</c:v>
                </c:pt>
                <c:pt idx="493">
                  <c:v>755.00000000000341</c:v>
                </c:pt>
                <c:pt idx="494">
                  <c:v>767.9999999999967</c:v>
                </c:pt>
                <c:pt idx="495">
                  <c:v>768.99999999999898</c:v>
                </c:pt>
                <c:pt idx="496">
                  <c:v>769.99999999999693</c:v>
                </c:pt>
                <c:pt idx="497">
                  <c:v>773.99999999999602</c:v>
                </c:pt>
                <c:pt idx="498">
                  <c:v>776.99999999999307</c:v>
                </c:pt>
                <c:pt idx="499">
                  <c:v>784.00000000000398</c:v>
                </c:pt>
                <c:pt idx="500">
                  <c:v>798.00000000000171</c:v>
                </c:pt>
                <c:pt idx="501">
                  <c:v>799.9999999999942</c:v>
                </c:pt>
                <c:pt idx="502">
                  <c:v>801.99999999999375</c:v>
                </c:pt>
                <c:pt idx="503">
                  <c:v>802.99999999999852</c:v>
                </c:pt>
                <c:pt idx="504">
                  <c:v>813.99999999999761</c:v>
                </c:pt>
                <c:pt idx="505">
                  <c:v>817.00000000000887</c:v>
                </c:pt>
                <c:pt idx="506">
                  <c:v>834.00000000000307</c:v>
                </c:pt>
                <c:pt idx="507">
                  <c:v>836.0000000000075</c:v>
                </c:pt>
                <c:pt idx="508">
                  <c:v>837.0000000000008</c:v>
                </c:pt>
                <c:pt idx="509">
                  <c:v>838.99999999999977</c:v>
                </c:pt>
                <c:pt idx="510">
                  <c:v>845.99999999999375</c:v>
                </c:pt>
                <c:pt idx="511">
                  <c:v>847.00000000000637</c:v>
                </c:pt>
                <c:pt idx="512">
                  <c:v>873.99999999999443</c:v>
                </c:pt>
                <c:pt idx="513">
                  <c:v>883.00000000000284</c:v>
                </c:pt>
                <c:pt idx="514">
                  <c:v>908.00000000001091</c:v>
                </c:pt>
                <c:pt idx="515">
                  <c:v>927.00000000000648</c:v>
                </c:pt>
                <c:pt idx="516">
                  <c:v>928.99999999999716</c:v>
                </c:pt>
                <c:pt idx="517">
                  <c:v>937.99999999999159</c:v>
                </c:pt>
                <c:pt idx="518">
                  <c:v>956.00000000000045</c:v>
                </c:pt>
                <c:pt idx="519">
                  <c:v>960.00000000000432</c:v>
                </c:pt>
                <c:pt idx="520">
                  <c:v>966.99999999999648</c:v>
                </c:pt>
                <c:pt idx="521">
                  <c:v>967.99999999999272</c:v>
                </c:pt>
                <c:pt idx="522">
                  <c:v>979.99999999999011</c:v>
                </c:pt>
                <c:pt idx="523">
                  <c:v>981.00000000000387</c:v>
                </c:pt>
                <c:pt idx="524">
                  <c:v>989.00000000000216</c:v>
                </c:pt>
                <c:pt idx="525">
                  <c:v>1001.0000000000043</c:v>
                </c:pt>
                <c:pt idx="526">
                  <c:v>1010.9999999999975</c:v>
                </c:pt>
                <c:pt idx="527">
                  <c:v>1014.0000000000076</c:v>
                </c:pt>
                <c:pt idx="528">
                  <c:v>1016.0000000000002</c:v>
                </c:pt>
                <c:pt idx="529">
                  <c:v>1018.0000000000008</c:v>
                </c:pt>
                <c:pt idx="530">
                  <c:v>1021.9999999999919</c:v>
                </c:pt>
                <c:pt idx="531">
                  <c:v>1028.9999999999934</c:v>
                </c:pt>
                <c:pt idx="532">
                  <c:v>1035.9999999999907</c:v>
                </c:pt>
                <c:pt idx="533">
                  <c:v>1103.9999999999998</c:v>
                </c:pt>
                <c:pt idx="534">
                  <c:v>1124.9999999999982</c:v>
                </c:pt>
                <c:pt idx="535">
                  <c:v>1176.000000000002</c:v>
                </c:pt>
                <c:pt idx="536">
                  <c:v>1275.9999999999909</c:v>
                </c:pt>
                <c:pt idx="537">
                  <c:v>1282.0000000000045</c:v>
                </c:pt>
                <c:pt idx="538">
                  <c:v>1288.9999999999916</c:v>
                </c:pt>
                <c:pt idx="539">
                  <c:v>1300.0000000000105</c:v>
                </c:pt>
                <c:pt idx="540">
                  <c:v>1382.9999999999993</c:v>
                </c:pt>
                <c:pt idx="541">
                  <c:v>1386.0000000000075</c:v>
                </c:pt>
                <c:pt idx="542">
                  <c:v>1437.0000000000152</c:v>
                </c:pt>
                <c:pt idx="543">
                  <c:v>1530.9999999999977</c:v>
                </c:pt>
                <c:pt idx="544">
                  <c:v>1543.0000000000066</c:v>
                </c:pt>
                <c:pt idx="545">
                  <c:v>1619.9999999999968</c:v>
                </c:pt>
                <c:pt idx="546">
                  <c:v>1745.9999999999966</c:v>
                </c:pt>
                <c:pt idx="547">
                  <c:v>1831.0000000000159</c:v>
                </c:pt>
                <c:pt idx="548">
                  <c:v>2086.9999999999809</c:v>
                </c:pt>
                <c:pt idx="549">
                  <c:v>3162.0000000000045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</c:numCache>
            </c:numRef>
          </c:xVal>
          <c:yVal>
            <c:numRef>
              <c:f>'XC95 and CI'!$U$4:$U$2001</c:f>
              <c:numCache>
                <c:formatCode>0.0000</c:formatCode>
                <c:ptCount val="1998"/>
                <c:pt idx="0">
                  <c:v>2.1597570882260463E-2</c:v>
                </c:pt>
                <c:pt idx="1">
                  <c:v>4.3195141764520925E-2</c:v>
                </c:pt>
                <c:pt idx="2">
                  <c:v>5.615368429387721E-2</c:v>
                </c:pt>
                <c:pt idx="3">
                  <c:v>7.4665887907243322E-2</c:v>
                </c:pt>
                <c:pt idx="4">
                  <c:v>7.9649942726226497E-2</c:v>
                </c:pt>
                <c:pt idx="5">
                  <c:v>8.4633997545209685E-2</c:v>
                </c:pt>
                <c:pt idx="6">
                  <c:v>8.961805236419286E-2</c:v>
                </c:pt>
                <c:pt idx="7">
                  <c:v>0.10813025597755899</c:v>
                </c:pt>
                <c:pt idx="8">
                  <c:v>0.15441076501097428</c:v>
                </c:pt>
                <c:pt idx="9">
                  <c:v>0.16058149954876297</c:v>
                </c:pt>
                <c:pt idx="10">
                  <c:v>0.16366686681765732</c:v>
                </c:pt>
                <c:pt idx="11">
                  <c:v>0.16675223408655168</c:v>
                </c:pt>
                <c:pt idx="12">
                  <c:v>0.17600833589323475</c:v>
                </c:pt>
                <c:pt idx="13">
                  <c:v>0.18005788043365858</c:v>
                </c:pt>
                <c:pt idx="14">
                  <c:v>0.18410742497408242</c:v>
                </c:pt>
                <c:pt idx="15">
                  <c:v>0.18815696951450622</c:v>
                </c:pt>
                <c:pt idx="16">
                  <c:v>0.19625605859535392</c:v>
                </c:pt>
                <c:pt idx="17">
                  <c:v>0.20006739463339987</c:v>
                </c:pt>
                <c:pt idx="18">
                  <c:v>0.21340707076656074</c:v>
                </c:pt>
                <c:pt idx="19">
                  <c:v>0.22293541086167562</c:v>
                </c:pt>
                <c:pt idx="20">
                  <c:v>0.22865241491874458</c:v>
                </c:pt>
                <c:pt idx="21">
                  <c:v>0.23173778218763896</c:v>
                </c:pt>
                <c:pt idx="22">
                  <c:v>0.23328046582208614</c:v>
                </c:pt>
                <c:pt idx="23">
                  <c:v>0.24099388399432203</c:v>
                </c:pt>
                <c:pt idx="24">
                  <c:v>0.24870730216655793</c:v>
                </c:pt>
                <c:pt idx="25">
                  <c:v>0.25179266943545231</c:v>
                </c:pt>
                <c:pt idx="26">
                  <c:v>0.25487803670434667</c:v>
                </c:pt>
                <c:pt idx="27">
                  <c:v>0.25803865683345795</c:v>
                </c:pt>
                <c:pt idx="28">
                  <c:v>0.26752051722079179</c:v>
                </c:pt>
                <c:pt idx="29">
                  <c:v>0.2738417574790144</c:v>
                </c:pt>
                <c:pt idx="30">
                  <c:v>0.28016299773723696</c:v>
                </c:pt>
                <c:pt idx="31">
                  <c:v>0.28174330780179263</c:v>
                </c:pt>
                <c:pt idx="32">
                  <c:v>0.28648423799545952</c:v>
                </c:pt>
                <c:pt idx="33">
                  <c:v>0.29224359023072899</c:v>
                </c:pt>
                <c:pt idx="34">
                  <c:v>0.29512326634836372</c:v>
                </c:pt>
                <c:pt idx="35">
                  <c:v>0.2980029424659984</c:v>
                </c:pt>
                <c:pt idx="36">
                  <c:v>0.3023224566424505</c:v>
                </c:pt>
                <c:pt idx="37">
                  <c:v>0.30376229470126787</c:v>
                </c:pt>
                <c:pt idx="38">
                  <c:v>0.30520213276008529</c:v>
                </c:pt>
                <c:pt idx="39">
                  <c:v>0.31384116111298943</c:v>
                </c:pt>
                <c:pt idx="40">
                  <c:v>0.31816067528944153</c:v>
                </c:pt>
                <c:pt idx="41">
                  <c:v>0.3196005133482589</c:v>
                </c:pt>
                <c:pt idx="42">
                  <c:v>0.32209254075775051</c:v>
                </c:pt>
                <c:pt idx="43">
                  <c:v>0.32333855446249626</c:v>
                </c:pt>
                <c:pt idx="44">
                  <c:v>0.32832260928147944</c:v>
                </c:pt>
                <c:pt idx="45">
                  <c:v>0.33330666410046261</c:v>
                </c:pt>
                <c:pt idx="46">
                  <c:v>0.33829071891944579</c:v>
                </c:pt>
                <c:pt idx="47">
                  <c:v>0.34202876003368315</c:v>
                </c:pt>
                <c:pt idx="48">
                  <c:v>0.34701281485266633</c:v>
                </c:pt>
                <c:pt idx="49">
                  <c:v>0.34825882855741214</c:v>
                </c:pt>
                <c:pt idx="50">
                  <c:v>0.35354802958980247</c:v>
                </c:pt>
                <c:pt idx="51">
                  <c:v>0.35487032984790007</c:v>
                </c:pt>
                <c:pt idx="52">
                  <c:v>0.3588372306221928</c:v>
                </c:pt>
                <c:pt idx="53">
                  <c:v>0.36280413139648554</c:v>
                </c:pt>
                <c:pt idx="54">
                  <c:v>0.37073793294507101</c:v>
                </c:pt>
                <c:pt idx="55">
                  <c:v>0.37470483371936381</c:v>
                </c:pt>
                <c:pt idx="56">
                  <c:v>0.37734943423555894</c:v>
                </c:pt>
                <c:pt idx="57">
                  <c:v>0.38131633500985168</c:v>
                </c:pt>
                <c:pt idx="58">
                  <c:v>0.38528323578414442</c:v>
                </c:pt>
                <c:pt idx="59">
                  <c:v>0.38660553604224202</c:v>
                </c:pt>
                <c:pt idx="60">
                  <c:v>0.38761792217734797</c:v>
                </c:pt>
                <c:pt idx="61">
                  <c:v>0.39166746671777181</c:v>
                </c:pt>
                <c:pt idx="62">
                  <c:v>0.3967293973933016</c:v>
                </c:pt>
                <c:pt idx="63">
                  <c:v>0.40280371420393735</c:v>
                </c:pt>
                <c:pt idx="64">
                  <c:v>0.40482848647414932</c:v>
                </c:pt>
                <c:pt idx="65">
                  <c:v>0.40989041714967905</c:v>
                </c:pt>
                <c:pt idx="66">
                  <c:v>0.41090280328478501</c:v>
                </c:pt>
                <c:pt idx="67">
                  <c:v>0.41798950623052672</c:v>
                </c:pt>
                <c:pt idx="68">
                  <c:v>0.42268463033536596</c:v>
                </c:pt>
                <c:pt idx="69">
                  <c:v>0.42737975444020515</c:v>
                </c:pt>
                <c:pt idx="70">
                  <c:v>0.43019682890310867</c:v>
                </c:pt>
                <c:pt idx="71">
                  <c:v>0.43583097782891578</c:v>
                </c:pt>
                <c:pt idx="72">
                  <c:v>0.43958707711278716</c:v>
                </c:pt>
                <c:pt idx="73">
                  <c:v>0.44240415157569069</c:v>
                </c:pt>
                <c:pt idx="74">
                  <c:v>0.44334317639665849</c:v>
                </c:pt>
                <c:pt idx="75">
                  <c:v>0.44709927568052987</c:v>
                </c:pt>
                <c:pt idx="76">
                  <c:v>0.44979897204081243</c:v>
                </c:pt>
                <c:pt idx="77">
                  <c:v>0.45159876961433409</c:v>
                </c:pt>
                <c:pt idx="78">
                  <c:v>0.45339856718785582</c:v>
                </c:pt>
                <c:pt idx="79">
                  <c:v>0.45969785869518176</c:v>
                </c:pt>
                <c:pt idx="80">
                  <c:v>0.46149765626870348</c:v>
                </c:pt>
                <c:pt idx="81">
                  <c:v>0.4632974538422252</c:v>
                </c:pt>
                <c:pt idx="82">
                  <c:v>0.46419735262898598</c:v>
                </c:pt>
                <c:pt idx="83">
                  <c:v>0.46689704898926854</c:v>
                </c:pt>
                <c:pt idx="84">
                  <c:v>0.47139654292307276</c:v>
                </c:pt>
                <c:pt idx="85">
                  <c:v>0.47229644170983359</c:v>
                </c:pt>
                <c:pt idx="86">
                  <c:v>0.47589603685687698</c:v>
                </c:pt>
                <c:pt idx="87">
                  <c:v>0.47862415107358358</c:v>
                </c:pt>
                <c:pt idx="88">
                  <c:v>0.47998820818193688</c:v>
                </c:pt>
                <c:pt idx="89">
                  <c:v>0.48271632239864348</c:v>
                </c:pt>
                <c:pt idx="90">
                  <c:v>0.48408037950699673</c:v>
                </c:pt>
                <c:pt idx="91">
                  <c:v>0.48476240806117338</c:v>
                </c:pt>
                <c:pt idx="92">
                  <c:v>0.48680849372370333</c:v>
                </c:pt>
                <c:pt idx="93">
                  <c:v>0.49021863649458652</c:v>
                </c:pt>
                <c:pt idx="94">
                  <c:v>0.49567486492799973</c:v>
                </c:pt>
                <c:pt idx="95">
                  <c:v>0.49840297914470633</c:v>
                </c:pt>
                <c:pt idx="96">
                  <c:v>0.50044906480723628</c:v>
                </c:pt>
                <c:pt idx="97">
                  <c:v>0.50658732179482602</c:v>
                </c:pt>
                <c:pt idx="98">
                  <c:v>0.50999746456570927</c:v>
                </c:pt>
                <c:pt idx="99">
                  <c:v>0.51340760733659241</c:v>
                </c:pt>
                <c:pt idx="100">
                  <c:v>0.51388755335619818</c:v>
                </c:pt>
                <c:pt idx="101">
                  <c:v>0.51724717549343868</c:v>
                </c:pt>
                <c:pt idx="102">
                  <c:v>0.52060679763067919</c:v>
                </c:pt>
                <c:pt idx="103">
                  <c:v>0.52156668966989073</c:v>
                </c:pt>
                <c:pt idx="104">
                  <c:v>0.52492631180713123</c:v>
                </c:pt>
                <c:pt idx="105">
                  <c:v>0.52972577200318915</c:v>
                </c:pt>
                <c:pt idx="106">
                  <c:v>0.532605448120824</c:v>
                </c:pt>
                <c:pt idx="107">
                  <c:v>0.53356534016003554</c:v>
                </c:pt>
                <c:pt idx="108">
                  <c:v>0.5359650702580645</c:v>
                </c:pt>
                <c:pt idx="109">
                  <c:v>0.53980463841491078</c:v>
                </c:pt>
                <c:pt idx="110">
                  <c:v>0.54268431453254551</c:v>
                </c:pt>
                <c:pt idx="111">
                  <c:v>0.54412415259136293</c:v>
                </c:pt>
                <c:pt idx="112">
                  <c:v>0.54556399065018024</c:v>
                </c:pt>
                <c:pt idx="113">
                  <c:v>0.54988350482663229</c:v>
                </c:pt>
                <c:pt idx="114">
                  <c:v>0.55177526286011491</c:v>
                </c:pt>
                <c:pt idx="115">
                  <c:v>0.55319408138522697</c:v>
                </c:pt>
                <c:pt idx="116">
                  <c:v>0.55555877892708028</c:v>
                </c:pt>
                <c:pt idx="117">
                  <c:v>0.55650465794382165</c:v>
                </c:pt>
                <c:pt idx="118">
                  <c:v>0.5579234764689337</c:v>
                </c:pt>
                <c:pt idx="119">
                  <c:v>0.55886935548567507</c:v>
                </c:pt>
                <c:pt idx="120">
                  <c:v>0.56170699253589906</c:v>
                </c:pt>
                <c:pt idx="121">
                  <c:v>0.56312581106101101</c:v>
                </c:pt>
                <c:pt idx="122">
                  <c:v>0.56643638761960569</c:v>
                </c:pt>
                <c:pt idx="123">
                  <c:v>0.56738226663634705</c:v>
                </c:pt>
                <c:pt idx="124">
                  <c:v>0.56785520614471774</c:v>
                </c:pt>
                <c:pt idx="125">
                  <c:v>0.56927402466982979</c:v>
                </c:pt>
                <c:pt idx="126">
                  <c:v>0.57400341975353653</c:v>
                </c:pt>
                <c:pt idx="127">
                  <c:v>0.57589517778701915</c:v>
                </c:pt>
                <c:pt idx="128">
                  <c:v>0.58062457287072577</c:v>
                </c:pt>
                <c:pt idx="129">
                  <c:v>0.58298927041257909</c:v>
                </c:pt>
                <c:pt idx="130">
                  <c:v>0.58467219801379422</c:v>
                </c:pt>
                <c:pt idx="131">
                  <c:v>0.58677585751531314</c:v>
                </c:pt>
                <c:pt idx="132">
                  <c:v>0.58803805321622449</c:v>
                </c:pt>
                <c:pt idx="133">
                  <c:v>0.58972098081743962</c:v>
                </c:pt>
                <c:pt idx="134">
                  <c:v>0.59140390841865464</c:v>
                </c:pt>
                <c:pt idx="135">
                  <c:v>0.59561122742169248</c:v>
                </c:pt>
                <c:pt idx="136">
                  <c:v>0.59897708262412264</c:v>
                </c:pt>
                <c:pt idx="137">
                  <c:v>0.60066001022533777</c:v>
                </c:pt>
                <c:pt idx="138">
                  <c:v>0.60108074212564155</c:v>
                </c:pt>
                <c:pt idx="139">
                  <c:v>0.60276366972685669</c:v>
                </c:pt>
                <c:pt idx="140">
                  <c:v>0.60528806112867928</c:v>
                </c:pt>
                <c:pt idx="141">
                  <c:v>0.60655025682959063</c:v>
                </c:pt>
                <c:pt idx="142">
                  <c:v>0.60781245253050198</c:v>
                </c:pt>
                <c:pt idx="143">
                  <c:v>0.61159903963323592</c:v>
                </c:pt>
                <c:pt idx="144">
                  <c:v>0.61370269913475484</c:v>
                </c:pt>
                <c:pt idx="145">
                  <c:v>0.61538562673596986</c:v>
                </c:pt>
                <c:pt idx="146">
                  <c:v>0.61833075003809634</c:v>
                </c:pt>
                <c:pt idx="147">
                  <c:v>0.61929301804770198</c:v>
                </c:pt>
                <c:pt idx="148">
                  <c:v>0.62217982207651901</c:v>
                </c:pt>
                <c:pt idx="149">
                  <c:v>0.62538738210853784</c:v>
                </c:pt>
                <c:pt idx="150">
                  <c:v>0.62634965011814348</c:v>
                </c:pt>
                <c:pt idx="151">
                  <c:v>0.62731191812774911</c:v>
                </c:pt>
                <c:pt idx="152">
                  <c:v>0.63019872215656614</c:v>
                </c:pt>
                <c:pt idx="153">
                  <c:v>0.63148174616937369</c:v>
                </c:pt>
                <c:pt idx="154">
                  <c:v>0.63244401417897944</c:v>
                </c:pt>
                <c:pt idx="155">
                  <c:v>0.633727038191787</c:v>
                </c:pt>
                <c:pt idx="156">
                  <c:v>0.63501006220459455</c:v>
                </c:pt>
                <c:pt idx="157">
                  <c:v>0.6362930862174021</c:v>
                </c:pt>
                <c:pt idx="158">
                  <c:v>0.6385383782398153</c:v>
                </c:pt>
                <c:pt idx="159">
                  <c:v>0.64078367026222849</c:v>
                </c:pt>
                <c:pt idx="160">
                  <c:v>0.64174593827183413</c:v>
                </c:pt>
                <c:pt idx="161">
                  <c:v>0.6433497182878436</c:v>
                </c:pt>
                <c:pt idx="162">
                  <c:v>0.64367047429104551</c:v>
                </c:pt>
                <c:pt idx="163">
                  <c:v>0.64559501031025679</c:v>
                </c:pt>
                <c:pt idx="164">
                  <c:v>0.64687803432306434</c:v>
                </c:pt>
                <c:pt idx="165">
                  <c:v>0.64845067297953962</c:v>
                </c:pt>
                <c:pt idx="166">
                  <c:v>0.6490797284421298</c:v>
                </c:pt>
                <c:pt idx="167">
                  <c:v>0.65065236709860508</c:v>
                </c:pt>
                <c:pt idx="168">
                  <c:v>0.65159595029249018</c:v>
                </c:pt>
                <c:pt idx="169">
                  <c:v>0.65285406121767042</c:v>
                </c:pt>
                <c:pt idx="170">
                  <c:v>0.65568481079932595</c:v>
                </c:pt>
                <c:pt idx="171">
                  <c:v>0.65788650491839129</c:v>
                </c:pt>
                <c:pt idx="172">
                  <c:v>0.65945914357486657</c:v>
                </c:pt>
                <c:pt idx="173">
                  <c:v>0.66197536542522706</c:v>
                </c:pt>
                <c:pt idx="174">
                  <c:v>0.66354800408170234</c:v>
                </c:pt>
                <c:pt idx="175">
                  <c:v>0.66512064273817761</c:v>
                </c:pt>
                <c:pt idx="176">
                  <c:v>0.66543517046947276</c:v>
                </c:pt>
                <c:pt idx="177">
                  <c:v>0.66606422593206283</c:v>
                </c:pt>
                <c:pt idx="178">
                  <c:v>0.66700780912594793</c:v>
                </c:pt>
                <c:pt idx="179">
                  <c:v>0.6685804477824232</c:v>
                </c:pt>
                <c:pt idx="180">
                  <c:v>0.67015308643889859</c:v>
                </c:pt>
                <c:pt idx="181">
                  <c:v>0.6720402528266689</c:v>
                </c:pt>
                <c:pt idx="182">
                  <c:v>0.67361289148314418</c:v>
                </c:pt>
                <c:pt idx="183">
                  <c:v>0.67455647467702928</c:v>
                </c:pt>
                <c:pt idx="184">
                  <c:v>0.67550005787091449</c:v>
                </c:pt>
                <c:pt idx="185">
                  <c:v>0.67675816879609474</c:v>
                </c:pt>
                <c:pt idx="186">
                  <c:v>0.67787528453138401</c:v>
                </c:pt>
                <c:pt idx="187">
                  <c:v>0.68048188791372588</c:v>
                </c:pt>
                <c:pt idx="188">
                  <c:v>0.68122663173725206</c:v>
                </c:pt>
                <c:pt idx="189">
                  <c:v>0.68159900364901527</c:v>
                </c:pt>
                <c:pt idx="190">
                  <c:v>0.68234374747254145</c:v>
                </c:pt>
                <c:pt idx="191">
                  <c:v>0.68308849129606763</c:v>
                </c:pt>
                <c:pt idx="192">
                  <c:v>0.68420560703135702</c:v>
                </c:pt>
                <c:pt idx="193">
                  <c:v>0.68457797894312011</c:v>
                </c:pt>
                <c:pt idx="194">
                  <c:v>0.68606746659017259</c:v>
                </c:pt>
                <c:pt idx="195">
                  <c:v>0.68755695423722507</c:v>
                </c:pt>
                <c:pt idx="196">
                  <c:v>0.68867406997251446</c:v>
                </c:pt>
                <c:pt idx="197">
                  <c:v>0.68941881379604064</c:v>
                </c:pt>
                <c:pt idx="198">
                  <c:v>0.69090830144309312</c:v>
                </c:pt>
                <c:pt idx="199">
                  <c:v>0.69128067335485621</c:v>
                </c:pt>
                <c:pt idx="200">
                  <c:v>0.69314253291367178</c:v>
                </c:pt>
                <c:pt idx="201">
                  <c:v>0.69388727673719808</c:v>
                </c:pt>
                <c:pt idx="202">
                  <c:v>0.69463202056072426</c:v>
                </c:pt>
                <c:pt idx="203">
                  <c:v>0.69574913629601365</c:v>
                </c:pt>
                <c:pt idx="204">
                  <c:v>0.69723862394306613</c:v>
                </c:pt>
                <c:pt idx="205">
                  <c:v>0.69872811159011849</c:v>
                </c:pt>
                <c:pt idx="206">
                  <c:v>0.6991004835018817</c:v>
                </c:pt>
                <c:pt idx="207">
                  <c:v>0.69947285541364479</c:v>
                </c:pt>
                <c:pt idx="208">
                  <c:v>0.70021759923717097</c:v>
                </c:pt>
                <c:pt idx="209">
                  <c:v>0.70160353961464217</c:v>
                </c:pt>
                <c:pt idx="210">
                  <c:v>0.70368245018084907</c:v>
                </c:pt>
                <c:pt idx="211">
                  <c:v>0.70506839055832027</c:v>
                </c:pt>
                <c:pt idx="212">
                  <c:v>0.70576136074705598</c:v>
                </c:pt>
                <c:pt idx="213">
                  <c:v>0.70680081603015943</c:v>
                </c:pt>
                <c:pt idx="214">
                  <c:v>0.70714730112452717</c:v>
                </c:pt>
                <c:pt idx="215">
                  <c:v>0.70853324150199848</c:v>
                </c:pt>
                <c:pt idx="216">
                  <c:v>0.70957269678510182</c:v>
                </c:pt>
                <c:pt idx="217">
                  <c:v>0.71061215206820527</c:v>
                </c:pt>
                <c:pt idx="218">
                  <c:v>0.71199809244567658</c:v>
                </c:pt>
                <c:pt idx="219">
                  <c:v>0.71234457754004432</c:v>
                </c:pt>
                <c:pt idx="220">
                  <c:v>0.71269106263441206</c:v>
                </c:pt>
                <c:pt idx="221">
                  <c:v>0.71338403282314777</c:v>
                </c:pt>
                <c:pt idx="222">
                  <c:v>0.71407700301188337</c:v>
                </c:pt>
                <c:pt idx="223">
                  <c:v>0.71511645829498682</c:v>
                </c:pt>
                <c:pt idx="224">
                  <c:v>0.71580942848372253</c:v>
                </c:pt>
                <c:pt idx="225">
                  <c:v>0.71719536886119373</c:v>
                </c:pt>
                <c:pt idx="226">
                  <c:v>0.71788833904992944</c:v>
                </c:pt>
                <c:pt idx="227">
                  <c:v>0.71962076452176849</c:v>
                </c:pt>
                <c:pt idx="228">
                  <c:v>0.72066021980487194</c:v>
                </c:pt>
                <c:pt idx="229">
                  <c:v>0.72135318999360754</c:v>
                </c:pt>
                <c:pt idx="230">
                  <c:v>0.72174826750974641</c:v>
                </c:pt>
                <c:pt idx="231">
                  <c:v>0.72253842254202427</c:v>
                </c:pt>
                <c:pt idx="232">
                  <c:v>0.72372365509044101</c:v>
                </c:pt>
                <c:pt idx="233">
                  <c:v>0.72411873260657977</c:v>
                </c:pt>
                <c:pt idx="234">
                  <c:v>0.72490888763885764</c:v>
                </c:pt>
                <c:pt idx="235">
                  <c:v>0.72530396515499651</c:v>
                </c:pt>
                <c:pt idx="236">
                  <c:v>0.72648919770341325</c:v>
                </c:pt>
                <c:pt idx="237">
                  <c:v>0.727279352735691</c:v>
                </c:pt>
                <c:pt idx="238">
                  <c:v>0.72806950776796886</c:v>
                </c:pt>
                <c:pt idx="239">
                  <c:v>0.72925474031638549</c:v>
                </c:pt>
                <c:pt idx="240">
                  <c:v>0.73004489534866335</c:v>
                </c:pt>
                <c:pt idx="241">
                  <c:v>0.73123012789708008</c:v>
                </c:pt>
                <c:pt idx="242">
                  <c:v>0.7328104379616357</c:v>
                </c:pt>
                <c:pt idx="243">
                  <c:v>0.73399567051005232</c:v>
                </c:pt>
                <c:pt idx="244">
                  <c:v>0.73478582554233018</c:v>
                </c:pt>
                <c:pt idx="245">
                  <c:v>0.73597105809074692</c:v>
                </c:pt>
                <c:pt idx="246">
                  <c:v>0.73676121312302467</c:v>
                </c:pt>
                <c:pt idx="247">
                  <c:v>0.73755136815530253</c:v>
                </c:pt>
                <c:pt idx="248">
                  <c:v>0.73794644567144141</c:v>
                </c:pt>
                <c:pt idx="249">
                  <c:v>0.73873660070371927</c:v>
                </c:pt>
                <c:pt idx="250">
                  <c:v>0.73952675573599702</c:v>
                </c:pt>
                <c:pt idx="251">
                  <c:v>0.7399218332521359</c:v>
                </c:pt>
                <c:pt idx="252">
                  <c:v>0.74031691076827477</c:v>
                </c:pt>
                <c:pt idx="253">
                  <c:v>0.74108825258549837</c:v>
                </c:pt>
                <c:pt idx="254">
                  <c:v>0.74147392349411012</c:v>
                </c:pt>
                <c:pt idx="255">
                  <c:v>0.74185959440272187</c:v>
                </c:pt>
                <c:pt idx="256">
                  <c:v>0.74301660712855722</c:v>
                </c:pt>
                <c:pt idx="257">
                  <c:v>0.74340227803716896</c:v>
                </c:pt>
                <c:pt idx="258">
                  <c:v>0.74378794894578071</c:v>
                </c:pt>
                <c:pt idx="259">
                  <c:v>0.74494496167161606</c:v>
                </c:pt>
                <c:pt idx="260">
                  <c:v>0.74648764530606326</c:v>
                </c:pt>
                <c:pt idx="261">
                  <c:v>0.74687331621467501</c:v>
                </c:pt>
                <c:pt idx="262">
                  <c:v>0.74725898712328676</c:v>
                </c:pt>
                <c:pt idx="263">
                  <c:v>0.7476446580318985</c:v>
                </c:pt>
                <c:pt idx="264">
                  <c:v>0.7484159998491221</c:v>
                </c:pt>
                <c:pt idx="265">
                  <c:v>0.74880167075773385</c:v>
                </c:pt>
                <c:pt idx="266">
                  <c:v>0.74957301257495745</c:v>
                </c:pt>
                <c:pt idx="267">
                  <c:v>0.75034435439218106</c:v>
                </c:pt>
                <c:pt idx="268">
                  <c:v>0.7507300253007928</c:v>
                </c:pt>
                <c:pt idx="269">
                  <c:v>0.75111569620940455</c:v>
                </c:pt>
                <c:pt idx="270">
                  <c:v>0.75150136711801629</c:v>
                </c:pt>
                <c:pt idx="271">
                  <c:v>0.7522727089352399</c:v>
                </c:pt>
                <c:pt idx="272">
                  <c:v>0.75265837984385164</c:v>
                </c:pt>
                <c:pt idx="273">
                  <c:v>0.75342972166107525</c:v>
                </c:pt>
                <c:pt idx="274">
                  <c:v>0.75420106347829874</c:v>
                </c:pt>
                <c:pt idx="275">
                  <c:v>0.75458673438691048</c:v>
                </c:pt>
                <c:pt idx="276">
                  <c:v>0.75612941802135769</c:v>
                </c:pt>
                <c:pt idx="277">
                  <c:v>0.75728643074719304</c:v>
                </c:pt>
                <c:pt idx="278">
                  <c:v>0.75767210165580479</c:v>
                </c:pt>
                <c:pt idx="279">
                  <c:v>0.75805777256441653</c:v>
                </c:pt>
                <c:pt idx="280">
                  <c:v>0.75918460234957796</c:v>
                </c:pt>
                <c:pt idx="281">
                  <c:v>0.76031143213473951</c:v>
                </c:pt>
                <c:pt idx="282">
                  <c:v>0.76087484702732011</c:v>
                </c:pt>
                <c:pt idx="283">
                  <c:v>0.76200167681248165</c:v>
                </c:pt>
                <c:pt idx="284">
                  <c:v>0.76256509170506226</c:v>
                </c:pt>
                <c:pt idx="285">
                  <c:v>0.76425533638280441</c:v>
                </c:pt>
                <c:pt idx="286">
                  <c:v>0.76481875127538512</c:v>
                </c:pt>
                <c:pt idx="287">
                  <c:v>0.76594558106054655</c:v>
                </c:pt>
                <c:pt idx="288">
                  <c:v>0.7676358257382887</c:v>
                </c:pt>
                <c:pt idx="289">
                  <c:v>0.76819924063086942</c:v>
                </c:pt>
                <c:pt idx="290">
                  <c:v>0.76988948530861157</c:v>
                </c:pt>
                <c:pt idx="291">
                  <c:v>0.77045290020119228</c:v>
                </c:pt>
                <c:pt idx="292">
                  <c:v>0.77157972998635371</c:v>
                </c:pt>
                <c:pt idx="293">
                  <c:v>0.77214314487893432</c:v>
                </c:pt>
                <c:pt idx="294">
                  <c:v>0.77270655977151503</c:v>
                </c:pt>
                <c:pt idx="295">
                  <c:v>0.77383338955667647</c:v>
                </c:pt>
                <c:pt idx="296">
                  <c:v>0.77439680444925718</c:v>
                </c:pt>
                <c:pt idx="297">
                  <c:v>0.7749602193418379</c:v>
                </c:pt>
                <c:pt idx="298">
                  <c:v>0.77552363423441861</c:v>
                </c:pt>
                <c:pt idx="299">
                  <c:v>0.77777729380474137</c:v>
                </c:pt>
                <c:pt idx="300">
                  <c:v>0.7782998156809251</c:v>
                </c:pt>
                <c:pt idx="301">
                  <c:v>0.77882233755710872</c:v>
                </c:pt>
                <c:pt idx="302">
                  <c:v>0.77986738130947619</c:v>
                </c:pt>
                <c:pt idx="303">
                  <c:v>0.78091242506184366</c:v>
                </c:pt>
                <c:pt idx="304">
                  <c:v>0.78195746881421113</c:v>
                </c:pt>
                <c:pt idx="305">
                  <c:v>0.7830025125665786</c:v>
                </c:pt>
                <c:pt idx="306">
                  <c:v>0.78457007819512969</c:v>
                </c:pt>
                <c:pt idx="307">
                  <c:v>0.78509260007131343</c:v>
                </c:pt>
                <c:pt idx="308">
                  <c:v>0.78561512194749705</c:v>
                </c:pt>
                <c:pt idx="309">
                  <c:v>0.78718268757604826</c:v>
                </c:pt>
                <c:pt idx="310">
                  <c:v>0.78875025320459935</c:v>
                </c:pt>
                <c:pt idx="311">
                  <c:v>0.78927277508078308</c:v>
                </c:pt>
                <c:pt idx="312">
                  <c:v>0.78979529695696682</c:v>
                </c:pt>
                <c:pt idx="313">
                  <c:v>0.79031781883315044</c:v>
                </c:pt>
                <c:pt idx="314">
                  <c:v>0.79084034070933418</c:v>
                </c:pt>
                <c:pt idx="315">
                  <c:v>0.79293042821406901</c:v>
                </c:pt>
                <c:pt idx="316">
                  <c:v>0.79397547196643647</c:v>
                </c:pt>
                <c:pt idx="317">
                  <c:v>0.79449799384262021</c:v>
                </c:pt>
                <c:pt idx="318">
                  <c:v>0.79502051571880383</c:v>
                </c:pt>
                <c:pt idx="319">
                  <c:v>0.7960655594711713</c:v>
                </c:pt>
                <c:pt idx="320">
                  <c:v>0.79658808134735493</c:v>
                </c:pt>
                <c:pt idx="321">
                  <c:v>0.79711060322353866</c:v>
                </c:pt>
                <c:pt idx="322">
                  <c:v>0.79763312509972228</c:v>
                </c:pt>
                <c:pt idx="323">
                  <c:v>0.7992006907282736</c:v>
                </c:pt>
                <c:pt idx="324">
                  <c:v>0.79972321260445722</c:v>
                </c:pt>
                <c:pt idx="325">
                  <c:v>0.80129077823300843</c:v>
                </c:pt>
                <c:pt idx="326">
                  <c:v>0.80181330010919216</c:v>
                </c:pt>
                <c:pt idx="327">
                  <c:v>0.80233582198537579</c:v>
                </c:pt>
                <c:pt idx="328">
                  <c:v>0.80294136135590655</c:v>
                </c:pt>
                <c:pt idx="329">
                  <c:v>0.8035469007264372</c:v>
                </c:pt>
                <c:pt idx="330">
                  <c:v>0.80415244009696785</c:v>
                </c:pt>
                <c:pt idx="331">
                  <c:v>0.8047579794674985</c:v>
                </c:pt>
                <c:pt idx="332">
                  <c:v>0.80596905820855991</c:v>
                </c:pt>
                <c:pt idx="333">
                  <c:v>0.80718013694962121</c:v>
                </c:pt>
                <c:pt idx="334">
                  <c:v>0.80778567632015186</c:v>
                </c:pt>
                <c:pt idx="335">
                  <c:v>0.80839121569068251</c:v>
                </c:pt>
                <c:pt idx="336">
                  <c:v>0.80899675506121327</c:v>
                </c:pt>
                <c:pt idx="337">
                  <c:v>0.81020783380227457</c:v>
                </c:pt>
                <c:pt idx="338">
                  <c:v>0.81081337317280522</c:v>
                </c:pt>
                <c:pt idx="339">
                  <c:v>0.81141891254333587</c:v>
                </c:pt>
                <c:pt idx="340">
                  <c:v>0.81202445191386652</c:v>
                </c:pt>
                <c:pt idx="341">
                  <c:v>0.81262999128439728</c:v>
                </c:pt>
                <c:pt idx="342">
                  <c:v>0.81323553065492793</c:v>
                </c:pt>
                <c:pt idx="343">
                  <c:v>0.81384107002545858</c:v>
                </c:pt>
                <c:pt idx="344">
                  <c:v>0.81444660939598923</c:v>
                </c:pt>
                <c:pt idx="345">
                  <c:v>0.81565768813705064</c:v>
                </c:pt>
                <c:pt idx="346">
                  <c:v>0.81626322750758129</c:v>
                </c:pt>
                <c:pt idx="347">
                  <c:v>0.81686876687811194</c:v>
                </c:pt>
                <c:pt idx="348">
                  <c:v>0.81747430624864259</c:v>
                </c:pt>
                <c:pt idx="349">
                  <c:v>0.81807984561917324</c:v>
                </c:pt>
                <c:pt idx="350">
                  <c:v>0.81868538498970389</c:v>
                </c:pt>
                <c:pt idx="351">
                  <c:v>0.8211075424718266</c:v>
                </c:pt>
                <c:pt idx="352">
                  <c:v>0.82295876283316316</c:v>
                </c:pt>
                <c:pt idx="353">
                  <c:v>0.82357583628694209</c:v>
                </c:pt>
                <c:pt idx="354">
                  <c:v>0.82419290974072101</c:v>
                </c:pt>
                <c:pt idx="355">
                  <c:v>0.82542705664827876</c:v>
                </c:pt>
                <c:pt idx="356">
                  <c:v>0.82604413010205768</c:v>
                </c:pt>
                <c:pt idx="357">
                  <c:v>0.82666120355583661</c:v>
                </c:pt>
                <c:pt idx="358">
                  <c:v>0.82789535046339446</c:v>
                </c:pt>
                <c:pt idx="359">
                  <c:v>0.82912949737095221</c:v>
                </c:pt>
                <c:pt idx="360">
                  <c:v>0.83036364427851006</c:v>
                </c:pt>
                <c:pt idx="361">
                  <c:v>0.83159779118606791</c:v>
                </c:pt>
                <c:pt idx="362">
                  <c:v>0.83221486463984673</c:v>
                </c:pt>
                <c:pt idx="363">
                  <c:v>0.83283193809362566</c:v>
                </c:pt>
                <c:pt idx="364">
                  <c:v>0.83344901154740458</c:v>
                </c:pt>
                <c:pt idx="365">
                  <c:v>0.83406608500118351</c:v>
                </c:pt>
                <c:pt idx="366">
                  <c:v>0.83468315845496244</c:v>
                </c:pt>
                <c:pt idx="367">
                  <c:v>0.83530023190874136</c:v>
                </c:pt>
                <c:pt idx="368">
                  <c:v>0.83591730536252018</c:v>
                </c:pt>
                <c:pt idx="369">
                  <c:v>0.83715145227007803</c:v>
                </c:pt>
                <c:pt idx="370">
                  <c:v>0.83838559917763589</c:v>
                </c:pt>
                <c:pt idx="371">
                  <c:v>0.83961974608519363</c:v>
                </c:pt>
                <c:pt idx="372">
                  <c:v>0.84023681953897256</c:v>
                </c:pt>
                <c:pt idx="373">
                  <c:v>0.84085389299275148</c:v>
                </c:pt>
                <c:pt idx="374">
                  <c:v>0.84130698888538624</c:v>
                </c:pt>
                <c:pt idx="375">
                  <c:v>0.84221318067065587</c:v>
                </c:pt>
                <c:pt idx="376">
                  <c:v>0.84266627656329063</c:v>
                </c:pt>
                <c:pt idx="377">
                  <c:v>0.84311937245592539</c:v>
                </c:pt>
                <c:pt idx="378">
                  <c:v>0.84402556424119513</c:v>
                </c:pt>
                <c:pt idx="379">
                  <c:v>0.84447866013382988</c:v>
                </c:pt>
                <c:pt idx="380">
                  <c:v>0.84493175602646464</c:v>
                </c:pt>
                <c:pt idx="381">
                  <c:v>0.8453848519190994</c:v>
                </c:pt>
                <c:pt idx="382">
                  <c:v>0.84583794781173416</c:v>
                </c:pt>
                <c:pt idx="383">
                  <c:v>0.84629104370436892</c:v>
                </c:pt>
                <c:pt idx="384">
                  <c:v>0.84719723548963854</c:v>
                </c:pt>
                <c:pt idx="385">
                  <c:v>0.8476503313822733</c:v>
                </c:pt>
                <c:pt idx="386">
                  <c:v>0.84810342727490806</c:v>
                </c:pt>
                <c:pt idx="387">
                  <c:v>0.8490096190601778</c:v>
                </c:pt>
                <c:pt idx="388">
                  <c:v>0.84991581084544743</c:v>
                </c:pt>
                <c:pt idx="389">
                  <c:v>0.85036890673808219</c:v>
                </c:pt>
                <c:pt idx="390">
                  <c:v>0.85082200263071694</c:v>
                </c:pt>
                <c:pt idx="391">
                  <c:v>0.85172819441598668</c:v>
                </c:pt>
                <c:pt idx="392">
                  <c:v>0.85218129030862144</c:v>
                </c:pt>
                <c:pt idx="393">
                  <c:v>0.85308748209389107</c:v>
                </c:pt>
                <c:pt idx="394">
                  <c:v>0.85354057798652583</c:v>
                </c:pt>
                <c:pt idx="395">
                  <c:v>0.85399367387916059</c:v>
                </c:pt>
                <c:pt idx="396">
                  <c:v>0.85444676977179534</c:v>
                </c:pt>
                <c:pt idx="397">
                  <c:v>0.8548998656644301</c:v>
                </c:pt>
                <c:pt idx="398">
                  <c:v>0.85535296155706486</c:v>
                </c:pt>
                <c:pt idx="399">
                  <c:v>0.85580605744969962</c:v>
                </c:pt>
                <c:pt idx="400">
                  <c:v>0.85625915334233438</c:v>
                </c:pt>
                <c:pt idx="401">
                  <c:v>0.85671224923496914</c:v>
                </c:pt>
                <c:pt idx="402">
                  <c:v>0.85716534512760389</c:v>
                </c:pt>
                <c:pt idx="403">
                  <c:v>0.85761844102023865</c:v>
                </c:pt>
                <c:pt idx="404">
                  <c:v>0.85807153691287341</c:v>
                </c:pt>
                <c:pt idx="405">
                  <c:v>0.85852463280550817</c:v>
                </c:pt>
                <c:pt idx="406">
                  <c:v>0.85897772869814282</c:v>
                </c:pt>
                <c:pt idx="407">
                  <c:v>0.86068280008358455</c:v>
                </c:pt>
                <c:pt idx="408">
                  <c:v>0.86181951434054549</c:v>
                </c:pt>
                <c:pt idx="409">
                  <c:v>0.86238787146902618</c:v>
                </c:pt>
                <c:pt idx="410">
                  <c:v>0.86295622859750676</c:v>
                </c:pt>
                <c:pt idx="411">
                  <c:v>0.86352458572598734</c:v>
                </c:pt>
                <c:pt idx="412">
                  <c:v>0.86409294285446792</c:v>
                </c:pt>
                <c:pt idx="413">
                  <c:v>0.86466129998294861</c:v>
                </c:pt>
                <c:pt idx="414">
                  <c:v>0.86579801423990965</c:v>
                </c:pt>
                <c:pt idx="415">
                  <c:v>0.86636637136839023</c:v>
                </c:pt>
                <c:pt idx="416">
                  <c:v>0.86750308562535128</c:v>
                </c:pt>
                <c:pt idx="417">
                  <c:v>0.86807144275383186</c:v>
                </c:pt>
                <c:pt idx="418">
                  <c:v>0.8692081570107929</c:v>
                </c:pt>
                <c:pt idx="419">
                  <c:v>0.86977651413927348</c:v>
                </c:pt>
                <c:pt idx="420">
                  <c:v>0.87091322839623453</c:v>
                </c:pt>
                <c:pt idx="421">
                  <c:v>0.87148158552471511</c:v>
                </c:pt>
                <c:pt idx="422">
                  <c:v>0.87204994265319569</c:v>
                </c:pt>
                <c:pt idx="423">
                  <c:v>0.87261829978167638</c:v>
                </c:pt>
                <c:pt idx="424">
                  <c:v>0.87318665691015696</c:v>
                </c:pt>
                <c:pt idx="425">
                  <c:v>0.87375501403863753</c:v>
                </c:pt>
                <c:pt idx="426">
                  <c:v>0.87432337116711811</c:v>
                </c:pt>
                <c:pt idx="427">
                  <c:v>0.8748917282955988</c:v>
                </c:pt>
                <c:pt idx="428">
                  <c:v>0.87546008542407938</c:v>
                </c:pt>
                <c:pt idx="429">
                  <c:v>0.87602844255255996</c:v>
                </c:pt>
                <c:pt idx="430">
                  <c:v>0.87659679968104054</c:v>
                </c:pt>
                <c:pt idx="431">
                  <c:v>0.87716515680952123</c:v>
                </c:pt>
                <c:pt idx="432">
                  <c:v>0.87773351393800181</c:v>
                </c:pt>
                <c:pt idx="433">
                  <c:v>0.87905581419609946</c:v>
                </c:pt>
                <c:pt idx="434">
                  <c:v>0.88037811445419711</c:v>
                </c:pt>
                <c:pt idx="435">
                  <c:v>0.88103926458324588</c:v>
                </c:pt>
                <c:pt idx="436">
                  <c:v>0.88170041471229454</c:v>
                </c:pt>
                <c:pt idx="437">
                  <c:v>0.88236156484134332</c:v>
                </c:pt>
                <c:pt idx="438">
                  <c:v>0.88368386509944097</c:v>
                </c:pt>
                <c:pt idx="439">
                  <c:v>0.88434501522848974</c:v>
                </c:pt>
                <c:pt idx="440">
                  <c:v>0.88500616535753851</c:v>
                </c:pt>
                <c:pt idx="441">
                  <c:v>0.88566731548658717</c:v>
                </c:pt>
                <c:pt idx="442">
                  <c:v>0.88698961574468482</c:v>
                </c:pt>
                <c:pt idx="443">
                  <c:v>0.88765076587373359</c:v>
                </c:pt>
                <c:pt idx="444">
                  <c:v>0.88831191600278236</c:v>
                </c:pt>
                <c:pt idx="445">
                  <c:v>0.88897306613183114</c:v>
                </c:pt>
                <c:pt idx="446">
                  <c:v>0.8896342162608798</c:v>
                </c:pt>
                <c:pt idx="447">
                  <c:v>0.89095651651897745</c:v>
                </c:pt>
                <c:pt idx="448">
                  <c:v>0.89293996690612387</c:v>
                </c:pt>
                <c:pt idx="449">
                  <c:v>0.89360111703517264</c:v>
                </c:pt>
                <c:pt idx="450">
                  <c:v>0.89426226716422141</c:v>
                </c:pt>
                <c:pt idx="451">
                  <c:v>0.89492341729327007</c:v>
                </c:pt>
                <c:pt idx="452">
                  <c:v>0.89558456742231884</c:v>
                </c:pt>
                <c:pt idx="453">
                  <c:v>0.89624571755136762</c:v>
                </c:pt>
                <c:pt idx="454">
                  <c:v>0.89690686768041639</c:v>
                </c:pt>
                <c:pt idx="455">
                  <c:v>0.89822916793851404</c:v>
                </c:pt>
                <c:pt idx="456">
                  <c:v>0.89955146819661169</c:v>
                </c:pt>
                <c:pt idx="457">
                  <c:v>0.90087376845470934</c:v>
                </c:pt>
                <c:pt idx="458">
                  <c:v>0.902196068712807</c:v>
                </c:pt>
                <c:pt idx="459">
                  <c:v>0.90417951909995342</c:v>
                </c:pt>
                <c:pt idx="460">
                  <c:v>0.90550181935805107</c:v>
                </c:pt>
                <c:pt idx="461">
                  <c:v>0.90616296948709973</c:v>
                </c:pt>
                <c:pt idx="462">
                  <c:v>0.90682411961614851</c:v>
                </c:pt>
                <c:pt idx="463">
                  <c:v>0.90748526974519728</c:v>
                </c:pt>
                <c:pt idx="464">
                  <c:v>0.90814641987424605</c:v>
                </c:pt>
                <c:pt idx="465">
                  <c:v>0.90880757000329471</c:v>
                </c:pt>
                <c:pt idx="466">
                  <c:v>0.90946872013234348</c:v>
                </c:pt>
                <c:pt idx="467">
                  <c:v>0.91079102039044113</c:v>
                </c:pt>
                <c:pt idx="468">
                  <c:v>0.9114521705194899</c:v>
                </c:pt>
                <c:pt idx="469">
                  <c:v>0.91277447077758755</c:v>
                </c:pt>
                <c:pt idx="470">
                  <c:v>0.91343562090663633</c:v>
                </c:pt>
                <c:pt idx="471">
                  <c:v>0.91409677103568499</c:v>
                </c:pt>
                <c:pt idx="472">
                  <c:v>0.91475792116473376</c:v>
                </c:pt>
                <c:pt idx="473">
                  <c:v>0.91541907129378253</c:v>
                </c:pt>
                <c:pt idx="474">
                  <c:v>0.91608022142283119</c:v>
                </c:pt>
                <c:pt idx="475">
                  <c:v>0.91674137155187996</c:v>
                </c:pt>
                <c:pt idx="476">
                  <c:v>0.91740252168092873</c:v>
                </c:pt>
                <c:pt idx="477">
                  <c:v>0.9180636718099775</c:v>
                </c:pt>
                <c:pt idx="478">
                  <c:v>0.91872482193902616</c:v>
                </c:pt>
                <c:pt idx="479">
                  <c:v>0.91938597206807493</c:v>
                </c:pt>
                <c:pt idx="480">
                  <c:v>0.9200471221971237</c:v>
                </c:pt>
                <c:pt idx="481">
                  <c:v>0.92070827232617247</c:v>
                </c:pt>
                <c:pt idx="482">
                  <c:v>0.92136942245522113</c:v>
                </c:pt>
                <c:pt idx="483">
                  <c:v>0.9220305725842699</c:v>
                </c:pt>
                <c:pt idx="484">
                  <c:v>0.92269172271331867</c:v>
                </c:pt>
                <c:pt idx="485">
                  <c:v>0.92335287284236744</c:v>
                </c:pt>
                <c:pt idx="486">
                  <c:v>0.9240140229714161</c:v>
                </c:pt>
                <c:pt idx="487">
                  <c:v>0.92467517310046488</c:v>
                </c:pt>
                <c:pt idx="488">
                  <c:v>0.92533632322951365</c:v>
                </c:pt>
                <c:pt idx="489">
                  <c:v>0.92599747335856231</c:v>
                </c:pt>
                <c:pt idx="490">
                  <c:v>0.92665862348761108</c:v>
                </c:pt>
                <c:pt idx="491">
                  <c:v>0.92731977361665985</c:v>
                </c:pt>
                <c:pt idx="492">
                  <c:v>0.92811968364933617</c:v>
                </c:pt>
                <c:pt idx="493">
                  <c:v>0.92891959368201238</c:v>
                </c:pt>
                <c:pt idx="494">
                  <c:v>0.9297195037146887</c:v>
                </c:pt>
                <c:pt idx="495">
                  <c:v>0.93051941374736491</c:v>
                </c:pt>
                <c:pt idx="496">
                  <c:v>0.93131932378004123</c:v>
                </c:pt>
                <c:pt idx="497">
                  <c:v>0.93211923381271755</c:v>
                </c:pt>
                <c:pt idx="498">
                  <c:v>0.93291914384539376</c:v>
                </c:pt>
                <c:pt idx="499">
                  <c:v>0.93371905387807008</c:v>
                </c:pt>
                <c:pt idx="500">
                  <c:v>0.93451896391074629</c:v>
                </c:pt>
                <c:pt idx="501">
                  <c:v>0.93531887394342261</c:v>
                </c:pt>
                <c:pt idx="502">
                  <c:v>0.93611878397609893</c:v>
                </c:pt>
                <c:pt idx="503">
                  <c:v>0.93771860404145146</c:v>
                </c:pt>
                <c:pt idx="504">
                  <c:v>0.93851851407412767</c:v>
                </c:pt>
                <c:pt idx="505">
                  <c:v>0.939318424106804</c:v>
                </c:pt>
                <c:pt idx="506">
                  <c:v>0.94019400130473352</c:v>
                </c:pt>
                <c:pt idx="507">
                  <c:v>0.94106957850266304</c:v>
                </c:pt>
                <c:pt idx="508">
                  <c:v>0.94194515570059256</c:v>
                </c:pt>
                <c:pt idx="509">
                  <c:v>0.94282073289852208</c:v>
                </c:pt>
                <c:pt idx="510">
                  <c:v>0.94369631009645161</c:v>
                </c:pt>
                <c:pt idx="511">
                  <c:v>0.94544746449231043</c:v>
                </c:pt>
                <c:pt idx="512">
                  <c:v>0.94632304169024006</c:v>
                </c:pt>
                <c:pt idx="513">
                  <c:v>0.94719861888816959</c:v>
                </c:pt>
                <c:pt idx="514">
                  <c:v>0.94807419608609911</c:v>
                </c:pt>
                <c:pt idx="515">
                  <c:v>0.94881047691163056</c:v>
                </c:pt>
                <c:pt idx="516">
                  <c:v>0.94954675773716213</c:v>
                </c:pt>
                <c:pt idx="517">
                  <c:v>0.95028303856269369</c:v>
                </c:pt>
                <c:pt idx="518">
                  <c:v>0.95101931938822526</c:v>
                </c:pt>
                <c:pt idx="519">
                  <c:v>0.95175560021375671</c:v>
                </c:pt>
                <c:pt idx="520">
                  <c:v>0.95249188103928828</c:v>
                </c:pt>
                <c:pt idx="521">
                  <c:v>0.95322816186481985</c:v>
                </c:pt>
                <c:pt idx="522">
                  <c:v>0.95396444269035141</c:v>
                </c:pt>
                <c:pt idx="523">
                  <c:v>0.95470072351588298</c:v>
                </c:pt>
                <c:pt idx="524">
                  <c:v>0.95543700434141443</c:v>
                </c:pt>
                <c:pt idx="525">
                  <c:v>0.956173285166946</c:v>
                </c:pt>
                <c:pt idx="526">
                  <c:v>0.95690956599247756</c:v>
                </c:pt>
                <c:pt idx="527">
                  <c:v>0.95764584681800913</c:v>
                </c:pt>
                <c:pt idx="528">
                  <c:v>0.95838212764354058</c:v>
                </c:pt>
                <c:pt idx="529">
                  <c:v>0.95985468929460394</c:v>
                </c:pt>
                <c:pt idx="530">
                  <c:v>0.96059097012013539</c:v>
                </c:pt>
                <c:pt idx="531">
                  <c:v>0.96157267788751088</c:v>
                </c:pt>
                <c:pt idx="532">
                  <c:v>0.96255438565488627</c:v>
                </c:pt>
                <c:pt idx="533">
                  <c:v>0.96353609342226176</c:v>
                </c:pt>
                <c:pt idx="534">
                  <c:v>0.96451780118963726</c:v>
                </c:pt>
                <c:pt idx="535">
                  <c:v>0.96538170402492762</c:v>
                </c:pt>
                <c:pt idx="536">
                  <c:v>0.96624560686021799</c:v>
                </c:pt>
                <c:pt idx="537">
                  <c:v>0.96719844086972939</c:v>
                </c:pt>
                <c:pt idx="538">
                  <c:v>0.9681512748792408</c:v>
                </c:pt>
                <c:pt idx="539">
                  <c:v>0.9691041088887522</c:v>
                </c:pt>
                <c:pt idx="540">
                  <c:v>0.97005694289826361</c:v>
                </c:pt>
                <c:pt idx="541">
                  <c:v>0.97100977690777501</c:v>
                </c:pt>
                <c:pt idx="542">
                  <c:v>0.97203823266407308</c:v>
                </c:pt>
                <c:pt idx="543">
                  <c:v>0.97306668842037125</c:v>
                </c:pt>
                <c:pt idx="544">
                  <c:v>0.97409514417666931</c:v>
                </c:pt>
                <c:pt idx="545">
                  <c:v>0.97547371253085624</c:v>
                </c:pt>
                <c:pt idx="546">
                  <c:v>0.97685228088504317</c:v>
                </c:pt>
                <c:pt idx="547">
                  <c:v>0.97894236838977799</c:v>
                </c:pt>
                <c:pt idx="548">
                  <c:v>0.98704145747062566</c:v>
                </c:pt>
                <c:pt idx="549">
                  <c:v>0.99999999999998201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09528"/>
        <c:axId val="122873344"/>
      </c:scatterChart>
      <c:valAx>
        <c:axId val="172909528"/>
        <c:scaling>
          <c:logBase val="10"/>
          <c:orientation val="minMax"/>
          <c:max val="10000"/>
          <c:min val="1"/>
        </c:scaling>
        <c:delete val="0"/>
        <c:axPos val="b"/>
        <c:title>
          <c:tx>
            <c:strRef>
              <c:f>Graphs!$E$29</c:f>
              <c:strCache>
                <c:ptCount val="1"/>
                <c:pt idx="0">
                  <c:v>Specific conductivity (µS/cm)</c:v>
                </c:pt>
              </c:strCache>
            </c:strRef>
          </c:tx>
          <c:layout>
            <c:manualLayout>
              <c:xMode val="edge"/>
              <c:yMode val="edge"/>
              <c:x val="0.39595641453909169"/>
              <c:y val="0.91763059029386029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122873344"/>
        <c:crosses val="autoZero"/>
        <c:crossBetween val="midCat"/>
      </c:valAx>
      <c:valAx>
        <c:axId val="122873344"/>
        <c:scaling>
          <c:orientation val="minMax"/>
          <c:max val="1"/>
          <c:min val="0"/>
        </c:scaling>
        <c:delete val="0"/>
        <c:axPos val="l"/>
        <c:majorGridlines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Cumulative</a:t>
                </a:r>
                <a:r>
                  <a:rPr lang="en-US" baseline="0"/>
                  <a:t> proportion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8673835125448029E-2"/>
              <c:y val="0.31389017549276926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crossAx val="172909528"/>
        <c:crosses val="autoZero"/>
        <c:crossBetween val="midCat"/>
        <c:majorUnit val="0.2"/>
        <c:minorUnit val="0.1"/>
      </c:valAx>
    </c:plotArea>
    <c:plotVisOnly val="1"/>
    <c:dispBlanksAs val="gap"/>
    <c:showDLblsOverMax val="0"/>
  </c:chart>
  <c:spPr>
    <a:effectLst>
      <a:outerShdw blurRad="50800" dist="50800" dir="5400000" algn="ctr" rotWithShape="0">
        <a:schemeClr val="bg1">
          <a:lumMod val="85000"/>
        </a:schemeClr>
      </a:outerShdw>
    </a:effec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Graphs!$E$28</c:f>
          <c:strCache>
            <c:ptCount val="1"/>
            <c:pt idx="0">
              <c:v>Probability of Observing Acentrella Along Conductivity Gradient</c:v>
            </c:pt>
          </c:strCache>
        </c:strRef>
      </c:tx>
      <c:layout>
        <c:manualLayout>
          <c:xMode val="edge"/>
          <c:yMode val="edge"/>
          <c:x val="0.14743316059851494"/>
          <c:y val="3.5947712418300651E-2"/>
        </c:manualLayout>
      </c:layout>
      <c:overlay val="0"/>
      <c:txPr>
        <a:bodyPr/>
        <a:lstStyle/>
        <a:p>
          <a:pPr>
            <a:defRPr sz="1300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1"/>
          <c:tx>
            <c:v>XC95</c:v>
          </c:tx>
          <c:marker>
            <c:symbol val="none"/>
          </c:marker>
          <c:dPt>
            <c:idx val="1"/>
            <c:bubble3D val="0"/>
            <c:spPr>
              <a:ln>
                <a:prstDash val="dash"/>
              </a:ln>
            </c:spPr>
          </c:dPt>
          <c:xVal>
            <c:numRef>
              <c:f>Graphs!$F$30:$F$31</c:f>
              <c:numCache>
                <c:formatCode>General</c:formatCode>
                <c:ptCount val="2"/>
                <c:pt idx="0">
                  <c:v>946.95723240281109</c:v>
                </c:pt>
                <c:pt idx="1">
                  <c:v>946.95723240281109</c:v>
                </c:pt>
              </c:numCache>
            </c:numRef>
          </c:xVal>
          <c:yVal>
            <c:numRef>
              <c:f>Graphs!$E$30:$E$31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89312"/>
        <c:axId val="238489704"/>
      </c:scatterChart>
      <c:scatterChart>
        <c:scatterStyle val="lineMarker"/>
        <c:varyColors val="0"/>
        <c:ser>
          <c:idx val="2"/>
          <c:order val="0"/>
          <c:tx>
            <c:v>Conductivity</c:v>
          </c:tx>
          <c:spPr>
            <a:ln w="28575">
              <a:noFill/>
            </a:ln>
          </c:spPr>
          <c:marker>
            <c:symbol val="circle"/>
            <c:size val="7"/>
            <c:spPr>
              <a:gradFill>
                <a:gsLst>
                  <a:gs pos="0">
                    <a:srgbClr val="DDEBCF"/>
                  </a:gs>
                  <a:gs pos="50000">
                    <a:srgbClr val="9CB86E"/>
                  </a:gs>
                  <a:gs pos="100000">
                    <a:srgbClr val="156B13"/>
                  </a:gs>
                </a:gsLst>
                <a:lin ang="5400000" scaled="0"/>
              </a:gradFill>
            </c:spPr>
          </c:marker>
          <c:xVal>
            <c:numRef>
              <c:f>[0]!SeriesCondPlotX</c:f>
              <c:numCache>
                <c:formatCode>0.0</c:formatCode>
                <c:ptCount val="61"/>
                <c:pt idx="0">
                  <c:v>16.274569952636625</c:v>
                </c:pt>
                <c:pt idx="1">
                  <c:v>18.175531618790053</c:v>
                </c:pt>
                <c:pt idx="2">
                  <c:v>20.298536341485175</c:v>
                </c:pt>
                <c:pt idx="3">
                  <c:v>22.669520003510247</c:v>
                </c:pt>
                <c:pt idx="4">
                  <c:v>25.317447945212308</c:v>
                </c:pt>
                <c:pt idx="5">
                  <c:v>28.274668822246092</c:v>
                </c:pt>
                <c:pt idx="6">
                  <c:v>31.577309795906078</c:v>
                </c:pt>
                <c:pt idx="7">
                  <c:v>35.265717883920928</c:v>
                </c:pt>
                <c:pt idx="8">
                  <c:v>39.384952863512801</c:v>
                </c:pt>
                <c:pt idx="9">
                  <c:v>43.985337748316972</c:v>
                </c:pt>
                <c:pt idx="10">
                  <c:v>49.123073564114385</c:v>
                </c:pt>
                <c:pt idx="11">
                  <c:v>54.860925933840996</c:v>
                </c:pt>
                <c:pt idx="12">
                  <c:v>61.268991859602565</c:v>
                </c:pt>
                <c:pt idx="13">
                  <c:v>68.425556069159541</c:v>
                </c:pt>
                <c:pt idx="14">
                  <c:v>76.418047388515902</c:v>
                </c:pt>
                <c:pt idx="15">
                  <c:v>85.344106824226486</c:v>
                </c:pt>
                <c:pt idx="16">
                  <c:v>95.312780403750168</c:v>
                </c:pt>
                <c:pt idx="17">
                  <c:v>106.44585134628994</c:v>
                </c:pt>
                <c:pt idx="18">
                  <c:v>118.87932783871058</c:v>
                </c:pt>
                <c:pt idx="19">
                  <c:v>132.76510459208419</c:v>
                </c:pt>
                <c:pt idx="20">
                  <c:v>148.27281847742179</c:v>
                </c:pt>
                <c:pt idx="21">
                  <c:v>165.59192091013736</c:v>
                </c:pt>
                <c:pt idx="22">
                  <c:v>184.93399230071719</c:v>
                </c:pt>
                <c:pt idx="23">
                  <c:v>206.53532684629906</c:v>
                </c:pt>
                <c:pt idx="24">
                  <c:v>230.65981924050055</c:v>
                </c:pt>
                <c:pt idx="25">
                  <c:v>257.60218856725697</c:v>
                </c:pt>
                <c:pt idx="26">
                  <c:v>287.69157876366251</c:v>
                </c:pt>
                <c:pt idx="27">
                  <c:v>321.29557963720259</c:v>
                </c:pt>
                <c:pt idx="28">
                  <c:v>358.82471756050114</c:v>
                </c:pt>
                <c:pt idx="29">
                  <c:v>400.73747070457665</c:v>
                </c:pt>
                <c:pt idx="30">
                  <c:v>447.54587007965591</c:v>
                </c:pt>
                <c:pt idx="31">
                  <c:v>499.82175480918596</c:v>
                </c:pt>
                <c:pt idx="32">
                  <c:v>558.20375805516824</c:v>
                </c:pt>
                <c:pt idx="33">
                  <c:v>623.40510893902126</c:v>
                </c:pt>
                <c:pt idx="34">
                  <c:v>696.22234577084896</c:v>
                </c:pt>
                <c:pt idx="35">
                  <c:v>777.54504703309578</c:v>
                </c:pt>
                <c:pt idx="36">
                  <c:v>868.36669899803223</c:v>
                </c:pt>
                <c:pt idx="37">
                  <c:v>969.79683274433205</c:v>
                </c:pt>
                <c:pt idx="38">
                  <c:v>1083.0745788457157</c:v>
                </c:pt>
                <c:pt idx="39">
                  <c:v>1209.5838053237674</c:v>
                </c:pt>
                <c:pt idx="40">
                  <c:v>1350.8700237991111</c:v>
                </c:pt>
                <c:pt idx="41">
                  <c:v>1508.6592703765214</c:v>
                </c:pt>
                <c:pt idx="42">
                  <c:v>1684.8791919240109</c:v>
                </c:pt>
                <c:pt idx="43">
                  <c:v>1881.6825953483947</c:v>
                </c:pt>
                <c:pt idx="44">
                  <c:v>2101.4737475592015</c:v>
                </c:pt>
                <c:pt idx="45">
                  <c:v>2346.9377474168864</c:v>
                </c:pt>
                <c:pt idx="46">
                  <c:v>2621.0733284904231</c:v>
                </c:pt>
                <c:pt idx="47">
                  <c:v>2927.2294933622525</c:v>
                </c:pt>
                <c:pt idx="48">
                  <c:v>3269.1464270268366</c:v>
                </c:pt>
                <c:pt idx="49">
                  <c:v>3651.0011892052798</c:v>
                </c:pt>
                <c:pt idx="50">
                  <c:v>4077.4587437801974</c:v>
                </c:pt>
                <c:pt idx="51">
                  <c:v>4553.7289487568005</c:v>
                </c:pt>
                <c:pt idx="52">
                  <c:v>5085.6302029731951</c:v>
                </c:pt>
                <c:pt idx="53">
                  <c:v>5679.6605271058424</c:v>
                </c:pt>
                <c:pt idx="54">
                  <c:v>6343.076947337805</c:v>
                </c:pt>
                <c:pt idx="55">
                  <c:v>7083.9841514877517</c:v>
                </c:pt>
                <c:pt idx="56">
                  <c:v>7911.4335006753181</c:v>
                </c:pt>
                <c:pt idx="57">
                  <c:v>8835.5336061081725</c:v>
                </c:pt>
                <c:pt idx="58">
                  <c:v>9867.5738218621373</c:v>
                </c:pt>
                <c:pt idx="59">
                  <c:v>11020.162162315346</c:v>
                </c:pt>
                <c:pt idx="60">
                  <c:v>12307.379329117457</c:v>
                </c:pt>
              </c:numCache>
            </c:numRef>
          </c:xVal>
          <c:yVal>
            <c:numRef>
              <c:f>[0]!SeriesCondPlotY_NA</c:f>
              <c:numCache>
                <c:formatCode>General</c:formatCode>
                <c:ptCount val="61"/>
                <c:pt idx="0">
                  <c:v>0.33333333333333331</c:v>
                </c:pt>
                <c:pt idx="1">
                  <c:v>0.33333333333333331</c:v>
                </c:pt>
                <c:pt idx="2">
                  <c:v>0.2</c:v>
                </c:pt>
                <c:pt idx="3">
                  <c:v>0.2857142857142857</c:v>
                </c:pt>
                <c:pt idx="4">
                  <c:v>0.23076923076923078</c:v>
                </c:pt>
                <c:pt idx="5">
                  <c:v>1</c:v>
                </c:pt>
                <c:pt idx="6">
                  <c:v>0.33333333333333331</c:v>
                </c:pt>
                <c:pt idx="7">
                  <c:v>0.3125</c:v>
                </c:pt>
                <c:pt idx="8">
                  <c:v>0.5</c:v>
                </c:pt>
                <c:pt idx="9">
                  <c:v>0.40476190476190477</c:v>
                </c:pt>
                <c:pt idx="10">
                  <c:v>0.48780487804878048</c:v>
                </c:pt>
                <c:pt idx="11">
                  <c:v>0.51111111111111107</c:v>
                </c:pt>
                <c:pt idx="12">
                  <c:v>0.44230769230769229</c:v>
                </c:pt>
                <c:pt idx="13">
                  <c:v>0.59183673469387754</c:v>
                </c:pt>
                <c:pt idx="14">
                  <c:v>0.484375</c:v>
                </c:pt>
                <c:pt idx="15">
                  <c:v>0.44927536231884058</c:v>
                </c:pt>
                <c:pt idx="16">
                  <c:v>0.44444444444444442</c:v>
                </c:pt>
                <c:pt idx="17">
                  <c:v>0.57894736842105265</c:v>
                </c:pt>
                <c:pt idx="18">
                  <c:v>0.562962962962963</c:v>
                </c:pt>
                <c:pt idx="19">
                  <c:v>0.51094890510948909</c:v>
                </c:pt>
                <c:pt idx="20">
                  <c:v>0.54545454545454541</c:v>
                </c:pt>
                <c:pt idx="21">
                  <c:v>0.4405940594059406</c:v>
                </c:pt>
                <c:pt idx="22">
                  <c:v>0.46116504854368934</c:v>
                </c:pt>
                <c:pt idx="23">
                  <c:v>0.36206896551724138</c:v>
                </c:pt>
                <c:pt idx="24">
                  <c:v>0.32620320855614976</c:v>
                </c:pt>
                <c:pt idx="25">
                  <c:v>0.29268292682926828</c:v>
                </c:pt>
                <c:pt idx="26">
                  <c:v>0.27380952380952384</c:v>
                </c:pt>
                <c:pt idx="27">
                  <c:v>0.30434782608695654</c:v>
                </c:pt>
                <c:pt idx="28">
                  <c:v>0.37903225806451613</c:v>
                </c:pt>
                <c:pt idx="29">
                  <c:v>0.28971962616822428</c:v>
                </c:pt>
                <c:pt idx="30">
                  <c:v>0.30476190476190479</c:v>
                </c:pt>
                <c:pt idx="31">
                  <c:v>0.27972027972027974</c:v>
                </c:pt>
                <c:pt idx="32">
                  <c:v>0.28947368421052633</c:v>
                </c:pt>
                <c:pt idx="33">
                  <c:v>0.46938775510204084</c:v>
                </c:pt>
                <c:pt idx="34">
                  <c:v>0.29591836734693877</c:v>
                </c:pt>
                <c:pt idx="35">
                  <c:v>0.18518518518518517</c:v>
                </c:pt>
                <c:pt idx="36">
                  <c:v>0.13513513513513514</c:v>
                </c:pt>
                <c:pt idx="37">
                  <c:v>0.19318181818181818</c:v>
                </c:pt>
                <c:pt idx="38">
                  <c:v>6.0606060606060608E-2</c:v>
                </c:pt>
                <c:pt idx="39">
                  <c:v>2.6666666666666668E-2</c:v>
                </c:pt>
                <c:pt idx="40">
                  <c:v>7.3529411764705885E-2</c:v>
                </c:pt>
                <c:pt idx="41">
                  <c:v>4.7619047619047616E-2</c:v>
                </c:pt>
                <c:pt idx="42">
                  <c:v>4.2553191489361701E-2</c:v>
                </c:pt>
                <c:pt idx="43">
                  <c:v>3.2258064516129031E-2</c:v>
                </c:pt>
                <c:pt idx="44">
                  <c:v>0.125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#N/A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89312"/>
        <c:axId val="238489704"/>
      </c:scatterChart>
      <c:valAx>
        <c:axId val="238489312"/>
        <c:scaling>
          <c:logBase val="10"/>
          <c:orientation val="minMax"/>
        </c:scaling>
        <c:delete val="0"/>
        <c:axPos val="b"/>
        <c:title>
          <c:tx>
            <c:strRef>
              <c:f>Graphs!$E$29</c:f>
              <c:strCache>
                <c:ptCount val="1"/>
                <c:pt idx="0">
                  <c:v>Specific conductivity (µS/cm)</c:v>
                </c:pt>
              </c:strCache>
            </c:strRef>
          </c:tx>
          <c:layout>
            <c:manualLayout>
              <c:xMode val="edge"/>
              <c:yMode val="edge"/>
              <c:x val="0.38845108464006101"/>
              <c:y val="0.91436261643765115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crossAx val="238489704"/>
        <c:crosses val="autoZero"/>
        <c:crossBetween val="midCat"/>
      </c:valAx>
      <c:valAx>
        <c:axId val="238489704"/>
        <c:scaling>
          <c:orientation val="minMax"/>
          <c:max val="1"/>
          <c:min val="0"/>
        </c:scaling>
        <c:delete val="0"/>
        <c:axPos val="l"/>
        <c:majorGridlines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observing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38489312"/>
        <c:crosses val="autoZero"/>
        <c:crossBetween val="midCat"/>
        <c:minorUnit val="0.1"/>
      </c:valAx>
    </c:plotArea>
    <c:plotVisOnly val="1"/>
    <c:dispBlanksAs val="gap"/>
    <c:showDLblsOverMax val="0"/>
  </c:chart>
  <c:spPr>
    <a:effectLst>
      <a:outerShdw blurRad="50800" dist="50800" dir="5400000" algn="ctr" rotWithShape="0">
        <a:schemeClr val="bg1">
          <a:lumMod val="85000"/>
        </a:schemeClr>
      </a:outerShdw>
    </a:effectLst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104775</xdr:rowOff>
    </xdr:from>
    <xdr:to>
      <xdr:col>14</xdr:col>
      <xdr:colOff>561975</xdr:colOff>
      <xdr:row>4</xdr:row>
      <xdr:rowOff>85725</xdr:rowOff>
    </xdr:to>
    <xdr:sp macro="" textlink="">
      <xdr:nvSpPr>
        <xdr:cNvPr id="2" name="Rectangle 1"/>
        <xdr:cNvSpPr/>
      </xdr:nvSpPr>
      <xdr:spPr>
        <a:xfrm>
          <a:off x="638175" y="104775"/>
          <a:ext cx="8458200" cy="74295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3200" b="1">
              <a:ln w="12700" cmpd="sng">
                <a:solidFill>
                  <a:schemeClr val="accent5">
                    <a:lumMod val="40000"/>
                    <a:lumOff val="60000"/>
                  </a:schemeClr>
                </a:solidFill>
              </a:ln>
              <a:solidFill>
                <a:schemeClr val="tx1"/>
              </a:solidFill>
              <a:effectLst/>
            </a:rPr>
            <a:t>Biological Extirpation Analysis Tool (XC95) v1.4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7</xdr:row>
          <xdr:rowOff>180975</xdr:rowOff>
        </xdr:from>
        <xdr:to>
          <xdr:col>17</xdr:col>
          <xdr:colOff>600075</xdr:colOff>
          <xdr:row>9</xdr:row>
          <xdr:rowOff>171450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Test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542925</xdr:colOff>
          <xdr:row>0</xdr:row>
          <xdr:rowOff>142875</xdr:rowOff>
        </xdr:from>
        <xdr:to>
          <xdr:col>4</xdr:col>
          <xdr:colOff>552450</xdr:colOff>
          <xdr:row>2</xdr:row>
          <xdr:rowOff>104775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542925</xdr:colOff>
          <xdr:row>3</xdr:row>
          <xdr:rowOff>9525</xdr:rowOff>
        </xdr:from>
        <xdr:to>
          <xdr:col>4</xdr:col>
          <xdr:colOff>552450</xdr:colOff>
          <xdr:row>4</xdr:row>
          <xdr:rowOff>152400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XC95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57149</xdr:colOff>
      <xdr:row>2</xdr:row>
      <xdr:rowOff>142875</xdr:rowOff>
    </xdr:from>
    <xdr:to>
      <xdr:col>18</xdr:col>
      <xdr:colOff>542924</xdr:colOff>
      <xdr:row>23</xdr:row>
      <xdr:rowOff>28575</xdr:rowOff>
    </xdr:to>
    <xdr:graphicFrame macro="">
      <xdr:nvGraphicFramePr>
        <xdr:cNvPr id="2" name="Chart_CDF" title="Weighted Cumulative Distribution Funct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57150</xdr:colOff>
      <xdr:row>2</xdr:row>
      <xdr:rowOff>133350</xdr:rowOff>
    </xdr:from>
    <xdr:to>
      <xdr:col>10</xdr:col>
      <xdr:colOff>47625</xdr:colOff>
      <xdr:row>23</xdr:row>
      <xdr:rowOff>19050</xdr:rowOff>
    </xdr:to>
    <xdr:graphicFrame macro="">
      <xdr:nvGraphicFramePr>
        <xdr:cNvPr id="3" name="Chart_PoC" title="Weighted Cumulative Distribution Functi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NOTES">
    <tabColor theme="1" tint="0.499984740745262"/>
  </sheetPr>
  <dimension ref="A3:P44"/>
  <sheetViews>
    <sheetView showGridLines="0" showRowColHeaders="0" workbookViewId="0">
      <pane ySplit="5" topLeftCell="A6" activePane="bottomLeft" state="frozen"/>
      <selection pane="bottomLeft" activeCell="M18" sqref="M18"/>
    </sheetView>
  </sheetViews>
  <sheetFormatPr defaultRowHeight="15"/>
  <cols>
    <col min="1" max="15" width="9.140625" style="28"/>
    <col min="16" max="16" width="10.42578125" style="28" bestFit="1" customWidth="1"/>
    <col min="17" max="16384" width="9.140625" style="28"/>
  </cols>
  <sheetData>
    <row r="3" spans="2:16">
      <c r="B3" s="33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</row>
    <row r="4" spans="2:16">
      <c r="P4" s="115">
        <v>42746</v>
      </c>
    </row>
    <row r="5" spans="2:16" ht="15.75" thickBot="1"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</row>
    <row r="6" spans="2:16" ht="15.75" thickTop="1">
      <c r="B6" s="34" t="s">
        <v>62</v>
      </c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45"/>
      <c r="P6" s="28" t="s">
        <v>86</v>
      </c>
    </row>
    <row r="7" spans="2:16">
      <c r="B7" s="38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3"/>
      <c r="P7" s="28" t="s">
        <v>87</v>
      </c>
    </row>
    <row r="8" spans="2:16">
      <c r="B8" s="44" t="s">
        <v>88</v>
      </c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3"/>
    </row>
    <row r="9" spans="2:16">
      <c r="B9" s="42" t="s">
        <v>63</v>
      </c>
      <c r="C9" s="41" t="s">
        <v>64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3"/>
    </row>
    <row r="10" spans="2:16">
      <c r="B10" s="42" t="s">
        <v>65</v>
      </c>
      <c r="C10" s="41" t="s">
        <v>66</v>
      </c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3"/>
    </row>
    <row r="11" spans="2:16">
      <c r="B11" s="42" t="s">
        <v>67</v>
      </c>
      <c r="C11" s="41" t="s">
        <v>68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3"/>
    </row>
    <row r="12" spans="2:16">
      <c r="B12" s="42" t="s">
        <v>69</v>
      </c>
      <c r="C12" s="41" t="s">
        <v>70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3"/>
    </row>
    <row r="13" spans="2:16">
      <c r="B13" s="42" t="s">
        <v>71</v>
      </c>
      <c r="C13" s="41" t="s">
        <v>72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3"/>
    </row>
    <row r="14" spans="2:16">
      <c r="B14" s="40" t="s">
        <v>73</v>
      </c>
      <c r="C14" s="41" t="s">
        <v>74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3"/>
    </row>
    <row r="15" spans="2:16">
      <c r="B15" s="40" t="s">
        <v>75</v>
      </c>
      <c r="C15" s="41" t="s">
        <v>76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3"/>
    </row>
    <row r="16" spans="2:16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3"/>
    </row>
    <row r="17" spans="2:14">
      <c r="B17" s="37" t="s">
        <v>89</v>
      </c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3"/>
    </row>
    <row r="18" spans="2:14">
      <c r="B18" s="42" t="s">
        <v>63</v>
      </c>
      <c r="C18" s="41" t="s">
        <v>77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3"/>
    </row>
    <row r="19" spans="2:14">
      <c r="B19" s="42" t="s">
        <v>65</v>
      </c>
      <c r="C19" s="41" t="s">
        <v>78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3"/>
    </row>
    <row r="20" spans="2:14">
      <c r="B20" s="42" t="s">
        <v>67</v>
      </c>
      <c r="C20" s="41" t="s">
        <v>79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3"/>
    </row>
    <row r="21" spans="2:14" ht="15.75" thickBot="1">
      <c r="B21" s="39" t="s">
        <v>69</v>
      </c>
      <c r="C21" s="36" t="s">
        <v>80</v>
      </c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47"/>
    </row>
    <row r="22" spans="2:14" ht="15.75" thickTop="1">
      <c r="B22" s="48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</row>
    <row r="23" spans="2:14" ht="15.75" thickBot="1">
      <c r="B23" s="52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</row>
    <row r="24" spans="2:14" ht="18">
      <c r="B24" s="53" t="s">
        <v>81</v>
      </c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5"/>
    </row>
    <row r="25" spans="2:14">
      <c r="B25" s="56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57"/>
    </row>
    <row r="26" spans="2:14">
      <c r="B26" s="58" t="s">
        <v>104</v>
      </c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59"/>
    </row>
    <row r="27" spans="2:14">
      <c r="B27" s="58"/>
      <c r="C27" s="50" t="s">
        <v>99</v>
      </c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59"/>
    </row>
    <row r="28" spans="2:14">
      <c r="B28" s="60" t="s">
        <v>82</v>
      </c>
      <c r="C28" s="41" t="s">
        <v>122</v>
      </c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59"/>
    </row>
    <row r="29" spans="2:14">
      <c r="B29" s="60" t="s">
        <v>82</v>
      </c>
      <c r="C29" s="41" t="s">
        <v>97</v>
      </c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59"/>
    </row>
    <row r="30" spans="2:14">
      <c r="B30" s="60" t="s">
        <v>82</v>
      </c>
      <c r="C30" s="41" t="s">
        <v>105</v>
      </c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59"/>
    </row>
    <row r="31" spans="2:14">
      <c r="B31" s="58" t="s">
        <v>96</v>
      </c>
      <c r="C31" s="41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59"/>
    </row>
    <row r="32" spans="2:14">
      <c r="B32" s="60" t="s">
        <v>82</v>
      </c>
      <c r="C32" s="41" t="s">
        <v>100</v>
      </c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59"/>
    </row>
    <row r="33" spans="1:14">
      <c r="B33" s="58" t="s">
        <v>103</v>
      </c>
      <c r="C33" s="41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59"/>
    </row>
    <row r="34" spans="1:14">
      <c r="B34" s="61" t="s">
        <v>98</v>
      </c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59"/>
    </row>
    <row r="35" spans="1:14">
      <c r="B35" s="62" t="s">
        <v>102</v>
      </c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57"/>
    </row>
    <row r="36" spans="1:14">
      <c r="B36" s="63" t="s">
        <v>82</v>
      </c>
      <c r="C36" s="41" t="s">
        <v>83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57"/>
    </row>
    <row r="37" spans="1:14" ht="15.75" thickBot="1">
      <c r="B37" s="64" t="s">
        <v>101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65"/>
    </row>
    <row r="38" spans="1:14">
      <c r="A38"/>
      <c r="B38"/>
      <c r="C38"/>
      <c r="D38"/>
      <c r="E38"/>
      <c r="F38"/>
      <c r="G38"/>
    </row>
    <row r="39" spans="1:14">
      <c r="A39"/>
      <c r="B39"/>
      <c r="C39"/>
      <c r="D39"/>
      <c r="E39"/>
      <c r="F39"/>
      <c r="G39"/>
    </row>
    <row r="40" spans="1:14">
      <c r="A40"/>
      <c r="B40"/>
      <c r="C40"/>
      <c r="D40"/>
      <c r="E40"/>
      <c r="F40"/>
      <c r="G40"/>
    </row>
    <row r="41" spans="1:14">
      <c r="A41"/>
      <c r="B41"/>
      <c r="C41"/>
      <c r="D41"/>
      <c r="E41"/>
      <c r="F41"/>
      <c r="G41"/>
    </row>
    <row r="42" spans="1:14">
      <c r="A42"/>
      <c r="B42"/>
      <c r="C42"/>
      <c r="D42"/>
      <c r="E42"/>
      <c r="F42"/>
      <c r="G42"/>
    </row>
    <row r="43" spans="1:14">
      <c r="A43"/>
      <c r="B43"/>
      <c r="C43"/>
      <c r="D43"/>
      <c r="E43"/>
      <c r="F43"/>
      <c r="G43"/>
    </row>
    <row r="44" spans="1:14">
      <c r="A44"/>
      <c r="B44"/>
      <c r="C44"/>
      <c r="D44"/>
      <c r="E44"/>
      <c r="F44"/>
      <c r="G44"/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modGlobal.cmdMacroTest">
                <anchor moveWithCells="1" sizeWithCells="1">
                  <from>
                    <xdr:col>15</xdr:col>
                    <xdr:colOff>142875</xdr:colOff>
                    <xdr:row>7</xdr:row>
                    <xdr:rowOff>180975</xdr:rowOff>
                  </from>
                  <to>
                    <xdr:col>17</xdr:col>
                    <xdr:colOff>600075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Input">
    <tabColor theme="4" tint="0.39997558519241921"/>
  </sheetPr>
  <dimension ref="A1:O3745"/>
  <sheetViews>
    <sheetView topLeftCell="B1" workbookViewId="0">
      <pane ySplit="11" topLeftCell="A12" activePane="bottomLeft" state="frozen"/>
      <selection activeCell="B1" sqref="B1"/>
      <selection pane="bottomLeft" activeCell="E12" sqref="E12:E3745"/>
    </sheetView>
  </sheetViews>
  <sheetFormatPr defaultRowHeight="15"/>
  <cols>
    <col min="1" max="1" width="13.140625" style="73" hidden="1" customWidth="1"/>
    <col min="2" max="2" width="17" style="74" bestFit="1" customWidth="1"/>
    <col min="3" max="3" width="17.42578125" style="74" bestFit="1" customWidth="1"/>
    <col min="4" max="4" width="18" style="74" bestFit="1" customWidth="1"/>
    <col min="5" max="7" width="12" style="74" bestFit="1" customWidth="1"/>
    <col min="8" max="16384" width="9.140625" style="74"/>
  </cols>
  <sheetData>
    <row r="1" spans="1:15" s="66" customFormat="1">
      <c r="C1" s="66" t="s">
        <v>7</v>
      </c>
      <c r="D1" s="66" t="s">
        <v>6</v>
      </c>
    </row>
    <row r="2" spans="1:15" s="66" customFormat="1">
      <c r="C2" s="66">
        <f>COUNTA(11:11)-COUNTA(A11:C11)</f>
        <v>10</v>
      </c>
      <c r="D2" s="109">
        <f>COUNTA(C:C)-COUNTA($C1:$C11)</f>
        <v>3734</v>
      </c>
      <c r="E2" s="109"/>
      <c r="F2" s="108"/>
      <c r="N2"/>
      <c r="O2"/>
    </row>
    <row r="3" spans="1:15" s="67" customFormat="1" ht="15.75" thickBot="1">
      <c r="A3" s="66"/>
      <c r="D3" s="109"/>
      <c r="E3" s="109"/>
      <c r="F3" s="108"/>
      <c r="N3"/>
      <c r="O3"/>
    </row>
    <row r="4" spans="1:15" s="67" customFormat="1" ht="15.75" thickBot="1">
      <c r="A4" s="66"/>
      <c r="B4" s="68" t="s">
        <v>46</v>
      </c>
      <c r="C4" s="69" t="s">
        <v>5</v>
      </c>
      <c r="D4" s="109">
        <f>MATCH('Input Sheet'!$C$4,'Input Sheet'!11:11, 0)</f>
        <v>5</v>
      </c>
      <c r="E4" s="109" t="str">
        <f>SUBSTITUTE(ADDRESS(1,D4,4),1,"")</f>
        <v>E</v>
      </c>
      <c r="F4" s="108"/>
      <c r="N4"/>
      <c r="O4"/>
    </row>
    <row r="5" spans="1:15" s="67" customFormat="1">
      <c r="A5" s="66"/>
      <c r="C5" s="70"/>
      <c r="D5" s="109"/>
      <c r="E5" s="109"/>
      <c r="F5" s="108"/>
      <c r="N5"/>
      <c r="O5"/>
    </row>
    <row r="6" spans="1:15" s="67" customFormat="1">
      <c r="A6" s="66"/>
      <c r="C6" s="70"/>
      <c r="D6" s="109"/>
      <c r="E6" s="109"/>
      <c r="F6" s="108"/>
      <c r="N6"/>
      <c r="O6"/>
    </row>
    <row r="7" spans="1:15" s="67" customFormat="1">
      <c r="A7" s="66"/>
      <c r="B7" s="68"/>
      <c r="D7" s="108"/>
      <c r="E7" s="108"/>
      <c r="F7" s="108"/>
      <c r="N7"/>
      <c r="O7"/>
    </row>
    <row r="8" spans="1:15" s="67" customFormat="1">
      <c r="A8" s="66"/>
      <c r="C8" s="70"/>
      <c r="D8" s="108"/>
      <c r="E8" s="108"/>
      <c r="F8" s="108"/>
      <c r="N8"/>
      <c r="O8"/>
    </row>
    <row r="9" spans="1:15" s="67" customFormat="1">
      <c r="A9" s="66"/>
      <c r="C9" s="70"/>
      <c r="D9" s="66"/>
      <c r="E9" s="66"/>
      <c r="F9" s="66"/>
      <c r="N9"/>
      <c r="O9"/>
    </row>
    <row r="10" spans="1:15" s="67" customFormat="1">
      <c r="A10" s="71" t="s">
        <v>36</v>
      </c>
      <c r="B10" s="72" t="s">
        <v>0</v>
      </c>
      <c r="C10" s="72" t="s">
        <v>1</v>
      </c>
      <c r="D10" s="72" t="s">
        <v>2</v>
      </c>
      <c r="E10" s="72" t="s">
        <v>3</v>
      </c>
      <c r="F10" s="72" t="s">
        <v>8</v>
      </c>
      <c r="G10" s="72" t="s">
        <v>8</v>
      </c>
      <c r="H10" s="72" t="s">
        <v>8</v>
      </c>
      <c r="I10" s="72" t="s">
        <v>8</v>
      </c>
      <c r="J10" s="72" t="s">
        <v>8</v>
      </c>
      <c r="K10" s="72" t="s">
        <v>8</v>
      </c>
      <c r="L10" s="72" t="s">
        <v>8</v>
      </c>
      <c r="M10" s="72" t="s">
        <v>8</v>
      </c>
      <c r="N10"/>
      <c r="O10"/>
    </row>
    <row r="11" spans="1:15">
      <c r="C11" s="75"/>
      <c r="D11" s="74" t="s">
        <v>106</v>
      </c>
      <c r="E11" s="74" t="s">
        <v>5</v>
      </c>
      <c r="F11" s="74" t="s">
        <v>107</v>
      </c>
      <c r="G11" s="74" t="s">
        <v>108</v>
      </c>
      <c r="H11" s="74" t="s">
        <v>109</v>
      </c>
      <c r="I11" s="74" t="s">
        <v>110</v>
      </c>
      <c r="J11" s="74" t="s">
        <v>111</v>
      </c>
      <c r="K11" s="74" t="s">
        <v>112</v>
      </c>
      <c r="L11" s="35" t="s">
        <v>113</v>
      </c>
      <c r="M11" s="74" t="s">
        <v>114</v>
      </c>
      <c r="N11"/>
      <c r="O11"/>
    </row>
    <row r="12" spans="1:15">
      <c r="B12" s="74">
        <v>43</v>
      </c>
      <c r="C12" s="74">
        <v>87</v>
      </c>
      <c r="D12" s="74">
        <v>0</v>
      </c>
      <c r="E12" s="74">
        <v>5.1282051282051299E-3</v>
      </c>
      <c r="F12" s="74">
        <v>0</v>
      </c>
      <c r="G12" s="74">
        <v>1.5384615384615399E-2</v>
      </c>
      <c r="H12" s="74">
        <v>0</v>
      </c>
      <c r="I12" s="74">
        <v>0</v>
      </c>
      <c r="J12" s="74">
        <v>0</v>
      </c>
      <c r="K12" s="74">
        <v>0</v>
      </c>
      <c r="L12" s="74">
        <v>0</v>
      </c>
      <c r="M12" s="74">
        <v>1</v>
      </c>
      <c r="N12"/>
      <c r="O12"/>
    </row>
    <row r="13" spans="1:15">
      <c r="B13" s="74">
        <v>82.999999999999289</v>
      </c>
      <c r="C13" s="74">
        <v>88</v>
      </c>
      <c r="D13" s="74">
        <v>0</v>
      </c>
      <c r="E13" s="74">
        <v>9.3457943925233603E-3</v>
      </c>
      <c r="F13" s="74">
        <v>0</v>
      </c>
      <c r="G13" s="74">
        <v>1.4018691588785E-2</v>
      </c>
      <c r="H13" s="74">
        <v>0</v>
      </c>
      <c r="I13" s="74">
        <v>0</v>
      </c>
      <c r="J13" s="74">
        <v>0</v>
      </c>
      <c r="K13" s="74">
        <v>0</v>
      </c>
      <c r="L13" s="35">
        <v>0</v>
      </c>
      <c r="M13" s="74">
        <v>1</v>
      </c>
      <c r="N13"/>
      <c r="O13"/>
    </row>
    <row r="14" spans="1:15">
      <c r="B14" s="74">
        <v>45.999999999999595</v>
      </c>
      <c r="C14" s="74">
        <v>89</v>
      </c>
      <c r="D14" s="74">
        <v>0</v>
      </c>
      <c r="E14" s="74">
        <v>1.1494252873563199E-2</v>
      </c>
      <c r="F14" s="74">
        <v>0</v>
      </c>
      <c r="G14" s="74">
        <v>3.83141762452107E-3</v>
      </c>
      <c r="H14" s="74">
        <v>0</v>
      </c>
      <c r="I14" s="74">
        <v>0</v>
      </c>
      <c r="J14" s="74">
        <v>0</v>
      </c>
      <c r="K14" s="74">
        <v>0</v>
      </c>
      <c r="L14" s="35">
        <v>0</v>
      </c>
      <c r="M14" s="74">
        <v>1</v>
      </c>
      <c r="N14"/>
      <c r="O14"/>
    </row>
    <row r="15" spans="1:15">
      <c r="B15" s="74">
        <v>41.999999999999964</v>
      </c>
      <c r="C15" s="74">
        <v>90</v>
      </c>
      <c r="D15" s="74">
        <v>0</v>
      </c>
      <c r="E15" s="74">
        <v>1.1235955056179799E-2</v>
      </c>
      <c r="F15" s="74">
        <v>0</v>
      </c>
      <c r="G15" s="74">
        <v>0</v>
      </c>
      <c r="H15" s="74">
        <v>0</v>
      </c>
      <c r="I15" s="74">
        <v>0</v>
      </c>
      <c r="J15" s="74">
        <v>0</v>
      </c>
      <c r="K15" s="74">
        <v>0</v>
      </c>
      <c r="L15" s="35">
        <v>0</v>
      </c>
      <c r="M15" s="74">
        <v>1</v>
      </c>
      <c r="N15"/>
      <c r="O15"/>
    </row>
    <row r="16" spans="1:15">
      <c r="B16" s="74">
        <v>39.000000000000078</v>
      </c>
      <c r="C16" s="74">
        <v>112</v>
      </c>
      <c r="D16" s="74">
        <v>0</v>
      </c>
      <c r="E16" s="74">
        <v>1.1695906432748499E-2</v>
      </c>
      <c r="F16" s="74">
        <v>0</v>
      </c>
      <c r="G16" s="74">
        <v>0</v>
      </c>
      <c r="H16" s="74">
        <v>0</v>
      </c>
      <c r="I16" s="74">
        <v>0</v>
      </c>
      <c r="J16" s="74">
        <v>0</v>
      </c>
      <c r="K16" s="74">
        <v>0</v>
      </c>
      <c r="L16" s="35">
        <v>0</v>
      </c>
      <c r="M16" s="74">
        <v>1</v>
      </c>
      <c r="N16"/>
      <c r="O16"/>
    </row>
    <row r="17" spans="2:15">
      <c r="B17" s="74">
        <v>183.0000000000004</v>
      </c>
      <c r="C17" s="74">
        <v>119</v>
      </c>
      <c r="D17" s="74">
        <v>0</v>
      </c>
      <c r="E17" s="74">
        <v>2.2471910112359501E-2</v>
      </c>
      <c r="F17" s="74">
        <v>0</v>
      </c>
      <c r="G17" s="74">
        <v>0</v>
      </c>
      <c r="H17" s="74">
        <v>0</v>
      </c>
      <c r="I17" s="74">
        <v>0</v>
      </c>
      <c r="J17" s="74">
        <v>0</v>
      </c>
      <c r="K17" s="74">
        <v>0</v>
      </c>
      <c r="L17" s="35">
        <v>0</v>
      </c>
      <c r="M17" s="74">
        <v>1</v>
      </c>
      <c r="N17"/>
      <c r="O17"/>
    </row>
    <row r="18" spans="2:15">
      <c r="B18" s="74">
        <v>39.999999999999801</v>
      </c>
      <c r="C18" s="74">
        <v>154</v>
      </c>
      <c r="D18" s="74">
        <v>0</v>
      </c>
      <c r="E18" s="74">
        <v>4.9504950495049497E-3</v>
      </c>
      <c r="F18" s="74">
        <v>0</v>
      </c>
      <c r="G18" s="74">
        <v>0</v>
      </c>
      <c r="H18" s="74">
        <v>0</v>
      </c>
      <c r="I18" s="74">
        <v>0</v>
      </c>
      <c r="J18" s="74">
        <v>0</v>
      </c>
      <c r="K18" s="74">
        <v>0</v>
      </c>
      <c r="L18" s="35">
        <v>0</v>
      </c>
      <c r="M18" s="74">
        <v>1</v>
      </c>
      <c r="N18"/>
      <c r="O18"/>
    </row>
    <row r="19" spans="2:15">
      <c r="B19" s="74">
        <v>164.00000000000094</v>
      </c>
      <c r="C19" s="74">
        <v>155</v>
      </c>
      <c r="D19" s="74">
        <v>0</v>
      </c>
      <c r="E19" s="74">
        <v>1.9867549668874201E-2</v>
      </c>
      <c r="F19" s="74">
        <v>0</v>
      </c>
      <c r="G19" s="74">
        <v>0</v>
      </c>
      <c r="H19" s="74">
        <v>0</v>
      </c>
      <c r="I19" s="74">
        <v>0</v>
      </c>
      <c r="J19" s="74">
        <v>0</v>
      </c>
      <c r="K19" s="74">
        <v>6.6225165562913899E-3</v>
      </c>
      <c r="L19" s="35">
        <v>0</v>
      </c>
      <c r="M19" s="74">
        <v>1</v>
      </c>
      <c r="N19"/>
      <c r="O19"/>
    </row>
    <row r="20" spans="2:15">
      <c r="B20" s="74">
        <v>52.000000000000099</v>
      </c>
      <c r="C20" s="74">
        <v>465</v>
      </c>
      <c r="D20" s="74">
        <v>0</v>
      </c>
      <c r="E20" s="74">
        <v>0</v>
      </c>
      <c r="F20" s="74">
        <v>0</v>
      </c>
      <c r="G20" s="74">
        <v>0</v>
      </c>
      <c r="H20" s="74">
        <v>0</v>
      </c>
      <c r="I20" s="74">
        <v>0</v>
      </c>
      <c r="J20" s="74">
        <v>0</v>
      </c>
      <c r="K20" s="74">
        <v>0</v>
      </c>
      <c r="L20" s="35">
        <v>0</v>
      </c>
      <c r="M20" s="74">
        <v>0</v>
      </c>
      <c r="N20"/>
      <c r="O20"/>
    </row>
    <row r="21" spans="2:15">
      <c r="B21" s="74">
        <v>75.000000000000043</v>
      </c>
      <c r="C21" s="74">
        <v>480</v>
      </c>
      <c r="D21" s="74">
        <v>4.5248868778280504E-3</v>
      </c>
      <c r="E21" s="74">
        <v>9.0497737556561094E-3</v>
      </c>
      <c r="F21" s="74">
        <v>0</v>
      </c>
      <c r="G21" s="74">
        <v>4.5248868778280504E-3</v>
      </c>
      <c r="H21" s="74">
        <v>0</v>
      </c>
      <c r="I21" s="74">
        <v>0</v>
      </c>
      <c r="J21" s="74">
        <v>0</v>
      </c>
      <c r="K21" s="74">
        <v>0</v>
      </c>
      <c r="L21" s="35">
        <v>0</v>
      </c>
      <c r="M21" s="74">
        <v>1</v>
      </c>
      <c r="N21"/>
      <c r="O21"/>
    </row>
    <row r="22" spans="2:15">
      <c r="B22" s="74">
        <v>94.000000000000327</v>
      </c>
      <c r="C22" s="74">
        <v>546</v>
      </c>
      <c r="D22" s="74">
        <v>0</v>
      </c>
      <c r="E22" s="74">
        <v>6.4935064935064896E-3</v>
      </c>
      <c r="F22" s="74">
        <v>0</v>
      </c>
      <c r="G22" s="74">
        <v>7.1428571428571397E-2</v>
      </c>
      <c r="H22" s="74">
        <v>0</v>
      </c>
      <c r="I22" s="74">
        <v>0</v>
      </c>
      <c r="J22" s="74">
        <v>0</v>
      </c>
      <c r="K22" s="74">
        <v>0</v>
      </c>
      <c r="L22" s="35">
        <v>0</v>
      </c>
      <c r="M22" s="74">
        <v>1</v>
      </c>
      <c r="N22"/>
      <c r="O22"/>
    </row>
    <row r="23" spans="2:15">
      <c r="B23" s="74">
        <v>45.999999999999595</v>
      </c>
      <c r="C23" s="74">
        <v>589</v>
      </c>
      <c r="D23" s="74">
        <v>0</v>
      </c>
      <c r="E23" s="74">
        <v>0</v>
      </c>
      <c r="F23" s="74">
        <v>0</v>
      </c>
      <c r="G23" s="74">
        <v>4.4843049327354303E-3</v>
      </c>
      <c r="H23" s="74">
        <v>0</v>
      </c>
      <c r="I23" s="74">
        <v>0</v>
      </c>
      <c r="J23" s="74">
        <v>0</v>
      </c>
      <c r="K23" s="74">
        <v>0</v>
      </c>
      <c r="L23" s="35">
        <v>0</v>
      </c>
      <c r="M23" s="74">
        <v>0</v>
      </c>
      <c r="N23"/>
      <c r="O23"/>
    </row>
    <row r="24" spans="2:15">
      <c r="B24" s="74">
        <v>58.000000000000398</v>
      </c>
      <c r="C24" s="74">
        <v>695</v>
      </c>
      <c r="D24" s="74">
        <v>0</v>
      </c>
      <c r="E24" s="74">
        <v>0</v>
      </c>
      <c r="F24" s="74">
        <v>0</v>
      </c>
      <c r="G24" s="74">
        <v>0</v>
      </c>
      <c r="H24" s="74">
        <v>0</v>
      </c>
      <c r="I24" s="74">
        <v>0</v>
      </c>
      <c r="J24" s="74">
        <v>0</v>
      </c>
      <c r="K24" s="74">
        <v>0</v>
      </c>
      <c r="L24" s="35">
        <v>0</v>
      </c>
      <c r="M24" s="74">
        <v>0</v>
      </c>
      <c r="N24"/>
      <c r="O24"/>
    </row>
    <row r="25" spans="2:15">
      <c r="B25" s="74">
        <v>16.999999999999858</v>
      </c>
      <c r="C25" s="74">
        <v>696</v>
      </c>
      <c r="D25" s="74">
        <v>0</v>
      </c>
      <c r="E25" s="74">
        <v>0</v>
      </c>
      <c r="F25" s="74">
        <v>0</v>
      </c>
      <c r="G25" s="74">
        <v>0</v>
      </c>
      <c r="H25" s="74">
        <v>0</v>
      </c>
      <c r="I25" s="74">
        <v>0</v>
      </c>
      <c r="J25" s="74">
        <v>0</v>
      </c>
      <c r="K25" s="74">
        <v>0</v>
      </c>
      <c r="L25" s="35">
        <v>0</v>
      </c>
      <c r="M25" s="74">
        <v>0</v>
      </c>
      <c r="N25"/>
      <c r="O25"/>
    </row>
    <row r="26" spans="2:15">
      <c r="B26" s="74">
        <v>39.000000000000078</v>
      </c>
      <c r="C26" s="74">
        <v>719</v>
      </c>
      <c r="D26" s="74">
        <v>0</v>
      </c>
      <c r="E26" s="74">
        <v>0</v>
      </c>
      <c r="F26" s="74">
        <v>0</v>
      </c>
      <c r="G26" s="74">
        <v>3.4482758620689703E-2</v>
      </c>
      <c r="H26" s="74">
        <v>0</v>
      </c>
      <c r="I26" s="74">
        <v>0</v>
      </c>
      <c r="J26" s="74">
        <v>0</v>
      </c>
      <c r="K26" s="74">
        <v>0</v>
      </c>
      <c r="L26" s="35">
        <v>0</v>
      </c>
      <c r="M26" s="74">
        <v>0</v>
      </c>
      <c r="N26"/>
      <c r="O26"/>
    </row>
    <row r="27" spans="2:15">
      <c r="B27" s="74">
        <v>39.999999999999801</v>
      </c>
      <c r="C27" s="74">
        <v>721</v>
      </c>
      <c r="D27" s="74">
        <v>0</v>
      </c>
      <c r="E27" s="74">
        <v>0</v>
      </c>
      <c r="F27" s="74">
        <v>0</v>
      </c>
      <c r="G27" s="74">
        <v>4.4642857142857102E-2</v>
      </c>
      <c r="H27" s="74">
        <v>0</v>
      </c>
      <c r="I27" s="74">
        <v>0</v>
      </c>
      <c r="J27" s="74">
        <v>0</v>
      </c>
      <c r="K27" s="74">
        <v>0</v>
      </c>
      <c r="L27" s="35">
        <v>0</v>
      </c>
      <c r="M27" s="74">
        <v>0</v>
      </c>
      <c r="N27"/>
      <c r="O27"/>
    </row>
    <row r="28" spans="2:15">
      <c r="B28" s="74">
        <v>161.00000000000017</v>
      </c>
      <c r="C28" s="74">
        <v>790</v>
      </c>
      <c r="D28" s="74">
        <v>0</v>
      </c>
      <c r="E28" s="74">
        <v>0</v>
      </c>
      <c r="F28" s="74">
        <v>0</v>
      </c>
      <c r="G28" s="74">
        <v>0</v>
      </c>
      <c r="H28" s="74">
        <v>0</v>
      </c>
      <c r="I28" s="74">
        <v>0</v>
      </c>
      <c r="J28" s="74">
        <v>0</v>
      </c>
      <c r="K28" s="74">
        <v>0</v>
      </c>
      <c r="L28" s="35">
        <v>0</v>
      </c>
      <c r="M28" s="74">
        <v>0</v>
      </c>
      <c r="N28"/>
      <c r="O28"/>
    </row>
    <row r="29" spans="2:15">
      <c r="B29" s="74">
        <v>142.00000000000117</v>
      </c>
      <c r="C29" s="74">
        <v>796</v>
      </c>
      <c r="D29" s="74">
        <v>0</v>
      </c>
      <c r="E29" s="74">
        <v>4.0322580645161298E-3</v>
      </c>
      <c r="F29" s="74">
        <v>0</v>
      </c>
      <c r="G29" s="74">
        <v>0</v>
      </c>
      <c r="H29" s="74">
        <v>0</v>
      </c>
      <c r="I29" s="74">
        <v>0</v>
      </c>
      <c r="J29" s="74">
        <v>0</v>
      </c>
      <c r="K29" s="74">
        <v>4.0322580645161298E-3</v>
      </c>
      <c r="L29" s="35">
        <v>0</v>
      </c>
      <c r="M29" s="74">
        <v>1</v>
      </c>
      <c r="N29"/>
      <c r="O29"/>
    </row>
    <row r="30" spans="2:15">
      <c r="B30" s="74">
        <v>26.000000000000128</v>
      </c>
      <c r="C30" s="74">
        <v>1164</v>
      </c>
      <c r="D30" s="74">
        <v>0</v>
      </c>
      <c r="E30" s="74">
        <v>0</v>
      </c>
      <c r="F30" s="74">
        <v>0</v>
      </c>
      <c r="G30" s="74">
        <v>4.1493775933610002E-3</v>
      </c>
      <c r="H30" s="74">
        <v>0</v>
      </c>
      <c r="I30" s="74">
        <v>0</v>
      </c>
      <c r="J30" s="74">
        <v>0</v>
      </c>
      <c r="K30" s="74">
        <v>0</v>
      </c>
      <c r="L30" s="35">
        <v>0</v>
      </c>
      <c r="M30" s="74">
        <v>0</v>
      </c>
      <c r="N30"/>
      <c r="O30"/>
    </row>
    <row r="31" spans="2:15">
      <c r="B31" s="74">
        <v>48.000000000000327</v>
      </c>
      <c r="C31" s="74">
        <v>1224</v>
      </c>
      <c r="D31" s="74">
        <v>0</v>
      </c>
      <c r="E31" s="74">
        <v>0</v>
      </c>
      <c r="F31" s="74">
        <v>0</v>
      </c>
      <c r="G31" s="74">
        <v>5.2023121387283197E-2</v>
      </c>
      <c r="H31" s="74">
        <v>0</v>
      </c>
      <c r="I31" s="74">
        <v>0</v>
      </c>
      <c r="J31" s="74">
        <v>0</v>
      </c>
      <c r="K31" s="74">
        <v>0</v>
      </c>
      <c r="L31" s="35">
        <v>0</v>
      </c>
      <c r="M31" s="74">
        <v>0</v>
      </c>
      <c r="N31"/>
      <c r="O31"/>
    </row>
    <row r="32" spans="2:15">
      <c r="B32" s="74">
        <v>39.999999999999801</v>
      </c>
      <c r="C32" s="74">
        <v>1232</v>
      </c>
      <c r="D32" s="74">
        <v>0</v>
      </c>
      <c r="E32" s="74">
        <v>0</v>
      </c>
      <c r="F32" s="74">
        <v>0</v>
      </c>
      <c r="G32" s="74">
        <v>0</v>
      </c>
      <c r="H32" s="74">
        <v>0</v>
      </c>
      <c r="I32" s="74">
        <v>0</v>
      </c>
      <c r="J32" s="74">
        <v>0</v>
      </c>
      <c r="K32" s="74">
        <v>0</v>
      </c>
      <c r="L32" s="35">
        <v>0</v>
      </c>
      <c r="M32" s="74">
        <v>0</v>
      </c>
      <c r="N32"/>
      <c r="O32"/>
    </row>
    <row r="33" spans="2:15">
      <c r="B33" s="74">
        <v>92.00000000000108</v>
      </c>
      <c r="C33" s="74">
        <v>1233</v>
      </c>
      <c r="D33" s="74">
        <v>0</v>
      </c>
      <c r="E33" s="74">
        <v>0</v>
      </c>
      <c r="F33" s="74">
        <v>0</v>
      </c>
      <c r="G33" s="74">
        <v>0</v>
      </c>
      <c r="H33" s="74">
        <v>0</v>
      </c>
      <c r="I33" s="74">
        <v>0</v>
      </c>
      <c r="J33" s="74">
        <v>0</v>
      </c>
      <c r="K33" s="74">
        <v>0</v>
      </c>
      <c r="L33" s="35">
        <v>0</v>
      </c>
      <c r="M33" s="74">
        <v>0</v>
      </c>
      <c r="N33"/>
      <c r="O33"/>
    </row>
    <row r="34" spans="2:15">
      <c r="B34" s="74">
        <v>58.999999999999439</v>
      </c>
      <c r="C34" s="74">
        <v>1284</v>
      </c>
      <c r="D34" s="74">
        <v>0</v>
      </c>
      <c r="E34" s="74">
        <v>0</v>
      </c>
      <c r="F34" s="74">
        <v>0</v>
      </c>
      <c r="G34" s="74">
        <v>0</v>
      </c>
      <c r="H34" s="74">
        <v>0</v>
      </c>
      <c r="I34" s="74">
        <v>0</v>
      </c>
      <c r="J34" s="74">
        <v>0</v>
      </c>
      <c r="K34" s="74">
        <v>0</v>
      </c>
      <c r="L34" s="35">
        <v>0</v>
      </c>
      <c r="M34" s="74">
        <v>0</v>
      </c>
      <c r="N34"/>
      <c r="O34"/>
    </row>
    <row r="35" spans="2:15">
      <c r="B35" s="74">
        <v>56.999999999999801</v>
      </c>
      <c r="C35" s="74">
        <v>1285</v>
      </c>
      <c r="D35" s="74">
        <v>0</v>
      </c>
      <c r="E35" s="74">
        <v>2.8806584362139901E-2</v>
      </c>
      <c r="F35" s="74">
        <v>0</v>
      </c>
      <c r="G35" s="74">
        <v>8.23045267489712E-3</v>
      </c>
      <c r="H35" s="74">
        <v>0</v>
      </c>
      <c r="I35" s="74">
        <v>0</v>
      </c>
      <c r="J35" s="74">
        <v>1.2345679012345699E-2</v>
      </c>
      <c r="K35" s="74">
        <v>0</v>
      </c>
      <c r="L35" s="35">
        <v>0</v>
      </c>
      <c r="M35" s="74">
        <v>1</v>
      </c>
      <c r="N35"/>
      <c r="O35"/>
    </row>
    <row r="36" spans="2:15">
      <c r="B36" s="74">
        <v>79.999999999999403</v>
      </c>
      <c r="C36" s="74">
        <v>1327</v>
      </c>
      <c r="D36" s="74">
        <v>0</v>
      </c>
      <c r="E36" s="74">
        <v>0</v>
      </c>
      <c r="F36" s="74">
        <v>0</v>
      </c>
      <c r="G36" s="74">
        <v>0</v>
      </c>
      <c r="H36" s="74">
        <v>1.2244897959183701E-2</v>
      </c>
      <c r="I36" s="74">
        <v>0</v>
      </c>
      <c r="J36" s="74">
        <v>0</v>
      </c>
      <c r="K36" s="74">
        <v>4.0816326530612197E-3</v>
      </c>
      <c r="L36" s="35">
        <v>0</v>
      </c>
      <c r="M36" s="74">
        <v>0</v>
      </c>
      <c r="N36"/>
      <c r="O36"/>
    </row>
    <row r="37" spans="2:15">
      <c r="B37" s="74">
        <v>69.000000000000824</v>
      </c>
      <c r="C37" s="74">
        <v>1336</v>
      </c>
      <c r="D37" s="74">
        <v>0</v>
      </c>
      <c r="E37" s="74">
        <v>3.6764705882352902E-3</v>
      </c>
      <c r="F37" s="74">
        <v>0</v>
      </c>
      <c r="G37" s="74">
        <v>0</v>
      </c>
      <c r="H37" s="74">
        <v>0</v>
      </c>
      <c r="I37" s="74">
        <v>0</v>
      </c>
      <c r="J37" s="74">
        <v>0</v>
      </c>
      <c r="K37" s="74">
        <v>0</v>
      </c>
      <c r="L37" s="35">
        <v>0</v>
      </c>
      <c r="M37" s="74">
        <v>1</v>
      </c>
      <c r="N37"/>
      <c r="O37"/>
    </row>
    <row r="38" spans="2:15">
      <c r="B38" s="74">
        <v>61.999999999999453</v>
      </c>
      <c r="C38" s="74">
        <v>1339</v>
      </c>
      <c r="D38" s="74">
        <v>0</v>
      </c>
      <c r="E38" s="74">
        <v>5.2083333333333296E-3</v>
      </c>
      <c r="F38" s="74">
        <v>0</v>
      </c>
      <c r="G38" s="74">
        <v>5.2083333333333296E-3</v>
      </c>
      <c r="H38" s="74">
        <v>0</v>
      </c>
      <c r="I38" s="74">
        <v>0</v>
      </c>
      <c r="J38" s="74">
        <v>0</v>
      </c>
      <c r="K38" s="74">
        <v>0</v>
      </c>
      <c r="L38" s="35">
        <v>0</v>
      </c>
      <c r="M38" s="74">
        <v>1</v>
      </c>
      <c r="N38"/>
      <c r="O38"/>
    </row>
    <row r="39" spans="2:15">
      <c r="B39" s="74">
        <v>41.999999999999964</v>
      </c>
      <c r="C39" s="74">
        <v>1342</v>
      </c>
      <c r="D39" s="74">
        <v>0</v>
      </c>
      <c r="E39" s="74">
        <v>0</v>
      </c>
      <c r="F39" s="74">
        <v>0</v>
      </c>
      <c r="G39" s="74">
        <v>0</v>
      </c>
      <c r="H39" s="74">
        <v>0</v>
      </c>
      <c r="I39" s="74">
        <v>0</v>
      </c>
      <c r="J39" s="74">
        <v>0</v>
      </c>
      <c r="K39" s="74">
        <v>0</v>
      </c>
      <c r="L39" s="35">
        <v>0</v>
      </c>
      <c r="M39" s="74">
        <v>0</v>
      </c>
      <c r="N39"/>
      <c r="O39"/>
    </row>
    <row r="40" spans="2:15">
      <c r="B40" s="74">
        <v>36.999999999999602</v>
      </c>
      <c r="C40" s="74">
        <v>1343</v>
      </c>
      <c r="D40" s="74">
        <v>0</v>
      </c>
      <c r="E40" s="74">
        <v>0</v>
      </c>
      <c r="F40" s="74">
        <v>0</v>
      </c>
      <c r="G40" s="74">
        <v>0</v>
      </c>
      <c r="H40" s="74">
        <v>0</v>
      </c>
      <c r="I40" s="74">
        <v>0</v>
      </c>
      <c r="J40" s="74">
        <v>0</v>
      </c>
      <c r="K40" s="74">
        <v>0</v>
      </c>
      <c r="L40" s="35">
        <v>0</v>
      </c>
      <c r="M40" s="74">
        <v>0</v>
      </c>
      <c r="N40"/>
      <c r="O40"/>
    </row>
    <row r="41" spans="2:15">
      <c r="B41" s="74">
        <v>121.00000000000003</v>
      </c>
      <c r="C41" s="74">
        <v>1394</v>
      </c>
      <c r="D41" s="74">
        <v>0</v>
      </c>
      <c r="E41" s="74">
        <v>0</v>
      </c>
      <c r="F41" s="74">
        <v>0</v>
      </c>
      <c r="G41" s="74">
        <v>0</v>
      </c>
      <c r="H41" s="74">
        <v>0</v>
      </c>
      <c r="I41" s="74">
        <v>0</v>
      </c>
      <c r="J41" s="74">
        <v>0</v>
      </c>
      <c r="K41" s="74">
        <v>0</v>
      </c>
      <c r="L41" s="35">
        <v>0</v>
      </c>
      <c r="M41" s="74">
        <v>0</v>
      </c>
      <c r="N41"/>
      <c r="O41"/>
    </row>
    <row r="42" spans="2:15">
      <c r="B42" s="74">
        <v>122.00000000000057</v>
      </c>
      <c r="C42" s="74">
        <v>1439</v>
      </c>
      <c r="D42" s="74">
        <v>0</v>
      </c>
      <c r="E42" s="74">
        <v>0</v>
      </c>
      <c r="F42" s="74">
        <v>0</v>
      </c>
      <c r="G42" s="74">
        <v>0</v>
      </c>
      <c r="H42" s="74">
        <v>0</v>
      </c>
      <c r="I42" s="74">
        <v>0</v>
      </c>
      <c r="J42" s="74">
        <v>0</v>
      </c>
      <c r="K42" s="74">
        <v>0</v>
      </c>
      <c r="L42" s="35">
        <v>0</v>
      </c>
      <c r="M42" s="74">
        <v>0</v>
      </c>
      <c r="N42"/>
      <c r="O42"/>
    </row>
    <row r="43" spans="2:15">
      <c r="B43" s="74">
        <v>313.00000000000131</v>
      </c>
      <c r="C43" s="74">
        <v>1839</v>
      </c>
      <c r="D43" s="74">
        <v>0</v>
      </c>
      <c r="E43" s="74">
        <v>2.4539877300613501E-2</v>
      </c>
      <c r="F43" s="74">
        <v>0</v>
      </c>
      <c r="G43" s="74">
        <v>0</v>
      </c>
      <c r="H43" s="74">
        <v>0</v>
      </c>
      <c r="I43" s="74">
        <v>0</v>
      </c>
      <c r="J43" s="74">
        <v>0</v>
      </c>
      <c r="K43" s="74">
        <v>0</v>
      </c>
      <c r="L43" s="35">
        <v>0.14723926400000001</v>
      </c>
      <c r="M43" s="74">
        <v>1</v>
      </c>
      <c r="N43"/>
      <c r="O43"/>
    </row>
    <row r="44" spans="2:15">
      <c r="B44" s="74">
        <v>122.00000000000057</v>
      </c>
      <c r="C44" s="74">
        <v>1847</v>
      </c>
      <c r="D44" s="74">
        <v>0</v>
      </c>
      <c r="E44" s="74">
        <v>0</v>
      </c>
      <c r="F44" s="74">
        <v>0</v>
      </c>
      <c r="G44" s="74">
        <v>0</v>
      </c>
      <c r="H44" s="74">
        <v>0</v>
      </c>
      <c r="I44" s="74">
        <v>0</v>
      </c>
      <c r="J44" s="74">
        <v>0</v>
      </c>
      <c r="K44" s="74">
        <v>0</v>
      </c>
      <c r="L44" s="35">
        <v>0</v>
      </c>
      <c r="M44" s="74">
        <v>0</v>
      </c>
      <c r="N44"/>
      <c r="O44"/>
    </row>
    <row r="45" spans="2:15">
      <c r="B45" s="74">
        <v>121.00000000000003</v>
      </c>
      <c r="C45" s="74">
        <v>1850</v>
      </c>
      <c r="D45" s="74">
        <v>0</v>
      </c>
      <c r="E45" s="74">
        <v>4.92610837438424E-3</v>
      </c>
      <c r="F45" s="74">
        <v>0</v>
      </c>
      <c r="G45" s="74">
        <v>4.92610837438424E-3</v>
      </c>
      <c r="H45" s="74">
        <v>0</v>
      </c>
      <c r="I45" s="74">
        <v>0</v>
      </c>
      <c r="J45" s="74">
        <v>0</v>
      </c>
      <c r="K45" s="74">
        <v>0</v>
      </c>
      <c r="L45" s="35">
        <v>9.8522169999999999E-3</v>
      </c>
      <c r="M45" s="74">
        <v>1</v>
      </c>
      <c r="N45"/>
      <c r="O45"/>
    </row>
    <row r="46" spans="2:15">
      <c r="B46" s="74">
        <v>168.99999999999864</v>
      </c>
      <c r="C46" s="74">
        <v>1858</v>
      </c>
      <c r="D46" s="74">
        <v>1.02389078498294E-2</v>
      </c>
      <c r="E46" s="74">
        <v>3.4129692832764501E-3</v>
      </c>
      <c r="F46" s="74">
        <v>0</v>
      </c>
      <c r="G46" s="74">
        <v>3.4129692832764501E-3</v>
      </c>
      <c r="H46" s="74">
        <v>0</v>
      </c>
      <c r="I46" s="74">
        <v>0</v>
      </c>
      <c r="J46" s="74">
        <v>0</v>
      </c>
      <c r="K46" s="74">
        <v>0</v>
      </c>
      <c r="L46" s="35">
        <v>0</v>
      </c>
      <c r="M46" s="74">
        <v>1</v>
      </c>
      <c r="N46"/>
      <c r="O46"/>
    </row>
    <row r="47" spans="2:15">
      <c r="B47" s="74">
        <v>192.00000000000034</v>
      </c>
      <c r="C47" s="74">
        <v>1859</v>
      </c>
      <c r="D47" s="74">
        <v>0</v>
      </c>
      <c r="E47" s="74">
        <v>3.11111111111111E-2</v>
      </c>
      <c r="F47" s="74">
        <v>0</v>
      </c>
      <c r="G47" s="74">
        <v>8.8888888888888906E-3</v>
      </c>
      <c r="H47" s="74">
        <v>0</v>
      </c>
      <c r="I47" s="74">
        <v>0</v>
      </c>
      <c r="J47" s="74">
        <v>0</v>
      </c>
      <c r="K47" s="74">
        <v>0</v>
      </c>
      <c r="L47" s="35">
        <v>0</v>
      </c>
      <c r="M47" s="74">
        <v>1</v>
      </c>
      <c r="N47"/>
      <c r="O47"/>
    </row>
    <row r="48" spans="2:15">
      <c r="B48" s="74">
        <v>180.99999999999829</v>
      </c>
      <c r="C48" s="74">
        <v>1860</v>
      </c>
      <c r="D48" s="74">
        <v>1.8348623853211E-2</v>
      </c>
      <c r="E48" s="74">
        <v>4.5871559633027499E-3</v>
      </c>
      <c r="F48" s="74">
        <v>0</v>
      </c>
      <c r="G48" s="74">
        <v>0</v>
      </c>
      <c r="H48" s="74">
        <v>0</v>
      </c>
      <c r="I48" s="74">
        <v>0</v>
      </c>
      <c r="J48" s="74">
        <v>0</v>
      </c>
      <c r="K48" s="74">
        <v>0</v>
      </c>
      <c r="L48" s="35">
        <v>0</v>
      </c>
      <c r="M48" s="74">
        <v>1</v>
      </c>
      <c r="N48"/>
      <c r="O48"/>
    </row>
    <row r="49" spans="2:15">
      <c r="B49" s="74">
        <v>184.99999999999861</v>
      </c>
      <c r="C49" s="74">
        <v>1861</v>
      </c>
      <c r="D49" s="74">
        <v>0</v>
      </c>
      <c r="E49" s="74">
        <v>0</v>
      </c>
      <c r="F49" s="74">
        <v>0</v>
      </c>
      <c r="G49" s="74">
        <v>0</v>
      </c>
      <c r="H49" s="74">
        <v>0</v>
      </c>
      <c r="I49" s="74">
        <v>0</v>
      </c>
      <c r="J49" s="74">
        <v>0</v>
      </c>
      <c r="K49" s="74">
        <v>0</v>
      </c>
      <c r="L49" s="35">
        <v>0</v>
      </c>
      <c r="M49" s="74">
        <v>0</v>
      </c>
      <c r="N49"/>
      <c r="O49"/>
    </row>
    <row r="50" spans="2:15">
      <c r="B50" s="74">
        <v>142.99999999999946</v>
      </c>
      <c r="C50" s="74">
        <v>1863</v>
      </c>
      <c r="D50" s="74">
        <v>0</v>
      </c>
      <c r="E50" s="74">
        <v>3.8297872340425497E-2</v>
      </c>
      <c r="F50" s="74">
        <v>0</v>
      </c>
      <c r="G50" s="74">
        <v>2.1276595744680899E-2</v>
      </c>
      <c r="H50" s="74">
        <v>0</v>
      </c>
      <c r="I50" s="74">
        <v>0</v>
      </c>
      <c r="J50" s="74">
        <v>0</v>
      </c>
      <c r="K50" s="74">
        <v>0</v>
      </c>
      <c r="L50" s="35">
        <v>0</v>
      </c>
      <c r="M50" s="74">
        <v>1</v>
      </c>
      <c r="N50"/>
      <c r="O50"/>
    </row>
    <row r="51" spans="2:15">
      <c r="B51" s="74">
        <v>137.00000000000099</v>
      </c>
      <c r="C51" s="74">
        <v>1864</v>
      </c>
      <c r="D51" s="74">
        <v>0</v>
      </c>
      <c r="E51" s="74">
        <v>0</v>
      </c>
      <c r="F51" s="74">
        <v>0</v>
      </c>
      <c r="G51" s="74">
        <v>3.3653846153846201E-2</v>
      </c>
      <c r="H51" s="74">
        <v>0</v>
      </c>
      <c r="I51" s="74">
        <v>0</v>
      </c>
      <c r="J51" s="74">
        <v>0</v>
      </c>
      <c r="K51" s="74">
        <v>0</v>
      </c>
      <c r="L51" s="35">
        <v>0</v>
      </c>
      <c r="M51" s="74">
        <v>0</v>
      </c>
      <c r="N51"/>
      <c r="O51"/>
    </row>
    <row r="52" spans="2:15">
      <c r="B52" s="74">
        <v>130.00000000000102</v>
      </c>
      <c r="C52" s="74">
        <v>1865</v>
      </c>
      <c r="D52" s="74">
        <v>0</v>
      </c>
      <c r="E52" s="74">
        <v>0</v>
      </c>
      <c r="F52" s="74">
        <v>0</v>
      </c>
      <c r="G52" s="74">
        <v>2.0942408376963401E-2</v>
      </c>
      <c r="H52" s="74">
        <v>0</v>
      </c>
      <c r="I52" s="74">
        <v>0</v>
      </c>
      <c r="J52" s="74">
        <v>0</v>
      </c>
      <c r="K52" s="74">
        <v>0</v>
      </c>
      <c r="L52" s="35">
        <v>0</v>
      </c>
      <c r="M52" s="74">
        <v>0</v>
      </c>
      <c r="N52"/>
      <c r="O52"/>
    </row>
    <row r="53" spans="2:15">
      <c r="B53" s="74">
        <v>125.00000000000105</v>
      </c>
      <c r="C53" s="74">
        <v>1866</v>
      </c>
      <c r="D53" s="74">
        <v>5.2910052910052898E-3</v>
      </c>
      <c r="E53" s="74">
        <v>3.7037037037037E-2</v>
      </c>
      <c r="F53" s="74">
        <v>0</v>
      </c>
      <c r="G53" s="74">
        <v>1.58730158730159E-2</v>
      </c>
      <c r="H53" s="74">
        <v>0</v>
      </c>
      <c r="I53" s="74">
        <v>0</v>
      </c>
      <c r="J53" s="74">
        <v>0</v>
      </c>
      <c r="K53" s="74">
        <v>0</v>
      </c>
      <c r="L53" s="35">
        <v>0</v>
      </c>
      <c r="M53" s="74">
        <v>1</v>
      </c>
      <c r="N53"/>
      <c r="O53"/>
    </row>
    <row r="54" spans="2:15">
      <c r="B54" s="74">
        <v>79.999999999999403</v>
      </c>
      <c r="C54" s="74">
        <v>1867</v>
      </c>
      <c r="D54" s="74">
        <v>0</v>
      </c>
      <c r="E54" s="74">
        <v>1.5384615384615399E-2</v>
      </c>
      <c r="F54" s="74">
        <v>0</v>
      </c>
      <c r="G54" s="74">
        <v>5.6410256410256397E-2</v>
      </c>
      <c r="H54" s="74">
        <v>0</v>
      </c>
      <c r="I54" s="74">
        <v>0</v>
      </c>
      <c r="J54" s="74">
        <v>0</v>
      </c>
      <c r="K54" s="74">
        <v>0</v>
      </c>
      <c r="L54" s="35">
        <v>0</v>
      </c>
      <c r="M54" s="74">
        <v>1</v>
      </c>
      <c r="N54"/>
      <c r="O54"/>
    </row>
    <row r="55" spans="2:15">
      <c r="B55" s="74">
        <v>311.99999999999835</v>
      </c>
      <c r="C55" s="74">
        <v>1872</v>
      </c>
      <c r="D55" s="74">
        <v>0</v>
      </c>
      <c r="E55" s="74">
        <v>0</v>
      </c>
      <c r="F55" s="74">
        <v>0</v>
      </c>
      <c r="G55" s="74">
        <v>0</v>
      </c>
      <c r="H55" s="74">
        <v>0</v>
      </c>
      <c r="I55" s="74">
        <v>0</v>
      </c>
      <c r="J55" s="74">
        <v>0</v>
      </c>
      <c r="K55" s="74">
        <v>0</v>
      </c>
      <c r="L55" s="35">
        <v>0.70666666700000003</v>
      </c>
      <c r="M55" s="74">
        <v>0</v>
      </c>
      <c r="N55"/>
      <c r="O55"/>
    </row>
    <row r="56" spans="2:15">
      <c r="B56" s="74">
        <v>317.99999999999807</v>
      </c>
      <c r="C56" s="74">
        <v>1873</v>
      </c>
      <c r="D56" s="74">
        <v>0</v>
      </c>
      <c r="E56" s="74">
        <v>1.7543859649122799E-2</v>
      </c>
      <c r="F56" s="74">
        <v>0</v>
      </c>
      <c r="G56" s="74">
        <v>1.50375939849624E-2</v>
      </c>
      <c r="H56" s="74">
        <v>0</v>
      </c>
      <c r="I56" s="74">
        <v>0</v>
      </c>
      <c r="J56" s="74">
        <v>0</v>
      </c>
      <c r="K56" s="74">
        <v>0</v>
      </c>
      <c r="L56" s="35">
        <v>0</v>
      </c>
      <c r="M56" s="74">
        <v>1</v>
      </c>
      <c r="N56"/>
      <c r="O56"/>
    </row>
    <row r="57" spans="2:15">
      <c r="B57" s="74">
        <v>190.00000000000068</v>
      </c>
      <c r="C57" s="74">
        <v>1874</v>
      </c>
      <c r="D57" s="74">
        <v>0</v>
      </c>
      <c r="E57" s="74">
        <v>1.4285714285714299E-2</v>
      </c>
      <c r="F57" s="74">
        <v>0</v>
      </c>
      <c r="G57" s="74">
        <v>9.5238095238095195E-3</v>
      </c>
      <c r="H57" s="74">
        <v>0</v>
      </c>
      <c r="I57" s="74">
        <v>0</v>
      </c>
      <c r="J57" s="74">
        <v>0</v>
      </c>
      <c r="K57" s="74">
        <v>0</v>
      </c>
      <c r="L57" s="35">
        <v>0</v>
      </c>
      <c r="M57" s="74">
        <v>1</v>
      </c>
      <c r="N57"/>
      <c r="O57"/>
    </row>
    <row r="58" spans="2:15">
      <c r="B58" s="74">
        <v>480.00000000000296</v>
      </c>
      <c r="C58" s="74">
        <v>1878</v>
      </c>
      <c r="D58" s="74">
        <v>0</v>
      </c>
      <c r="E58" s="74">
        <v>4.97512437810945E-3</v>
      </c>
      <c r="F58" s="74">
        <v>0</v>
      </c>
      <c r="G58" s="74">
        <v>0</v>
      </c>
      <c r="H58" s="74">
        <v>0</v>
      </c>
      <c r="I58" s="74">
        <v>0</v>
      </c>
      <c r="J58" s="74">
        <v>0</v>
      </c>
      <c r="K58" s="74">
        <v>0</v>
      </c>
      <c r="L58" s="35">
        <v>4.975124E-3</v>
      </c>
      <c r="M58" s="74">
        <v>1</v>
      </c>
      <c r="N58"/>
      <c r="O58"/>
    </row>
    <row r="59" spans="2:15">
      <c r="B59" s="74">
        <v>147.00000000000139</v>
      </c>
      <c r="C59" s="74">
        <v>1882</v>
      </c>
      <c r="D59" s="74">
        <v>0</v>
      </c>
      <c r="E59" s="74">
        <v>5.4054054054054099E-2</v>
      </c>
      <c r="F59" s="74">
        <v>0</v>
      </c>
      <c r="G59" s="74">
        <v>0</v>
      </c>
      <c r="H59" s="74">
        <v>0</v>
      </c>
      <c r="I59" s="74">
        <v>0</v>
      </c>
      <c r="J59" s="74">
        <v>0</v>
      </c>
      <c r="K59" s="74">
        <v>0</v>
      </c>
      <c r="L59" s="35">
        <v>0</v>
      </c>
      <c r="M59" s="74">
        <v>1</v>
      </c>
      <c r="N59"/>
      <c r="O59"/>
    </row>
    <row r="60" spans="2:15">
      <c r="B60" s="74">
        <v>156.99999999999869</v>
      </c>
      <c r="C60" s="74">
        <v>1903</v>
      </c>
      <c r="D60" s="74">
        <v>0</v>
      </c>
      <c r="E60" s="74">
        <v>2.2099447513812199E-2</v>
      </c>
      <c r="F60" s="74">
        <v>0</v>
      </c>
      <c r="G60" s="74">
        <v>2.4861878453038701E-2</v>
      </c>
      <c r="H60" s="74">
        <v>0</v>
      </c>
      <c r="I60" s="74">
        <v>0</v>
      </c>
      <c r="J60" s="74">
        <v>0</v>
      </c>
      <c r="K60" s="74">
        <v>0</v>
      </c>
      <c r="L60" s="35">
        <v>0</v>
      </c>
      <c r="M60" s="74">
        <v>1</v>
      </c>
      <c r="N60"/>
      <c r="O60"/>
    </row>
    <row r="61" spans="2:15">
      <c r="B61" s="74">
        <v>266.00000000000216</v>
      </c>
      <c r="C61" s="74">
        <v>1915</v>
      </c>
      <c r="D61" s="74">
        <v>0</v>
      </c>
      <c r="E61" s="74">
        <v>0</v>
      </c>
      <c r="F61" s="74">
        <v>0</v>
      </c>
      <c r="G61" s="74">
        <v>0</v>
      </c>
      <c r="H61" s="74">
        <v>0</v>
      </c>
      <c r="I61" s="74">
        <v>0</v>
      </c>
      <c r="J61" s="74">
        <v>0</v>
      </c>
      <c r="K61" s="74">
        <v>0</v>
      </c>
      <c r="L61" s="35">
        <v>0</v>
      </c>
      <c r="M61" s="74">
        <v>0</v>
      </c>
      <c r="N61"/>
      <c r="O61"/>
    </row>
    <row r="62" spans="2:15">
      <c r="B62" s="74">
        <v>419.00000000000472</v>
      </c>
      <c r="C62" s="74">
        <v>1919</v>
      </c>
      <c r="D62" s="74">
        <v>0</v>
      </c>
      <c r="E62" s="74">
        <v>1.27118644067797E-2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35">
        <v>0</v>
      </c>
      <c r="M62" s="74">
        <v>1</v>
      </c>
      <c r="N62"/>
      <c r="O62"/>
    </row>
    <row r="63" spans="2:15">
      <c r="B63" s="74">
        <v>118.00000000000129</v>
      </c>
      <c r="C63" s="74">
        <v>1925</v>
      </c>
      <c r="D63" s="74">
        <v>0</v>
      </c>
      <c r="E63" s="74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35">
        <v>0</v>
      </c>
      <c r="M63" s="74">
        <v>0</v>
      </c>
      <c r="N63"/>
      <c r="O63"/>
    </row>
    <row r="64" spans="2:15">
      <c r="B64" s="74">
        <v>201.00000000000054</v>
      </c>
      <c r="C64" s="74">
        <v>1935</v>
      </c>
      <c r="D64" s="74">
        <v>0</v>
      </c>
      <c r="E64" s="74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35">
        <v>2.7548210000000002E-3</v>
      </c>
      <c r="M64" s="74">
        <v>0</v>
      </c>
      <c r="N64"/>
      <c r="O64"/>
    </row>
    <row r="65" spans="2:15">
      <c r="B65" s="74">
        <v>256.99999999999756</v>
      </c>
      <c r="C65" s="74">
        <v>1943</v>
      </c>
      <c r="D65" s="74">
        <v>0</v>
      </c>
      <c r="E65" s="74">
        <v>1.2987012987013E-2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35">
        <v>0</v>
      </c>
      <c r="M65" s="74">
        <v>1</v>
      </c>
      <c r="N65"/>
      <c r="O65"/>
    </row>
    <row r="66" spans="2:15">
      <c r="B66" s="74">
        <v>280.00000000000063</v>
      </c>
      <c r="C66" s="74">
        <v>1944</v>
      </c>
      <c r="D66" s="74">
        <v>0</v>
      </c>
      <c r="E66" s="74">
        <v>0</v>
      </c>
      <c r="F66" s="74">
        <v>0</v>
      </c>
      <c r="G66" s="74">
        <v>4.2372881355932203E-3</v>
      </c>
      <c r="H66" s="74">
        <v>0</v>
      </c>
      <c r="I66" s="74">
        <v>0</v>
      </c>
      <c r="J66" s="74">
        <v>0</v>
      </c>
      <c r="K66" s="74">
        <v>0</v>
      </c>
      <c r="L66" s="35">
        <v>0</v>
      </c>
      <c r="M66" s="74">
        <v>0</v>
      </c>
      <c r="N66"/>
      <c r="O66"/>
    </row>
    <row r="67" spans="2:15">
      <c r="B67" s="74">
        <v>74.000000000000696</v>
      </c>
      <c r="C67" s="74">
        <v>1949</v>
      </c>
      <c r="D67" s="74">
        <v>1.22699386503067E-2</v>
      </c>
      <c r="E67" s="74">
        <v>1.84049079754601E-2</v>
      </c>
      <c r="F67" s="74">
        <v>0</v>
      </c>
      <c r="G67" s="74">
        <v>1.22699386503067E-2</v>
      </c>
      <c r="H67" s="74">
        <v>0</v>
      </c>
      <c r="I67" s="74">
        <v>0</v>
      </c>
      <c r="J67" s="74">
        <v>0</v>
      </c>
      <c r="K67" s="74">
        <v>0</v>
      </c>
      <c r="L67" s="35">
        <v>0</v>
      </c>
      <c r="M67" s="74">
        <v>1</v>
      </c>
      <c r="N67"/>
      <c r="O67"/>
    </row>
    <row r="68" spans="2:15">
      <c r="B68" s="74">
        <v>280.00000000000063</v>
      </c>
      <c r="C68" s="74">
        <v>1950</v>
      </c>
      <c r="D68" s="74">
        <v>0</v>
      </c>
      <c r="E68" s="74">
        <v>1.5424164524421601E-2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35">
        <v>4.6272493999999997E-2</v>
      </c>
      <c r="M68" s="74">
        <v>1</v>
      </c>
      <c r="N68"/>
      <c r="O68"/>
    </row>
    <row r="69" spans="2:15">
      <c r="B69" s="74">
        <v>217.99999999999784</v>
      </c>
      <c r="C69" s="74">
        <v>1951</v>
      </c>
      <c r="D69" s="74">
        <v>0</v>
      </c>
      <c r="E69" s="74">
        <v>3.6057692307692298E-2</v>
      </c>
      <c r="F69" s="74">
        <v>0</v>
      </c>
      <c r="G69" s="74">
        <v>2.4038461538461501E-3</v>
      </c>
      <c r="H69" s="74">
        <v>0</v>
      </c>
      <c r="I69" s="74">
        <v>0</v>
      </c>
      <c r="J69" s="74">
        <v>0</v>
      </c>
      <c r="K69" s="74">
        <v>0</v>
      </c>
      <c r="L69" s="35">
        <v>0</v>
      </c>
      <c r="M69" s="74">
        <v>1</v>
      </c>
      <c r="N69"/>
      <c r="O69"/>
    </row>
    <row r="70" spans="2:15">
      <c r="B70" s="74">
        <v>220.00000000000205</v>
      </c>
      <c r="C70" s="74">
        <v>1964</v>
      </c>
      <c r="D70" s="74">
        <v>0</v>
      </c>
      <c r="E70" s="74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35">
        <v>0</v>
      </c>
      <c r="M70" s="74">
        <v>0</v>
      </c>
      <c r="N70"/>
      <c r="O70"/>
    </row>
    <row r="71" spans="2:15">
      <c r="B71" s="74">
        <v>86.000000000000497</v>
      </c>
      <c r="C71" s="74">
        <v>1965</v>
      </c>
      <c r="D71" s="74">
        <v>5.31914893617021E-3</v>
      </c>
      <c r="E71" s="74">
        <v>0</v>
      </c>
      <c r="F71" s="74">
        <v>0</v>
      </c>
      <c r="G71" s="74">
        <v>5.31914893617021E-3</v>
      </c>
      <c r="H71" s="74">
        <v>0</v>
      </c>
      <c r="I71" s="74">
        <v>0</v>
      </c>
      <c r="J71" s="74">
        <v>0</v>
      </c>
      <c r="K71" s="74">
        <v>0</v>
      </c>
      <c r="L71" s="35">
        <v>0</v>
      </c>
      <c r="M71" s="74">
        <v>0</v>
      </c>
      <c r="N71"/>
      <c r="O71"/>
    </row>
    <row r="72" spans="2:15">
      <c r="B72" s="74">
        <v>169.99999999999855</v>
      </c>
      <c r="C72" s="74">
        <v>1979</v>
      </c>
      <c r="D72" s="74">
        <v>0</v>
      </c>
      <c r="E72" s="74">
        <v>2.9411764705882401E-2</v>
      </c>
      <c r="F72" s="74">
        <v>0</v>
      </c>
      <c r="G72" s="74">
        <v>4.9019607843137298E-3</v>
      </c>
      <c r="H72" s="74">
        <v>0</v>
      </c>
      <c r="I72" s="74">
        <v>0</v>
      </c>
      <c r="J72" s="74">
        <v>0</v>
      </c>
      <c r="K72" s="74">
        <v>0</v>
      </c>
      <c r="L72" s="35">
        <v>0</v>
      </c>
      <c r="M72" s="74">
        <v>1</v>
      </c>
      <c r="N72"/>
      <c r="O72"/>
    </row>
    <row r="73" spans="2:15">
      <c r="B73" s="74">
        <v>157.99999999999918</v>
      </c>
      <c r="C73" s="74">
        <v>1980</v>
      </c>
      <c r="D73" s="74">
        <v>0</v>
      </c>
      <c r="E73" s="74">
        <v>6.4935064935064896E-3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35">
        <v>0</v>
      </c>
      <c r="M73" s="74">
        <v>1</v>
      </c>
      <c r="N73"/>
      <c r="O73"/>
    </row>
    <row r="74" spans="2:15">
      <c r="B74" s="74">
        <v>121.00000000000003</v>
      </c>
      <c r="C74" s="74">
        <v>1982</v>
      </c>
      <c r="D74" s="74">
        <v>0</v>
      </c>
      <c r="E74" s="74">
        <v>1.4332965821389199E-2</v>
      </c>
      <c r="F74" s="74">
        <v>0</v>
      </c>
      <c r="G74" s="74">
        <v>2.20507166482911E-3</v>
      </c>
      <c r="H74" s="74">
        <v>0</v>
      </c>
      <c r="I74" s="74">
        <v>0</v>
      </c>
      <c r="J74" s="74">
        <v>0</v>
      </c>
      <c r="K74" s="74">
        <v>0</v>
      </c>
      <c r="L74" s="35">
        <v>0</v>
      </c>
      <c r="M74" s="74">
        <v>1</v>
      </c>
      <c r="N74"/>
      <c r="O74"/>
    </row>
    <row r="75" spans="2:15">
      <c r="B75" s="74">
        <v>263.00000000000119</v>
      </c>
      <c r="C75" s="74">
        <v>1991</v>
      </c>
      <c r="D75" s="74">
        <v>0</v>
      </c>
      <c r="E75" s="74">
        <v>0</v>
      </c>
      <c r="F75" s="74">
        <v>0</v>
      </c>
      <c r="G75" s="74">
        <v>1.03092783505155E-2</v>
      </c>
      <c r="H75" s="74">
        <v>0</v>
      </c>
      <c r="I75" s="74">
        <v>0</v>
      </c>
      <c r="J75" s="74">
        <v>0</v>
      </c>
      <c r="K75" s="74">
        <v>0</v>
      </c>
      <c r="L75" s="35">
        <v>0</v>
      </c>
      <c r="M75" s="74">
        <v>0</v>
      </c>
      <c r="N75"/>
      <c r="O75"/>
    </row>
    <row r="76" spans="2:15">
      <c r="B76" s="74">
        <v>114.9999999999996</v>
      </c>
      <c r="C76" s="74">
        <v>1994</v>
      </c>
      <c r="D76" s="74">
        <v>0</v>
      </c>
      <c r="E76" s="74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35">
        <v>0</v>
      </c>
      <c r="M76" s="74">
        <v>0</v>
      </c>
      <c r="N76"/>
      <c r="O76"/>
    </row>
    <row r="77" spans="2:15">
      <c r="B77" s="74">
        <v>81.000000000000099</v>
      </c>
      <c r="C77" s="74">
        <v>1995</v>
      </c>
      <c r="D77" s="74">
        <v>2.80373831775701E-2</v>
      </c>
      <c r="E77" s="74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35">
        <v>0</v>
      </c>
      <c r="M77" s="74">
        <v>0</v>
      </c>
      <c r="N77"/>
      <c r="O77"/>
    </row>
    <row r="78" spans="2:15">
      <c r="B78" s="74">
        <v>55.999999999999972</v>
      </c>
      <c r="C78" s="74">
        <v>1996</v>
      </c>
      <c r="D78" s="74">
        <v>6.8493150684931503E-3</v>
      </c>
      <c r="E78" s="74">
        <v>6.8493150684931503E-3</v>
      </c>
      <c r="F78" s="74">
        <v>0</v>
      </c>
      <c r="G78" s="74">
        <v>6.8493150684931503E-3</v>
      </c>
      <c r="H78" s="74">
        <v>0</v>
      </c>
      <c r="I78" s="74">
        <v>0</v>
      </c>
      <c r="J78" s="74">
        <v>0</v>
      </c>
      <c r="K78" s="74">
        <v>0</v>
      </c>
      <c r="L78" s="35">
        <v>0</v>
      </c>
      <c r="M78" s="74">
        <v>1</v>
      </c>
      <c r="N78"/>
      <c r="O78"/>
    </row>
    <row r="79" spans="2:15">
      <c r="B79" s="74">
        <v>61.000000000000441</v>
      </c>
      <c r="C79" s="74">
        <v>1997</v>
      </c>
      <c r="D79" s="74">
        <v>5.6497175141242903E-3</v>
      </c>
      <c r="E79" s="74">
        <v>2.82485875706215E-2</v>
      </c>
      <c r="F79" s="74">
        <v>0</v>
      </c>
      <c r="G79" s="74">
        <v>5.6497175141242903E-3</v>
      </c>
      <c r="H79" s="74">
        <v>0</v>
      </c>
      <c r="I79" s="74">
        <v>0</v>
      </c>
      <c r="J79" s="74">
        <v>0</v>
      </c>
      <c r="K79" s="74">
        <v>0</v>
      </c>
      <c r="L79" s="35">
        <v>0</v>
      </c>
      <c r="M79" s="74">
        <v>1</v>
      </c>
      <c r="N79"/>
      <c r="O79"/>
    </row>
    <row r="80" spans="2:15">
      <c r="B80" s="74">
        <v>25.000000000000139</v>
      </c>
      <c r="C80" s="74">
        <v>1998</v>
      </c>
      <c r="D80" s="74">
        <v>0</v>
      </c>
      <c r="E80" s="74">
        <v>0</v>
      </c>
      <c r="F80" s="74">
        <v>0</v>
      </c>
      <c r="G80" s="74">
        <v>1.22699386503067E-2</v>
      </c>
      <c r="H80" s="74">
        <v>0</v>
      </c>
      <c r="I80" s="74">
        <v>0</v>
      </c>
      <c r="J80" s="74">
        <v>0</v>
      </c>
      <c r="K80" s="74">
        <v>6.13496932515337E-3</v>
      </c>
      <c r="L80" s="35">
        <v>0</v>
      </c>
      <c r="M80" s="74">
        <v>0</v>
      </c>
      <c r="N80"/>
      <c r="O80"/>
    </row>
    <row r="81" spans="2:15">
      <c r="B81" s="74">
        <v>22.000000000000192</v>
      </c>
      <c r="C81" s="74">
        <v>1999</v>
      </c>
      <c r="D81" s="74">
        <v>0</v>
      </c>
      <c r="E81" s="74">
        <v>0</v>
      </c>
      <c r="F81" s="74">
        <v>0</v>
      </c>
      <c r="G81" s="74">
        <v>0</v>
      </c>
      <c r="H81" s="74">
        <v>0</v>
      </c>
      <c r="I81" s="74">
        <v>0</v>
      </c>
      <c r="J81" s="74">
        <v>1.38888888888889E-2</v>
      </c>
      <c r="K81" s="74">
        <v>6.9444444444444397E-3</v>
      </c>
      <c r="L81" s="35">
        <v>0</v>
      </c>
      <c r="M81" s="74">
        <v>0</v>
      </c>
      <c r="N81"/>
      <c r="O81"/>
    </row>
    <row r="82" spans="2:15">
      <c r="B82" s="74">
        <v>125.00000000000105</v>
      </c>
      <c r="C82" s="74">
        <v>2002</v>
      </c>
      <c r="D82" s="74">
        <v>4.2735042735042696E-3</v>
      </c>
      <c r="E82" s="74">
        <v>4.2735042735042696E-3</v>
      </c>
      <c r="F82" s="74">
        <v>0</v>
      </c>
      <c r="G82" s="74">
        <v>0</v>
      </c>
      <c r="H82" s="74">
        <v>0</v>
      </c>
      <c r="I82" s="74">
        <v>0</v>
      </c>
      <c r="J82" s="74">
        <v>8.5470085470085496E-3</v>
      </c>
      <c r="K82" s="74">
        <v>0</v>
      </c>
      <c r="L82" s="35">
        <v>0</v>
      </c>
      <c r="M82" s="74">
        <v>1</v>
      </c>
      <c r="N82"/>
      <c r="O82"/>
    </row>
    <row r="83" spans="2:15">
      <c r="B83" s="74">
        <v>65.000000000000668</v>
      </c>
      <c r="C83" s="74">
        <v>2004</v>
      </c>
      <c r="D83" s="74">
        <v>0</v>
      </c>
      <c r="E83" s="74">
        <v>3.54609929078014E-2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35">
        <v>0</v>
      </c>
      <c r="M83" s="74">
        <v>1</v>
      </c>
      <c r="N83"/>
      <c r="O83"/>
    </row>
    <row r="84" spans="2:15">
      <c r="B84" s="74">
        <v>256.0000000000004</v>
      </c>
      <c r="C84" s="74">
        <v>2005</v>
      </c>
      <c r="D84" s="74">
        <v>3.3472803347280297E-2</v>
      </c>
      <c r="E84" s="74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35">
        <v>0</v>
      </c>
      <c r="M84" s="74">
        <v>0</v>
      </c>
      <c r="N84"/>
      <c r="O84"/>
    </row>
    <row r="85" spans="2:15">
      <c r="B85" s="74">
        <v>233.99999999999861</v>
      </c>
      <c r="C85" s="74">
        <v>2007</v>
      </c>
      <c r="D85" s="74">
        <v>0</v>
      </c>
      <c r="E85" s="74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35">
        <v>0</v>
      </c>
      <c r="M85" s="74">
        <v>0</v>
      </c>
      <c r="N85"/>
      <c r="O85"/>
    </row>
    <row r="86" spans="2:15">
      <c r="B86" s="74">
        <v>177.00000000000151</v>
      </c>
      <c r="C86" s="74">
        <v>2012</v>
      </c>
      <c r="D86" s="74">
        <v>4.2857142857142899E-2</v>
      </c>
      <c r="E86" s="74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35">
        <v>0</v>
      </c>
      <c r="M86" s="74">
        <v>0</v>
      </c>
      <c r="N86"/>
      <c r="O86"/>
    </row>
    <row r="87" spans="2:15">
      <c r="B87" s="74">
        <v>176.00000000000009</v>
      </c>
      <c r="C87" s="74">
        <v>2013</v>
      </c>
      <c r="D87" s="74">
        <v>1.06951871657754E-2</v>
      </c>
      <c r="E87" s="74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35">
        <v>0</v>
      </c>
      <c r="M87" s="74">
        <v>0</v>
      </c>
      <c r="N87"/>
      <c r="O87"/>
    </row>
    <row r="88" spans="2:15">
      <c r="B88" s="74">
        <v>1382.9999999999993</v>
      </c>
      <c r="C88" s="74">
        <v>2014</v>
      </c>
      <c r="D88" s="74">
        <v>1.12233445566779E-3</v>
      </c>
      <c r="E88" s="74">
        <v>3.59147025813693E-2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35">
        <v>0</v>
      </c>
      <c r="M88" s="74">
        <v>1</v>
      </c>
      <c r="N88"/>
      <c r="O88"/>
    </row>
    <row r="89" spans="2:15">
      <c r="B89" s="74">
        <v>360.00000000000227</v>
      </c>
      <c r="C89" s="74">
        <v>2018</v>
      </c>
      <c r="D89" s="74">
        <v>0</v>
      </c>
      <c r="E89" s="74">
        <v>8.0971659919028306E-3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35">
        <v>0</v>
      </c>
      <c r="M89" s="74">
        <v>1</v>
      </c>
      <c r="N89"/>
      <c r="O89"/>
    </row>
    <row r="90" spans="2:15">
      <c r="B90" s="74">
        <v>151.9999999999992</v>
      </c>
      <c r="C90" s="74">
        <v>2019</v>
      </c>
      <c r="D90" s="74">
        <v>4.6082949308755804E-3</v>
      </c>
      <c r="E90" s="74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35">
        <v>0</v>
      </c>
      <c r="M90" s="74">
        <v>0</v>
      </c>
      <c r="N90"/>
      <c r="O90"/>
    </row>
    <row r="91" spans="2:15">
      <c r="B91" s="74">
        <v>21.000000000000039</v>
      </c>
      <c r="C91" s="74">
        <v>2021</v>
      </c>
      <c r="D91" s="74">
        <v>0</v>
      </c>
      <c r="E91" s="74">
        <v>0</v>
      </c>
      <c r="F91" s="74">
        <v>0</v>
      </c>
      <c r="G91" s="74">
        <v>7.6628352490421504E-3</v>
      </c>
      <c r="H91" s="74">
        <v>0</v>
      </c>
      <c r="I91" s="74">
        <v>0</v>
      </c>
      <c r="J91" s="74">
        <v>1.1494252873563199E-2</v>
      </c>
      <c r="K91" s="74">
        <v>0</v>
      </c>
      <c r="L91" s="35">
        <v>0</v>
      </c>
      <c r="M91" s="74">
        <v>0</v>
      </c>
      <c r="N91"/>
      <c r="O91"/>
    </row>
    <row r="92" spans="2:15">
      <c r="B92" s="74">
        <v>222.00000000000097</v>
      </c>
      <c r="C92" s="74">
        <v>2022</v>
      </c>
      <c r="D92" s="74">
        <v>0</v>
      </c>
      <c r="E92" s="74">
        <v>3.0821917808219201E-2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35">
        <v>0</v>
      </c>
      <c r="M92" s="74">
        <v>1</v>
      </c>
      <c r="N92"/>
      <c r="O92"/>
    </row>
    <row r="93" spans="2:15">
      <c r="B93" s="74">
        <v>163.00000000000088</v>
      </c>
      <c r="C93" s="74">
        <v>2023</v>
      </c>
      <c r="D93" s="74">
        <v>0</v>
      </c>
      <c r="E93" s="74">
        <v>7.1770334928229707E-2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35">
        <v>0</v>
      </c>
      <c r="M93" s="74">
        <v>1</v>
      </c>
      <c r="N93"/>
      <c r="O93"/>
    </row>
    <row r="94" spans="2:15">
      <c r="B94" s="74">
        <v>224.99999999999881</v>
      </c>
      <c r="C94" s="74">
        <v>2024</v>
      </c>
      <c r="D94" s="74">
        <v>0</v>
      </c>
      <c r="E94" s="74">
        <v>6.9930069930069904E-3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35">
        <v>0</v>
      </c>
      <c r="M94" s="74">
        <v>1</v>
      </c>
      <c r="N94"/>
      <c r="O94"/>
    </row>
    <row r="95" spans="2:15">
      <c r="B95" s="74">
        <v>147.00000000000139</v>
      </c>
      <c r="C95" s="74">
        <v>2025</v>
      </c>
      <c r="D95" s="74">
        <v>1.19760479041916E-2</v>
      </c>
      <c r="E95" s="74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35">
        <v>0</v>
      </c>
      <c r="M95" s="74">
        <v>0</v>
      </c>
      <c r="N95"/>
      <c r="O95"/>
    </row>
    <row r="96" spans="2:15">
      <c r="B96" s="74">
        <v>144.99999999999844</v>
      </c>
      <c r="C96" s="74">
        <v>2026</v>
      </c>
      <c r="D96" s="74">
        <v>0</v>
      </c>
      <c r="E96" s="74">
        <v>4.1450777202072499E-2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35">
        <v>0</v>
      </c>
      <c r="M96" s="74">
        <v>1</v>
      </c>
      <c r="N96"/>
      <c r="O96"/>
    </row>
    <row r="97" spans="2:15">
      <c r="B97" s="74">
        <v>125.00000000000105</v>
      </c>
      <c r="C97" s="74">
        <v>2032</v>
      </c>
      <c r="D97" s="74">
        <v>0</v>
      </c>
      <c r="E97" s="74">
        <v>1.3824884792626699E-2</v>
      </c>
      <c r="F97" s="74">
        <v>0</v>
      </c>
      <c r="G97" s="74">
        <v>4.6082949308755804E-3</v>
      </c>
      <c r="H97" s="74">
        <v>0</v>
      </c>
      <c r="I97" s="74">
        <v>0</v>
      </c>
      <c r="J97" s="74">
        <v>0</v>
      </c>
      <c r="K97" s="74">
        <v>0</v>
      </c>
      <c r="L97" s="35">
        <v>0</v>
      </c>
      <c r="M97" s="74">
        <v>1</v>
      </c>
      <c r="N97"/>
      <c r="O97"/>
    </row>
    <row r="98" spans="2:15">
      <c r="B98" s="74">
        <v>88.000000000000341</v>
      </c>
      <c r="C98" s="74">
        <v>2033</v>
      </c>
      <c r="D98" s="74">
        <v>1.35746606334842E-2</v>
      </c>
      <c r="E98" s="74">
        <v>2.7149321266968299E-2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35">
        <v>0</v>
      </c>
      <c r="M98" s="74">
        <v>1</v>
      </c>
      <c r="N98"/>
      <c r="O98"/>
    </row>
    <row r="99" spans="2:15">
      <c r="B99" s="74">
        <v>105.00000000000053</v>
      </c>
      <c r="C99" s="74">
        <v>2034</v>
      </c>
      <c r="D99" s="74">
        <v>0</v>
      </c>
      <c r="E99" s="74">
        <v>9.2592592592592605E-3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35">
        <v>0</v>
      </c>
      <c r="M99" s="74">
        <v>1</v>
      </c>
      <c r="N99"/>
      <c r="O99"/>
    </row>
    <row r="100" spans="2:15">
      <c r="B100" s="74">
        <v>239.00000000000156</v>
      </c>
      <c r="C100" s="74">
        <v>2035</v>
      </c>
      <c r="D100" s="74">
        <v>0</v>
      </c>
      <c r="E100" s="74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35">
        <v>0</v>
      </c>
      <c r="M100" s="74">
        <v>0</v>
      </c>
      <c r="N100"/>
      <c r="O100"/>
    </row>
    <row r="101" spans="2:15">
      <c r="B101" s="74">
        <v>220.00000000000205</v>
      </c>
      <c r="C101" s="74">
        <v>2038</v>
      </c>
      <c r="D101" s="74">
        <v>0</v>
      </c>
      <c r="E101" s="74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35">
        <v>0</v>
      </c>
      <c r="M101" s="74">
        <v>0</v>
      </c>
      <c r="N101"/>
      <c r="O101"/>
    </row>
    <row r="102" spans="2:15">
      <c r="B102" s="74">
        <v>116.0000000000004</v>
      </c>
      <c r="C102" s="74">
        <v>2039</v>
      </c>
      <c r="D102" s="74">
        <v>0</v>
      </c>
      <c r="E102" s="74">
        <v>5.6285178236397697E-3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35">
        <v>0</v>
      </c>
      <c r="M102" s="74">
        <v>1</v>
      </c>
      <c r="N102"/>
      <c r="O102"/>
    </row>
    <row r="103" spans="2:15">
      <c r="B103" s="74">
        <v>144.00000000000026</v>
      </c>
      <c r="C103" s="74">
        <v>2041</v>
      </c>
      <c r="D103" s="74">
        <v>0</v>
      </c>
      <c r="E103" s="74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35">
        <v>0</v>
      </c>
      <c r="M103" s="74">
        <v>0</v>
      </c>
      <c r="N103"/>
      <c r="O103"/>
    </row>
    <row r="104" spans="2:15">
      <c r="B104" s="74">
        <v>516.99999999999773</v>
      </c>
      <c r="C104" s="74">
        <v>2050</v>
      </c>
      <c r="D104" s="74">
        <v>0</v>
      </c>
      <c r="E104" s="74">
        <v>6.4516129032258099E-3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35">
        <v>0</v>
      </c>
      <c r="M104" s="74">
        <v>1</v>
      </c>
      <c r="N104"/>
      <c r="O104"/>
    </row>
    <row r="105" spans="2:15">
      <c r="B105" s="74">
        <v>256.99999999999756</v>
      </c>
      <c r="C105" s="74">
        <v>2064</v>
      </c>
      <c r="D105" s="74">
        <v>0</v>
      </c>
      <c r="E105" s="74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35">
        <v>0</v>
      </c>
      <c r="M105" s="74">
        <v>0</v>
      </c>
      <c r="N105"/>
      <c r="O105"/>
    </row>
    <row r="106" spans="2:15">
      <c r="B106" s="74">
        <v>236.00000000000199</v>
      </c>
      <c r="C106" s="74">
        <v>2066</v>
      </c>
      <c r="D106" s="74">
        <v>4.739336492891E-3</v>
      </c>
      <c r="E106" s="74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35">
        <v>0</v>
      </c>
      <c r="M106" s="74">
        <v>0</v>
      </c>
      <c r="N106"/>
      <c r="O106"/>
    </row>
    <row r="107" spans="2:15">
      <c r="B107" s="74">
        <v>176.00000000000009</v>
      </c>
      <c r="C107" s="74">
        <v>2069</v>
      </c>
      <c r="D107" s="74">
        <v>3.2786885245901599E-2</v>
      </c>
      <c r="E107" s="74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35">
        <v>0</v>
      </c>
      <c r="M107" s="74">
        <v>0</v>
      </c>
      <c r="N107"/>
      <c r="O107"/>
    </row>
    <row r="108" spans="2:15">
      <c r="B108" s="74">
        <v>136.00000000000088</v>
      </c>
      <c r="C108" s="74">
        <v>2073</v>
      </c>
      <c r="D108" s="74">
        <v>0</v>
      </c>
      <c r="E108" s="74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3.07692307692308E-3</v>
      </c>
      <c r="K108" s="74">
        <v>0</v>
      </c>
      <c r="L108" s="35">
        <v>0</v>
      </c>
      <c r="M108" s="74">
        <v>0</v>
      </c>
      <c r="N108"/>
      <c r="O108"/>
    </row>
    <row r="109" spans="2:15">
      <c r="B109" s="74">
        <v>229.00000000000128</v>
      </c>
      <c r="C109" s="74">
        <v>2074</v>
      </c>
      <c r="D109" s="74">
        <v>0</v>
      </c>
      <c r="E109" s="74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35">
        <v>0</v>
      </c>
      <c r="M109" s="74">
        <v>0</v>
      </c>
      <c r="N109"/>
      <c r="O109"/>
    </row>
    <row r="110" spans="2:15">
      <c r="B110" s="74">
        <v>236.99999999999798</v>
      </c>
      <c r="C110" s="74">
        <v>2075</v>
      </c>
      <c r="D110" s="74">
        <v>4.3478260869565201E-3</v>
      </c>
      <c r="E110" s="74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35">
        <v>0</v>
      </c>
      <c r="M110" s="74">
        <v>0</v>
      </c>
      <c r="N110"/>
      <c r="O110"/>
    </row>
    <row r="111" spans="2:15">
      <c r="B111" s="74">
        <v>178.99999999999886</v>
      </c>
      <c r="C111" s="74">
        <v>2079</v>
      </c>
      <c r="D111" s="74">
        <v>0</v>
      </c>
      <c r="E111" s="74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35">
        <v>0</v>
      </c>
      <c r="M111" s="74">
        <v>0</v>
      </c>
      <c r="N111"/>
      <c r="O111"/>
    </row>
    <row r="112" spans="2:15">
      <c r="B112" s="74">
        <v>180.00000000000176</v>
      </c>
      <c r="C112" s="74">
        <v>2080</v>
      </c>
      <c r="D112" s="74">
        <v>0</v>
      </c>
      <c r="E112" s="74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3.4482758620689698E-3</v>
      </c>
      <c r="K112" s="74">
        <v>0</v>
      </c>
      <c r="L112" s="35">
        <v>0</v>
      </c>
      <c r="M112" s="74">
        <v>0</v>
      </c>
      <c r="N112"/>
      <c r="O112"/>
    </row>
    <row r="113" spans="2:15">
      <c r="B113" s="74">
        <v>192.00000000000034</v>
      </c>
      <c r="C113" s="74">
        <v>2081</v>
      </c>
      <c r="D113" s="74">
        <v>4.0816326530612197E-3</v>
      </c>
      <c r="E113" s="74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35">
        <v>0</v>
      </c>
      <c r="M113" s="74">
        <v>0</v>
      </c>
      <c r="N113"/>
      <c r="O113"/>
    </row>
    <row r="114" spans="2:15">
      <c r="B114" s="74">
        <v>173.0000000000019</v>
      </c>
      <c r="C114" s="74">
        <v>2082</v>
      </c>
      <c r="D114" s="74">
        <v>4.0816326530612197E-3</v>
      </c>
      <c r="E114" s="74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35">
        <v>0</v>
      </c>
      <c r="M114" s="74">
        <v>0</v>
      </c>
      <c r="N114"/>
      <c r="O114"/>
    </row>
    <row r="115" spans="2:15">
      <c r="B115" s="74">
        <v>224.99999999999881</v>
      </c>
      <c r="C115" s="74">
        <v>2083</v>
      </c>
      <c r="D115" s="74">
        <v>0</v>
      </c>
      <c r="E115" s="74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35">
        <v>0</v>
      </c>
      <c r="M115" s="74">
        <v>0</v>
      </c>
      <c r="N115"/>
      <c r="O115"/>
    </row>
    <row r="116" spans="2:15">
      <c r="B116" s="74">
        <v>220.99999999999991</v>
      </c>
      <c r="C116" s="74">
        <v>2084</v>
      </c>
      <c r="D116" s="74">
        <v>0</v>
      </c>
      <c r="E116" s="74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35">
        <v>0</v>
      </c>
      <c r="M116" s="74">
        <v>0</v>
      </c>
      <c r="N116"/>
      <c r="O116"/>
    </row>
    <row r="117" spans="2:15">
      <c r="B117" s="74">
        <v>188.99999999999818</v>
      </c>
      <c r="C117" s="74">
        <v>2085</v>
      </c>
      <c r="D117" s="74">
        <v>0</v>
      </c>
      <c r="E117" s="74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35">
        <v>0</v>
      </c>
      <c r="M117" s="74">
        <v>0</v>
      </c>
      <c r="N117"/>
      <c r="O117"/>
    </row>
    <row r="118" spans="2:15">
      <c r="B118" s="74">
        <v>354.00000000000182</v>
      </c>
      <c r="C118" s="74">
        <v>2090</v>
      </c>
      <c r="D118" s="74">
        <v>0</v>
      </c>
      <c r="E118" s="74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35">
        <v>0</v>
      </c>
      <c r="M118" s="74">
        <v>0</v>
      </c>
      <c r="N118"/>
      <c r="O118"/>
    </row>
    <row r="119" spans="2:15">
      <c r="B119" s="74">
        <v>314.99999999999972</v>
      </c>
      <c r="C119" s="74">
        <v>2102</v>
      </c>
      <c r="D119" s="74">
        <v>0</v>
      </c>
      <c r="E119" s="74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35">
        <v>0</v>
      </c>
      <c r="M119" s="74">
        <v>0</v>
      </c>
      <c r="N119"/>
      <c r="O119"/>
    </row>
    <row r="120" spans="2:15">
      <c r="B120" s="74">
        <v>784.99999999999636</v>
      </c>
      <c r="C120" s="74">
        <v>2109</v>
      </c>
      <c r="D120" s="74">
        <v>0</v>
      </c>
      <c r="E120" s="74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35">
        <v>0</v>
      </c>
      <c r="M120" s="74">
        <v>0</v>
      </c>
      <c r="N120"/>
      <c r="O120"/>
    </row>
    <row r="121" spans="2:15">
      <c r="B121" s="74">
        <v>192.99999999999829</v>
      </c>
      <c r="C121" s="74">
        <v>2118</v>
      </c>
      <c r="D121" s="74">
        <v>0</v>
      </c>
      <c r="E121" s="74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35">
        <v>0</v>
      </c>
      <c r="M121" s="74">
        <v>0</v>
      </c>
      <c r="N121"/>
      <c r="O121"/>
    </row>
    <row r="122" spans="2:15">
      <c r="B122" s="74">
        <v>241.99999999999943</v>
      </c>
      <c r="C122" s="74">
        <v>2119</v>
      </c>
      <c r="D122" s="74">
        <v>1.2422360248447201E-2</v>
      </c>
      <c r="E122" s="74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35">
        <v>0</v>
      </c>
      <c r="M122" s="74">
        <v>0</v>
      </c>
      <c r="N122"/>
      <c r="O122"/>
    </row>
    <row r="123" spans="2:15">
      <c r="B123" s="74">
        <v>1175.0000000000136</v>
      </c>
      <c r="C123" s="74">
        <v>2125</v>
      </c>
      <c r="D123" s="74">
        <v>5.6179775280898901E-3</v>
      </c>
      <c r="E123" s="74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35">
        <v>0</v>
      </c>
      <c r="M123" s="74">
        <v>0</v>
      </c>
      <c r="N123"/>
      <c r="O123"/>
    </row>
    <row r="124" spans="2:15">
      <c r="B124" s="74">
        <v>144.00000000000026</v>
      </c>
      <c r="C124" s="74">
        <v>2126</v>
      </c>
      <c r="D124" s="74">
        <v>0</v>
      </c>
      <c r="E124" s="74">
        <v>6.5146579804560298E-3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35">
        <v>0</v>
      </c>
      <c r="M124" s="74">
        <v>1</v>
      </c>
      <c r="N124"/>
      <c r="O124"/>
    </row>
    <row r="125" spans="2:15">
      <c r="B125" s="74">
        <v>170.99999999999855</v>
      </c>
      <c r="C125" s="74">
        <v>2127</v>
      </c>
      <c r="D125" s="74">
        <v>0</v>
      </c>
      <c r="E125" s="74">
        <v>2.89256198347107E-2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35">
        <v>0</v>
      </c>
      <c r="M125" s="74">
        <v>1</v>
      </c>
      <c r="N125"/>
      <c r="O125"/>
    </row>
    <row r="126" spans="2:15">
      <c r="B126" s="74">
        <v>111.00000000000067</v>
      </c>
      <c r="C126" s="74">
        <v>2128</v>
      </c>
      <c r="D126" s="74">
        <v>5.1813471502590702E-3</v>
      </c>
      <c r="E126" s="74">
        <v>6.21761658031088E-2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35">
        <v>0</v>
      </c>
      <c r="M126" s="74">
        <v>1</v>
      </c>
      <c r="N126"/>
      <c r="O126"/>
    </row>
    <row r="127" spans="2:15">
      <c r="B127" s="74">
        <v>161.99999999999963</v>
      </c>
      <c r="C127" s="74">
        <v>2130</v>
      </c>
      <c r="D127" s="74">
        <v>0</v>
      </c>
      <c r="E127" s="74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35">
        <v>0</v>
      </c>
      <c r="M127" s="74">
        <v>0</v>
      </c>
      <c r="N127"/>
      <c r="O127"/>
    </row>
    <row r="128" spans="2:15">
      <c r="B128" s="74">
        <v>202.99999999999869</v>
      </c>
      <c r="C128" s="74">
        <v>2131</v>
      </c>
      <c r="D128" s="74">
        <v>0</v>
      </c>
      <c r="E128" s="74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35">
        <v>0</v>
      </c>
      <c r="M128" s="74">
        <v>0</v>
      </c>
      <c r="N128"/>
      <c r="O128"/>
    </row>
    <row r="129" spans="2:15">
      <c r="B129" s="74">
        <v>279.00000000000165</v>
      </c>
      <c r="C129" s="74">
        <v>2132</v>
      </c>
      <c r="D129" s="74">
        <v>0</v>
      </c>
      <c r="E129" s="74">
        <v>3.57142857142857E-3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35">
        <v>0</v>
      </c>
      <c r="M129" s="74">
        <v>1</v>
      </c>
      <c r="N129"/>
      <c r="O129"/>
    </row>
    <row r="130" spans="2:15">
      <c r="B130" s="74">
        <v>155.99999999999946</v>
      </c>
      <c r="C130" s="74">
        <v>2133</v>
      </c>
      <c r="D130" s="74">
        <v>0</v>
      </c>
      <c r="E130" s="74">
        <v>5.9171597633136102E-3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35">
        <v>0</v>
      </c>
      <c r="M130" s="74">
        <v>1</v>
      </c>
      <c r="N130"/>
      <c r="O130"/>
    </row>
    <row r="131" spans="2:15">
      <c r="B131" s="74">
        <v>517.99999999999659</v>
      </c>
      <c r="C131" s="74">
        <v>2136</v>
      </c>
      <c r="D131" s="74">
        <v>0</v>
      </c>
      <c r="E131" s="74">
        <v>4.8484848484848499E-2</v>
      </c>
      <c r="F131" s="74">
        <v>0</v>
      </c>
      <c r="G131" s="74">
        <v>6.0606060606060597E-3</v>
      </c>
      <c r="H131" s="74">
        <v>0</v>
      </c>
      <c r="I131" s="74">
        <v>0</v>
      </c>
      <c r="J131" s="74">
        <v>0</v>
      </c>
      <c r="K131" s="74">
        <v>0</v>
      </c>
      <c r="L131" s="35">
        <v>0</v>
      </c>
      <c r="M131" s="74">
        <v>1</v>
      </c>
      <c r="N131"/>
      <c r="O131"/>
    </row>
    <row r="132" spans="2:15">
      <c r="B132" s="74">
        <v>125.00000000000105</v>
      </c>
      <c r="C132" s="74">
        <v>2137</v>
      </c>
      <c r="D132" s="74">
        <v>2.6455026455026501E-3</v>
      </c>
      <c r="E132" s="74">
        <v>1.58730158730159E-2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35">
        <v>0</v>
      </c>
      <c r="M132" s="74">
        <v>1</v>
      </c>
      <c r="N132"/>
      <c r="O132"/>
    </row>
    <row r="133" spans="2:15">
      <c r="B133" s="74">
        <v>161.00000000000017</v>
      </c>
      <c r="C133" s="74">
        <v>2138</v>
      </c>
      <c r="D133" s="74">
        <v>0</v>
      </c>
      <c r="E133" s="74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35">
        <v>0</v>
      </c>
      <c r="M133" s="74">
        <v>0</v>
      </c>
      <c r="N133"/>
      <c r="O133"/>
    </row>
    <row r="134" spans="2:15">
      <c r="B134" s="74">
        <v>191.00000000000119</v>
      </c>
      <c r="C134" s="74">
        <v>2139</v>
      </c>
      <c r="D134" s="74">
        <v>0</v>
      </c>
      <c r="E134" s="74">
        <v>4.2553191489361703E-3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35">
        <v>0</v>
      </c>
      <c r="M134" s="74">
        <v>1</v>
      </c>
      <c r="N134"/>
      <c r="O134"/>
    </row>
    <row r="135" spans="2:15">
      <c r="B135" s="74">
        <v>227.99999999999804</v>
      </c>
      <c r="C135" s="74">
        <v>2140</v>
      </c>
      <c r="D135" s="74">
        <v>0</v>
      </c>
      <c r="E135" s="74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1.0928961748633901E-2</v>
      </c>
      <c r="K135" s="74">
        <v>0</v>
      </c>
      <c r="L135" s="35">
        <v>0</v>
      </c>
      <c r="M135" s="74">
        <v>0</v>
      </c>
      <c r="N135"/>
      <c r="O135"/>
    </row>
    <row r="136" spans="2:15">
      <c r="B136" s="74">
        <v>153.00000000000051</v>
      </c>
      <c r="C136" s="74">
        <v>2141</v>
      </c>
      <c r="D136" s="74">
        <v>0</v>
      </c>
      <c r="E136" s="74">
        <v>5.0000000000000001E-3</v>
      </c>
      <c r="F136" s="74">
        <v>0</v>
      </c>
      <c r="G136" s="74">
        <v>0</v>
      </c>
      <c r="H136" s="74">
        <v>0</v>
      </c>
      <c r="I136" s="74">
        <v>0</v>
      </c>
      <c r="J136" s="74">
        <v>0.03</v>
      </c>
      <c r="K136" s="74">
        <v>0</v>
      </c>
      <c r="L136" s="35">
        <v>0</v>
      </c>
      <c r="M136" s="74">
        <v>1</v>
      </c>
      <c r="N136"/>
      <c r="O136"/>
    </row>
    <row r="137" spans="2:15">
      <c r="B137" s="74">
        <v>222.99999999999983</v>
      </c>
      <c r="C137" s="74">
        <v>2142</v>
      </c>
      <c r="D137" s="74">
        <v>0</v>
      </c>
      <c r="E137" s="74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35">
        <v>0</v>
      </c>
      <c r="M137" s="74">
        <v>0</v>
      </c>
      <c r="N137"/>
      <c r="O137"/>
    </row>
    <row r="138" spans="2:15">
      <c r="B138" s="74">
        <v>213.00000000000122</v>
      </c>
      <c r="C138" s="74">
        <v>2143</v>
      </c>
      <c r="D138" s="74">
        <v>0</v>
      </c>
      <c r="E138" s="74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2.9585798816567999E-3</v>
      </c>
      <c r="K138" s="74">
        <v>0</v>
      </c>
      <c r="L138" s="35">
        <v>0</v>
      </c>
      <c r="M138" s="74">
        <v>0</v>
      </c>
      <c r="N138"/>
      <c r="O138"/>
    </row>
    <row r="139" spans="2:15">
      <c r="B139" s="74">
        <v>392.00000000000267</v>
      </c>
      <c r="C139" s="74">
        <v>2144</v>
      </c>
      <c r="D139" s="74">
        <v>0</v>
      </c>
      <c r="E139" s="74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35">
        <v>0</v>
      </c>
      <c r="M139" s="74">
        <v>0</v>
      </c>
      <c r="N139"/>
      <c r="O139"/>
    </row>
    <row r="140" spans="2:15">
      <c r="B140" s="74">
        <v>164.00000000000094</v>
      </c>
      <c r="C140" s="74">
        <v>2145</v>
      </c>
      <c r="D140" s="74">
        <v>4.1493775933610002E-3</v>
      </c>
      <c r="E140" s="74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35">
        <v>0</v>
      </c>
      <c r="M140" s="74">
        <v>0</v>
      </c>
      <c r="N140"/>
      <c r="O140"/>
    </row>
    <row r="141" spans="2:15">
      <c r="B141" s="74">
        <v>168.99999999999864</v>
      </c>
      <c r="C141" s="74">
        <v>2146</v>
      </c>
      <c r="D141" s="74">
        <v>0</v>
      </c>
      <c r="E141" s="74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35">
        <v>0</v>
      </c>
      <c r="M141" s="74">
        <v>0</v>
      </c>
      <c r="N141"/>
      <c r="O141"/>
    </row>
    <row r="142" spans="2:15">
      <c r="B142" s="74">
        <v>255.00000000000284</v>
      </c>
      <c r="C142" s="74">
        <v>2147</v>
      </c>
      <c r="D142" s="74">
        <v>0</v>
      </c>
      <c r="E142" s="74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35">
        <v>0</v>
      </c>
      <c r="M142" s="74">
        <v>0</v>
      </c>
      <c r="N142"/>
      <c r="O142"/>
    </row>
    <row r="143" spans="2:15">
      <c r="B143" s="74">
        <v>146.00000000000102</v>
      </c>
      <c r="C143" s="74">
        <v>2148</v>
      </c>
      <c r="D143" s="74">
        <v>0</v>
      </c>
      <c r="E143" s="74">
        <v>3.6101083032491002E-3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35">
        <v>0</v>
      </c>
      <c r="M143" s="74">
        <v>1</v>
      </c>
      <c r="N143"/>
      <c r="O143"/>
    </row>
    <row r="144" spans="2:15">
      <c r="B144" s="74">
        <v>289.00000000000159</v>
      </c>
      <c r="C144" s="74">
        <v>2149</v>
      </c>
      <c r="D144" s="74">
        <v>0</v>
      </c>
      <c r="E144" s="74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35">
        <v>0</v>
      </c>
      <c r="M144" s="74">
        <v>0</v>
      </c>
      <c r="N144"/>
      <c r="O144"/>
    </row>
    <row r="145" spans="2:15">
      <c r="B145" s="74">
        <v>208.99999999999812</v>
      </c>
      <c r="C145" s="74">
        <v>2150</v>
      </c>
      <c r="D145" s="74">
        <v>0</v>
      </c>
      <c r="E145" s="74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35">
        <v>0</v>
      </c>
      <c r="M145" s="74">
        <v>0</v>
      </c>
      <c r="N145"/>
      <c r="O145"/>
    </row>
    <row r="146" spans="2:15">
      <c r="B146" s="74">
        <v>417.00000000000222</v>
      </c>
      <c r="C146" s="74">
        <v>2151</v>
      </c>
      <c r="D146" s="74">
        <v>2.9702970297029702E-2</v>
      </c>
      <c r="E146" s="74">
        <v>4.9504950495049497E-3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35">
        <v>0</v>
      </c>
      <c r="M146" s="74">
        <v>1</v>
      </c>
      <c r="N146"/>
      <c r="O146"/>
    </row>
    <row r="147" spans="2:15">
      <c r="B147" s="74">
        <v>610.9999999999942</v>
      </c>
      <c r="C147" s="74">
        <v>2152</v>
      </c>
      <c r="D147" s="74">
        <v>0</v>
      </c>
      <c r="E147" s="74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35">
        <v>0</v>
      </c>
      <c r="M147" s="74">
        <v>0</v>
      </c>
      <c r="N147"/>
      <c r="O147"/>
    </row>
    <row r="148" spans="2:15">
      <c r="B148" s="74">
        <v>616.00000000000693</v>
      </c>
      <c r="C148" s="74">
        <v>2153</v>
      </c>
      <c r="D148" s="74">
        <v>0</v>
      </c>
      <c r="E148" s="74">
        <v>1.8749999999999999E-2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35">
        <v>0</v>
      </c>
      <c r="M148" s="74">
        <v>1</v>
      </c>
      <c r="N148"/>
      <c r="O148"/>
    </row>
    <row r="149" spans="2:15">
      <c r="B149" s="74">
        <v>176.00000000000009</v>
      </c>
      <c r="C149" s="74">
        <v>2154</v>
      </c>
      <c r="D149" s="74">
        <v>0</v>
      </c>
      <c r="E149" s="74">
        <v>2.7906976744186001E-2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35">
        <v>0</v>
      </c>
      <c r="M149" s="74">
        <v>1</v>
      </c>
      <c r="N149"/>
      <c r="O149"/>
    </row>
    <row r="150" spans="2:15">
      <c r="B150" s="74">
        <v>163.00000000000088</v>
      </c>
      <c r="C150" s="74">
        <v>2156</v>
      </c>
      <c r="D150" s="74">
        <v>0</v>
      </c>
      <c r="E150" s="74">
        <v>9.8765432098765395E-3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35">
        <v>0</v>
      </c>
      <c r="M150" s="74">
        <v>1</v>
      </c>
      <c r="N150"/>
      <c r="O150"/>
    </row>
    <row r="151" spans="2:15">
      <c r="B151" s="74">
        <v>399.99999999999778</v>
      </c>
      <c r="C151" s="74">
        <v>2158</v>
      </c>
      <c r="D151" s="74">
        <v>0</v>
      </c>
      <c r="E151" s="74">
        <v>1.35135135135135E-2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35">
        <v>0</v>
      </c>
      <c r="M151" s="74">
        <v>1</v>
      </c>
      <c r="N151"/>
      <c r="O151"/>
    </row>
    <row r="152" spans="2:15">
      <c r="B152" s="74">
        <v>201.00000000000054</v>
      </c>
      <c r="C152" s="74">
        <v>2159</v>
      </c>
      <c r="D152" s="74">
        <v>5.2910052910052898E-3</v>
      </c>
      <c r="E152" s="74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35">
        <v>0</v>
      </c>
      <c r="M152" s="74">
        <v>0</v>
      </c>
      <c r="N152"/>
      <c r="O152"/>
    </row>
    <row r="153" spans="2:15">
      <c r="B153" s="74">
        <v>204.99999999999824</v>
      </c>
      <c r="C153" s="74">
        <v>2160</v>
      </c>
      <c r="D153" s="74">
        <v>0</v>
      </c>
      <c r="E153" s="74">
        <v>5.9171597633136102E-3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35">
        <v>0</v>
      </c>
      <c r="M153" s="74">
        <v>1</v>
      </c>
      <c r="N153"/>
      <c r="O153"/>
    </row>
    <row r="154" spans="2:15">
      <c r="B154" s="74">
        <v>113.99999999999942</v>
      </c>
      <c r="C154" s="74">
        <v>2161</v>
      </c>
      <c r="D154" s="74">
        <v>0</v>
      </c>
      <c r="E154" s="74">
        <v>4.0816326530612197E-3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35">
        <v>0</v>
      </c>
      <c r="M154" s="74">
        <v>1</v>
      </c>
      <c r="N154"/>
      <c r="O154"/>
    </row>
    <row r="155" spans="2:15">
      <c r="B155" s="74">
        <v>158.99999999999957</v>
      </c>
      <c r="C155" s="74">
        <v>2162</v>
      </c>
      <c r="D155" s="74">
        <v>0</v>
      </c>
      <c r="E155" s="74">
        <v>6.0240963855421699E-3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35">
        <v>0</v>
      </c>
      <c r="M155" s="74">
        <v>1</v>
      </c>
      <c r="N155"/>
      <c r="O155"/>
    </row>
    <row r="156" spans="2:15">
      <c r="B156" s="74">
        <v>153.99999999999895</v>
      </c>
      <c r="C156" s="74">
        <v>2163</v>
      </c>
      <c r="D156" s="74">
        <v>0</v>
      </c>
      <c r="E156" s="74">
        <v>4.9833887043189397E-2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35">
        <v>0</v>
      </c>
      <c r="M156" s="74">
        <v>1</v>
      </c>
      <c r="N156"/>
      <c r="O156"/>
    </row>
    <row r="157" spans="2:15">
      <c r="B157" s="74">
        <v>183.0000000000004</v>
      </c>
      <c r="C157" s="74">
        <v>2164</v>
      </c>
      <c r="D157" s="74">
        <v>0</v>
      </c>
      <c r="E157" s="74">
        <v>0.32319391634980998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35">
        <v>0</v>
      </c>
      <c r="M157" s="74">
        <v>1</v>
      </c>
      <c r="N157"/>
      <c r="O157"/>
    </row>
    <row r="158" spans="2:15">
      <c r="B158" s="74">
        <v>640.000000000005</v>
      </c>
      <c r="C158" s="74">
        <v>2165</v>
      </c>
      <c r="D158" s="74">
        <v>0</v>
      </c>
      <c r="E158" s="74">
        <v>1.72413793103448E-2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35">
        <v>0</v>
      </c>
      <c r="M158" s="74">
        <v>1</v>
      </c>
      <c r="N158"/>
      <c r="O158"/>
    </row>
    <row r="159" spans="2:15">
      <c r="B159" s="74">
        <v>196.00000000000185</v>
      </c>
      <c r="C159" s="74">
        <v>2166</v>
      </c>
      <c r="D159" s="74">
        <v>0</v>
      </c>
      <c r="E159" s="74">
        <v>6.4308681672025697E-3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35">
        <v>0</v>
      </c>
      <c r="M159" s="74">
        <v>1</v>
      </c>
      <c r="N159"/>
      <c r="O159"/>
    </row>
    <row r="160" spans="2:15">
      <c r="B160" s="74">
        <v>141.00000000000014</v>
      </c>
      <c r="C160" s="74">
        <v>2167</v>
      </c>
      <c r="D160" s="74">
        <v>0</v>
      </c>
      <c r="E160" s="74">
        <v>7.2727272727272701E-3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35">
        <v>0</v>
      </c>
      <c r="M160" s="74">
        <v>1</v>
      </c>
      <c r="N160"/>
      <c r="O160"/>
    </row>
    <row r="161" spans="2:15">
      <c r="B161" s="74">
        <v>201.99999999999827</v>
      </c>
      <c r="C161" s="74">
        <v>2168</v>
      </c>
      <c r="D161" s="74">
        <v>0</v>
      </c>
      <c r="E161" s="74">
        <v>4.4247787610619503E-3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35">
        <v>0</v>
      </c>
      <c r="M161" s="74">
        <v>1</v>
      </c>
      <c r="N161"/>
      <c r="O161"/>
    </row>
    <row r="162" spans="2:15">
      <c r="B162" s="74">
        <v>158.99999999999957</v>
      </c>
      <c r="C162" s="74">
        <v>2170</v>
      </c>
      <c r="D162" s="74">
        <v>0</v>
      </c>
      <c r="E162" s="74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35">
        <v>0</v>
      </c>
      <c r="M162" s="74">
        <v>0</v>
      </c>
      <c r="N162"/>
      <c r="O162"/>
    </row>
    <row r="163" spans="2:15">
      <c r="B163" s="74">
        <v>424.99999999999864</v>
      </c>
      <c r="C163" s="74">
        <v>2172</v>
      </c>
      <c r="D163" s="74">
        <v>0</v>
      </c>
      <c r="E163" s="74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35">
        <v>0</v>
      </c>
      <c r="M163" s="74">
        <v>0</v>
      </c>
      <c r="N163"/>
      <c r="O163"/>
    </row>
    <row r="164" spans="2:15">
      <c r="B164" s="74">
        <v>109.99999999999876</v>
      </c>
      <c r="C164" s="74">
        <v>2177</v>
      </c>
      <c r="D164" s="74">
        <v>0</v>
      </c>
      <c r="E164" s="74">
        <v>4.0909090909090902E-2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35">
        <v>0</v>
      </c>
      <c r="M164" s="74">
        <v>1</v>
      </c>
      <c r="N164"/>
      <c r="O164"/>
    </row>
    <row r="165" spans="2:15">
      <c r="B165" s="74">
        <v>87.000000000000313</v>
      </c>
      <c r="C165" s="74">
        <v>2178</v>
      </c>
      <c r="D165" s="74">
        <v>0</v>
      </c>
      <c r="E165" s="74">
        <v>1.8927444794952699E-2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35">
        <v>0</v>
      </c>
      <c r="M165" s="74">
        <v>1</v>
      </c>
      <c r="N165"/>
      <c r="O165"/>
    </row>
    <row r="166" spans="2:15">
      <c r="B166" s="74">
        <v>47.000000000000284</v>
      </c>
      <c r="C166" s="74">
        <v>2179</v>
      </c>
      <c r="D166" s="74">
        <v>0</v>
      </c>
      <c r="E166" s="74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35">
        <v>0</v>
      </c>
      <c r="M166" s="74">
        <v>0</v>
      </c>
      <c r="N166"/>
      <c r="O166"/>
    </row>
    <row r="167" spans="2:15">
      <c r="B167" s="74">
        <v>184.99999999999861</v>
      </c>
      <c r="C167" s="74">
        <v>2180</v>
      </c>
      <c r="D167" s="74">
        <v>0</v>
      </c>
      <c r="E167" s="74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35">
        <v>0</v>
      </c>
      <c r="M167" s="74">
        <v>0</v>
      </c>
      <c r="N167"/>
      <c r="O167"/>
    </row>
    <row r="168" spans="2:15">
      <c r="B168" s="74">
        <v>147.00000000000139</v>
      </c>
      <c r="C168" s="74">
        <v>2182</v>
      </c>
      <c r="D168" s="74">
        <v>5.7142857142857099E-3</v>
      </c>
      <c r="E168" s="74">
        <v>0.04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5.7142857142857099E-3</v>
      </c>
      <c r="L168" s="35">
        <v>0</v>
      </c>
      <c r="M168" s="74">
        <v>1</v>
      </c>
      <c r="N168"/>
      <c r="O168"/>
    </row>
    <row r="169" spans="2:15">
      <c r="B169" s="74">
        <v>181.99999999999801</v>
      </c>
      <c r="C169" s="74">
        <v>2183</v>
      </c>
      <c r="D169" s="74">
        <v>5.6818181818181802E-3</v>
      </c>
      <c r="E169" s="74">
        <v>1.7045454545454499E-2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35">
        <v>0</v>
      </c>
      <c r="M169" s="74">
        <v>1</v>
      </c>
      <c r="N169"/>
      <c r="O169"/>
    </row>
    <row r="170" spans="2:15">
      <c r="B170" s="74">
        <v>153.00000000000051</v>
      </c>
      <c r="C170" s="74">
        <v>2184</v>
      </c>
      <c r="D170" s="74">
        <v>0</v>
      </c>
      <c r="E170" s="74">
        <v>4.6296296296296301E-2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35">
        <v>0</v>
      </c>
      <c r="M170" s="74">
        <v>1</v>
      </c>
      <c r="N170"/>
      <c r="O170"/>
    </row>
    <row r="171" spans="2:15">
      <c r="B171" s="74">
        <v>132.00000000000009</v>
      </c>
      <c r="C171" s="74">
        <v>2186</v>
      </c>
      <c r="D171" s="74">
        <v>0</v>
      </c>
      <c r="E171" s="74">
        <v>1.6438356164383602E-2</v>
      </c>
      <c r="F171" s="74">
        <v>0</v>
      </c>
      <c r="G171" s="74">
        <v>0</v>
      </c>
      <c r="H171" s="74">
        <v>0</v>
      </c>
      <c r="I171" s="74">
        <v>0</v>
      </c>
      <c r="J171" s="74">
        <v>2.7397260273972599E-3</v>
      </c>
      <c r="K171" s="74">
        <v>0</v>
      </c>
      <c r="L171" s="35">
        <v>0</v>
      </c>
      <c r="M171" s="74">
        <v>1</v>
      </c>
      <c r="N171"/>
      <c r="O171"/>
    </row>
    <row r="172" spans="2:15">
      <c r="B172" s="74">
        <v>215.99999999999949</v>
      </c>
      <c r="C172" s="74">
        <v>2187</v>
      </c>
      <c r="D172" s="74">
        <v>0</v>
      </c>
      <c r="E172" s="74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35">
        <v>0</v>
      </c>
      <c r="M172" s="74">
        <v>0</v>
      </c>
      <c r="N172"/>
      <c r="O172"/>
    </row>
    <row r="173" spans="2:15">
      <c r="B173" s="74">
        <v>153.00000000000051</v>
      </c>
      <c r="C173" s="74">
        <v>2188</v>
      </c>
      <c r="D173" s="74">
        <v>0</v>
      </c>
      <c r="E173" s="74">
        <v>3.8888888888888903E-2</v>
      </c>
      <c r="F173" s="74">
        <v>0</v>
      </c>
      <c r="G173" s="74">
        <v>5.5555555555555601E-3</v>
      </c>
      <c r="H173" s="74">
        <v>0</v>
      </c>
      <c r="I173" s="74">
        <v>0</v>
      </c>
      <c r="J173" s="74">
        <v>0</v>
      </c>
      <c r="K173" s="74">
        <v>0</v>
      </c>
      <c r="L173" s="35">
        <v>0</v>
      </c>
      <c r="M173" s="74">
        <v>1</v>
      </c>
      <c r="N173"/>
      <c r="O173"/>
    </row>
    <row r="174" spans="2:15">
      <c r="B174" s="74">
        <v>108.9999999999991</v>
      </c>
      <c r="C174" s="74">
        <v>2189</v>
      </c>
      <c r="D174" s="74">
        <v>0</v>
      </c>
      <c r="E174" s="74">
        <v>2.6455026455026501E-3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35">
        <v>0</v>
      </c>
      <c r="M174" s="74">
        <v>1</v>
      </c>
      <c r="N174"/>
      <c r="O174"/>
    </row>
    <row r="175" spans="2:15">
      <c r="B175" s="74">
        <v>191.00000000000119</v>
      </c>
      <c r="C175" s="74">
        <v>2192</v>
      </c>
      <c r="D175" s="74">
        <v>0</v>
      </c>
      <c r="E175" s="74">
        <v>2.2813688212927799E-2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35">
        <v>0</v>
      </c>
      <c r="M175" s="74">
        <v>1</v>
      </c>
      <c r="N175"/>
      <c r="O175"/>
    </row>
    <row r="176" spans="2:15">
      <c r="B176" s="74">
        <v>256.99999999999756</v>
      </c>
      <c r="C176" s="74">
        <v>2193</v>
      </c>
      <c r="D176" s="74">
        <v>0</v>
      </c>
      <c r="E176" s="74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9.1324200913242004E-3</v>
      </c>
      <c r="L176" s="35">
        <v>0</v>
      </c>
      <c r="M176" s="74">
        <v>0</v>
      </c>
      <c r="N176"/>
      <c r="O176"/>
    </row>
    <row r="177" spans="2:15">
      <c r="B177" s="74">
        <v>210.00000000000051</v>
      </c>
      <c r="C177" s="74">
        <v>2194</v>
      </c>
      <c r="D177" s="74">
        <v>0</v>
      </c>
      <c r="E177" s="74">
        <v>1.3698630136986301E-2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35">
        <v>0</v>
      </c>
      <c r="M177" s="74">
        <v>1</v>
      </c>
      <c r="N177"/>
      <c r="O177"/>
    </row>
    <row r="178" spans="2:15">
      <c r="B178" s="74">
        <v>166.99999999999886</v>
      </c>
      <c r="C178" s="74">
        <v>2195</v>
      </c>
      <c r="D178" s="74">
        <v>0</v>
      </c>
      <c r="E178" s="74">
        <v>1.3333333333333299E-2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35">
        <v>0</v>
      </c>
      <c r="M178" s="74">
        <v>1</v>
      </c>
      <c r="N178"/>
      <c r="O178"/>
    </row>
    <row r="179" spans="2:15">
      <c r="B179" s="74">
        <v>147.00000000000139</v>
      </c>
      <c r="C179" s="74">
        <v>2196</v>
      </c>
      <c r="D179" s="74">
        <v>0</v>
      </c>
      <c r="E179" s="74">
        <v>3.05810397553517E-3</v>
      </c>
      <c r="F179" s="74">
        <v>0</v>
      </c>
      <c r="G179" s="74">
        <v>3.05810397553517E-3</v>
      </c>
      <c r="H179" s="74">
        <v>0</v>
      </c>
      <c r="I179" s="74">
        <v>0</v>
      </c>
      <c r="J179" s="74">
        <v>0</v>
      </c>
      <c r="K179" s="74">
        <v>0</v>
      </c>
      <c r="L179" s="35">
        <v>0</v>
      </c>
      <c r="M179" s="74">
        <v>1</v>
      </c>
      <c r="N179"/>
      <c r="O179"/>
    </row>
    <row r="180" spans="2:15">
      <c r="B180" s="74">
        <v>211.9999999999994</v>
      </c>
      <c r="C180" s="74">
        <v>2197</v>
      </c>
      <c r="D180" s="74">
        <v>0</v>
      </c>
      <c r="E180" s="74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2.17391304347826E-3</v>
      </c>
      <c r="K180" s="74">
        <v>0</v>
      </c>
      <c r="L180" s="35">
        <v>0</v>
      </c>
      <c r="M180" s="74">
        <v>0</v>
      </c>
      <c r="N180"/>
      <c r="O180"/>
    </row>
    <row r="181" spans="2:15">
      <c r="B181" s="74">
        <v>177.00000000000151</v>
      </c>
      <c r="C181" s="74">
        <v>2199</v>
      </c>
      <c r="D181" s="74">
        <v>0</v>
      </c>
      <c r="E181" s="74">
        <v>2.1739130434782601E-2</v>
      </c>
      <c r="F181" s="74">
        <v>0</v>
      </c>
      <c r="G181" s="74">
        <v>5.4347826086956503E-3</v>
      </c>
      <c r="H181" s="74">
        <v>0</v>
      </c>
      <c r="I181" s="74">
        <v>0</v>
      </c>
      <c r="J181" s="74">
        <v>0</v>
      </c>
      <c r="K181" s="74">
        <v>0</v>
      </c>
      <c r="L181" s="35">
        <v>0</v>
      </c>
      <c r="M181" s="74">
        <v>1</v>
      </c>
      <c r="N181"/>
      <c r="O181"/>
    </row>
    <row r="182" spans="2:15">
      <c r="B182" s="74">
        <v>299.0000000000004</v>
      </c>
      <c r="C182" s="74">
        <v>2200</v>
      </c>
      <c r="D182" s="74">
        <v>0</v>
      </c>
      <c r="E182" s="74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35">
        <v>0</v>
      </c>
      <c r="M182" s="74">
        <v>0</v>
      </c>
      <c r="N182"/>
      <c r="O182"/>
    </row>
    <row r="183" spans="2:15">
      <c r="B183" s="74">
        <v>158.99999999999957</v>
      </c>
      <c r="C183" s="74">
        <v>2201</v>
      </c>
      <c r="D183" s="74">
        <v>0</v>
      </c>
      <c r="E183" s="74">
        <v>1.9736842105263198E-2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6.5789473684210497E-3</v>
      </c>
      <c r="L183" s="35">
        <v>0</v>
      </c>
      <c r="M183" s="74">
        <v>1</v>
      </c>
      <c r="N183"/>
      <c r="O183"/>
    </row>
    <row r="184" spans="2:15">
      <c r="B184" s="74">
        <v>236.99999999999798</v>
      </c>
      <c r="C184" s="74">
        <v>2203</v>
      </c>
      <c r="D184" s="74">
        <v>4.6296296296296302E-3</v>
      </c>
      <c r="E184" s="74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35">
        <v>0</v>
      </c>
      <c r="M184" s="74">
        <v>0</v>
      </c>
      <c r="N184"/>
      <c r="O184"/>
    </row>
    <row r="185" spans="2:15">
      <c r="B185" s="74">
        <v>161.99999999999963</v>
      </c>
      <c r="C185" s="74">
        <v>2205</v>
      </c>
      <c r="D185" s="74">
        <v>0</v>
      </c>
      <c r="E185" s="74">
        <v>3.1007751937984499E-2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35">
        <v>0</v>
      </c>
      <c r="M185" s="74">
        <v>1</v>
      </c>
      <c r="N185"/>
      <c r="O185"/>
    </row>
    <row r="186" spans="2:15">
      <c r="B186" s="74">
        <v>161.00000000000017</v>
      </c>
      <c r="C186" s="74">
        <v>2206</v>
      </c>
      <c r="D186" s="74">
        <v>0</v>
      </c>
      <c r="E186" s="74">
        <v>3.9370078740157497E-3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35">
        <v>0</v>
      </c>
      <c r="M186" s="74">
        <v>1</v>
      </c>
      <c r="N186"/>
      <c r="O186"/>
    </row>
    <row r="187" spans="2:15">
      <c r="B187" s="74">
        <v>146.00000000000102</v>
      </c>
      <c r="C187" s="74">
        <v>2207</v>
      </c>
      <c r="D187" s="74">
        <v>7.9365079365079395E-3</v>
      </c>
      <c r="E187" s="74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35">
        <v>0</v>
      </c>
      <c r="M187" s="74">
        <v>0</v>
      </c>
      <c r="N187"/>
      <c r="O187"/>
    </row>
    <row r="188" spans="2:15">
      <c r="B188" s="74">
        <v>133.00000000000128</v>
      </c>
      <c r="C188" s="74">
        <v>2208</v>
      </c>
      <c r="D188" s="74">
        <v>0</v>
      </c>
      <c r="E188" s="74">
        <v>1.55844155844156E-2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35">
        <v>0</v>
      </c>
      <c r="M188" s="74">
        <v>1</v>
      </c>
      <c r="N188"/>
      <c r="O188"/>
    </row>
    <row r="189" spans="2:15">
      <c r="B189" s="74">
        <v>184.00000000000151</v>
      </c>
      <c r="C189" s="74">
        <v>2209</v>
      </c>
      <c r="D189" s="74">
        <v>0</v>
      </c>
      <c r="E189" s="74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35">
        <v>0</v>
      </c>
      <c r="M189" s="74">
        <v>0</v>
      </c>
      <c r="N189"/>
      <c r="O189"/>
    </row>
    <row r="190" spans="2:15">
      <c r="B190" s="74">
        <v>163.00000000000088</v>
      </c>
      <c r="C190" s="74">
        <v>2210</v>
      </c>
      <c r="D190" s="74">
        <v>0</v>
      </c>
      <c r="E190" s="74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35">
        <v>0</v>
      </c>
      <c r="M190" s="74">
        <v>0</v>
      </c>
      <c r="N190"/>
      <c r="O190"/>
    </row>
    <row r="191" spans="2:15">
      <c r="B191" s="74">
        <v>88.999999999999432</v>
      </c>
      <c r="C191" s="74">
        <v>2212</v>
      </c>
      <c r="D191" s="74">
        <v>5.9523809523809503E-3</v>
      </c>
      <c r="E191" s="74">
        <v>0</v>
      </c>
      <c r="F191" s="74">
        <v>0</v>
      </c>
      <c r="G191" s="74">
        <v>1.7857142857142901E-2</v>
      </c>
      <c r="H191" s="74">
        <v>0</v>
      </c>
      <c r="I191" s="74">
        <v>0</v>
      </c>
      <c r="J191" s="74">
        <v>0</v>
      </c>
      <c r="K191" s="74">
        <v>0</v>
      </c>
      <c r="L191" s="35">
        <v>0</v>
      </c>
      <c r="M191" s="74">
        <v>0</v>
      </c>
      <c r="N191"/>
      <c r="O191"/>
    </row>
    <row r="192" spans="2:15">
      <c r="B192" s="74">
        <v>89.999999999999034</v>
      </c>
      <c r="C192" s="74">
        <v>2213</v>
      </c>
      <c r="D192" s="74">
        <v>0</v>
      </c>
      <c r="E192" s="74">
        <v>0</v>
      </c>
      <c r="F192" s="74">
        <v>0</v>
      </c>
      <c r="G192" s="74">
        <v>0</v>
      </c>
      <c r="H192" s="74">
        <v>6.41025641025641E-3</v>
      </c>
      <c r="I192" s="74">
        <v>0</v>
      </c>
      <c r="J192" s="74">
        <v>6.41025641025641E-3</v>
      </c>
      <c r="K192" s="74">
        <v>0</v>
      </c>
      <c r="L192" s="35">
        <v>0</v>
      </c>
      <c r="M192" s="74">
        <v>0</v>
      </c>
      <c r="N192"/>
      <c r="O192"/>
    </row>
    <row r="193" spans="2:15">
      <c r="B193" s="74">
        <v>138.99999999999849</v>
      </c>
      <c r="C193" s="74">
        <v>2214</v>
      </c>
      <c r="D193" s="74">
        <v>0</v>
      </c>
      <c r="E193" s="74">
        <v>1.1070110701107E-2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35">
        <v>0</v>
      </c>
      <c r="M193" s="74">
        <v>1</v>
      </c>
      <c r="N193"/>
      <c r="O193"/>
    </row>
    <row r="194" spans="2:15">
      <c r="B194" s="74">
        <v>92.00000000000108</v>
      </c>
      <c r="C194" s="74">
        <v>2216</v>
      </c>
      <c r="D194" s="74">
        <v>0</v>
      </c>
      <c r="E194" s="74">
        <v>9.0909090909090898E-2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35">
        <v>0</v>
      </c>
      <c r="M194" s="74">
        <v>1</v>
      </c>
      <c r="N194"/>
      <c r="O194"/>
    </row>
    <row r="195" spans="2:15">
      <c r="B195" s="74">
        <v>75.999999999999801</v>
      </c>
      <c r="C195" s="74">
        <v>2217</v>
      </c>
      <c r="D195" s="74">
        <v>0</v>
      </c>
      <c r="E195" s="74">
        <v>3.6809815950920199E-2</v>
      </c>
      <c r="F195" s="74">
        <v>0</v>
      </c>
      <c r="G195" s="74">
        <v>6.13496932515337E-3</v>
      </c>
      <c r="H195" s="74">
        <v>0</v>
      </c>
      <c r="I195" s="74">
        <v>0</v>
      </c>
      <c r="J195" s="74">
        <v>0</v>
      </c>
      <c r="K195" s="74">
        <v>0</v>
      </c>
      <c r="L195" s="35">
        <v>0</v>
      </c>
      <c r="M195" s="74">
        <v>1</v>
      </c>
      <c r="N195"/>
      <c r="O195"/>
    </row>
    <row r="196" spans="2:15">
      <c r="B196" s="74">
        <v>96.000000000000412</v>
      </c>
      <c r="C196" s="74">
        <v>2219</v>
      </c>
      <c r="D196" s="74">
        <v>0</v>
      </c>
      <c r="E196" s="74">
        <v>4.6082949308755804E-3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35">
        <v>0</v>
      </c>
      <c r="M196" s="74">
        <v>1</v>
      </c>
      <c r="N196"/>
      <c r="O196"/>
    </row>
    <row r="197" spans="2:15">
      <c r="B197" s="74">
        <v>90.999999999999332</v>
      </c>
      <c r="C197" s="74">
        <v>2220</v>
      </c>
      <c r="D197" s="74">
        <v>0</v>
      </c>
      <c r="E197" s="74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35">
        <v>0</v>
      </c>
      <c r="M197" s="74">
        <v>0</v>
      </c>
      <c r="N197"/>
      <c r="O197"/>
    </row>
    <row r="198" spans="2:15">
      <c r="B198" s="74">
        <v>65.000000000000668</v>
      </c>
      <c r="C198" s="74">
        <v>2222</v>
      </c>
      <c r="D198" s="74">
        <v>0</v>
      </c>
      <c r="E198" s="74">
        <v>1.20481927710843E-2</v>
      </c>
      <c r="F198" s="74">
        <v>0</v>
      </c>
      <c r="G198" s="74">
        <v>6.0240963855421699E-3</v>
      </c>
      <c r="H198" s="74">
        <v>0</v>
      </c>
      <c r="I198" s="74">
        <v>0</v>
      </c>
      <c r="J198" s="74">
        <v>0</v>
      </c>
      <c r="K198" s="74">
        <v>0</v>
      </c>
      <c r="L198" s="35">
        <v>0</v>
      </c>
      <c r="M198" s="74">
        <v>1</v>
      </c>
      <c r="N198"/>
      <c r="O198"/>
    </row>
    <row r="199" spans="2:15">
      <c r="B199" s="74">
        <v>64.000000000000426</v>
      </c>
      <c r="C199" s="74">
        <v>2223</v>
      </c>
      <c r="D199" s="74">
        <v>0</v>
      </c>
      <c r="E199" s="74">
        <v>6.0518731988472602E-2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35">
        <v>0</v>
      </c>
      <c r="M199" s="74">
        <v>1</v>
      </c>
      <c r="N199"/>
      <c r="O199"/>
    </row>
    <row r="200" spans="2:15">
      <c r="B200" s="74">
        <v>82.999999999999289</v>
      </c>
      <c r="C200" s="74">
        <v>2224</v>
      </c>
      <c r="D200" s="74">
        <v>0</v>
      </c>
      <c r="E200" s="74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35">
        <v>0</v>
      </c>
      <c r="M200" s="74">
        <v>0</v>
      </c>
      <c r="N200"/>
      <c r="O200"/>
    </row>
    <row r="201" spans="2:15">
      <c r="B201" s="74">
        <v>107.00000000000014</v>
      </c>
      <c r="C201" s="74">
        <v>2225</v>
      </c>
      <c r="D201" s="74">
        <v>0</v>
      </c>
      <c r="E201" s="74">
        <v>4.96277915632754E-3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35">
        <v>0</v>
      </c>
      <c r="M201" s="74">
        <v>1</v>
      </c>
      <c r="N201"/>
      <c r="O201"/>
    </row>
    <row r="202" spans="2:15">
      <c r="B202" s="74">
        <v>153.00000000000051</v>
      </c>
      <c r="C202" s="74">
        <v>2226</v>
      </c>
      <c r="D202" s="74">
        <v>5.5865921787709499E-3</v>
      </c>
      <c r="E202" s="74">
        <v>5.5865921787709499E-3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35">
        <v>0</v>
      </c>
      <c r="M202" s="74">
        <v>1</v>
      </c>
      <c r="N202"/>
      <c r="O202"/>
    </row>
    <row r="203" spans="2:15">
      <c r="B203" s="74">
        <v>111.99999999999966</v>
      </c>
      <c r="C203" s="74">
        <v>2227</v>
      </c>
      <c r="D203" s="74">
        <v>5.3763440860215101E-3</v>
      </c>
      <c r="E203" s="74">
        <v>2.1505376344085999E-2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35">
        <v>0</v>
      </c>
      <c r="M203" s="74">
        <v>1</v>
      </c>
      <c r="N203"/>
      <c r="O203"/>
    </row>
    <row r="204" spans="2:15">
      <c r="B204" s="74">
        <v>82.999999999999289</v>
      </c>
      <c r="C204" s="74">
        <v>2228</v>
      </c>
      <c r="D204" s="74">
        <v>0</v>
      </c>
      <c r="E204" s="74">
        <v>0</v>
      </c>
      <c r="F204" s="74">
        <v>0</v>
      </c>
      <c r="G204" s="74">
        <v>7.9365079365079395E-3</v>
      </c>
      <c r="H204" s="74">
        <v>0</v>
      </c>
      <c r="I204" s="74">
        <v>0</v>
      </c>
      <c r="J204" s="74">
        <v>0</v>
      </c>
      <c r="K204" s="74">
        <v>0</v>
      </c>
      <c r="L204" s="35">
        <v>0</v>
      </c>
      <c r="M204" s="74">
        <v>0</v>
      </c>
      <c r="N204"/>
      <c r="O204"/>
    </row>
    <row r="205" spans="2:15">
      <c r="B205" s="74">
        <v>118.99999999999993</v>
      </c>
      <c r="C205" s="74">
        <v>2229</v>
      </c>
      <c r="D205" s="74">
        <v>0</v>
      </c>
      <c r="E205" s="74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5.0761421319797002E-3</v>
      </c>
      <c r="L205" s="35">
        <v>0</v>
      </c>
      <c r="M205" s="74">
        <v>0</v>
      </c>
      <c r="N205"/>
      <c r="O205"/>
    </row>
    <row r="206" spans="2:15">
      <c r="B206" s="74">
        <v>58.999999999999439</v>
      </c>
      <c r="C206" s="74">
        <v>2230</v>
      </c>
      <c r="D206" s="74">
        <v>0</v>
      </c>
      <c r="E206" s="74">
        <v>0.200854700854701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35">
        <v>0</v>
      </c>
      <c r="M206" s="74">
        <v>1</v>
      </c>
      <c r="N206"/>
      <c r="O206"/>
    </row>
    <row r="207" spans="2:15">
      <c r="B207" s="74">
        <v>289.00000000000159</v>
      </c>
      <c r="C207" s="74">
        <v>2232</v>
      </c>
      <c r="D207" s="74">
        <v>0</v>
      </c>
      <c r="E207" s="74">
        <v>3.7656903765690398E-2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35">
        <v>0</v>
      </c>
      <c r="M207" s="74">
        <v>1</v>
      </c>
      <c r="N207"/>
      <c r="O207"/>
    </row>
    <row r="208" spans="2:15">
      <c r="B208" s="74">
        <v>116.0000000000004</v>
      </c>
      <c r="C208" s="74">
        <v>2233</v>
      </c>
      <c r="D208" s="74">
        <v>0</v>
      </c>
      <c r="E208" s="74">
        <v>3.11111111111111E-2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35">
        <v>0</v>
      </c>
      <c r="M208" s="74">
        <v>1</v>
      </c>
      <c r="N208"/>
      <c r="O208"/>
    </row>
    <row r="209" spans="2:15">
      <c r="B209" s="74">
        <v>154.9999999999996</v>
      </c>
      <c r="C209" s="74">
        <v>2235</v>
      </c>
      <c r="D209" s="74">
        <v>3.5294117647058802E-2</v>
      </c>
      <c r="E209" s="74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35">
        <v>0</v>
      </c>
      <c r="M209" s="74">
        <v>0</v>
      </c>
      <c r="N209"/>
      <c r="O209"/>
    </row>
    <row r="210" spans="2:15">
      <c r="B210" s="74">
        <v>132.00000000000009</v>
      </c>
      <c r="C210" s="74">
        <v>2238</v>
      </c>
      <c r="D210" s="74">
        <v>0</v>
      </c>
      <c r="E210" s="74">
        <v>1.02040816326531E-2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35">
        <v>0</v>
      </c>
      <c r="M210" s="74">
        <v>1</v>
      </c>
      <c r="N210"/>
      <c r="O210"/>
    </row>
    <row r="211" spans="2:15">
      <c r="B211" s="74">
        <v>229.00000000000128</v>
      </c>
      <c r="C211" s="74">
        <v>2239</v>
      </c>
      <c r="D211" s="74">
        <v>0</v>
      </c>
      <c r="E211" s="74">
        <v>1.9455252918287899E-3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35">
        <v>0</v>
      </c>
      <c r="M211" s="74">
        <v>1</v>
      </c>
      <c r="N211"/>
      <c r="O211"/>
    </row>
    <row r="212" spans="2:15">
      <c r="B212" s="74">
        <v>172.00000000000057</v>
      </c>
      <c r="C212" s="74">
        <v>2240</v>
      </c>
      <c r="D212" s="74">
        <v>0</v>
      </c>
      <c r="E212" s="74">
        <v>9.2165898617511503E-3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35">
        <v>0</v>
      </c>
      <c r="M212" s="74">
        <v>1</v>
      </c>
      <c r="N212"/>
      <c r="O212"/>
    </row>
    <row r="213" spans="2:15">
      <c r="B213" s="74">
        <v>155.99999999999946</v>
      </c>
      <c r="C213" s="74">
        <v>2241</v>
      </c>
      <c r="D213" s="74">
        <v>0</v>
      </c>
      <c r="E213" s="74">
        <v>0</v>
      </c>
      <c r="F213" s="74">
        <v>0</v>
      </c>
      <c r="G213" s="74">
        <v>0</v>
      </c>
      <c r="H213" s="74">
        <v>0</v>
      </c>
      <c r="I213" s="74">
        <v>0</v>
      </c>
      <c r="J213" s="74">
        <v>0</v>
      </c>
      <c r="K213" s="74">
        <v>0</v>
      </c>
      <c r="L213" s="35">
        <v>0</v>
      </c>
      <c r="M213" s="74">
        <v>0</v>
      </c>
      <c r="N213"/>
      <c r="O213"/>
    </row>
    <row r="214" spans="2:15">
      <c r="B214" s="74">
        <v>210.00000000000051</v>
      </c>
      <c r="C214" s="74">
        <v>2242</v>
      </c>
      <c r="D214" s="74">
        <v>0</v>
      </c>
      <c r="E214" s="74">
        <v>1.58478605388273E-3</v>
      </c>
      <c r="F214" s="74">
        <v>0</v>
      </c>
      <c r="G214" s="74">
        <v>0</v>
      </c>
      <c r="H214" s="74">
        <v>0</v>
      </c>
      <c r="I214" s="74">
        <v>0</v>
      </c>
      <c r="J214" s="74">
        <v>0</v>
      </c>
      <c r="K214" s="74">
        <v>0</v>
      </c>
      <c r="L214" s="35">
        <v>0</v>
      </c>
      <c r="M214" s="74">
        <v>1</v>
      </c>
      <c r="N214"/>
      <c r="O214"/>
    </row>
    <row r="215" spans="2:15">
      <c r="B215" s="74">
        <v>213.99999999999974</v>
      </c>
      <c r="C215" s="74">
        <v>2243</v>
      </c>
      <c r="D215" s="74">
        <v>0</v>
      </c>
      <c r="E215" s="74">
        <v>7.6530612244898001E-3</v>
      </c>
      <c r="F215" s="74">
        <v>0</v>
      </c>
      <c r="G215" s="74">
        <v>0</v>
      </c>
      <c r="H215" s="74">
        <v>0</v>
      </c>
      <c r="I215" s="74">
        <v>0</v>
      </c>
      <c r="J215" s="74">
        <v>0</v>
      </c>
      <c r="K215" s="74">
        <v>0</v>
      </c>
      <c r="L215" s="35">
        <v>0</v>
      </c>
      <c r="M215" s="74">
        <v>1</v>
      </c>
      <c r="N215"/>
      <c r="O215"/>
    </row>
    <row r="216" spans="2:15">
      <c r="B216" s="74">
        <v>183.0000000000004</v>
      </c>
      <c r="C216" s="74">
        <v>2247</v>
      </c>
      <c r="D216" s="74">
        <v>0</v>
      </c>
      <c r="E216" s="74">
        <v>9.2827004219409301E-2</v>
      </c>
      <c r="F216" s="74">
        <v>0</v>
      </c>
      <c r="G216" s="74">
        <v>0</v>
      </c>
      <c r="H216" s="74">
        <v>0</v>
      </c>
      <c r="I216" s="74">
        <v>0</v>
      </c>
      <c r="J216" s="74">
        <v>0</v>
      </c>
      <c r="K216" s="74">
        <v>0</v>
      </c>
      <c r="L216" s="35">
        <v>0</v>
      </c>
      <c r="M216" s="74">
        <v>1</v>
      </c>
      <c r="N216"/>
      <c r="O216"/>
    </row>
    <row r="217" spans="2:15">
      <c r="B217" s="74">
        <v>180.99999999999829</v>
      </c>
      <c r="C217" s="74">
        <v>2248</v>
      </c>
      <c r="D217" s="74">
        <v>9.2165898617511503E-3</v>
      </c>
      <c r="E217" s="74">
        <v>6.9124423963133605E-2</v>
      </c>
      <c r="F217" s="74">
        <v>0</v>
      </c>
      <c r="G217" s="74">
        <v>3.2258064516128997E-2</v>
      </c>
      <c r="H217" s="74">
        <v>0</v>
      </c>
      <c r="I217" s="74">
        <v>0</v>
      </c>
      <c r="J217" s="74">
        <v>0</v>
      </c>
      <c r="K217" s="74">
        <v>0</v>
      </c>
      <c r="L217" s="35">
        <v>0</v>
      </c>
      <c r="M217" s="74">
        <v>1</v>
      </c>
      <c r="N217"/>
      <c r="O217"/>
    </row>
    <row r="218" spans="2:15">
      <c r="B218" s="74">
        <v>39.000000000000078</v>
      </c>
      <c r="C218" s="74">
        <v>2249</v>
      </c>
      <c r="D218" s="74">
        <v>0</v>
      </c>
      <c r="E218" s="74">
        <v>0</v>
      </c>
      <c r="F218" s="74">
        <v>0</v>
      </c>
      <c r="G218" s="74">
        <v>1.58730158730159E-2</v>
      </c>
      <c r="H218" s="74">
        <v>0</v>
      </c>
      <c r="I218" s="74">
        <v>0</v>
      </c>
      <c r="J218" s="74">
        <v>0</v>
      </c>
      <c r="K218" s="74">
        <v>0</v>
      </c>
      <c r="L218" s="35">
        <v>0</v>
      </c>
      <c r="M218" s="74">
        <v>0</v>
      </c>
      <c r="N218"/>
      <c r="O218"/>
    </row>
    <row r="219" spans="2:15">
      <c r="B219" s="74">
        <v>247.00000000000247</v>
      </c>
      <c r="C219" s="74">
        <v>2251</v>
      </c>
      <c r="D219" s="74">
        <v>0</v>
      </c>
      <c r="E219" s="74">
        <v>3.8647342995169101E-2</v>
      </c>
      <c r="F219" s="74">
        <v>0</v>
      </c>
      <c r="G219" s="74">
        <v>0.135265700483092</v>
      </c>
      <c r="H219" s="74">
        <v>0</v>
      </c>
      <c r="I219" s="74">
        <v>0</v>
      </c>
      <c r="J219" s="74">
        <v>0</v>
      </c>
      <c r="K219" s="74">
        <v>0</v>
      </c>
      <c r="L219" s="35">
        <v>0</v>
      </c>
      <c r="M219" s="74">
        <v>1</v>
      </c>
      <c r="N219"/>
      <c r="O219"/>
    </row>
    <row r="220" spans="2:15">
      <c r="B220" s="74">
        <v>121.00000000000003</v>
      </c>
      <c r="C220" s="74">
        <v>2252</v>
      </c>
      <c r="D220" s="74">
        <v>0</v>
      </c>
      <c r="E220" s="74">
        <v>0</v>
      </c>
      <c r="F220" s="74">
        <v>1.3698630136986301E-2</v>
      </c>
      <c r="G220" s="74">
        <v>8.2191780821917804E-2</v>
      </c>
      <c r="H220" s="74">
        <v>0</v>
      </c>
      <c r="I220" s="74">
        <v>0</v>
      </c>
      <c r="J220" s="74">
        <v>0</v>
      </c>
      <c r="K220" s="74">
        <v>0</v>
      </c>
      <c r="L220" s="35">
        <v>0</v>
      </c>
      <c r="M220" s="74">
        <v>0</v>
      </c>
      <c r="N220"/>
      <c r="O220"/>
    </row>
    <row r="221" spans="2:15">
      <c r="B221" s="74">
        <v>222.00000000000097</v>
      </c>
      <c r="C221" s="74">
        <v>2253</v>
      </c>
      <c r="D221" s="74">
        <v>3.4364261168384901E-3</v>
      </c>
      <c r="E221" s="74">
        <v>8.9347079037800703E-2</v>
      </c>
      <c r="F221" s="74">
        <v>3.4364261168384901E-3</v>
      </c>
      <c r="G221" s="74">
        <v>0</v>
      </c>
      <c r="H221" s="74">
        <v>0</v>
      </c>
      <c r="I221" s="74">
        <v>0</v>
      </c>
      <c r="J221" s="74">
        <v>0</v>
      </c>
      <c r="K221" s="74">
        <v>0</v>
      </c>
      <c r="L221" s="35">
        <v>0</v>
      </c>
      <c r="M221" s="74">
        <v>1</v>
      </c>
      <c r="N221"/>
      <c r="O221"/>
    </row>
    <row r="222" spans="2:15">
      <c r="B222" s="74">
        <v>195.00000000000105</v>
      </c>
      <c r="C222" s="74">
        <v>2259</v>
      </c>
      <c r="D222" s="74">
        <v>3.6764705882352902E-3</v>
      </c>
      <c r="E222" s="74">
        <v>0</v>
      </c>
      <c r="F222" s="74">
        <v>8.8235294117647106E-2</v>
      </c>
      <c r="G222" s="74">
        <v>3.6764705882352902E-3</v>
      </c>
      <c r="H222" s="74">
        <v>0</v>
      </c>
      <c r="I222" s="74">
        <v>0</v>
      </c>
      <c r="J222" s="74">
        <v>0</v>
      </c>
      <c r="K222" s="74">
        <v>0</v>
      </c>
      <c r="L222" s="35">
        <v>0</v>
      </c>
      <c r="M222" s="74">
        <v>0</v>
      </c>
      <c r="N222"/>
      <c r="O222"/>
    </row>
    <row r="223" spans="2:15">
      <c r="B223" s="74">
        <v>192.99999999999829</v>
      </c>
      <c r="C223" s="74">
        <v>2260</v>
      </c>
      <c r="D223" s="74">
        <v>0</v>
      </c>
      <c r="E223" s="74">
        <v>0</v>
      </c>
      <c r="F223" s="74">
        <v>1.5094339622641499E-2</v>
      </c>
      <c r="G223" s="74">
        <v>3.77358490566038E-3</v>
      </c>
      <c r="H223" s="74">
        <v>0</v>
      </c>
      <c r="I223" s="74">
        <v>0</v>
      </c>
      <c r="J223" s="74">
        <v>0</v>
      </c>
      <c r="K223" s="74">
        <v>0</v>
      </c>
      <c r="L223" s="35">
        <v>0</v>
      </c>
      <c r="M223" s="74">
        <v>0</v>
      </c>
      <c r="N223"/>
      <c r="O223"/>
    </row>
    <row r="224" spans="2:15">
      <c r="B224" s="74">
        <v>207.99999999999943</v>
      </c>
      <c r="C224" s="74">
        <v>2274</v>
      </c>
      <c r="D224" s="74">
        <v>0</v>
      </c>
      <c r="E224" s="74">
        <v>9.9173553719008295E-2</v>
      </c>
      <c r="F224" s="74">
        <v>0</v>
      </c>
      <c r="G224" s="74">
        <v>5.5096418732782397E-3</v>
      </c>
      <c r="H224" s="74">
        <v>0</v>
      </c>
      <c r="I224" s="74">
        <v>0</v>
      </c>
      <c r="J224" s="74">
        <v>0</v>
      </c>
      <c r="K224" s="74">
        <v>2.7548209366391198E-3</v>
      </c>
      <c r="L224" s="35">
        <v>0</v>
      </c>
      <c r="M224" s="74">
        <v>1</v>
      </c>
      <c r="N224"/>
      <c r="O224"/>
    </row>
    <row r="225" spans="2:15">
      <c r="B225" s="74">
        <v>199.00000000000156</v>
      </c>
      <c r="C225" s="74">
        <v>2298</v>
      </c>
      <c r="D225" s="74">
        <v>0</v>
      </c>
      <c r="E225" s="74">
        <v>4.8672566371681401E-2</v>
      </c>
      <c r="F225" s="74">
        <v>0</v>
      </c>
      <c r="G225" s="74">
        <v>0</v>
      </c>
      <c r="H225" s="74">
        <v>0</v>
      </c>
      <c r="I225" s="74">
        <v>0</v>
      </c>
      <c r="J225" s="74">
        <v>0</v>
      </c>
      <c r="K225" s="74">
        <v>8.8495575221238895E-2</v>
      </c>
      <c r="L225" s="35">
        <v>0</v>
      </c>
      <c r="M225" s="74">
        <v>1</v>
      </c>
      <c r="N225"/>
      <c r="O225"/>
    </row>
    <row r="226" spans="2:15">
      <c r="B226" s="74">
        <v>170.99999999999855</v>
      </c>
      <c r="C226" s="74">
        <v>2299</v>
      </c>
      <c r="D226" s="74">
        <v>0</v>
      </c>
      <c r="E226" s="74">
        <v>2.6086956521739101E-2</v>
      </c>
      <c r="F226" s="74">
        <v>0</v>
      </c>
      <c r="G226" s="74">
        <v>0</v>
      </c>
      <c r="H226" s="74">
        <v>0</v>
      </c>
      <c r="I226" s="74">
        <v>0</v>
      </c>
      <c r="J226" s="74">
        <v>0</v>
      </c>
      <c r="K226" s="74">
        <v>0.30869565217391298</v>
      </c>
      <c r="L226" s="35">
        <v>0</v>
      </c>
      <c r="M226" s="74">
        <v>1</v>
      </c>
      <c r="N226"/>
      <c r="O226"/>
    </row>
    <row r="227" spans="2:15">
      <c r="B227" s="74">
        <v>111.00000000000067</v>
      </c>
      <c r="C227" s="74">
        <v>2300</v>
      </c>
      <c r="D227" s="74">
        <v>0</v>
      </c>
      <c r="E227" s="74">
        <v>6.7047075606276693E-2</v>
      </c>
      <c r="F227" s="74">
        <v>0</v>
      </c>
      <c r="G227" s="74">
        <v>0</v>
      </c>
      <c r="H227" s="74">
        <v>0</v>
      </c>
      <c r="I227" s="74">
        <v>0</v>
      </c>
      <c r="J227" s="74">
        <v>0</v>
      </c>
      <c r="K227" s="74">
        <v>2.9957203994293899E-2</v>
      </c>
      <c r="L227" s="35">
        <v>0</v>
      </c>
      <c r="M227" s="74">
        <v>1</v>
      </c>
      <c r="N227"/>
      <c r="O227"/>
    </row>
    <row r="228" spans="2:15">
      <c r="B228" s="74">
        <v>123.0000000000006</v>
      </c>
      <c r="C228" s="74">
        <v>2305</v>
      </c>
      <c r="D228" s="74">
        <v>0</v>
      </c>
      <c r="E228" s="74">
        <v>0</v>
      </c>
      <c r="F228" s="74">
        <v>0</v>
      </c>
      <c r="G228" s="74">
        <v>0</v>
      </c>
      <c r="H228" s="74">
        <v>0</v>
      </c>
      <c r="I228" s="74">
        <v>0</v>
      </c>
      <c r="J228" s="74">
        <v>0</v>
      </c>
      <c r="K228" s="74">
        <v>6.1465721040189103E-2</v>
      </c>
      <c r="L228" s="35">
        <v>0</v>
      </c>
      <c r="M228" s="74">
        <v>0</v>
      </c>
      <c r="N228"/>
      <c r="O228"/>
    </row>
    <row r="229" spans="2:15">
      <c r="B229" s="74">
        <v>134.0000000000008</v>
      </c>
      <c r="C229" s="74">
        <v>2307</v>
      </c>
      <c r="D229" s="74">
        <v>0</v>
      </c>
      <c r="E229" s="74">
        <v>1.36186770428016E-2</v>
      </c>
      <c r="F229" s="74">
        <v>1.9455252918287899E-3</v>
      </c>
      <c r="G229" s="74">
        <v>0</v>
      </c>
      <c r="H229" s="74">
        <v>0</v>
      </c>
      <c r="I229" s="74">
        <v>0</v>
      </c>
      <c r="J229" s="74">
        <v>0</v>
      </c>
      <c r="K229" s="74">
        <v>5.8365758754863797E-3</v>
      </c>
      <c r="L229" s="35">
        <v>0</v>
      </c>
      <c r="M229" s="74">
        <v>1</v>
      </c>
      <c r="N229"/>
      <c r="O229"/>
    </row>
    <row r="230" spans="2:15">
      <c r="B230" s="74">
        <v>136.00000000000088</v>
      </c>
      <c r="C230" s="74">
        <v>2308</v>
      </c>
      <c r="D230" s="74">
        <v>0</v>
      </c>
      <c r="E230" s="74">
        <v>1.2987012987013E-2</v>
      </c>
      <c r="F230" s="74">
        <v>0</v>
      </c>
      <c r="G230" s="74">
        <v>0</v>
      </c>
      <c r="H230" s="74">
        <v>0</v>
      </c>
      <c r="I230" s="74">
        <v>0</v>
      </c>
      <c r="J230" s="74">
        <v>0</v>
      </c>
      <c r="K230" s="74">
        <v>4.3290043290043299E-3</v>
      </c>
      <c r="L230" s="35">
        <v>0</v>
      </c>
      <c r="M230" s="74">
        <v>1</v>
      </c>
      <c r="N230"/>
      <c r="O230"/>
    </row>
    <row r="231" spans="2:15">
      <c r="B231" s="74">
        <v>118.99999999999993</v>
      </c>
      <c r="C231" s="74">
        <v>2309</v>
      </c>
      <c r="D231" s="74">
        <v>0</v>
      </c>
      <c r="E231" s="74">
        <v>0</v>
      </c>
      <c r="F231" s="74">
        <v>0</v>
      </c>
      <c r="G231" s="74">
        <v>0</v>
      </c>
      <c r="H231" s="74">
        <v>0</v>
      </c>
      <c r="I231" s="74">
        <v>0</v>
      </c>
      <c r="J231" s="74">
        <v>0</v>
      </c>
      <c r="K231" s="74">
        <v>0</v>
      </c>
      <c r="L231" s="35">
        <v>0</v>
      </c>
      <c r="M231" s="74">
        <v>0</v>
      </c>
      <c r="N231"/>
      <c r="O231"/>
    </row>
    <row r="232" spans="2:15">
      <c r="B232" s="74">
        <v>220.99999999999991</v>
      </c>
      <c r="C232" s="74">
        <v>2390</v>
      </c>
      <c r="D232" s="74">
        <v>1.79372197309417E-2</v>
      </c>
      <c r="E232" s="74">
        <v>0</v>
      </c>
      <c r="F232" s="74">
        <v>4.9327354260089697E-2</v>
      </c>
      <c r="G232" s="74">
        <v>0</v>
      </c>
      <c r="H232" s="74">
        <v>0</v>
      </c>
      <c r="I232" s="74">
        <v>0</v>
      </c>
      <c r="J232" s="74">
        <v>0</v>
      </c>
      <c r="K232" s="74">
        <v>0</v>
      </c>
      <c r="L232" s="35">
        <v>0</v>
      </c>
      <c r="M232" s="74">
        <v>0</v>
      </c>
      <c r="N232"/>
      <c r="O232"/>
    </row>
    <row r="233" spans="2:15">
      <c r="B233" s="74">
        <v>78.999999999999787</v>
      </c>
      <c r="C233" s="74">
        <v>2391</v>
      </c>
      <c r="D233" s="74">
        <v>0</v>
      </c>
      <c r="E233" s="74">
        <v>0</v>
      </c>
      <c r="F233" s="74">
        <v>0</v>
      </c>
      <c r="G233" s="74">
        <v>0.218274111675127</v>
      </c>
      <c r="H233" s="74">
        <v>0</v>
      </c>
      <c r="I233" s="74">
        <v>0</v>
      </c>
      <c r="J233" s="74">
        <v>0</v>
      </c>
      <c r="K233" s="74">
        <v>0</v>
      </c>
      <c r="L233" s="35">
        <v>0</v>
      </c>
      <c r="M233" s="74">
        <v>0</v>
      </c>
      <c r="N233"/>
      <c r="O233"/>
    </row>
    <row r="234" spans="2:15">
      <c r="B234" s="74">
        <v>296.00000000000125</v>
      </c>
      <c r="C234" s="74">
        <v>2393</v>
      </c>
      <c r="D234" s="74">
        <v>0</v>
      </c>
      <c r="E234" s="74">
        <v>0</v>
      </c>
      <c r="F234" s="74">
        <v>0</v>
      </c>
      <c r="G234" s="74">
        <v>0</v>
      </c>
      <c r="H234" s="74">
        <v>0</v>
      </c>
      <c r="I234" s="74">
        <v>0</v>
      </c>
      <c r="J234" s="74">
        <v>0</v>
      </c>
      <c r="K234" s="74">
        <v>0</v>
      </c>
      <c r="L234" s="35">
        <v>0</v>
      </c>
      <c r="M234" s="74">
        <v>0</v>
      </c>
      <c r="N234"/>
      <c r="O234"/>
    </row>
    <row r="235" spans="2:15">
      <c r="B235" s="74">
        <v>233.00000000000074</v>
      </c>
      <c r="C235" s="74">
        <v>2395</v>
      </c>
      <c r="D235" s="74">
        <v>0</v>
      </c>
      <c r="E235" s="74">
        <v>0</v>
      </c>
      <c r="F235" s="74">
        <v>8.4388185654008397E-3</v>
      </c>
      <c r="G235" s="74">
        <v>0</v>
      </c>
      <c r="H235" s="74">
        <v>0</v>
      </c>
      <c r="I235" s="74">
        <v>0</v>
      </c>
      <c r="J235" s="74">
        <v>0</v>
      </c>
      <c r="K235" s="74">
        <v>0</v>
      </c>
      <c r="L235" s="35">
        <v>0</v>
      </c>
      <c r="M235" s="74">
        <v>0</v>
      </c>
      <c r="N235"/>
      <c r="O235"/>
    </row>
    <row r="236" spans="2:15">
      <c r="B236" s="74">
        <v>236.00000000000199</v>
      </c>
      <c r="C236" s="74">
        <v>2396</v>
      </c>
      <c r="D236" s="74">
        <v>0</v>
      </c>
      <c r="E236" s="74">
        <v>0</v>
      </c>
      <c r="F236" s="74">
        <v>0</v>
      </c>
      <c r="G236" s="74">
        <v>0</v>
      </c>
      <c r="H236" s="74">
        <v>0</v>
      </c>
      <c r="I236" s="74">
        <v>0</v>
      </c>
      <c r="J236" s="74">
        <v>0</v>
      </c>
      <c r="K236" s="74">
        <v>0</v>
      </c>
      <c r="L236" s="35">
        <v>0</v>
      </c>
      <c r="M236" s="74">
        <v>0</v>
      </c>
      <c r="N236"/>
      <c r="O236"/>
    </row>
    <row r="237" spans="2:15">
      <c r="B237" s="74">
        <v>284.00000000000182</v>
      </c>
      <c r="C237" s="74">
        <v>2397</v>
      </c>
      <c r="D237" s="74">
        <v>0</v>
      </c>
      <c r="E237" s="74">
        <v>0</v>
      </c>
      <c r="F237" s="74">
        <v>0</v>
      </c>
      <c r="G237" s="74">
        <v>1.06951871657754E-2</v>
      </c>
      <c r="H237" s="74">
        <v>0</v>
      </c>
      <c r="I237" s="74">
        <v>0</v>
      </c>
      <c r="J237" s="74">
        <v>0</v>
      </c>
      <c r="K237" s="74">
        <v>0</v>
      </c>
      <c r="L237" s="35">
        <v>0</v>
      </c>
      <c r="M237" s="74">
        <v>0</v>
      </c>
      <c r="N237"/>
      <c r="O237"/>
    </row>
    <row r="238" spans="2:15">
      <c r="B238" s="74">
        <v>443.0000000000008</v>
      </c>
      <c r="C238" s="74">
        <v>2404</v>
      </c>
      <c r="D238" s="74">
        <v>0</v>
      </c>
      <c r="E238" s="74">
        <v>0</v>
      </c>
      <c r="F238" s="74">
        <v>0</v>
      </c>
      <c r="G238" s="74">
        <v>0</v>
      </c>
      <c r="H238" s="74">
        <v>0</v>
      </c>
      <c r="I238" s="74">
        <v>0</v>
      </c>
      <c r="J238" s="74">
        <v>0</v>
      </c>
      <c r="K238" s="74">
        <v>0</v>
      </c>
      <c r="L238" s="35">
        <v>0</v>
      </c>
      <c r="M238" s="74">
        <v>0</v>
      </c>
      <c r="N238"/>
      <c r="O238"/>
    </row>
    <row r="239" spans="2:15">
      <c r="B239" s="74">
        <v>453.99999999999653</v>
      </c>
      <c r="C239" s="74">
        <v>2405</v>
      </c>
      <c r="D239" s="74">
        <v>0</v>
      </c>
      <c r="E239" s="74">
        <v>0</v>
      </c>
      <c r="F239" s="74">
        <v>0</v>
      </c>
      <c r="G239" s="74">
        <v>0</v>
      </c>
      <c r="H239" s="74">
        <v>0</v>
      </c>
      <c r="I239" s="74">
        <v>0</v>
      </c>
      <c r="J239" s="74">
        <v>0</v>
      </c>
      <c r="K239" s="74">
        <v>0</v>
      </c>
      <c r="L239" s="35">
        <v>0</v>
      </c>
      <c r="M239" s="74">
        <v>0</v>
      </c>
      <c r="N239"/>
      <c r="O239"/>
    </row>
    <row r="240" spans="2:15">
      <c r="B240" s="74">
        <v>286.99999999999881</v>
      </c>
      <c r="C240" s="74">
        <v>2409</v>
      </c>
      <c r="D240" s="74">
        <v>5.3475935828877002E-3</v>
      </c>
      <c r="E240" s="74">
        <v>0</v>
      </c>
      <c r="F240" s="74">
        <v>0</v>
      </c>
      <c r="G240" s="74">
        <v>0</v>
      </c>
      <c r="H240" s="74">
        <v>0</v>
      </c>
      <c r="I240" s="74">
        <v>0</v>
      </c>
      <c r="J240" s="74">
        <v>0</v>
      </c>
      <c r="K240" s="74">
        <v>0</v>
      </c>
      <c r="L240" s="35">
        <v>0</v>
      </c>
      <c r="M240" s="74">
        <v>0</v>
      </c>
      <c r="N240"/>
      <c r="O240"/>
    </row>
    <row r="241" spans="2:15">
      <c r="B241" s="74">
        <v>388.0000000000025</v>
      </c>
      <c r="C241" s="74">
        <v>2412</v>
      </c>
      <c r="D241" s="74">
        <v>0</v>
      </c>
      <c r="E241" s="74">
        <v>0</v>
      </c>
      <c r="F241" s="74">
        <v>1.58730158730159E-2</v>
      </c>
      <c r="G241" s="74">
        <v>0</v>
      </c>
      <c r="H241" s="74">
        <v>0</v>
      </c>
      <c r="I241" s="74">
        <v>0</v>
      </c>
      <c r="J241" s="74">
        <v>0</v>
      </c>
      <c r="K241" s="74">
        <v>0</v>
      </c>
      <c r="L241" s="35">
        <v>0</v>
      </c>
      <c r="M241" s="74">
        <v>0</v>
      </c>
      <c r="N241"/>
      <c r="O241"/>
    </row>
    <row r="242" spans="2:15">
      <c r="B242" s="74">
        <v>371.00000000000387</v>
      </c>
      <c r="C242" s="74">
        <v>2413</v>
      </c>
      <c r="D242" s="74">
        <v>9.1743119266055103E-3</v>
      </c>
      <c r="E242" s="74">
        <v>0</v>
      </c>
      <c r="F242" s="74">
        <v>3.2110091743119303E-2</v>
      </c>
      <c r="G242" s="74">
        <v>0</v>
      </c>
      <c r="H242" s="74">
        <v>0</v>
      </c>
      <c r="I242" s="74">
        <v>0</v>
      </c>
      <c r="J242" s="74">
        <v>0</v>
      </c>
      <c r="K242" s="74">
        <v>0</v>
      </c>
      <c r="L242" s="35">
        <v>0</v>
      </c>
      <c r="M242" s="74">
        <v>0</v>
      </c>
      <c r="N242"/>
      <c r="O242"/>
    </row>
    <row r="243" spans="2:15">
      <c r="B243" s="74">
        <v>402</v>
      </c>
      <c r="C243" s="74">
        <v>2415</v>
      </c>
      <c r="D243" s="74">
        <v>0</v>
      </c>
      <c r="E243" s="74">
        <v>0</v>
      </c>
      <c r="F243" s="74">
        <v>4.3103448275862103E-3</v>
      </c>
      <c r="G243" s="74">
        <v>0</v>
      </c>
      <c r="H243" s="74">
        <v>0</v>
      </c>
      <c r="I243" s="74">
        <v>0</v>
      </c>
      <c r="J243" s="74">
        <v>0</v>
      </c>
      <c r="K243" s="74">
        <v>0</v>
      </c>
      <c r="L243" s="35">
        <v>0</v>
      </c>
      <c r="M243" s="74">
        <v>0</v>
      </c>
      <c r="N243"/>
      <c r="O243"/>
    </row>
    <row r="244" spans="2:15">
      <c r="B244" s="74">
        <v>381.00000000000074</v>
      </c>
      <c r="C244" s="74">
        <v>2416</v>
      </c>
      <c r="D244" s="74">
        <v>4.1322314049586804E-3</v>
      </c>
      <c r="E244" s="74">
        <v>0</v>
      </c>
      <c r="F244" s="74">
        <v>2.4793388429752101E-2</v>
      </c>
      <c r="G244" s="74">
        <v>8.2644628099173608E-3</v>
      </c>
      <c r="H244" s="74">
        <v>0</v>
      </c>
      <c r="I244" s="74">
        <v>0</v>
      </c>
      <c r="J244" s="74">
        <v>0</v>
      </c>
      <c r="K244" s="74">
        <v>0</v>
      </c>
      <c r="L244" s="35">
        <v>0</v>
      </c>
      <c r="M244" s="74">
        <v>0</v>
      </c>
      <c r="N244"/>
      <c r="O244"/>
    </row>
    <row r="245" spans="2:15">
      <c r="B245" s="74">
        <v>354.99999999999693</v>
      </c>
      <c r="C245" s="74">
        <v>2417</v>
      </c>
      <c r="D245" s="74">
        <v>0</v>
      </c>
      <c r="E245" s="74">
        <v>0</v>
      </c>
      <c r="F245" s="74">
        <v>7.5313807531380797E-2</v>
      </c>
      <c r="G245" s="74">
        <v>4.1841004184100397E-3</v>
      </c>
      <c r="H245" s="74">
        <v>0</v>
      </c>
      <c r="I245" s="74">
        <v>0</v>
      </c>
      <c r="J245" s="74">
        <v>0</v>
      </c>
      <c r="K245" s="74">
        <v>0</v>
      </c>
      <c r="L245" s="35">
        <v>0</v>
      </c>
      <c r="M245" s="74">
        <v>0</v>
      </c>
      <c r="N245"/>
      <c r="O245"/>
    </row>
    <row r="246" spans="2:15">
      <c r="B246" s="74">
        <v>408.99999999999869</v>
      </c>
      <c r="C246" s="74">
        <v>2418</v>
      </c>
      <c r="D246" s="74">
        <v>0</v>
      </c>
      <c r="E246" s="74">
        <v>0</v>
      </c>
      <c r="F246" s="74">
        <v>0</v>
      </c>
      <c r="G246" s="74">
        <v>0</v>
      </c>
      <c r="H246" s="74">
        <v>0</v>
      </c>
      <c r="I246" s="74">
        <v>0</v>
      </c>
      <c r="J246" s="74">
        <v>0</v>
      </c>
      <c r="K246" s="74">
        <v>0</v>
      </c>
      <c r="L246" s="35">
        <v>0</v>
      </c>
      <c r="M246" s="74">
        <v>0</v>
      </c>
      <c r="N246"/>
      <c r="O246"/>
    </row>
    <row r="247" spans="2:15">
      <c r="B247" s="74">
        <v>428.99999999999619</v>
      </c>
      <c r="C247" s="74">
        <v>2419</v>
      </c>
      <c r="D247" s="74">
        <v>0</v>
      </c>
      <c r="E247" s="74">
        <v>0</v>
      </c>
      <c r="F247" s="74">
        <v>0</v>
      </c>
      <c r="G247" s="74">
        <v>0</v>
      </c>
      <c r="H247" s="74">
        <v>0</v>
      </c>
      <c r="I247" s="74">
        <v>0</v>
      </c>
      <c r="J247" s="74">
        <v>0</v>
      </c>
      <c r="K247" s="74">
        <v>0</v>
      </c>
      <c r="L247" s="35">
        <v>0</v>
      </c>
      <c r="M247" s="74">
        <v>0</v>
      </c>
      <c r="N247"/>
      <c r="O247"/>
    </row>
    <row r="248" spans="2:15">
      <c r="B248" s="74">
        <v>140.00000000000068</v>
      </c>
      <c r="C248" s="74">
        <v>2421</v>
      </c>
      <c r="D248" s="74">
        <v>0</v>
      </c>
      <c r="E248" s="74">
        <v>0</v>
      </c>
      <c r="F248" s="74">
        <v>0</v>
      </c>
      <c r="G248" s="74">
        <v>2.7149321266968299E-2</v>
      </c>
      <c r="H248" s="74">
        <v>0</v>
      </c>
      <c r="I248" s="74">
        <v>0</v>
      </c>
      <c r="J248" s="74">
        <v>0</v>
      </c>
      <c r="K248" s="74">
        <v>0</v>
      </c>
      <c r="L248" s="35">
        <v>0</v>
      </c>
      <c r="M248" s="74">
        <v>0</v>
      </c>
      <c r="N248"/>
      <c r="O248"/>
    </row>
    <row r="249" spans="2:15">
      <c r="B249" s="74">
        <v>574.99999999999966</v>
      </c>
      <c r="C249" s="74">
        <v>2425</v>
      </c>
      <c r="D249" s="74">
        <v>4.5454545454545496E-3</v>
      </c>
      <c r="E249" s="74">
        <v>0</v>
      </c>
      <c r="F249" s="74">
        <v>0</v>
      </c>
      <c r="G249" s="74">
        <v>0</v>
      </c>
      <c r="H249" s="74">
        <v>0</v>
      </c>
      <c r="I249" s="74">
        <v>0</v>
      </c>
      <c r="J249" s="74">
        <v>0</v>
      </c>
      <c r="K249" s="74">
        <v>0</v>
      </c>
      <c r="L249" s="35">
        <v>0</v>
      </c>
      <c r="M249" s="74">
        <v>0</v>
      </c>
      <c r="N249"/>
      <c r="O249"/>
    </row>
    <row r="250" spans="2:15">
      <c r="B250" s="74">
        <v>217.99999999999784</v>
      </c>
      <c r="C250" s="74">
        <v>2434</v>
      </c>
      <c r="D250" s="74">
        <v>0</v>
      </c>
      <c r="E250" s="74">
        <v>0</v>
      </c>
      <c r="F250" s="74">
        <v>0</v>
      </c>
      <c r="G250" s="74">
        <v>5.2631578947368397E-2</v>
      </c>
      <c r="H250" s="74">
        <v>0</v>
      </c>
      <c r="I250" s="74">
        <v>0</v>
      </c>
      <c r="J250" s="74">
        <v>0</v>
      </c>
      <c r="K250" s="74">
        <v>0</v>
      </c>
      <c r="L250" s="35">
        <v>0</v>
      </c>
      <c r="M250" s="74">
        <v>0</v>
      </c>
      <c r="N250"/>
      <c r="O250"/>
    </row>
    <row r="251" spans="2:15">
      <c r="B251" s="74">
        <v>256.0000000000004</v>
      </c>
      <c r="C251" s="74">
        <v>2436</v>
      </c>
      <c r="D251" s="74">
        <v>0</v>
      </c>
      <c r="E251" s="74">
        <v>0</v>
      </c>
      <c r="F251" s="74">
        <v>0</v>
      </c>
      <c r="G251" s="74">
        <v>0</v>
      </c>
      <c r="H251" s="74">
        <v>0</v>
      </c>
      <c r="I251" s="74">
        <v>0</v>
      </c>
      <c r="J251" s="74">
        <v>0</v>
      </c>
      <c r="K251" s="74">
        <v>0</v>
      </c>
      <c r="L251" s="35">
        <v>0</v>
      </c>
      <c r="M251" s="74">
        <v>0</v>
      </c>
      <c r="N251"/>
      <c r="O251"/>
    </row>
    <row r="252" spans="2:15">
      <c r="B252" s="74">
        <v>199.99999999999957</v>
      </c>
      <c r="C252" s="74">
        <v>2439</v>
      </c>
      <c r="D252" s="74">
        <v>4.8543689320388302E-3</v>
      </c>
      <c r="E252" s="74">
        <v>0</v>
      </c>
      <c r="F252" s="74">
        <v>0</v>
      </c>
      <c r="G252" s="74">
        <v>0</v>
      </c>
      <c r="H252" s="74">
        <v>0</v>
      </c>
      <c r="I252" s="74">
        <v>0</v>
      </c>
      <c r="J252" s="74">
        <v>0</v>
      </c>
      <c r="K252" s="74">
        <v>0</v>
      </c>
      <c r="L252" s="35">
        <v>0</v>
      </c>
      <c r="M252" s="74">
        <v>0</v>
      </c>
      <c r="N252"/>
      <c r="O252"/>
    </row>
    <row r="253" spans="2:15">
      <c r="B253" s="74">
        <v>289.00000000000159</v>
      </c>
      <c r="C253" s="74">
        <v>2441</v>
      </c>
      <c r="D253" s="74">
        <v>0</v>
      </c>
      <c r="E253" s="74">
        <v>0</v>
      </c>
      <c r="F253" s="74">
        <v>1.3274336283185801E-2</v>
      </c>
      <c r="G253" s="74">
        <v>0</v>
      </c>
      <c r="H253" s="74">
        <v>0</v>
      </c>
      <c r="I253" s="74">
        <v>0</v>
      </c>
      <c r="J253" s="74">
        <v>0</v>
      </c>
      <c r="K253" s="74">
        <v>0</v>
      </c>
      <c r="L253" s="35">
        <v>0</v>
      </c>
      <c r="M253" s="74">
        <v>0</v>
      </c>
      <c r="N253"/>
      <c r="O253"/>
    </row>
    <row r="254" spans="2:15">
      <c r="B254" s="74">
        <v>207.99999999999943</v>
      </c>
      <c r="C254" s="74">
        <v>2442</v>
      </c>
      <c r="D254" s="74">
        <v>0</v>
      </c>
      <c r="E254" s="74">
        <v>0</v>
      </c>
      <c r="F254" s="74">
        <v>0</v>
      </c>
      <c r="G254" s="74">
        <v>0</v>
      </c>
      <c r="H254" s="74">
        <v>0</v>
      </c>
      <c r="I254" s="74">
        <v>0</v>
      </c>
      <c r="J254" s="74">
        <v>0</v>
      </c>
      <c r="K254" s="74">
        <v>0</v>
      </c>
      <c r="L254" s="35">
        <v>0</v>
      </c>
      <c r="M254" s="74">
        <v>0</v>
      </c>
      <c r="N254"/>
      <c r="O254"/>
    </row>
    <row r="255" spans="2:15">
      <c r="B255" s="74">
        <v>580.00000000000409</v>
      </c>
      <c r="C255" s="74">
        <v>2443</v>
      </c>
      <c r="D255" s="74">
        <v>0</v>
      </c>
      <c r="E255" s="74">
        <v>0</v>
      </c>
      <c r="F255" s="74">
        <v>0</v>
      </c>
      <c r="G255" s="74">
        <v>0</v>
      </c>
      <c r="H255" s="74">
        <v>0</v>
      </c>
      <c r="I255" s="74">
        <v>0</v>
      </c>
      <c r="J255" s="74">
        <v>0</v>
      </c>
      <c r="K255" s="74">
        <v>0</v>
      </c>
      <c r="L255" s="35">
        <v>0</v>
      </c>
      <c r="M255" s="74">
        <v>0</v>
      </c>
      <c r="N255"/>
      <c r="O255"/>
    </row>
    <row r="256" spans="2:15">
      <c r="B256" s="74">
        <v>466.00000000000028</v>
      </c>
      <c r="C256" s="74">
        <v>2445</v>
      </c>
      <c r="D256" s="74">
        <v>1.3333333333333299E-2</v>
      </c>
      <c r="E256" s="74">
        <v>0</v>
      </c>
      <c r="F256" s="74">
        <v>0</v>
      </c>
      <c r="G256" s="74">
        <v>0</v>
      </c>
      <c r="H256" s="74">
        <v>0</v>
      </c>
      <c r="I256" s="74">
        <v>0</v>
      </c>
      <c r="J256" s="74">
        <v>0</v>
      </c>
      <c r="K256" s="74">
        <v>0</v>
      </c>
      <c r="L256" s="35">
        <v>0</v>
      </c>
      <c r="M256" s="74">
        <v>0</v>
      </c>
      <c r="N256"/>
      <c r="O256"/>
    </row>
    <row r="257" spans="2:15">
      <c r="B257" s="74">
        <v>291.00000000000188</v>
      </c>
      <c r="C257" s="74">
        <v>2450</v>
      </c>
      <c r="D257" s="74">
        <v>0</v>
      </c>
      <c r="E257" s="74">
        <v>0</v>
      </c>
      <c r="F257" s="74">
        <v>0</v>
      </c>
      <c r="G257" s="74">
        <v>0</v>
      </c>
      <c r="H257" s="74">
        <v>0</v>
      </c>
      <c r="I257" s="74">
        <v>0</v>
      </c>
      <c r="J257" s="74">
        <v>0</v>
      </c>
      <c r="K257" s="74">
        <v>0</v>
      </c>
      <c r="L257" s="35">
        <v>0.28095238099999997</v>
      </c>
      <c r="M257" s="74">
        <v>0</v>
      </c>
      <c r="N257"/>
      <c r="O257"/>
    </row>
    <row r="258" spans="2:15">
      <c r="B258" s="74">
        <v>271.00000000000267</v>
      </c>
      <c r="C258" s="74">
        <v>2452</v>
      </c>
      <c r="D258" s="74">
        <v>0</v>
      </c>
      <c r="E258" s="74">
        <v>0</v>
      </c>
      <c r="F258" s="74">
        <v>0</v>
      </c>
      <c r="G258" s="74">
        <v>8.0645161290322596E-3</v>
      </c>
      <c r="H258" s="74">
        <v>0</v>
      </c>
      <c r="I258" s="74">
        <v>0</v>
      </c>
      <c r="J258" s="74">
        <v>0</v>
      </c>
      <c r="K258" s="74">
        <v>0</v>
      </c>
      <c r="L258" s="35">
        <v>0</v>
      </c>
      <c r="M258" s="74">
        <v>0</v>
      </c>
      <c r="N258"/>
      <c r="O258"/>
    </row>
    <row r="259" spans="2:15">
      <c r="B259" s="74">
        <v>292.00000000000131</v>
      </c>
      <c r="C259" s="74">
        <v>2453</v>
      </c>
      <c r="D259" s="74">
        <v>0</v>
      </c>
      <c r="E259" s="74">
        <v>7.4349442379182196E-3</v>
      </c>
      <c r="F259" s="74">
        <v>0</v>
      </c>
      <c r="G259" s="74">
        <v>7.4349442379182196E-3</v>
      </c>
      <c r="H259" s="74">
        <v>0</v>
      </c>
      <c r="I259" s="74">
        <v>0</v>
      </c>
      <c r="J259" s="74">
        <v>0</v>
      </c>
      <c r="K259" s="74">
        <v>0</v>
      </c>
      <c r="L259" s="35">
        <v>0</v>
      </c>
      <c r="M259" s="74">
        <v>1</v>
      </c>
      <c r="N259"/>
      <c r="O259"/>
    </row>
    <row r="260" spans="2:15">
      <c r="B260" s="74">
        <v>317.99999999999807</v>
      </c>
      <c r="C260" s="74">
        <v>2457</v>
      </c>
      <c r="D260" s="74">
        <v>0</v>
      </c>
      <c r="E260" s="74">
        <v>0</v>
      </c>
      <c r="F260" s="74">
        <v>0</v>
      </c>
      <c r="G260" s="74">
        <v>0</v>
      </c>
      <c r="H260" s="74">
        <v>0</v>
      </c>
      <c r="I260" s="74">
        <v>0</v>
      </c>
      <c r="J260" s="74">
        <v>0</v>
      </c>
      <c r="K260" s="74">
        <v>0</v>
      </c>
      <c r="L260" s="35">
        <v>0</v>
      </c>
      <c r="M260" s="74">
        <v>0</v>
      </c>
      <c r="N260"/>
      <c r="O260"/>
    </row>
    <row r="261" spans="2:15">
      <c r="B261" s="74">
        <v>342.99999999999983</v>
      </c>
      <c r="C261" s="74">
        <v>2459</v>
      </c>
      <c r="D261" s="74">
        <v>0</v>
      </c>
      <c r="E261" s="74">
        <v>4.78468899521531E-3</v>
      </c>
      <c r="F261" s="74">
        <v>0</v>
      </c>
      <c r="G261" s="74">
        <v>4.78468899521531E-3</v>
      </c>
      <c r="H261" s="74">
        <v>0</v>
      </c>
      <c r="I261" s="74">
        <v>0</v>
      </c>
      <c r="J261" s="74">
        <v>0</v>
      </c>
      <c r="K261" s="74">
        <v>0</v>
      </c>
      <c r="L261" s="35">
        <v>0.64114832499999996</v>
      </c>
      <c r="M261" s="74">
        <v>1</v>
      </c>
      <c r="N261"/>
      <c r="O261"/>
    </row>
    <row r="262" spans="2:15">
      <c r="B262" s="74">
        <v>662.00000000000068</v>
      </c>
      <c r="C262" s="74">
        <v>2460</v>
      </c>
      <c r="D262" s="74">
        <v>0</v>
      </c>
      <c r="E262" s="74">
        <v>3.9215686274509803E-3</v>
      </c>
      <c r="F262" s="74">
        <v>0</v>
      </c>
      <c r="G262" s="74">
        <v>0</v>
      </c>
      <c r="H262" s="74">
        <v>0</v>
      </c>
      <c r="I262" s="74">
        <v>0</v>
      </c>
      <c r="J262" s="74">
        <v>0</v>
      </c>
      <c r="K262" s="74">
        <v>0</v>
      </c>
      <c r="L262" s="35">
        <v>0</v>
      </c>
      <c r="M262" s="74">
        <v>1</v>
      </c>
      <c r="N262"/>
      <c r="O262"/>
    </row>
    <row r="263" spans="2:15">
      <c r="B263" s="74">
        <v>301.99999999999977</v>
      </c>
      <c r="C263" s="74">
        <v>2461</v>
      </c>
      <c r="D263" s="74">
        <v>4.8543689320388302E-3</v>
      </c>
      <c r="E263" s="74">
        <v>0</v>
      </c>
      <c r="F263" s="74">
        <v>0</v>
      </c>
      <c r="G263" s="74">
        <v>0</v>
      </c>
      <c r="H263" s="74">
        <v>0</v>
      </c>
      <c r="I263" s="74">
        <v>0</v>
      </c>
      <c r="J263" s="74">
        <v>0</v>
      </c>
      <c r="K263" s="74">
        <v>0</v>
      </c>
      <c r="L263" s="35">
        <v>0</v>
      </c>
      <c r="M263" s="74">
        <v>0</v>
      </c>
      <c r="N263"/>
      <c r="O263"/>
    </row>
    <row r="264" spans="2:15">
      <c r="B264" s="74">
        <v>236.00000000000199</v>
      </c>
      <c r="C264" s="74">
        <v>2464</v>
      </c>
      <c r="D264" s="74">
        <v>0</v>
      </c>
      <c r="E264" s="74">
        <v>0</v>
      </c>
      <c r="F264" s="74">
        <v>0</v>
      </c>
      <c r="G264" s="74">
        <v>3.9215686274509803E-3</v>
      </c>
      <c r="H264" s="74">
        <v>0</v>
      </c>
      <c r="I264" s="74">
        <v>0</v>
      </c>
      <c r="J264" s="74">
        <v>0</v>
      </c>
      <c r="K264" s="74">
        <v>0</v>
      </c>
      <c r="L264" s="35">
        <v>0</v>
      </c>
      <c r="M264" s="74">
        <v>0</v>
      </c>
      <c r="N264"/>
      <c r="O264"/>
    </row>
    <row r="265" spans="2:15">
      <c r="B265" s="74">
        <v>109.99999999999876</v>
      </c>
      <c r="C265" s="74">
        <v>2465</v>
      </c>
      <c r="D265" s="74">
        <v>4.7169811320754698E-3</v>
      </c>
      <c r="E265" s="74">
        <v>0</v>
      </c>
      <c r="F265" s="74">
        <v>0</v>
      </c>
      <c r="G265" s="74">
        <v>0</v>
      </c>
      <c r="H265" s="74">
        <v>0</v>
      </c>
      <c r="I265" s="74">
        <v>0</v>
      </c>
      <c r="J265" s="74">
        <v>0</v>
      </c>
      <c r="K265" s="74">
        <v>0</v>
      </c>
      <c r="L265" s="35">
        <v>0</v>
      </c>
      <c r="M265" s="74">
        <v>0</v>
      </c>
      <c r="N265"/>
      <c r="O265"/>
    </row>
    <row r="266" spans="2:15">
      <c r="B266" s="74">
        <v>207.00000000000122</v>
      </c>
      <c r="C266" s="74">
        <v>2466</v>
      </c>
      <c r="D266" s="74">
        <v>0</v>
      </c>
      <c r="E266" s="74">
        <v>0</v>
      </c>
      <c r="F266" s="74">
        <v>0</v>
      </c>
      <c r="G266" s="74">
        <v>3.5714285714285698E-2</v>
      </c>
      <c r="H266" s="74">
        <v>0</v>
      </c>
      <c r="I266" s="74">
        <v>0</v>
      </c>
      <c r="J266" s="74">
        <v>0</v>
      </c>
      <c r="K266" s="74">
        <v>0</v>
      </c>
      <c r="L266" s="35">
        <v>0</v>
      </c>
      <c r="M266" s="74">
        <v>0</v>
      </c>
      <c r="N266"/>
      <c r="O266"/>
    </row>
    <row r="267" spans="2:15">
      <c r="B267" s="74">
        <v>192.99999999999829</v>
      </c>
      <c r="C267" s="74">
        <v>2467</v>
      </c>
      <c r="D267" s="74">
        <v>0</v>
      </c>
      <c r="E267" s="74">
        <v>0</v>
      </c>
      <c r="F267" s="74">
        <v>0</v>
      </c>
      <c r="G267" s="74">
        <v>5.5045871559633003E-2</v>
      </c>
      <c r="H267" s="74">
        <v>0</v>
      </c>
      <c r="I267" s="74">
        <v>0</v>
      </c>
      <c r="J267" s="74">
        <v>0</v>
      </c>
      <c r="K267" s="74">
        <v>0</v>
      </c>
      <c r="L267" s="35">
        <v>0</v>
      </c>
      <c r="M267" s="74">
        <v>0</v>
      </c>
      <c r="N267"/>
      <c r="O267"/>
    </row>
    <row r="268" spans="2:15">
      <c r="B268" s="74">
        <v>536.00000000000045</v>
      </c>
      <c r="C268" s="74">
        <v>2471</v>
      </c>
      <c r="D268" s="74">
        <v>0</v>
      </c>
      <c r="E268" s="74">
        <v>0</v>
      </c>
      <c r="F268" s="74">
        <v>0</v>
      </c>
      <c r="G268" s="74">
        <v>0</v>
      </c>
      <c r="H268" s="74">
        <v>0</v>
      </c>
      <c r="I268" s="74">
        <v>0</v>
      </c>
      <c r="J268" s="74">
        <v>0</v>
      </c>
      <c r="K268" s="74">
        <v>0</v>
      </c>
      <c r="L268" s="35">
        <v>0</v>
      </c>
      <c r="M268" s="74">
        <v>0</v>
      </c>
      <c r="N268"/>
      <c r="O268"/>
    </row>
    <row r="269" spans="2:15">
      <c r="B269" s="74">
        <v>618.00000000000637</v>
      </c>
      <c r="C269" s="74">
        <v>2472</v>
      </c>
      <c r="D269" s="74">
        <v>0</v>
      </c>
      <c r="E269" s="74">
        <v>0</v>
      </c>
      <c r="F269" s="74">
        <v>0</v>
      </c>
      <c r="G269" s="74">
        <v>0</v>
      </c>
      <c r="H269" s="74">
        <v>0</v>
      </c>
      <c r="I269" s="74">
        <v>0</v>
      </c>
      <c r="J269" s="74">
        <v>0</v>
      </c>
      <c r="K269" s="74">
        <v>0</v>
      </c>
      <c r="L269" s="35">
        <v>0</v>
      </c>
      <c r="M269" s="74">
        <v>0</v>
      </c>
      <c r="N269"/>
      <c r="O269"/>
    </row>
    <row r="270" spans="2:15">
      <c r="B270" s="74">
        <v>667.00000000000216</v>
      </c>
      <c r="C270" s="74">
        <v>2479</v>
      </c>
      <c r="D270" s="74">
        <v>0</v>
      </c>
      <c r="E270" s="74">
        <v>0</v>
      </c>
      <c r="F270" s="74">
        <v>0</v>
      </c>
      <c r="G270" s="74">
        <v>0</v>
      </c>
      <c r="H270" s="74">
        <v>0</v>
      </c>
      <c r="I270" s="74">
        <v>0</v>
      </c>
      <c r="J270" s="74">
        <v>0</v>
      </c>
      <c r="K270" s="74">
        <v>0</v>
      </c>
      <c r="L270" s="35">
        <v>0</v>
      </c>
      <c r="M270" s="74">
        <v>0</v>
      </c>
      <c r="N270"/>
      <c r="O270"/>
    </row>
    <row r="271" spans="2:15">
      <c r="B271" s="74">
        <v>276.00000000000159</v>
      </c>
      <c r="C271" s="74">
        <v>2484</v>
      </c>
      <c r="D271" s="74">
        <v>0</v>
      </c>
      <c r="E271" s="74">
        <v>1.7699115044247801E-2</v>
      </c>
      <c r="F271" s="74">
        <v>0</v>
      </c>
      <c r="G271" s="74">
        <v>0</v>
      </c>
      <c r="H271" s="74">
        <v>0</v>
      </c>
      <c r="I271" s="74">
        <v>0</v>
      </c>
      <c r="J271" s="74">
        <v>0</v>
      </c>
      <c r="K271" s="74">
        <v>0</v>
      </c>
      <c r="L271" s="35">
        <v>0</v>
      </c>
      <c r="M271" s="74">
        <v>1</v>
      </c>
      <c r="N271"/>
      <c r="O271"/>
    </row>
    <row r="272" spans="2:15">
      <c r="B272" s="74">
        <v>351.99999999999926</v>
      </c>
      <c r="C272" s="74">
        <v>2486</v>
      </c>
      <c r="D272" s="74">
        <v>0</v>
      </c>
      <c r="E272" s="74">
        <v>1.2096774193548401E-2</v>
      </c>
      <c r="F272" s="74">
        <v>0</v>
      </c>
      <c r="G272" s="74">
        <v>1.6129032258064498E-2</v>
      </c>
      <c r="H272" s="74">
        <v>0</v>
      </c>
      <c r="I272" s="74">
        <v>0</v>
      </c>
      <c r="J272" s="74">
        <v>0</v>
      </c>
      <c r="K272" s="74">
        <v>0</v>
      </c>
      <c r="L272" s="35">
        <v>0</v>
      </c>
      <c r="M272" s="74">
        <v>1</v>
      </c>
      <c r="N272"/>
      <c r="O272"/>
    </row>
    <row r="273" spans="2:15">
      <c r="B273" s="74">
        <v>408.00000000000028</v>
      </c>
      <c r="C273" s="74">
        <v>2487</v>
      </c>
      <c r="D273" s="74">
        <v>0</v>
      </c>
      <c r="E273" s="74">
        <v>0</v>
      </c>
      <c r="F273" s="74">
        <v>0</v>
      </c>
      <c r="G273" s="74">
        <v>0</v>
      </c>
      <c r="H273" s="74">
        <v>0</v>
      </c>
      <c r="I273" s="74">
        <v>0</v>
      </c>
      <c r="J273" s="74">
        <v>0</v>
      </c>
      <c r="K273" s="74">
        <v>0</v>
      </c>
      <c r="L273" s="35">
        <v>0</v>
      </c>
      <c r="M273" s="74">
        <v>0</v>
      </c>
      <c r="N273"/>
      <c r="O273"/>
    </row>
    <row r="274" spans="2:15">
      <c r="B274" s="74">
        <v>290.00000000000279</v>
      </c>
      <c r="C274" s="74">
        <v>2488</v>
      </c>
      <c r="D274" s="74">
        <v>0</v>
      </c>
      <c r="E274" s="74">
        <v>0</v>
      </c>
      <c r="F274" s="74">
        <v>0</v>
      </c>
      <c r="G274" s="74">
        <v>0</v>
      </c>
      <c r="H274" s="74">
        <v>0</v>
      </c>
      <c r="I274" s="74">
        <v>0</v>
      </c>
      <c r="J274" s="74">
        <v>0</v>
      </c>
      <c r="K274" s="74">
        <v>0</v>
      </c>
      <c r="L274" s="35">
        <v>0</v>
      </c>
      <c r="M274" s="74">
        <v>0</v>
      </c>
      <c r="N274"/>
      <c r="O274"/>
    </row>
    <row r="275" spans="2:15">
      <c r="B275" s="74">
        <v>597.00000000000114</v>
      </c>
      <c r="C275" s="74">
        <v>2489</v>
      </c>
      <c r="D275" s="74">
        <v>0</v>
      </c>
      <c r="E275" s="74">
        <v>0</v>
      </c>
      <c r="F275" s="74">
        <v>0</v>
      </c>
      <c r="G275" s="74">
        <v>0</v>
      </c>
      <c r="H275" s="74">
        <v>0</v>
      </c>
      <c r="I275" s="74">
        <v>0</v>
      </c>
      <c r="J275" s="74">
        <v>0</v>
      </c>
      <c r="K275" s="74">
        <v>0</v>
      </c>
      <c r="L275" s="35">
        <v>0</v>
      </c>
      <c r="M275" s="74">
        <v>0</v>
      </c>
      <c r="N275"/>
      <c r="O275"/>
    </row>
    <row r="276" spans="2:15">
      <c r="B276" s="74">
        <v>500.00000000000159</v>
      </c>
      <c r="C276" s="74">
        <v>2490</v>
      </c>
      <c r="D276" s="74">
        <v>0</v>
      </c>
      <c r="E276" s="74">
        <v>0</v>
      </c>
      <c r="F276" s="74">
        <v>0</v>
      </c>
      <c r="G276" s="74">
        <v>0</v>
      </c>
      <c r="H276" s="74">
        <v>0</v>
      </c>
      <c r="I276" s="74">
        <v>0</v>
      </c>
      <c r="J276" s="74">
        <v>0</v>
      </c>
      <c r="K276" s="74">
        <v>0</v>
      </c>
      <c r="L276" s="35">
        <v>0</v>
      </c>
      <c r="M276" s="74">
        <v>0</v>
      </c>
      <c r="N276"/>
      <c r="O276"/>
    </row>
    <row r="277" spans="2:15">
      <c r="B277" s="74">
        <v>372.00000000000216</v>
      </c>
      <c r="C277" s="74">
        <v>2491</v>
      </c>
      <c r="D277" s="74">
        <v>0</v>
      </c>
      <c r="E277" s="74">
        <v>0</v>
      </c>
      <c r="F277" s="74">
        <v>0</v>
      </c>
      <c r="G277" s="74">
        <v>0</v>
      </c>
      <c r="H277" s="74">
        <v>0</v>
      </c>
      <c r="I277" s="74">
        <v>0</v>
      </c>
      <c r="J277" s="74">
        <v>0</v>
      </c>
      <c r="K277" s="74">
        <v>0</v>
      </c>
      <c r="L277" s="35">
        <v>0</v>
      </c>
      <c r="M277" s="74">
        <v>0</v>
      </c>
      <c r="N277"/>
      <c r="O277"/>
    </row>
    <row r="278" spans="2:15">
      <c r="B278" s="74">
        <v>168.99999999999864</v>
      </c>
      <c r="C278" s="74">
        <v>2495</v>
      </c>
      <c r="D278" s="74">
        <v>0</v>
      </c>
      <c r="E278" s="74">
        <v>0</v>
      </c>
      <c r="F278" s="74">
        <v>0</v>
      </c>
      <c r="G278" s="74">
        <v>0.15384615384615399</v>
      </c>
      <c r="H278" s="74">
        <v>0</v>
      </c>
      <c r="I278" s="74">
        <v>0</v>
      </c>
      <c r="J278" s="74">
        <v>0</v>
      </c>
      <c r="K278" s="74">
        <v>0</v>
      </c>
      <c r="L278" s="35">
        <v>0</v>
      </c>
      <c r="M278" s="74">
        <v>0</v>
      </c>
      <c r="N278"/>
      <c r="O278"/>
    </row>
    <row r="279" spans="2:15">
      <c r="B279" s="74">
        <v>1103.9999999999998</v>
      </c>
      <c r="C279" s="74">
        <v>2498</v>
      </c>
      <c r="D279" s="74">
        <v>0</v>
      </c>
      <c r="E279" s="74">
        <v>0</v>
      </c>
      <c r="F279" s="74">
        <v>0</v>
      </c>
      <c r="G279" s="74">
        <v>0</v>
      </c>
      <c r="H279" s="74">
        <v>0</v>
      </c>
      <c r="I279" s="74">
        <v>0</v>
      </c>
      <c r="J279" s="74">
        <v>0</v>
      </c>
      <c r="K279" s="74">
        <v>0</v>
      </c>
      <c r="L279" s="35">
        <v>0</v>
      </c>
      <c r="M279" s="74">
        <v>0</v>
      </c>
      <c r="N279"/>
      <c r="O279"/>
    </row>
    <row r="280" spans="2:15">
      <c r="B280" s="74">
        <v>137.00000000000099</v>
      </c>
      <c r="C280" s="74">
        <v>2500</v>
      </c>
      <c r="D280" s="74">
        <v>0</v>
      </c>
      <c r="E280" s="74">
        <v>2.62008733624454E-2</v>
      </c>
      <c r="F280" s="74">
        <v>0</v>
      </c>
      <c r="G280" s="74">
        <v>2.1834061135371199E-2</v>
      </c>
      <c r="H280" s="74">
        <v>0</v>
      </c>
      <c r="I280" s="74">
        <v>0</v>
      </c>
      <c r="J280" s="74">
        <v>0</v>
      </c>
      <c r="K280" s="74">
        <v>0</v>
      </c>
      <c r="L280" s="35">
        <v>0</v>
      </c>
      <c r="M280" s="74">
        <v>1</v>
      </c>
      <c r="N280"/>
      <c r="O280"/>
    </row>
    <row r="281" spans="2:15">
      <c r="B281" s="74">
        <v>270.00000000000176</v>
      </c>
      <c r="C281" s="74">
        <v>2502</v>
      </c>
      <c r="D281" s="74">
        <v>0</v>
      </c>
      <c r="E281" s="74">
        <v>4.1322314049586804E-3</v>
      </c>
      <c r="F281" s="74">
        <v>0</v>
      </c>
      <c r="G281" s="74">
        <v>3.3057851239669402E-2</v>
      </c>
      <c r="H281" s="74">
        <v>0</v>
      </c>
      <c r="I281" s="74">
        <v>0</v>
      </c>
      <c r="J281" s="74">
        <v>0</v>
      </c>
      <c r="K281" s="74">
        <v>0</v>
      </c>
      <c r="L281" s="35">
        <v>0</v>
      </c>
      <c r="M281" s="74">
        <v>1</v>
      </c>
      <c r="N281"/>
      <c r="O281"/>
    </row>
    <row r="282" spans="2:15">
      <c r="B282" s="74">
        <v>196.00000000000185</v>
      </c>
      <c r="C282" s="74">
        <v>2504</v>
      </c>
      <c r="D282" s="74">
        <v>5.7971014492753603E-2</v>
      </c>
      <c r="E282" s="74">
        <v>1.4492753623188401E-2</v>
      </c>
      <c r="F282" s="74">
        <v>0</v>
      </c>
      <c r="G282" s="74">
        <v>3.3816425120772903E-2</v>
      </c>
      <c r="H282" s="74">
        <v>0</v>
      </c>
      <c r="I282" s="74">
        <v>0</v>
      </c>
      <c r="J282" s="74">
        <v>0</v>
      </c>
      <c r="K282" s="74">
        <v>0</v>
      </c>
      <c r="L282" s="35">
        <v>0</v>
      </c>
      <c r="M282" s="74">
        <v>1</v>
      </c>
      <c r="N282"/>
      <c r="O282"/>
    </row>
    <row r="283" spans="2:15">
      <c r="B283" s="74">
        <v>109.99999999999876</v>
      </c>
      <c r="C283" s="74">
        <v>2505</v>
      </c>
      <c r="D283" s="74">
        <v>2.3809523809523801E-2</v>
      </c>
      <c r="E283" s="74">
        <v>5.9523809523809503E-3</v>
      </c>
      <c r="F283" s="74">
        <v>0</v>
      </c>
      <c r="G283" s="74">
        <v>0</v>
      </c>
      <c r="H283" s="74">
        <v>0</v>
      </c>
      <c r="I283" s="74">
        <v>0</v>
      </c>
      <c r="J283" s="74">
        <v>0</v>
      </c>
      <c r="K283" s="74">
        <v>0</v>
      </c>
      <c r="L283" s="35">
        <v>0</v>
      </c>
      <c r="M283" s="74">
        <v>1</v>
      </c>
      <c r="N283"/>
      <c r="O283"/>
    </row>
    <row r="284" spans="2:15">
      <c r="B284" s="74">
        <v>142.99999999999946</v>
      </c>
      <c r="C284" s="74">
        <v>2507</v>
      </c>
      <c r="D284" s="74">
        <v>0</v>
      </c>
      <c r="E284" s="74">
        <v>0</v>
      </c>
      <c r="F284" s="74">
        <v>0</v>
      </c>
      <c r="G284" s="74">
        <v>8.4388185654008397E-3</v>
      </c>
      <c r="H284" s="74">
        <v>0</v>
      </c>
      <c r="I284" s="74">
        <v>0</v>
      </c>
      <c r="J284" s="74">
        <v>0</v>
      </c>
      <c r="K284" s="74">
        <v>0</v>
      </c>
      <c r="L284" s="35">
        <v>0</v>
      </c>
      <c r="M284" s="74">
        <v>0</v>
      </c>
      <c r="N284"/>
      <c r="O284"/>
    </row>
    <row r="285" spans="2:15">
      <c r="B285" s="74">
        <v>530.00000000000136</v>
      </c>
      <c r="C285" s="74">
        <v>2509</v>
      </c>
      <c r="D285" s="74">
        <v>0</v>
      </c>
      <c r="E285" s="74">
        <v>4.7169811320754698E-3</v>
      </c>
      <c r="F285" s="74">
        <v>0</v>
      </c>
      <c r="G285" s="74">
        <v>0</v>
      </c>
      <c r="H285" s="74">
        <v>0</v>
      </c>
      <c r="I285" s="74">
        <v>0</v>
      </c>
      <c r="J285" s="74">
        <v>0</v>
      </c>
      <c r="K285" s="74">
        <v>0</v>
      </c>
      <c r="L285" s="35">
        <v>0</v>
      </c>
      <c r="M285" s="74">
        <v>1</v>
      </c>
      <c r="N285"/>
      <c r="O285"/>
    </row>
    <row r="286" spans="2:15">
      <c r="B286" s="74">
        <v>571.00000000000273</v>
      </c>
      <c r="C286" s="74">
        <v>2511</v>
      </c>
      <c r="D286" s="74">
        <v>0</v>
      </c>
      <c r="E286" s="74">
        <v>0</v>
      </c>
      <c r="F286" s="74">
        <v>0</v>
      </c>
      <c r="G286" s="74">
        <v>0</v>
      </c>
      <c r="H286" s="74">
        <v>0</v>
      </c>
      <c r="I286" s="74">
        <v>0</v>
      </c>
      <c r="J286" s="74">
        <v>0</v>
      </c>
      <c r="K286" s="74">
        <v>0</v>
      </c>
      <c r="L286" s="35">
        <v>0</v>
      </c>
      <c r="M286" s="74">
        <v>0</v>
      </c>
      <c r="N286"/>
      <c r="O286"/>
    </row>
    <row r="287" spans="2:15">
      <c r="B287" s="74">
        <v>436.99999999999835</v>
      </c>
      <c r="C287" s="74">
        <v>2512</v>
      </c>
      <c r="D287" s="74">
        <v>0</v>
      </c>
      <c r="E287" s="74">
        <v>3.8022813688212902E-3</v>
      </c>
      <c r="F287" s="74">
        <v>0</v>
      </c>
      <c r="G287" s="74">
        <v>0</v>
      </c>
      <c r="H287" s="74">
        <v>0</v>
      </c>
      <c r="I287" s="74">
        <v>0</v>
      </c>
      <c r="J287" s="74">
        <v>0</v>
      </c>
      <c r="K287" s="74">
        <v>0</v>
      </c>
      <c r="L287" s="35">
        <v>0</v>
      </c>
      <c r="M287" s="74">
        <v>1</v>
      </c>
      <c r="N287"/>
      <c r="O287"/>
    </row>
    <row r="288" spans="2:15">
      <c r="B288" s="74">
        <v>488.99999999999972</v>
      </c>
      <c r="C288" s="74">
        <v>2513</v>
      </c>
      <c r="D288" s="74">
        <v>0</v>
      </c>
      <c r="E288" s="74">
        <v>0</v>
      </c>
      <c r="F288" s="74">
        <v>0</v>
      </c>
      <c r="G288" s="74">
        <v>0</v>
      </c>
      <c r="H288" s="74">
        <v>0</v>
      </c>
      <c r="I288" s="74">
        <v>0</v>
      </c>
      <c r="J288" s="74">
        <v>0</v>
      </c>
      <c r="K288" s="74">
        <v>0</v>
      </c>
      <c r="L288" s="35">
        <v>0</v>
      </c>
      <c r="M288" s="74">
        <v>0</v>
      </c>
      <c r="N288"/>
      <c r="O288"/>
    </row>
    <row r="289" spans="2:15">
      <c r="B289" s="74">
        <v>199.99999999999957</v>
      </c>
      <c r="C289" s="74">
        <v>2518</v>
      </c>
      <c r="D289" s="74">
        <v>0</v>
      </c>
      <c r="E289" s="74">
        <v>3.6866359447004601E-2</v>
      </c>
      <c r="F289" s="74">
        <v>0</v>
      </c>
      <c r="G289" s="74">
        <v>0</v>
      </c>
      <c r="H289" s="74">
        <v>0</v>
      </c>
      <c r="I289" s="74">
        <v>0</v>
      </c>
      <c r="J289" s="74">
        <v>0</v>
      </c>
      <c r="K289" s="74">
        <v>0</v>
      </c>
      <c r="L289" s="35">
        <v>0</v>
      </c>
      <c r="M289" s="74">
        <v>1</v>
      </c>
      <c r="N289"/>
      <c r="O289"/>
    </row>
    <row r="290" spans="2:15">
      <c r="B290" s="74">
        <v>190.00000000000068</v>
      </c>
      <c r="C290" s="74">
        <v>2520</v>
      </c>
      <c r="D290" s="74">
        <v>0</v>
      </c>
      <c r="E290" s="74">
        <v>1.44230769230769E-2</v>
      </c>
      <c r="F290" s="74">
        <v>0</v>
      </c>
      <c r="G290" s="74">
        <v>4.80769230769231E-2</v>
      </c>
      <c r="H290" s="74">
        <v>0</v>
      </c>
      <c r="I290" s="74">
        <v>0</v>
      </c>
      <c r="J290" s="74">
        <v>0</v>
      </c>
      <c r="K290" s="74">
        <v>0</v>
      </c>
      <c r="L290" s="35">
        <v>0</v>
      </c>
      <c r="M290" s="74">
        <v>1</v>
      </c>
      <c r="N290"/>
      <c r="O290"/>
    </row>
    <row r="291" spans="2:15">
      <c r="B291" s="74">
        <v>174.00000000000017</v>
      </c>
      <c r="C291" s="74">
        <v>2521</v>
      </c>
      <c r="D291" s="74">
        <v>0</v>
      </c>
      <c r="E291" s="74">
        <v>3.5211267605633799E-3</v>
      </c>
      <c r="F291" s="74">
        <v>0</v>
      </c>
      <c r="G291" s="74">
        <v>8.4507042253521097E-2</v>
      </c>
      <c r="H291" s="74">
        <v>0</v>
      </c>
      <c r="I291" s="74">
        <v>0</v>
      </c>
      <c r="J291" s="74">
        <v>0</v>
      </c>
      <c r="K291" s="74">
        <v>0</v>
      </c>
      <c r="L291" s="35">
        <v>0</v>
      </c>
      <c r="M291" s="74">
        <v>1</v>
      </c>
      <c r="N291"/>
      <c r="O291"/>
    </row>
    <row r="292" spans="2:15">
      <c r="B292" s="74">
        <v>118.99999999999993</v>
      </c>
      <c r="C292" s="74">
        <v>2522</v>
      </c>
      <c r="D292" s="74">
        <v>0</v>
      </c>
      <c r="E292" s="74">
        <v>4.2735042735042696E-3</v>
      </c>
      <c r="F292" s="74">
        <v>0</v>
      </c>
      <c r="G292" s="74">
        <v>7.2649572649572697E-2</v>
      </c>
      <c r="H292" s="74">
        <v>0</v>
      </c>
      <c r="I292" s="74">
        <v>0</v>
      </c>
      <c r="J292" s="74">
        <v>0</v>
      </c>
      <c r="K292" s="74">
        <v>0</v>
      </c>
      <c r="L292" s="35">
        <v>0</v>
      </c>
      <c r="M292" s="74">
        <v>1</v>
      </c>
      <c r="N292"/>
      <c r="O292"/>
    </row>
    <row r="293" spans="2:15">
      <c r="B293" s="74">
        <v>125.00000000000105</v>
      </c>
      <c r="C293" s="74">
        <v>2526</v>
      </c>
      <c r="D293" s="74">
        <v>0</v>
      </c>
      <c r="E293" s="74">
        <v>0</v>
      </c>
      <c r="F293" s="74">
        <v>0</v>
      </c>
      <c r="G293" s="74">
        <v>2.57731958762887E-2</v>
      </c>
      <c r="H293" s="74">
        <v>0</v>
      </c>
      <c r="I293" s="74">
        <v>0</v>
      </c>
      <c r="J293" s="74">
        <v>0</v>
      </c>
      <c r="K293" s="74">
        <v>0</v>
      </c>
      <c r="L293" s="35">
        <v>0</v>
      </c>
      <c r="M293" s="74">
        <v>0</v>
      </c>
      <c r="N293"/>
      <c r="O293"/>
    </row>
    <row r="294" spans="2:15">
      <c r="B294" s="74">
        <v>242.99999999999886</v>
      </c>
      <c r="C294" s="74">
        <v>2527</v>
      </c>
      <c r="D294" s="74">
        <v>0</v>
      </c>
      <c r="E294" s="74">
        <v>1.9138755980861202E-2</v>
      </c>
      <c r="F294" s="74">
        <v>0</v>
      </c>
      <c r="G294" s="74">
        <v>6.2200956937799E-2</v>
      </c>
      <c r="H294" s="74">
        <v>0</v>
      </c>
      <c r="I294" s="74">
        <v>0</v>
      </c>
      <c r="J294" s="74">
        <v>0</v>
      </c>
      <c r="K294" s="74">
        <v>0</v>
      </c>
      <c r="L294" s="35">
        <v>0</v>
      </c>
      <c r="M294" s="74">
        <v>1</v>
      </c>
      <c r="N294"/>
      <c r="O294"/>
    </row>
    <row r="295" spans="2:15">
      <c r="B295" s="74">
        <v>154.9999999999996</v>
      </c>
      <c r="C295" s="74">
        <v>2528</v>
      </c>
      <c r="D295" s="74">
        <v>0</v>
      </c>
      <c r="E295" s="74">
        <v>0</v>
      </c>
      <c r="F295" s="74">
        <v>0</v>
      </c>
      <c r="G295" s="74">
        <v>4.5197740112994399E-2</v>
      </c>
      <c r="H295" s="74">
        <v>0</v>
      </c>
      <c r="I295" s="74">
        <v>0</v>
      </c>
      <c r="J295" s="74">
        <v>0</v>
      </c>
      <c r="K295" s="74">
        <v>0</v>
      </c>
      <c r="L295" s="35">
        <v>0</v>
      </c>
      <c r="M295" s="74">
        <v>0</v>
      </c>
      <c r="N295"/>
      <c r="O295"/>
    </row>
    <row r="296" spans="2:15">
      <c r="B296" s="74">
        <v>524.00000000000455</v>
      </c>
      <c r="C296" s="74">
        <v>2530</v>
      </c>
      <c r="D296" s="74">
        <v>0</v>
      </c>
      <c r="E296" s="74">
        <v>0</v>
      </c>
      <c r="F296" s="74">
        <v>0</v>
      </c>
      <c r="G296" s="74">
        <v>4.7619047619047597E-3</v>
      </c>
      <c r="H296" s="74">
        <v>0</v>
      </c>
      <c r="I296" s="74">
        <v>0</v>
      </c>
      <c r="J296" s="74">
        <v>0</v>
      </c>
      <c r="K296" s="74">
        <v>0</v>
      </c>
      <c r="L296" s="35">
        <v>0</v>
      </c>
      <c r="M296" s="74">
        <v>0</v>
      </c>
      <c r="N296"/>
      <c r="O296"/>
    </row>
    <row r="297" spans="2:15">
      <c r="B297" s="74">
        <v>167.99999999999909</v>
      </c>
      <c r="C297" s="74">
        <v>2531</v>
      </c>
      <c r="D297" s="74">
        <v>0</v>
      </c>
      <c r="E297" s="74">
        <v>0</v>
      </c>
      <c r="F297" s="74">
        <v>0</v>
      </c>
      <c r="G297" s="74">
        <v>4.7619047619047597E-3</v>
      </c>
      <c r="H297" s="74">
        <v>0</v>
      </c>
      <c r="I297" s="74">
        <v>0</v>
      </c>
      <c r="J297" s="74">
        <v>0</v>
      </c>
      <c r="K297" s="74">
        <v>0</v>
      </c>
      <c r="L297" s="35">
        <v>0</v>
      </c>
      <c r="M297" s="74">
        <v>0</v>
      </c>
      <c r="N297"/>
      <c r="O297"/>
    </row>
    <row r="298" spans="2:15">
      <c r="B298" s="74">
        <v>775.00000000000023</v>
      </c>
      <c r="C298" s="74">
        <v>2533</v>
      </c>
      <c r="D298" s="74">
        <v>0</v>
      </c>
      <c r="E298" s="74">
        <v>0</v>
      </c>
      <c r="F298" s="74">
        <v>0</v>
      </c>
      <c r="G298" s="74">
        <v>4.0160642570281103E-3</v>
      </c>
      <c r="H298" s="74">
        <v>0</v>
      </c>
      <c r="I298" s="74">
        <v>0</v>
      </c>
      <c r="J298" s="74">
        <v>0</v>
      </c>
      <c r="K298" s="74">
        <v>0</v>
      </c>
      <c r="L298" s="35">
        <v>0</v>
      </c>
      <c r="M298" s="74">
        <v>0</v>
      </c>
      <c r="N298"/>
      <c r="O298"/>
    </row>
    <row r="299" spans="2:15">
      <c r="B299" s="74">
        <v>144.00000000000026</v>
      </c>
      <c r="C299" s="74">
        <v>2535</v>
      </c>
      <c r="D299" s="74">
        <v>0</v>
      </c>
      <c r="E299" s="74">
        <v>8.8495575221238902E-3</v>
      </c>
      <c r="F299" s="74">
        <v>0</v>
      </c>
      <c r="G299" s="74">
        <v>0</v>
      </c>
      <c r="H299" s="74">
        <v>0</v>
      </c>
      <c r="I299" s="74">
        <v>0</v>
      </c>
      <c r="J299" s="74">
        <v>0</v>
      </c>
      <c r="K299" s="74">
        <v>0</v>
      </c>
      <c r="L299" s="35">
        <v>0</v>
      </c>
      <c r="M299" s="74">
        <v>1</v>
      </c>
      <c r="N299"/>
      <c r="O299"/>
    </row>
    <row r="300" spans="2:15">
      <c r="B300" s="74">
        <v>503.00000000000313</v>
      </c>
      <c r="C300" s="74">
        <v>2536</v>
      </c>
      <c r="D300" s="74">
        <v>0</v>
      </c>
      <c r="E300" s="74">
        <v>0</v>
      </c>
      <c r="F300" s="74">
        <v>0</v>
      </c>
      <c r="G300" s="74">
        <v>0</v>
      </c>
      <c r="H300" s="74">
        <v>0</v>
      </c>
      <c r="I300" s="74">
        <v>0</v>
      </c>
      <c r="J300" s="74">
        <v>0</v>
      </c>
      <c r="K300" s="74">
        <v>0</v>
      </c>
      <c r="L300" s="35">
        <v>0</v>
      </c>
      <c r="M300" s="74">
        <v>0</v>
      </c>
      <c r="N300"/>
      <c r="O300"/>
    </row>
    <row r="301" spans="2:15">
      <c r="B301" s="74">
        <v>655.99999999999977</v>
      </c>
      <c r="C301" s="74">
        <v>2537</v>
      </c>
      <c r="D301" s="74">
        <v>0</v>
      </c>
      <c r="E301" s="74">
        <v>0</v>
      </c>
      <c r="F301" s="74">
        <v>0</v>
      </c>
      <c r="G301" s="74">
        <v>0</v>
      </c>
      <c r="H301" s="74">
        <v>0</v>
      </c>
      <c r="I301" s="74">
        <v>0</v>
      </c>
      <c r="J301" s="74">
        <v>0</v>
      </c>
      <c r="K301" s="74">
        <v>0</v>
      </c>
      <c r="L301" s="35">
        <v>0.884444444</v>
      </c>
      <c r="M301" s="74">
        <v>0</v>
      </c>
      <c r="N301"/>
      <c r="O301"/>
    </row>
    <row r="302" spans="2:15">
      <c r="B302" s="74">
        <v>37.999999999999993</v>
      </c>
      <c r="C302" s="74">
        <v>2541</v>
      </c>
      <c r="D302" s="74">
        <v>0</v>
      </c>
      <c r="E302" s="74">
        <v>0</v>
      </c>
      <c r="F302" s="74">
        <v>0</v>
      </c>
      <c r="G302" s="74">
        <v>0</v>
      </c>
      <c r="H302" s="74">
        <v>0</v>
      </c>
      <c r="I302" s="74">
        <v>0</v>
      </c>
      <c r="J302" s="74">
        <v>0</v>
      </c>
      <c r="K302" s="74">
        <v>0</v>
      </c>
      <c r="L302" s="35">
        <v>0</v>
      </c>
      <c r="M302" s="74">
        <v>0</v>
      </c>
      <c r="N302"/>
      <c r="O302"/>
    </row>
    <row r="303" spans="2:15">
      <c r="B303" s="74">
        <v>344.99999999999676</v>
      </c>
      <c r="C303" s="74">
        <v>2550</v>
      </c>
      <c r="D303" s="74">
        <v>0</v>
      </c>
      <c r="E303" s="74">
        <v>0</v>
      </c>
      <c r="F303" s="74">
        <v>0</v>
      </c>
      <c r="G303" s="74">
        <v>0</v>
      </c>
      <c r="H303" s="74">
        <v>0</v>
      </c>
      <c r="I303" s="74">
        <v>0</v>
      </c>
      <c r="J303" s="74">
        <v>0</v>
      </c>
      <c r="K303" s="74">
        <v>0</v>
      </c>
      <c r="L303" s="35">
        <v>0</v>
      </c>
      <c r="M303" s="74">
        <v>0</v>
      </c>
      <c r="N303"/>
      <c r="O303"/>
    </row>
    <row r="304" spans="2:15">
      <c r="B304" s="74">
        <v>685.0000000000075</v>
      </c>
      <c r="C304" s="74">
        <v>2551</v>
      </c>
      <c r="D304" s="74">
        <v>0</v>
      </c>
      <c r="E304" s="74">
        <v>0</v>
      </c>
      <c r="F304" s="74">
        <v>0</v>
      </c>
      <c r="G304" s="74">
        <v>0</v>
      </c>
      <c r="H304" s="74">
        <v>0</v>
      </c>
      <c r="I304" s="74">
        <v>0</v>
      </c>
      <c r="J304" s="74">
        <v>0</v>
      </c>
      <c r="K304" s="74">
        <v>0</v>
      </c>
      <c r="L304" s="35">
        <v>0</v>
      </c>
      <c r="M304" s="74">
        <v>0</v>
      </c>
      <c r="N304"/>
      <c r="O304"/>
    </row>
    <row r="305" spans="2:15">
      <c r="B305" s="74">
        <v>568.99999999999898</v>
      </c>
      <c r="C305" s="74">
        <v>2552</v>
      </c>
      <c r="D305" s="74">
        <v>0</v>
      </c>
      <c r="E305" s="74">
        <v>0</v>
      </c>
      <c r="F305" s="74">
        <v>0</v>
      </c>
      <c r="G305" s="74">
        <v>0</v>
      </c>
      <c r="H305" s="74">
        <v>0</v>
      </c>
      <c r="I305" s="74">
        <v>0</v>
      </c>
      <c r="J305" s="74">
        <v>0</v>
      </c>
      <c r="K305" s="74">
        <v>0</v>
      </c>
      <c r="L305" s="35">
        <v>0</v>
      </c>
      <c r="M305" s="74">
        <v>0</v>
      </c>
      <c r="N305"/>
      <c r="O305"/>
    </row>
    <row r="306" spans="2:15">
      <c r="B306" s="74">
        <v>423.99999999999733</v>
      </c>
      <c r="C306" s="74">
        <v>2553</v>
      </c>
      <c r="D306" s="74">
        <v>0</v>
      </c>
      <c r="E306" s="74">
        <v>0</v>
      </c>
      <c r="F306" s="74">
        <v>0</v>
      </c>
      <c r="G306" s="74">
        <v>0</v>
      </c>
      <c r="H306" s="74">
        <v>0</v>
      </c>
      <c r="I306" s="74">
        <v>0</v>
      </c>
      <c r="J306" s="74">
        <v>0</v>
      </c>
      <c r="K306" s="74">
        <v>0</v>
      </c>
      <c r="L306" s="35">
        <v>0</v>
      </c>
      <c r="M306" s="74">
        <v>0</v>
      </c>
      <c r="N306"/>
      <c r="O306"/>
    </row>
    <row r="307" spans="2:15">
      <c r="B307" s="74">
        <v>414.99999999999761</v>
      </c>
      <c r="C307" s="74">
        <v>2554</v>
      </c>
      <c r="D307" s="74">
        <v>0</v>
      </c>
      <c r="E307" s="74">
        <v>1.5444015444015399E-2</v>
      </c>
      <c r="F307" s="74">
        <v>0</v>
      </c>
      <c r="G307" s="74">
        <v>0</v>
      </c>
      <c r="H307" s="74">
        <v>0</v>
      </c>
      <c r="I307" s="74">
        <v>0</v>
      </c>
      <c r="J307" s="74">
        <v>0</v>
      </c>
      <c r="K307" s="74">
        <v>0</v>
      </c>
      <c r="L307" s="35">
        <v>0</v>
      </c>
      <c r="M307" s="74">
        <v>1</v>
      </c>
      <c r="N307"/>
      <c r="O307"/>
    </row>
    <row r="308" spans="2:15">
      <c r="B308" s="74">
        <v>204.00000000000065</v>
      </c>
      <c r="C308" s="74">
        <v>2555</v>
      </c>
      <c r="D308" s="74">
        <v>9.0090090090090107E-3</v>
      </c>
      <c r="E308" s="74">
        <v>0</v>
      </c>
      <c r="F308" s="74">
        <v>0</v>
      </c>
      <c r="G308" s="74">
        <v>0</v>
      </c>
      <c r="H308" s="74">
        <v>0</v>
      </c>
      <c r="I308" s="74">
        <v>0</v>
      </c>
      <c r="J308" s="74">
        <v>0</v>
      </c>
      <c r="K308" s="74">
        <v>0</v>
      </c>
      <c r="L308" s="35">
        <v>0</v>
      </c>
      <c r="M308" s="74">
        <v>0</v>
      </c>
      <c r="N308"/>
      <c r="O308"/>
    </row>
    <row r="309" spans="2:15">
      <c r="B309" s="74">
        <v>254.00000000000114</v>
      </c>
      <c r="C309" s="74">
        <v>2557</v>
      </c>
      <c r="D309" s="74">
        <v>0</v>
      </c>
      <c r="E309" s="74">
        <v>0</v>
      </c>
      <c r="F309" s="74">
        <v>0</v>
      </c>
      <c r="G309" s="74">
        <v>0</v>
      </c>
      <c r="H309" s="74">
        <v>0</v>
      </c>
      <c r="I309" s="74">
        <v>0</v>
      </c>
      <c r="J309" s="74">
        <v>0</v>
      </c>
      <c r="K309" s="74">
        <v>0</v>
      </c>
      <c r="L309" s="35">
        <v>0</v>
      </c>
      <c r="M309" s="74">
        <v>0</v>
      </c>
      <c r="N309"/>
      <c r="O309"/>
    </row>
    <row r="310" spans="2:15">
      <c r="B310" s="74">
        <v>140.00000000000068</v>
      </c>
      <c r="C310" s="74">
        <v>2558</v>
      </c>
      <c r="D310" s="74">
        <v>0</v>
      </c>
      <c r="E310" s="74">
        <v>0</v>
      </c>
      <c r="F310" s="74">
        <v>0</v>
      </c>
      <c r="G310" s="74">
        <v>4.0909090909090902E-2</v>
      </c>
      <c r="H310" s="74">
        <v>0</v>
      </c>
      <c r="I310" s="74">
        <v>0</v>
      </c>
      <c r="J310" s="74">
        <v>0</v>
      </c>
      <c r="K310" s="74">
        <v>0</v>
      </c>
      <c r="L310" s="35">
        <v>0</v>
      </c>
      <c r="M310" s="74">
        <v>0</v>
      </c>
      <c r="N310"/>
      <c r="O310"/>
    </row>
    <row r="311" spans="2:15">
      <c r="B311" s="74">
        <v>75.000000000000043</v>
      </c>
      <c r="C311" s="74">
        <v>2559</v>
      </c>
      <c r="D311" s="74">
        <v>0</v>
      </c>
      <c r="E311" s="74">
        <v>0</v>
      </c>
      <c r="F311" s="74">
        <v>0</v>
      </c>
      <c r="G311" s="74">
        <v>5.0925925925925902E-2</v>
      </c>
      <c r="H311" s="74">
        <v>0</v>
      </c>
      <c r="I311" s="74">
        <v>0</v>
      </c>
      <c r="J311" s="74">
        <v>0</v>
      </c>
      <c r="K311" s="74">
        <v>0</v>
      </c>
      <c r="L311" s="35">
        <v>0</v>
      </c>
      <c r="M311" s="74">
        <v>0</v>
      </c>
      <c r="N311"/>
      <c r="O311"/>
    </row>
    <row r="312" spans="2:15">
      <c r="B312" s="74">
        <v>527.99999999999761</v>
      </c>
      <c r="C312" s="74">
        <v>2561</v>
      </c>
      <c r="D312" s="74">
        <v>0</v>
      </c>
      <c r="E312" s="74">
        <v>0</v>
      </c>
      <c r="F312" s="74">
        <v>0</v>
      </c>
      <c r="G312" s="74">
        <v>0</v>
      </c>
      <c r="H312" s="74">
        <v>0</v>
      </c>
      <c r="I312" s="74">
        <v>0</v>
      </c>
      <c r="J312" s="74">
        <v>0</v>
      </c>
      <c r="K312" s="74">
        <v>0</v>
      </c>
      <c r="L312" s="35">
        <v>0</v>
      </c>
      <c r="M312" s="74">
        <v>0</v>
      </c>
      <c r="N312"/>
      <c r="O312"/>
    </row>
    <row r="313" spans="2:15">
      <c r="B313" s="74">
        <v>284.00000000000182</v>
      </c>
      <c r="C313" s="74">
        <v>2562</v>
      </c>
      <c r="D313" s="74">
        <v>0</v>
      </c>
      <c r="E313" s="74">
        <v>0</v>
      </c>
      <c r="F313" s="74">
        <v>0</v>
      </c>
      <c r="G313" s="74">
        <v>0.126126126126126</v>
      </c>
      <c r="H313" s="74">
        <v>0</v>
      </c>
      <c r="I313" s="74">
        <v>0</v>
      </c>
      <c r="J313" s="74">
        <v>0</v>
      </c>
      <c r="K313" s="74">
        <v>0</v>
      </c>
      <c r="L313" s="35">
        <v>0</v>
      </c>
      <c r="M313" s="74">
        <v>0</v>
      </c>
      <c r="N313"/>
      <c r="O313"/>
    </row>
    <row r="314" spans="2:15">
      <c r="B314" s="74">
        <v>1192.9999999999955</v>
      </c>
      <c r="C314" s="74">
        <v>2564</v>
      </c>
      <c r="D314" s="74">
        <v>0</v>
      </c>
      <c r="E314" s="74">
        <v>0</v>
      </c>
      <c r="F314" s="74">
        <v>0</v>
      </c>
      <c r="G314" s="74">
        <v>0</v>
      </c>
      <c r="H314" s="74">
        <v>0</v>
      </c>
      <c r="I314" s="74">
        <v>0</v>
      </c>
      <c r="J314" s="74">
        <v>0</v>
      </c>
      <c r="K314" s="74">
        <v>0</v>
      </c>
      <c r="L314" s="35">
        <v>0</v>
      </c>
      <c r="M314" s="74">
        <v>0</v>
      </c>
      <c r="N314"/>
      <c r="O314"/>
    </row>
    <row r="315" spans="2:15">
      <c r="B315" s="74">
        <v>380.00000000000006</v>
      </c>
      <c r="C315" s="74">
        <v>2566</v>
      </c>
      <c r="D315" s="74">
        <v>0</v>
      </c>
      <c r="E315" s="74">
        <v>0</v>
      </c>
      <c r="F315" s="74">
        <v>0</v>
      </c>
      <c r="G315" s="74">
        <v>8.8888888888888906E-3</v>
      </c>
      <c r="H315" s="74">
        <v>0</v>
      </c>
      <c r="I315" s="74">
        <v>0</v>
      </c>
      <c r="J315" s="74">
        <v>0</v>
      </c>
      <c r="K315" s="74">
        <v>0</v>
      </c>
      <c r="L315" s="35">
        <v>0</v>
      </c>
      <c r="M315" s="74">
        <v>0</v>
      </c>
      <c r="N315"/>
      <c r="O315"/>
    </row>
    <row r="316" spans="2:15">
      <c r="B316" s="74">
        <v>584.00000000000114</v>
      </c>
      <c r="C316" s="74">
        <v>2567</v>
      </c>
      <c r="D316" s="74">
        <v>0</v>
      </c>
      <c r="E316" s="74">
        <v>6.3829787234042507E-2</v>
      </c>
      <c r="F316" s="74">
        <v>0</v>
      </c>
      <c r="G316" s="74">
        <v>0</v>
      </c>
      <c r="H316" s="74">
        <v>0</v>
      </c>
      <c r="I316" s="74">
        <v>0</v>
      </c>
      <c r="J316" s="74">
        <v>0</v>
      </c>
      <c r="K316" s="74">
        <v>0</v>
      </c>
      <c r="L316" s="35">
        <v>0</v>
      </c>
      <c r="M316" s="74">
        <v>1</v>
      </c>
      <c r="N316"/>
      <c r="O316"/>
    </row>
    <row r="317" spans="2:15">
      <c r="B317" s="74">
        <v>496.9999999999979</v>
      </c>
      <c r="C317" s="74">
        <v>2568</v>
      </c>
      <c r="D317" s="74">
        <v>9.3457943925233603E-3</v>
      </c>
      <c r="E317" s="74">
        <v>0</v>
      </c>
      <c r="F317" s="74">
        <v>0</v>
      </c>
      <c r="G317" s="74">
        <v>0</v>
      </c>
      <c r="H317" s="74">
        <v>0</v>
      </c>
      <c r="I317" s="74">
        <v>0</v>
      </c>
      <c r="J317" s="74">
        <v>0</v>
      </c>
      <c r="K317" s="74">
        <v>0</v>
      </c>
      <c r="L317" s="35">
        <v>0</v>
      </c>
      <c r="M317" s="74">
        <v>0</v>
      </c>
      <c r="N317"/>
      <c r="O317"/>
    </row>
    <row r="318" spans="2:15">
      <c r="B318" s="74">
        <v>356.99999999999767</v>
      </c>
      <c r="C318" s="74">
        <v>2569</v>
      </c>
      <c r="D318" s="74">
        <v>8.58369098712446E-3</v>
      </c>
      <c r="E318" s="74">
        <v>0</v>
      </c>
      <c r="F318" s="74">
        <v>0</v>
      </c>
      <c r="G318" s="74">
        <v>0</v>
      </c>
      <c r="H318" s="74">
        <v>0</v>
      </c>
      <c r="I318" s="74">
        <v>0</v>
      </c>
      <c r="J318" s="74">
        <v>0</v>
      </c>
      <c r="K318" s="74">
        <v>0</v>
      </c>
      <c r="L318" s="35">
        <v>0</v>
      </c>
      <c r="M318" s="74">
        <v>0</v>
      </c>
      <c r="N318"/>
      <c r="O318"/>
    </row>
    <row r="319" spans="2:15">
      <c r="B319" s="74">
        <v>333.99999999999687</v>
      </c>
      <c r="C319" s="74">
        <v>2570</v>
      </c>
      <c r="D319" s="74">
        <v>0</v>
      </c>
      <c r="E319" s="74">
        <v>0</v>
      </c>
      <c r="F319" s="74">
        <v>0</v>
      </c>
      <c r="G319" s="74">
        <v>0</v>
      </c>
      <c r="H319" s="74">
        <v>0</v>
      </c>
      <c r="I319" s="74">
        <v>0</v>
      </c>
      <c r="J319" s="74">
        <v>0</v>
      </c>
      <c r="K319" s="74">
        <v>0</v>
      </c>
      <c r="L319" s="35">
        <v>0</v>
      </c>
      <c r="M319" s="74">
        <v>0</v>
      </c>
      <c r="N319"/>
      <c r="O319"/>
    </row>
    <row r="320" spans="2:15">
      <c r="B320" s="74">
        <v>190.00000000000068</v>
      </c>
      <c r="C320" s="74">
        <v>2572</v>
      </c>
      <c r="D320" s="74">
        <v>0</v>
      </c>
      <c r="E320" s="74">
        <v>0</v>
      </c>
      <c r="F320" s="74">
        <v>0</v>
      </c>
      <c r="G320" s="74">
        <v>0</v>
      </c>
      <c r="H320" s="74">
        <v>0</v>
      </c>
      <c r="I320" s="74">
        <v>0</v>
      </c>
      <c r="J320" s="74">
        <v>0</v>
      </c>
      <c r="K320" s="74">
        <v>0</v>
      </c>
      <c r="L320" s="35">
        <v>0</v>
      </c>
      <c r="M320" s="74">
        <v>0</v>
      </c>
      <c r="N320"/>
      <c r="O320"/>
    </row>
    <row r="321" spans="2:15">
      <c r="B321" s="74">
        <v>254.00000000000114</v>
      </c>
      <c r="C321" s="74">
        <v>2574</v>
      </c>
      <c r="D321" s="74">
        <v>0</v>
      </c>
      <c r="E321" s="74">
        <v>2.6315789473684199E-2</v>
      </c>
      <c r="F321" s="74">
        <v>0</v>
      </c>
      <c r="G321" s="74">
        <v>8.7719298245613996E-3</v>
      </c>
      <c r="H321" s="74">
        <v>0</v>
      </c>
      <c r="I321" s="74">
        <v>0</v>
      </c>
      <c r="J321" s="74">
        <v>0</v>
      </c>
      <c r="K321" s="74">
        <v>0</v>
      </c>
      <c r="L321" s="35">
        <v>0</v>
      </c>
      <c r="M321" s="74">
        <v>1</v>
      </c>
      <c r="N321"/>
      <c r="O321"/>
    </row>
    <row r="322" spans="2:15">
      <c r="B322" s="74">
        <v>616.99999999999739</v>
      </c>
      <c r="C322" s="74">
        <v>2576</v>
      </c>
      <c r="D322" s="74">
        <v>0</v>
      </c>
      <c r="E322" s="74">
        <v>2.3041474654377898E-2</v>
      </c>
      <c r="F322" s="74">
        <v>0</v>
      </c>
      <c r="G322" s="74">
        <v>0</v>
      </c>
      <c r="H322" s="74">
        <v>0</v>
      </c>
      <c r="I322" s="74">
        <v>0</v>
      </c>
      <c r="J322" s="74">
        <v>0</v>
      </c>
      <c r="K322" s="74">
        <v>0</v>
      </c>
      <c r="L322" s="35">
        <v>0.52534562200000001</v>
      </c>
      <c r="M322" s="74">
        <v>1</v>
      </c>
      <c r="N322"/>
      <c r="O322"/>
    </row>
    <row r="323" spans="2:15">
      <c r="B323" s="74">
        <v>173.0000000000019</v>
      </c>
      <c r="C323" s="74">
        <v>2577</v>
      </c>
      <c r="D323" s="74">
        <v>0</v>
      </c>
      <c r="E323" s="74">
        <v>2.1739130434782601E-2</v>
      </c>
      <c r="F323" s="74">
        <v>0</v>
      </c>
      <c r="G323" s="74">
        <v>0</v>
      </c>
      <c r="H323" s="74">
        <v>0</v>
      </c>
      <c r="I323" s="74">
        <v>0</v>
      </c>
      <c r="J323" s="74">
        <v>0</v>
      </c>
      <c r="K323" s="74">
        <v>0</v>
      </c>
      <c r="L323" s="35">
        <v>0</v>
      </c>
      <c r="M323" s="74">
        <v>1</v>
      </c>
      <c r="N323"/>
      <c r="O323"/>
    </row>
    <row r="324" spans="2:15">
      <c r="B324" s="74">
        <v>217.00000000000043</v>
      </c>
      <c r="C324" s="74">
        <v>2578</v>
      </c>
      <c r="D324" s="74">
        <v>0</v>
      </c>
      <c r="E324" s="74">
        <v>0</v>
      </c>
      <c r="F324" s="74">
        <v>0</v>
      </c>
      <c r="G324" s="74">
        <v>4.71698113207547E-2</v>
      </c>
      <c r="H324" s="74">
        <v>0</v>
      </c>
      <c r="I324" s="74">
        <v>0</v>
      </c>
      <c r="J324" s="74">
        <v>0</v>
      </c>
      <c r="K324" s="74">
        <v>0</v>
      </c>
      <c r="L324" s="35">
        <v>0</v>
      </c>
      <c r="M324" s="74">
        <v>0</v>
      </c>
      <c r="N324"/>
      <c r="O324"/>
    </row>
    <row r="325" spans="2:15">
      <c r="B325" s="74">
        <v>159.99999999999838</v>
      </c>
      <c r="C325" s="74">
        <v>2579</v>
      </c>
      <c r="D325" s="74">
        <v>1.41509433962264E-2</v>
      </c>
      <c r="E325" s="74">
        <v>0</v>
      </c>
      <c r="F325" s="74">
        <v>0</v>
      </c>
      <c r="G325" s="74">
        <v>0</v>
      </c>
      <c r="H325" s="74">
        <v>0</v>
      </c>
      <c r="I325" s="74">
        <v>0</v>
      </c>
      <c r="J325" s="74">
        <v>0</v>
      </c>
      <c r="K325" s="74">
        <v>0</v>
      </c>
      <c r="L325" s="35">
        <v>0</v>
      </c>
      <c r="M325" s="74">
        <v>0</v>
      </c>
      <c r="N325"/>
      <c r="O325"/>
    </row>
    <row r="326" spans="2:15">
      <c r="B326" s="74">
        <v>976.99999999999352</v>
      </c>
      <c r="C326" s="74">
        <v>2595</v>
      </c>
      <c r="D326" s="74">
        <v>1.7142857142857099E-2</v>
      </c>
      <c r="E326" s="74">
        <v>0</v>
      </c>
      <c r="F326" s="74">
        <v>0</v>
      </c>
      <c r="G326" s="74">
        <v>1.1428571428571401E-2</v>
      </c>
      <c r="H326" s="74">
        <v>0</v>
      </c>
      <c r="I326" s="74">
        <v>0</v>
      </c>
      <c r="J326" s="74">
        <v>0</v>
      </c>
      <c r="K326" s="74">
        <v>0</v>
      </c>
      <c r="L326" s="35">
        <v>0</v>
      </c>
      <c r="M326" s="74">
        <v>0</v>
      </c>
      <c r="N326"/>
      <c r="O326"/>
    </row>
    <row r="327" spans="2:15">
      <c r="B327" s="74">
        <v>1530.0000000000055</v>
      </c>
      <c r="C327" s="74">
        <v>2600</v>
      </c>
      <c r="D327" s="74">
        <v>3.78006872852234E-2</v>
      </c>
      <c r="E327" s="74">
        <v>0</v>
      </c>
      <c r="F327" s="74">
        <v>0</v>
      </c>
      <c r="G327" s="74">
        <v>3.4364261168384901E-3</v>
      </c>
      <c r="H327" s="74">
        <v>0</v>
      </c>
      <c r="I327" s="74">
        <v>0</v>
      </c>
      <c r="J327" s="74">
        <v>0</v>
      </c>
      <c r="K327" s="74">
        <v>0</v>
      </c>
      <c r="L327" s="35">
        <v>0</v>
      </c>
      <c r="M327" s="74">
        <v>0</v>
      </c>
      <c r="N327"/>
      <c r="O327"/>
    </row>
    <row r="328" spans="2:15">
      <c r="B328" s="74">
        <v>5000.0000000000218</v>
      </c>
      <c r="C328" s="74">
        <v>2601</v>
      </c>
      <c r="D328" s="74">
        <v>0</v>
      </c>
      <c r="E328" s="74">
        <v>0</v>
      </c>
      <c r="F328" s="74">
        <v>0</v>
      </c>
      <c r="G328" s="74">
        <v>0</v>
      </c>
      <c r="H328" s="74">
        <v>0</v>
      </c>
      <c r="I328" s="74">
        <v>0</v>
      </c>
      <c r="J328" s="74">
        <v>0</v>
      </c>
      <c r="K328" s="74">
        <v>0</v>
      </c>
      <c r="L328" s="35">
        <v>0</v>
      </c>
      <c r="M328" s="74">
        <v>0</v>
      </c>
      <c r="N328"/>
      <c r="O328"/>
    </row>
    <row r="329" spans="2:15">
      <c r="B329" s="74">
        <v>7369.9999999999873</v>
      </c>
      <c r="C329" s="74">
        <v>2603</v>
      </c>
      <c r="D329" s="74">
        <v>4.3209876543209902E-2</v>
      </c>
      <c r="E329" s="74">
        <v>0</v>
      </c>
      <c r="F329" s="74">
        <v>0</v>
      </c>
      <c r="G329" s="74">
        <v>0</v>
      </c>
      <c r="H329" s="74">
        <v>0</v>
      </c>
      <c r="I329" s="74">
        <v>0</v>
      </c>
      <c r="J329" s="74">
        <v>0</v>
      </c>
      <c r="K329" s="74">
        <v>0</v>
      </c>
      <c r="L329" s="35">
        <v>0</v>
      </c>
      <c r="M329" s="74">
        <v>0</v>
      </c>
      <c r="N329"/>
      <c r="O329"/>
    </row>
    <row r="330" spans="2:15">
      <c r="B330" s="74">
        <v>1175.0000000000136</v>
      </c>
      <c r="C330" s="74">
        <v>2605</v>
      </c>
      <c r="D330" s="74">
        <v>5.6179775280898901E-3</v>
      </c>
      <c r="E330" s="74">
        <v>0</v>
      </c>
      <c r="F330" s="74">
        <v>0</v>
      </c>
      <c r="G330" s="74">
        <v>0</v>
      </c>
      <c r="H330" s="74">
        <v>0</v>
      </c>
      <c r="I330" s="74">
        <v>0</v>
      </c>
      <c r="J330" s="74">
        <v>0</v>
      </c>
      <c r="K330" s="74">
        <v>0</v>
      </c>
      <c r="L330" s="35">
        <v>0</v>
      </c>
      <c r="M330" s="74">
        <v>0</v>
      </c>
      <c r="N330"/>
      <c r="O330"/>
    </row>
    <row r="331" spans="2:15">
      <c r="B331" s="74">
        <v>9790.0000000000618</v>
      </c>
      <c r="C331" s="74">
        <v>2607</v>
      </c>
      <c r="D331" s="74">
        <v>0.25358851674641097</v>
      </c>
      <c r="E331" s="74">
        <v>0</v>
      </c>
      <c r="F331" s="74">
        <v>0</v>
      </c>
      <c r="G331" s="74">
        <v>0</v>
      </c>
      <c r="H331" s="74">
        <v>0</v>
      </c>
      <c r="I331" s="74">
        <v>0</v>
      </c>
      <c r="J331" s="74">
        <v>0</v>
      </c>
      <c r="K331" s="74">
        <v>0</v>
      </c>
      <c r="L331" s="35">
        <v>0</v>
      </c>
      <c r="M331" s="74">
        <v>0</v>
      </c>
      <c r="N331"/>
      <c r="O331"/>
    </row>
    <row r="332" spans="2:15">
      <c r="B332" s="74">
        <v>5209.9999999999454</v>
      </c>
      <c r="C332" s="74">
        <v>2618</v>
      </c>
      <c r="D332" s="74">
        <v>0</v>
      </c>
      <c r="E332" s="74">
        <v>0</v>
      </c>
      <c r="F332" s="74">
        <v>0</v>
      </c>
      <c r="G332" s="74">
        <v>0</v>
      </c>
      <c r="H332" s="74">
        <v>0</v>
      </c>
      <c r="I332" s="74">
        <v>0</v>
      </c>
      <c r="J332" s="74">
        <v>0</v>
      </c>
      <c r="K332" s="74">
        <v>0</v>
      </c>
      <c r="L332" s="35">
        <v>0</v>
      </c>
      <c r="M332" s="74">
        <v>0</v>
      </c>
      <c r="N332"/>
      <c r="O332"/>
    </row>
    <row r="333" spans="2:15">
      <c r="B333" s="74">
        <v>7340.0000000000055</v>
      </c>
      <c r="C333" s="74">
        <v>2627</v>
      </c>
      <c r="D333" s="74">
        <v>9.0909090909090905E-3</v>
      </c>
      <c r="E333" s="74">
        <v>0</v>
      </c>
      <c r="F333" s="74">
        <v>0</v>
      </c>
      <c r="G333" s="74">
        <v>0</v>
      </c>
      <c r="H333" s="74">
        <v>0</v>
      </c>
      <c r="I333" s="74">
        <v>0</v>
      </c>
      <c r="J333" s="74">
        <v>0</v>
      </c>
      <c r="K333" s="74">
        <v>0</v>
      </c>
      <c r="L333" s="35">
        <v>0</v>
      </c>
      <c r="M333" s="74">
        <v>0</v>
      </c>
      <c r="N333"/>
      <c r="O333"/>
    </row>
    <row r="334" spans="2:15">
      <c r="B334" s="74">
        <v>558.99999999999602</v>
      </c>
      <c r="C334" s="74">
        <v>2628</v>
      </c>
      <c r="D334" s="74">
        <v>0</v>
      </c>
      <c r="E334" s="74">
        <v>0</v>
      </c>
      <c r="F334" s="74">
        <v>0</v>
      </c>
      <c r="G334" s="74">
        <v>0</v>
      </c>
      <c r="H334" s="74">
        <v>0</v>
      </c>
      <c r="I334" s="74">
        <v>0</v>
      </c>
      <c r="J334" s="74">
        <v>0</v>
      </c>
      <c r="K334" s="74">
        <v>0</v>
      </c>
      <c r="L334" s="35">
        <v>0</v>
      </c>
      <c r="M334" s="74">
        <v>0</v>
      </c>
      <c r="N334"/>
      <c r="O334"/>
    </row>
    <row r="335" spans="2:15">
      <c r="B335" s="74">
        <v>188.99999999999818</v>
      </c>
      <c r="C335" s="74">
        <v>2629</v>
      </c>
      <c r="D335" s="74">
        <v>0</v>
      </c>
      <c r="E335" s="74">
        <v>0</v>
      </c>
      <c r="F335" s="74">
        <v>0</v>
      </c>
      <c r="G335" s="74">
        <v>7.8048780487804906E-2</v>
      </c>
      <c r="H335" s="74">
        <v>0</v>
      </c>
      <c r="I335" s="74">
        <v>0</v>
      </c>
      <c r="J335" s="74">
        <v>0</v>
      </c>
      <c r="K335" s="74">
        <v>0</v>
      </c>
      <c r="L335" s="35">
        <v>0</v>
      </c>
      <c r="M335" s="74">
        <v>0</v>
      </c>
      <c r="N335"/>
      <c r="O335"/>
    </row>
    <row r="336" spans="2:15">
      <c r="B336" s="74">
        <v>103.99999999999989</v>
      </c>
      <c r="C336" s="74">
        <v>2630</v>
      </c>
      <c r="D336" s="74">
        <v>0</v>
      </c>
      <c r="E336" s="74">
        <v>0</v>
      </c>
      <c r="F336" s="74">
        <v>0</v>
      </c>
      <c r="G336" s="74">
        <v>0</v>
      </c>
      <c r="H336" s="74">
        <v>0</v>
      </c>
      <c r="I336" s="74">
        <v>0</v>
      </c>
      <c r="J336" s="74">
        <v>0</v>
      </c>
      <c r="K336" s="74">
        <v>0</v>
      </c>
      <c r="L336" s="35">
        <v>0.15527950300000001</v>
      </c>
      <c r="M336" s="74">
        <v>0</v>
      </c>
      <c r="N336"/>
      <c r="O336"/>
    </row>
    <row r="337" spans="2:15">
      <c r="B337" s="74">
        <v>298.00000000000347</v>
      </c>
      <c r="C337" s="74">
        <v>2634</v>
      </c>
      <c r="D337" s="74">
        <v>0</v>
      </c>
      <c r="E337" s="74">
        <v>2.7777777777777801E-3</v>
      </c>
      <c r="F337" s="74">
        <v>0</v>
      </c>
      <c r="G337" s="74">
        <v>0</v>
      </c>
      <c r="H337" s="74">
        <v>0</v>
      </c>
      <c r="I337" s="74">
        <v>0</v>
      </c>
      <c r="J337" s="74">
        <v>0</v>
      </c>
      <c r="K337" s="74">
        <v>0</v>
      </c>
      <c r="L337" s="35">
        <v>0</v>
      </c>
      <c r="M337" s="74">
        <v>1</v>
      </c>
      <c r="N337"/>
      <c r="O337"/>
    </row>
    <row r="338" spans="2:15">
      <c r="B338" s="74">
        <v>220.99999999999991</v>
      </c>
      <c r="C338" s="74">
        <v>2640</v>
      </c>
      <c r="D338" s="74">
        <v>1.13636363636364E-2</v>
      </c>
      <c r="E338" s="74">
        <v>0</v>
      </c>
      <c r="F338" s="74">
        <v>0</v>
      </c>
      <c r="G338" s="74">
        <v>0</v>
      </c>
      <c r="H338" s="74">
        <v>0</v>
      </c>
      <c r="I338" s="74">
        <v>0</v>
      </c>
      <c r="J338" s="74">
        <v>0</v>
      </c>
      <c r="K338" s="74">
        <v>0</v>
      </c>
      <c r="L338" s="35">
        <v>0</v>
      </c>
      <c r="M338" s="74">
        <v>0</v>
      </c>
      <c r="N338"/>
      <c r="O338"/>
    </row>
    <row r="339" spans="2:15">
      <c r="B339" s="74">
        <v>685.99999999999727</v>
      </c>
      <c r="C339" s="74">
        <v>2647</v>
      </c>
      <c r="D339" s="74">
        <v>0</v>
      </c>
      <c r="E339" s="74">
        <v>0</v>
      </c>
      <c r="F339" s="74">
        <v>0</v>
      </c>
      <c r="G339" s="74">
        <v>0</v>
      </c>
      <c r="H339" s="74">
        <v>0</v>
      </c>
      <c r="I339" s="74">
        <v>0</v>
      </c>
      <c r="J339" s="74">
        <v>0</v>
      </c>
      <c r="K339" s="74">
        <v>0</v>
      </c>
      <c r="L339" s="35">
        <v>0</v>
      </c>
      <c r="M339" s="74">
        <v>0</v>
      </c>
      <c r="N339"/>
      <c r="O339"/>
    </row>
    <row r="340" spans="2:15">
      <c r="B340" s="74">
        <v>7010.00000000002</v>
      </c>
      <c r="C340" s="74">
        <v>2655</v>
      </c>
      <c r="D340" s="74">
        <v>4.5454545454545497E-2</v>
      </c>
      <c r="E340" s="74">
        <v>0</v>
      </c>
      <c r="F340" s="74">
        <v>0</v>
      </c>
      <c r="G340" s="74">
        <v>0</v>
      </c>
      <c r="H340" s="74">
        <v>0</v>
      </c>
      <c r="I340" s="74">
        <v>0</v>
      </c>
      <c r="J340" s="74">
        <v>0</v>
      </c>
      <c r="K340" s="74">
        <v>0</v>
      </c>
      <c r="L340" s="35">
        <v>0</v>
      </c>
      <c r="M340" s="74">
        <v>0</v>
      </c>
      <c r="N340"/>
      <c r="O340"/>
    </row>
    <row r="341" spans="2:15">
      <c r="B341" s="74">
        <v>2029.9999999999875</v>
      </c>
      <c r="C341" s="74">
        <v>2657</v>
      </c>
      <c r="D341" s="74">
        <v>0</v>
      </c>
      <c r="E341" s="74">
        <v>0</v>
      </c>
      <c r="F341" s="74">
        <v>0</v>
      </c>
      <c r="G341" s="74">
        <v>0</v>
      </c>
      <c r="H341" s="74">
        <v>0</v>
      </c>
      <c r="I341" s="74">
        <v>0</v>
      </c>
      <c r="J341" s="74">
        <v>0</v>
      </c>
      <c r="K341" s="74">
        <v>0</v>
      </c>
      <c r="L341" s="35">
        <v>0</v>
      </c>
      <c r="M341" s="74">
        <v>0</v>
      </c>
      <c r="N341"/>
      <c r="O341"/>
    </row>
    <row r="342" spans="2:15">
      <c r="B342" s="74">
        <v>1321.9999999999973</v>
      </c>
      <c r="C342" s="74">
        <v>2659</v>
      </c>
      <c r="D342" s="74">
        <v>0</v>
      </c>
      <c r="E342" s="74">
        <v>0</v>
      </c>
      <c r="F342" s="74">
        <v>0</v>
      </c>
      <c r="G342" s="74">
        <v>0</v>
      </c>
      <c r="H342" s="74">
        <v>0</v>
      </c>
      <c r="I342" s="74">
        <v>0</v>
      </c>
      <c r="J342" s="74">
        <v>0</v>
      </c>
      <c r="K342" s="74">
        <v>0</v>
      </c>
      <c r="L342" s="35">
        <v>0</v>
      </c>
      <c r="M342" s="74">
        <v>0</v>
      </c>
      <c r="N342"/>
      <c r="O342"/>
    </row>
    <row r="343" spans="2:15">
      <c r="B343" s="74">
        <v>1306.9999999999882</v>
      </c>
      <c r="C343" s="74">
        <v>2662</v>
      </c>
      <c r="D343" s="74">
        <v>0</v>
      </c>
      <c r="E343" s="74">
        <v>0</v>
      </c>
      <c r="F343" s="74">
        <v>0</v>
      </c>
      <c r="G343" s="74">
        <v>0</v>
      </c>
      <c r="H343" s="74">
        <v>0</v>
      </c>
      <c r="I343" s="74">
        <v>0</v>
      </c>
      <c r="J343" s="74">
        <v>0</v>
      </c>
      <c r="K343" s="74">
        <v>0</v>
      </c>
      <c r="L343" s="35">
        <v>0</v>
      </c>
      <c r="M343" s="74">
        <v>0</v>
      </c>
      <c r="N343"/>
      <c r="O343"/>
    </row>
    <row r="344" spans="2:15">
      <c r="B344" s="74">
        <v>628.00000000000603</v>
      </c>
      <c r="C344" s="74">
        <v>2663</v>
      </c>
      <c r="D344" s="74">
        <v>5.7142857142857099E-3</v>
      </c>
      <c r="E344" s="74">
        <v>0</v>
      </c>
      <c r="F344" s="74">
        <v>0</v>
      </c>
      <c r="G344" s="74">
        <v>0</v>
      </c>
      <c r="H344" s="74">
        <v>0</v>
      </c>
      <c r="I344" s="74">
        <v>0</v>
      </c>
      <c r="J344" s="74">
        <v>0</v>
      </c>
      <c r="K344" s="74">
        <v>0</v>
      </c>
      <c r="L344" s="35">
        <v>0</v>
      </c>
      <c r="M344" s="74">
        <v>0</v>
      </c>
      <c r="N344"/>
      <c r="O344"/>
    </row>
    <row r="345" spans="2:15">
      <c r="B345" s="74">
        <v>9179.9999999999545</v>
      </c>
      <c r="C345" s="74">
        <v>2675</v>
      </c>
      <c r="D345" s="74">
        <v>4.8780487804877997E-3</v>
      </c>
      <c r="E345" s="74">
        <v>0</v>
      </c>
      <c r="F345" s="74">
        <v>0</v>
      </c>
      <c r="G345" s="74">
        <v>0</v>
      </c>
      <c r="H345" s="74">
        <v>0</v>
      </c>
      <c r="I345" s="74">
        <v>0</v>
      </c>
      <c r="J345" s="74">
        <v>0</v>
      </c>
      <c r="K345" s="74">
        <v>0</v>
      </c>
      <c r="L345" s="35">
        <v>0</v>
      </c>
      <c r="M345" s="74">
        <v>0</v>
      </c>
      <c r="N345"/>
      <c r="O345"/>
    </row>
    <row r="346" spans="2:15">
      <c r="B346" s="74">
        <v>188.99999999999818</v>
      </c>
      <c r="C346" s="74">
        <v>2676</v>
      </c>
      <c r="D346" s="74">
        <v>0</v>
      </c>
      <c r="E346" s="74">
        <v>0</v>
      </c>
      <c r="F346" s="74">
        <v>0</v>
      </c>
      <c r="G346" s="74">
        <v>0</v>
      </c>
      <c r="H346" s="74">
        <v>0</v>
      </c>
      <c r="I346" s="74">
        <v>0</v>
      </c>
      <c r="J346" s="74">
        <v>0</v>
      </c>
      <c r="K346" s="74">
        <v>0</v>
      </c>
      <c r="L346" s="35">
        <v>0</v>
      </c>
      <c r="M346" s="74">
        <v>0</v>
      </c>
      <c r="N346"/>
      <c r="O346"/>
    </row>
    <row r="347" spans="2:15">
      <c r="B347" s="74">
        <v>507.00000000000512</v>
      </c>
      <c r="C347" s="74">
        <v>2678</v>
      </c>
      <c r="D347" s="74">
        <v>0</v>
      </c>
      <c r="E347" s="74">
        <v>0</v>
      </c>
      <c r="F347" s="74">
        <v>0</v>
      </c>
      <c r="G347" s="74">
        <v>0</v>
      </c>
      <c r="H347" s="74">
        <v>0</v>
      </c>
      <c r="I347" s="74">
        <v>0</v>
      </c>
      <c r="J347" s="74">
        <v>0</v>
      </c>
      <c r="K347" s="74">
        <v>0</v>
      </c>
      <c r="L347" s="35">
        <v>0</v>
      </c>
      <c r="M347" s="74">
        <v>0</v>
      </c>
      <c r="N347"/>
      <c r="O347"/>
    </row>
    <row r="348" spans="2:15">
      <c r="B348" s="74">
        <v>1111.0000000000073</v>
      </c>
      <c r="C348" s="74">
        <v>2683</v>
      </c>
      <c r="D348" s="74">
        <v>0</v>
      </c>
      <c r="E348" s="74">
        <v>0</v>
      </c>
      <c r="F348" s="74">
        <v>0</v>
      </c>
      <c r="G348" s="74">
        <v>0</v>
      </c>
      <c r="H348" s="74">
        <v>0</v>
      </c>
      <c r="I348" s="74">
        <v>0</v>
      </c>
      <c r="J348" s="74">
        <v>0</v>
      </c>
      <c r="K348" s="74">
        <v>0</v>
      </c>
      <c r="L348" s="35">
        <v>0</v>
      </c>
      <c r="M348" s="74">
        <v>0</v>
      </c>
      <c r="N348"/>
      <c r="O348"/>
    </row>
    <row r="349" spans="2:15">
      <c r="B349" s="74">
        <v>852.99999999999488</v>
      </c>
      <c r="C349" s="74">
        <v>2684</v>
      </c>
      <c r="D349" s="74">
        <v>0</v>
      </c>
      <c r="E349" s="74">
        <v>0</v>
      </c>
      <c r="F349" s="74">
        <v>0</v>
      </c>
      <c r="G349" s="74">
        <v>0</v>
      </c>
      <c r="H349" s="74">
        <v>0</v>
      </c>
      <c r="I349" s="74">
        <v>0</v>
      </c>
      <c r="J349" s="74">
        <v>0</v>
      </c>
      <c r="K349" s="74">
        <v>0</v>
      </c>
      <c r="L349" s="35">
        <v>0</v>
      </c>
      <c r="M349" s="74">
        <v>0</v>
      </c>
      <c r="N349"/>
      <c r="O349"/>
    </row>
    <row r="350" spans="2:15">
      <c r="B350" s="74">
        <v>1609.0000000000034</v>
      </c>
      <c r="C350" s="74">
        <v>2685</v>
      </c>
      <c r="D350" s="74">
        <v>0</v>
      </c>
      <c r="E350" s="74">
        <v>0</v>
      </c>
      <c r="F350" s="74">
        <v>0</v>
      </c>
      <c r="G350" s="74">
        <v>0</v>
      </c>
      <c r="H350" s="74">
        <v>0</v>
      </c>
      <c r="I350" s="74">
        <v>0</v>
      </c>
      <c r="J350" s="74">
        <v>0</v>
      </c>
      <c r="K350" s="74">
        <v>0</v>
      </c>
      <c r="L350" s="35">
        <v>0</v>
      </c>
      <c r="M350" s="74">
        <v>0</v>
      </c>
      <c r="N350"/>
      <c r="O350"/>
    </row>
    <row r="351" spans="2:15">
      <c r="B351" s="74">
        <v>1197.9999999999936</v>
      </c>
      <c r="C351" s="74">
        <v>2687</v>
      </c>
      <c r="D351" s="74">
        <v>2.39234449760766E-2</v>
      </c>
      <c r="E351" s="74">
        <v>0</v>
      </c>
      <c r="F351" s="74">
        <v>0</v>
      </c>
      <c r="G351" s="74">
        <v>0</v>
      </c>
      <c r="H351" s="74">
        <v>0</v>
      </c>
      <c r="I351" s="74">
        <v>0</v>
      </c>
      <c r="J351" s="74">
        <v>0</v>
      </c>
      <c r="K351" s="74">
        <v>0</v>
      </c>
      <c r="L351" s="35">
        <v>0</v>
      </c>
      <c r="M351" s="74">
        <v>0</v>
      </c>
      <c r="N351"/>
      <c r="O351"/>
    </row>
    <row r="352" spans="2:15">
      <c r="B352" s="74">
        <v>1191.0000000000082</v>
      </c>
      <c r="C352" s="74">
        <v>2688</v>
      </c>
      <c r="D352" s="74">
        <v>2.66666666666667E-2</v>
      </c>
      <c r="E352" s="74">
        <v>0</v>
      </c>
      <c r="F352" s="74">
        <v>0</v>
      </c>
      <c r="G352" s="74">
        <v>0</v>
      </c>
      <c r="H352" s="74">
        <v>0</v>
      </c>
      <c r="I352" s="74">
        <v>0</v>
      </c>
      <c r="J352" s="74">
        <v>0</v>
      </c>
      <c r="K352" s="74">
        <v>0</v>
      </c>
      <c r="L352" s="35">
        <v>0</v>
      </c>
      <c r="M352" s="74">
        <v>0</v>
      </c>
      <c r="N352"/>
      <c r="O352"/>
    </row>
    <row r="353" spans="2:15">
      <c r="B353" s="74">
        <v>1282.0000000000045</v>
      </c>
      <c r="C353" s="74">
        <v>2699</v>
      </c>
      <c r="D353" s="74">
        <v>0</v>
      </c>
      <c r="E353" s="74">
        <v>0</v>
      </c>
      <c r="F353" s="74">
        <v>0</v>
      </c>
      <c r="G353" s="74">
        <v>0</v>
      </c>
      <c r="H353" s="74">
        <v>0</v>
      </c>
      <c r="I353" s="74">
        <v>0</v>
      </c>
      <c r="J353" s="74">
        <v>0</v>
      </c>
      <c r="K353" s="74">
        <v>0</v>
      </c>
      <c r="L353" s="35">
        <v>0</v>
      </c>
      <c r="M353" s="74">
        <v>0</v>
      </c>
      <c r="N353"/>
      <c r="O353"/>
    </row>
    <row r="354" spans="2:15">
      <c r="B354" s="74">
        <v>971.99999999999045</v>
      </c>
      <c r="C354" s="74">
        <v>2701</v>
      </c>
      <c r="D354" s="74">
        <v>7.5757575757575803E-3</v>
      </c>
      <c r="E354" s="74">
        <v>0</v>
      </c>
      <c r="F354" s="74">
        <v>0</v>
      </c>
      <c r="G354" s="74">
        <v>0</v>
      </c>
      <c r="H354" s="74">
        <v>0</v>
      </c>
      <c r="I354" s="74">
        <v>0</v>
      </c>
      <c r="J354" s="74">
        <v>0</v>
      </c>
      <c r="K354" s="74">
        <v>0</v>
      </c>
      <c r="L354" s="35">
        <v>0</v>
      </c>
      <c r="M354" s="74">
        <v>0</v>
      </c>
      <c r="N354"/>
      <c r="O354"/>
    </row>
    <row r="355" spans="2:15">
      <c r="B355" s="74">
        <v>1251.9999999999977</v>
      </c>
      <c r="C355" s="74">
        <v>2702</v>
      </c>
      <c r="D355" s="74">
        <v>0</v>
      </c>
      <c r="E355" s="74">
        <v>0</v>
      </c>
      <c r="F355" s="74">
        <v>0</v>
      </c>
      <c r="G355" s="74">
        <v>0</v>
      </c>
      <c r="H355" s="74">
        <v>0</v>
      </c>
      <c r="I355" s="74">
        <v>0</v>
      </c>
      <c r="J355" s="74">
        <v>0</v>
      </c>
      <c r="K355" s="74">
        <v>0</v>
      </c>
      <c r="L355" s="35">
        <v>0</v>
      </c>
      <c r="M355" s="74">
        <v>0</v>
      </c>
      <c r="N355"/>
      <c r="O355"/>
    </row>
    <row r="356" spans="2:15">
      <c r="B356" s="74">
        <v>546.00000000000398</v>
      </c>
      <c r="C356" s="74">
        <v>2707</v>
      </c>
      <c r="D356" s="74">
        <v>0</v>
      </c>
      <c r="E356" s="74">
        <v>0</v>
      </c>
      <c r="F356" s="74">
        <v>0</v>
      </c>
      <c r="G356" s="74">
        <v>0</v>
      </c>
      <c r="H356" s="74">
        <v>0</v>
      </c>
      <c r="I356" s="74">
        <v>0</v>
      </c>
      <c r="J356" s="74">
        <v>0</v>
      </c>
      <c r="K356" s="74">
        <v>0</v>
      </c>
      <c r="L356" s="35">
        <v>0</v>
      </c>
      <c r="M356" s="74">
        <v>0</v>
      </c>
      <c r="N356"/>
      <c r="O356"/>
    </row>
    <row r="357" spans="2:15">
      <c r="B357" s="74">
        <v>700.00000000000534</v>
      </c>
      <c r="C357" s="74">
        <v>2709</v>
      </c>
      <c r="D357" s="74">
        <v>0</v>
      </c>
      <c r="E357" s="74">
        <v>0</v>
      </c>
      <c r="F357" s="74">
        <v>0</v>
      </c>
      <c r="G357" s="74">
        <v>0</v>
      </c>
      <c r="H357" s="74">
        <v>0</v>
      </c>
      <c r="I357" s="74">
        <v>0</v>
      </c>
      <c r="J357" s="74">
        <v>0</v>
      </c>
      <c r="K357" s="74">
        <v>0</v>
      </c>
      <c r="L357" s="35">
        <v>0</v>
      </c>
      <c r="M357" s="74">
        <v>0</v>
      </c>
      <c r="N357"/>
      <c r="O357"/>
    </row>
    <row r="358" spans="2:15">
      <c r="B358" s="74">
        <v>364.99999999999642</v>
      </c>
      <c r="C358" s="74">
        <v>2710</v>
      </c>
      <c r="D358" s="74">
        <v>0</v>
      </c>
      <c r="E358" s="74">
        <v>0</v>
      </c>
      <c r="F358" s="74">
        <v>0</v>
      </c>
      <c r="G358" s="74">
        <v>0</v>
      </c>
      <c r="H358" s="74">
        <v>0</v>
      </c>
      <c r="I358" s="74">
        <v>0</v>
      </c>
      <c r="J358" s="74">
        <v>0</v>
      </c>
      <c r="K358" s="74">
        <v>0</v>
      </c>
      <c r="L358" s="35">
        <v>0</v>
      </c>
      <c r="M358" s="74">
        <v>0</v>
      </c>
      <c r="N358"/>
      <c r="O358"/>
    </row>
    <row r="359" spans="2:15">
      <c r="B359" s="74">
        <v>335.00000000000381</v>
      </c>
      <c r="C359" s="74">
        <v>2711</v>
      </c>
      <c r="D359" s="74">
        <v>0</v>
      </c>
      <c r="E359" s="74">
        <v>0</v>
      </c>
      <c r="F359" s="74">
        <v>0</v>
      </c>
      <c r="G359" s="74">
        <v>0</v>
      </c>
      <c r="H359" s="74">
        <v>0</v>
      </c>
      <c r="I359" s="74">
        <v>0</v>
      </c>
      <c r="J359" s="74">
        <v>0</v>
      </c>
      <c r="K359" s="74">
        <v>0</v>
      </c>
      <c r="L359" s="35">
        <v>0</v>
      </c>
      <c r="M359" s="74">
        <v>0</v>
      </c>
      <c r="N359"/>
      <c r="O359"/>
    </row>
    <row r="360" spans="2:15">
      <c r="B360" s="74">
        <v>578.00000000000171</v>
      </c>
      <c r="C360" s="74">
        <v>2712</v>
      </c>
      <c r="D360" s="74">
        <v>0</v>
      </c>
      <c r="E360" s="74">
        <v>0</v>
      </c>
      <c r="F360" s="74">
        <v>0</v>
      </c>
      <c r="G360" s="74">
        <v>0</v>
      </c>
      <c r="H360" s="74">
        <v>0</v>
      </c>
      <c r="I360" s="74">
        <v>0</v>
      </c>
      <c r="J360" s="74">
        <v>0</v>
      </c>
      <c r="K360" s="74">
        <v>0</v>
      </c>
      <c r="L360" s="35">
        <v>0</v>
      </c>
      <c r="M360" s="74">
        <v>0</v>
      </c>
      <c r="N360"/>
      <c r="O360"/>
    </row>
    <row r="361" spans="2:15">
      <c r="B361" s="74">
        <v>107.00000000000014</v>
      </c>
      <c r="C361" s="74">
        <v>2713</v>
      </c>
      <c r="D361" s="74">
        <v>2.6490066225165601E-2</v>
      </c>
      <c r="E361" s="74">
        <v>0</v>
      </c>
      <c r="F361" s="74">
        <v>0</v>
      </c>
      <c r="G361" s="74">
        <v>0</v>
      </c>
      <c r="H361" s="74">
        <v>0</v>
      </c>
      <c r="I361" s="74">
        <v>0</v>
      </c>
      <c r="J361" s="74">
        <v>0</v>
      </c>
      <c r="K361" s="74">
        <v>0</v>
      </c>
      <c r="L361" s="35">
        <v>0</v>
      </c>
      <c r="M361" s="74">
        <v>0</v>
      </c>
      <c r="N361"/>
      <c r="O361"/>
    </row>
    <row r="362" spans="2:15">
      <c r="B362" s="74">
        <v>324.99999999999676</v>
      </c>
      <c r="C362" s="74">
        <v>2722</v>
      </c>
      <c r="D362" s="74">
        <v>0</v>
      </c>
      <c r="E362" s="74">
        <v>0</v>
      </c>
      <c r="F362" s="74">
        <v>0</v>
      </c>
      <c r="G362" s="74">
        <v>0</v>
      </c>
      <c r="H362" s="74">
        <v>0</v>
      </c>
      <c r="I362" s="74">
        <v>0</v>
      </c>
      <c r="J362" s="74">
        <v>0</v>
      </c>
      <c r="K362" s="74">
        <v>0</v>
      </c>
      <c r="L362" s="35">
        <v>0</v>
      </c>
      <c r="M362" s="74">
        <v>0</v>
      </c>
      <c r="N362"/>
      <c r="O362"/>
    </row>
    <row r="363" spans="2:15">
      <c r="B363" s="74">
        <v>253.00000000000136</v>
      </c>
      <c r="C363" s="74">
        <v>2724</v>
      </c>
      <c r="D363" s="74">
        <v>0</v>
      </c>
      <c r="E363" s="74">
        <v>7.9601990049751201E-2</v>
      </c>
      <c r="F363" s="74">
        <v>0</v>
      </c>
      <c r="G363" s="74">
        <v>0</v>
      </c>
      <c r="H363" s="74">
        <v>0</v>
      </c>
      <c r="I363" s="74">
        <v>0</v>
      </c>
      <c r="J363" s="74">
        <v>0</v>
      </c>
      <c r="K363" s="74">
        <v>0.33830845771144302</v>
      </c>
      <c r="L363" s="35">
        <v>4.975124E-3</v>
      </c>
      <c r="M363" s="74">
        <v>1</v>
      </c>
      <c r="N363"/>
      <c r="O363"/>
    </row>
    <row r="364" spans="2:15">
      <c r="B364" s="74">
        <v>165.00000000000142</v>
      </c>
      <c r="C364" s="74">
        <v>2725</v>
      </c>
      <c r="D364" s="74">
        <v>0</v>
      </c>
      <c r="E364" s="74">
        <v>2.32558139534884E-2</v>
      </c>
      <c r="F364" s="74">
        <v>0</v>
      </c>
      <c r="G364" s="74">
        <v>0</v>
      </c>
      <c r="H364" s="74">
        <v>0</v>
      </c>
      <c r="I364" s="74">
        <v>0</v>
      </c>
      <c r="J364" s="74">
        <v>0</v>
      </c>
      <c r="K364" s="74">
        <v>0</v>
      </c>
      <c r="L364" s="35">
        <v>0</v>
      </c>
      <c r="M364" s="74">
        <v>1</v>
      </c>
      <c r="N364"/>
      <c r="O364"/>
    </row>
    <row r="365" spans="2:15">
      <c r="B365" s="74">
        <v>149.99999999999969</v>
      </c>
      <c r="C365" s="74">
        <v>2728</v>
      </c>
      <c r="D365" s="74">
        <v>0</v>
      </c>
      <c r="E365" s="74">
        <v>8.6538461538461495E-2</v>
      </c>
      <c r="F365" s="74">
        <v>0</v>
      </c>
      <c r="G365" s="74">
        <v>0</v>
      </c>
      <c r="H365" s="74">
        <v>0</v>
      </c>
      <c r="I365" s="74">
        <v>0</v>
      </c>
      <c r="J365" s="74">
        <v>0</v>
      </c>
      <c r="K365" s="74">
        <v>0.197115384615385</v>
      </c>
      <c r="L365" s="35">
        <v>4.8076919999999997E-3</v>
      </c>
      <c r="M365" s="74">
        <v>1</v>
      </c>
      <c r="N365"/>
      <c r="O365"/>
    </row>
    <row r="366" spans="2:15">
      <c r="B366" s="74">
        <v>109.99999999999876</v>
      </c>
      <c r="C366" s="74">
        <v>2729</v>
      </c>
      <c r="D366" s="74">
        <v>0</v>
      </c>
      <c r="E366" s="74">
        <v>5.0458715596330299E-2</v>
      </c>
      <c r="F366" s="74">
        <v>0</v>
      </c>
      <c r="G366" s="74">
        <v>0</v>
      </c>
      <c r="H366" s="74">
        <v>0</v>
      </c>
      <c r="I366" s="74">
        <v>0</v>
      </c>
      <c r="J366" s="74">
        <v>0</v>
      </c>
      <c r="K366" s="74">
        <v>0.27064220183486198</v>
      </c>
      <c r="L366" s="35">
        <v>0</v>
      </c>
      <c r="M366" s="74">
        <v>1</v>
      </c>
      <c r="N366"/>
      <c r="O366"/>
    </row>
    <row r="367" spans="2:15">
      <c r="B367" s="74">
        <v>146.00000000000102</v>
      </c>
      <c r="C367" s="74">
        <v>2730</v>
      </c>
      <c r="D367" s="74">
        <v>0</v>
      </c>
      <c r="E367" s="74">
        <v>1.6666666666666701E-2</v>
      </c>
      <c r="F367" s="74">
        <v>0</v>
      </c>
      <c r="G367" s="74">
        <v>0</v>
      </c>
      <c r="H367" s="74">
        <v>0</v>
      </c>
      <c r="I367" s="74">
        <v>0</v>
      </c>
      <c r="J367" s="74">
        <v>0</v>
      </c>
      <c r="K367" s="74">
        <v>8.3333333333333297E-3</v>
      </c>
      <c r="L367" s="35">
        <v>0</v>
      </c>
      <c r="M367" s="74">
        <v>1</v>
      </c>
      <c r="N367"/>
      <c r="O367"/>
    </row>
    <row r="368" spans="2:15">
      <c r="B368" s="74">
        <v>141.60000000000008</v>
      </c>
      <c r="C368" s="74">
        <v>2731</v>
      </c>
      <c r="D368" s="74">
        <v>0</v>
      </c>
      <c r="E368" s="74">
        <v>0</v>
      </c>
      <c r="F368" s="74">
        <v>0</v>
      </c>
      <c r="G368" s="74">
        <v>0</v>
      </c>
      <c r="H368" s="74">
        <v>0</v>
      </c>
      <c r="I368" s="74">
        <v>0</v>
      </c>
      <c r="J368" s="74">
        <v>0</v>
      </c>
      <c r="K368" s="74">
        <v>4.2654028436019002E-2</v>
      </c>
      <c r="L368" s="35">
        <v>4.7393360000000002E-3</v>
      </c>
      <c r="M368" s="74">
        <v>0</v>
      </c>
      <c r="N368"/>
      <c r="O368"/>
    </row>
    <row r="369" spans="2:15">
      <c r="B369" s="74">
        <v>153.00000000000051</v>
      </c>
      <c r="C369" s="74">
        <v>2732</v>
      </c>
      <c r="D369" s="74">
        <v>0</v>
      </c>
      <c r="E369" s="74">
        <v>9.6330275229357804E-2</v>
      </c>
      <c r="F369" s="74">
        <v>0</v>
      </c>
      <c r="G369" s="74">
        <v>0</v>
      </c>
      <c r="H369" s="74">
        <v>0</v>
      </c>
      <c r="I369" s="74">
        <v>0</v>
      </c>
      <c r="J369" s="74">
        <v>0</v>
      </c>
      <c r="K369" s="74">
        <v>0.12844036697247699</v>
      </c>
      <c r="L369" s="35">
        <v>4.5871560000000002E-3</v>
      </c>
      <c r="M369" s="74">
        <v>1</v>
      </c>
      <c r="N369"/>
      <c r="O369"/>
    </row>
    <row r="370" spans="2:15">
      <c r="B370" s="74">
        <v>163.00000000000088</v>
      </c>
      <c r="C370" s="74">
        <v>2733</v>
      </c>
      <c r="D370" s="74">
        <v>0</v>
      </c>
      <c r="E370" s="74">
        <v>0</v>
      </c>
      <c r="F370" s="74">
        <v>0</v>
      </c>
      <c r="G370" s="74">
        <v>0</v>
      </c>
      <c r="H370" s="74">
        <v>0</v>
      </c>
      <c r="I370" s="74">
        <v>0</v>
      </c>
      <c r="J370" s="74">
        <v>0</v>
      </c>
      <c r="K370" s="74">
        <v>1.5789473684210499E-2</v>
      </c>
      <c r="L370" s="35">
        <v>1.5789474000000001E-2</v>
      </c>
      <c r="M370" s="74">
        <v>0</v>
      </c>
      <c r="N370"/>
      <c r="O370"/>
    </row>
    <row r="371" spans="2:15">
      <c r="B371" s="74">
        <v>136.59999999999889</v>
      </c>
      <c r="C371" s="74">
        <v>2735</v>
      </c>
      <c r="D371" s="74">
        <v>0</v>
      </c>
      <c r="E371" s="74">
        <v>0</v>
      </c>
      <c r="F371" s="74">
        <v>0</v>
      </c>
      <c r="G371" s="74">
        <v>0</v>
      </c>
      <c r="H371" s="74">
        <v>0</v>
      </c>
      <c r="I371" s="74">
        <v>0</v>
      </c>
      <c r="J371" s="74">
        <v>0</v>
      </c>
      <c r="K371" s="74">
        <v>0.24064171122994699</v>
      </c>
      <c r="L371" s="35">
        <v>0</v>
      </c>
      <c r="M371" s="74">
        <v>0</v>
      </c>
      <c r="N371"/>
      <c r="O371"/>
    </row>
    <row r="372" spans="2:15">
      <c r="B372" s="74">
        <v>184.00000000000151</v>
      </c>
      <c r="C372" s="74">
        <v>2736</v>
      </c>
      <c r="D372" s="74">
        <v>0</v>
      </c>
      <c r="E372" s="74">
        <v>9.9056603773584898E-2</v>
      </c>
      <c r="F372" s="74">
        <v>0</v>
      </c>
      <c r="G372" s="74">
        <v>0</v>
      </c>
      <c r="H372" s="74">
        <v>0</v>
      </c>
      <c r="I372" s="74">
        <v>0</v>
      </c>
      <c r="J372" s="74">
        <v>0</v>
      </c>
      <c r="K372" s="74">
        <v>2.3584905660377398E-2</v>
      </c>
      <c r="L372" s="35">
        <v>0</v>
      </c>
      <c r="M372" s="74">
        <v>1</v>
      </c>
      <c r="N372"/>
      <c r="O372"/>
    </row>
    <row r="373" spans="2:15">
      <c r="B373" s="74">
        <v>148.49999999999974</v>
      </c>
      <c r="C373" s="74">
        <v>2737</v>
      </c>
      <c r="D373" s="74">
        <v>0</v>
      </c>
      <c r="E373" s="74">
        <v>9.4736842105263203E-2</v>
      </c>
      <c r="F373" s="74">
        <v>0</v>
      </c>
      <c r="G373" s="74">
        <v>0</v>
      </c>
      <c r="H373" s="74">
        <v>0</v>
      </c>
      <c r="I373" s="74">
        <v>0</v>
      </c>
      <c r="J373" s="74">
        <v>0</v>
      </c>
      <c r="K373" s="74">
        <v>5.2631578947368397E-2</v>
      </c>
      <c r="L373" s="35">
        <v>0</v>
      </c>
      <c r="M373" s="74">
        <v>1</v>
      </c>
      <c r="N373"/>
      <c r="O373"/>
    </row>
    <row r="374" spans="2:15">
      <c r="B374" s="74">
        <v>141.30000000000052</v>
      </c>
      <c r="C374" s="74">
        <v>2738</v>
      </c>
      <c r="D374" s="74">
        <v>0</v>
      </c>
      <c r="E374" s="74">
        <v>0</v>
      </c>
      <c r="F374" s="74">
        <v>0</v>
      </c>
      <c r="G374" s="74">
        <v>0</v>
      </c>
      <c r="H374" s="74">
        <v>0</v>
      </c>
      <c r="I374" s="74">
        <v>0</v>
      </c>
      <c r="J374" s="74">
        <v>0</v>
      </c>
      <c r="K374" s="74">
        <v>0.27173913043478298</v>
      </c>
      <c r="L374" s="35">
        <v>0</v>
      </c>
      <c r="M374" s="74">
        <v>0</v>
      </c>
      <c r="N374"/>
      <c r="O374"/>
    </row>
    <row r="375" spans="2:15">
      <c r="B375" s="74">
        <v>278.00000000000267</v>
      </c>
      <c r="C375" s="74">
        <v>2739</v>
      </c>
      <c r="D375" s="74">
        <v>0</v>
      </c>
      <c r="E375" s="74">
        <v>0</v>
      </c>
      <c r="F375" s="74">
        <v>0</v>
      </c>
      <c r="G375" s="74">
        <v>0</v>
      </c>
      <c r="H375" s="74">
        <v>0</v>
      </c>
      <c r="I375" s="74">
        <v>0</v>
      </c>
      <c r="J375" s="74">
        <v>0</v>
      </c>
      <c r="K375" s="74">
        <v>0</v>
      </c>
      <c r="L375" s="35">
        <v>0</v>
      </c>
      <c r="M375" s="74">
        <v>0</v>
      </c>
      <c r="N375"/>
      <c r="O375"/>
    </row>
    <row r="376" spans="2:15">
      <c r="B376" s="74">
        <v>142.99999999999946</v>
      </c>
      <c r="C376" s="74">
        <v>2741</v>
      </c>
      <c r="D376" s="74">
        <v>0</v>
      </c>
      <c r="E376" s="74">
        <v>0</v>
      </c>
      <c r="F376" s="74">
        <v>0</v>
      </c>
      <c r="G376" s="74">
        <v>0</v>
      </c>
      <c r="H376" s="74">
        <v>0</v>
      </c>
      <c r="I376" s="74">
        <v>0</v>
      </c>
      <c r="J376" s="74">
        <v>0</v>
      </c>
      <c r="K376" s="74">
        <v>4.3103448275862103E-3</v>
      </c>
      <c r="L376" s="35">
        <v>0</v>
      </c>
      <c r="M376" s="74">
        <v>0</v>
      </c>
      <c r="N376"/>
      <c r="O376"/>
    </row>
    <row r="377" spans="2:15">
      <c r="B377" s="74">
        <v>125.00000000000105</v>
      </c>
      <c r="C377" s="74">
        <v>2742</v>
      </c>
      <c r="D377" s="74">
        <v>0</v>
      </c>
      <c r="E377" s="74">
        <v>5.9171597633136098E-2</v>
      </c>
      <c r="F377" s="74">
        <v>0</v>
      </c>
      <c r="G377" s="74">
        <v>0</v>
      </c>
      <c r="H377" s="74">
        <v>0</v>
      </c>
      <c r="I377" s="74">
        <v>0</v>
      </c>
      <c r="J377" s="74">
        <v>0</v>
      </c>
      <c r="K377" s="74">
        <v>0</v>
      </c>
      <c r="L377" s="35">
        <v>0</v>
      </c>
      <c r="M377" s="74">
        <v>1</v>
      </c>
      <c r="N377"/>
      <c r="O377"/>
    </row>
    <row r="378" spans="2:15">
      <c r="B378" s="74">
        <v>86.000000000000497</v>
      </c>
      <c r="C378" s="74">
        <v>2744</v>
      </c>
      <c r="D378" s="74">
        <v>0</v>
      </c>
      <c r="E378" s="74">
        <v>7.8125E-2</v>
      </c>
      <c r="F378" s="74">
        <v>0</v>
      </c>
      <c r="G378" s="74">
        <v>0</v>
      </c>
      <c r="H378" s="74">
        <v>0</v>
      </c>
      <c r="I378" s="74">
        <v>0</v>
      </c>
      <c r="J378" s="74">
        <v>0</v>
      </c>
      <c r="K378" s="74">
        <v>6.25E-2</v>
      </c>
      <c r="L378" s="35">
        <v>0</v>
      </c>
      <c r="M378" s="74">
        <v>1</v>
      </c>
      <c r="N378"/>
      <c r="O378"/>
    </row>
    <row r="379" spans="2:15">
      <c r="B379" s="74">
        <v>167.99999999999909</v>
      </c>
      <c r="C379" s="74">
        <v>2745</v>
      </c>
      <c r="D379" s="74">
        <v>0</v>
      </c>
      <c r="E379" s="74">
        <v>1.01010101010101E-2</v>
      </c>
      <c r="F379" s="74">
        <v>0</v>
      </c>
      <c r="G379" s="74">
        <v>0</v>
      </c>
      <c r="H379" s="74">
        <v>0</v>
      </c>
      <c r="I379" s="74">
        <v>0</v>
      </c>
      <c r="J379" s="74">
        <v>0</v>
      </c>
      <c r="K379" s="74">
        <v>0.37373737373737398</v>
      </c>
      <c r="L379" s="35">
        <v>0</v>
      </c>
      <c r="M379" s="74">
        <v>1</v>
      </c>
      <c r="N379"/>
      <c r="O379"/>
    </row>
    <row r="380" spans="2:15">
      <c r="B380" s="74">
        <v>76.999999999999673</v>
      </c>
      <c r="C380" s="74">
        <v>2746</v>
      </c>
      <c r="D380" s="74">
        <v>0</v>
      </c>
      <c r="E380" s="74">
        <v>0</v>
      </c>
      <c r="F380" s="74">
        <v>0</v>
      </c>
      <c r="G380" s="74">
        <v>0</v>
      </c>
      <c r="H380" s="74">
        <v>0</v>
      </c>
      <c r="I380" s="74">
        <v>0</v>
      </c>
      <c r="J380" s="74">
        <v>0</v>
      </c>
      <c r="K380" s="74">
        <v>2.74725274725275E-2</v>
      </c>
      <c r="L380" s="35">
        <v>0</v>
      </c>
      <c r="M380" s="74">
        <v>0</v>
      </c>
      <c r="N380"/>
      <c r="O380"/>
    </row>
    <row r="381" spans="2:15">
      <c r="B381" s="74">
        <v>137.00000000000099</v>
      </c>
      <c r="C381" s="74">
        <v>2747</v>
      </c>
      <c r="D381" s="74">
        <v>0</v>
      </c>
      <c r="E381" s="74">
        <v>0.12953367875647701</v>
      </c>
      <c r="F381" s="74">
        <v>0</v>
      </c>
      <c r="G381" s="74">
        <v>0</v>
      </c>
      <c r="H381" s="74">
        <v>0</v>
      </c>
      <c r="I381" s="74">
        <v>0</v>
      </c>
      <c r="J381" s="74">
        <v>0</v>
      </c>
      <c r="K381" s="74">
        <v>2.59067357512953E-2</v>
      </c>
      <c r="L381" s="35">
        <v>0</v>
      </c>
      <c r="M381" s="74">
        <v>1</v>
      </c>
      <c r="N381"/>
      <c r="O381"/>
    </row>
    <row r="382" spans="2:15">
      <c r="B382" s="74">
        <v>100.99999999999939</v>
      </c>
      <c r="C382" s="74">
        <v>2748</v>
      </c>
      <c r="D382" s="74">
        <v>0</v>
      </c>
      <c r="E382" s="74">
        <v>9.0476190476190502E-2</v>
      </c>
      <c r="F382" s="74">
        <v>0</v>
      </c>
      <c r="G382" s="74">
        <v>0</v>
      </c>
      <c r="H382" s="74">
        <v>0</v>
      </c>
      <c r="I382" s="74">
        <v>0</v>
      </c>
      <c r="J382" s="74">
        <v>0</v>
      </c>
      <c r="K382" s="74">
        <v>4.7619047619047603E-2</v>
      </c>
      <c r="L382" s="35">
        <v>0</v>
      </c>
      <c r="M382" s="74">
        <v>1</v>
      </c>
      <c r="N382"/>
      <c r="O382"/>
    </row>
    <row r="383" spans="2:15">
      <c r="B383" s="74">
        <v>105.00000000000053</v>
      </c>
      <c r="C383" s="74">
        <v>2749</v>
      </c>
      <c r="D383" s="74">
        <v>0</v>
      </c>
      <c r="E383" s="74">
        <v>9.31372549019608E-2</v>
      </c>
      <c r="F383" s="74">
        <v>0</v>
      </c>
      <c r="G383" s="74">
        <v>0</v>
      </c>
      <c r="H383" s="74">
        <v>0</v>
      </c>
      <c r="I383" s="74">
        <v>0</v>
      </c>
      <c r="J383" s="74">
        <v>0</v>
      </c>
      <c r="K383" s="74">
        <v>4.9019607843137303E-2</v>
      </c>
      <c r="L383" s="35">
        <v>0</v>
      </c>
      <c r="M383" s="74">
        <v>1</v>
      </c>
      <c r="N383"/>
      <c r="O383"/>
    </row>
    <row r="384" spans="2:15">
      <c r="B384" s="74">
        <v>87.000000000000313</v>
      </c>
      <c r="C384" s="74">
        <v>2750</v>
      </c>
      <c r="D384" s="74">
        <v>0</v>
      </c>
      <c r="E384" s="74">
        <v>6.5116279069767399E-2</v>
      </c>
      <c r="F384" s="74">
        <v>0</v>
      </c>
      <c r="G384" s="74">
        <v>0</v>
      </c>
      <c r="H384" s="74">
        <v>0</v>
      </c>
      <c r="I384" s="74">
        <v>0</v>
      </c>
      <c r="J384" s="74">
        <v>0</v>
      </c>
      <c r="K384" s="74">
        <v>0.12093023255814001</v>
      </c>
      <c r="L384" s="35">
        <v>0</v>
      </c>
      <c r="M384" s="74">
        <v>1</v>
      </c>
      <c r="N384"/>
      <c r="O384"/>
    </row>
    <row r="385" spans="2:15">
      <c r="B385" s="74">
        <v>122.00000000000057</v>
      </c>
      <c r="C385" s="74">
        <v>2751</v>
      </c>
      <c r="D385" s="74">
        <v>0</v>
      </c>
      <c r="E385" s="74">
        <v>0.115207373271889</v>
      </c>
      <c r="F385" s="74">
        <v>0</v>
      </c>
      <c r="G385" s="74">
        <v>0</v>
      </c>
      <c r="H385" s="74">
        <v>0</v>
      </c>
      <c r="I385" s="74">
        <v>0</v>
      </c>
      <c r="J385" s="74">
        <v>0</v>
      </c>
      <c r="K385" s="74">
        <v>1.8433179723502301E-2</v>
      </c>
      <c r="L385" s="35">
        <v>0</v>
      </c>
      <c r="M385" s="74">
        <v>1</v>
      </c>
      <c r="N385"/>
      <c r="O385"/>
    </row>
    <row r="386" spans="2:15">
      <c r="B386" s="74">
        <v>100.99999999999939</v>
      </c>
      <c r="C386" s="74">
        <v>2752</v>
      </c>
      <c r="D386" s="74">
        <v>0</v>
      </c>
      <c r="E386" s="74">
        <v>0</v>
      </c>
      <c r="F386" s="74">
        <v>0</v>
      </c>
      <c r="G386" s="74">
        <v>0</v>
      </c>
      <c r="H386" s="74">
        <v>0</v>
      </c>
      <c r="I386" s="74">
        <v>0</v>
      </c>
      <c r="J386" s="74">
        <v>0</v>
      </c>
      <c r="K386" s="74">
        <v>7.2961373390557901E-2</v>
      </c>
      <c r="L386" s="35">
        <v>0</v>
      </c>
      <c r="M386" s="74">
        <v>0</v>
      </c>
      <c r="N386"/>
      <c r="O386"/>
    </row>
    <row r="387" spans="2:15">
      <c r="B387" s="74">
        <v>132.00000000000009</v>
      </c>
      <c r="C387" s="74">
        <v>2753</v>
      </c>
      <c r="D387" s="74">
        <v>0</v>
      </c>
      <c r="E387" s="74">
        <v>6.3063063063063099E-2</v>
      </c>
      <c r="F387" s="74">
        <v>0</v>
      </c>
      <c r="G387" s="74">
        <v>0</v>
      </c>
      <c r="H387" s="74">
        <v>0</v>
      </c>
      <c r="I387" s="74">
        <v>0</v>
      </c>
      <c r="J387" s="74">
        <v>0</v>
      </c>
      <c r="K387" s="74">
        <v>2.2522522522522501E-2</v>
      </c>
      <c r="L387" s="35">
        <v>0</v>
      </c>
      <c r="M387" s="74">
        <v>1</v>
      </c>
      <c r="N387"/>
      <c r="O387"/>
    </row>
    <row r="388" spans="2:15">
      <c r="B388" s="74">
        <v>114.9999999999996</v>
      </c>
      <c r="C388" s="74">
        <v>2754</v>
      </c>
      <c r="D388" s="74">
        <v>0</v>
      </c>
      <c r="E388" s="74">
        <v>5.4945054945054897E-3</v>
      </c>
      <c r="F388" s="74">
        <v>0</v>
      </c>
      <c r="G388" s="74">
        <v>0</v>
      </c>
      <c r="H388" s="74">
        <v>0</v>
      </c>
      <c r="I388" s="74">
        <v>0</v>
      </c>
      <c r="J388" s="74">
        <v>0</v>
      </c>
      <c r="K388" s="74">
        <v>1.6483516483516501E-2</v>
      </c>
      <c r="L388" s="35">
        <v>0</v>
      </c>
      <c r="M388" s="74">
        <v>1</v>
      </c>
      <c r="N388"/>
      <c r="O388"/>
    </row>
    <row r="389" spans="2:15">
      <c r="B389" s="74">
        <v>82.000000000000668</v>
      </c>
      <c r="C389" s="74">
        <v>2755</v>
      </c>
      <c r="D389" s="74">
        <v>0</v>
      </c>
      <c r="E389" s="74">
        <v>0</v>
      </c>
      <c r="F389" s="74">
        <v>0</v>
      </c>
      <c r="G389" s="74">
        <v>0</v>
      </c>
      <c r="H389" s="74">
        <v>0</v>
      </c>
      <c r="I389" s="74">
        <v>0</v>
      </c>
      <c r="J389" s="74">
        <v>0</v>
      </c>
      <c r="K389" s="74">
        <v>1.3157894736842099E-2</v>
      </c>
      <c r="L389" s="35">
        <v>0</v>
      </c>
      <c r="M389" s="74">
        <v>0</v>
      </c>
      <c r="N389"/>
      <c r="O389"/>
    </row>
    <row r="390" spans="2:15">
      <c r="B390" s="74">
        <v>88.999999999999432</v>
      </c>
      <c r="C390" s="74">
        <v>2756</v>
      </c>
      <c r="D390" s="74">
        <v>0</v>
      </c>
      <c r="E390" s="74">
        <v>0</v>
      </c>
      <c r="F390" s="74">
        <v>0</v>
      </c>
      <c r="G390" s="74">
        <v>0</v>
      </c>
      <c r="H390" s="74">
        <v>0</v>
      </c>
      <c r="I390" s="74">
        <v>0</v>
      </c>
      <c r="J390" s="74">
        <v>0</v>
      </c>
      <c r="K390" s="74">
        <v>7.7981651376146793E-2</v>
      </c>
      <c r="L390" s="35">
        <v>0</v>
      </c>
      <c r="M390" s="74">
        <v>0</v>
      </c>
      <c r="N390"/>
      <c r="O390"/>
    </row>
    <row r="391" spans="2:15">
      <c r="B391" s="74">
        <v>39.999999999999801</v>
      </c>
      <c r="C391" s="74">
        <v>2757</v>
      </c>
      <c r="D391" s="74">
        <v>0</v>
      </c>
      <c r="E391" s="74">
        <v>0</v>
      </c>
      <c r="F391" s="74">
        <v>0</v>
      </c>
      <c r="G391" s="74">
        <v>0</v>
      </c>
      <c r="H391" s="74">
        <v>0</v>
      </c>
      <c r="I391" s="74">
        <v>0</v>
      </c>
      <c r="J391" s="74">
        <v>0</v>
      </c>
      <c r="K391" s="74">
        <v>0.33663366336633699</v>
      </c>
      <c r="L391" s="35">
        <v>0</v>
      </c>
      <c r="M391" s="74">
        <v>0</v>
      </c>
      <c r="N391"/>
      <c r="O391"/>
    </row>
    <row r="392" spans="2:15">
      <c r="B392" s="74">
        <v>86.000000000000497</v>
      </c>
      <c r="C392" s="74">
        <v>2758</v>
      </c>
      <c r="D392" s="74">
        <v>0</v>
      </c>
      <c r="E392" s="74">
        <v>0</v>
      </c>
      <c r="F392" s="74">
        <v>0</v>
      </c>
      <c r="G392" s="74">
        <v>0</v>
      </c>
      <c r="H392" s="74">
        <v>0</v>
      </c>
      <c r="I392" s="74">
        <v>0</v>
      </c>
      <c r="J392" s="74">
        <v>0</v>
      </c>
      <c r="K392" s="74">
        <v>0.246696035242291</v>
      </c>
      <c r="L392" s="35">
        <v>0</v>
      </c>
      <c r="M392" s="74">
        <v>0</v>
      </c>
      <c r="N392"/>
      <c r="O392"/>
    </row>
    <row r="393" spans="2:15">
      <c r="B393" s="74">
        <v>108.9999999999991</v>
      </c>
      <c r="C393" s="74">
        <v>2759</v>
      </c>
      <c r="D393" s="74">
        <v>0</v>
      </c>
      <c r="E393" s="74">
        <v>0</v>
      </c>
      <c r="F393" s="74">
        <v>0</v>
      </c>
      <c r="G393" s="74">
        <v>0</v>
      </c>
      <c r="H393" s="74">
        <v>0</v>
      </c>
      <c r="I393" s="74">
        <v>0</v>
      </c>
      <c r="J393" s="74">
        <v>0</v>
      </c>
      <c r="K393" s="74">
        <v>0.19067796610169499</v>
      </c>
      <c r="L393" s="35">
        <v>0</v>
      </c>
      <c r="M393" s="74">
        <v>0</v>
      </c>
      <c r="N393"/>
      <c r="O393"/>
    </row>
    <row r="394" spans="2:15">
      <c r="B394" s="74">
        <v>153.00000000000051</v>
      </c>
      <c r="C394" s="74">
        <v>2760</v>
      </c>
      <c r="D394" s="74">
        <v>0</v>
      </c>
      <c r="E394" s="74">
        <v>0</v>
      </c>
      <c r="F394" s="74">
        <v>0</v>
      </c>
      <c r="G394" s="74">
        <v>0</v>
      </c>
      <c r="H394" s="74">
        <v>0</v>
      </c>
      <c r="I394" s="74">
        <v>0</v>
      </c>
      <c r="J394" s="74">
        <v>0</v>
      </c>
      <c r="K394" s="74">
        <v>0.164383561643836</v>
      </c>
      <c r="L394" s="35">
        <v>0</v>
      </c>
      <c r="M394" s="74">
        <v>0</v>
      </c>
      <c r="N394"/>
      <c r="O394"/>
    </row>
    <row r="395" spans="2:15">
      <c r="B395" s="74">
        <v>711.00000000000671</v>
      </c>
      <c r="C395" s="74">
        <v>2764</v>
      </c>
      <c r="D395" s="74">
        <v>0</v>
      </c>
      <c r="E395" s="74">
        <v>0</v>
      </c>
      <c r="F395" s="74">
        <v>0</v>
      </c>
      <c r="G395" s="74">
        <v>0</v>
      </c>
      <c r="H395" s="74">
        <v>0</v>
      </c>
      <c r="I395" s="74">
        <v>0</v>
      </c>
      <c r="J395" s="74">
        <v>0</v>
      </c>
      <c r="K395" s="74">
        <v>0</v>
      </c>
      <c r="L395" s="35">
        <v>0</v>
      </c>
      <c r="M395" s="74">
        <v>0</v>
      </c>
      <c r="N395"/>
      <c r="O395"/>
    </row>
    <row r="396" spans="2:15">
      <c r="B396" s="74">
        <v>207.99999999999943</v>
      </c>
      <c r="C396" s="74">
        <v>2769</v>
      </c>
      <c r="D396" s="74">
        <v>0</v>
      </c>
      <c r="E396" s="74">
        <v>0</v>
      </c>
      <c r="F396" s="74">
        <v>0</v>
      </c>
      <c r="G396" s="74">
        <v>0</v>
      </c>
      <c r="H396" s="74">
        <v>0</v>
      </c>
      <c r="I396" s="74">
        <v>0</v>
      </c>
      <c r="J396" s="74">
        <v>0</v>
      </c>
      <c r="K396" s="74">
        <v>0</v>
      </c>
      <c r="L396" s="35">
        <v>0</v>
      </c>
      <c r="M396" s="74">
        <v>0</v>
      </c>
      <c r="N396"/>
      <c r="O396"/>
    </row>
    <row r="397" spans="2:15">
      <c r="B397" s="74">
        <v>142.00000000000117</v>
      </c>
      <c r="C397" s="74">
        <v>2770</v>
      </c>
      <c r="D397" s="74">
        <v>1.4981273408239701E-2</v>
      </c>
      <c r="E397" s="74">
        <v>0</v>
      </c>
      <c r="F397" s="74">
        <v>0</v>
      </c>
      <c r="G397" s="74">
        <v>0</v>
      </c>
      <c r="H397" s="74">
        <v>0</v>
      </c>
      <c r="I397" s="74">
        <v>0</v>
      </c>
      <c r="J397" s="74">
        <v>0</v>
      </c>
      <c r="K397" s="74">
        <v>0</v>
      </c>
      <c r="L397" s="35">
        <v>0</v>
      </c>
      <c r="M397" s="74">
        <v>0</v>
      </c>
      <c r="N397"/>
      <c r="O397"/>
    </row>
    <row r="398" spans="2:15">
      <c r="B398" s="74">
        <v>359.00000000000085</v>
      </c>
      <c r="C398" s="74">
        <v>2776</v>
      </c>
      <c r="D398" s="74">
        <v>0</v>
      </c>
      <c r="E398" s="74">
        <v>0</v>
      </c>
      <c r="F398" s="74">
        <v>0</v>
      </c>
      <c r="G398" s="74">
        <v>3.9370078740157497E-3</v>
      </c>
      <c r="H398" s="74">
        <v>0</v>
      </c>
      <c r="I398" s="74">
        <v>0</v>
      </c>
      <c r="J398" s="74">
        <v>0</v>
      </c>
      <c r="K398" s="74">
        <v>0</v>
      </c>
      <c r="L398" s="35">
        <v>4.7244094E-2</v>
      </c>
      <c r="M398" s="74">
        <v>0</v>
      </c>
      <c r="N398"/>
      <c r="O398"/>
    </row>
    <row r="399" spans="2:15">
      <c r="B399" s="74">
        <v>480.99999999999869</v>
      </c>
      <c r="C399" s="74">
        <v>2777</v>
      </c>
      <c r="D399" s="74">
        <v>0</v>
      </c>
      <c r="E399" s="74">
        <v>0</v>
      </c>
      <c r="F399" s="74">
        <v>0</v>
      </c>
      <c r="G399" s="74">
        <v>0</v>
      </c>
      <c r="H399" s="74">
        <v>0</v>
      </c>
      <c r="I399" s="74">
        <v>0</v>
      </c>
      <c r="J399" s="74">
        <v>0</v>
      </c>
      <c r="K399" s="74">
        <v>0</v>
      </c>
      <c r="L399" s="35">
        <v>0</v>
      </c>
      <c r="M399" s="74">
        <v>0</v>
      </c>
      <c r="N399"/>
      <c r="O399"/>
    </row>
    <row r="400" spans="2:15">
      <c r="B400" s="74">
        <v>255.00000000000284</v>
      </c>
      <c r="C400" s="74">
        <v>2778</v>
      </c>
      <c r="D400" s="74">
        <v>4.1841004184100397E-3</v>
      </c>
      <c r="E400" s="74">
        <v>0</v>
      </c>
      <c r="F400" s="74">
        <v>0</v>
      </c>
      <c r="G400" s="74">
        <v>8.3682008368200795E-3</v>
      </c>
      <c r="H400" s="74">
        <v>0</v>
      </c>
      <c r="I400" s="74">
        <v>0</v>
      </c>
      <c r="J400" s="74">
        <v>0</v>
      </c>
      <c r="K400" s="74">
        <v>0</v>
      </c>
      <c r="L400" s="35">
        <v>1.6736402000000001E-2</v>
      </c>
      <c r="M400" s="74">
        <v>0</v>
      </c>
      <c r="N400"/>
      <c r="O400"/>
    </row>
    <row r="401" spans="2:15">
      <c r="B401" s="74">
        <v>376.99999999999773</v>
      </c>
      <c r="C401" s="74">
        <v>2779</v>
      </c>
      <c r="D401" s="74">
        <v>0</v>
      </c>
      <c r="E401" s="74">
        <v>0</v>
      </c>
      <c r="F401" s="74">
        <v>0</v>
      </c>
      <c r="G401" s="74">
        <v>0</v>
      </c>
      <c r="H401" s="74">
        <v>0</v>
      </c>
      <c r="I401" s="74">
        <v>0</v>
      </c>
      <c r="J401" s="74">
        <v>0</v>
      </c>
      <c r="K401" s="74">
        <v>0</v>
      </c>
      <c r="L401" s="35">
        <v>0.78749999999999998</v>
      </c>
      <c r="M401" s="74">
        <v>0</v>
      </c>
      <c r="N401"/>
      <c r="O401"/>
    </row>
    <row r="402" spans="2:15">
      <c r="B402" s="74">
        <v>685.0000000000075</v>
      </c>
      <c r="C402" s="74">
        <v>2781</v>
      </c>
      <c r="D402" s="74">
        <v>0</v>
      </c>
      <c r="E402" s="74">
        <v>0</v>
      </c>
      <c r="F402" s="74">
        <v>0</v>
      </c>
      <c r="G402" s="74">
        <v>0</v>
      </c>
      <c r="H402" s="74">
        <v>0</v>
      </c>
      <c r="I402" s="74">
        <v>0</v>
      </c>
      <c r="J402" s="74">
        <v>0</v>
      </c>
      <c r="K402" s="74">
        <v>0</v>
      </c>
      <c r="L402" s="35">
        <v>4.1322310000000001E-3</v>
      </c>
      <c r="M402" s="74">
        <v>0</v>
      </c>
      <c r="N402"/>
      <c r="O402"/>
    </row>
    <row r="403" spans="2:15">
      <c r="B403" s="74">
        <v>1533.9999999999943</v>
      </c>
      <c r="C403" s="74">
        <v>2782</v>
      </c>
      <c r="D403" s="74">
        <v>0</v>
      </c>
      <c r="E403" s="74">
        <v>0</v>
      </c>
      <c r="F403" s="74">
        <v>0</v>
      </c>
      <c r="G403" s="74">
        <v>0</v>
      </c>
      <c r="H403" s="74">
        <v>0</v>
      </c>
      <c r="I403" s="74">
        <v>0</v>
      </c>
      <c r="J403" s="74">
        <v>0</v>
      </c>
      <c r="K403" s="74">
        <v>0</v>
      </c>
      <c r="L403" s="35">
        <v>6.7796609999999993E-2</v>
      </c>
      <c r="M403" s="74">
        <v>0</v>
      </c>
      <c r="N403"/>
      <c r="O403"/>
    </row>
    <row r="404" spans="2:15">
      <c r="B404" s="74">
        <v>489.99999999999591</v>
      </c>
      <c r="C404" s="74">
        <v>2783</v>
      </c>
      <c r="D404" s="74">
        <v>0</v>
      </c>
      <c r="E404" s="74">
        <v>0</v>
      </c>
      <c r="F404" s="74">
        <v>0</v>
      </c>
      <c r="G404" s="74">
        <v>0</v>
      </c>
      <c r="H404" s="74">
        <v>0</v>
      </c>
      <c r="I404" s="74">
        <v>0</v>
      </c>
      <c r="J404" s="74">
        <v>0</v>
      </c>
      <c r="K404" s="74">
        <v>0</v>
      </c>
      <c r="L404" s="35">
        <v>0.42307692299999999</v>
      </c>
      <c r="M404" s="74">
        <v>0</v>
      </c>
      <c r="N404"/>
      <c r="O404"/>
    </row>
    <row r="405" spans="2:15">
      <c r="B405" s="74">
        <v>229.99999999999861</v>
      </c>
      <c r="C405" s="74">
        <v>2784</v>
      </c>
      <c r="D405" s="74">
        <v>0</v>
      </c>
      <c r="E405" s="74">
        <v>0</v>
      </c>
      <c r="F405" s="74">
        <v>0</v>
      </c>
      <c r="G405" s="74">
        <v>0</v>
      </c>
      <c r="H405" s="74">
        <v>0</v>
      </c>
      <c r="I405" s="74">
        <v>0</v>
      </c>
      <c r="J405" s="74">
        <v>0</v>
      </c>
      <c r="K405" s="74">
        <v>0</v>
      </c>
      <c r="L405" s="35">
        <v>9.2511013000000003E-2</v>
      </c>
      <c r="M405" s="74">
        <v>0</v>
      </c>
      <c r="N405"/>
      <c r="O405"/>
    </row>
    <row r="406" spans="2:15">
      <c r="B406" s="74">
        <v>778.0000000000025</v>
      </c>
      <c r="C406" s="74">
        <v>2785</v>
      </c>
      <c r="D406" s="74">
        <v>0</v>
      </c>
      <c r="E406" s="74">
        <v>0</v>
      </c>
      <c r="F406" s="74">
        <v>0</v>
      </c>
      <c r="G406" s="74">
        <v>0</v>
      </c>
      <c r="H406" s="74">
        <v>0</v>
      </c>
      <c r="I406" s="74">
        <v>0</v>
      </c>
      <c r="J406" s="74">
        <v>0</v>
      </c>
      <c r="K406" s="74">
        <v>0</v>
      </c>
      <c r="L406" s="35">
        <v>0.56431535300000002</v>
      </c>
      <c r="M406" s="74">
        <v>0</v>
      </c>
      <c r="N406"/>
      <c r="O406"/>
    </row>
    <row r="407" spans="2:15">
      <c r="B407" s="74">
        <v>457.00000000000017</v>
      </c>
      <c r="C407" s="74">
        <v>2786</v>
      </c>
      <c r="D407" s="74">
        <v>0</v>
      </c>
      <c r="E407" s="74">
        <v>0</v>
      </c>
      <c r="F407" s="74">
        <v>0</v>
      </c>
      <c r="G407" s="74">
        <v>0</v>
      </c>
      <c r="H407" s="74">
        <v>0</v>
      </c>
      <c r="I407" s="74">
        <v>0</v>
      </c>
      <c r="J407" s="74">
        <v>0</v>
      </c>
      <c r="K407" s="74">
        <v>0</v>
      </c>
      <c r="L407" s="35">
        <v>0</v>
      </c>
      <c r="M407" s="74">
        <v>0</v>
      </c>
      <c r="N407"/>
      <c r="O407"/>
    </row>
    <row r="408" spans="2:15">
      <c r="B408" s="74">
        <v>876.9999999999992</v>
      </c>
      <c r="C408" s="74">
        <v>2787</v>
      </c>
      <c r="D408" s="74">
        <v>0</v>
      </c>
      <c r="E408" s="74">
        <v>0</v>
      </c>
      <c r="F408" s="74">
        <v>0</v>
      </c>
      <c r="G408" s="74">
        <v>0</v>
      </c>
      <c r="H408" s="74">
        <v>0</v>
      </c>
      <c r="I408" s="74">
        <v>0</v>
      </c>
      <c r="J408" s="74">
        <v>0</v>
      </c>
      <c r="K408" s="74">
        <v>0</v>
      </c>
      <c r="L408" s="35">
        <v>0</v>
      </c>
      <c r="M408" s="74">
        <v>0</v>
      </c>
      <c r="N408"/>
      <c r="O408"/>
    </row>
    <row r="409" spans="2:15">
      <c r="B409" s="74">
        <v>165.99999999999815</v>
      </c>
      <c r="C409" s="74">
        <v>2788</v>
      </c>
      <c r="D409" s="74">
        <v>0</v>
      </c>
      <c r="E409" s="74">
        <v>0</v>
      </c>
      <c r="F409" s="74">
        <v>0</v>
      </c>
      <c r="G409" s="74">
        <v>1.85185185185185E-2</v>
      </c>
      <c r="H409" s="74">
        <v>0</v>
      </c>
      <c r="I409" s="74">
        <v>0</v>
      </c>
      <c r="J409" s="74">
        <v>0</v>
      </c>
      <c r="K409" s="74">
        <v>0</v>
      </c>
      <c r="L409" s="35">
        <v>0.152777778</v>
      </c>
      <c r="M409" s="74">
        <v>0</v>
      </c>
      <c r="N409"/>
      <c r="O409"/>
    </row>
    <row r="410" spans="2:15">
      <c r="B410" s="74">
        <v>188.00000000000017</v>
      </c>
      <c r="C410" s="74">
        <v>2789</v>
      </c>
      <c r="D410" s="74">
        <v>0</v>
      </c>
      <c r="E410" s="74">
        <v>0</v>
      </c>
      <c r="F410" s="74">
        <v>0</v>
      </c>
      <c r="G410" s="74">
        <v>0</v>
      </c>
      <c r="H410" s="74">
        <v>0</v>
      </c>
      <c r="I410" s="74">
        <v>0</v>
      </c>
      <c r="J410" s="74">
        <v>0</v>
      </c>
      <c r="K410" s="74">
        <v>0</v>
      </c>
      <c r="L410" s="35">
        <v>0</v>
      </c>
      <c r="M410" s="74">
        <v>0</v>
      </c>
      <c r="N410"/>
      <c r="O410"/>
    </row>
    <row r="411" spans="2:15">
      <c r="B411" s="74">
        <v>137.00000000000099</v>
      </c>
      <c r="C411" s="74">
        <v>2790</v>
      </c>
      <c r="D411" s="74">
        <v>0</v>
      </c>
      <c r="E411" s="74">
        <v>0</v>
      </c>
      <c r="F411" s="74">
        <v>0</v>
      </c>
      <c r="G411" s="74">
        <v>2.3041474654377898E-2</v>
      </c>
      <c r="H411" s="74">
        <v>0</v>
      </c>
      <c r="I411" s="74">
        <v>0</v>
      </c>
      <c r="J411" s="74">
        <v>0</v>
      </c>
      <c r="K411" s="74">
        <v>0</v>
      </c>
      <c r="L411" s="35">
        <v>0</v>
      </c>
      <c r="M411" s="74">
        <v>0</v>
      </c>
      <c r="N411"/>
      <c r="O411"/>
    </row>
    <row r="412" spans="2:15">
      <c r="B412" s="74">
        <v>739.00000000000762</v>
      </c>
      <c r="C412" s="74">
        <v>2791</v>
      </c>
      <c r="D412" s="74">
        <v>0</v>
      </c>
      <c r="E412" s="74">
        <v>0</v>
      </c>
      <c r="F412" s="74">
        <v>0</v>
      </c>
      <c r="G412" s="74">
        <v>0</v>
      </c>
      <c r="H412" s="74">
        <v>0</v>
      </c>
      <c r="I412" s="74">
        <v>0</v>
      </c>
      <c r="J412" s="74">
        <v>0</v>
      </c>
      <c r="K412" s="74">
        <v>0</v>
      </c>
      <c r="L412" s="35">
        <v>3.7558685000000001E-2</v>
      </c>
      <c r="M412" s="74">
        <v>0</v>
      </c>
      <c r="N412"/>
      <c r="O412"/>
    </row>
    <row r="413" spans="2:15">
      <c r="B413" s="74">
        <v>647.99999999999579</v>
      </c>
      <c r="C413" s="74">
        <v>2793</v>
      </c>
      <c r="D413" s="74">
        <v>0</v>
      </c>
      <c r="E413" s="74">
        <v>0</v>
      </c>
      <c r="F413" s="74">
        <v>0</v>
      </c>
      <c r="G413" s="74">
        <v>0</v>
      </c>
      <c r="H413" s="74">
        <v>0</v>
      </c>
      <c r="I413" s="74">
        <v>0</v>
      </c>
      <c r="J413" s="74">
        <v>0</v>
      </c>
      <c r="K413" s="74">
        <v>0</v>
      </c>
      <c r="L413" s="35">
        <v>9.7087379999999997E-3</v>
      </c>
      <c r="M413" s="74">
        <v>0</v>
      </c>
      <c r="N413"/>
      <c r="O413"/>
    </row>
    <row r="414" spans="2:15">
      <c r="B414" s="74">
        <v>537.0000000000058</v>
      </c>
      <c r="C414" s="74">
        <v>2794</v>
      </c>
      <c r="D414" s="74">
        <v>0</v>
      </c>
      <c r="E414" s="74">
        <v>0</v>
      </c>
      <c r="F414" s="74">
        <v>0</v>
      </c>
      <c r="G414" s="74">
        <v>0</v>
      </c>
      <c r="H414" s="74">
        <v>0</v>
      </c>
      <c r="I414" s="74">
        <v>0</v>
      </c>
      <c r="J414" s="74">
        <v>0</v>
      </c>
      <c r="K414" s="74">
        <v>0</v>
      </c>
      <c r="L414" s="35">
        <v>0.39613526599999999</v>
      </c>
      <c r="M414" s="74">
        <v>0</v>
      </c>
      <c r="N414"/>
      <c r="O414"/>
    </row>
    <row r="415" spans="2:15">
      <c r="B415" s="74">
        <v>487.99999999999977</v>
      </c>
      <c r="C415" s="74">
        <v>2795</v>
      </c>
      <c r="D415" s="74">
        <v>0</v>
      </c>
      <c r="E415" s="74">
        <v>0</v>
      </c>
      <c r="F415" s="74">
        <v>0</v>
      </c>
      <c r="G415" s="74">
        <v>0</v>
      </c>
      <c r="H415" s="74">
        <v>0</v>
      </c>
      <c r="I415" s="74">
        <v>0</v>
      </c>
      <c r="J415" s="74">
        <v>0</v>
      </c>
      <c r="K415" s="74">
        <v>0</v>
      </c>
      <c r="L415" s="35">
        <v>0.183391003</v>
      </c>
      <c r="M415" s="74">
        <v>0</v>
      </c>
      <c r="N415"/>
      <c r="O415"/>
    </row>
    <row r="416" spans="2:15">
      <c r="B416" s="74">
        <v>598.99999999999886</v>
      </c>
      <c r="C416" s="74">
        <v>2796</v>
      </c>
      <c r="D416" s="74">
        <v>0</v>
      </c>
      <c r="E416" s="74">
        <v>0</v>
      </c>
      <c r="F416" s="74">
        <v>0</v>
      </c>
      <c r="G416" s="74">
        <v>0</v>
      </c>
      <c r="H416" s="74">
        <v>0</v>
      </c>
      <c r="I416" s="74">
        <v>0</v>
      </c>
      <c r="J416" s="74">
        <v>0</v>
      </c>
      <c r="K416" s="74">
        <v>3.6101083032491002E-3</v>
      </c>
      <c r="L416" s="35">
        <v>1.8050541999999999E-2</v>
      </c>
      <c r="M416" s="74">
        <v>0</v>
      </c>
      <c r="N416"/>
      <c r="O416"/>
    </row>
    <row r="417" spans="2:15">
      <c r="B417" s="74">
        <v>368.99999999999994</v>
      </c>
      <c r="C417" s="74">
        <v>2797</v>
      </c>
      <c r="D417" s="74">
        <v>0</v>
      </c>
      <c r="E417" s="74">
        <v>0</v>
      </c>
      <c r="F417" s="74">
        <v>0</v>
      </c>
      <c r="G417" s="74">
        <v>0</v>
      </c>
      <c r="H417" s="74">
        <v>0</v>
      </c>
      <c r="I417" s="74">
        <v>0</v>
      </c>
      <c r="J417" s="74">
        <v>0</v>
      </c>
      <c r="K417" s="74">
        <v>0</v>
      </c>
      <c r="L417" s="35">
        <v>5.0505050000000003E-3</v>
      </c>
      <c r="M417" s="74">
        <v>0</v>
      </c>
      <c r="N417"/>
      <c r="O417"/>
    </row>
    <row r="418" spans="2:15">
      <c r="B418" s="74">
        <v>484.99999999999619</v>
      </c>
      <c r="C418" s="74">
        <v>2798</v>
      </c>
      <c r="D418" s="74">
        <v>0</v>
      </c>
      <c r="E418" s="74">
        <v>0</v>
      </c>
      <c r="F418" s="74">
        <v>0</v>
      </c>
      <c r="G418" s="74">
        <v>0</v>
      </c>
      <c r="H418" s="74">
        <v>0</v>
      </c>
      <c r="I418" s="74">
        <v>0</v>
      </c>
      <c r="J418" s="74">
        <v>0</v>
      </c>
      <c r="K418" s="74">
        <v>0</v>
      </c>
      <c r="L418" s="35">
        <v>0.38576779</v>
      </c>
      <c r="M418" s="74">
        <v>0</v>
      </c>
      <c r="N418"/>
      <c r="O418"/>
    </row>
    <row r="419" spans="2:15">
      <c r="B419" s="74">
        <v>1609.0000000000034</v>
      </c>
      <c r="C419" s="74">
        <v>2799</v>
      </c>
      <c r="D419" s="74">
        <v>3.0042918454935601E-2</v>
      </c>
      <c r="E419" s="74">
        <v>0</v>
      </c>
      <c r="F419" s="74">
        <v>0</v>
      </c>
      <c r="G419" s="74">
        <v>0</v>
      </c>
      <c r="H419" s="74">
        <v>0</v>
      </c>
      <c r="I419" s="74">
        <v>0</v>
      </c>
      <c r="J419" s="74">
        <v>0</v>
      </c>
      <c r="K419" s="74">
        <v>0</v>
      </c>
      <c r="L419" s="35">
        <v>0</v>
      </c>
      <c r="M419" s="74">
        <v>0</v>
      </c>
      <c r="N419"/>
      <c r="O419"/>
    </row>
    <row r="420" spans="2:15">
      <c r="B420" s="74">
        <v>1913.99999999998</v>
      </c>
      <c r="C420" s="74">
        <v>2800</v>
      </c>
      <c r="D420" s="74">
        <v>0</v>
      </c>
      <c r="E420" s="74">
        <v>0</v>
      </c>
      <c r="F420" s="74">
        <v>0</v>
      </c>
      <c r="G420" s="74">
        <v>0</v>
      </c>
      <c r="H420" s="74">
        <v>0</v>
      </c>
      <c r="I420" s="74">
        <v>0</v>
      </c>
      <c r="J420" s="74">
        <v>0</v>
      </c>
      <c r="K420" s="74">
        <v>0</v>
      </c>
      <c r="L420" s="35">
        <v>0</v>
      </c>
      <c r="M420" s="74">
        <v>0</v>
      </c>
      <c r="N420"/>
      <c r="O420"/>
    </row>
    <row r="421" spans="2:15">
      <c r="B421" s="74">
        <v>1299.000000000007</v>
      </c>
      <c r="C421" s="74">
        <v>2801</v>
      </c>
      <c r="D421" s="74">
        <v>4.739336492891E-3</v>
      </c>
      <c r="E421" s="74">
        <v>0</v>
      </c>
      <c r="F421" s="74">
        <v>0</v>
      </c>
      <c r="G421" s="74">
        <v>4.739336492891E-3</v>
      </c>
      <c r="H421" s="74">
        <v>0</v>
      </c>
      <c r="I421" s="74">
        <v>0</v>
      </c>
      <c r="J421" s="74">
        <v>0</v>
      </c>
      <c r="K421" s="74">
        <v>0</v>
      </c>
      <c r="L421" s="35">
        <v>0</v>
      </c>
      <c r="M421" s="74">
        <v>0</v>
      </c>
      <c r="N421"/>
      <c r="O421"/>
    </row>
    <row r="422" spans="2:15">
      <c r="B422" s="74">
        <v>2630.0000000000127</v>
      </c>
      <c r="C422" s="74">
        <v>2802</v>
      </c>
      <c r="D422" s="74">
        <v>0.11214953271028</v>
      </c>
      <c r="E422" s="74">
        <v>0</v>
      </c>
      <c r="F422" s="74">
        <v>0</v>
      </c>
      <c r="G422" s="74">
        <v>4.6728971962616802E-3</v>
      </c>
      <c r="H422" s="74">
        <v>0</v>
      </c>
      <c r="I422" s="74">
        <v>0</v>
      </c>
      <c r="J422" s="74">
        <v>0</v>
      </c>
      <c r="K422" s="74">
        <v>0</v>
      </c>
      <c r="L422" s="35">
        <v>0</v>
      </c>
      <c r="M422" s="74">
        <v>0</v>
      </c>
      <c r="N422"/>
      <c r="O422"/>
    </row>
    <row r="423" spans="2:15">
      <c r="B423" s="74">
        <v>2604.9999999999818</v>
      </c>
      <c r="C423" s="74">
        <v>2803</v>
      </c>
      <c r="D423" s="74">
        <v>4.4642857142857097E-3</v>
      </c>
      <c r="E423" s="74">
        <v>0</v>
      </c>
      <c r="F423" s="74">
        <v>0</v>
      </c>
      <c r="G423" s="74">
        <v>0</v>
      </c>
      <c r="H423" s="74">
        <v>0</v>
      </c>
      <c r="I423" s="74">
        <v>0</v>
      </c>
      <c r="J423" s="74">
        <v>0</v>
      </c>
      <c r="K423" s="74">
        <v>0</v>
      </c>
      <c r="L423" s="35">
        <v>0</v>
      </c>
      <c r="M423" s="74">
        <v>0</v>
      </c>
      <c r="N423"/>
      <c r="O423"/>
    </row>
    <row r="424" spans="2:15">
      <c r="B424" s="74">
        <v>462.00000000000523</v>
      </c>
      <c r="C424" s="74">
        <v>2804</v>
      </c>
      <c r="D424" s="74">
        <v>0</v>
      </c>
      <c r="E424" s="74">
        <v>0</v>
      </c>
      <c r="F424" s="74">
        <v>0</v>
      </c>
      <c r="G424" s="74">
        <v>0</v>
      </c>
      <c r="H424" s="74">
        <v>0</v>
      </c>
      <c r="I424" s="74">
        <v>0</v>
      </c>
      <c r="J424" s="74">
        <v>0</v>
      </c>
      <c r="K424" s="74">
        <v>0</v>
      </c>
      <c r="L424" s="35">
        <v>9.0909089999999994E-3</v>
      </c>
      <c r="M424" s="74">
        <v>0</v>
      </c>
      <c r="N424"/>
      <c r="O424"/>
    </row>
    <row r="425" spans="2:15">
      <c r="B425" s="74">
        <v>565.99999999999864</v>
      </c>
      <c r="C425" s="74">
        <v>2805</v>
      </c>
      <c r="D425" s="74">
        <v>0</v>
      </c>
      <c r="E425" s="74">
        <v>0</v>
      </c>
      <c r="F425" s="74">
        <v>0</v>
      </c>
      <c r="G425" s="74">
        <v>4.5248868778280504E-3</v>
      </c>
      <c r="H425" s="74">
        <v>0</v>
      </c>
      <c r="I425" s="74">
        <v>0</v>
      </c>
      <c r="J425" s="74">
        <v>0</v>
      </c>
      <c r="K425" s="74">
        <v>0</v>
      </c>
      <c r="L425" s="35">
        <v>4.9773756000000002E-2</v>
      </c>
      <c r="M425" s="74">
        <v>0</v>
      </c>
      <c r="N425"/>
      <c r="O425"/>
    </row>
    <row r="426" spans="2:15">
      <c r="B426" s="74">
        <v>930.99999999999511</v>
      </c>
      <c r="C426" s="74">
        <v>2806</v>
      </c>
      <c r="D426" s="74">
        <v>0</v>
      </c>
      <c r="E426" s="74">
        <v>0</v>
      </c>
      <c r="F426" s="74">
        <v>0</v>
      </c>
      <c r="G426" s="74">
        <v>0</v>
      </c>
      <c r="H426" s="74">
        <v>0</v>
      </c>
      <c r="I426" s="74">
        <v>0</v>
      </c>
      <c r="J426" s="74">
        <v>0</v>
      </c>
      <c r="K426" s="74">
        <v>0</v>
      </c>
      <c r="L426" s="35">
        <v>0</v>
      </c>
      <c r="M426" s="74">
        <v>0</v>
      </c>
      <c r="N426"/>
      <c r="O426"/>
    </row>
    <row r="427" spans="2:15">
      <c r="B427" s="74">
        <v>1343.0000000000157</v>
      </c>
      <c r="C427" s="74">
        <v>2807</v>
      </c>
      <c r="D427" s="74">
        <v>0</v>
      </c>
      <c r="E427" s="74">
        <v>0</v>
      </c>
      <c r="F427" s="74">
        <v>0</v>
      </c>
      <c r="G427" s="74">
        <v>0</v>
      </c>
      <c r="H427" s="74">
        <v>0</v>
      </c>
      <c r="I427" s="74">
        <v>0</v>
      </c>
      <c r="J427" s="74">
        <v>0</v>
      </c>
      <c r="K427" s="74">
        <v>0</v>
      </c>
      <c r="L427" s="35">
        <v>0</v>
      </c>
      <c r="M427" s="74">
        <v>0</v>
      </c>
      <c r="N427"/>
      <c r="O427"/>
    </row>
    <row r="428" spans="2:15">
      <c r="B428" s="74">
        <v>2790.9999999999955</v>
      </c>
      <c r="C428" s="74">
        <v>2808</v>
      </c>
      <c r="D428" s="74">
        <v>4.78468899521531E-3</v>
      </c>
      <c r="E428" s="74">
        <v>0</v>
      </c>
      <c r="F428" s="74">
        <v>0</v>
      </c>
      <c r="G428" s="74">
        <v>0</v>
      </c>
      <c r="H428" s="74">
        <v>0</v>
      </c>
      <c r="I428" s="74">
        <v>0</v>
      </c>
      <c r="J428" s="74">
        <v>0</v>
      </c>
      <c r="K428" s="74">
        <v>0</v>
      </c>
      <c r="L428" s="35">
        <v>0</v>
      </c>
      <c r="M428" s="74">
        <v>0</v>
      </c>
      <c r="N428"/>
      <c r="O428"/>
    </row>
    <row r="429" spans="2:15">
      <c r="B429" s="74">
        <v>450.99999999999972</v>
      </c>
      <c r="C429" s="74">
        <v>2809</v>
      </c>
      <c r="D429" s="74">
        <v>0</v>
      </c>
      <c r="E429" s="74">
        <v>0</v>
      </c>
      <c r="F429" s="74">
        <v>0</v>
      </c>
      <c r="G429" s="74">
        <v>6.9767441860465101E-2</v>
      </c>
      <c r="H429" s="74">
        <v>0</v>
      </c>
      <c r="I429" s="74">
        <v>0</v>
      </c>
      <c r="J429" s="74">
        <v>0</v>
      </c>
      <c r="K429" s="74">
        <v>0</v>
      </c>
      <c r="L429" s="35">
        <v>0</v>
      </c>
      <c r="M429" s="74">
        <v>0</v>
      </c>
      <c r="N429"/>
      <c r="O429"/>
    </row>
    <row r="430" spans="2:15">
      <c r="B430" s="74">
        <v>1246.9999999999934</v>
      </c>
      <c r="C430" s="74">
        <v>2810</v>
      </c>
      <c r="D430" s="74">
        <v>0</v>
      </c>
      <c r="E430" s="74">
        <v>0</v>
      </c>
      <c r="F430" s="74">
        <v>0</v>
      </c>
      <c r="G430" s="74">
        <v>0</v>
      </c>
      <c r="H430" s="74">
        <v>0</v>
      </c>
      <c r="I430" s="74">
        <v>0</v>
      </c>
      <c r="J430" s="74">
        <v>0</v>
      </c>
      <c r="K430" s="74">
        <v>0</v>
      </c>
      <c r="L430" s="35">
        <v>1.0101010000000001E-2</v>
      </c>
      <c r="M430" s="74">
        <v>0</v>
      </c>
      <c r="N430"/>
      <c r="O430"/>
    </row>
    <row r="431" spans="2:15">
      <c r="B431" s="74">
        <v>1347.0000000000139</v>
      </c>
      <c r="C431" s="74">
        <v>2811</v>
      </c>
      <c r="D431" s="74">
        <v>0</v>
      </c>
      <c r="E431" s="74">
        <v>0</v>
      </c>
      <c r="F431" s="74">
        <v>0</v>
      </c>
      <c r="G431" s="74">
        <v>0</v>
      </c>
      <c r="H431" s="74">
        <v>0</v>
      </c>
      <c r="I431" s="74">
        <v>0</v>
      </c>
      <c r="J431" s="74">
        <v>0</v>
      </c>
      <c r="K431" s="74">
        <v>0</v>
      </c>
      <c r="L431" s="35">
        <v>0.146341463</v>
      </c>
      <c r="M431" s="74">
        <v>0</v>
      </c>
      <c r="N431"/>
      <c r="O431"/>
    </row>
    <row r="432" spans="2:15">
      <c r="B432" s="74">
        <v>874.9999999999942</v>
      </c>
      <c r="C432" s="74">
        <v>2812</v>
      </c>
      <c r="D432" s="74">
        <v>0</v>
      </c>
      <c r="E432" s="74">
        <v>0</v>
      </c>
      <c r="F432" s="74">
        <v>0</v>
      </c>
      <c r="G432" s="74">
        <v>0</v>
      </c>
      <c r="H432" s="74">
        <v>0</v>
      </c>
      <c r="I432" s="74">
        <v>0</v>
      </c>
      <c r="J432" s="74">
        <v>0</v>
      </c>
      <c r="K432" s="74">
        <v>0</v>
      </c>
      <c r="L432" s="35">
        <v>0</v>
      </c>
      <c r="M432" s="74">
        <v>0</v>
      </c>
      <c r="N432"/>
      <c r="O432"/>
    </row>
    <row r="433" spans="2:15">
      <c r="B433" s="74">
        <v>1153.000000000003</v>
      </c>
      <c r="C433" s="74">
        <v>2814</v>
      </c>
      <c r="D433" s="74">
        <v>0</v>
      </c>
      <c r="E433" s="74">
        <v>0</v>
      </c>
      <c r="F433" s="74">
        <v>0</v>
      </c>
      <c r="G433" s="74">
        <v>0</v>
      </c>
      <c r="H433" s="74">
        <v>0</v>
      </c>
      <c r="I433" s="74">
        <v>0</v>
      </c>
      <c r="J433" s="74">
        <v>0</v>
      </c>
      <c r="K433" s="74">
        <v>0</v>
      </c>
      <c r="L433" s="35">
        <v>2.0833332999999999E-2</v>
      </c>
      <c r="M433" s="74">
        <v>0</v>
      </c>
      <c r="N433"/>
      <c r="O433"/>
    </row>
    <row r="434" spans="2:15">
      <c r="B434" s="74">
        <v>1302.9999999999861</v>
      </c>
      <c r="C434" s="74">
        <v>2815</v>
      </c>
      <c r="D434" s="74">
        <v>0</v>
      </c>
      <c r="E434" s="74">
        <v>0</v>
      </c>
      <c r="F434" s="74">
        <v>0</v>
      </c>
      <c r="G434" s="74">
        <v>0</v>
      </c>
      <c r="H434" s="74">
        <v>0</v>
      </c>
      <c r="I434" s="74">
        <v>0</v>
      </c>
      <c r="J434" s="74">
        <v>0</v>
      </c>
      <c r="K434" s="74">
        <v>0</v>
      </c>
      <c r="L434" s="35">
        <v>0.46031746000000001</v>
      </c>
      <c r="M434" s="74">
        <v>0</v>
      </c>
      <c r="N434"/>
      <c r="O434"/>
    </row>
    <row r="435" spans="2:15">
      <c r="B435" s="74">
        <v>979.00000000000512</v>
      </c>
      <c r="C435" s="74">
        <v>2816</v>
      </c>
      <c r="D435" s="74">
        <v>0</v>
      </c>
      <c r="E435" s="74">
        <v>0</v>
      </c>
      <c r="F435" s="74">
        <v>0</v>
      </c>
      <c r="G435" s="74">
        <v>0</v>
      </c>
      <c r="H435" s="74">
        <v>0</v>
      </c>
      <c r="I435" s="74">
        <v>0</v>
      </c>
      <c r="J435" s="74">
        <v>0</v>
      </c>
      <c r="K435" s="74">
        <v>0</v>
      </c>
      <c r="L435" s="35">
        <v>0</v>
      </c>
      <c r="M435" s="74">
        <v>0</v>
      </c>
      <c r="N435"/>
      <c r="O435"/>
    </row>
    <row r="436" spans="2:15">
      <c r="B436" s="74">
        <v>941.00000000000716</v>
      </c>
      <c r="C436" s="74">
        <v>2818</v>
      </c>
      <c r="D436" s="74">
        <v>0</v>
      </c>
      <c r="E436" s="74">
        <v>0</v>
      </c>
      <c r="F436" s="74">
        <v>0</v>
      </c>
      <c r="G436" s="74">
        <v>0</v>
      </c>
      <c r="H436" s="74">
        <v>0</v>
      </c>
      <c r="I436" s="74">
        <v>0</v>
      </c>
      <c r="J436" s="74">
        <v>0</v>
      </c>
      <c r="K436" s="74">
        <v>0</v>
      </c>
      <c r="L436" s="35">
        <v>0</v>
      </c>
      <c r="M436" s="74">
        <v>0</v>
      </c>
      <c r="N436"/>
      <c r="O436"/>
    </row>
    <row r="437" spans="2:15">
      <c r="B437" s="74">
        <v>1020.9999999999998</v>
      </c>
      <c r="C437" s="74">
        <v>2819</v>
      </c>
      <c r="D437" s="74">
        <v>0</v>
      </c>
      <c r="E437" s="74">
        <v>0</v>
      </c>
      <c r="F437" s="74">
        <v>0</v>
      </c>
      <c r="G437" s="74">
        <v>0</v>
      </c>
      <c r="H437" s="74">
        <v>0</v>
      </c>
      <c r="I437" s="74">
        <v>0</v>
      </c>
      <c r="J437" s="74">
        <v>0</v>
      </c>
      <c r="K437" s="74">
        <v>0</v>
      </c>
      <c r="L437" s="35">
        <v>0</v>
      </c>
      <c r="M437" s="74">
        <v>0</v>
      </c>
      <c r="N437"/>
      <c r="O437"/>
    </row>
    <row r="438" spans="2:15">
      <c r="B438" s="74">
        <v>1422.0000000000098</v>
      </c>
      <c r="C438" s="74">
        <v>2821</v>
      </c>
      <c r="D438" s="74">
        <v>0</v>
      </c>
      <c r="E438" s="74">
        <v>0</v>
      </c>
      <c r="F438" s="74">
        <v>0</v>
      </c>
      <c r="G438" s="74">
        <v>0</v>
      </c>
      <c r="H438" s="74">
        <v>0</v>
      </c>
      <c r="I438" s="74">
        <v>0</v>
      </c>
      <c r="J438" s="74">
        <v>0</v>
      </c>
      <c r="K438" s="74">
        <v>0</v>
      </c>
      <c r="L438" s="35">
        <v>0</v>
      </c>
      <c r="M438" s="74">
        <v>0</v>
      </c>
      <c r="N438"/>
      <c r="O438"/>
    </row>
    <row r="439" spans="2:15">
      <c r="B439" s="74">
        <v>837.0000000000008</v>
      </c>
      <c r="C439" s="74">
        <v>2829</v>
      </c>
      <c r="D439" s="74">
        <v>0</v>
      </c>
      <c r="E439" s="74">
        <v>0</v>
      </c>
      <c r="F439" s="74">
        <v>0</v>
      </c>
      <c r="G439" s="74">
        <v>0</v>
      </c>
      <c r="H439" s="74">
        <v>0</v>
      </c>
      <c r="I439" s="74">
        <v>0</v>
      </c>
      <c r="J439" s="74">
        <v>0</v>
      </c>
      <c r="K439" s="74">
        <v>0</v>
      </c>
      <c r="L439" s="35">
        <v>0</v>
      </c>
      <c r="M439" s="74">
        <v>0</v>
      </c>
      <c r="N439"/>
      <c r="O439"/>
    </row>
    <row r="440" spans="2:15">
      <c r="B440" s="74">
        <v>1659.9999999999818</v>
      </c>
      <c r="C440" s="74">
        <v>2834</v>
      </c>
      <c r="D440" s="74">
        <v>0</v>
      </c>
      <c r="E440" s="74">
        <v>0</v>
      </c>
      <c r="F440" s="74">
        <v>0</v>
      </c>
      <c r="G440" s="74">
        <v>0</v>
      </c>
      <c r="H440" s="74">
        <v>0</v>
      </c>
      <c r="I440" s="74">
        <v>0</v>
      </c>
      <c r="J440" s="74">
        <v>0</v>
      </c>
      <c r="K440" s="74">
        <v>0</v>
      </c>
      <c r="L440" s="35">
        <v>0</v>
      </c>
      <c r="M440" s="74">
        <v>0</v>
      </c>
      <c r="N440"/>
      <c r="O440"/>
    </row>
    <row r="441" spans="2:15">
      <c r="B441" s="74">
        <v>1699.9999999999857</v>
      </c>
      <c r="C441" s="74">
        <v>2835</v>
      </c>
      <c r="D441" s="74">
        <v>0</v>
      </c>
      <c r="E441" s="74">
        <v>0</v>
      </c>
      <c r="F441" s="74">
        <v>0</v>
      </c>
      <c r="G441" s="74">
        <v>0</v>
      </c>
      <c r="H441" s="74">
        <v>0</v>
      </c>
      <c r="I441" s="74">
        <v>0</v>
      </c>
      <c r="J441" s="74">
        <v>0</v>
      </c>
      <c r="K441" s="74">
        <v>0</v>
      </c>
      <c r="L441" s="35">
        <v>2.8409091000000001E-2</v>
      </c>
      <c r="M441" s="74">
        <v>0</v>
      </c>
      <c r="N441"/>
      <c r="O441"/>
    </row>
    <row r="442" spans="2:15">
      <c r="B442" s="74">
        <v>1870.0000000000057</v>
      </c>
      <c r="C442" s="74">
        <v>2836</v>
      </c>
      <c r="D442" s="74">
        <v>0</v>
      </c>
      <c r="E442" s="74">
        <v>0</v>
      </c>
      <c r="F442" s="74">
        <v>0</v>
      </c>
      <c r="G442" s="74">
        <v>0</v>
      </c>
      <c r="H442" s="74">
        <v>0</v>
      </c>
      <c r="I442" s="74">
        <v>0</v>
      </c>
      <c r="J442" s="74">
        <v>0</v>
      </c>
      <c r="K442" s="74">
        <v>0</v>
      </c>
      <c r="L442" s="35">
        <v>5.6768559000000003E-2</v>
      </c>
      <c r="M442" s="74">
        <v>0</v>
      </c>
      <c r="N442"/>
      <c r="O442"/>
    </row>
    <row r="443" spans="2:15">
      <c r="B443" s="74">
        <v>1740.000000000002</v>
      </c>
      <c r="C443" s="74">
        <v>2837</v>
      </c>
      <c r="D443" s="74">
        <v>0</v>
      </c>
      <c r="E443" s="74">
        <v>0</v>
      </c>
      <c r="F443" s="74">
        <v>0</v>
      </c>
      <c r="G443" s="74">
        <v>0</v>
      </c>
      <c r="H443" s="74">
        <v>0</v>
      </c>
      <c r="I443" s="74">
        <v>0</v>
      </c>
      <c r="J443" s="74">
        <v>0</v>
      </c>
      <c r="K443" s="74">
        <v>0</v>
      </c>
      <c r="L443" s="35">
        <v>0</v>
      </c>
      <c r="M443" s="74">
        <v>0</v>
      </c>
      <c r="N443"/>
      <c r="O443"/>
    </row>
    <row r="444" spans="2:15">
      <c r="B444" s="74">
        <v>842.00000000000136</v>
      </c>
      <c r="C444" s="74">
        <v>2839</v>
      </c>
      <c r="D444" s="74">
        <v>0</v>
      </c>
      <c r="E444" s="74">
        <v>0</v>
      </c>
      <c r="F444" s="74">
        <v>0</v>
      </c>
      <c r="G444" s="74">
        <v>0</v>
      </c>
      <c r="H444" s="74">
        <v>0</v>
      </c>
      <c r="I444" s="74">
        <v>0</v>
      </c>
      <c r="J444" s="74">
        <v>0</v>
      </c>
      <c r="K444" s="74">
        <v>0</v>
      </c>
      <c r="L444" s="35">
        <v>0</v>
      </c>
      <c r="M444" s="74">
        <v>0</v>
      </c>
      <c r="N444"/>
      <c r="O444"/>
    </row>
    <row r="445" spans="2:15">
      <c r="B445" s="74">
        <v>514.00000000000523</v>
      </c>
      <c r="C445" s="74">
        <v>2840</v>
      </c>
      <c r="D445" s="74">
        <v>0</v>
      </c>
      <c r="E445" s="74">
        <v>0</v>
      </c>
      <c r="F445" s="74">
        <v>0</v>
      </c>
      <c r="G445" s="74">
        <v>0</v>
      </c>
      <c r="H445" s="74">
        <v>0</v>
      </c>
      <c r="I445" s="74">
        <v>0</v>
      </c>
      <c r="J445" s="74">
        <v>0</v>
      </c>
      <c r="K445" s="74">
        <v>0</v>
      </c>
      <c r="L445" s="35">
        <v>0</v>
      </c>
      <c r="M445" s="74">
        <v>0</v>
      </c>
      <c r="N445"/>
      <c r="O445"/>
    </row>
    <row r="446" spans="2:15">
      <c r="B446" s="74">
        <v>430.99999999999869</v>
      </c>
      <c r="C446" s="74">
        <v>2841</v>
      </c>
      <c r="D446" s="74">
        <v>0</v>
      </c>
      <c r="E446" s="74">
        <v>0</v>
      </c>
      <c r="F446" s="74">
        <v>0</v>
      </c>
      <c r="G446" s="74">
        <v>0</v>
      </c>
      <c r="H446" s="74">
        <v>0</v>
      </c>
      <c r="I446" s="74">
        <v>0</v>
      </c>
      <c r="J446" s="74">
        <v>0</v>
      </c>
      <c r="K446" s="74">
        <v>0</v>
      </c>
      <c r="L446" s="35">
        <v>2.2123894000000002E-2</v>
      </c>
      <c r="M446" s="74">
        <v>0</v>
      </c>
      <c r="N446"/>
      <c r="O446"/>
    </row>
    <row r="447" spans="2:15">
      <c r="B447" s="74">
        <v>1258.9999999999934</v>
      </c>
      <c r="C447" s="74">
        <v>2842</v>
      </c>
      <c r="D447" s="74">
        <v>0</v>
      </c>
      <c r="E447" s="74">
        <v>0</v>
      </c>
      <c r="F447" s="74">
        <v>0</v>
      </c>
      <c r="G447" s="74">
        <v>0</v>
      </c>
      <c r="H447" s="74">
        <v>0</v>
      </c>
      <c r="I447" s="74">
        <v>0</v>
      </c>
      <c r="J447" s="74">
        <v>0</v>
      </c>
      <c r="K447" s="74">
        <v>0</v>
      </c>
      <c r="L447" s="35">
        <v>0</v>
      </c>
      <c r="M447" s="74">
        <v>0</v>
      </c>
      <c r="N447"/>
      <c r="O447"/>
    </row>
    <row r="448" spans="2:15">
      <c r="B448" s="74">
        <v>891.99999999999466</v>
      </c>
      <c r="C448" s="74">
        <v>2843</v>
      </c>
      <c r="D448" s="74">
        <v>0</v>
      </c>
      <c r="E448" s="74">
        <v>0</v>
      </c>
      <c r="F448" s="74">
        <v>0</v>
      </c>
      <c r="G448" s="74">
        <v>0</v>
      </c>
      <c r="H448" s="74">
        <v>0</v>
      </c>
      <c r="I448" s="74">
        <v>0</v>
      </c>
      <c r="J448" s="74">
        <v>0</v>
      </c>
      <c r="K448" s="74">
        <v>0</v>
      </c>
      <c r="L448" s="35">
        <v>3.4825871000000001E-2</v>
      </c>
      <c r="M448" s="74">
        <v>0</v>
      </c>
      <c r="N448"/>
      <c r="O448"/>
    </row>
    <row r="449" spans="2:15">
      <c r="B449" s="74">
        <v>1042.0000000000111</v>
      </c>
      <c r="C449" s="74">
        <v>2844</v>
      </c>
      <c r="D449" s="74">
        <v>0</v>
      </c>
      <c r="E449" s="74">
        <v>0</v>
      </c>
      <c r="F449" s="74">
        <v>0</v>
      </c>
      <c r="G449" s="74">
        <v>0</v>
      </c>
      <c r="H449" s="74">
        <v>0</v>
      </c>
      <c r="I449" s="74">
        <v>0</v>
      </c>
      <c r="J449" s="74">
        <v>0</v>
      </c>
      <c r="K449" s="74">
        <v>0</v>
      </c>
      <c r="L449" s="35">
        <v>4.0485829999999997E-3</v>
      </c>
      <c r="M449" s="74">
        <v>0</v>
      </c>
      <c r="N449"/>
      <c r="O449"/>
    </row>
    <row r="450" spans="2:15">
      <c r="B450" s="74">
        <v>1325.0000000000116</v>
      </c>
      <c r="C450" s="74">
        <v>2845</v>
      </c>
      <c r="D450" s="74">
        <v>0</v>
      </c>
      <c r="E450" s="74">
        <v>0</v>
      </c>
      <c r="F450" s="74">
        <v>0</v>
      </c>
      <c r="G450" s="74">
        <v>0</v>
      </c>
      <c r="H450" s="74">
        <v>0</v>
      </c>
      <c r="I450" s="74">
        <v>0</v>
      </c>
      <c r="J450" s="74">
        <v>0</v>
      </c>
      <c r="K450" s="74">
        <v>0</v>
      </c>
      <c r="L450" s="35">
        <v>1.2500000000000001E-2</v>
      </c>
      <c r="M450" s="74">
        <v>0</v>
      </c>
      <c r="N450"/>
      <c r="O450"/>
    </row>
    <row r="451" spans="2:15">
      <c r="B451" s="74">
        <v>1393.9999999999993</v>
      </c>
      <c r="C451" s="74">
        <v>2847</v>
      </c>
      <c r="D451" s="74">
        <v>0</v>
      </c>
      <c r="E451" s="74">
        <v>0</v>
      </c>
      <c r="F451" s="74">
        <v>0</v>
      </c>
      <c r="G451" s="74">
        <v>0</v>
      </c>
      <c r="H451" s="74">
        <v>0</v>
      </c>
      <c r="I451" s="74">
        <v>0</v>
      </c>
      <c r="J451" s="74">
        <v>0</v>
      </c>
      <c r="K451" s="74">
        <v>0</v>
      </c>
      <c r="L451" s="35">
        <v>0.21698113199999999</v>
      </c>
      <c r="M451" s="74">
        <v>0</v>
      </c>
      <c r="N451"/>
      <c r="O451"/>
    </row>
    <row r="452" spans="2:15">
      <c r="B452" s="74">
        <v>1569.9999999999873</v>
      </c>
      <c r="C452" s="74">
        <v>2848</v>
      </c>
      <c r="D452" s="74">
        <v>0</v>
      </c>
      <c r="E452" s="74">
        <v>0</v>
      </c>
      <c r="F452" s="74">
        <v>0</v>
      </c>
      <c r="G452" s="74">
        <v>0</v>
      </c>
      <c r="H452" s="74">
        <v>0</v>
      </c>
      <c r="I452" s="74">
        <v>0</v>
      </c>
      <c r="J452" s="74">
        <v>0</v>
      </c>
      <c r="K452" s="74">
        <v>0</v>
      </c>
      <c r="L452" s="35">
        <v>0.39069767399999999</v>
      </c>
      <c r="M452" s="74">
        <v>0</v>
      </c>
      <c r="N452"/>
      <c r="O452"/>
    </row>
    <row r="453" spans="2:15">
      <c r="B453" s="74">
        <v>1950.0000000000109</v>
      </c>
      <c r="C453" s="74">
        <v>2849</v>
      </c>
      <c r="D453" s="74">
        <v>0</v>
      </c>
      <c r="E453" s="74">
        <v>0</v>
      </c>
      <c r="F453" s="74">
        <v>0</v>
      </c>
      <c r="G453" s="74">
        <v>0</v>
      </c>
      <c r="H453" s="74">
        <v>0</v>
      </c>
      <c r="I453" s="74">
        <v>0</v>
      </c>
      <c r="J453" s="74">
        <v>0</v>
      </c>
      <c r="K453" s="74">
        <v>0</v>
      </c>
      <c r="L453" s="35">
        <v>4.6296296000000001E-2</v>
      </c>
      <c r="M453" s="74">
        <v>0</v>
      </c>
      <c r="N453"/>
      <c r="O453"/>
    </row>
    <row r="454" spans="2:15">
      <c r="B454" s="74">
        <v>362.00000000000369</v>
      </c>
      <c r="C454" s="74">
        <v>2850</v>
      </c>
      <c r="D454" s="74">
        <v>0</v>
      </c>
      <c r="E454" s="74">
        <v>0</v>
      </c>
      <c r="F454" s="74">
        <v>0</v>
      </c>
      <c r="G454" s="74">
        <v>4.3478260869565201E-3</v>
      </c>
      <c r="H454" s="74">
        <v>0</v>
      </c>
      <c r="I454" s="74">
        <v>0</v>
      </c>
      <c r="J454" s="74">
        <v>0</v>
      </c>
      <c r="K454" s="74">
        <v>0</v>
      </c>
      <c r="L454" s="35">
        <v>0</v>
      </c>
      <c r="M454" s="74">
        <v>0</v>
      </c>
      <c r="N454"/>
      <c r="O454"/>
    </row>
    <row r="455" spans="2:15">
      <c r="B455" s="74">
        <v>359.00000000000085</v>
      </c>
      <c r="C455" s="74">
        <v>2851</v>
      </c>
      <c r="D455" s="74">
        <v>0</v>
      </c>
      <c r="E455" s="74">
        <v>0</v>
      </c>
      <c r="F455" s="74">
        <v>0</v>
      </c>
      <c r="G455" s="74">
        <v>0</v>
      </c>
      <c r="H455" s="74">
        <v>0</v>
      </c>
      <c r="I455" s="74">
        <v>0</v>
      </c>
      <c r="J455" s="74">
        <v>0</v>
      </c>
      <c r="K455" s="74">
        <v>0</v>
      </c>
      <c r="L455" s="35">
        <v>0</v>
      </c>
      <c r="M455" s="74">
        <v>0</v>
      </c>
      <c r="N455"/>
      <c r="O455"/>
    </row>
    <row r="456" spans="2:15">
      <c r="B456" s="74">
        <v>229.00000000000128</v>
      </c>
      <c r="C456" s="74">
        <v>2852</v>
      </c>
      <c r="D456" s="74">
        <v>0</v>
      </c>
      <c r="E456" s="74">
        <v>0</v>
      </c>
      <c r="F456" s="74">
        <v>0</v>
      </c>
      <c r="G456" s="74">
        <v>0</v>
      </c>
      <c r="H456" s="74">
        <v>0</v>
      </c>
      <c r="I456" s="74">
        <v>0</v>
      </c>
      <c r="J456" s="74">
        <v>0</v>
      </c>
      <c r="K456" s="74">
        <v>0</v>
      </c>
      <c r="L456" s="35">
        <v>0</v>
      </c>
      <c r="M456" s="74">
        <v>0</v>
      </c>
      <c r="N456"/>
      <c r="O456"/>
    </row>
    <row r="457" spans="2:15">
      <c r="B457" s="74">
        <v>1297.9999999999995</v>
      </c>
      <c r="C457" s="74">
        <v>2853</v>
      </c>
      <c r="D457" s="74">
        <v>0</v>
      </c>
      <c r="E457" s="74">
        <v>0</v>
      </c>
      <c r="F457" s="74">
        <v>0</v>
      </c>
      <c r="G457" s="74">
        <v>0</v>
      </c>
      <c r="H457" s="74">
        <v>0</v>
      </c>
      <c r="I457" s="74">
        <v>0</v>
      </c>
      <c r="J457" s="74">
        <v>0</v>
      </c>
      <c r="K457" s="74">
        <v>0</v>
      </c>
      <c r="L457" s="35">
        <v>0</v>
      </c>
      <c r="M457" s="74">
        <v>0</v>
      </c>
      <c r="N457"/>
      <c r="O457"/>
    </row>
    <row r="458" spans="2:15">
      <c r="B458" s="74">
        <v>1519.9999999999923</v>
      </c>
      <c r="C458" s="74">
        <v>2855</v>
      </c>
      <c r="D458" s="74">
        <v>0</v>
      </c>
      <c r="E458" s="74">
        <v>0</v>
      </c>
      <c r="F458" s="74">
        <v>0</v>
      </c>
      <c r="G458" s="74">
        <v>0</v>
      </c>
      <c r="H458" s="74">
        <v>0</v>
      </c>
      <c r="I458" s="74">
        <v>0</v>
      </c>
      <c r="J458" s="74">
        <v>0</v>
      </c>
      <c r="K458" s="74">
        <v>0</v>
      </c>
      <c r="L458" s="35">
        <v>1.4354067E-2</v>
      </c>
      <c r="M458" s="74">
        <v>0</v>
      </c>
      <c r="N458"/>
      <c r="O458"/>
    </row>
    <row r="459" spans="2:15">
      <c r="B459" s="74">
        <v>1475.9999999999923</v>
      </c>
      <c r="C459" s="74">
        <v>2856</v>
      </c>
      <c r="D459" s="74">
        <v>0</v>
      </c>
      <c r="E459" s="74">
        <v>0</v>
      </c>
      <c r="F459" s="74">
        <v>0</v>
      </c>
      <c r="G459" s="74">
        <v>0</v>
      </c>
      <c r="H459" s="74">
        <v>0</v>
      </c>
      <c r="I459" s="74">
        <v>0</v>
      </c>
      <c r="J459" s="74">
        <v>0</v>
      </c>
      <c r="K459" s="74">
        <v>0</v>
      </c>
      <c r="L459" s="35">
        <v>2.0202020000000001E-2</v>
      </c>
      <c r="M459" s="74">
        <v>0</v>
      </c>
      <c r="N459"/>
      <c r="O459"/>
    </row>
    <row r="460" spans="2:15">
      <c r="B460" s="74">
        <v>2320.0000000000023</v>
      </c>
      <c r="C460" s="74">
        <v>2857</v>
      </c>
      <c r="D460" s="74">
        <v>0</v>
      </c>
      <c r="E460" s="74">
        <v>0</v>
      </c>
      <c r="F460" s="74">
        <v>0</v>
      </c>
      <c r="G460" s="74">
        <v>4.8543689320388302E-3</v>
      </c>
      <c r="H460" s="74">
        <v>0</v>
      </c>
      <c r="I460" s="74">
        <v>0</v>
      </c>
      <c r="J460" s="74">
        <v>0</v>
      </c>
      <c r="K460" s="74">
        <v>0</v>
      </c>
      <c r="L460" s="35">
        <v>4.8543689999999999E-3</v>
      </c>
      <c r="M460" s="74">
        <v>0</v>
      </c>
      <c r="N460"/>
      <c r="O460"/>
    </row>
    <row r="461" spans="2:15">
      <c r="B461" s="74">
        <v>1830.0000000000043</v>
      </c>
      <c r="C461" s="74">
        <v>2858</v>
      </c>
      <c r="D461" s="74">
        <v>0</v>
      </c>
      <c r="E461" s="74">
        <v>0</v>
      </c>
      <c r="F461" s="74">
        <v>0</v>
      </c>
      <c r="G461" s="74">
        <v>0</v>
      </c>
      <c r="H461" s="74">
        <v>0</v>
      </c>
      <c r="I461" s="74">
        <v>0</v>
      </c>
      <c r="J461" s="74">
        <v>0</v>
      </c>
      <c r="K461" s="74">
        <v>0</v>
      </c>
      <c r="L461" s="35">
        <v>0</v>
      </c>
      <c r="M461" s="74">
        <v>0</v>
      </c>
      <c r="N461"/>
      <c r="O461"/>
    </row>
    <row r="462" spans="2:15">
      <c r="B462" s="74">
        <v>574.99999999999966</v>
      </c>
      <c r="C462" s="74">
        <v>2859</v>
      </c>
      <c r="D462" s="74">
        <v>0</v>
      </c>
      <c r="E462" s="74">
        <v>0</v>
      </c>
      <c r="F462" s="74">
        <v>0</v>
      </c>
      <c r="G462" s="74">
        <v>0</v>
      </c>
      <c r="H462" s="74">
        <v>0</v>
      </c>
      <c r="I462" s="74">
        <v>0</v>
      </c>
      <c r="J462" s="74">
        <v>0</v>
      </c>
      <c r="K462" s="74">
        <v>0</v>
      </c>
      <c r="L462" s="35">
        <v>0</v>
      </c>
      <c r="M462" s="74">
        <v>0</v>
      </c>
      <c r="N462"/>
      <c r="O462"/>
    </row>
    <row r="463" spans="2:15">
      <c r="B463" s="74">
        <v>125.99999999999922</v>
      </c>
      <c r="C463" s="74">
        <v>2861</v>
      </c>
      <c r="D463" s="74">
        <v>0</v>
      </c>
      <c r="E463" s="74">
        <v>0</v>
      </c>
      <c r="F463" s="74">
        <v>0</v>
      </c>
      <c r="G463" s="74">
        <v>0</v>
      </c>
      <c r="H463" s="74">
        <v>0</v>
      </c>
      <c r="I463" s="74">
        <v>0</v>
      </c>
      <c r="J463" s="74">
        <v>0</v>
      </c>
      <c r="K463" s="74">
        <v>0</v>
      </c>
      <c r="L463" s="35">
        <v>0</v>
      </c>
      <c r="M463" s="74">
        <v>0</v>
      </c>
      <c r="N463"/>
      <c r="O463"/>
    </row>
    <row r="464" spans="2:15">
      <c r="B464" s="74">
        <v>307.00000000000261</v>
      </c>
      <c r="C464" s="74">
        <v>2862</v>
      </c>
      <c r="D464" s="74">
        <v>0</v>
      </c>
      <c r="E464" s="74">
        <v>0</v>
      </c>
      <c r="F464" s="74">
        <v>0</v>
      </c>
      <c r="G464" s="74">
        <v>0</v>
      </c>
      <c r="H464" s="74">
        <v>0</v>
      </c>
      <c r="I464" s="74">
        <v>0</v>
      </c>
      <c r="J464" s="74">
        <v>0</v>
      </c>
      <c r="K464" s="74">
        <v>0</v>
      </c>
      <c r="L464" s="35">
        <v>0</v>
      </c>
      <c r="M464" s="74">
        <v>0</v>
      </c>
      <c r="N464"/>
      <c r="O464"/>
    </row>
    <row r="465" spans="2:15">
      <c r="B465" s="74">
        <v>307.99999999999716</v>
      </c>
      <c r="C465" s="74">
        <v>2864</v>
      </c>
      <c r="D465" s="74">
        <v>4.5454545454545496E-3</v>
      </c>
      <c r="E465" s="74">
        <v>0</v>
      </c>
      <c r="F465" s="74">
        <v>0</v>
      </c>
      <c r="G465" s="74">
        <v>0</v>
      </c>
      <c r="H465" s="74">
        <v>0</v>
      </c>
      <c r="I465" s="74">
        <v>0</v>
      </c>
      <c r="J465" s="74">
        <v>0</v>
      </c>
      <c r="K465" s="74">
        <v>0</v>
      </c>
      <c r="L465" s="35">
        <v>0</v>
      </c>
      <c r="M465" s="74">
        <v>0</v>
      </c>
      <c r="N465"/>
      <c r="O465"/>
    </row>
    <row r="466" spans="2:15">
      <c r="B466" s="74">
        <v>208.99999999999812</v>
      </c>
      <c r="C466" s="74">
        <v>2865</v>
      </c>
      <c r="D466" s="74">
        <v>4.2194092827004199E-3</v>
      </c>
      <c r="E466" s="74">
        <v>0</v>
      </c>
      <c r="F466" s="74">
        <v>0</v>
      </c>
      <c r="G466" s="74">
        <v>4.2194092827004199E-3</v>
      </c>
      <c r="H466" s="74">
        <v>0</v>
      </c>
      <c r="I466" s="74">
        <v>0</v>
      </c>
      <c r="J466" s="74">
        <v>0</v>
      </c>
      <c r="K466" s="74">
        <v>0</v>
      </c>
      <c r="L466" s="35">
        <v>0</v>
      </c>
      <c r="M466" s="74">
        <v>0</v>
      </c>
      <c r="N466"/>
      <c r="O466"/>
    </row>
    <row r="467" spans="2:15">
      <c r="B467" s="74">
        <v>244.99999999999881</v>
      </c>
      <c r="C467" s="74">
        <v>2867</v>
      </c>
      <c r="D467" s="74">
        <v>1.2987012987013E-2</v>
      </c>
      <c r="E467" s="74">
        <v>0</v>
      </c>
      <c r="F467" s="74">
        <v>0</v>
      </c>
      <c r="G467" s="74">
        <v>4.3290043290043299E-3</v>
      </c>
      <c r="H467" s="74">
        <v>0</v>
      </c>
      <c r="I467" s="74">
        <v>0</v>
      </c>
      <c r="J467" s="74">
        <v>0</v>
      </c>
      <c r="K467" s="74">
        <v>0</v>
      </c>
      <c r="L467" s="35">
        <v>0</v>
      </c>
      <c r="M467" s="74">
        <v>0</v>
      </c>
      <c r="N467"/>
      <c r="O467"/>
    </row>
    <row r="468" spans="2:15">
      <c r="B468" s="74">
        <v>419.00000000000472</v>
      </c>
      <c r="C468" s="74">
        <v>2868</v>
      </c>
      <c r="D468" s="74">
        <v>3.8610038610038598E-3</v>
      </c>
      <c r="E468" s="74">
        <v>0</v>
      </c>
      <c r="F468" s="74">
        <v>0</v>
      </c>
      <c r="G468" s="74">
        <v>7.7220077220077196E-3</v>
      </c>
      <c r="H468" s="74">
        <v>0</v>
      </c>
      <c r="I468" s="74">
        <v>0</v>
      </c>
      <c r="J468" s="74">
        <v>0</v>
      </c>
      <c r="K468" s="74">
        <v>0</v>
      </c>
      <c r="L468" s="35">
        <v>0</v>
      </c>
      <c r="M468" s="74">
        <v>0</v>
      </c>
      <c r="N468"/>
      <c r="O468"/>
    </row>
    <row r="469" spans="2:15">
      <c r="B469" s="74">
        <v>272.00000000000085</v>
      </c>
      <c r="C469" s="74">
        <v>2869</v>
      </c>
      <c r="D469" s="74">
        <v>0</v>
      </c>
      <c r="E469" s="74">
        <v>0</v>
      </c>
      <c r="F469" s="74">
        <v>0</v>
      </c>
      <c r="G469" s="74">
        <v>2.7906976744186001E-2</v>
      </c>
      <c r="H469" s="74">
        <v>0</v>
      </c>
      <c r="I469" s="74">
        <v>0</v>
      </c>
      <c r="J469" s="74">
        <v>0</v>
      </c>
      <c r="K469" s="74">
        <v>0</v>
      </c>
      <c r="L469" s="35">
        <v>0</v>
      </c>
      <c r="M469" s="74">
        <v>0</v>
      </c>
      <c r="N469"/>
      <c r="O469"/>
    </row>
    <row r="470" spans="2:15">
      <c r="B470" s="74">
        <v>210.99999999999872</v>
      </c>
      <c r="C470" s="74">
        <v>2870</v>
      </c>
      <c r="D470" s="74">
        <v>0</v>
      </c>
      <c r="E470" s="74">
        <v>0</v>
      </c>
      <c r="F470" s="74">
        <v>0</v>
      </c>
      <c r="G470" s="74">
        <v>0</v>
      </c>
      <c r="H470" s="74">
        <v>0</v>
      </c>
      <c r="I470" s="74">
        <v>0</v>
      </c>
      <c r="J470" s="74">
        <v>0</v>
      </c>
      <c r="K470" s="74">
        <v>0</v>
      </c>
      <c r="L470" s="35">
        <v>0</v>
      </c>
      <c r="M470" s="74">
        <v>0</v>
      </c>
      <c r="N470"/>
      <c r="O470"/>
    </row>
    <row r="471" spans="2:15">
      <c r="B471" s="74">
        <v>1288.9999999999916</v>
      </c>
      <c r="C471" s="74">
        <v>2871</v>
      </c>
      <c r="D471" s="74">
        <v>0</v>
      </c>
      <c r="E471" s="74">
        <v>0</v>
      </c>
      <c r="F471" s="74">
        <v>0</v>
      </c>
      <c r="G471" s="74">
        <v>0</v>
      </c>
      <c r="H471" s="74">
        <v>0</v>
      </c>
      <c r="I471" s="74">
        <v>0</v>
      </c>
      <c r="J471" s="74">
        <v>0</v>
      </c>
      <c r="K471" s="74">
        <v>0</v>
      </c>
      <c r="L471" s="35">
        <v>0</v>
      </c>
      <c r="M471" s="74">
        <v>0</v>
      </c>
      <c r="N471"/>
      <c r="O471"/>
    </row>
    <row r="472" spans="2:15">
      <c r="B472" s="74">
        <v>1080.9999999999998</v>
      </c>
      <c r="C472" s="74">
        <v>2872</v>
      </c>
      <c r="D472" s="74">
        <v>0</v>
      </c>
      <c r="E472" s="74">
        <v>0</v>
      </c>
      <c r="F472" s="74">
        <v>0</v>
      </c>
      <c r="G472" s="74">
        <v>0</v>
      </c>
      <c r="H472" s="74">
        <v>0</v>
      </c>
      <c r="I472" s="74">
        <v>0</v>
      </c>
      <c r="J472" s="74">
        <v>0</v>
      </c>
      <c r="K472" s="74">
        <v>0</v>
      </c>
      <c r="L472" s="35">
        <v>0</v>
      </c>
      <c r="M472" s="74">
        <v>0</v>
      </c>
      <c r="N472"/>
      <c r="O472"/>
    </row>
    <row r="473" spans="2:15">
      <c r="B473" s="74">
        <v>1072.9999999999982</v>
      </c>
      <c r="C473" s="74">
        <v>2873</v>
      </c>
      <c r="D473" s="74">
        <v>0</v>
      </c>
      <c r="E473" s="74">
        <v>0</v>
      </c>
      <c r="F473" s="74">
        <v>0</v>
      </c>
      <c r="G473" s="74">
        <v>0</v>
      </c>
      <c r="H473" s="74">
        <v>0</v>
      </c>
      <c r="I473" s="74">
        <v>0</v>
      </c>
      <c r="J473" s="74">
        <v>0</v>
      </c>
      <c r="K473" s="74">
        <v>0</v>
      </c>
      <c r="L473" s="35">
        <v>0</v>
      </c>
      <c r="M473" s="74">
        <v>0</v>
      </c>
      <c r="N473"/>
      <c r="O473"/>
    </row>
    <row r="474" spans="2:15">
      <c r="B474" s="74">
        <v>956.00000000000045</v>
      </c>
      <c r="C474" s="74">
        <v>2874</v>
      </c>
      <c r="D474" s="74">
        <v>4.92610837438424E-3</v>
      </c>
      <c r="E474" s="74">
        <v>0</v>
      </c>
      <c r="F474" s="74">
        <v>0</v>
      </c>
      <c r="G474" s="74">
        <v>0</v>
      </c>
      <c r="H474" s="74">
        <v>0</v>
      </c>
      <c r="I474" s="74">
        <v>0</v>
      </c>
      <c r="J474" s="74">
        <v>0</v>
      </c>
      <c r="K474" s="74">
        <v>0</v>
      </c>
      <c r="L474" s="35">
        <v>0</v>
      </c>
      <c r="M474" s="74">
        <v>0</v>
      </c>
      <c r="N474"/>
      <c r="O474"/>
    </row>
    <row r="475" spans="2:15">
      <c r="B475" s="74">
        <v>1127.0000000000093</v>
      </c>
      <c r="C475" s="74">
        <v>2875</v>
      </c>
      <c r="D475" s="74">
        <v>0</v>
      </c>
      <c r="E475" s="74">
        <v>0</v>
      </c>
      <c r="F475" s="74">
        <v>0</v>
      </c>
      <c r="G475" s="74">
        <v>0</v>
      </c>
      <c r="H475" s="74">
        <v>0</v>
      </c>
      <c r="I475" s="74">
        <v>0</v>
      </c>
      <c r="J475" s="74">
        <v>0</v>
      </c>
      <c r="K475" s="74">
        <v>0</v>
      </c>
      <c r="L475" s="35">
        <v>0</v>
      </c>
      <c r="M475" s="74">
        <v>0</v>
      </c>
      <c r="N475"/>
      <c r="O475"/>
    </row>
    <row r="476" spans="2:15">
      <c r="B476" s="74">
        <v>1409.0000000000121</v>
      </c>
      <c r="C476" s="74">
        <v>2876</v>
      </c>
      <c r="D476" s="74">
        <v>0</v>
      </c>
      <c r="E476" s="74">
        <v>0</v>
      </c>
      <c r="F476" s="74">
        <v>0</v>
      </c>
      <c r="G476" s="74">
        <v>0</v>
      </c>
      <c r="H476" s="74">
        <v>0</v>
      </c>
      <c r="I476" s="74">
        <v>0</v>
      </c>
      <c r="J476" s="74">
        <v>0</v>
      </c>
      <c r="K476" s="74">
        <v>0</v>
      </c>
      <c r="L476" s="35">
        <v>0</v>
      </c>
      <c r="M476" s="74">
        <v>0</v>
      </c>
      <c r="N476"/>
      <c r="O476"/>
    </row>
    <row r="477" spans="2:15">
      <c r="B477" s="74">
        <v>1267.9999999999898</v>
      </c>
      <c r="C477" s="74">
        <v>2878</v>
      </c>
      <c r="D477" s="74">
        <v>0</v>
      </c>
      <c r="E477" s="74">
        <v>0</v>
      </c>
      <c r="F477" s="74">
        <v>0</v>
      </c>
      <c r="G477" s="74">
        <v>0</v>
      </c>
      <c r="H477" s="74">
        <v>0</v>
      </c>
      <c r="I477" s="74">
        <v>0</v>
      </c>
      <c r="J477" s="74">
        <v>0</v>
      </c>
      <c r="K477" s="74">
        <v>0</v>
      </c>
      <c r="L477" s="35">
        <v>0</v>
      </c>
      <c r="M477" s="74">
        <v>0</v>
      </c>
      <c r="N477"/>
      <c r="O477"/>
    </row>
    <row r="478" spans="2:15">
      <c r="B478" s="74">
        <v>1014.9999999999964</v>
      </c>
      <c r="C478" s="74">
        <v>2881</v>
      </c>
      <c r="D478" s="74">
        <v>5.7142857142857099E-3</v>
      </c>
      <c r="E478" s="74">
        <v>0</v>
      </c>
      <c r="F478" s="74">
        <v>0</v>
      </c>
      <c r="G478" s="74">
        <v>0</v>
      </c>
      <c r="H478" s="74">
        <v>0</v>
      </c>
      <c r="I478" s="74">
        <v>0</v>
      </c>
      <c r="J478" s="74">
        <v>0</v>
      </c>
      <c r="K478" s="74">
        <v>0</v>
      </c>
      <c r="L478" s="35">
        <v>0</v>
      </c>
      <c r="M478" s="74">
        <v>0</v>
      </c>
      <c r="N478"/>
      <c r="O478"/>
    </row>
    <row r="479" spans="2:15">
      <c r="B479" s="74">
        <v>478.99999999999687</v>
      </c>
      <c r="C479" s="74">
        <v>2882</v>
      </c>
      <c r="D479" s="74">
        <v>0</v>
      </c>
      <c r="E479" s="74">
        <v>0</v>
      </c>
      <c r="F479" s="74">
        <v>0</v>
      </c>
      <c r="G479" s="74">
        <v>0</v>
      </c>
      <c r="H479" s="74">
        <v>0</v>
      </c>
      <c r="I479" s="74">
        <v>0</v>
      </c>
      <c r="J479" s="74">
        <v>0</v>
      </c>
      <c r="K479" s="74">
        <v>0</v>
      </c>
      <c r="L479" s="35">
        <v>0</v>
      </c>
      <c r="M479" s="74">
        <v>0</v>
      </c>
      <c r="N479"/>
      <c r="O479"/>
    </row>
    <row r="480" spans="2:15">
      <c r="B480" s="74">
        <v>558.00000000000193</v>
      </c>
      <c r="C480" s="74">
        <v>2883</v>
      </c>
      <c r="D480" s="74">
        <v>4.2372881355932203E-3</v>
      </c>
      <c r="E480" s="74">
        <v>0</v>
      </c>
      <c r="F480" s="74">
        <v>0</v>
      </c>
      <c r="G480" s="74">
        <v>0</v>
      </c>
      <c r="H480" s="74">
        <v>0</v>
      </c>
      <c r="I480" s="74">
        <v>0</v>
      </c>
      <c r="J480" s="74">
        <v>0</v>
      </c>
      <c r="K480" s="74">
        <v>0</v>
      </c>
      <c r="L480" s="35">
        <v>0</v>
      </c>
      <c r="M480" s="74">
        <v>0</v>
      </c>
      <c r="N480"/>
      <c r="O480"/>
    </row>
    <row r="481" spans="2:15">
      <c r="B481" s="74">
        <v>301.99999999999977</v>
      </c>
      <c r="C481" s="74">
        <v>2884</v>
      </c>
      <c r="D481" s="74">
        <v>0</v>
      </c>
      <c r="E481" s="74">
        <v>0</v>
      </c>
      <c r="F481" s="74">
        <v>0</v>
      </c>
      <c r="G481" s="74">
        <v>0</v>
      </c>
      <c r="H481" s="74">
        <v>0</v>
      </c>
      <c r="I481" s="74">
        <v>0</v>
      </c>
      <c r="J481" s="74">
        <v>0</v>
      </c>
      <c r="K481" s="74">
        <v>0</v>
      </c>
      <c r="L481" s="35">
        <v>0</v>
      </c>
      <c r="M481" s="74">
        <v>0</v>
      </c>
      <c r="N481"/>
      <c r="O481"/>
    </row>
    <row r="482" spans="2:15">
      <c r="B482" s="74">
        <v>327.00000000000324</v>
      </c>
      <c r="C482" s="74">
        <v>2885</v>
      </c>
      <c r="D482" s="74">
        <v>9.2165898617511503E-3</v>
      </c>
      <c r="E482" s="74">
        <v>0</v>
      </c>
      <c r="F482" s="74">
        <v>0</v>
      </c>
      <c r="G482" s="74">
        <v>0</v>
      </c>
      <c r="H482" s="74">
        <v>0</v>
      </c>
      <c r="I482" s="74">
        <v>0</v>
      </c>
      <c r="J482" s="74">
        <v>0</v>
      </c>
      <c r="K482" s="74">
        <v>0</v>
      </c>
      <c r="L482" s="35">
        <v>0</v>
      </c>
      <c r="M482" s="74">
        <v>0</v>
      </c>
      <c r="N482"/>
      <c r="O482"/>
    </row>
    <row r="483" spans="2:15">
      <c r="B483" s="74">
        <v>891.99999999999466</v>
      </c>
      <c r="C483" s="74">
        <v>2886</v>
      </c>
      <c r="D483" s="74">
        <v>0</v>
      </c>
      <c r="E483" s="74">
        <v>0</v>
      </c>
      <c r="F483" s="74">
        <v>0</v>
      </c>
      <c r="G483" s="74">
        <v>0</v>
      </c>
      <c r="H483" s="74">
        <v>0</v>
      </c>
      <c r="I483" s="74">
        <v>0</v>
      </c>
      <c r="J483" s="74">
        <v>0</v>
      </c>
      <c r="K483" s="74">
        <v>0</v>
      </c>
      <c r="L483" s="35">
        <v>0</v>
      </c>
      <c r="M483" s="74">
        <v>0</v>
      </c>
      <c r="N483"/>
      <c r="O483"/>
    </row>
    <row r="484" spans="2:15">
      <c r="B484" s="74">
        <v>636.99999999999932</v>
      </c>
      <c r="C484" s="74">
        <v>2887</v>
      </c>
      <c r="D484" s="74">
        <v>0</v>
      </c>
      <c r="E484" s="74">
        <v>0</v>
      </c>
      <c r="F484" s="74">
        <v>0</v>
      </c>
      <c r="G484" s="74">
        <v>0</v>
      </c>
      <c r="H484" s="74">
        <v>0</v>
      </c>
      <c r="I484" s="74">
        <v>0</v>
      </c>
      <c r="J484" s="74">
        <v>0</v>
      </c>
      <c r="K484" s="74">
        <v>0</v>
      </c>
      <c r="L484" s="35">
        <v>0</v>
      </c>
      <c r="M484" s="74">
        <v>0</v>
      </c>
      <c r="N484"/>
      <c r="O484"/>
    </row>
    <row r="485" spans="2:15">
      <c r="B485" s="74">
        <v>813.99999999999761</v>
      </c>
      <c r="C485" s="74">
        <v>2888</v>
      </c>
      <c r="D485" s="74">
        <v>0</v>
      </c>
      <c r="E485" s="74">
        <v>0</v>
      </c>
      <c r="F485" s="74">
        <v>0</v>
      </c>
      <c r="G485" s="74">
        <v>4.5662100456621002E-3</v>
      </c>
      <c r="H485" s="74">
        <v>0</v>
      </c>
      <c r="I485" s="74">
        <v>0</v>
      </c>
      <c r="J485" s="74">
        <v>0</v>
      </c>
      <c r="K485" s="74">
        <v>0</v>
      </c>
      <c r="L485" s="35">
        <v>0</v>
      </c>
      <c r="M485" s="74">
        <v>0</v>
      </c>
      <c r="N485"/>
      <c r="O485"/>
    </row>
    <row r="486" spans="2:15">
      <c r="B486" s="74">
        <v>1228.0000000000041</v>
      </c>
      <c r="C486" s="74">
        <v>2889</v>
      </c>
      <c r="D486" s="74">
        <v>0</v>
      </c>
      <c r="E486" s="74">
        <v>0</v>
      </c>
      <c r="F486" s="74">
        <v>0</v>
      </c>
      <c r="G486" s="74">
        <v>0</v>
      </c>
      <c r="H486" s="74">
        <v>0</v>
      </c>
      <c r="I486" s="74">
        <v>0</v>
      </c>
      <c r="J486" s="74">
        <v>0</v>
      </c>
      <c r="K486" s="74">
        <v>0</v>
      </c>
      <c r="L486" s="35">
        <v>0</v>
      </c>
      <c r="M486" s="74">
        <v>0</v>
      </c>
      <c r="N486"/>
      <c r="O486"/>
    </row>
    <row r="487" spans="2:15">
      <c r="B487" s="74">
        <v>1440.000000000003</v>
      </c>
      <c r="C487" s="74">
        <v>2891</v>
      </c>
      <c r="D487" s="74">
        <v>0</v>
      </c>
      <c r="E487" s="74">
        <v>0</v>
      </c>
      <c r="F487" s="74">
        <v>0</v>
      </c>
      <c r="G487" s="74">
        <v>0</v>
      </c>
      <c r="H487" s="74">
        <v>0</v>
      </c>
      <c r="I487" s="74">
        <v>0</v>
      </c>
      <c r="J487" s="74">
        <v>0</v>
      </c>
      <c r="K487" s="74">
        <v>0</v>
      </c>
      <c r="L487" s="35">
        <v>0</v>
      </c>
      <c r="M487" s="74">
        <v>0</v>
      </c>
      <c r="N487"/>
      <c r="O487"/>
    </row>
    <row r="488" spans="2:15">
      <c r="B488" s="74">
        <v>1058.9999999999889</v>
      </c>
      <c r="C488" s="74">
        <v>2892</v>
      </c>
      <c r="D488" s="74">
        <v>0</v>
      </c>
      <c r="E488" s="74">
        <v>0</v>
      </c>
      <c r="F488" s="74">
        <v>0</v>
      </c>
      <c r="G488" s="74">
        <v>0</v>
      </c>
      <c r="H488" s="74">
        <v>0</v>
      </c>
      <c r="I488" s="74">
        <v>0</v>
      </c>
      <c r="J488" s="74">
        <v>0</v>
      </c>
      <c r="K488" s="74">
        <v>0</v>
      </c>
      <c r="L488" s="35">
        <v>0</v>
      </c>
      <c r="M488" s="74">
        <v>0</v>
      </c>
      <c r="N488"/>
      <c r="O488"/>
    </row>
    <row r="489" spans="2:15">
      <c r="B489" s="74">
        <v>313.99999999999659</v>
      </c>
      <c r="C489" s="74">
        <v>2893</v>
      </c>
      <c r="D489" s="74">
        <v>0</v>
      </c>
      <c r="E489" s="74">
        <v>0</v>
      </c>
      <c r="F489" s="74">
        <v>0</v>
      </c>
      <c r="G489" s="74">
        <v>0</v>
      </c>
      <c r="H489" s="74">
        <v>0</v>
      </c>
      <c r="I489" s="74">
        <v>0</v>
      </c>
      <c r="J489" s="74">
        <v>0</v>
      </c>
      <c r="K489" s="74">
        <v>0</v>
      </c>
      <c r="L489" s="35">
        <v>0</v>
      </c>
      <c r="M489" s="74">
        <v>0</v>
      </c>
      <c r="N489"/>
      <c r="O489"/>
    </row>
    <row r="490" spans="2:15">
      <c r="B490" s="74">
        <v>1127.0000000000093</v>
      </c>
      <c r="C490" s="74">
        <v>2894</v>
      </c>
      <c r="D490" s="74">
        <v>0</v>
      </c>
      <c r="E490" s="74">
        <v>0</v>
      </c>
      <c r="F490" s="74">
        <v>0</v>
      </c>
      <c r="G490" s="74">
        <v>0</v>
      </c>
      <c r="H490" s="74">
        <v>0</v>
      </c>
      <c r="I490" s="74">
        <v>0</v>
      </c>
      <c r="J490" s="74">
        <v>0</v>
      </c>
      <c r="K490" s="74">
        <v>0</v>
      </c>
      <c r="L490" s="35">
        <v>0</v>
      </c>
      <c r="M490" s="74">
        <v>0</v>
      </c>
      <c r="N490"/>
      <c r="O490"/>
    </row>
    <row r="491" spans="2:15">
      <c r="B491" s="74">
        <v>1238.999999999992</v>
      </c>
      <c r="C491" s="74">
        <v>2895</v>
      </c>
      <c r="D491" s="74">
        <v>0</v>
      </c>
      <c r="E491" s="74">
        <v>0</v>
      </c>
      <c r="F491" s="74">
        <v>0</v>
      </c>
      <c r="G491" s="74">
        <v>0</v>
      </c>
      <c r="H491" s="74">
        <v>0</v>
      </c>
      <c r="I491" s="74">
        <v>0</v>
      </c>
      <c r="J491" s="74">
        <v>0</v>
      </c>
      <c r="K491" s="74">
        <v>0</v>
      </c>
      <c r="L491" s="35">
        <v>0</v>
      </c>
      <c r="M491" s="74">
        <v>0</v>
      </c>
      <c r="N491"/>
      <c r="O491"/>
    </row>
    <row r="492" spans="2:15">
      <c r="B492" s="74">
        <v>979.99999999999011</v>
      </c>
      <c r="C492" s="74">
        <v>2896</v>
      </c>
      <c r="D492" s="74">
        <v>0</v>
      </c>
      <c r="E492" s="74">
        <v>0</v>
      </c>
      <c r="F492" s="74">
        <v>0</v>
      </c>
      <c r="G492" s="74">
        <v>0</v>
      </c>
      <c r="H492" s="74">
        <v>0</v>
      </c>
      <c r="I492" s="74">
        <v>0</v>
      </c>
      <c r="J492" s="74">
        <v>0</v>
      </c>
      <c r="K492" s="74">
        <v>0</v>
      </c>
      <c r="L492" s="35">
        <v>0</v>
      </c>
      <c r="M492" s="74">
        <v>0</v>
      </c>
      <c r="N492"/>
      <c r="O492"/>
    </row>
    <row r="493" spans="2:15">
      <c r="B493" s="74">
        <v>1214.9999999999977</v>
      </c>
      <c r="C493" s="74">
        <v>2897</v>
      </c>
      <c r="D493" s="74">
        <v>0</v>
      </c>
      <c r="E493" s="74">
        <v>0</v>
      </c>
      <c r="F493" s="74">
        <v>0</v>
      </c>
      <c r="G493" s="74">
        <v>0</v>
      </c>
      <c r="H493" s="74">
        <v>0</v>
      </c>
      <c r="I493" s="74">
        <v>0</v>
      </c>
      <c r="J493" s="74">
        <v>0</v>
      </c>
      <c r="K493" s="74">
        <v>0</v>
      </c>
      <c r="L493" s="35">
        <v>0</v>
      </c>
      <c r="M493" s="74">
        <v>0</v>
      </c>
      <c r="N493"/>
      <c r="O493"/>
    </row>
    <row r="494" spans="2:15">
      <c r="B494" s="74">
        <v>1331.9999999999945</v>
      </c>
      <c r="C494" s="74">
        <v>2898</v>
      </c>
      <c r="D494" s="74">
        <v>0</v>
      </c>
      <c r="E494" s="74">
        <v>0</v>
      </c>
      <c r="F494" s="74">
        <v>0</v>
      </c>
      <c r="G494" s="74">
        <v>0</v>
      </c>
      <c r="H494" s="74">
        <v>0</v>
      </c>
      <c r="I494" s="74">
        <v>0</v>
      </c>
      <c r="J494" s="74">
        <v>0</v>
      </c>
      <c r="K494" s="74">
        <v>0</v>
      </c>
      <c r="L494" s="35">
        <v>0</v>
      </c>
      <c r="M494" s="74">
        <v>0</v>
      </c>
      <c r="N494"/>
      <c r="O494"/>
    </row>
    <row r="495" spans="2:15">
      <c r="B495" s="74">
        <v>1205.0000000000095</v>
      </c>
      <c r="C495" s="74">
        <v>2901</v>
      </c>
      <c r="D495" s="74">
        <v>0</v>
      </c>
      <c r="E495" s="74">
        <v>0</v>
      </c>
      <c r="F495" s="74">
        <v>0</v>
      </c>
      <c r="G495" s="74">
        <v>0</v>
      </c>
      <c r="H495" s="74">
        <v>0</v>
      </c>
      <c r="I495" s="74">
        <v>0</v>
      </c>
      <c r="J495" s="74">
        <v>0</v>
      </c>
      <c r="K495" s="74">
        <v>0</v>
      </c>
      <c r="L495" s="35">
        <v>0</v>
      </c>
      <c r="M495" s="74">
        <v>0</v>
      </c>
      <c r="N495"/>
      <c r="O495"/>
    </row>
    <row r="496" spans="2:15">
      <c r="B496" s="74">
        <v>1539.99999999999</v>
      </c>
      <c r="C496" s="74">
        <v>2902</v>
      </c>
      <c r="D496" s="74">
        <v>0</v>
      </c>
      <c r="E496" s="74">
        <v>0</v>
      </c>
      <c r="F496" s="74">
        <v>0</v>
      </c>
      <c r="G496" s="74">
        <v>0</v>
      </c>
      <c r="H496" s="74">
        <v>0</v>
      </c>
      <c r="I496" s="74">
        <v>0</v>
      </c>
      <c r="J496" s="74">
        <v>0</v>
      </c>
      <c r="K496" s="74">
        <v>0</v>
      </c>
      <c r="L496" s="35">
        <v>0</v>
      </c>
      <c r="M496" s="74">
        <v>0</v>
      </c>
      <c r="N496"/>
      <c r="O496"/>
    </row>
    <row r="497" spans="2:15">
      <c r="B497" s="74">
        <v>839.99999999999693</v>
      </c>
      <c r="C497" s="74">
        <v>2905</v>
      </c>
      <c r="D497" s="74">
        <v>9.5238095238095195E-3</v>
      </c>
      <c r="E497" s="74">
        <v>0</v>
      </c>
      <c r="F497" s="74">
        <v>0</v>
      </c>
      <c r="G497" s="74">
        <v>0</v>
      </c>
      <c r="H497" s="74">
        <v>0</v>
      </c>
      <c r="I497" s="74">
        <v>0</v>
      </c>
      <c r="J497" s="74">
        <v>0</v>
      </c>
      <c r="K497" s="74">
        <v>0</v>
      </c>
      <c r="L497" s="35">
        <v>0</v>
      </c>
      <c r="M497" s="74">
        <v>0</v>
      </c>
      <c r="N497"/>
      <c r="O497"/>
    </row>
    <row r="498" spans="2:15">
      <c r="B498" s="74">
        <v>1309.0000000000132</v>
      </c>
      <c r="C498" s="74">
        <v>2906</v>
      </c>
      <c r="D498" s="74">
        <v>0</v>
      </c>
      <c r="E498" s="74">
        <v>0</v>
      </c>
      <c r="F498" s="74">
        <v>0</v>
      </c>
      <c r="G498" s="74">
        <v>0</v>
      </c>
      <c r="H498" s="74">
        <v>0</v>
      </c>
      <c r="I498" s="74">
        <v>0</v>
      </c>
      <c r="J498" s="74">
        <v>0</v>
      </c>
      <c r="K498" s="74">
        <v>0</v>
      </c>
      <c r="L498" s="35">
        <v>0</v>
      </c>
      <c r="M498" s="74">
        <v>0</v>
      </c>
      <c r="N498"/>
      <c r="O498"/>
    </row>
    <row r="499" spans="2:15">
      <c r="B499" s="74">
        <v>1452.9999999999968</v>
      </c>
      <c r="C499" s="74">
        <v>2908</v>
      </c>
      <c r="D499" s="74">
        <v>0</v>
      </c>
      <c r="E499" s="74">
        <v>0</v>
      </c>
      <c r="F499" s="74">
        <v>0</v>
      </c>
      <c r="G499" s="74">
        <v>0</v>
      </c>
      <c r="H499" s="74">
        <v>0</v>
      </c>
      <c r="I499" s="74">
        <v>0</v>
      </c>
      <c r="J499" s="74">
        <v>0</v>
      </c>
      <c r="K499" s="74">
        <v>0</v>
      </c>
      <c r="L499" s="35">
        <v>5.1282050000000003E-3</v>
      </c>
      <c r="M499" s="74">
        <v>0</v>
      </c>
      <c r="N499"/>
      <c r="O499"/>
    </row>
    <row r="500" spans="2:15">
      <c r="B500" s="74">
        <v>1595.9999999999993</v>
      </c>
      <c r="C500" s="74">
        <v>2909</v>
      </c>
      <c r="D500" s="74">
        <v>0</v>
      </c>
      <c r="E500" s="74">
        <v>0</v>
      </c>
      <c r="F500" s="74">
        <v>0</v>
      </c>
      <c r="G500" s="74">
        <v>0</v>
      </c>
      <c r="H500" s="74">
        <v>0</v>
      </c>
      <c r="I500" s="74">
        <v>0</v>
      </c>
      <c r="J500" s="74">
        <v>0</v>
      </c>
      <c r="K500" s="74">
        <v>0</v>
      </c>
      <c r="L500" s="35">
        <v>0</v>
      </c>
      <c r="M500" s="74">
        <v>0</v>
      </c>
      <c r="N500"/>
      <c r="O500"/>
    </row>
    <row r="501" spans="2:15">
      <c r="B501" s="74">
        <v>1517.9999999999955</v>
      </c>
      <c r="C501" s="74">
        <v>2910</v>
      </c>
      <c r="D501" s="74">
        <v>0</v>
      </c>
      <c r="E501" s="74">
        <v>0</v>
      </c>
      <c r="F501" s="74">
        <v>0</v>
      </c>
      <c r="G501" s="74">
        <v>0</v>
      </c>
      <c r="H501" s="74">
        <v>0</v>
      </c>
      <c r="I501" s="74">
        <v>0</v>
      </c>
      <c r="J501" s="74">
        <v>0</v>
      </c>
      <c r="K501" s="74">
        <v>0</v>
      </c>
      <c r="L501" s="35">
        <v>0</v>
      </c>
      <c r="M501" s="74">
        <v>0</v>
      </c>
      <c r="N501"/>
      <c r="O501"/>
    </row>
    <row r="502" spans="2:15">
      <c r="B502" s="74">
        <v>1646.9999999999857</v>
      </c>
      <c r="C502" s="74">
        <v>2911</v>
      </c>
      <c r="D502" s="74">
        <v>0</v>
      </c>
      <c r="E502" s="74">
        <v>0</v>
      </c>
      <c r="F502" s="74">
        <v>0</v>
      </c>
      <c r="G502" s="74">
        <v>0</v>
      </c>
      <c r="H502" s="74">
        <v>0</v>
      </c>
      <c r="I502" s="74">
        <v>0</v>
      </c>
      <c r="J502" s="74">
        <v>0</v>
      </c>
      <c r="K502" s="74">
        <v>0</v>
      </c>
      <c r="L502" s="35">
        <v>0</v>
      </c>
      <c r="M502" s="74">
        <v>0</v>
      </c>
      <c r="N502"/>
      <c r="O502"/>
    </row>
    <row r="503" spans="2:15">
      <c r="B503" s="74">
        <v>1340.0000000000082</v>
      </c>
      <c r="C503" s="74">
        <v>2912</v>
      </c>
      <c r="D503" s="74">
        <v>0</v>
      </c>
      <c r="E503" s="74">
        <v>0</v>
      </c>
      <c r="F503" s="74">
        <v>0</v>
      </c>
      <c r="G503" s="74">
        <v>0</v>
      </c>
      <c r="H503" s="74">
        <v>0</v>
      </c>
      <c r="I503" s="74">
        <v>0</v>
      </c>
      <c r="J503" s="74">
        <v>0</v>
      </c>
      <c r="K503" s="74">
        <v>0</v>
      </c>
      <c r="L503" s="35">
        <v>9.0047393000000003E-2</v>
      </c>
      <c r="M503" s="74">
        <v>0</v>
      </c>
      <c r="N503"/>
      <c r="O503"/>
    </row>
    <row r="504" spans="2:15">
      <c r="B504" s="74">
        <v>1205.999999999993</v>
      </c>
      <c r="C504" s="74">
        <v>2913</v>
      </c>
      <c r="D504" s="74">
        <v>4.0650406504065002E-3</v>
      </c>
      <c r="E504" s="74">
        <v>0</v>
      </c>
      <c r="F504" s="74">
        <v>0</v>
      </c>
      <c r="G504" s="74">
        <v>0</v>
      </c>
      <c r="H504" s="74">
        <v>0</v>
      </c>
      <c r="I504" s="74">
        <v>0</v>
      </c>
      <c r="J504" s="74">
        <v>0</v>
      </c>
      <c r="K504" s="74">
        <v>0</v>
      </c>
      <c r="L504" s="35">
        <v>0</v>
      </c>
      <c r="M504" s="74">
        <v>0</v>
      </c>
      <c r="N504"/>
      <c r="O504"/>
    </row>
    <row r="505" spans="2:15">
      <c r="B505" s="74">
        <v>1486.9999999999866</v>
      </c>
      <c r="C505" s="74">
        <v>2914</v>
      </c>
      <c r="D505" s="74">
        <v>0</v>
      </c>
      <c r="E505" s="74">
        <v>0</v>
      </c>
      <c r="F505" s="74">
        <v>0</v>
      </c>
      <c r="G505" s="74">
        <v>0</v>
      </c>
      <c r="H505" s="74">
        <v>0</v>
      </c>
      <c r="I505" s="74">
        <v>0</v>
      </c>
      <c r="J505" s="74">
        <v>0</v>
      </c>
      <c r="K505" s="74">
        <v>0</v>
      </c>
      <c r="L505" s="35">
        <v>0</v>
      </c>
      <c r="M505" s="74">
        <v>0</v>
      </c>
      <c r="N505"/>
      <c r="O505"/>
    </row>
    <row r="506" spans="2:15">
      <c r="B506" s="74">
        <v>1078.0000000000005</v>
      </c>
      <c r="C506" s="74">
        <v>2915</v>
      </c>
      <c r="D506" s="74">
        <v>0</v>
      </c>
      <c r="E506" s="74">
        <v>0</v>
      </c>
      <c r="F506" s="74">
        <v>0</v>
      </c>
      <c r="G506" s="74">
        <v>0</v>
      </c>
      <c r="H506" s="74">
        <v>0</v>
      </c>
      <c r="I506" s="74">
        <v>0</v>
      </c>
      <c r="J506" s="74">
        <v>0</v>
      </c>
      <c r="K506" s="74">
        <v>0</v>
      </c>
      <c r="L506" s="35">
        <v>0</v>
      </c>
      <c r="M506" s="74">
        <v>0</v>
      </c>
      <c r="N506"/>
      <c r="O506"/>
    </row>
    <row r="507" spans="2:15">
      <c r="B507" s="74">
        <v>773.99999999999602</v>
      </c>
      <c r="C507" s="74">
        <v>2916</v>
      </c>
      <c r="D507" s="74">
        <v>0</v>
      </c>
      <c r="E507" s="74">
        <v>0</v>
      </c>
      <c r="F507" s="74">
        <v>0</v>
      </c>
      <c r="G507" s="74">
        <v>0</v>
      </c>
      <c r="H507" s="74">
        <v>0</v>
      </c>
      <c r="I507" s="74">
        <v>0</v>
      </c>
      <c r="J507" s="74">
        <v>0</v>
      </c>
      <c r="K507" s="74">
        <v>0</v>
      </c>
      <c r="L507" s="35">
        <v>0</v>
      </c>
      <c r="M507" s="74">
        <v>0</v>
      </c>
      <c r="N507"/>
      <c r="O507"/>
    </row>
    <row r="508" spans="2:15">
      <c r="B508" s="74">
        <v>992.99999999999852</v>
      </c>
      <c r="C508" s="74">
        <v>2917</v>
      </c>
      <c r="D508" s="74">
        <v>9.0909090909090905E-3</v>
      </c>
      <c r="E508" s="74">
        <v>0</v>
      </c>
      <c r="F508" s="74">
        <v>0</v>
      </c>
      <c r="G508" s="74">
        <v>0</v>
      </c>
      <c r="H508" s="74">
        <v>0</v>
      </c>
      <c r="I508" s="74">
        <v>0</v>
      </c>
      <c r="J508" s="74">
        <v>0</v>
      </c>
      <c r="K508" s="74">
        <v>0</v>
      </c>
      <c r="L508" s="35">
        <v>0</v>
      </c>
      <c r="M508" s="74">
        <v>0</v>
      </c>
      <c r="N508"/>
      <c r="O508"/>
    </row>
    <row r="509" spans="2:15">
      <c r="B509" s="74">
        <v>996.00000000000432</v>
      </c>
      <c r="C509" s="74">
        <v>2918</v>
      </c>
      <c r="D509" s="74">
        <v>0</v>
      </c>
      <c r="E509" s="74">
        <v>0</v>
      </c>
      <c r="F509" s="74">
        <v>0</v>
      </c>
      <c r="G509" s="74">
        <v>4.1841004184100397E-3</v>
      </c>
      <c r="H509" s="74">
        <v>0</v>
      </c>
      <c r="I509" s="74">
        <v>0</v>
      </c>
      <c r="J509" s="74">
        <v>0</v>
      </c>
      <c r="K509" s="74">
        <v>0</v>
      </c>
      <c r="L509" s="35">
        <v>0</v>
      </c>
      <c r="M509" s="74">
        <v>0</v>
      </c>
      <c r="N509"/>
      <c r="O509"/>
    </row>
    <row r="510" spans="2:15">
      <c r="B510" s="74">
        <v>1216.9999999999866</v>
      </c>
      <c r="C510" s="74">
        <v>2919</v>
      </c>
      <c r="D510" s="74">
        <v>0</v>
      </c>
      <c r="E510" s="74">
        <v>0</v>
      </c>
      <c r="F510" s="74">
        <v>0</v>
      </c>
      <c r="G510" s="74">
        <v>0</v>
      </c>
      <c r="H510" s="74">
        <v>0</v>
      </c>
      <c r="I510" s="74">
        <v>0</v>
      </c>
      <c r="J510" s="74">
        <v>0</v>
      </c>
      <c r="K510" s="74">
        <v>0</v>
      </c>
      <c r="L510" s="35">
        <v>0</v>
      </c>
      <c r="M510" s="74">
        <v>0</v>
      </c>
      <c r="N510"/>
      <c r="O510"/>
    </row>
    <row r="511" spans="2:15">
      <c r="B511" s="74">
        <v>1216.0000000000111</v>
      </c>
      <c r="C511" s="74">
        <v>2920</v>
      </c>
      <c r="D511" s="74">
        <v>0</v>
      </c>
      <c r="E511" s="74">
        <v>0</v>
      </c>
      <c r="F511" s="74">
        <v>0</v>
      </c>
      <c r="G511" s="74">
        <v>0</v>
      </c>
      <c r="H511" s="74">
        <v>0</v>
      </c>
      <c r="I511" s="74">
        <v>0</v>
      </c>
      <c r="J511" s="74">
        <v>0</v>
      </c>
      <c r="K511" s="74">
        <v>0</v>
      </c>
      <c r="L511" s="35">
        <v>0</v>
      </c>
      <c r="M511" s="74">
        <v>0</v>
      </c>
      <c r="N511"/>
      <c r="O511"/>
    </row>
    <row r="512" spans="2:15">
      <c r="B512" s="74">
        <v>1076.9999999999973</v>
      </c>
      <c r="C512" s="74">
        <v>2921</v>
      </c>
      <c r="D512" s="74">
        <v>0</v>
      </c>
      <c r="E512" s="74">
        <v>0</v>
      </c>
      <c r="F512" s="74">
        <v>0</v>
      </c>
      <c r="G512" s="74">
        <v>1.4218009478673001E-2</v>
      </c>
      <c r="H512" s="74">
        <v>0</v>
      </c>
      <c r="I512" s="74">
        <v>0</v>
      </c>
      <c r="J512" s="74">
        <v>0</v>
      </c>
      <c r="K512" s="74">
        <v>0</v>
      </c>
      <c r="L512" s="35">
        <v>0</v>
      </c>
      <c r="M512" s="74">
        <v>0</v>
      </c>
      <c r="N512"/>
      <c r="O512"/>
    </row>
    <row r="513" spans="2:15">
      <c r="B513" s="74">
        <v>1687.0000000000209</v>
      </c>
      <c r="C513" s="74">
        <v>2922</v>
      </c>
      <c r="D513" s="74">
        <v>0</v>
      </c>
      <c r="E513" s="74">
        <v>0</v>
      </c>
      <c r="F513" s="74">
        <v>0</v>
      </c>
      <c r="G513" s="74">
        <v>0</v>
      </c>
      <c r="H513" s="74">
        <v>0</v>
      </c>
      <c r="I513" s="74">
        <v>0</v>
      </c>
      <c r="J513" s="74">
        <v>0</v>
      </c>
      <c r="K513" s="74">
        <v>0</v>
      </c>
      <c r="L513" s="35">
        <v>0</v>
      </c>
      <c r="M513" s="74">
        <v>0</v>
      </c>
      <c r="N513"/>
      <c r="O513"/>
    </row>
    <row r="514" spans="2:15">
      <c r="B514" s="74">
        <v>638.99999999999989</v>
      </c>
      <c r="C514" s="74">
        <v>2923</v>
      </c>
      <c r="D514" s="74">
        <v>0</v>
      </c>
      <c r="E514" s="74">
        <v>0</v>
      </c>
      <c r="F514" s="74">
        <v>0</v>
      </c>
      <c r="G514" s="74">
        <v>0</v>
      </c>
      <c r="H514" s="74">
        <v>0</v>
      </c>
      <c r="I514" s="74">
        <v>0</v>
      </c>
      <c r="J514" s="74">
        <v>0</v>
      </c>
      <c r="K514" s="74">
        <v>0</v>
      </c>
      <c r="L514" s="35">
        <v>0</v>
      </c>
      <c r="M514" s="74">
        <v>0</v>
      </c>
      <c r="N514"/>
      <c r="O514"/>
    </row>
    <row r="515" spans="2:15">
      <c r="B515" s="74">
        <v>1589.000000000002</v>
      </c>
      <c r="C515" s="74">
        <v>2924</v>
      </c>
      <c r="D515" s="74">
        <v>0</v>
      </c>
      <c r="E515" s="74">
        <v>0</v>
      </c>
      <c r="F515" s="74">
        <v>0</v>
      </c>
      <c r="G515" s="74">
        <v>0</v>
      </c>
      <c r="H515" s="74">
        <v>0</v>
      </c>
      <c r="I515" s="74">
        <v>0</v>
      </c>
      <c r="J515" s="74">
        <v>0</v>
      </c>
      <c r="K515" s="74">
        <v>0</v>
      </c>
      <c r="L515" s="35">
        <v>0</v>
      </c>
      <c r="M515" s="74">
        <v>0</v>
      </c>
      <c r="N515"/>
      <c r="O515"/>
    </row>
    <row r="516" spans="2:15">
      <c r="B516" s="74">
        <v>1182.00000000001</v>
      </c>
      <c r="C516" s="74">
        <v>2925</v>
      </c>
      <c r="D516" s="74">
        <v>0</v>
      </c>
      <c r="E516" s="74">
        <v>0</v>
      </c>
      <c r="F516" s="74">
        <v>0</v>
      </c>
      <c r="G516" s="74">
        <v>0</v>
      </c>
      <c r="H516" s="74">
        <v>0</v>
      </c>
      <c r="I516" s="74">
        <v>0</v>
      </c>
      <c r="J516" s="74">
        <v>0</v>
      </c>
      <c r="K516" s="74">
        <v>0</v>
      </c>
      <c r="L516" s="35">
        <v>0</v>
      </c>
      <c r="M516" s="74">
        <v>0</v>
      </c>
      <c r="N516"/>
      <c r="O516"/>
    </row>
    <row r="517" spans="2:15">
      <c r="B517" s="74">
        <v>756.00000000000637</v>
      </c>
      <c r="C517" s="74">
        <v>2926</v>
      </c>
      <c r="D517" s="74">
        <v>0</v>
      </c>
      <c r="E517" s="74">
        <v>0</v>
      </c>
      <c r="F517" s="74">
        <v>0</v>
      </c>
      <c r="G517" s="74">
        <v>0</v>
      </c>
      <c r="H517" s="74">
        <v>0</v>
      </c>
      <c r="I517" s="74">
        <v>0</v>
      </c>
      <c r="J517" s="74">
        <v>0</v>
      </c>
      <c r="K517" s="74">
        <v>0</v>
      </c>
      <c r="L517" s="35">
        <v>0</v>
      </c>
      <c r="M517" s="74">
        <v>0</v>
      </c>
      <c r="N517"/>
      <c r="O517"/>
    </row>
    <row r="518" spans="2:15">
      <c r="B518" s="74">
        <v>815.99999999999841</v>
      </c>
      <c r="C518" s="74">
        <v>2927</v>
      </c>
      <c r="D518" s="74">
        <v>0</v>
      </c>
      <c r="E518" s="74">
        <v>0</v>
      </c>
      <c r="F518" s="74">
        <v>0</v>
      </c>
      <c r="G518" s="74">
        <v>1.6949152542372899E-2</v>
      </c>
      <c r="H518" s="74">
        <v>0</v>
      </c>
      <c r="I518" s="74">
        <v>0</v>
      </c>
      <c r="J518" s="74">
        <v>0</v>
      </c>
      <c r="K518" s="74">
        <v>0</v>
      </c>
      <c r="L518" s="35">
        <v>0</v>
      </c>
      <c r="M518" s="74">
        <v>0</v>
      </c>
      <c r="N518"/>
      <c r="O518"/>
    </row>
    <row r="519" spans="2:15">
      <c r="B519" s="74">
        <v>1060.9999999999989</v>
      </c>
      <c r="C519" s="74">
        <v>2928</v>
      </c>
      <c r="D519" s="74">
        <v>0</v>
      </c>
      <c r="E519" s="74">
        <v>0</v>
      </c>
      <c r="F519" s="74">
        <v>0</v>
      </c>
      <c r="G519" s="74">
        <v>2.7522935779816501E-2</v>
      </c>
      <c r="H519" s="74">
        <v>0</v>
      </c>
      <c r="I519" s="74">
        <v>0</v>
      </c>
      <c r="J519" s="74">
        <v>0</v>
      </c>
      <c r="K519" s="74">
        <v>0</v>
      </c>
      <c r="L519" s="35">
        <v>0</v>
      </c>
      <c r="M519" s="74">
        <v>0</v>
      </c>
      <c r="N519"/>
      <c r="O519"/>
    </row>
    <row r="520" spans="2:15">
      <c r="B520" s="74">
        <v>736.00000000000296</v>
      </c>
      <c r="C520" s="74">
        <v>2930</v>
      </c>
      <c r="D520" s="74">
        <v>0</v>
      </c>
      <c r="E520" s="74">
        <v>0</v>
      </c>
      <c r="F520" s="74">
        <v>0</v>
      </c>
      <c r="G520" s="74">
        <v>3.9647577092511002E-2</v>
      </c>
      <c r="H520" s="74">
        <v>0</v>
      </c>
      <c r="I520" s="74">
        <v>0</v>
      </c>
      <c r="J520" s="74">
        <v>0</v>
      </c>
      <c r="K520" s="74">
        <v>0</v>
      </c>
      <c r="L520" s="35">
        <v>0</v>
      </c>
      <c r="M520" s="74">
        <v>0</v>
      </c>
      <c r="N520"/>
      <c r="O520"/>
    </row>
    <row r="521" spans="2:15">
      <c r="B521" s="74">
        <v>938.99999999999841</v>
      </c>
      <c r="C521" s="74">
        <v>2931</v>
      </c>
      <c r="D521" s="74">
        <v>4.5248868778280504E-3</v>
      </c>
      <c r="E521" s="74">
        <v>0</v>
      </c>
      <c r="F521" s="74">
        <v>0</v>
      </c>
      <c r="G521" s="74">
        <v>9.0497737556561094E-3</v>
      </c>
      <c r="H521" s="74">
        <v>0</v>
      </c>
      <c r="I521" s="74">
        <v>0</v>
      </c>
      <c r="J521" s="74">
        <v>0</v>
      </c>
      <c r="K521" s="74">
        <v>0</v>
      </c>
      <c r="L521" s="35">
        <v>0</v>
      </c>
      <c r="M521" s="74">
        <v>0</v>
      </c>
      <c r="N521"/>
      <c r="O521"/>
    </row>
    <row r="522" spans="2:15">
      <c r="B522" s="74">
        <v>851.00000000000409</v>
      </c>
      <c r="C522" s="74">
        <v>2932</v>
      </c>
      <c r="D522" s="74">
        <v>0</v>
      </c>
      <c r="E522" s="74">
        <v>0</v>
      </c>
      <c r="F522" s="74">
        <v>0</v>
      </c>
      <c r="G522" s="74">
        <v>0</v>
      </c>
      <c r="H522" s="74">
        <v>0</v>
      </c>
      <c r="I522" s="74">
        <v>0</v>
      </c>
      <c r="J522" s="74">
        <v>0</v>
      </c>
      <c r="K522" s="74">
        <v>0</v>
      </c>
      <c r="L522" s="35">
        <v>0</v>
      </c>
      <c r="M522" s="74">
        <v>0</v>
      </c>
      <c r="N522"/>
      <c r="O522"/>
    </row>
    <row r="523" spans="2:15">
      <c r="B523" s="74">
        <v>575.99999999999761</v>
      </c>
      <c r="C523" s="74">
        <v>2935</v>
      </c>
      <c r="D523" s="74">
        <v>0</v>
      </c>
      <c r="E523" s="74">
        <v>0</v>
      </c>
      <c r="F523" s="74">
        <v>0</v>
      </c>
      <c r="G523" s="74">
        <v>3.1963470319634701E-2</v>
      </c>
      <c r="H523" s="74">
        <v>0</v>
      </c>
      <c r="I523" s="74">
        <v>0</v>
      </c>
      <c r="J523" s="74">
        <v>0</v>
      </c>
      <c r="K523" s="74">
        <v>0</v>
      </c>
      <c r="L523" s="35">
        <v>0</v>
      </c>
      <c r="M523" s="74">
        <v>0</v>
      </c>
      <c r="N523"/>
      <c r="O523"/>
    </row>
    <row r="524" spans="2:15">
      <c r="B524" s="74">
        <v>1752.9999999999811</v>
      </c>
      <c r="C524" s="74">
        <v>2937</v>
      </c>
      <c r="D524" s="74">
        <v>0</v>
      </c>
      <c r="E524" s="74">
        <v>0</v>
      </c>
      <c r="F524" s="74">
        <v>0</v>
      </c>
      <c r="G524" s="74">
        <v>0</v>
      </c>
      <c r="H524" s="74">
        <v>0</v>
      </c>
      <c r="I524" s="74">
        <v>0</v>
      </c>
      <c r="J524" s="74">
        <v>0</v>
      </c>
      <c r="K524" s="74">
        <v>0</v>
      </c>
      <c r="L524" s="35">
        <v>0</v>
      </c>
      <c r="M524" s="74">
        <v>0</v>
      </c>
      <c r="N524"/>
      <c r="O524"/>
    </row>
    <row r="525" spans="2:15">
      <c r="B525" s="74">
        <v>778.99999999999238</v>
      </c>
      <c r="C525" s="74">
        <v>2938</v>
      </c>
      <c r="D525" s="74">
        <v>0</v>
      </c>
      <c r="E525" s="74">
        <v>0</v>
      </c>
      <c r="F525" s="74">
        <v>0</v>
      </c>
      <c r="G525" s="74">
        <v>1.7391304347826101E-2</v>
      </c>
      <c r="H525" s="74">
        <v>0</v>
      </c>
      <c r="I525" s="74">
        <v>0</v>
      </c>
      <c r="J525" s="74">
        <v>0</v>
      </c>
      <c r="K525" s="74">
        <v>0</v>
      </c>
      <c r="L525" s="35">
        <v>0</v>
      </c>
      <c r="M525" s="74">
        <v>0</v>
      </c>
      <c r="N525"/>
      <c r="O525"/>
    </row>
    <row r="526" spans="2:15">
      <c r="B526" s="74">
        <v>1331.0000000000159</v>
      </c>
      <c r="C526" s="74">
        <v>2939</v>
      </c>
      <c r="D526" s="74">
        <v>0</v>
      </c>
      <c r="E526" s="74">
        <v>0</v>
      </c>
      <c r="F526" s="74">
        <v>0</v>
      </c>
      <c r="G526" s="74">
        <v>0</v>
      </c>
      <c r="H526" s="74">
        <v>0</v>
      </c>
      <c r="I526" s="74">
        <v>0</v>
      </c>
      <c r="J526" s="74">
        <v>0</v>
      </c>
      <c r="K526" s="74">
        <v>0</v>
      </c>
      <c r="L526" s="35">
        <v>0</v>
      </c>
      <c r="M526" s="74">
        <v>0</v>
      </c>
      <c r="N526"/>
      <c r="O526"/>
    </row>
    <row r="527" spans="2:15">
      <c r="B527" s="74">
        <v>1456.0000000000066</v>
      </c>
      <c r="C527" s="74">
        <v>2940</v>
      </c>
      <c r="D527" s="74">
        <v>0</v>
      </c>
      <c r="E527" s="74">
        <v>0</v>
      </c>
      <c r="F527" s="74">
        <v>0</v>
      </c>
      <c r="G527" s="74">
        <v>0</v>
      </c>
      <c r="H527" s="74">
        <v>0</v>
      </c>
      <c r="I527" s="74">
        <v>0</v>
      </c>
      <c r="J527" s="74">
        <v>0</v>
      </c>
      <c r="K527" s="74">
        <v>0</v>
      </c>
      <c r="L527" s="35">
        <v>0</v>
      </c>
      <c r="M527" s="74">
        <v>0</v>
      </c>
      <c r="N527"/>
      <c r="O527"/>
    </row>
    <row r="528" spans="2:15">
      <c r="B528" s="74">
        <v>1842.0000000000002</v>
      </c>
      <c r="C528" s="74">
        <v>2941</v>
      </c>
      <c r="D528" s="74">
        <v>4.4247787610619503E-3</v>
      </c>
      <c r="E528" s="74">
        <v>0</v>
      </c>
      <c r="F528" s="74">
        <v>0</v>
      </c>
      <c r="G528" s="74">
        <v>0</v>
      </c>
      <c r="H528" s="74">
        <v>0</v>
      </c>
      <c r="I528" s="74">
        <v>0</v>
      </c>
      <c r="J528" s="74">
        <v>0</v>
      </c>
      <c r="K528" s="74">
        <v>0</v>
      </c>
      <c r="L528" s="35">
        <v>0</v>
      </c>
      <c r="M528" s="74">
        <v>0</v>
      </c>
      <c r="N528"/>
      <c r="O528"/>
    </row>
    <row r="529" spans="2:15">
      <c r="B529" s="74">
        <v>1612.9999999999948</v>
      </c>
      <c r="C529" s="74">
        <v>2942</v>
      </c>
      <c r="D529" s="74">
        <v>1.3953488372093001E-2</v>
      </c>
      <c r="E529" s="74">
        <v>0</v>
      </c>
      <c r="F529" s="74">
        <v>0</v>
      </c>
      <c r="G529" s="74">
        <v>0</v>
      </c>
      <c r="H529" s="74">
        <v>0</v>
      </c>
      <c r="I529" s="74">
        <v>0</v>
      </c>
      <c r="J529" s="74">
        <v>0</v>
      </c>
      <c r="K529" s="74">
        <v>0</v>
      </c>
      <c r="L529" s="35">
        <v>0</v>
      </c>
      <c r="M529" s="74">
        <v>0</v>
      </c>
      <c r="N529"/>
      <c r="O529"/>
    </row>
    <row r="530" spans="2:15">
      <c r="B530" s="74">
        <v>1740.000000000002</v>
      </c>
      <c r="C530" s="74">
        <v>2943</v>
      </c>
      <c r="D530" s="74">
        <v>0</v>
      </c>
      <c r="E530" s="74">
        <v>0</v>
      </c>
      <c r="F530" s="74">
        <v>0</v>
      </c>
      <c r="G530" s="74">
        <v>0</v>
      </c>
      <c r="H530" s="74">
        <v>0</v>
      </c>
      <c r="I530" s="74">
        <v>0</v>
      </c>
      <c r="J530" s="74">
        <v>0</v>
      </c>
      <c r="K530" s="74">
        <v>0</v>
      </c>
      <c r="L530" s="35">
        <v>0</v>
      </c>
      <c r="M530" s="74">
        <v>0</v>
      </c>
      <c r="N530"/>
      <c r="O530"/>
    </row>
    <row r="531" spans="2:15">
      <c r="B531" s="74">
        <v>253.00000000000136</v>
      </c>
      <c r="C531" s="74">
        <v>2944</v>
      </c>
      <c r="D531" s="74">
        <v>0</v>
      </c>
      <c r="E531" s="74">
        <v>0</v>
      </c>
      <c r="F531" s="74">
        <v>0</v>
      </c>
      <c r="G531" s="74">
        <v>0.15813953488372101</v>
      </c>
      <c r="H531" s="74">
        <v>0</v>
      </c>
      <c r="I531" s="74">
        <v>0</v>
      </c>
      <c r="J531" s="74">
        <v>0</v>
      </c>
      <c r="K531" s="74">
        <v>0</v>
      </c>
      <c r="L531" s="35">
        <v>0</v>
      </c>
      <c r="M531" s="74">
        <v>0</v>
      </c>
      <c r="N531"/>
      <c r="O531"/>
    </row>
    <row r="532" spans="2:15">
      <c r="B532" s="74">
        <v>1242.9999999999873</v>
      </c>
      <c r="C532" s="74">
        <v>2945</v>
      </c>
      <c r="D532" s="74">
        <v>0</v>
      </c>
      <c r="E532" s="74">
        <v>0</v>
      </c>
      <c r="F532" s="74">
        <v>0</v>
      </c>
      <c r="G532" s="74">
        <v>0</v>
      </c>
      <c r="H532" s="74">
        <v>0</v>
      </c>
      <c r="I532" s="74">
        <v>0</v>
      </c>
      <c r="J532" s="74">
        <v>0</v>
      </c>
      <c r="K532" s="74">
        <v>0</v>
      </c>
      <c r="L532" s="35">
        <v>0</v>
      </c>
      <c r="M532" s="74">
        <v>0</v>
      </c>
      <c r="N532"/>
      <c r="O532"/>
    </row>
    <row r="533" spans="2:15">
      <c r="B533" s="74">
        <v>1669.9999999999891</v>
      </c>
      <c r="C533" s="74">
        <v>2946</v>
      </c>
      <c r="D533" s="74">
        <v>0</v>
      </c>
      <c r="E533" s="74">
        <v>0</v>
      </c>
      <c r="F533" s="74">
        <v>0</v>
      </c>
      <c r="G533" s="74">
        <v>0</v>
      </c>
      <c r="H533" s="74">
        <v>0</v>
      </c>
      <c r="I533" s="74">
        <v>0</v>
      </c>
      <c r="J533" s="74">
        <v>0</v>
      </c>
      <c r="K533" s="74">
        <v>0</v>
      </c>
      <c r="L533" s="35">
        <v>0</v>
      </c>
      <c r="M533" s="74">
        <v>0</v>
      </c>
      <c r="N533"/>
      <c r="O533"/>
    </row>
    <row r="534" spans="2:15">
      <c r="B534" s="74">
        <v>433.00000000000495</v>
      </c>
      <c r="C534" s="74">
        <v>2947</v>
      </c>
      <c r="D534" s="74">
        <v>0</v>
      </c>
      <c r="E534" s="74">
        <v>0</v>
      </c>
      <c r="F534" s="74">
        <v>0</v>
      </c>
      <c r="G534" s="74">
        <v>0</v>
      </c>
      <c r="H534" s="74">
        <v>0</v>
      </c>
      <c r="I534" s="74">
        <v>0</v>
      </c>
      <c r="J534" s="74">
        <v>0</v>
      </c>
      <c r="K534" s="74">
        <v>0</v>
      </c>
      <c r="L534" s="35">
        <v>0</v>
      </c>
      <c r="M534" s="74">
        <v>0</v>
      </c>
      <c r="N534"/>
      <c r="O534"/>
    </row>
    <row r="535" spans="2:15">
      <c r="B535" s="74">
        <v>1411.0000000000082</v>
      </c>
      <c r="C535" s="74">
        <v>2948</v>
      </c>
      <c r="D535" s="74">
        <v>0</v>
      </c>
      <c r="E535" s="74">
        <v>0</v>
      </c>
      <c r="F535" s="74">
        <v>0</v>
      </c>
      <c r="G535" s="74">
        <v>0</v>
      </c>
      <c r="H535" s="74">
        <v>0</v>
      </c>
      <c r="I535" s="74">
        <v>0</v>
      </c>
      <c r="J535" s="74">
        <v>0</v>
      </c>
      <c r="K535" s="74">
        <v>0</v>
      </c>
      <c r="L535" s="35">
        <v>0</v>
      </c>
      <c r="M535" s="74">
        <v>0</v>
      </c>
      <c r="N535"/>
      <c r="O535"/>
    </row>
    <row r="536" spans="2:15">
      <c r="B536" s="74">
        <v>553.0000000000025</v>
      </c>
      <c r="C536" s="74">
        <v>2949</v>
      </c>
      <c r="D536" s="74">
        <v>0</v>
      </c>
      <c r="E536" s="74">
        <v>0</v>
      </c>
      <c r="F536" s="74">
        <v>0</v>
      </c>
      <c r="G536" s="74">
        <v>0</v>
      </c>
      <c r="H536" s="74">
        <v>0</v>
      </c>
      <c r="I536" s="74">
        <v>0</v>
      </c>
      <c r="J536" s="74">
        <v>0</v>
      </c>
      <c r="K536" s="74">
        <v>0</v>
      </c>
      <c r="L536" s="35">
        <v>0</v>
      </c>
      <c r="M536" s="74">
        <v>0</v>
      </c>
      <c r="N536"/>
      <c r="O536"/>
    </row>
    <row r="537" spans="2:15">
      <c r="B537" s="74">
        <v>725.99999999999466</v>
      </c>
      <c r="C537" s="74">
        <v>2950</v>
      </c>
      <c r="D537" s="74">
        <v>0</v>
      </c>
      <c r="E537" s="74">
        <v>0</v>
      </c>
      <c r="F537" s="74">
        <v>0</v>
      </c>
      <c r="G537" s="74">
        <v>4.0485829959514196E-3</v>
      </c>
      <c r="H537" s="74">
        <v>0</v>
      </c>
      <c r="I537" s="74">
        <v>0</v>
      </c>
      <c r="J537" s="74">
        <v>0</v>
      </c>
      <c r="K537" s="74">
        <v>0</v>
      </c>
      <c r="L537" s="35">
        <v>0</v>
      </c>
      <c r="M537" s="74">
        <v>0</v>
      </c>
      <c r="N537"/>
      <c r="O537"/>
    </row>
    <row r="538" spans="2:15">
      <c r="B538" s="74">
        <v>810.00000000000114</v>
      </c>
      <c r="C538" s="74">
        <v>2951</v>
      </c>
      <c r="D538" s="74">
        <v>0</v>
      </c>
      <c r="E538" s="74">
        <v>0</v>
      </c>
      <c r="F538" s="74">
        <v>0</v>
      </c>
      <c r="G538" s="74">
        <v>0</v>
      </c>
      <c r="H538" s="74">
        <v>0</v>
      </c>
      <c r="I538" s="74">
        <v>0</v>
      </c>
      <c r="J538" s="74">
        <v>0</v>
      </c>
      <c r="K538" s="74">
        <v>0</v>
      </c>
      <c r="L538" s="35">
        <v>0</v>
      </c>
      <c r="M538" s="74">
        <v>0</v>
      </c>
      <c r="N538"/>
      <c r="O538"/>
    </row>
    <row r="539" spans="2:15">
      <c r="B539" s="74">
        <v>849.99999999999579</v>
      </c>
      <c r="C539" s="74">
        <v>2952</v>
      </c>
      <c r="D539" s="74">
        <v>0</v>
      </c>
      <c r="E539" s="74">
        <v>0</v>
      </c>
      <c r="F539" s="74">
        <v>0</v>
      </c>
      <c r="G539" s="74">
        <v>0</v>
      </c>
      <c r="H539" s="74">
        <v>0</v>
      </c>
      <c r="I539" s="74">
        <v>0</v>
      </c>
      <c r="J539" s="74">
        <v>0</v>
      </c>
      <c r="K539" s="74">
        <v>0</v>
      </c>
      <c r="L539" s="35">
        <v>0</v>
      </c>
      <c r="M539" s="74">
        <v>0</v>
      </c>
      <c r="N539"/>
      <c r="O539"/>
    </row>
    <row r="540" spans="2:15">
      <c r="B540" s="74">
        <v>799.9999999999942</v>
      </c>
      <c r="C540" s="74">
        <v>2954</v>
      </c>
      <c r="D540" s="74">
        <v>4.5045045045045001E-3</v>
      </c>
      <c r="E540" s="74">
        <v>0</v>
      </c>
      <c r="F540" s="74">
        <v>0</v>
      </c>
      <c r="G540" s="74">
        <v>0</v>
      </c>
      <c r="H540" s="74">
        <v>0</v>
      </c>
      <c r="I540" s="74">
        <v>0</v>
      </c>
      <c r="J540" s="74">
        <v>0</v>
      </c>
      <c r="K540" s="74">
        <v>0</v>
      </c>
      <c r="L540" s="35">
        <v>0</v>
      </c>
      <c r="M540" s="74">
        <v>0</v>
      </c>
      <c r="N540"/>
      <c r="O540"/>
    </row>
    <row r="541" spans="2:15">
      <c r="B541" s="74">
        <v>1149.9999999999964</v>
      </c>
      <c r="C541" s="74">
        <v>2955</v>
      </c>
      <c r="D541" s="74">
        <v>0</v>
      </c>
      <c r="E541" s="74">
        <v>0</v>
      </c>
      <c r="F541" s="74">
        <v>0</v>
      </c>
      <c r="G541" s="74">
        <v>0</v>
      </c>
      <c r="H541" s="74">
        <v>0</v>
      </c>
      <c r="I541" s="74">
        <v>0</v>
      </c>
      <c r="J541" s="74">
        <v>0</v>
      </c>
      <c r="K541" s="74">
        <v>0</v>
      </c>
      <c r="L541" s="35">
        <v>0</v>
      </c>
      <c r="M541" s="74">
        <v>0</v>
      </c>
      <c r="N541"/>
      <c r="O541"/>
    </row>
    <row r="542" spans="2:15">
      <c r="B542" s="74">
        <v>510.00000000000438</v>
      </c>
      <c r="C542" s="74">
        <v>2956</v>
      </c>
      <c r="D542" s="74">
        <v>0</v>
      </c>
      <c r="E542" s="74">
        <v>0</v>
      </c>
      <c r="F542" s="74">
        <v>0</v>
      </c>
      <c r="G542" s="74">
        <v>0</v>
      </c>
      <c r="H542" s="74">
        <v>0</v>
      </c>
      <c r="I542" s="74">
        <v>0</v>
      </c>
      <c r="J542" s="74">
        <v>0</v>
      </c>
      <c r="K542" s="74">
        <v>0</v>
      </c>
      <c r="L542" s="35">
        <v>0</v>
      </c>
      <c r="M542" s="74">
        <v>0</v>
      </c>
      <c r="N542"/>
      <c r="O542"/>
    </row>
    <row r="543" spans="2:15">
      <c r="B543" s="74">
        <v>202.99999999999869</v>
      </c>
      <c r="C543" s="74">
        <v>2957</v>
      </c>
      <c r="D543" s="74">
        <v>0</v>
      </c>
      <c r="E543" s="74">
        <v>0</v>
      </c>
      <c r="F543" s="74">
        <v>0</v>
      </c>
      <c r="G543" s="74">
        <v>0</v>
      </c>
      <c r="H543" s="74">
        <v>0</v>
      </c>
      <c r="I543" s="74">
        <v>0</v>
      </c>
      <c r="J543" s="74">
        <v>0</v>
      </c>
      <c r="K543" s="74">
        <v>0</v>
      </c>
      <c r="L543" s="35">
        <v>0</v>
      </c>
      <c r="M543" s="74">
        <v>0</v>
      </c>
      <c r="N543"/>
      <c r="O543"/>
    </row>
    <row r="544" spans="2:15">
      <c r="B544" s="74">
        <v>1266.0000000000121</v>
      </c>
      <c r="C544" s="74">
        <v>2958</v>
      </c>
      <c r="D544" s="74">
        <v>0</v>
      </c>
      <c r="E544" s="74">
        <v>0</v>
      </c>
      <c r="F544" s="74">
        <v>0</v>
      </c>
      <c r="G544" s="74">
        <v>4.7619047619047597E-3</v>
      </c>
      <c r="H544" s="74">
        <v>0</v>
      </c>
      <c r="I544" s="74">
        <v>0</v>
      </c>
      <c r="J544" s="74">
        <v>0</v>
      </c>
      <c r="K544" s="74">
        <v>0</v>
      </c>
      <c r="L544" s="35">
        <v>0</v>
      </c>
      <c r="M544" s="74">
        <v>0</v>
      </c>
      <c r="N544"/>
      <c r="O544"/>
    </row>
    <row r="545" spans="2:15">
      <c r="B545" s="74">
        <v>303.99999999999733</v>
      </c>
      <c r="C545" s="74">
        <v>2960</v>
      </c>
      <c r="D545" s="74">
        <v>0</v>
      </c>
      <c r="E545" s="74">
        <v>0</v>
      </c>
      <c r="F545" s="74">
        <v>0</v>
      </c>
      <c r="G545" s="74">
        <v>2.3809523809523801E-2</v>
      </c>
      <c r="H545" s="74">
        <v>0</v>
      </c>
      <c r="I545" s="74">
        <v>0</v>
      </c>
      <c r="J545" s="74">
        <v>0</v>
      </c>
      <c r="K545" s="74">
        <v>0</v>
      </c>
      <c r="L545" s="35">
        <v>0</v>
      </c>
      <c r="M545" s="74">
        <v>0</v>
      </c>
      <c r="N545"/>
      <c r="O545"/>
    </row>
    <row r="546" spans="2:15">
      <c r="B546" s="74">
        <v>798.00000000000171</v>
      </c>
      <c r="C546" s="74">
        <v>2961</v>
      </c>
      <c r="D546" s="74">
        <v>0</v>
      </c>
      <c r="E546" s="74">
        <v>0</v>
      </c>
      <c r="F546" s="74">
        <v>0</v>
      </c>
      <c r="G546" s="74">
        <v>0</v>
      </c>
      <c r="H546" s="74">
        <v>0</v>
      </c>
      <c r="I546" s="74">
        <v>0</v>
      </c>
      <c r="J546" s="74">
        <v>0</v>
      </c>
      <c r="K546" s="74">
        <v>0</v>
      </c>
      <c r="L546" s="35">
        <v>0</v>
      </c>
      <c r="M546" s="74">
        <v>0</v>
      </c>
      <c r="N546"/>
      <c r="O546"/>
    </row>
    <row r="547" spans="2:15">
      <c r="B547" s="74">
        <v>686.99999999999977</v>
      </c>
      <c r="C547" s="74">
        <v>2962</v>
      </c>
      <c r="D547" s="74">
        <v>0</v>
      </c>
      <c r="E547" s="74">
        <v>0</v>
      </c>
      <c r="F547" s="74">
        <v>0</v>
      </c>
      <c r="G547" s="74">
        <v>0</v>
      </c>
      <c r="H547" s="74">
        <v>0</v>
      </c>
      <c r="I547" s="74">
        <v>0</v>
      </c>
      <c r="J547" s="74">
        <v>0</v>
      </c>
      <c r="K547" s="74">
        <v>0</v>
      </c>
      <c r="L547" s="35">
        <v>0</v>
      </c>
      <c r="M547" s="74">
        <v>0</v>
      </c>
      <c r="N547"/>
      <c r="O547"/>
    </row>
    <row r="548" spans="2:15">
      <c r="B548" s="74">
        <v>1058.0000000000084</v>
      </c>
      <c r="C548" s="74">
        <v>2965</v>
      </c>
      <c r="D548" s="74">
        <v>0</v>
      </c>
      <c r="E548" s="74">
        <v>0</v>
      </c>
      <c r="F548" s="74">
        <v>0</v>
      </c>
      <c r="G548" s="74">
        <v>0</v>
      </c>
      <c r="H548" s="74">
        <v>0</v>
      </c>
      <c r="I548" s="74">
        <v>0</v>
      </c>
      <c r="J548" s="74">
        <v>0</v>
      </c>
      <c r="K548" s="74">
        <v>0</v>
      </c>
      <c r="L548" s="35">
        <v>0</v>
      </c>
      <c r="M548" s="74">
        <v>0</v>
      </c>
      <c r="N548"/>
      <c r="O548"/>
    </row>
    <row r="549" spans="2:15">
      <c r="B549" s="74">
        <v>1418.0000000000089</v>
      </c>
      <c r="C549" s="74">
        <v>2966</v>
      </c>
      <c r="D549" s="74">
        <v>0</v>
      </c>
      <c r="E549" s="74">
        <v>0</v>
      </c>
      <c r="F549" s="74">
        <v>0</v>
      </c>
      <c r="G549" s="74">
        <v>0</v>
      </c>
      <c r="H549" s="74">
        <v>0</v>
      </c>
      <c r="I549" s="74">
        <v>0</v>
      </c>
      <c r="J549" s="74">
        <v>0</v>
      </c>
      <c r="K549" s="74">
        <v>0</v>
      </c>
      <c r="L549" s="35">
        <v>0</v>
      </c>
      <c r="M549" s="74">
        <v>0</v>
      </c>
      <c r="N549"/>
      <c r="O549"/>
    </row>
    <row r="550" spans="2:15">
      <c r="B550" s="74">
        <v>359.00000000000085</v>
      </c>
      <c r="C550" s="74">
        <v>2967</v>
      </c>
      <c r="D550" s="74">
        <v>4.11522633744856E-3</v>
      </c>
      <c r="E550" s="74">
        <v>0</v>
      </c>
      <c r="F550" s="74">
        <v>0</v>
      </c>
      <c r="G550" s="74">
        <v>0</v>
      </c>
      <c r="H550" s="74">
        <v>0</v>
      </c>
      <c r="I550" s="74">
        <v>0</v>
      </c>
      <c r="J550" s="74">
        <v>0</v>
      </c>
      <c r="K550" s="74">
        <v>0</v>
      </c>
      <c r="L550" s="35">
        <v>0</v>
      </c>
      <c r="M550" s="74">
        <v>0</v>
      </c>
      <c r="N550"/>
      <c r="O550"/>
    </row>
    <row r="551" spans="2:15">
      <c r="B551" s="74">
        <v>430.00000000000369</v>
      </c>
      <c r="C551" s="74">
        <v>2969</v>
      </c>
      <c r="D551" s="74">
        <v>0</v>
      </c>
      <c r="E551" s="74">
        <v>0</v>
      </c>
      <c r="F551" s="74">
        <v>0</v>
      </c>
      <c r="G551" s="74">
        <v>0</v>
      </c>
      <c r="H551" s="74">
        <v>0</v>
      </c>
      <c r="I551" s="74">
        <v>0</v>
      </c>
      <c r="J551" s="74">
        <v>0</v>
      </c>
      <c r="K551" s="74">
        <v>0</v>
      </c>
      <c r="L551" s="35">
        <v>0</v>
      </c>
      <c r="M551" s="74">
        <v>0</v>
      </c>
      <c r="N551"/>
      <c r="O551"/>
    </row>
    <row r="552" spans="2:15">
      <c r="B552" s="74">
        <v>130.00000000000102</v>
      </c>
      <c r="C552" s="74">
        <v>2970</v>
      </c>
      <c r="D552" s="74">
        <v>0</v>
      </c>
      <c r="E552" s="74">
        <v>0</v>
      </c>
      <c r="F552" s="74">
        <v>0</v>
      </c>
      <c r="G552" s="74">
        <v>9.1324200913242004E-3</v>
      </c>
      <c r="H552" s="74">
        <v>0</v>
      </c>
      <c r="I552" s="74">
        <v>0</v>
      </c>
      <c r="J552" s="74">
        <v>0</v>
      </c>
      <c r="K552" s="74">
        <v>0</v>
      </c>
      <c r="L552" s="35">
        <v>0</v>
      </c>
      <c r="M552" s="74">
        <v>0</v>
      </c>
      <c r="N552"/>
      <c r="O552"/>
    </row>
    <row r="553" spans="2:15">
      <c r="B553" s="74">
        <v>1287.9999999999914</v>
      </c>
      <c r="C553" s="74">
        <v>2972</v>
      </c>
      <c r="D553" s="74">
        <v>0</v>
      </c>
      <c r="E553" s="74">
        <v>0</v>
      </c>
      <c r="F553" s="74">
        <v>0</v>
      </c>
      <c r="G553" s="74">
        <v>0</v>
      </c>
      <c r="H553" s="74">
        <v>0</v>
      </c>
      <c r="I553" s="74">
        <v>0</v>
      </c>
      <c r="J553" s="74">
        <v>0</v>
      </c>
      <c r="K553" s="74">
        <v>0</v>
      </c>
      <c r="L553" s="35">
        <v>0</v>
      </c>
      <c r="M553" s="74">
        <v>0</v>
      </c>
      <c r="N553"/>
      <c r="O553"/>
    </row>
    <row r="554" spans="2:15">
      <c r="B554" s="74">
        <v>213.99999999999974</v>
      </c>
      <c r="C554" s="74">
        <v>2973</v>
      </c>
      <c r="D554" s="74">
        <v>0</v>
      </c>
      <c r="E554" s="74">
        <v>0</v>
      </c>
      <c r="F554" s="74">
        <v>0</v>
      </c>
      <c r="G554" s="74">
        <v>0</v>
      </c>
      <c r="H554" s="74">
        <v>0</v>
      </c>
      <c r="I554" s="74">
        <v>0</v>
      </c>
      <c r="J554" s="74">
        <v>0</v>
      </c>
      <c r="K554" s="74">
        <v>0</v>
      </c>
      <c r="L554" s="35">
        <v>0</v>
      </c>
      <c r="M554" s="74">
        <v>0</v>
      </c>
      <c r="N554"/>
      <c r="O554"/>
    </row>
    <row r="555" spans="2:15">
      <c r="B555" s="74">
        <v>426.00000000000131</v>
      </c>
      <c r="C555" s="74">
        <v>2975</v>
      </c>
      <c r="D555" s="74">
        <v>0</v>
      </c>
      <c r="E555" s="74">
        <v>0</v>
      </c>
      <c r="F555" s="74">
        <v>0</v>
      </c>
      <c r="G555" s="74">
        <v>0</v>
      </c>
      <c r="H555" s="74">
        <v>0</v>
      </c>
      <c r="I555" s="74">
        <v>0</v>
      </c>
      <c r="J555" s="74">
        <v>0</v>
      </c>
      <c r="K555" s="74">
        <v>0</v>
      </c>
      <c r="L555" s="35">
        <v>0</v>
      </c>
      <c r="M555" s="74">
        <v>0</v>
      </c>
      <c r="N555"/>
      <c r="O555"/>
    </row>
    <row r="556" spans="2:15">
      <c r="B556" s="74">
        <v>326.00000000000091</v>
      </c>
      <c r="C556" s="74">
        <v>2976</v>
      </c>
      <c r="D556" s="74">
        <v>0</v>
      </c>
      <c r="E556" s="74">
        <v>0</v>
      </c>
      <c r="F556" s="74">
        <v>0</v>
      </c>
      <c r="G556" s="74">
        <v>4.3859649122806998E-3</v>
      </c>
      <c r="H556" s="74">
        <v>0</v>
      </c>
      <c r="I556" s="74">
        <v>0</v>
      </c>
      <c r="J556" s="74">
        <v>0</v>
      </c>
      <c r="K556" s="74">
        <v>0</v>
      </c>
      <c r="L556" s="35">
        <v>0</v>
      </c>
      <c r="M556" s="74">
        <v>0</v>
      </c>
      <c r="N556"/>
      <c r="O556"/>
    </row>
    <row r="557" spans="2:15">
      <c r="B557" s="74">
        <v>299.0000000000004</v>
      </c>
      <c r="C557" s="74">
        <v>2977</v>
      </c>
      <c r="D557" s="74">
        <v>0</v>
      </c>
      <c r="E557" s="74">
        <v>0</v>
      </c>
      <c r="F557" s="74">
        <v>0</v>
      </c>
      <c r="G557" s="74">
        <v>0</v>
      </c>
      <c r="H557" s="74">
        <v>0</v>
      </c>
      <c r="I557" s="74">
        <v>0</v>
      </c>
      <c r="J557" s="74">
        <v>0</v>
      </c>
      <c r="K557" s="74">
        <v>0</v>
      </c>
      <c r="L557" s="35">
        <v>0</v>
      </c>
      <c r="M557" s="74">
        <v>0</v>
      </c>
      <c r="N557"/>
      <c r="O557"/>
    </row>
    <row r="558" spans="2:15">
      <c r="B558" s="74">
        <v>724.9999999999942</v>
      </c>
      <c r="C558" s="74">
        <v>2978</v>
      </c>
      <c r="D558" s="74">
        <v>0</v>
      </c>
      <c r="E558" s="74">
        <v>0</v>
      </c>
      <c r="F558" s="74">
        <v>0</v>
      </c>
      <c r="G558" s="74">
        <v>0</v>
      </c>
      <c r="H558" s="74">
        <v>0</v>
      </c>
      <c r="I558" s="74">
        <v>0</v>
      </c>
      <c r="J558" s="74">
        <v>0</v>
      </c>
      <c r="K558" s="74">
        <v>0</v>
      </c>
      <c r="L558" s="35">
        <v>0</v>
      </c>
      <c r="M558" s="74">
        <v>0</v>
      </c>
      <c r="N558"/>
      <c r="O558"/>
    </row>
    <row r="559" spans="2:15">
      <c r="B559" s="74">
        <v>188.00000000000017</v>
      </c>
      <c r="C559" s="74">
        <v>2979</v>
      </c>
      <c r="D559" s="74">
        <v>0</v>
      </c>
      <c r="E559" s="74">
        <v>0</v>
      </c>
      <c r="F559" s="74">
        <v>0</v>
      </c>
      <c r="G559" s="74">
        <v>3.9215686274509803E-3</v>
      </c>
      <c r="H559" s="74">
        <v>0</v>
      </c>
      <c r="I559" s="74">
        <v>0</v>
      </c>
      <c r="J559" s="74">
        <v>0</v>
      </c>
      <c r="K559" s="74">
        <v>0</v>
      </c>
      <c r="L559" s="35">
        <v>0</v>
      </c>
      <c r="M559" s="74">
        <v>0</v>
      </c>
      <c r="N559"/>
      <c r="O559"/>
    </row>
    <row r="560" spans="2:15">
      <c r="B560" s="74">
        <v>494.00000000000409</v>
      </c>
      <c r="C560" s="74">
        <v>2980</v>
      </c>
      <c r="D560" s="74">
        <v>0</v>
      </c>
      <c r="E560" s="74">
        <v>0</v>
      </c>
      <c r="F560" s="74">
        <v>0</v>
      </c>
      <c r="G560" s="74">
        <v>0</v>
      </c>
      <c r="H560" s="74">
        <v>0</v>
      </c>
      <c r="I560" s="74">
        <v>0</v>
      </c>
      <c r="J560" s="74">
        <v>0</v>
      </c>
      <c r="K560" s="74">
        <v>0</v>
      </c>
      <c r="L560" s="35">
        <v>0</v>
      </c>
      <c r="M560" s="74">
        <v>0</v>
      </c>
      <c r="N560"/>
      <c r="O560"/>
    </row>
    <row r="561" spans="2:15">
      <c r="B561" s="74">
        <v>491.99999999999989</v>
      </c>
      <c r="C561" s="74">
        <v>2981</v>
      </c>
      <c r="D561" s="74">
        <v>0</v>
      </c>
      <c r="E561" s="74">
        <v>0</v>
      </c>
      <c r="F561" s="74">
        <v>0</v>
      </c>
      <c r="G561" s="74">
        <v>8.5470085470085496E-3</v>
      </c>
      <c r="H561" s="74">
        <v>0</v>
      </c>
      <c r="I561" s="74">
        <v>0</v>
      </c>
      <c r="J561" s="74">
        <v>0</v>
      </c>
      <c r="K561" s="74">
        <v>0</v>
      </c>
      <c r="L561" s="35">
        <v>0</v>
      </c>
      <c r="M561" s="74">
        <v>0</v>
      </c>
      <c r="N561"/>
      <c r="O561"/>
    </row>
    <row r="562" spans="2:15">
      <c r="B562" s="74">
        <v>180.99999999999829</v>
      </c>
      <c r="C562" s="74">
        <v>2982</v>
      </c>
      <c r="D562" s="74">
        <v>0</v>
      </c>
      <c r="E562" s="74">
        <v>0</v>
      </c>
      <c r="F562" s="74">
        <v>0</v>
      </c>
      <c r="G562" s="74">
        <v>0</v>
      </c>
      <c r="H562" s="74">
        <v>0</v>
      </c>
      <c r="I562" s="74">
        <v>0</v>
      </c>
      <c r="J562" s="74">
        <v>0</v>
      </c>
      <c r="K562" s="74">
        <v>0</v>
      </c>
      <c r="L562" s="35">
        <v>0</v>
      </c>
      <c r="M562" s="74">
        <v>0</v>
      </c>
      <c r="N562"/>
      <c r="O562"/>
    </row>
    <row r="563" spans="2:15">
      <c r="B563" s="74">
        <v>502.00000000000119</v>
      </c>
      <c r="C563" s="74">
        <v>2983</v>
      </c>
      <c r="D563" s="74">
        <v>0</v>
      </c>
      <c r="E563" s="74">
        <v>0</v>
      </c>
      <c r="F563" s="74">
        <v>0</v>
      </c>
      <c r="G563" s="74">
        <v>3.9215686274509803E-3</v>
      </c>
      <c r="H563" s="74">
        <v>0</v>
      </c>
      <c r="I563" s="74">
        <v>0</v>
      </c>
      <c r="J563" s="74">
        <v>0</v>
      </c>
      <c r="K563" s="74">
        <v>0</v>
      </c>
      <c r="L563" s="35">
        <v>0</v>
      </c>
      <c r="M563" s="74">
        <v>0</v>
      </c>
      <c r="N563"/>
      <c r="O563"/>
    </row>
    <row r="564" spans="2:15">
      <c r="B564" s="74">
        <v>950.99999999999159</v>
      </c>
      <c r="C564" s="74">
        <v>2984</v>
      </c>
      <c r="D564" s="74">
        <v>0</v>
      </c>
      <c r="E564" s="74">
        <v>0</v>
      </c>
      <c r="F564" s="74">
        <v>0</v>
      </c>
      <c r="G564" s="74">
        <v>0</v>
      </c>
      <c r="H564" s="74">
        <v>0</v>
      </c>
      <c r="I564" s="74">
        <v>0</v>
      </c>
      <c r="J564" s="74">
        <v>0</v>
      </c>
      <c r="K564" s="74">
        <v>0</v>
      </c>
      <c r="L564" s="35">
        <v>0</v>
      </c>
      <c r="M564" s="74">
        <v>0</v>
      </c>
      <c r="N564"/>
      <c r="O564"/>
    </row>
    <row r="565" spans="2:15">
      <c r="B565" s="74">
        <v>97.79999999999967</v>
      </c>
      <c r="C565" s="74">
        <v>2985</v>
      </c>
      <c r="D565" s="74">
        <v>0</v>
      </c>
      <c r="E565" s="74">
        <v>0</v>
      </c>
      <c r="F565" s="74">
        <v>0</v>
      </c>
      <c r="G565" s="74">
        <v>0</v>
      </c>
      <c r="H565" s="74">
        <v>0</v>
      </c>
      <c r="I565" s="74">
        <v>0</v>
      </c>
      <c r="J565" s="74">
        <v>0</v>
      </c>
      <c r="K565" s="74">
        <v>0</v>
      </c>
      <c r="L565" s="35">
        <v>0</v>
      </c>
      <c r="M565" s="74">
        <v>0</v>
      </c>
      <c r="N565"/>
      <c r="O565"/>
    </row>
    <row r="566" spans="2:15">
      <c r="B566" s="74">
        <v>219.0000000000008</v>
      </c>
      <c r="C566" s="74">
        <v>2986</v>
      </c>
      <c r="D566" s="74">
        <v>0</v>
      </c>
      <c r="E566" s="74">
        <v>0.11587982832618</v>
      </c>
      <c r="F566" s="74">
        <v>0</v>
      </c>
      <c r="G566" s="74">
        <v>1.28755364806867E-2</v>
      </c>
      <c r="H566" s="74">
        <v>0</v>
      </c>
      <c r="I566" s="74">
        <v>0</v>
      </c>
      <c r="J566" s="74">
        <v>0</v>
      </c>
      <c r="K566" s="74">
        <v>0</v>
      </c>
      <c r="L566" s="35">
        <v>0</v>
      </c>
      <c r="M566" s="74">
        <v>1</v>
      </c>
      <c r="N566"/>
      <c r="O566"/>
    </row>
    <row r="567" spans="2:15">
      <c r="B567" s="74">
        <v>183.0000000000004</v>
      </c>
      <c r="C567" s="74">
        <v>2987</v>
      </c>
      <c r="D567" s="74">
        <v>0</v>
      </c>
      <c r="E567" s="74">
        <v>2.5510204081632699E-2</v>
      </c>
      <c r="F567" s="74">
        <v>0</v>
      </c>
      <c r="G567" s="74">
        <v>1.02040816326531E-2</v>
      </c>
      <c r="H567" s="74">
        <v>0</v>
      </c>
      <c r="I567" s="74">
        <v>0</v>
      </c>
      <c r="J567" s="74">
        <v>0</v>
      </c>
      <c r="K567" s="74">
        <v>0</v>
      </c>
      <c r="L567" s="35">
        <v>0</v>
      </c>
      <c r="M567" s="74">
        <v>1</v>
      </c>
      <c r="N567"/>
      <c r="O567"/>
    </row>
    <row r="568" spans="2:15">
      <c r="B568" s="74">
        <v>149.99999999999969</v>
      </c>
      <c r="C568" s="74">
        <v>2988</v>
      </c>
      <c r="D568" s="74">
        <v>0</v>
      </c>
      <c r="E568" s="74">
        <v>2.7777777777777801E-2</v>
      </c>
      <c r="F568" s="74">
        <v>0</v>
      </c>
      <c r="G568" s="74">
        <v>3.9682539682539701E-2</v>
      </c>
      <c r="H568" s="74">
        <v>0</v>
      </c>
      <c r="I568" s="74">
        <v>0</v>
      </c>
      <c r="J568" s="74">
        <v>0</v>
      </c>
      <c r="K568" s="74">
        <v>0</v>
      </c>
      <c r="L568" s="35">
        <v>0</v>
      </c>
      <c r="M568" s="74">
        <v>1</v>
      </c>
      <c r="N568"/>
      <c r="O568"/>
    </row>
    <row r="569" spans="2:15">
      <c r="B569" s="74">
        <v>391.00000000000279</v>
      </c>
      <c r="C569" s="74">
        <v>2990</v>
      </c>
      <c r="D569" s="74">
        <v>3.4129692832764501E-3</v>
      </c>
      <c r="E569" s="74">
        <v>0</v>
      </c>
      <c r="F569" s="74">
        <v>0</v>
      </c>
      <c r="G569" s="74">
        <v>0</v>
      </c>
      <c r="H569" s="74">
        <v>0</v>
      </c>
      <c r="I569" s="74">
        <v>0</v>
      </c>
      <c r="J569" s="74">
        <v>0</v>
      </c>
      <c r="K569" s="74">
        <v>0</v>
      </c>
      <c r="L569" s="35">
        <v>0</v>
      </c>
      <c r="M569" s="74">
        <v>0</v>
      </c>
      <c r="N569"/>
      <c r="O569"/>
    </row>
    <row r="570" spans="2:15">
      <c r="B570" s="74">
        <v>575.99999999999761</v>
      </c>
      <c r="C570" s="74">
        <v>2991</v>
      </c>
      <c r="D570" s="74">
        <v>3.9370078740157497E-3</v>
      </c>
      <c r="E570" s="74">
        <v>0</v>
      </c>
      <c r="F570" s="74">
        <v>0</v>
      </c>
      <c r="G570" s="74">
        <v>0</v>
      </c>
      <c r="H570" s="74">
        <v>0</v>
      </c>
      <c r="I570" s="74">
        <v>0</v>
      </c>
      <c r="J570" s="74">
        <v>0</v>
      </c>
      <c r="K570" s="74">
        <v>0</v>
      </c>
      <c r="L570" s="35">
        <v>0</v>
      </c>
      <c r="M570" s="74">
        <v>0</v>
      </c>
      <c r="N570"/>
      <c r="O570"/>
    </row>
    <row r="571" spans="2:15">
      <c r="B571" s="74">
        <v>356.00000000000443</v>
      </c>
      <c r="C571" s="74">
        <v>2992</v>
      </c>
      <c r="D571" s="74">
        <v>6.6225165562913899E-3</v>
      </c>
      <c r="E571" s="74">
        <v>0</v>
      </c>
      <c r="F571" s="74">
        <v>0</v>
      </c>
      <c r="G571" s="74">
        <v>0</v>
      </c>
      <c r="H571" s="74">
        <v>0</v>
      </c>
      <c r="I571" s="74">
        <v>0</v>
      </c>
      <c r="J571" s="74">
        <v>0</v>
      </c>
      <c r="K571" s="74">
        <v>0</v>
      </c>
      <c r="L571" s="35">
        <v>0</v>
      </c>
      <c r="M571" s="74">
        <v>0</v>
      </c>
      <c r="N571"/>
      <c r="O571"/>
    </row>
    <row r="572" spans="2:15">
      <c r="B572" s="74">
        <v>597.00000000000114</v>
      </c>
      <c r="C572" s="74">
        <v>2993</v>
      </c>
      <c r="D572" s="74">
        <v>0</v>
      </c>
      <c r="E572" s="74">
        <v>0</v>
      </c>
      <c r="F572" s="74">
        <v>0</v>
      </c>
      <c r="G572" s="74">
        <v>1.8939393939393898E-2</v>
      </c>
      <c r="H572" s="74">
        <v>0</v>
      </c>
      <c r="I572" s="74">
        <v>0</v>
      </c>
      <c r="J572" s="74">
        <v>0</v>
      </c>
      <c r="K572" s="74">
        <v>0</v>
      </c>
      <c r="L572" s="35">
        <v>0</v>
      </c>
      <c r="M572" s="74">
        <v>0</v>
      </c>
      <c r="N572"/>
      <c r="O572"/>
    </row>
    <row r="573" spans="2:15">
      <c r="B573" s="74">
        <v>195.00000000000105</v>
      </c>
      <c r="C573" s="74">
        <v>2994</v>
      </c>
      <c r="D573" s="74">
        <v>0</v>
      </c>
      <c r="E573" s="74">
        <v>0</v>
      </c>
      <c r="F573" s="74">
        <v>0</v>
      </c>
      <c r="G573" s="74">
        <v>1.8796992481203E-2</v>
      </c>
      <c r="H573" s="74">
        <v>0</v>
      </c>
      <c r="I573" s="74">
        <v>0</v>
      </c>
      <c r="J573" s="74">
        <v>0</v>
      </c>
      <c r="K573" s="74">
        <v>0</v>
      </c>
      <c r="L573" s="35">
        <v>0</v>
      </c>
      <c r="M573" s="74">
        <v>0</v>
      </c>
      <c r="N573"/>
      <c r="O573"/>
    </row>
    <row r="574" spans="2:15">
      <c r="B574" s="74">
        <v>217.00000000000043</v>
      </c>
      <c r="C574" s="74">
        <v>2995</v>
      </c>
      <c r="D574" s="74">
        <v>0</v>
      </c>
      <c r="E574" s="74">
        <v>0</v>
      </c>
      <c r="F574" s="74">
        <v>0</v>
      </c>
      <c r="G574" s="74">
        <v>1.9607843137254902E-2</v>
      </c>
      <c r="H574" s="74">
        <v>0</v>
      </c>
      <c r="I574" s="74">
        <v>0</v>
      </c>
      <c r="J574" s="74">
        <v>0</v>
      </c>
      <c r="K574" s="74">
        <v>0</v>
      </c>
      <c r="L574" s="35">
        <v>0</v>
      </c>
      <c r="M574" s="74">
        <v>0</v>
      </c>
      <c r="N574"/>
      <c r="O574"/>
    </row>
    <row r="575" spans="2:15">
      <c r="B575" s="74">
        <v>399.00000000000188</v>
      </c>
      <c r="C575" s="74">
        <v>2997</v>
      </c>
      <c r="D575" s="74">
        <v>0</v>
      </c>
      <c r="E575" s="74">
        <v>0</v>
      </c>
      <c r="F575" s="74">
        <v>0</v>
      </c>
      <c r="G575" s="74">
        <v>0</v>
      </c>
      <c r="H575" s="74">
        <v>0</v>
      </c>
      <c r="I575" s="74">
        <v>0</v>
      </c>
      <c r="J575" s="74">
        <v>0</v>
      </c>
      <c r="K575" s="74">
        <v>0</v>
      </c>
      <c r="L575" s="35">
        <v>0</v>
      </c>
      <c r="M575" s="74">
        <v>0</v>
      </c>
      <c r="N575"/>
      <c r="O575"/>
    </row>
    <row r="576" spans="2:15">
      <c r="B576" s="74">
        <v>368.99999999999994</v>
      </c>
      <c r="C576" s="74">
        <v>2998</v>
      </c>
      <c r="D576" s="74">
        <v>0</v>
      </c>
      <c r="E576" s="74">
        <v>0</v>
      </c>
      <c r="F576" s="74">
        <v>0</v>
      </c>
      <c r="G576" s="74">
        <v>8.5308056872037893E-2</v>
      </c>
      <c r="H576" s="74">
        <v>0</v>
      </c>
      <c r="I576" s="74">
        <v>0</v>
      </c>
      <c r="J576" s="74">
        <v>0</v>
      </c>
      <c r="K576" s="74">
        <v>0</v>
      </c>
      <c r="L576" s="35">
        <v>0</v>
      </c>
      <c r="M576" s="74">
        <v>0</v>
      </c>
      <c r="N576"/>
      <c r="O576"/>
    </row>
    <row r="577" spans="2:15">
      <c r="B577" s="74">
        <v>475.00000000000381</v>
      </c>
      <c r="C577" s="74">
        <v>2999</v>
      </c>
      <c r="D577" s="74">
        <v>0</v>
      </c>
      <c r="E577" s="74">
        <v>0</v>
      </c>
      <c r="F577" s="74">
        <v>2.6086956521739101E-2</v>
      </c>
      <c r="G577" s="74">
        <v>4.3478260869565201E-3</v>
      </c>
      <c r="H577" s="74">
        <v>0</v>
      </c>
      <c r="I577" s="74">
        <v>0</v>
      </c>
      <c r="J577" s="74">
        <v>0</v>
      </c>
      <c r="K577" s="74">
        <v>0</v>
      </c>
      <c r="L577" s="35">
        <v>0</v>
      </c>
      <c r="M577" s="74">
        <v>0</v>
      </c>
      <c r="N577"/>
      <c r="O577"/>
    </row>
    <row r="578" spans="2:15">
      <c r="B578" s="74">
        <v>114.9999999999996</v>
      </c>
      <c r="C578" s="74">
        <v>3002</v>
      </c>
      <c r="D578" s="74">
        <v>0</v>
      </c>
      <c r="E578" s="74">
        <v>0</v>
      </c>
      <c r="F578" s="74">
        <v>0</v>
      </c>
      <c r="G578" s="74">
        <v>0</v>
      </c>
      <c r="H578" s="74">
        <v>0</v>
      </c>
      <c r="I578" s="74">
        <v>0</v>
      </c>
      <c r="J578" s="74">
        <v>0</v>
      </c>
      <c r="K578" s="74">
        <v>0</v>
      </c>
      <c r="L578" s="35">
        <v>0</v>
      </c>
      <c r="M578" s="74">
        <v>0</v>
      </c>
      <c r="N578"/>
      <c r="O578"/>
    </row>
    <row r="579" spans="2:15">
      <c r="B579" s="74">
        <v>118.00000000000129</v>
      </c>
      <c r="C579" s="74">
        <v>3003</v>
      </c>
      <c r="D579" s="74">
        <v>0</v>
      </c>
      <c r="E579" s="74">
        <v>0</v>
      </c>
      <c r="F579" s="74">
        <v>0</v>
      </c>
      <c r="G579" s="74">
        <v>2.2026431718061699E-2</v>
      </c>
      <c r="H579" s="74">
        <v>0</v>
      </c>
      <c r="I579" s="74">
        <v>0</v>
      </c>
      <c r="J579" s="74">
        <v>0</v>
      </c>
      <c r="K579" s="74">
        <v>0</v>
      </c>
      <c r="L579" s="35">
        <v>0</v>
      </c>
      <c r="M579" s="74">
        <v>0</v>
      </c>
      <c r="N579"/>
      <c r="O579"/>
    </row>
    <row r="580" spans="2:15">
      <c r="B580" s="74">
        <v>134.0000000000008</v>
      </c>
      <c r="C580" s="74">
        <v>3009</v>
      </c>
      <c r="D580" s="74">
        <v>4.3478260869565201E-3</v>
      </c>
      <c r="E580" s="74">
        <v>0</v>
      </c>
      <c r="F580" s="74">
        <v>0</v>
      </c>
      <c r="G580" s="74">
        <v>0</v>
      </c>
      <c r="H580" s="74">
        <v>0</v>
      </c>
      <c r="I580" s="74">
        <v>0</v>
      </c>
      <c r="J580" s="74">
        <v>0</v>
      </c>
      <c r="K580" s="74">
        <v>0</v>
      </c>
      <c r="L580" s="35">
        <v>0</v>
      </c>
      <c r="M580" s="74">
        <v>0</v>
      </c>
      <c r="N580"/>
      <c r="O580"/>
    </row>
    <row r="581" spans="2:15">
      <c r="B581" s="74">
        <v>111.00000000000067</v>
      </c>
      <c r="C581" s="74">
        <v>3010</v>
      </c>
      <c r="D581" s="74">
        <v>0</v>
      </c>
      <c r="E581" s="74">
        <v>0</v>
      </c>
      <c r="F581" s="74">
        <v>0</v>
      </c>
      <c r="G581" s="74">
        <v>2.4390243902439001E-2</v>
      </c>
      <c r="H581" s="74">
        <v>0</v>
      </c>
      <c r="I581" s="74">
        <v>0</v>
      </c>
      <c r="J581" s="74">
        <v>0</v>
      </c>
      <c r="K581" s="74">
        <v>0</v>
      </c>
      <c r="L581" s="35">
        <v>0</v>
      </c>
      <c r="M581" s="74">
        <v>0</v>
      </c>
      <c r="N581"/>
      <c r="O581"/>
    </row>
    <row r="582" spans="2:15">
      <c r="B582" s="74">
        <v>184.00000000000151</v>
      </c>
      <c r="C582" s="74">
        <v>3011</v>
      </c>
      <c r="D582" s="74">
        <v>9.4674556213017694E-2</v>
      </c>
      <c r="E582" s="74">
        <v>0</v>
      </c>
      <c r="F582" s="74">
        <v>0</v>
      </c>
      <c r="G582" s="74">
        <v>5.9171597633136102E-3</v>
      </c>
      <c r="H582" s="74">
        <v>0</v>
      </c>
      <c r="I582" s="74">
        <v>0</v>
      </c>
      <c r="J582" s="74">
        <v>0</v>
      </c>
      <c r="K582" s="74">
        <v>0</v>
      </c>
      <c r="L582" s="35">
        <v>0</v>
      </c>
      <c r="M582" s="74">
        <v>0</v>
      </c>
      <c r="N582"/>
      <c r="O582"/>
    </row>
    <row r="583" spans="2:15">
      <c r="B583" s="74">
        <v>121.00000000000003</v>
      </c>
      <c r="C583" s="74">
        <v>3012</v>
      </c>
      <c r="D583" s="74">
        <v>0</v>
      </c>
      <c r="E583" s="74">
        <v>1.4084507042253501E-2</v>
      </c>
      <c r="F583" s="74">
        <v>0</v>
      </c>
      <c r="G583" s="74">
        <v>0</v>
      </c>
      <c r="H583" s="74">
        <v>0</v>
      </c>
      <c r="I583" s="74">
        <v>0</v>
      </c>
      <c r="J583" s="74">
        <v>0</v>
      </c>
      <c r="K583" s="74">
        <v>0</v>
      </c>
      <c r="L583" s="35">
        <v>0</v>
      </c>
      <c r="M583" s="74">
        <v>1</v>
      </c>
      <c r="N583"/>
      <c r="O583"/>
    </row>
    <row r="584" spans="2:15">
      <c r="B584" s="74">
        <v>324.99999999999676</v>
      </c>
      <c r="C584" s="74">
        <v>3013</v>
      </c>
      <c r="D584" s="74">
        <v>4.4444444444444401E-3</v>
      </c>
      <c r="E584" s="74">
        <v>0</v>
      </c>
      <c r="F584" s="74">
        <v>0</v>
      </c>
      <c r="G584" s="74">
        <v>2.2222222222222199E-2</v>
      </c>
      <c r="H584" s="74">
        <v>0</v>
      </c>
      <c r="I584" s="74">
        <v>0</v>
      </c>
      <c r="J584" s="74">
        <v>0</v>
      </c>
      <c r="K584" s="74">
        <v>0</v>
      </c>
      <c r="L584" s="35">
        <v>0</v>
      </c>
      <c r="M584" s="74">
        <v>0</v>
      </c>
      <c r="N584"/>
      <c r="O584"/>
    </row>
    <row r="585" spans="2:15">
      <c r="B585" s="74">
        <v>517.99999999999659</v>
      </c>
      <c r="C585" s="74">
        <v>3014</v>
      </c>
      <c r="D585" s="74">
        <v>0</v>
      </c>
      <c r="E585" s="74">
        <v>0</v>
      </c>
      <c r="F585" s="74">
        <v>0</v>
      </c>
      <c r="G585" s="74">
        <v>0</v>
      </c>
      <c r="H585" s="74">
        <v>0</v>
      </c>
      <c r="I585" s="74">
        <v>0</v>
      </c>
      <c r="J585" s="74">
        <v>0</v>
      </c>
      <c r="K585" s="74">
        <v>0</v>
      </c>
      <c r="L585" s="35">
        <v>0</v>
      </c>
      <c r="M585" s="74">
        <v>0</v>
      </c>
      <c r="N585"/>
      <c r="O585"/>
    </row>
    <row r="586" spans="2:15">
      <c r="B586" s="74">
        <v>378.99999999999795</v>
      </c>
      <c r="C586" s="74">
        <v>3112</v>
      </c>
      <c r="D586" s="74">
        <v>0</v>
      </c>
      <c r="E586" s="74">
        <v>0</v>
      </c>
      <c r="F586" s="74">
        <v>0</v>
      </c>
      <c r="G586" s="74">
        <v>1.5075376884422099E-2</v>
      </c>
      <c r="H586" s="74">
        <v>0</v>
      </c>
      <c r="I586" s="74">
        <v>0</v>
      </c>
      <c r="J586" s="74">
        <v>0</v>
      </c>
      <c r="K586" s="74">
        <v>0</v>
      </c>
      <c r="L586" s="35">
        <v>0.201005025</v>
      </c>
      <c r="M586" s="74">
        <v>0</v>
      </c>
      <c r="N586"/>
      <c r="O586"/>
    </row>
    <row r="587" spans="2:15">
      <c r="B587" s="74">
        <v>378.99999999999795</v>
      </c>
      <c r="C587" s="74">
        <v>3113</v>
      </c>
      <c r="D587" s="74">
        <v>0</v>
      </c>
      <c r="E587" s="74">
        <v>0</v>
      </c>
      <c r="F587" s="74">
        <v>0</v>
      </c>
      <c r="G587" s="74">
        <v>0.106481481481481</v>
      </c>
      <c r="H587" s="74">
        <v>0</v>
      </c>
      <c r="I587" s="74">
        <v>0</v>
      </c>
      <c r="J587" s="74">
        <v>0</v>
      </c>
      <c r="K587" s="74">
        <v>0</v>
      </c>
      <c r="L587" s="35">
        <v>9.2592590000000006E-3</v>
      </c>
      <c r="M587" s="74">
        <v>0</v>
      </c>
      <c r="N587"/>
      <c r="O587"/>
    </row>
    <row r="588" spans="2:15">
      <c r="B588" s="74">
        <v>210.00000000000051</v>
      </c>
      <c r="C588" s="74">
        <v>3114</v>
      </c>
      <c r="D588" s="74">
        <v>0</v>
      </c>
      <c r="E588" s="74">
        <v>0</v>
      </c>
      <c r="F588" s="74">
        <v>0</v>
      </c>
      <c r="G588" s="74">
        <v>0</v>
      </c>
      <c r="H588" s="74">
        <v>0</v>
      </c>
      <c r="I588" s="74">
        <v>0</v>
      </c>
      <c r="J588" s="74">
        <v>0</v>
      </c>
      <c r="K588" s="74">
        <v>0</v>
      </c>
      <c r="L588" s="35">
        <v>0</v>
      </c>
      <c r="M588" s="74">
        <v>0</v>
      </c>
      <c r="N588"/>
      <c r="O588"/>
    </row>
    <row r="589" spans="2:15">
      <c r="B589" s="74">
        <v>192.00000000000034</v>
      </c>
      <c r="C589" s="74">
        <v>3118</v>
      </c>
      <c r="D589" s="74">
        <v>5.5865921787709499E-3</v>
      </c>
      <c r="E589" s="74">
        <v>0</v>
      </c>
      <c r="F589" s="74">
        <v>0</v>
      </c>
      <c r="G589" s="74">
        <v>5.5865921787709499E-3</v>
      </c>
      <c r="H589" s="74">
        <v>0</v>
      </c>
      <c r="I589" s="74">
        <v>0</v>
      </c>
      <c r="J589" s="74">
        <v>0</v>
      </c>
      <c r="K589" s="74">
        <v>0</v>
      </c>
      <c r="L589" s="35">
        <v>0</v>
      </c>
      <c r="M589" s="74">
        <v>0</v>
      </c>
      <c r="N589"/>
      <c r="O589"/>
    </row>
    <row r="590" spans="2:15">
      <c r="B590" s="74">
        <v>183.0000000000004</v>
      </c>
      <c r="C590" s="74">
        <v>3119</v>
      </c>
      <c r="D590" s="74">
        <v>5.31914893617021E-3</v>
      </c>
      <c r="E590" s="74">
        <v>0</v>
      </c>
      <c r="F590" s="74">
        <v>0</v>
      </c>
      <c r="G590" s="74">
        <v>1.5957446808510599E-2</v>
      </c>
      <c r="H590" s="74">
        <v>0</v>
      </c>
      <c r="I590" s="74">
        <v>0</v>
      </c>
      <c r="J590" s="74">
        <v>0</v>
      </c>
      <c r="K590" s="74">
        <v>0</v>
      </c>
      <c r="L590" s="35">
        <v>0</v>
      </c>
      <c r="M590" s="74">
        <v>0</v>
      </c>
      <c r="N590"/>
      <c r="O590"/>
    </row>
    <row r="591" spans="2:15">
      <c r="B591" s="74">
        <v>1191.0000000000082</v>
      </c>
      <c r="C591" s="74">
        <v>3120</v>
      </c>
      <c r="D591" s="74">
        <v>0</v>
      </c>
      <c r="E591" s="74">
        <v>0</v>
      </c>
      <c r="F591" s="74">
        <v>0</v>
      </c>
      <c r="G591" s="74">
        <v>0</v>
      </c>
      <c r="H591" s="74">
        <v>0</v>
      </c>
      <c r="I591" s="74">
        <v>0</v>
      </c>
      <c r="J591" s="74">
        <v>0</v>
      </c>
      <c r="K591" s="74">
        <v>0</v>
      </c>
      <c r="L591" s="35">
        <v>0</v>
      </c>
      <c r="M591" s="74">
        <v>0</v>
      </c>
      <c r="N591"/>
      <c r="O591"/>
    </row>
    <row r="592" spans="2:15">
      <c r="B592" s="74">
        <v>496.00000000000284</v>
      </c>
      <c r="C592" s="74">
        <v>3123</v>
      </c>
      <c r="D592" s="74">
        <v>0</v>
      </c>
      <c r="E592" s="74">
        <v>0</v>
      </c>
      <c r="F592" s="74">
        <v>0</v>
      </c>
      <c r="G592" s="74">
        <v>2.3148148148148098E-2</v>
      </c>
      <c r="H592" s="74">
        <v>0</v>
      </c>
      <c r="I592" s="74">
        <v>0</v>
      </c>
      <c r="J592" s="74">
        <v>0</v>
      </c>
      <c r="K592" s="74">
        <v>0</v>
      </c>
      <c r="L592" s="35">
        <v>0</v>
      </c>
      <c r="M592" s="74">
        <v>0</v>
      </c>
      <c r="N592"/>
      <c r="O592"/>
    </row>
    <row r="593" spans="2:15">
      <c r="B593" s="74">
        <v>273.00000000000267</v>
      </c>
      <c r="C593" s="74">
        <v>3124</v>
      </c>
      <c r="D593" s="74">
        <v>0</v>
      </c>
      <c r="E593" s="74">
        <v>0</v>
      </c>
      <c r="F593" s="74">
        <v>0</v>
      </c>
      <c r="G593" s="74">
        <v>0</v>
      </c>
      <c r="H593" s="74">
        <v>0</v>
      </c>
      <c r="I593" s="74">
        <v>0</v>
      </c>
      <c r="J593" s="74">
        <v>0</v>
      </c>
      <c r="K593" s="74">
        <v>0</v>
      </c>
      <c r="L593" s="35">
        <v>4.3859650000000003E-3</v>
      </c>
      <c r="M593" s="74">
        <v>0</v>
      </c>
      <c r="N593"/>
      <c r="O593"/>
    </row>
    <row r="594" spans="2:15">
      <c r="B594" s="74">
        <v>306.00000000000023</v>
      </c>
      <c r="C594" s="74">
        <v>3125</v>
      </c>
      <c r="D594" s="74">
        <v>0</v>
      </c>
      <c r="E594" s="74">
        <v>0</v>
      </c>
      <c r="F594" s="74">
        <v>0</v>
      </c>
      <c r="G594" s="74">
        <v>1.01522842639594E-2</v>
      </c>
      <c r="H594" s="74">
        <v>0</v>
      </c>
      <c r="I594" s="74">
        <v>0</v>
      </c>
      <c r="J594" s="74">
        <v>0</v>
      </c>
      <c r="K594" s="74">
        <v>0</v>
      </c>
      <c r="L594" s="35">
        <v>0.223350254</v>
      </c>
      <c r="M594" s="74">
        <v>0</v>
      </c>
      <c r="N594"/>
      <c r="O594"/>
    </row>
    <row r="595" spans="2:15">
      <c r="B595" s="74">
        <v>211.9999999999994</v>
      </c>
      <c r="C595" s="74">
        <v>3126</v>
      </c>
      <c r="D595" s="74">
        <v>0</v>
      </c>
      <c r="E595" s="74">
        <v>9.4339622641509396E-3</v>
      </c>
      <c r="F595" s="74">
        <v>0</v>
      </c>
      <c r="G595" s="74">
        <v>4.71698113207547E-2</v>
      </c>
      <c r="H595" s="74">
        <v>0</v>
      </c>
      <c r="I595" s="74">
        <v>0</v>
      </c>
      <c r="J595" s="74">
        <v>0</v>
      </c>
      <c r="K595" s="74">
        <v>0</v>
      </c>
      <c r="L595" s="35">
        <v>0</v>
      </c>
      <c r="M595" s="74">
        <v>1</v>
      </c>
      <c r="N595"/>
      <c r="O595"/>
    </row>
    <row r="596" spans="2:15">
      <c r="B596" s="74">
        <v>258.9999999999992</v>
      </c>
      <c r="C596" s="74">
        <v>3127</v>
      </c>
      <c r="D596" s="74">
        <v>0</v>
      </c>
      <c r="E596" s="74">
        <v>0</v>
      </c>
      <c r="F596" s="74">
        <v>0</v>
      </c>
      <c r="G596" s="74">
        <v>8.8888888888888906E-3</v>
      </c>
      <c r="H596" s="74">
        <v>0</v>
      </c>
      <c r="I596" s="74">
        <v>0</v>
      </c>
      <c r="J596" s="74">
        <v>0</v>
      </c>
      <c r="K596" s="74">
        <v>0</v>
      </c>
      <c r="L596" s="35">
        <v>0</v>
      </c>
      <c r="M596" s="74">
        <v>0</v>
      </c>
      <c r="N596"/>
      <c r="O596"/>
    </row>
    <row r="597" spans="2:15">
      <c r="B597" s="74">
        <v>423.99999999999733</v>
      </c>
      <c r="C597" s="74">
        <v>3128</v>
      </c>
      <c r="D597" s="74">
        <v>0</v>
      </c>
      <c r="E597" s="74">
        <v>0</v>
      </c>
      <c r="F597" s="74">
        <v>0</v>
      </c>
      <c r="G597" s="74">
        <v>8.3333333333333301E-2</v>
      </c>
      <c r="H597" s="74">
        <v>0</v>
      </c>
      <c r="I597" s="74">
        <v>0</v>
      </c>
      <c r="J597" s="74">
        <v>0</v>
      </c>
      <c r="K597" s="74">
        <v>0</v>
      </c>
      <c r="L597" s="35">
        <v>0</v>
      </c>
      <c r="M597" s="74">
        <v>0</v>
      </c>
      <c r="N597"/>
      <c r="O597"/>
    </row>
    <row r="598" spans="2:15">
      <c r="B598" s="74">
        <v>194.0000000000019</v>
      </c>
      <c r="C598" s="74">
        <v>3129</v>
      </c>
      <c r="D598" s="74">
        <v>3.9840637450199202E-3</v>
      </c>
      <c r="E598" s="74">
        <v>0</v>
      </c>
      <c r="F598" s="74">
        <v>0</v>
      </c>
      <c r="G598" s="74">
        <v>3.9840637450199202E-3</v>
      </c>
      <c r="H598" s="74">
        <v>0</v>
      </c>
      <c r="I598" s="74">
        <v>0</v>
      </c>
      <c r="J598" s="74">
        <v>0</v>
      </c>
      <c r="K598" s="74">
        <v>0</v>
      </c>
      <c r="L598" s="35">
        <v>0</v>
      </c>
      <c r="M598" s="74">
        <v>0</v>
      </c>
      <c r="N598"/>
      <c r="O598"/>
    </row>
    <row r="599" spans="2:15">
      <c r="B599" s="74">
        <v>191.00000000000119</v>
      </c>
      <c r="C599" s="74">
        <v>3130</v>
      </c>
      <c r="D599" s="74">
        <v>4.8309178743961402E-3</v>
      </c>
      <c r="E599" s="74">
        <v>4.8309178743961402E-3</v>
      </c>
      <c r="F599" s="74">
        <v>0</v>
      </c>
      <c r="G599" s="74">
        <v>5.7971014492753603E-2</v>
      </c>
      <c r="H599" s="74">
        <v>0</v>
      </c>
      <c r="I599" s="74">
        <v>0</v>
      </c>
      <c r="J599" s="74">
        <v>0</v>
      </c>
      <c r="K599" s="74">
        <v>0</v>
      </c>
      <c r="L599" s="35">
        <v>0</v>
      </c>
      <c r="M599" s="74">
        <v>1</v>
      </c>
      <c r="N599"/>
      <c r="O599"/>
    </row>
    <row r="600" spans="2:15">
      <c r="B600" s="74">
        <v>227.99999999999804</v>
      </c>
      <c r="C600" s="74">
        <v>3131</v>
      </c>
      <c r="D600" s="74">
        <v>4.3478260869565201E-3</v>
      </c>
      <c r="E600" s="74">
        <v>8.6956521739130401E-3</v>
      </c>
      <c r="F600" s="74">
        <v>0</v>
      </c>
      <c r="G600" s="74">
        <v>0</v>
      </c>
      <c r="H600" s="74">
        <v>0</v>
      </c>
      <c r="I600" s="74">
        <v>0</v>
      </c>
      <c r="J600" s="74">
        <v>0</v>
      </c>
      <c r="K600" s="74">
        <v>0</v>
      </c>
      <c r="L600" s="35">
        <v>0</v>
      </c>
      <c r="M600" s="74">
        <v>1</v>
      </c>
      <c r="N600"/>
      <c r="O600"/>
    </row>
    <row r="601" spans="2:15">
      <c r="B601" s="74">
        <v>213.00000000000122</v>
      </c>
      <c r="C601" s="74">
        <v>3132</v>
      </c>
      <c r="D601" s="74">
        <v>0</v>
      </c>
      <c r="E601" s="74">
        <v>0</v>
      </c>
      <c r="F601" s="74">
        <v>0</v>
      </c>
      <c r="G601" s="74">
        <v>8.4745762711864403E-2</v>
      </c>
      <c r="H601" s="74">
        <v>0</v>
      </c>
      <c r="I601" s="74">
        <v>0</v>
      </c>
      <c r="J601" s="74">
        <v>0</v>
      </c>
      <c r="K601" s="74">
        <v>0</v>
      </c>
      <c r="L601" s="35">
        <v>0</v>
      </c>
      <c r="M601" s="74">
        <v>0</v>
      </c>
      <c r="N601"/>
      <c r="O601"/>
    </row>
    <row r="602" spans="2:15">
      <c r="B602" s="74">
        <v>382.99999999999784</v>
      </c>
      <c r="C602" s="74">
        <v>3133</v>
      </c>
      <c r="D602" s="74">
        <v>0</v>
      </c>
      <c r="E602" s="74">
        <v>2.1551724137931001E-2</v>
      </c>
      <c r="F602" s="74">
        <v>0</v>
      </c>
      <c r="G602" s="74">
        <v>3.8793103448275898E-2</v>
      </c>
      <c r="H602" s="74">
        <v>0</v>
      </c>
      <c r="I602" s="74">
        <v>0</v>
      </c>
      <c r="J602" s="74">
        <v>0</v>
      </c>
      <c r="K602" s="74">
        <v>0</v>
      </c>
      <c r="L602" s="35">
        <v>0</v>
      </c>
      <c r="M602" s="74">
        <v>1</v>
      </c>
      <c r="N602"/>
      <c r="O602"/>
    </row>
    <row r="603" spans="2:15">
      <c r="B603" s="74">
        <v>94.000000000000327</v>
      </c>
      <c r="C603" s="74">
        <v>3134</v>
      </c>
      <c r="D603" s="74">
        <v>0</v>
      </c>
      <c r="E603" s="74">
        <v>0</v>
      </c>
      <c r="F603" s="74">
        <v>0</v>
      </c>
      <c r="G603" s="74">
        <v>1.8957345971564E-2</v>
      </c>
      <c r="H603" s="74">
        <v>0</v>
      </c>
      <c r="I603" s="74">
        <v>0</v>
      </c>
      <c r="J603" s="74">
        <v>0</v>
      </c>
      <c r="K603" s="74">
        <v>0</v>
      </c>
      <c r="L603" s="35">
        <v>0</v>
      </c>
      <c r="M603" s="74">
        <v>0</v>
      </c>
      <c r="N603"/>
      <c r="O603"/>
    </row>
    <row r="604" spans="2:15">
      <c r="B604" s="74">
        <v>170.99999999999855</v>
      </c>
      <c r="C604" s="74">
        <v>3136</v>
      </c>
      <c r="D604" s="74">
        <v>0</v>
      </c>
      <c r="E604" s="74">
        <v>1.54639175257732E-2</v>
      </c>
      <c r="F604" s="74">
        <v>0</v>
      </c>
      <c r="G604" s="74">
        <v>2.57731958762887E-2</v>
      </c>
      <c r="H604" s="74">
        <v>0</v>
      </c>
      <c r="I604" s="74">
        <v>0</v>
      </c>
      <c r="J604" s="74">
        <v>0</v>
      </c>
      <c r="K604" s="74">
        <v>0</v>
      </c>
      <c r="L604" s="35">
        <v>0</v>
      </c>
      <c r="M604" s="74">
        <v>1</v>
      </c>
      <c r="N604"/>
      <c r="O604"/>
    </row>
    <row r="605" spans="2:15">
      <c r="B605" s="74">
        <v>176.00000000000009</v>
      </c>
      <c r="C605" s="74">
        <v>3137</v>
      </c>
      <c r="D605" s="74">
        <v>0</v>
      </c>
      <c r="E605" s="74">
        <v>0</v>
      </c>
      <c r="F605" s="74">
        <v>0</v>
      </c>
      <c r="G605" s="74">
        <v>4.9504950495049497E-3</v>
      </c>
      <c r="H605" s="74">
        <v>0</v>
      </c>
      <c r="I605" s="74">
        <v>0</v>
      </c>
      <c r="J605" s="74">
        <v>0</v>
      </c>
      <c r="K605" s="74">
        <v>0</v>
      </c>
      <c r="L605" s="35">
        <v>0</v>
      </c>
      <c r="M605" s="74">
        <v>0</v>
      </c>
      <c r="N605"/>
      <c r="O605"/>
    </row>
    <row r="606" spans="2:15">
      <c r="B606" s="74">
        <v>194.0000000000019</v>
      </c>
      <c r="C606" s="74">
        <v>3139</v>
      </c>
      <c r="D606" s="74">
        <v>5.7142857142857099E-3</v>
      </c>
      <c r="E606" s="74">
        <v>0</v>
      </c>
      <c r="F606" s="74">
        <v>0</v>
      </c>
      <c r="G606" s="74">
        <v>0</v>
      </c>
      <c r="H606" s="74">
        <v>0</v>
      </c>
      <c r="I606" s="74">
        <v>0</v>
      </c>
      <c r="J606" s="74">
        <v>0</v>
      </c>
      <c r="K606" s="74">
        <v>0</v>
      </c>
      <c r="L606" s="35">
        <v>0</v>
      </c>
      <c r="M606" s="74">
        <v>0</v>
      </c>
      <c r="N606"/>
      <c r="O606"/>
    </row>
    <row r="607" spans="2:15">
      <c r="B607" s="74">
        <v>244.99999999999881</v>
      </c>
      <c r="C607" s="74">
        <v>3140</v>
      </c>
      <c r="D607" s="74">
        <v>0</v>
      </c>
      <c r="E607" s="74">
        <v>0</v>
      </c>
      <c r="F607" s="74">
        <v>0</v>
      </c>
      <c r="G607" s="74">
        <v>0</v>
      </c>
      <c r="H607" s="74">
        <v>0</v>
      </c>
      <c r="I607" s="74">
        <v>0</v>
      </c>
      <c r="J607" s="74">
        <v>0</v>
      </c>
      <c r="K607" s="74">
        <v>2.92682926829268E-2</v>
      </c>
      <c r="L607" s="35">
        <v>0</v>
      </c>
      <c r="M607" s="74">
        <v>0</v>
      </c>
      <c r="N607"/>
      <c r="O607"/>
    </row>
    <row r="608" spans="2:15">
      <c r="B608" s="74">
        <v>177.99999999999841</v>
      </c>
      <c r="C608" s="74">
        <v>3141</v>
      </c>
      <c r="D608" s="74">
        <v>0</v>
      </c>
      <c r="E608" s="74">
        <v>3.1390134529148003E-2</v>
      </c>
      <c r="F608" s="74">
        <v>0</v>
      </c>
      <c r="G608" s="74">
        <v>2.2421524663677101E-2</v>
      </c>
      <c r="H608" s="74">
        <v>0</v>
      </c>
      <c r="I608" s="74">
        <v>0</v>
      </c>
      <c r="J608" s="74">
        <v>0</v>
      </c>
      <c r="K608" s="74">
        <v>0</v>
      </c>
      <c r="L608" s="35">
        <v>0</v>
      </c>
      <c r="M608" s="74">
        <v>1</v>
      </c>
      <c r="N608"/>
      <c r="O608"/>
    </row>
    <row r="609" spans="2:15">
      <c r="B609" s="74">
        <v>157.99999999999918</v>
      </c>
      <c r="C609" s="74">
        <v>3142</v>
      </c>
      <c r="D609" s="74">
        <v>0</v>
      </c>
      <c r="E609" s="74">
        <v>2.3041474654377898E-2</v>
      </c>
      <c r="F609" s="74">
        <v>0</v>
      </c>
      <c r="G609" s="74">
        <v>1.3824884792626699E-2</v>
      </c>
      <c r="H609" s="74">
        <v>0</v>
      </c>
      <c r="I609" s="74">
        <v>0</v>
      </c>
      <c r="J609" s="74">
        <v>0</v>
      </c>
      <c r="K609" s="74">
        <v>0</v>
      </c>
      <c r="L609" s="35">
        <v>0</v>
      </c>
      <c r="M609" s="74">
        <v>1</v>
      </c>
      <c r="N609"/>
      <c r="O609"/>
    </row>
    <row r="610" spans="2:15">
      <c r="B610" s="74">
        <v>165.99999999999815</v>
      </c>
      <c r="C610" s="74">
        <v>3144</v>
      </c>
      <c r="D610" s="74">
        <v>0</v>
      </c>
      <c r="E610" s="74">
        <v>0</v>
      </c>
      <c r="F610" s="74">
        <v>0</v>
      </c>
      <c r="G610" s="74">
        <v>5.4298642533936702E-2</v>
      </c>
      <c r="H610" s="74">
        <v>0</v>
      </c>
      <c r="I610" s="74">
        <v>0</v>
      </c>
      <c r="J610" s="74">
        <v>0</v>
      </c>
      <c r="K610" s="74">
        <v>0</v>
      </c>
      <c r="L610" s="35">
        <v>0</v>
      </c>
      <c r="M610" s="74">
        <v>0</v>
      </c>
      <c r="N610"/>
      <c r="O610"/>
    </row>
    <row r="611" spans="2:15">
      <c r="B611" s="74">
        <v>148.99999999999869</v>
      </c>
      <c r="C611" s="74">
        <v>3145</v>
      </c>
      <c r="D611" s="74">
        <v>0</v>
      </c>
      <c r="E611" s="74">
        <v>2.6431718061673999E-2</v>
      </c>
      <c r="F611" s="74">
        <v>0</v>
      </c>
      <c r="G611" s="74">
        <v>2.2026431718061699E-2</v>
      </c>
      <c r="H611" s="74">
        <v>0</v>
      </c>
      <c r="I611" s="74">
        <v>0</v>
      </c>
      <c r="J611" s="74">
        <v>0</v>
      </c>
      <c r="K611" s="74">
        <v>0</v>
      </c>
      <c r="L611" s="35">
        <v>0</v>
      </c>
      <c r="M611" s="74">
        <v>1</v>
      </c>
      <c r="N611"/>
      <c r="O611"/>
    </row>
    <row r="612" spans="2:15">
      <c r="B612" s="74">
        <v>154.9999999999996</v>
      </c>
      <c r="C612" s="74">
        <v>3147</v>
      </c>
      <c r="D612" s="74">
        <v>0</v>
      </c>
      <c r="E612" s="74">
        <v>5.4945054945054897E-3</v>
      </c>
      <c r="F612" s="74">
        <v>0</v>
      </c>
      <c r="G612" s="74">
        <v>3.2967032967033003E-2</v>
      </c>
      <c r="H612" s="74">
        <v>0</v>
      </c>
      <c r="I612" s="74">
        <v>0</v>
      </c>
      <c r="J612" s="74">
        <v>0</v>
      </c>
      <c r="K612" s="74">
        <v>0</v>
      </c>
      <c r="L612" s="35">
        <v>0</v>
      </c>
      <c r="M612" s="74">
        <v>1</v>
      </c>
      <c r="N612"/>
      <c r="O612"/>
    </row>
    <row r="613" spans="2:15">
      <c r="B613" s="74">
        <v>188.00000000000017</v>
      </c>
      <c r="C613" s="74">
        <v>3148</v>
      </c>
      <c r="D613" s="74">
        <v>0</v>
      </c>
      <c r="E613" s="74">
        <v>0</v>
      </c>
      <c r="F613" s="74">
        <v>0</v>
      </c>
      <c r="G613" s="74">
        <v>0</v>
      </c>
      <c r="H613" s="74">
        <v>0</v>
      </c>
      <c r="I613" s="74">
        <v>0</v>
      </c>
      <c r="J613" s="74">
        <v>0</v>
      </c>
      <c r="K613" s="74">
        <v>0</v>
      </c>
      <c r="L613" s="35">
        <v>0</v>
      </c>
      <c r="M613" s="74">
        <v>0</v>
      </c>
      <c r="N613"/>
      <c r="O613"/>
    </row>
    <row r="614" spans="2:15">
      <c r="B614" s="74">
        <v>59.999999999999559</v>
      </c>
      <c r="C614" s="74">
        <v>3151</v>
      </c>
      <c r="D614" s="74">
        <v>0</v>
      </c>
      <c r="E614" s="74">
        <v>0</v>
      </c>
      <c r="F614" s="74">
        <v>0</v>
      </c>
      <c r="G614" s="74">
        <v>0</v>
      </c>
      <c r="H614" s="74">
        <v>0</v>
      </c>
      <c r="I614" s="74">
        <v>0</v>
      </c>
      <c r="J614" s="74">
        <v>0</v>
      </c>
      <c r="K614" s="74">
        <v>0</v>
      </c>
      <c r="L614" s="35">
        <v>0</v>
      </c>
      <c r="M614" s="74">
        <v>0</v>
      </c>
      <c r="N614"/>
      <c r="O614"/>
    </row>
    <row r="615" spans="2:15">
      <c r="B615" s="74">
        <v>170.99999999999855</v>
      </c>
      <c r="C615" s="74">
        <v>3156</v>
      </c>
      <c r="D615" s="74">
        <v>0</v>
      </c>
      <c r="E615" s="74">
        <v>0</v>
      </c>
      <c r="F615" s="74">
        <v>0</v>
      </c>
      <c r="G615" s="74">
        <v>0</v>
      </c>
      <c r="H615" s="74">
        <v>0</v>
      </c>
      <c r="I615" s="74">
        <v>0</v>
      </c>
      <c r="J615" s="74">
        <v>0</v>
      </c>
      <c r="K615" s="74">
        <v>0</v>
      </c>
      <c r="L615" s="35">
        <v>0</v>
      </c>
      <c r="M615" s="74">
        <v>0</v>
      </c>
      <c r="N615"/>
      <c r="O615"/>
    </row>
    <row r="616" spans="2:15">
      <c r="B616" s="74">
        <v>339.99999999999619</v>
      </c>
      <c r="C616" s="74">
        <v>3157</v>
      </c>
      <c r="D616" s="74">
        <v>0</v>
      </c>
      <c r="E616" s="74">
        <v>0</v>
      </c>
      <c r="F616" s="74">
        <v>0</v>
      </c>
      <c r="G616" s="74">
        <v>0</v>
      </c>
      <c r="H616" s="74">
        <v>0</v>
      </c>
      <c r="I616" s="74">
        <v>0</v>
      </c>
      <c r="J616" s="74">
        <v>0</v>
      </c>
      <c r="K616" s="74">
        <v>0</v>
      </c>
      <c r="L616" s="35">
        <v>0</v>
      </c>
      <c r="M616" s="74">
        <v>0</v>
      </c>
      <c r="N616"/>
      <c r="O616"/>
    </row>
    <row r="617" spans="2:15">
      <c r="B617" s="74">
        <v>255.00000000000284</v>
      </c>
      <c r="C617" s="74">
        <v>3158</v>
      </c>
      <c r="D617" s="74">
        <v>0</v>
      </c>
      <c r="E617" s="74">
        <v>4.4642857142857097E-3</v>
      </c>
      <c r="F617" s="74">
        <v>0</v>
      </c>
      <c r="G617" s="74">
        <v>0</v>
      </c>
      <c r="H617" s="74">
        <v>0</v>
      </c>
      <c r="I617" s="74">
        <v>0</v>
      </c>
      <c r="J617" s="74">
        <v>0</v>
      </c>
      <c r="K617" s="74">
        <v>0</v>
      </c>
      <c r="L617" s="35">
        <v>0</v>
      </c>
      <c r="M617" s="74">
        <v>1</v>
      </c>
      <c r="N617"/>
      <c r="O617"/>
    </row>
    <row r="618" spans="2:15">
      <c r="B618" s="74">
        <v>105.00000000000053</v>
      </c>
      <c r="C618" s="74">
        <v>3159</v>
      </c>
      <c r="D618" s="74">
        <v>0</v>
      </c>
      <c r="E618" s="74">
        <v>0</v>
      </c>
      <c r="F618" s="74">
        <v>0</v>
      </c>
      <c r="G618" s="74">
        <v>5.1546391752577303E-2</v>
      </c>
      <c r="H618" s="74">
        <v>0</v>
      </c>
      <c r="I618" s="74">
        <v>0</v>
      </c>
      <c r="J618" s="74">
        <v>0</v>
      </c>
      <c r="K618" s="74">
        <v>0</v>
      </c>
      <c r="L618" s="35">
        <v>0</v>
      </c>
      <c r="M618" s="74">
        <v>0</v>
      </c>
      <c r="N618"/>
      <c r="O618"/>
    </row>
    <row r="619" spans="2:15">
      <c r="B619" s="74">
        <v>173.0000000000019</v>
      </c>
      <c r="C619" s="74">
        <v>3160</v>
      </c>
      <c r="D619" s="74">
        <v>4.8780487804877997E-3</v>
      </c>
      <c r="E619" s="74">
        <v>9.7560975609756097E-3</v>
      </c>
      <c r="F619" s="74">
        <v>0</v>
      </c>
      <c r="G619" s="74">
        <v>9.7560975609756097E-3</v>
      </c>
      <c r="H619" s="74">
        <v>0</v>
      </c>
      <c r="I619" s="74">
        <v>0</v>
      </c>
      <c r="J619" s="74">
        <v>0</v>
      </c>
      <c r="K619" s="74">
        <v>0</v>
      </c>
      <c r="L619" s="35">
        <v>0</v>
      </c>
      <c r="M619" s="74">
        <v>1</v>
      </c>
      <c r="N619"/>
      <c r="O619"/>
    </row>
    <row r="620" spans="2:15">
      <c r="B620" s="74">
        <v>232.0000000000002</v>
      </c>
      <c r="C620" s="74">
        <v>3161</v>
      </c>
      <c r="D620" s="74">
        <v>0</v>
      </c>
      <c r="E620" s="74">
        <v>0</v>
      </c>
      <c r="F620" s="74">
        <v>0</v>
      </c>
      <c r="G620" s="74">
        <v>0.122065727699531</v>
      </c>
      <c r="H620" s="74">
        <v>0</v>
      </c>
      <c r="I620" s="74">
        <v>0</v>
      </c>
      <c r="J620" s="74">
        <v>0</v>
      </c>
      <c r="K620" s="74">
        <v>0</v>
      </c>
      <c r="L620" s="35">
        <v>0</v>
      </c>
      <c r="M620" s="74">
        <v>0</v>
      </c>
      <c r="N620"/>
      <c r="O620"/>
    </row>
    <row r="621" spans="2:15">
      <c r="B621" s="74">
        <v>531.00000000000136</v>
      </c>
      <c r="C621" s="74">
        <v>3162</v>
      </c>
      <c r="D621" s="74">
        <v>0</v>
      </c>
      <c r="E621" s="74">
        <v>2.2222222222222199E-2</v>
      </c>
      <c r="F621" s="74">
        <v>0</v>
      </c>
      <c r="G621" s="74">
        <v>0</v>
      </c>
      <c r="H621" s="74">
        <v>0</v>
      </c>
      <c r="I621" s="74">
        <v>0</v>
      </c>
      <c r="J621" s="74">
        <v>0</v>
      </c>
      <c r="K621" s="74">
        <v>0</v>
      </c>
      <c r="L621" s="35">
        <v>0</v>
      </c>
      <c r="M621" s="74">
        <v>1</v>
      </c>
      <c r="N621"/>
      <c r="O621"/>
    </row>
    <row r="622" spans="2:15">
      <c r="B622" s="74">
        <v>339.99999999999619</v>
      </c>
      <c r="C622" s="74">
        <v>3163</v>
      </c>
      <c r="D622" s="74">
        <v>0</v>
      </c>
      <c r="E622" s="74">
        <v>0</v>
      </c>
      <c r="F622" s="74">
        <v>0</v>
      </c>
      <c r="G622" s="74">
        <v>7.9681274900398405E-3</v>
      </c>
      <c r="H622" s="74">
        <v>0</v>
      </c>
      <c r="I622" s="74">
        <v>0</v>
      </c>
      <c r="J622" s="74">
        <v>0</v>
      </c>
      <c r="K622" s="74">
        <v>0</v>
      </c>
      <c r="L622" s="35">
        <v>0</v>
      </c>
      <c r="M622" s="74">
        <v>0</v>
      </c>
      <c r="N622"/>
      <c r="O622"/>
    </row>
    <row r="623" spans="2:15">
      <c r="B623" s="74">
        <v>321.99999999999949</v>
      </c>
      <c r="C623" s="74">
        <v>3165</v>
      </c>
      <c r="D623" s="74">
        <v>4.1666666666666701E-3</v>
      </c>
      <c r="E623" s="74">
        <v>0</v>
      </c>
      <c r="F623" s="74">
        <v>0</v>
      </c>
      <c r="G623" s="74">
        <v>0</v>
      </c>
      <c r="H623" s="74">
        <v>0</v>
      </c>
      <c r="I623" s="74">
        <v>0</v>
      </c>
      <c r="J623" s="74">
        <v>0</v>
      </c>
      <c r="K623" s="74">
        <v>0</v>
      </c>
      <c r="L623" s="35">
        <v>0</v>
      </c>
      <c r="M623" s="74">
        <v>0</v>
      </c>
      <c r="N623"/>
      <c r="O623"/>
    </row>
    <row r="624" spans="2:15">
      <c r="B624" s="74">
        <v>323.99999999999847</v>
      </c>
      <c r="C624" s="74">
        <v>3166</v>
      </c>
      <c r="D624" s="74">
        <v>0</v>
      </c>
      <c r="E624" s="74">
        <v>0</v>
      </c>
      <c r="F624" s="74">
        <v>0</v>
      </c>
      <c r="G624" s="74">
        <v>0</v>
      </c>
      <c r="H624" s="74">
        <v>0</v>
      </c>
      <c r="I624" s="74">
        <v>0</v>
      </c>
      <c r="J624" s="74">
        <v>0</v>
      </c>
      <c r="K624" s="74">
        <v>0</v>
      </c>
      <c r="L624" s="35">
        <v>0</v>
      </c>
      <c r="M624" s="74">
        <v>0</v>
      </c>
      <c r="N624"/>
      <c r="O624"/>
    </row>
    <row r="625" spans="2:15">
      <c r="B625" s="74">
        <v>488.99999999999972</v>
      </c>
      <c r="C625" s="74">
        <v>3168</v>
      </c>
      <c r="D625" s="74">
        <v>0</v>
      </c>
      <c r="E625" s="74">
        <v>0</v>
      </c>
      <c r="F625" s="74">
        <v>0</v>
      </c>
      <c r="G625" s="74">
        <v>0</v>
      </c>
      <c r="H625" s="74">
        <v>0</v>
      </c>
      <c r="I625" s="74">
        <v>0</v>
      </c>
      <c r="J625" s="74">
        <v>0</v>
      </c>
      <c r="K625" s="74">
        <v>0</v>
      </c>
      <c r="L625" s="35">
        <v>0</v>
      </c>
      <c r="M625" s="74">
        <v>0</v>
      </c>
      <c r="N625"/>
      <c r="O625"/>
    </row>
    <row r="626" spans="2:15">
      <c r="B626" s="74">
        <v>320.99999999999881</v>
      </c>
      <c r="C626" s="74">
        <v>3169</v>
      </c>
      <c r="D626" s="74">
        <v>4.4052863436123404E-3</v>
      </c>
      <c r="E626" s="74">
        <v>0</v>
      </c>
      <c r="F626" s="74">
        <v>0</v>
      </c>
      <c r="G626" s="74">
        <v>0</v>
      </c>
      <c r="H626" s="74">
        <v>0</v>
      </c>
      <c r="I626" s="74">
        <v>0</v>
      </c>
      <c r="J626" s="74">
        <v>0</v>
      </c>
      <c r="K626" s="74">
        <v>0</v>
      </c>
      <c r="L626" s="35">
        <v>0</v>
      </c>
      <c r="M626" s="74">
        <v>0</v>
      </c>
      <c r="N626"/>
      <c r="O626"/>
    </row>
    <row r="627" spans="2:15">
      <c r="B627" s="74">
        <v>400.9999999999979</v>
      </c>
      <c r="C627" s="74">
        <v>3170</v>
      </c>
      <c r="D627" s="74">
        <v>0</v>
      </c>
      <c r="E627" s="74">
        <v>7.2463768115942004E-3</v>
      </c>
      <c r="F627" s="74">
        <v>0</v>
      </c>
      <c r="G627" s="74">
        <v>4.3478260869565202E-2</v>
      </c>
      <c r="H627" s="74">
        <v>0</v>
      </c>
      <c r="I627" s="74">
        <v>0</v>
      </c>
      <c r="J627" s="74">
        <v>0</v>
      </c>
      <c r="K627" s="74">
        <v>0</v>
      </c>
      <c r="L627" s="35">
        <v>0</v>
      </c>
      <c r="M627" s="74">
        <v>1</v>
      </c>
      <c r="N627"/>
      <c r="O627"/>
    </row>
    <row r="628" spans="2:15">
      <c r="B628" s="74">
        <v>341.99999999999625</v>
      </c>
      <c r="C628" s="74">
        <v>3171</v>
      </c>
      <c r="D628" s="74">
        <v>0</v>
      </c>
      <c r="E628" s="74">
        <v>4.1493775933610002E-3</v>
      </c>
      <c r="F628" s="74">
        <v>0</v>
      </c>
      <c r="G628" s="74">
        <v>8.7136929460580895E-2</v>
      </c>
      <c r="H628" s="74">
        <v>0</v>
      </c>
      <c r="I628" s="74">
        <v>0</v>
      </c>
      <c r="J628" s="74">
        <v>0</v>
      </c>
      <c r="K628" s="74">
        <v>0</v>
      </c>
      <c r="L628" s="35">
        <v>0</v>
      </c>
      <c r="M628" s="74">
        <v>1</v>
      </c>
      <c r="N628"/>
      <c r="O628"/>
    </row>
    <row r="629" spans="2:15">
      <c r="B629" s="74">
        <v>852.00000000000045</v>
      </c>
      <c r="C629" s="74">
        <v>3172</v>
      </c>
      <c r="D629" s="74">
        <v>0</v>
      </c>
      <c r="E629" s="74">
        <v>0</v>
      </c>
      <c r="F629" s="74">
        <v>0</v>
      </c>
      <c r="G629" s="74">
        <v>4.3668122270742399E-3</v>
      </c>
      <c r="H629" s="74">
        <v>0</v>
      </c>
      <c r="I629" s="74">
        <v>0</v>
      </c>
      <c r="J629" s="74">
        <v>0</v>
      </c>
      <c r="K629" s="74">
        <v>0</v>
      </c>
      <c r="L629" s="35">
        <v>0</v>
      </c>
      <c r="M629" s="74">
        <v>0</v>
      </c>
      <c r="N629"/>
      <c r="O629"/>
    </row>
    <row r="630" spans="2:15">
      <c r="B630" s="74">
        <v>338.99999999999841</v>
      </c>
      <c r="C630" s="74">
        <v>3174</v>
      </c>
      <c r="D630" s="74">
        <v>0</v>
      </c>
      <c r="E630" s="74">
        <v>0</v>
      </c>
      <c r="F630" s="74">
        <v>0</v>
      </c>
      <c r="G630" s="74">
        <v>0</v>
      </c>
      <c r="H630" s="74">
        <v>0</v>
      </c>
      <c r="I630" s="74">
        <v>0</v>
      </c>
      <c r="J630" s="74">
        <v>0</v>
      </c>
      <c r="K630" s="74">
        <v>0</v>
      </c>
      <c r="L630" s="35">
        <v>0</v>
      </c>
      <c r="M630" s="74">
        <v>0</v>
      </c>
      <c r="N630"/>
      <c r="O630"/>
    </row>
    <row r="631" spans="2:15">
      <c r="B631" s="74">
        <v>563.00000000000512</v>
      </c>
      <c r="C631" s="74">
        <v>3175</v>
      </c>
      <c r="D631" s="74">
        <v>0</v>
      </c>
      <c r="E631" s="74">
        <v>0</v>
      </c>
      <c r="F631" s="74">
        <v>0</v>
      </c>
      <c r="G631" s="74">
        <v>9.0497737556561094E-3</v>
      </c>
      <c r="H631" s="74">
        <v>0</v>
      </c>
      <c r="I631" s="74">
        <v>0</v>
      </c>
      <c r="J631" s="74">
        <v>0</v>
      </c>
      <c r="K631" s="74">
        <v>0</v>
      </c>
      <c r="L631" s="35">
        <v>9.049774E-3</v>
      </c>
      <c r="M631" s="74">
        <v>0</v>
      </c>
      <c r="N631"/>
      <c r="O631"/>
    </row>
    <row r="632" spans="2:15">
      <c r="B632" s="74">
        <v>305.00000000000307</v>
      </c>
      <c r="C632" s="74">
        <v>3176</v>
      </c>
      <c r="D632" s="74">
        <v>0</v>
      </c>
      <c r="E632" s="74">
        <v>0</v>
      </c>
      <c r="F632" s="74">
        <v>0</v>
      </c>
      <c r="G632" s="74">
        <v>0</v>
      </c>
      <c r="H632" s="74">
        <v>0</v>
      </c>
      <c r="I632" s="74">
        <v>0</v>
      </c>
      <c r="J632" s="74">
        <v>0</v>
      </c>
      <c r="K632" s="74">
        <v>0</v>
      </c>
      <c r="L632" s="35">
        <v>4.5045049999999998E-3</v>
      </c>
      <c r="M632" s="74">
        <v>0</v>
      </c>
      <c r="N632"/>
      <c r="O632"/>
    </row>
    <row r="633" spans="2:15">
      <c r="B633" s="74">
        <v>313.00000000000131</v>
      </c>
      <c r="C633" s="74">
        <v>3177</v>
      </c>
      <c r="D633" s="74">
        <v>0</v>
      </c>
      <c r="E633" s="74">
        <v>4.65116279069767E-3</v>
      </c>
      <c r="F633" s="74">
        <v>0</v>
      </c>
      <c r="G633" s="74">
        <v>9.3023255813953504E-3</v>
      </c>
      <c r="H633" s="74">
        <v>0</v>
      </c>
      <c r="I633" s="74">
        <v>0</v>
      </c>
      <c r="J633" s="74">
        <v>0</v>
      </c>
      <c r="K633" s="74">
        <v>0</v>
      </c>
      <c r="L633" s="35">
        <v>0</v>
      </c>
      <c r="M633" s="74">
        <v>1</v>
      </c>
      <c r="N633"/>
      <c r="O633"/>
    </row>
    <row r="634" spans="2:15">
      <c r="B634" s="74">
        <v>331.00000000000119</v>
      </c>
      <c r="C634" s="74">
        <v>3178</v>
      </c>
      <c r="D634" s="74">
        <v>0</v>
      </c>
      <c r="E634" s="74">
        <v>0</v>
      </c>
      <c r="F634" s="74">
        <v>0</v>
      </c>
      <c r="G634" s="74">
        <v>1.14068441064639E-2</v>
      </c>
      <c r="H634" s="74">
        <v>0</v>
      </c>
      <c r="I634" s="74">
        <v>0</v>
      </c>
      <c r="J634" s="74">
        <v>0</v>
      </c>
      <c r="K634" s="74">
        <v>0</v>
      </c>
      <c r="L634" s="35">
        <v>4.1825095E-2</v>
      </c>
      <c r="M634" s="74">
        <v>0</v>
      </c>
      <c r="N634"/>
      <c r="O634"/>
    </row>
    <row r="635" spans="2:15">
      <c r="B635" s="74">
        <v>318.99999999999937</v>
      </c>
      <c r="C635" s="74">
        <v>3181</v>
      </c>
      <c r="D635" s="74">
        <v>0</v>
      </c>
      <c r="E635" s="74">
        <v>0</v>
      </c>
      <c r="F635" s="74">
        <v>0</v>
      </c>
      <c r="G635" s="74">
        <v>8.9285714285714298E-3</v>
      </c>
      <c r="H635" s="74">
        <v>0</v>
      </c>
      <c r="I635" s="74">
        <v>0</v>
      </c>
      <c r="J635" s="74">
        <v>0</v>
      </c>
      <c r="K635" s="74">
        <v>0</v>
      </c>
      <c r="L635" s="35">
        <v>0</v>
      </c>
      <c r="M635" s="74">
        <v>0</v>
      </c>
      <c r="N635"/>
      <c r="O635"/>
    </row>
    <row r="636" spans="2:15">
      <c r="B636" s="74">
        <v>316.99999999999903</v>
      </c>
      <c r="C636" s="74">
        <v>3183</v>
      </c>
      <c r="D636" s="74">
        <v>0</v>
      </c>
      <c r="E636" s="74">
        <v>0</v>
      </c>
      <c r="F636" s="74">
        <v>0</v>
      </c>
      <c r="G636" s="74">
        <v>1.3274336283185801E-2</v>
      </c>
      <c r="H636" s="74">
        <v>0</v>
      </c>
      <c r="I636" s="74">
        <v>0</v>
      </c>
      <c r="J636" s="74">
        <v>0</v>
      </c>
      <c r="K636" s="74">
        <v>0</v>
      </c>
      <c r="L636" s="35">
        <v>0</v>
      </c>
      <c r="M636" s="74">
        <v>0</v>
      </c>
      <c r="N636"/>
      <c r="O636"/>
    </row>
    <row r="637" spans="2:15">
      <c r="B637" s="74">
        <v>241.99999999999943</v>
      </c>
      <c r="C637" s="74">
        <v>3184</v>
      </c>
      <c r="D637" s="74">
        <v>0</v>
      </c>
      <c r="E637" s="74">
        <v>9.1324200913242004E-3</v>
      </c>
      <c r="F637" s="74">
        <v>0</v>
      </c>
      <c r="G637" s="74">
        <v>0</v>
      </c>
      <c r="H637" s="74">
        <v>0</v>
      </c>
      <c r="I637" s="74">
        <v>0</v>
      </c>
      <c r="J637" s="74">
        <v>0</v>
      </c>
      <c r="K637" s="74">
        <v>0</v>
      </c>
      <c r="L637" s="35">
        <v>0</v>
      </c>
      <c r="M637" s="74">
        <v>1</v>
      </c>
      <c r="N637"/>
      <c r="O637"/>
    </row>
    <row r="638" spans="2:15">
      <c r="B638" s="74">
        <v>232.0000000000002</v>
      </c>
      <c r="C638" s="74">
        <v>3185</v>
      </c>
      <c r="D638" s="74">
        <v>0</v>
      </c>
      <c r="E638" s="74">
        <v>0</v>
      </c>
      <c r="F638" s="74">
        <v>0</v>
      </c>
      <c r="G638" s="74">
        <v>0</v>
      </c>
      <c r="H638" s="74">
        <v>0</v>
      </c>
      <c r="I638" s="74">
        <v>0</v>
      </c>
      <c r="J638" s="74">
        <v>0</v>
      </c>
      <c r="K638" s="74">
        <v>0</v>
      </c>
      <c r="L638" s="35">
        <v>0</v>
      </c>
      <c r="M638" s="74">
        <v>0</v>
      </c>
      <c r="N638"/>
      <c r="O638"/>
    </row>
    <row r="639" spans="2:15">
      <c r="B639" s="74">
        <v>491.99999999999989</v>
      </c>
      <c r="C639" s="74">
        <v>3186</v>
      </c>
      <c r="D639" s="74">
        <v>0</v>
      </c>
      <c r="E639" s="74">
        <v>1.5384615384615399E-2</v>
      </c>
      <c r="F639" s="74">
        <v>0</v>
      </c>
      <c r="G639" s="74">
        <v>0</v>
      </c>
      <c r="H639" s="74">
        <v>0</v>
      </c>
      <c r="I639" s="74">
        <v>0</v>
      </c>
      <c r="J639" s="74">
        <v>0</v>
      </c>
      <c r="K639" s="74">
        <v>0</v>
      </c>
      <c r="L639" s="35">
        <v>1.5384615000000001E-2</v>
      </c>
      <c r="M639" s="74">
        <v>1</v>
      </c>
      <c r="N639"/>
      <c r="O639"/>
    </row>
    <row r="640" spans="2:15">
      <c r="B640" s="74">
        <v>496.9999999999979</v>
      </c>
      <c r="C640" s="74">
        <v>3187</v>
      </c>
      <c r="D640" s="74">
        <v>0</v>
      </c>
      <c r="E640" s="74">
        <v>0</v>
      </c>
      <c r="F640" s="74">
        <v>0</v>
      </c>
      <c r="G640" s="74">
        <v>0</v>
      </c>
      <c r="H640" s="74">
        <v>0</v>
      </c>
      <c r="I640" s="74">
        <v>0</v>
      </c>
      <c r="J640" s="74">
        <v>0</v>
      </c>
      <c r="K640" s="74">
        <v>0</v>
      </c>
      <c r="L640" s="35">
        <v>0</v>
      </c>
      <c r="M640" s="74">
        <v>0</v>
      </c>
      <c r="N640"/>
      <c r="O640"/>
    </row>
    <row r="641" spans="2:15">
      <c r="B641" s="74">
        <v>450.99999999999972</v>
      </c>
      <c r="C641" s="74">
        <v>3188</v>
      </c>
      <c r="D641" s="74">
        <v>0</v>
      </c>
      <c r="E641" s="74">
        <v>0</v>
      </c>
      <c r="F641" s="74">
        <v>0</v>
      </c>
      <c r="G641" s="74">
        <v>0.120192307692308</v>
      </c>
      <c r="H641" s="74">
        <v>0</v>
      </c>
      <c r="I641" s="74">
        <v>0</v>
      </c>
      <c r="J641" s="74">
        <v>0</v>
      </c>
      <c r="K641" s="74">
        <v>0</v>
      </c>
      <c r="L641" s="35">
        <v>4.8076919999999997E-3</v>
      </c>
      <c r="M641" s="74">
        <v>0</v>
      </c>
      <c r="N641"/>
      <c r="O641"/>
    </row>
    <row r="642" spans="2:15">
      <c r="B642" s="74">
        <v>2332.0000000000205</v>
      </c>
      <c r="C642" s="74">
        <v>3189</v>
      </c>
      <c r="D642" s="74">
        <v>0</v>
      </c>
      <c r="E642" s="74">
        <v>0</v>
      </c>
      <c r="F642" s="74">
        <v>0</v>
      </c>
      <c r="G642" s="74">
        <v>0</v>
      </c>
      <c r="H642" s="74">
        <v>0</v>
      </c>
      <c r="I642" s="74">
        <v>0</v>
      </c>
      <c r="J642" s="74">
        <v>0</v>
      </c>
      <c r="K642" s="74">
        <v>0</v>
      </c>
      <c r="L642" s="35">
        <v>0</v>
      </c>
      <c r="M642" s="74">
        <v>0</v>
      </c>
      <c r="N642"/>
      <c r="O642"/>
    </row>
    <row r="643" spans="2:15">
      <c r="B643" s="74">
        <v>728.00000000000512</v>
      </c>
      <c r="C643" s="74">
        <v>3190</v>
      </c>
      <c r="D643" s="74">
        <v>0</v>
      </c>
      <c r="E643" s="74">
        <v>0</v>
      </c>
      <c r="F643" s="74">
        <v>0</v>
      </c>
      <c r="G643" s="74">
        <v>0</v>
      </c>
      <c r="H643" s="74">
        <v>0</v>
      </c>
      <c r="I643" s="74">
        <v>0</v>
      </c>
      <c r="J643" s="74">
        <v>0</v>
      </c>
      <c r="K643" s="74">
        <v>0</v>
      </c>
      <c r="L643" s="35">
        <v>0.16842105299999999</v>
      </c>
      <c r="M643" s="74">
        <v>0</v>
      </c>
      <c r="N643"/>
      <c r="O643"/>
    </row>
    <row r="644" spans="2:15">
      <c r="B644" s="74">
        <v>502.00000000000119</v>
      </c>
      <c r="C644" s="74">
        <v>3191</v>
      </c>
      <c r="D644" s="74">
        <v>4.2553191489361703E-3</v>
      </c>
      <c r="E644" s="74">
        <v>0</v>
      </c>
      <c r="F644" s="74">
        <v>0</v>
      </c>
      <c r="G644" s="74">
        <v>0</v>
      </c>
      <c r="H644" s="74">
        <v>0</v>
      </c>
      <c r="I644" s="74">
        <v>0</v>
      </c>
      <c r="J644" s="74">
        <v>0</v>
      </c>
      <c r="K644" s="74">
        <v>0</v>
      </c>
      <c r="L644" s="35">
        <v>0</v>
      </c>
      <c r="M644" s="74">
        <v>0</v>
      </c>
      <c r="N644"/>
      <c r="O644"/>
    </row>
    <row r="645" spans="2:15">
      <c r="B645" s="74">
        <v>453.99999999999653</v>
      </c>
      <c r="C645" s="74">
        <v>3192</v>
      </c>
      <c r="D645" s="74">
        <v>4.5045045045045001E-3</v>
      </c>
      <c r="E645" s="74">
        <v>0</v>
      </c>
      <c r="F645" s="74">
        <v>0</v>
      </c>
      <c r="G645" s="74">
        <v>0</v>
      </c>
      <c r="H645" s="74">
        <v>0</v>
      </c>
      <c r="I645" s="74">
        <v>0</v>
      </c>
      <c r="J645" s="74">
        <v>0</v>
      </c>
      <c r="K645" s="74">
        <v>0</v>
      </c>
      <c r="L645" s="35">
        <v>0</v>
      </c>
      <c r="M645" s="74">
        <v>0</v>
      </c>
      <c r="N645"/>
      <c r="O645"/>
    </row>
    <row r="646" spans="2:15">
      <c r="B646" s="74">
        <v>414.99999999999761</v>
      </c>
      <c r="C646" s="74">
        <v>3194</v>
      </c>
      <c r="D646" s="74">
        <v>0</v>
      </c>
      <c r="E646" s="74">
        <v>0</v>
      </c>
      <c r="F646" s="74">
        <v>0</v>
      </c>
      <c r="G646" s="74">
        <v>7.7519379844961196E-3</v>
      </c>
      <c r="H646" s="74">
        <v>0</v>
      </c>
      <c r="I646" s="74">
        <v>0</v>
      </c>
      <c r="J646" s="74">
        <v>0</v>
      </c>
      <c r="K646" s="74">
        <v>0</v>
      </c>
      <c r="L646" s="35">
        <v>0</v>
      </c>
      <c r="M646" s="74">
        <v>0</v>
      </c>
      <c r="N646"/>
      <c r="O646"/>
    </row>
    <row r="647" spans="2:15">
      <c r="B647" s="74">
        <v>610.9999999999942</v>
      </c>
      <c r="C647" s="74">
        <v>3195</v>
      </c>
      <c r="D647" s="74">
        <v>0</v>
      </c>
      <c r="E647" s="74">
        <v>0</v>
      </c>
      <c r="F647" s="74">
        <v>0</v>
      </c>
      <c r="G647" s="74">
        <v>0</v>
      </c>
      <c r="H647" s="74">
        <v>0</v>
      </c>
      <c r="I647" s="74">
        <v>0</v>
      </c>
      <c r="J647" s="74">
        <v>0</v>
      </c>
      <c r="K647" s="74">
        <v>0</v>
      </c>
      <c r="L647" s="35">
        <v>0.197115385</v>
      </c>
      <c r="M647" s="74">
        <v>0</v>
      </c>
      <c r="N647"/>
      <c r="O647"/>
    </row>
    <row r="648" spans="2:15">
      <c r="B648" s="74">
        <v>722.99999999999943</v>
      </c>
      <c r="C648" s="74">
        <v>3196</v>
      </c>
      <c r="D648" s="74">
        <v>0</v>
      </c>
      <c r="E648" s="74">
        <v>0</v>
      </c>
      <c r="F648" s="74">
        <v>0</v>
      </c>
      <c r="G648" s="74">
        <v>0</v>
      </c>
      <c r="H648" s="74">
        <v>0</v>
      </c>
      <c r="I648" s="74">
        <v>0</v>
      </c>
      <c r="J648" s="74">
        <v>0</v>
      </c>
      <c r="K648" s="74">
        <v>0</v>
      </c>
      <c r="L648" s="35">
        <v>0.33830845799999998</v>
      </c>
      <c r="M648" s="74">
        <v>0</v>
      </c>
      <c r="N648"/>
      <c r="O648"/>
    </row>
    <row r="649" spans="2:15">
      <c r="B649" s="74">
        <v>563.00000000000512</v>
      </c>
      <c r="C649" s="74">
        <v>3197</v>
      </c>
      <c r="D649" s="74">
        <v>5.2910052910052898E-3</v>
      </c>
      <c r="E649" s="74">
        <v>0</v>
      </c>
      <c r="F649" s="74">
        <v>0</v>
      </c>
      <c r="G649" s="74">
        <v>0</v>
      </c>
      <c r="H649" s="74">
        <v>0</v>
      </c>
      <c r="I649" s="74">
        <v>0</v>
      </c>
      <c r="J649" s="74">
        <v>0</v>
      </c>
      <c r="K649" s="74">
        <v>0</v>
      </c>
      <c r="L649" s="35">
        <v>2.1164021000000002E-2</v>
      </c>
      <c r="M649" s="74">
        <v>0</v>
      </c>
      <c r="N649"/>
      <c r="O649"/>
    </row>
    <row r="650" spans="2:15">
      <c r="B650" s="74">
        <v>599.99999999999523</v>
      </c>
      <c r="C650" s="74">
        <v>3198</v>
      </c>
      <c r="D650" s="74">
        <v>0</v>
      </c>
      <c r="E650" s="74">
        <v>0</v>
      </c>
      <c r="F650" s="74">
        <v>0</v>
      </c>
      <c r="G650" s="74">
        <v>4.1841004184100397E-3</v>
      </c>
      <c r="H650" s="74">
        <v>0</v>
      </c>
      <c r="I650" s="74">
        <v>0</v>
      </c>
      <c r="J650" s="74">
        <v>0</v>
      </c>
      <c r="K650" s="74">
        <v>0</v>
      </c>
      <c r="L650" s="35">
        <v>0</v>
      </c>
      <c r="M650" s="74">
        <v>0</v>
      </c>
      <c r="N650"/>
      <c r="O650"/>
    </row>
    <row r="651" spans="2:15">
      <c r="B651" s="74">
        <v>652.9999999999942</v>
      </c>
      <c r="C651" s="74">
        <v>3200</v>
      </c>
      <c r="D651" s="74">
        <v>0</v>
      </c>
      <c r="E651" s="74">
        <v>0</v>
      </c>
      <c r="F651" s="74">
        <v>0</v>
      </c>
      <c r="G651" s="74">
        <v>0</v>
      </c>
      <c r="H651" s="74">
        <v>0</v>
      </c>
      <c r="I651" s="74">
        <v>0</v>
      </c>
      <c r="J651" s="74">
        <v>0</v>
      </c>
      <c r="K651" s="74">
        <v>0</v>
      </c>
      <c r="L651" s="35">
        <v>3.7383178000000003E-2</v>
      </c>
      <c r="M651" s="74">
        <v>0</v>
      </c>
      <c r="N651"/>
      <c r="O651"/>
    </row>
    <row r="652" spans="2:15">
      <c r="B652" s="74">
        <v>567.00000000000477</v>
      </c>
      <c r="C652" s="74">
        <v>3201</v>
      </c>
      <c r="D652" s="74">
        <v>0</v>
      </c>
      <c r="E652" s="74">
        <v>0</v>
      </c>
      <c r="F652" s="74">
        <v>0</v>
      </c>
      <c r="G652" s="74">
        <v>0</v>
      </c>
      <c r="H652" s="74">
        <v>0</v>
      </c>
      <c r="I652" s="74">
        <v>0</v>
      </c>
      <c r="J652" s="74">
        <v>0</v>
      </c>
      <c r="K652" s="74">
        <v>0</v>
      </c>
      <c r="L652" s="35">
        <v>0.110638298</v>
      </c>
      <c r="M652" s="74">
        <v>0</v>
      </c>
      <c r="N652"/>
      <c r="O652"/>
    </row>
    <row r="653" spans="2:15">
      <c r="B653" s="74">
        <v>405.00000000000165</v>
      </c>
      <c r="C653" s="74">
        <v>3202</v>
      </c>
      <c r="D653" s="74">
        <v>0</v>
      </c>
      <c r="E653" s="74">
        <v>0</v>
      </c>
      <c r="F653" s="74">
        <v>0</v>
      </c>
      <c r="G653" s="74">
        <v>1.3157894736842099E-2</v>
      </c>
      <c r="H653" s="74">
        <v>0</v>
      </c>
      <c r="I653" s="74">
        <v>0</v>
      </c>
      <c r="J653" s="74">
        <v>0</v>
      </c>
      <c r="K653" s="74">
        <v>0</v>
      </c>
      <c r="L653" s="35">
        <v>0</v>
      </c>
      <c r="M653" s="74">
        <v>0</v>
      </c>
      <c r="N653"/>
      <c r="O653"/>
    </row>
    <row r="654" spans="2:15">
      <c r="B654" s="74">
        <v>242.99999999999886</v>
      </c>
      <c r="C654" s="74">
        <v>3203</v>
      </c>
      <c r="D654" s="74">
        <v>0</v>
      </c>
      <c r="E654" s="74">
        <v>4.0816326530612197E-3</v>
      </c>
      <c r="F654" s="74">
        <v>0</v>
      </c>
      <c r="G654" s="74">
        <v>4.0816326530612197E-3</v>
      </c>
      <c r="H654" s="74">
        <v>0</v>
      </c>
      <c r="I654" s="74">
        <v>0</v>
      </c>
      <c r="J654" s="74">
        <v>0</v>
      </c>
      <c r="K654" s="74">
        <v>0</v>
      </c>
      <c r="L654" s="35">
        <v>0</v>
      </c>
      <c r="M654" s="74">
        <v>1</v>
      </c>
      <c r="N654"/>
      <c r="O654"/>
    </row>
    <row r="655" spans="2:15">
      <c r="B655" s="74">
        <v>315.99999999999727</v>
      </c>
      <c r="C655" s="74">
        <v>3205</v>
      </c>
      <c r="D655" s="74">
        <v>0</v>
      </c>
      <c r="E655" s="74">
        <v>0</v>
      </c>
      <c r="F655" s="74">
        <v>0</v>
      </c>
      <c r="G655" s="74">
        <v>1.9512195121951199E-2</v>
      </c>
      <c r="H655" s="74">
        <v>0</v>
      </c>
      <c r="I655" s="74">
        <v>0</v>
      </c>
      <c r="J655" s="74">
        <v>0</v>
      </c>
      <c r="K655" s="74">
        <v>0</v>
      </c>
      <c r="L655" s="35">
        <v>0</v>
      </c>
      <c r="M655" s="74">
        <v>0</v>
      </c>
      <c r="N655"/>
      <c r="O655"/>
    </row>
    <row r="656" spans="2:15">
      <c r="B656" s="74">
        <v>438.99999999999892</v>
      </c>
      <c r="C656" s="74">
        <v>3206</v>
      </c>
      <c r="D656" s="74">
        <v>0</v>
      </c>
      <c r="E656" s="74">
        <v>9.1324200913242004E-3</v>
      </c>
      <c r="F656" s="74">
        <v>0</v>
      </c>
      <c r="G656" s="74">
        <v>2.2831050228310501E-2</v>
      </c>
      <c r="H656" s="74">
        <v>0</v>
      </c>
      <c r="I656" s="74">
        <v>0</v>
      </c>
      <c r="J656" s="74">
        <v>0</v>
      </c>
      <c r="K656" s="74">
        <v>0</v>
      </c>
      <c r="L656" s="35">
        <v>4.5662099999999997E-2</v>
      </c>
      <c r="M656" s="74">
        <v>1</v>
      </c>
      <c r="N656"/>
      <c r="O656"/>
    </row>
    <row r="657" spans="2:15">
      <c r="B657" s="74">
        <v>272.00000000000085</v>
      </c>
      <c r="C657" s="74">
        <v>3208</v>
      </c>
      <c r="D657" s="74">
        <v>0</v>
      </c>
      <c r="E657" s="74">
        <v>1.5267175572519101E-2</v>
      </c>
      <c r="F657" s="74">
        <v>0</v>
      </c>
      <c r="G657" s="74">
        <v>0</v>
      </c>
      <c r="H657" s="74">
        <v>0</v>
      </c>
      <c r="I657" s="74">
        <v>0</v>
      </c>
      <c r="J657" s="74">
        <v>0</v>
      </c>
      <c r="K657" s="74">
        <v>0</v>
      </c>
      <c r="L657" s="35">
        <v>0</v>
      </c>
      <c r="M657" s="74">
        <v>1</v>
      </c>
      <c r="N657"/>
      <c r="O657"/>
    </row>
    <row r="658" spans="2:15">
      <c r="B658" s="74">
        <v>262.00000000000296</v>
      </c>
      <c r="C658" s="74">
        <v>3209</v>
      </c>
      <c r="D658" s="74">
        <v>0</v>
      </c>
      <c r="E658" s="74">
        <v>0</v>
      </c>
      <c r="F658" s="74">
        <v>0</v>
      </c>
      <c r="G658" s="74">
        <v>4.8780487804877997E-3</v>
      </c>
      <c r="H658" s="74">
        <v>0</v>
      </c>
      <c r="I658" s="74">
        <v>0</v>
      </c>
      <c r="J658" s="74">
        <v>0</v>
      </c>
      <c r="K658" s="74">
        <v>0</v>
      </c>
      <c r="L658" s="35">
        <v>0</v>
      </c>
      <c r="M658" s="74">
        <v>0</v>
      </c>
      <c r="N658"/>
      <c r="O658"/>
    </row>
    <row r="659" spans="2:15">
      <c r="B659" s="74">
        <v>821.99999999999977</v>
      </c>
      <c r="C659" s="74">
        <v>3210</v>
      </c>
      <c r="D659" s="74">
        <v>0</v>
      </c>
      <c r="E659" s="74">
        <v>0</v>
      </c>
      <c r="F659" s="74">
        <v>0</v>
      </c>
      <c r="G659" s="74">
        <v>0</v>
      </c>
      <c r="H659" s="74">
        <v>0</v>
      </c>
      <c r="I659" s="74">
        <v>0</v>
      </c>
      <c r="J659" s="74">
        <v>0</v>
      </c>
      <c r="K659" s="74">
        <v>0</v>
      </c>
      <c r="L659" s="35">
        <v>0</v>
      </c>
      <c r="M659" s="74">
        <v>0</v>
      </c>
      <c r="N659"/>
      <c r="O659"/>
    </row>
    <row r="660" spans="2:15">
      <c r="B660" s="74">
        <v>670.99999999999716</v>
      </c>
      <c r="C660" s="74">
        <v>3211</v>
      </c>
      <c r="D660" s="74">
        <v>0</v>
      </c>
      <c r="E660" s="74">
        <v>0</v>
      </c>
      <c r="F660" s="74">
        <v>0</v>
      </c>
      <c r="G660" s="74">
        <v>0</v>
      </c>
      <c r="H660" s="74">
        <v>0</v>
      </c>
      <c r="I660" s="74">
        <v>0</v>
      </c>
      <c r="J660" s="74">
        <v>0</v>
      </c>
      <c r="K660" s="74">
        <v>0</v>
      </c>
      <c r="L660" s="35">
        <v>3.0612245E-2</v>
      </c>
      <c r="M660" s="74">
        <v>0</v>
      </c>
      <c r="N660"/>
      <c r="O660"/>
    </row>
    <row r="661" spans="2:15">
      <c r="B661" s="74">
        <v>514.99999999999875</v>
      </c>
      <c r="C661" s="74">
        <v>3212</v>
      </c>
      <c r="D661" s="74">
        <v>0</v>
      </c>
      <c r="E661" s="74">
        <v>0</v>
      </c>
      <c r="F661" s="74">
        <v>0</v>
      </c>
      <c r="G661" s="74">
        <v>0</v>
      </c>
      <c r="H661" s="74">
        <v>0</v>
      </c>
      <c r="I661" s="74">
        <v>0</v>
      </c>
      <c r="J661" s="74">
        <v>0</v>
      </c>
      <c r="K661" s="74">
        <v>0</v>
      </c>
      <c r="L661" s="35">
        <v>1.4218009E-2</v>
      </c>
      <c r="M661" s="74">
        <v>0</v>
      </c>
      <c r="N661"/>
      <c r="O661"/>
    </row>
    <row r="662" spans="2:15">
      <c r="B662" s="74">
        <v>433.00000000000495</v>
      </c>
      <c r="C662" s="74">
        <v>3213</v>
      </c>
      <c r="D662" s="74">
        <v>0</v>
      </c>
      <c r="E662" s="74">
        <v>0</v>
      </c>
      <c r="F662" s="74">
        <v>0</v>
      </c>
      <c r="G662" s="74">
        <v>0</v>
      </c>
      <c r="H662" s="74">
        <v>0</v>
      </c>
      <c r="I662" s="74">
        <v>0</v>
      </c>
      <c r="J662" s="74">
        <v>0</v>
      </c>
      <c r="K662" s="74">
        <v>0</v>
      </c>
      <c r="L662" s="35">
        <v>0</v>
      </c>
      <c r="M662" s="74">
        <v>0</v>
      </c>
      <c r="N662"/>
      <c r="O662"/>
    </row>
    <row r="663" spans="2:15">
      <c r="B663" s="74">
        <v>736.00000000000296</v>
      </c>
      <c r="C663" s="74">
        <v>3214</v>
      </c>
      <c r="D663" s="74">
        <v>0</v>
      </c>
      <c r="E663" s="74">
        <v>0</v>
      </c>
      <c r="F663" s="74">
        <v>0</v>
      </c>
      <c r="G663" s="74">
        <v>0</v>
      </c>
      <c r="H663" s="74">
        <v>0</v>
      </c>
      <c r="I663" s="74">
        <v>0</v>
      </c>
      <c r="J663" s="74">
        <v>0</v>
      </c>
      <c r="K663" s="74">
        <v>0</v>
      </c>
      <c r="L663" s="35">
        <v>3.0172414000000002E-2</v>
      </c>
      <c r="M663" s="74">
        <v>0</v>
      </c>
      <c r="N663"/>
      <c r="O663"/>
    </row>
    <row r="664" spans="2:15">
      <c r="B664" s="74">
        <v>709.00000000000625</v>
      </c>
      <c r="C664" s="74">
        <v>3215</v>
      </c>
      <c r="D664" s="74">
        <v>0</v>
      </c>
      <c r="E664" s="74">
        <v>0</v>
      </c>
      <c r="F664" s="74">
        <v>0</v>
      </c>
      <c r="G664" s="74">
        <v>0</v>
      </c>
      <c r="H664" s="74">
        <v>0</v>
      </c>
      <c r="I664" s="74">
        <v>0</v>
      </c>
      <c r="J664" s="74">
        <v>0</v>
      </c>
      <c r="K664" s="74">
        <v>0</v>
      </c>
      <c r="L664" s="35">
        <v>3.9647577000000003E-2</v>
      </c>
      <c r="M664" s="74">
        <v>0</v>
      </c>
      <c r="N664"/>
      <c r="O664"/>
    </row>
    <row r="665" spans="2:15">
      <c r="B665" s="74">
        <v>441.00000000000159</v>
      </c>
      <c r="C665" s="74">
        <v>3216</v>
      </c>
      <c r="D665" s="74">
        <v>0</v>
      </c>
      <c r="E665" s="74">
        <v>0</v>
      </c>
      <c r="F665" s="74">
        <v>0</v>
      </c>
      <c r="G665" s="74">
        <v>0</v>
      </c>
      <c r="H665" s="74">
        <v>0</v>
      </c>
      <c r="I665" s="74">
        <v>0</v>
      </c>
      <c r="J665" s="74">
        <v>0</v>
      </c>
      <c r="K665" s="74">
        <v>0</v>
      </c>
      <c r="L665" s="35">
        <v>2.6086957000000001E-2</v>
      </c>
      <c r="M665" s="74">
        <v>0</v>
      </c>
      <c r="N665"/>
      <c r="O665"/>
    </row>
    <row r="666" spans="2:15">
      <c r="B666" s="74">
        <v>495.00000000000222</v>
      </c>
      <c r="C666" s="74">
        <v>3217</v>
      </c>
      <c r="D666" s="74">
        <v>0</v>
      </c>
      <c r="E666" s="74">
        <v>0</v>
      </c>
      <c r="F666" s="74">
        <v>0</v>
      </c>
      <c r="G666" s="74">
        <v>2.4390243902439001E-2</v>
      </c>
      <c r="H666" s="74">
        <v>0</v>
      </c>
      <c r="I666" s="74">
        <v>0</v>
      </c>
      <c r="J666" s="74">
        <v>0</v>
      </c>
      <c r="K666" s="74">
        <v>0</v>
      </c>
      <c r="L666" s="35">
        <v>0</v>
      </c>
      <c r="M666" s="74">
        <v>0</v>
      </c>
      <c r="N666"/>
      <c r="O666"/>
    </row>
    <row r="667" spans="2:15">
      <c r="B667" s="74">
        <v>616.99999999999739</v>
      </c>
      <c r="C667" s="74">
        <v>3218</v>
      </c>
      <c r="D667" s="74">
        <v>0</v>
      </c>
      <c r="E667" s="74">
        <v>1.3824884792626699E-2</v>
      </c>
      <c r="F667" s="74">
        <v>0</v>
      </c>
      <c r="G667" s="74">
        <v>1.8433179723502301E-2</v>
      </c>
      <c r="H667" s="74">
        <v>0</v>
      </c>
      <c r="I667" s="74">
        <v>0</v>
      </c>
      <c r="J667" s="74">
        <v>0</v>
      </c>
      <c r="K667" s="74">
        <v>0</v>
      </c>
      <c r="L667" s="35">
        <v>7.3732719000000002E-2</v>
      </c>
      <c r="M667" s="74">
        <v>1</v>
      </c>
      <c r="N667"/>
      <c r="O667"/>
    </row>
    <row r="668" spans="2:15">
      <c r="B668" s="74">
        <v>393.99999999999653</v>
      </c>
      <c r="C668" s="74">
        <v>3219</v>
      </c>
      <c r="D668" s="74">
        <v>0</v>
      </c>
      <c r="E668" s="74">
        <v>0</v>
      </c>
      <c r="F668" s="74">
        <v>0</v>
      </c>
      <c r="G668" s="74">
        <v>0</v>
      </c>
      <c r="H668" s="74">
        <v>0</v>
      </c>
      <c r="I668" s="74">
        <v>0</v>
      </c>
      <c r="J668" s="74">
        <v>0</v>
      </c>
      <c r="K668" s="74">
        <v>0</v>
      </c>
      <c r="L668" s="35">
        <v>4.3859650000000003E-3</v>
      </c>
      <c r="M668" s="74">
        <v>0</v>
      </c>
      <c r="N668"/>
      <c r="O668"/>
    </row>
    <row r="669" spans="2:15">
      <c r="B669" s="74">
        <v>458.99999999999926</v>
      </c>
      <c r="C669" s="74">
        <v>3220</v>
      </c>
      <c r="D669" s="74">
        <v>0</v>
      </c>
      <c r="E669" s="74">
        <v>4.6728971962616802E-3</v>
      </c>
      <c r="F669" s="74">
        <v>0</v>
      </c>
      <c r="G669" s="74">
        <v>6.0747663551401897E-2</v>
      </c>
      <c r="H669" s="74">
        <v>0</v>
      </c>
      <c r="I669" s="74">
        <v>0</v>
      </c>
      <c r="J669" s="74">
        <v>0</v>
      </c>
      <c r="K669" s="74">
        <v>0</v>
      </c>
      <c r="L669" s="35">
        <v>3.7383178000000003E-2</v>
      </c>
      <c r="M669" s="74">
        <v>1</v>
      </c>
      <c r="N669"/>
      <c r="O669"/>
    </row>
    <row r="670" spans="2:15">
      <c r="B670" s="74">
        <v>121.00000000000003</v>
      </c>
      <c r="C670" s="74">
        <v>3222</v>
      </c>
      <c r="D670" s="74">
        <v>0</v>
      </c>
      <c r="E670" s="74">
        <v>8.7719298245613996E-3</v>
      </c>
      <c r="F670" s="74">
        <v>0</v>
      </c>
      <c r="G670" s="74">
        <v>8.7719298245613996E-3</v>
      </c>
      <c r="H670" s="74">
        <v>0</v>
      </c>
      <c r="I670" s="74">
        <v>0</v>
      </c>
      <c r="J670" s="74">
        <v>0</v>
      </c>
      <c r="K670" s="74">
        <v>0</v>
      </c>
      <c r="L670" s="35">
        <v>0</v>
      </c>
      <c r="M670" s="74">
        <v>1</v>
      </c>
      <c r="N670"/>
      <c r="O670"/>
    </row>
    <row r="671" spans="2:15">
      <c r="B671" s="74">
        <v>274.99999999999864</v>
      </c>
      <c r="C671" s="74">
        <v>3223</v>
      </c>
      <c r="D671" s="74">
        <v>0</v>
      </c>
      <c r="E671" s="74">
        <v>1.4084507042253501E-2</v>
      </c>
      <c r="F671" s="74">
        <v>0</v>
      </c>
      <c r="G671" s="74">
        <v>2.8169014084507001E-2</v>
      </c>
      <c r="H671" s="74">
        <v>0</v>
      </c>
      <c r="I671" s="74">
        <v>0</v>
      </c>
      <c r="J671" s="74">
        <v>0</v>
      </c>
      <c r="K671" s="74">
        <v>0</v>
      </c>
      <c r="L671" s="35">
        <v>0</v>
      </c>
      <c r="M671" s="74">
        <v>1</v>
      </c>
      <c r="N671"/>
      <c r="O671"/>
    </row>
    <row r="672" spans="2:15">
      <c r="B672" s="74">
        <v>1451.9999999999843</v>
      </c>
      <c r="C672" s="74">
        <v>3224</v>
      </c>
      <c r="D672" s="74">
        <v>0</v>
      </c>
      <c r="E672" s="74">
        <v>0</v>
      </c>
      <c r="F672" s="74">
        <v>0</v>
      </c>
      <c r="G672" s="74">
        <v>0</v>
      </c>
      <c r="H672" s="74">
        <v>0</v>
      </c>
      <c r="I672" s="74">
        <v>0</v>
      </c>
      <c r="J672" s="74">
        <v>0</v>
      </c>
      <c r="K672" s="74">
        <v>0</v>
      </c>
      <c r="L672" s="35">
        <v>0</v>
      </c>
      <c r="M672" s="74">
        <v>0</v>
      </c>
      <c r="N672"/>
      <c r="O672"/>
    </row>
    <row r="673" spans="2:15">
      <c r="B673" s="74">
        <v>1638.000000000002</v>
      </c>
      <c r="C673" s="74">
        <v>3225</v>
      </c>
      <c r="D673" s="74">
        <v>0</v>
      </c>
      <c r="E673" s="74">
        <v>0</v>
      </c>
      <c r="F673" s="74">
        <v>0</v>
      </c>
      <c r="G673" s="74">
        <v>0</v>
      </c>
      <c r="H673" s="74">
        <v>0</v>
      </c>
      <c r="I673" s="74">
        <v>0</v>
      </c>
      <c r="J673" s="74">
        <v>0</v>
      </c>
      <c r="K673" s="74">
        <v>0</v>
      </c>
      <c r="L673" s="35">
        <v>0.92173912999999996</v>
      </c>
      <c r="M673" s="74">
        <v>0</v>
      </c>
      <c r="N673"/>
      <c r="O673"/>
    </row>
    <row r="674" spans="2:15">
      <c r="B674" s="74">
        <v>1651.9999999999893</v>
      </c>
      <c r="C674" s="74">
        <v>3226</v>
      </c>
      <c r="D674" s="74">
        <v>0</v>
      </c>
      <c r="E674" s="74">
        <v>0</v>
      </c>
      <c r="F674" s="74">
        <v>0</v>
      </c>
      <c r="G674" s="74">
        <v>0</v>
      </c>
      <c r="H674" s="74">
        <v>0</v>
      </c>
      <c r="I674" s="74">
        <v>0</v>
      </c>
      <c r="J674" s="74">
        <v>0</v>
      </c>
      <c r="K674" s="74">
        <v>0</v>
      </c>
      <c r="L674" s="35">
        <v>4.4444439999999997E-3</v>
      </c>
      <c r="M674" s="74">
        <v>0</v>
      </c>
      <c r="N674"/>
      <c r="O674"/>
    </row>
    <row r="675" spans="2:15">
      <c r="B675" s="74">
        <v>1977.9999999999991</v>
      </c>
      <c r="C675" s="74">
        <v>3227</v>
      </c>
      <c r="D675" s="74">
        <v>0</v>
      </c>
      <c r="E675" s="74">
        <v>0</v>
      </c>
      <c r="F675" s="74">
        <v>0</v>
      </c>
      <c r="G675" s="74">
        <v>0</v>
      </c>
      <c r="H675" s="74">
        <v>0</v>
      </c>
      <c r="I675" s="74">
        <v>0</v>
      </c>
      <c r="J675" s="74">
        <v>0</v>
      </c>
      <c r="K675" s="74">
        <v>0</v>
      </c>
      <c r="L675" s="35">
        <v>3.515625E-2</v>
      </c>
      <c r="M675" s="74">
        <v>0</v>
      </c>
      <c r="N675"/>
      <c r="O675"/>
    </row>
    <row r="676" spans="2:15">
      <c r="B676" s="74">
        <v>2573.0000000000214</v>
      </c>
      <c r="C676" s="74">
        <v>3229</v>
      </c>
      <c r="D676" s="74">
        <v>0</v>
      </c>
      <c r="E676" s="74">
        <v>0</v>
      </c>
      <c r="F676" s="74">
        <v>0</v>
      </c>
      <c r="G676" s="74">
        <v>0</v>
      </c>
      <c r="H676" s="74">
        <v>0</v>
      </c>
      <c r="I676" s="74">
        <v>0</v>
      </c>
      <c r="J676" s="74">
        <v>0</v>
      </c>
      <c r="K676" s="74">
        <v>0</v>
      </c>
      <c r="L676" s="35">
        <v>1.1764706E-2</v>
      </c>
      <c r="M676" s="74">
        <v>0</v>
      </c>
      <c r="N676"/>
      <c r="O676"/>
    </row>
    <row r="677" spans="2:15">
      <c r="B677" s="74">
        <v>927.99999999999682</v>
      </c>
      <c r="C677" s="74">
        <v>3230</v>
      </c>
      <c r="D677" s="74">
        <v>0</v>
      </c>
      <c r="E677" s="74">
        <v>0</v>
      </c>
      <c r="F677" s="74">
        <v>0</v>
      </c>
      <c r="G677" s="74">
        <v>4.0650406504065002E-3</v>
      </c>
      <c r="H677" s="74">
        <v>0</v>
      </c>
      <c r="I677" s="74">
        <v>0</v>
      </c>
      <c r="J677" s="74">
        <v>0</v>
      </c>
      <c r="K677" s="74">
        <v>0</v>
      </c>
      <c r="L677" s="35">
        <v>0.71951219499999997</v>
      </c>
      <c r="M677" s="74">
        <v>0</v>
      </c>
      <c r="N677"/>
      <c r="O677"/>
    </row>
    <row r="678" spans="2:15">
      <c r="B678" s="74">
        <v>6467.9999999999545</v>
      </c>
      <c r="C678" s="74">
        <v>3231</v>
      </c>
      <c r="D678" s="74">
        <v>0</v>
      </c>
      <c r="E678" s="74">
        <v>0</v>
      </c>
      <c r="F678" s="74">
        <v>0</v>
      </c>
      <c r="G678" s="74">
        <v>0</v>
      </c>
      <c r="H678" s="74">
        <v>0</v>
      </c>
      <c r="I678" s="74">
        <v>0</v>
      </c>
      <c r="J678" s="74">
        <v>0</v>
      </c>
      <c r="K678" s="74">
        <v>0</v>
      </c>
      <c r="L678" s="35">
        <v>0</v>
      </c>
      <c r="M678" s="74">
        <v>0</v>
      </c>
      <c r="N678"/>
      <c r="O678"/>
    </row>
    <row r="679" spans="2:15">
      <c r="B679" s="74">
        <v>5056.9999999999463</v>
      </c>
      <c r="C679" s="74">
        <v>3232</v>
      </c>
      <c r="D679" s="74">
        <v>0</v>
      </c>
      <c r="E679" s="74">
        <v>0</v>
      </c>
      <c r="F679" s="74">
        <v>0</v>
      </c>
      <c r="G679" s="74">
        <v>0</v>
      </c>
      <c r="H679" s="74">
        <v>0</v>
      </c>
      <c r="I679" s="74">
        <v>0</v>
      </c>
      <c r="J679" s="74">
        <v>0</v>
      </c>
      <c r="K679" s="74">
        <v>0</v>
      </c>
      <c r="L679" s="35">
        <v>0</v>
      </c>
      <c r="M679" s="74">
        <v>0</v>
      </c>
      <c r="N679"/>
      <c r="O679"/>
    </row>
    <row r="680" spans="2:15">
      <c r="B680" s="74">
        <v>580.99999999999977</v>
      </c>
      <c r="C680" s="74">
        <v>3233</v>
      </c>
      <c r="D680" s="74">
        <v>0</v>
      </c>
      <c r="E680" s="74">
        <v>0</v>
      </c>
      <c r="F680" s="74">
        <v>0</v>
      </c>
      <c r="G680" s="74">
        <v>4.0909090909090902E-2</v>
      </c>
      <c r="H680" s="74">
        <v>0</v>
      </c>
      <c r="I680" s="74">
        <v>0</v>
      </c>
      <c r="J680" s="74">
        <v>0</v>
      </c>
      <c r="K680" s="74">
        <v>0</v>
      </c>
      <c r="L680" s="35">
        <v>0</v>
      </c>
      <c r="M680" s="74">
        <v>0</v>
      </c>
      <c r="N680"/>
      <c r="O680"/>
    </row>
    <row r="681" spans="2:15">
      <c r="B681" s="74">
        <v>496.00000000000284</v>
      </c>
      <c r="C681" s="74">
        <v>3235</v>
      </c>
      <c r="D681" s="74">
        <v>0</v>
      </c>
      <c r="E681" s="74">
        <v>0</v>
      </c>
      <c r="F681" s="74">
        <v>0</v>
      </c>
      <c r="G681" s="74">
        <v>3.8461538461538498E-3</v>
      </c>
      <c r="H681" s="74">
        <v>0</v>
      </c>
      <c r="I681" s="74">
        <v>0</v>
      </c>
      <c r="J681" s="74">
        <v>0</v>
      </c>
      <c r="K681" s="74">
        <v>0</v>
      </c>
      <c r="L681" s="35">
        <v>0</v>
      </c>
      <c r="M681" s="74">
        <v>0</v>
      </c>
      <c r="N681"/>
      <c r="O681"/>
    </row>
    <row r="682" spans="2:15">
      <c r="B682" s="74">
        <v>915.99999999999966</v>
      </c>
      <c r="C682" s="74">
        <v>3236</v>
      </c>
      <c r="D682" s="74">
        <v>0</v>
      </c>
      <c r="E682" s="74">
        <v>0</v>
      </c>
      <c r="F682" s="74">
        <v>0</v>
      </c>
      <c r="G682" s="74">
        <v>4.8780487804877997E-3</v>
      </c>
      <c r="H682" s="74">
        <v>0</v>
      </c>
      <c r="I682" s="74">
        <v>0</v>
      </c>
      <c r="J682" s="74">
        <v>0</v>
      </c>
      <c r="K682" s="74">
        <v>0</v>
      </c>
      <c r="L682" s="35">
        <v>0.27317073200000003</v>
      </c>
      <c r="M682" s="74">
        <v>0</v>
      </c>
      <c r="N682"/>
      <c r="O682"/>
    </row>
    <row r="683" spans="2:15">
      <c r="B683" s="74">
        <v>568.99999999999898</v>
      </c>
      <c r="C683" s="74">
        <v>3237</v>
      </c>
      <c r="D683" s="74">
        <v>0</v>
      </c>
      <c r="E683" s="74">
        <v>0</v>
      </c>
      <c r="F683" s="74">
        <v>0</v>
      </c>
      <c r="G683" s="74">
        <v>0</v>
      </c>
      <c r="H683" s="74">
        <v>0</v>
      </c>
      <c r="I683" s="74">
        <v>0</v>
      </c>
      <c r="J683" s="74">
        <v>0</v>
      </c>
      <c r="K683" s="74">
        <v>0</v>
      </c>
      <c r="L683" s="35">
        <v>0.13100436700000001</v>
      </c>
      <c r="M683" s="74">
        <v>0</v>
      </c>
      <c r="N683"/>
      <c r="O683"/>
    </row>
    <row r="684" spans="2:15">
      <c r="B684" s="74">
        <v>812.00000000000932</v>
      </c>
      <c r="C684" s="74">
        <v>3238</v>
      </c>
      <c r="D684" s="74">
        <v>0</v>
      </c>
      <c r="E684" s="74">
        <v>0</v>
      </c>
      <c r="F684" s="74">
        <v>0</v>
      </c>
      <c r="G684" s="74">
        <v>0</v>
      </c>
      <c r="H684" s="74">
        <v>0</v>
      </c>
      <c r="I684" s="74">
        <v>0</v>
      </c>
      <c r="J684" s="74">
        <v>0</v>
      </c>
      <c r="K684" s="74">
        <v>0</v>
      </c>
      <c r="L684" s="35">
        <v>3.0303030000000002E-2</v>
      </c>
      <c r="M684" s="74">
        <v>0</v>
      </c>
      <c r="N684"/>
      <c r="O684"/>
    </row>
    <row r="685" spans="2:15">
      <c r="B685" s="74">
        <v>713.00000000000819</v>
      </c>
      <c r="C685" s="74">
        <v>3239</v>
      </c>
      <c r="D685" s="74">
        <v>0</v>
      </c>
      <c r="E685" s="74">
        <v>0</v>
      </c>
      <c r="F685" s="74">
        <v>0</v>
      </c>
      <c r="G685" s="74">
        <v>8.8495575221238902E-3</v>
      </c>
      <c r="H685" s="74">
        <v>0</v>
      </c>
      <c r="I685" s="74">
        <v>0</v>
      </c>
      <c r="J685" s="74">
        <v>0</v>
      </c>
      <c r="K685" s="74">
        <v>0</v>
      </c>
      <c r="L685" s="35">
        <v>0.28318584099999999</v>
      </c>
      <c r="M685" s="74">
        <v>0</v>
      </c>
      <c r="N685"/>
      <c r="O685"/>
    </row>
    <row r="686" spans="2:15">
      <c r="B686" s="74">
        <v>476.99999999999591</v>
      </c>
      <c r="C686" s="74">
        <v>3240</v>
      </c>
      <c r="D686" s="74">
        <v>0</v>
      </c>
      <c r="E686" s="74">
        <v>0</v>
      </c>
      <c r="F686" s="74">
        <v>0</v>
      </c>
      <c r="G686" s="74">
        <v>5.7291666666666699E-2</v>
      </c>
      <c r="H686" s="74">
        <v>0</v>
      </c>
      <c r="I686" s="74">
        <v>0</v>
      </c>
      <c r="J686" s="74">
        <v>0</v>
      </c>
      <c r="K686" s="74">
        <v>0</v>
      </c>
      <c r="L686" s="35">
        <v>0</v>
      </c>
      <c r="M686" s="74">
        <v>0</v>
      </c>
      <c r="N686"/>
      <c r="O686"/>
    </row>
    <row r="687" spans="2:15">
      <c r="B687" s="74">
        <v>411.99999999999608</v>
      </c>
      <c r="C687" s="74">
        <v>3241</v>
      </c>
      <c r="D687" s="74">
        <v>0</v>
      </c>
      <c r="E687" s="74">
        <v>0</v>
      </c>
      <c r="F687" s="74">
        <v>0</v>
      </c>
      <c r="G687" s="74">
        <v>0</v>
      </c>
      <c r="H687" s="74">
        <v>0</v>
      </c>
      <c r="I687" s="74">
        <v>0</v>
      </c>
      <c r="J687" s="74">
        <v>0</v>
      </c>
      <c r="K687" s="74">
        <v>0</v>
      </c>
      <c r="L687" s="35">
        <v>0</v>
      </c>
      <c r="M687" s="74">
        <v>0</v>
      </c>
      <c r="N687"/>
      <c r="O687"/>
    </row>
    <row r="688" spans="2:15">
      <c r="B688" s="74">
        <v>483.99999999999761</v>
      </c>
      <c r="C688" s="74">
        <v>3242</v>
      </c>
      <c r="D688" s="74">
        <v>0.10294117647058799</v>
      </c>
      <c r="E688" s="74">
        <v>0</v>
      </c>
      <c r="F688" s="74">
        <v>0</v>
      </c>
      <c r="G688" s="74">
        <v>0</v>
      </c>
      <c r="H688" s="74">
        <v>0</v>
      </c>
      <c r="I688" s="74">
        <v>0</v>
      </c>
      <c r="J688" s="74">
        <v>0</v>
      </c>
      <c r="K688" s="74">
        <v>0</v>
      </c>
      <c r="L688" s="35">
        <v>0</v>
      </c>
      <c r="M688" s="74">
        <v>0</v>
      </c>
      <c r="N688"/>
      <c r="O688"/>
    </row>
    <row r="689" spans="2:15">
      <c r="B689" s="74">
        <v>350.99999999999676</v>
      </c>
      <c r="C689" s="74">
        <v>3244</v>
      </c>
      <c r="D689" s="74">
        <v>0</v>
      </c>
      <c r="E689" s="74">
        <v>0</v>
      </c>
      <c r="F689" s="74">
        <v>0</v>
      </c>
      <c r="G689" s="74">
        <v>0</v>
      </c>
      <c r="H689" s="74">
        <v>0</v>
      </c>
      <c r="I689" s="74">
        <v>0</v>
      </c>
      <c r="J689" s="74">
        <v>0</v>
      </c>
      <c r="K689" s="74">
        <v>0</v>
      </c>
      <c r="L689" s="35">
        <v>0</v>
      </c>
      <c r="M689" s="74">
        <v>0</v>
      </c>
      <c r="N689"/>
      <c r="O689"/>
    </row>
    <row r="690" spans="2:15">
      <c r="B690" s="74">
        <v>317.99999999999807</v>
      </c>
      <c r="C690" s="74">
        <v>3245</v>
      </c>
      <c r="D690" s="74">
        <v>2.5641025641025599E-2</v>
      </c>
      <c r="E690" s="74">
        <v>0</v>
      </c>
      <c r="F690" s="74">
        <v>0</v>
      </c>
      <c r="G690" s="74">
        <v>0</v>
      </c>
      <c r="H690" s="74">
        <v>0</v>
      </c>
      <c r="I690" s="74">
        <v>0</v>
      </c>
      <c r="J690" s="74">
        <v>0</v>
      </c>
      <c r="K690" s="74">
        <v>0</v>
      </c>
      <c r="L690" s="35">
        <v>0</v>
      </c>
      <c r="M690" s="74">
        <v>0</v>
      </c>
      <c r="N690"/>
      <c r="O690"/>
    </row>
    <row r="691" spans="2:15">
      <c r="B691" s="74">
        <v>307.00000000000261</v>
      </c>
      <c r="C691" s="74">
        <v>3246</v>
      </c>
      <c r="D691" s="74">
        <v>0</v>
      </c>
      <c r="E691" s="74">
        <v>0</v>
      </c>
      <c r="F691" s="74">
        <v>0</v>
      </c>
      <c r="G691" s="74">
        <v>0</v>
      </c>
      <c r="H691" s="74">
        <v>0</v>
      </c>
      <c r="I691" s="74">
        <v>0</v>
      </c>
      <c r="J691" s="74">
        <v>1.3043478260869599E-2</v>
      </c>
      <c r="K691" s="74">
        <v>0</v>
      </c>
      <c r="L691" s="35">
        <v>0</v>
      </c>
      <c r="M691" s="74">
        <v>0</v>
      </c>
      <c r="N691"/>
      <c r="O691"/>
    </row>
    <row r="692" spans="2:15">
      <c r="B692" s="74">
        <v>285.00000000000006</v>
      </c>
      <c r="C692" s="74">
        <v>3247</v>
      </c>
      <c r="D692" s="74">
        <v>0</v>
      </c>
      <c r="E692" s="74">
        <v>0</v>
      </c>
      <c r="F692" s="74">
        <v>0</v>
      </c>
      <c r="G692" s="74">
        <v>0</v>
      </c>
      <c r="H692" s="74">
        <v>0</v>
      </c>
      <c r="I692" s="74">
        <v>0</v>
      </c>
      <c r="J692" s="74">
        <v>0</v>
      </c>
      <c r="K692" s="74">
        <v>4.4247787610619503E-3</v>
      </c>
      <c r="L692" s="35">
        <v>0</v>
      </c>
      <c r="M692" s="74">
        <v>0</v>
      </c>
      <c r="N692"/>
      <c r="O692"/>
    </row>
    <row r="693" spans="2:15">
      <c r="B693" s="74">
        <v>210.00000000000051</v>
      </c>
      <c r="C693" s="74">
        <v>3249</v>
      </c>
      <c r="D693" s="74">
        <v>4.4444444444444401E-3</v>
      </c>
      <c r="E693" s="74">
        <v>0</v>
      </c>
      <c r="F693" s="74">
        <v>0</v>
      </c>
      <c r="G693" s="74">
        <v>4.4444444444444401E-3</v>
      </c>
      <c r="H693" s="74">
        <v>0</v>
      </c>
      <c r="I693" s="74">
        <v>0</v>
      </c>
      <c r="J693" s="74">
        <v>0</v>
      </c>
      <c r="K693" s="74">
        <v>0</v>
      </c>
      <c r="L693" s="35">
        <v>0</v>
      </c>
      <c r="M693" s="74">
        <v>0</v>
      </c>
      <c r="N693"/>
      <c r="O693"/>
    </row>
    <row r="694" spans="2:15">
      <c r="B694" s="74">
        <v>213.99999999999974</v>
      </c>
      <c r="C694" s="74">
        <v>3250</v>
      </c>
      <c r="D694" s="74">
        <v>4.8309178743961402E-3</v>
      </c>
      <c r="E694" s="74">
        <v>0</v>
      </c>
      <c r="F694" s="74">
        <v>0</v>
      </c>
      <c r="G694" s="74">
        <v>0</v>
      </c>
      <c r="H694" s="74">
        <v>0</v>
      </c>
      <c r="I694" s="74">
        <v>0</v>
      </c>
      <c r="J694" s="74">
        <v>0</v>
      </c>
      <c r="K694" s="74">
        <v>0</v>
      </c>
      <c r="L694" s="35">
        <v>0</v>
      </c>
      <c r="M694" s="74">
        <v>0</v>
      </c>
      <c r="N694"/>
      <c r="O694"/>
    </row>
    <row r="695" spans="2:15">
      <c r="B695" s="74">
        <v>229.00000000000128</v>
      </c>
      <c r="C695" s="74">
        <v>3251</v>
      </c>
      <c r="D695" s="74">
        <v>0</v>
      </c>
      <c r="E695" s="74">
        <v>0</v>
      </c>
      <c r="F695" s="74">
        <v>0</v>
      </c>
      <c r="G695" s="74">
        <v>0</v>
      </c>
      <c r="H695" s="74">
        <v>0</v>
      </c>
      <c r="I695" s="74">
        <v>0</v>
      </c>
      <c r="J695" s="74">
        <v>0</v>
      </c>
      <c r="K695" s="74">
        <v>0</v>
      </c>
      <c r="L695" s="35">
        <v>0</v>
      </c>
      <c r="M695" s="74">
        <v>0</v>
      </c>
      <c r="N695"/>
      <c r="O695"/>
    </row>
    <row r="696" spans="2:15">
      <c r="B696" s="74">
        <v>281.00000000000017</v>
      </c>
      <c r="C696" s="74">
        <v>3252</v>
      </c>
      <c r="D696" s="74">
        <v>0</v>
      </c>
      <c r="E696" s="74">
        <v>0</v>
      </c>
      <c r="F696" s="74">
        <v>0</v>
      </c>
      <c r="G696" s="74">
        <v>0</v>
      </c>
      <c r="H696" s="74">
        <v>0</v>
      </c>
      <c r="I696" s="74">
        <v>0</v>
      </c>
      <c r="J696" s="74">
        <v>4.0485829959514196E-3</v>
      </c>
      <c r="K696" s="74">
        <v>0</v>
      </c>
      <c r="L696" s="35">
        <v>0</v>
      </c>
      <c r="M696" s="74">
        <v>0</v>
      </c>
      <c r="N696"/>
      <c r="O696"/>
    </row>
    <row r="697" spans="2:15">
      <c r="B697" s="74">
        <v>256.99999999999756</v>
      </c>
      <c r="C697" s="74">
        <v>3254</v>
      </c>
      <c r="D697" s="74">
        <v>0</v>
      </c>
      <c r="E697" s="74">
        <v>0</v>
      </c>
      <c r="F697" s="74">
        <v>0</v>
      </c>
      <c r="G697" s="74">
        <v>0</v>
      </c>
      <c r="H697" s="74">
        <v>0</v>
      </c>
      <c r="I697" s="74">
        <v>0</v>
      </c>
      <c r="J697" s="74">
        <v>4.1841004184100397E-3</v>
      </c>
      <c r="K697" s="74">
        <v>4.1841004184100397E-3</v>
      </c>
      <c r="L697" s="35">
        <v>0</v>
      </c>
      <c r="M697" s="74">
        <v>0</v>
      </c>
      <c r="N697"/>
      <c r="O697"/>
    </row>
    <row r="698" spans="2:15">
      <c r="B698" s="74">
        <v>289.00000000000159</v>
      </c>
      <c r="C698" s="74">
        <v>3255</v>
      </c>
      <c r="D698" s="74">
        <v>0</v>
      </c>
      <c r="E698" s="74">
        <v>3.90625E-3</v>
      </c>
      <c r="F698" s="74">
        <v>0</v>
      </c>
      <c r="G698" s="74">
        <v>0</v>
      </c>
      <c r="H698" s="74">
        <v>0</v>
      </c>
      <c r="I698" s="74">
        <v>0</v>
      </c>
      <c r="J698" s="74">
        <v>0</v>
      </c>
      <c r="K698" s="74">
        <v>0</v>
      </c>
      <c r="L698" s="35">
        <v>0</v>
      </c>
      <c r="M698" s="74">
        <v>1</v>
      </c>
      <c r="N698"/>
      <c r="O698"/>
    </row>
    <row r="699" spans="2:15">
      <c r="B699" s="74">
        <v>186.00000000000173</v>
      </c>
      <c r="C699" s="74">
        <v>3256</v>
      </c>
      <c r="D699" s="74">
        <v>0</v>
      </c>
      <c r="E699" s="74">
        <v>0</v>
      </c>
      <c r="F699" s="74">
        <v>0</v>
      </c>
      <c r="G699" s="74">
        <v>0</v>
      </c>
      <c r="H699" s="74">
        <v>0</v>
      </c>
      <c r="I699" s="74">
        <v>0</v>
      </c>
      <c r="J699" s="74">
        <v>0</v>
      </c>
      <c r="K699" s="74">
        <v>0</v>
      </c>
      <c r="L699" s="35">
        <v>0</v>
      </c>
      <c r="M699" s="74">
        <v>0</v>
      </c>
      <c r="N699"/>
      <c r="O699"/>
    </row>
    <row r="700" spans="2:15">
      <c r="B700" s="74">
        <v>184.00000000000151</v>
      </c>
      <c r="C700" s="74">
        <v>3257</v>
      </c>
      <c r="D700" s="74">
        <v>0</v>
      </c>
      <c r="E700" s="74">
        <v>0</v>
      </c>
      <c r="F700" s="74">
        <v>0</v>
      </c>
      <c r="G700" s="74">
        <v>0</v>
      </c>
      <c r="H700" s="74">
        <v>0</v>
      </c>
      <c r="I700" s="74">
        <v>0</v>
      </c>
      <c r="J700" s="74">
        <v>4.5662100456621002E-3</v>
      </c>
      <c r="K700" s="74">
        <v>0</v>
      </c>
      <c r="L700" s="35">
        <v>0</v>
      </c>
      <c r="M700" s="74">
        <v>0</v>
      </c>
      <c r="N700"/>
      <c r="O700"/>
    </row>
    <row r="701" spans="2:15">
      <c r="B701" s="74">
        <v>174.00000000000017</v>
      </c>
      <c r="C701" s="74">
        <v>3259</v>
      </c>
      <c r="D701" s="74">
        <v>0</v>
      </c>
      <c r="E701" s="74">
        <v>0</v>
      </c>
      <c r="F701" s="74">
        <v>0</v>
      </c>
      <c r="G701" s="74">
        <v>0</v>
      </c>
      <c r="H701" s="74">
        <v>0</v>
      </c>
      <c r="I701" s="74">
        <v>0</v>
      </c>
      <c r="J701" s="74">
        <v>4.4247787610619503E-3</v>
      </c>
      <c r="K701" s="74">
        <v>8.8495575221238902E-3</v>
      </c>
      <c r="L701" s="35">
        <v>0</v>
      </c>
      <c r="M701" s="74">
        <v>0</v>
      </c>
      <c r="N701"/>
      <c r="O701"/>
    </row>
    <row r="702" spans="2:15">
      <c r="B702" s="74">
        <v>181.99999999999801</v>
      </c>
      <c r="C702" s="74">
        <v>3260</v>
      </c>
      <c r="D702" s="74">
        <v>0</v>
      </c>
      <c r="E702" s="74">
        <v>9.0909090909090905E-3</v>
      </c>
      <c r="F702" s="74">
        <v>0</v>
      </c>
      <c r="G702" s="74">
        <v>0</v>
      </c>
      <c r="H702" s="74">
        <v>0</v>
      </c>
      <c r="I702" s="74">
        <v>0</v>
      </c>
      <c r="J702" s="74">
        <v>0</v>
      </c>
      <c r="K702" s="74">
        <v>0</v>
      </c>
      <c r="L702" s="35">
        <v>0</v>
      </c>
      <c r="M702" s="74">
        <v>1</v>
      </c>
      <c r="N702"/>
      <c r="O702"/>
    </row>
    <row r="703" spans="2:15">
      <c r="B703" s="74">
        <v>255.00000000000284</v>
      </c>
      <c r="C703" s="74">
        <v>3263</v>
      </c>
      <c r="D703" s="74">
        <v>0</v>
      </c>
      <c r="E703" s="74">
        <v>0</v>
      </c>
      <c r="F703" s="74">
        <v>0</v>
      </c>
      <c r="G703" s="74">
        <v>0</v>
      </c>
      <c r="H703" s="74">
        <v>0</v>
      </c>
      <c r="I703" s="74">
        <v>0</v>
      </c>
      <c r="J703" s="74">
        <v>0</v>
      </c>
      <c r="K703" s="74">
        <v>0</v>
      </c>
      <c r="L703" s="35">
        <v>0</v>
      </c>
      <c r="M703" s="74">
        <v>0</v>
      </c>
      <c r="N703"/>
      <c r="O703"/>
    </row>
    <row r="704" spans="2:15">
      <c r="B704" s="74">
        <v>236.00000000000199</v>
      </c>
      <c r="C704" s="74">
        <v>3264</v>
      </c>
      <c r="D704" s="74">
        <v>2.1367521367521399E-2</v>
      </c>
      <c r="E704" s="74">
        <v>0</v>
      </c>
      <c r="F704" s="74">
        <v>0</v>
      </c>
      <c r="G704" s="74">
        <v>0</v>
      </c>
      <c r="H704" s="74">
        <v>0</v>
      </c>
      <c r="I704" s="74">
        <v>0</v>
      </c>
      <c r="J704" s="74">
        <v>0</v>
      </c>
      <c r="K704" s="74">
        <v>0</v>
      </c>
      <c r="L704" s="35">
        <v>0</v>
      </c>
      <c r="M704" s="74">
        <v>0</v>
      </c>
      <c r="N704"/>
      <c r="O704"/>
    </row>
    <row r="705" spans="2:15">
      <c r="B705" s="74">
        <v>267.0000000000029</v>
      </c>
      <c r="C705" s="74">
        <v>3265</v>
      </c>
      <c r="D705" s="74">
        <v>0</v>
      </c>
      <c r="E705" s="74">
        <v>0</v>
      </c>
      <c r="F705" s="74">
        <v>0</v>
      </c>
      <c r="G705" s="74">
        <v>0</v>
      </c>
      <c r="H705" s="74">
        <v>0</v>
      </c>
      <c r="I705" s="74">
        <v>0</v>
      </c>
      <c r="J705" s="74">
        <v>0</v>
      </c>
      <c r="K705" s="74">
        <v>0</v>
      </c>
      <c r="L705" s="35">
        <v>0</v>
      </c>
      <c r="M705" s="74">
        <v>0</v>
      </c>
      <c r="N705"/>
      <c r="O705"/>
    </row>
    <row r="706" spans="2:15">
      <c r="B706" s="74">
        <v>168.99999999999864</v>
      </c>
      <c r="C706" s="74">
        <v>3266</v>
      </c>
      <c r="D706" s="74">
        <v>0</v>
      </c>
      <c r="E706" s="74">
        <v>0</v>
      </c>
      <c r="F706" s="74">
        <v>0</v>
      </c>
      <c r="G706" s="74">
        <v>0</v>
      </c>
      <c r="H706" s="74">
        <v>0</v>
      </c>
      <c r="I706" s="74">
        <v>0</v>
      </c>
      <c r="J706" s="74">
        <v>0</v>
      </c>
      <c r="K706" s="74">
        <v>0</v>
      </c>
      <c r="L706" s="35">
        <v>0</v>
      </c>
      <c r="M706" s="74">
        <v>0</v>
      </c>
      <c r="N706"/>
      <c r="O706"/>
    </row>
    <row r="707" spans="2:15">
      <c r="B707" s="74">
        <v>224.99999999999881</v>
      </c>
      <c r="C707" s="74">
        <v>3267</v>
      </c>
      <c r="D707" s="74">
        <v>0</v>
      </c>
      <c r="E707" s="74">
        <v>0</v>
      </c>
      <c r="F707" s="74">
        <v>0</v>
      </c>
      <c r="G707" s="74">
        <v>0</v>
      </c>
      <c r="H707" s="74">
        <v>0</v>
      </c>
      <c r="I707" s="74">
        <v>0</v>
      </c>
      <c r="J707" s="74">
        <v>2.23214285714286E-2</v>
      </c>
      <c r="K707" s="74">
        <v>0</v>
      </c>
      <c r="L707" s="35">
        <v>0</v>
      </c>
      <c r="M707" s="74">
        <v>0</v>
      </c>
      <c r="N707"/>
      <c r="O707"/>
    </row>
    <row r="708" spans="2:15">
      <c r="B708" s="74">
        <v>207.99999999999943</v>
      </c>
      <c r="C708" s="74">
        <v>3268</v>
      </c>
      <c r="D708" s="74">
        <v>5.0000000000000001E-3</v>
      </c>
      <c r="E708" s="74">
        <v>0</v>
      </c>
      <c r="F708" s="74">
        <v>0</v>
      </c>
      <c r="G708" s="74">
        <v>0</v>
      </c>
      <c r="H708" s="74">
        <v>0</v>
      </c>
      <c r="I708" s="74">
        <v>0</v>
      </c>
      <c r="J708" s="74">
        <v>0</v>
      </c>
      <c r="K708" s="74">
        <v>0</v>
      </c>
      <c r="L708" s="35">
        <v>0</v>
      </c>
      <c r="M708" s="74">
        <v>0</v>
      </c>
      <c r="N708"/>
      <c r="O708"/>
    </row>
    <row r="709" spans="2:15">
      <c r="B709" s="74">
        <v>219.0000000000008</v>
      </c>
      <c r="C709" s="74">
        <v>3269</v>
      </c>
      <c r="D709" s="74">
        <v>0</v>
      </c>
      <c r="E709" s="74">
        <v>0</v>
      </c>
      <c r="F709" s="74">
        <v>0</v>
      </c>
      <c r="G709" s="74">
        <v>0</v>
      </c>
      <c r="H709" s="74">
        <v>0</v>
      </c>
      <c r="I709" s="74">
        <v>0</v>
      </c>
      <c r="J709" s="74">
        <v>0</v>
      </c>
      <c r="K709" s="74">
        <v>0</v>
      </c>
      <c r="L709" s="35">
        <v>0</v>
      </c>
      <c r="M709" s="74">
        <v>0</v>
      </c>
      <c r="N709"/>
      <c r="O709"/>
    </row>
    <row r="710" spans="2:15">
      <c r="B710" s="74">
        <v>220.00000000000205</v>
      </c>
      <c r="C710" s="74">
        <v>3270</v>
      </c>
      <c r="D710" s="74">
        <v>0</v>
      </c>
      <c r="E710" s="74">
        <v>0</v>
      </c>
      <c r="F710" s="74">
        <v>0</v>
      </c>
      <c r="G710" s="74">
        <v>0</v>
      </c>
      <c r="H710" s="74">
        <v>0</v>
      </c>
      <c r="I710" s="74">
        <v>0</v>
      </c>
      <c r="J710" s="74">
        <v>0</v>
      </c>
      <c r="K710" s="74">
        <v>0</v>
      </c>
      <c r="L710" s="35">
        <v>0</v>
      </c>
      <c r="M710" s="74">
        <v>0</v>
      </c>
      <c r="N710"/>
      <c r="O710"/>
    </row>
    <row r="711" spans="2:15">
      <c r="B711" s="74">
        <v>227.99999999999804</v>
      </c>
      <c r="C711" s="74">
        <v>3272</v>
      </c>
      <c r="D711" s="74">
        <v>1.4285714285714299E-2</v>
      </c>
      <c r="E711" s="74">
        <v>0</v>
      </c>
      <c r="F711" s="74">
        <v>0</v>
      </c>
      <c r="G711" s="74">
        <v>0</v>
      </c>
      <c r="H711" s="74">
        <v>0</v>
      </c>
      <c r="I711" s="74">
        <v>0</v>
      </c>
      <c r="J711" s="74">
        <v>0</v>
      </c>
      <c r="K711" s="74">
        <v>0</v>
      </c>
      <c r="L711" s="35">
        <v>0</v>
      </c>
      <c r="M711" s="74">
        <v>0</v>
      </c>
      <c r="N711"/>
      <c r="O711"/>
    </row>
    <row r="712" spans="2:15">
      <c r="B712" s="74">
        <v>262.00000000000296</v>
      </c>
      <c r="C712" s="74">
        <v>3274</v>
      </c>
      <c r="D712" s="74">
        <v>0</v>
      </c>
      <c r="E712" s="74">
        <v>0</v>
      </c>
      <c r="F712" s="74">
        <v>0</v>
      </c>
      <c r="G712" s="74">
        <v>0</v>
      </c>
      <c r="H712" s="74">
        <v>0</v>
      </c>
      <c r="I712" s="74">
        <v>0</v>
      </c>
      <c r="J712" s="74">
        <v>0</v>
      </c>
      <c r="K712" s="74">
        <v>0</v>
      </c>
      <c r="L712" s="35">
        <v>0</v>
      </c>
      <c r="M712" s="74">
        <v>0</v>
      </c>
      <c r="N712"/>
      <c r="O712"/>
    </row>
    <row r="713" spans="2:15">
      <c r="B713" s="74">
        <v>188.99999999999818</v>
      </c>
      <c r="C713" s="74">
        <v>3276</v>
      </c>
      <c r="D713" s="74">
        <v>1.9230769230769201E-2</v>
      </c>
      <c r="E713" s="74">
        <v>0</v>
      </c>
      <c r="F713" s="74">
        <v>0</v>
      </c>
      <c r="G713" s="74">
        <v>0</v>
      </c>
      <c r="H713" s="74">
        <v>0</v>
      </c>
      <c r="I713" s="74">
        <v>0</v>
      </c>
      <c r="J713" s="74">
        <v>0</v>
      </c>
      <c r="K713" s="74">
        <v>0</v>
      </c>
      <c r="L713" s="35">
        <v>0</v>
      </c>
      <c r="M713" s="74">
        <v>0</v>
      </c>
      <c r="N713"/>
      <c r="O713"/>
    </row>
    <row r="714" spans="2:15">
      <c r="B714" s="74">
        <v>300.99999999999778</v>
      </c>
      <c r="C714" s="74">
        <v>3277</v>
      </c>
      <c r="D714" s="74">
        <v>0</v>
      </c>
      <c r="E714" s="74">
        <v>1.9512195121951199E-2</v>
      </c>
      <c r="F714" s="74">
        <v>0</v>
      </c>
      <c r="G714" s="74">
        <v>4.8780487804877997E-3</v>
      </c>
      <c r="H714" s="74">
        <v>0</v>
      </c>
      <c r="I714" s="74">
        <v>0</v>
      </c>
      <c r="J714" s="74">
        <v>0</v>
      </c>
      <c r="K714" s="74">
        <v>0</v>
      </c>
      <c r="L714" s="35">
        <v>0</v>
      </c>
      <c r="M714" s="74">
        <v>1</v>
      </c>
      <c r="N714"/>
      <c r="O714"/>
    </row>
    <row r="715" spans="2:15">
      <c r="B715" s="74">
        <v>273.00000000000267</v>
      </c>
      <c r="C715" s="74">
        <v>3278</v>
      </c>
      <c r="D715" s="74">
        <v>0</v>
      </c>
      <c r="E715" s="74">
        <v>0</v>
      </c>
      <c r="F715" s="74">
        <v>0</v>
      </c>
      <c r="G715" s="74">
        <v>1.7391304347826101E-2</v>
      </c>
      <c r="H715" s="74">
        <v>0</v>
      </c>
      <c r="I715" s="74">
        <v>0</v>
      </c>
      <c r="J715" s="74">
        <v>0</v>
      </c>
      <c r="K715" s="74">
        <v>4.3478260869565201E-3</v>
      </c>
      <c r="L715" s="35">
        <v>0</v>
      </c>
      <c r="M715" s="74">
        <v>0</v>
      </c>
      <c r="N715"/>
      <c r="O715"/>
    </row>
    <row r="716" spans="2:15">
      <c r="B716" s="74">
        <v>222.99999999999983</v>
      </c>
      <c r="C716" s="74">
        <v>3279</v>
      </c>
      <c r="D716" s="74">
        <v>0</v>
      </c>
      <c r="E716" s="74">
        <v>9.0497737556561094E-3</v>
      </c>
      <c r="F716" s="74">
        <v>0</v>
      </c>
      <c r="G716" s="74">
        <v>0</v>
      </c>
      <c r="H716" s="74">
        <v>0</v>
      </c>
      <c r="I716" s="74">
        <v>0</v>
      </c>
      <c r="J716" s="74">
        <v>0</v>
      </c>
      <c r="K716" s="74">
        <v>0</v>
      </c>
      <c r="L716" s="35">
        <v>0</v>
      </c>
      <c r="M716" s="74">
        <v>1</v>
      </c>
      <c r="N716"/>
      <c r="O716"/>
    </row>
    <row r="717" spans="2:15">
      <c r="B717" s="74">
        <v>272.00000000000085</v>
      </c>
      <c r="C717" s="74">
        <v>3280</v>
      </c>
      <c r="D717" s="74">
        <v>0</v>
      </c>
      <c r="E717" s="74">
        <v>0</v>
      </c>
      <c r="F717" s="74">
        <v>0</v>
      </c>
      <c r="G717" s="74">
        <v>0</v>
      </c>
      <c r="H717" s="74">
        <v>0</v>
      </c>
      <c r="I717" s="74">
        <v>0</v>
      </c>
      <c r="J717" s="74">
        <v>0</v>
      </c>
      <c r="K717" s="74">
        <v>0</v>
      </c>
      <c r="L717" s="35">
        <v>0</v>
      </c>
      <c r="M717" s="74">
        <v>0</v>
      </c>
      <c r="N717"/>
      <c r="O717"/>
    </row>
    <row r="718" spans="2:15">
      <c r="B718" s="74">
        <v>195.00000000000105</v>
      </c>
      <c r="C718" s="74">
        <v>3281</v>
      </c>
      <c r="D718" s="74">
        <v>0</v>
      </c>
      <c r="E718" s="74">
        <v>0</v>
      </c>
      <c r="F718" s="74">
        <v>0</v>
      </c>
      <c r="G718" s="74">
        <v>0</v>
      </c>
      <c r="H718" s="74">
        <v>0</v>
      </c>
      <c r="I718" s="74">
        <v>0</v>
      </c>
      <c r="J718" s="74">
        <v>0</v>
      </c>
      <c r="K718" s="74">
        <v>1.7167381974248899E-2</v>
      </c>
      <c r="L718" s="35">
        <v>0</v>
      </c>
      <c r="M718" s="74">
        <v>0</v>
      </c>
      <c r="N718"/>
      <c r="O718"/>
    </row>
    <row r="719" spans="2:15">
      <c r="B719" s="74">
        <v>215.00000000000242</v>
      </c>
      <c r="C719" s="74">
        <v>3285</v>
      </c>
      <c r="D719" s="74">
        <v>0</v>
      </c>
      <c r="E719" s="74">
        <v>0</v>
      </c>
      <c r="F719" s="74">
        <v>0</v>
      </c>
      <c r="G719" s="74">
        <v>0</v>
      </c>
      <c r="H719" s="74">
        <v>0</v>
      </c>
      <c r="I719" s="74">
        <v>0</v>
      </c>
      <c r="J719" s="74">
        <v>0</v>
      </c>
      <c r="K719" s="74">
        <v>0</v>
      </c>
      <c r="L719" s="35">
        <v>0</v>
      </c>
      <c r="M719" s="74">
        <v>0</v>
      </c>
      <c r="N719"/>
      <c r="O719"/>
    </row>
    <row r="720" spans="2:15">
      <c r="B720" s="74">
        <v>290.00000000000279</v>
      </c>
      <c r="C720" s="74">
        <v>3287</v>
      </c>
      <c r="D720" s="74">
        <v>0</v>
      </c>
      <c r="E720" s="74">
        <v>0</v>
      </c>
      <c r="F720" s="74">
        <v>0</v>
      </c>
      <c r="G720" s="74">
        <v>0</v>
      </c>
      <c r="H720" s="74">
        <v>0</v>
      </c>
      <c r="I720" s="74">
        <v>0</v>
      </c>
      <c r="J720" s="74">
        <v>0</v>
      </c>
      <c r="K720" s="74">
        <v>0</v>
      </c>
      <c r="L720" s="35">
        <v>0</v>
      </c>
      <c r="M720" s="74">
        <v>0</v>
      </c>
      <c r="N720"/>
      <c r="O720"/>
    </row>
    <row r="721" spans="2:15">
      <c r="B721" s="74">
        <v>287.99999999999977</v>
      </c>
      <c r="C721" s="74">
        <v>3288</v>
      </c>
      <c r="D721" s="74">
        <v>0</v>
      </c>
      <c r="E721" s="74">
        <v>0</v>
      </c>
      <c r="F721" s="74">
        <v>0</v>
      </c>
      <c r="G721" s="74">
        <v>0</v>
      </c>
      <c r="H721" s="74">
        <v>0</v>
      </c>
      <c r="I721" s="74">
        <v>0</v>
      </c>
      <c r="J721" s="74">
        <v>0</v>
      </c>
      <c r="K721" s="74">
        <v>0</v>
      </c>
      <c r="L721" s="35">
        <v>0</v>
      </c>
      <c r="M721" s="74">
        <v>0</v>
      </c>
      <c r="N721"/>
      <c r="O721"/>
    </row>
    <row r="722" spans="2:15">
      <c r="B722" s="74">
        <v>346.0000000000029</v>
      </c>
      <c r="C722" s="74">
        <v>3289</v>
      </c>
      <c r="D722" s="74">
        <v>0</v>
      </c>
      <c r="E722" s="74">
        <v>0</v>
      </c>
      <c r="F722" s="74">
        <v>0</v>
      </c>
      <c r="G722" s="74">
        <v>0</v>
      </c>
      <c r="H722" s="74">
        <v>0</v>
      </c>
      <c r="I722" s="74">
        <v>0</v>
      </c>
      <c r="J722" s="74">
        <v>0</v>
      </c>
      <c r="K722" s="74">
        <v>0</v>
      </c>
      <c r="L722" s="35">
        <v>0</v>
      </c>
      <c r="M722" s="74">
        <v>0</v>
      </c>
      <c r="N722"/>
      <c r="O722"/>
    </row>
    <row r="723" spans="2:15">
      <c r="B723" s="74">
        <v>315.99999999999727</v>
      </c>
      <c r="C723" s="74">
        <v>3290</v>
      </c>
      <c r="D723" s="74">
        <v>1.6460905349794198E-2</v>
      </c>
      <c r="E723" s="74">
        <v>1.6460905349794198E-2</v>
      </c>
      <c r="F723" s="74">
        <v>0</v>
      </c>
      <c r="G723" s="74">
        <v>0</v>
      </c>
      <c r="H723" s="74">
        <v>0</v>
      </c>
      <c r="I723" s="74">
        <v>0</v>
      </c>
      <c r="J723" s="74">
        <v>0</v>
      </c>
      <c r="K723" s="74">
        <v>0</v>
      </c>
      <c r="L723" s="35">
        <v>0</v>
      </c>
      <c r="M723" s="74">
        <v>1</v>
      </c>
      <c r="N723"/>
      <c r="O723"/>
    </row>
    <row r="724" spans="2:15">
      <c r="B724" s="74">
        <v>258.9999999999992</v>
      </c>
      <c r="C724" s="74">
        <v>3291</v>
      </c>
      <c r="D724" s="74">
        <v>0</v>
      </c>
      <c r="E724" s="74">
        <v>0</v>
      </c>
      <c r="F724" s="74">
        <v>0</v>
      </c>
      <c r="G724" s="74">
        <v>0</v>
      </c>
      <c r="H724" s="74">
        <v>0</v>
      </c>
      <c r="I724" s="74">
        <v>0</v>
      </c>
      <c r="J724" s="74">
        <v>0</v>
      </c>
      <c r="K724" s="74">
        <v>1.4705882352941201E-2</v>
      </c>
      <c r="L724" s="35">
        <v>0</v>
      </c>
      <c r="M724" s="74">
        <v>0</v>
      </c>
      <c r="N724"/>
      <c r="O724"/>
    </row>
    <row r="725" spans="2:15">
      <c r="B725" s="74">
        <v>399.00000000000188</v>
      </c>
      <c r="C725" s="74">
        <v>3297</v>
      </c>
      <c r="D725" s="74">
        <v>0</v>
      </c>
      <c r="E725" s="74">
        <v>4.8780487804877997E-3</v>
      </c>
      <c r="F725" s="74">
        <v>0</v>
      </c>
      <c r="G725" s="74">
        <v>0</v>
      </c>
      <c r="H725" s="74">
        <v>0</v>
      </c>
      <c r="I725" s="74">
        <v>0</v>
      </c>
      <c r="J725" s="74">
        <v>0</v>
      </c>
      <c r="K725" s="74">
        <v>0</v>
      </c>
      <c r="L725" s="35">
        <v>0</v>
      </c>
      <c r="M725" s="74">
        <v>1</v>
      </c>
      <c r="N725"/>
      <c r="O725"/>
    </row>
    <row r="726" spans="2:15">
      <c r="B726" s="74">
        <v>188.00000000000017</v>
      </c>
      <c r="C726" s="74">
        <v>3300</v>
      </c>
      <c r="D726" s="74">
        <v>0</v>
      </c>
      <c r="E726" s="74">
        <v>0</v>
      </c>
      <c r="F726" s="74">
        <v>0</v>
      </c>
      <c r="G726" s="74">
        <v>0</v>
      </c>
      <c r="H726" s="74">
        <v>0</v>
      </c>
      <c r="I726" s="74">
        <v>0</v>
      </c>
      <c r="J726" s="74">
        <v>0</v>
      </c>
      <c r="K726" s="74">
        <v>0</v>
      </c>
      <c r="L726" s="35">
        <v>0</v>
      </c>
      <c r="M726" s="74">
        <v>0</v>
      </c>
      <c r="N726"/>
      <c r="O726"/>
    </row>
    <row r="727" spans="2:15">
      <c r="B727" s="74">
        <v>149.99999999999969</v>
      </c>
      <c r="C727" s="74">
        <v>3303</v>
      </c>
      <c r="D727" s="74">
        <v>5.3475935828877002E-3</v>
      </c>
      <c r="E727" s="74">
        <v>5.3475935828877002E-3</v>
      </c>
      <c r="F727" s="74">
        <v>0</v>
      </c>
      <c r="G727" s="74">
        <v>0</v>
      </c>
      <c r="H727" s="74">
        <v>0</v>
      </c>
      <c r="I727" s="74">
        <v>0</v>
      </c>
      <c r="J727" s="74">
        <v>0</v>
      </c>
      <c r="K727" s="74">
        <v>0</v>
      </c>
      <c r="L727" s="35">
        <v>1.0695187E-2</v>
      </c>
      <c r="M727" s="74">
        <v>1</v>
      </c>
      <c r="N727"/>
      <c r="O727"/>
    </row>
    <row r="728" spans="2:15">
      <c r="B728" s="74">
        <v>431.99999999999824</v>
      </c>
      <c r="C728" s="74">
        <v>3307</v>
      </c>
      <c r="D728" s="74">
        <v>0</v>
      </c>
      <c r="E728" s="74">
        <v>0</v>
      </c>
      <c r="F728" s="74">
        <v>0</v>
      </c>
      <c r="G728" s="74">
        <v>0</v>
      </c>
      <c r="H728" s="74">
        <v>0</v>
      </c>
      <c r="I728" s="74">
        <v>0</v>
      </c>
      <c r="J728" s="74">
        <v>0</v>
      </c>
      <c r="K728" s="74">
        <v>0</v>
      </c>
      <c r="L728" s="35">
        <v>0</v>
      </c>
      <c r="M728" s="74">
        <v>0</v>
      </c>
      <c r="N728"/>
      <c r="O728"/>
    </row>
    <row r="729" spans="2:15">
      <c r="B729" s="74">
        <v>341.00000000000216</v>
      </c>
      <c r="C729" s="74">
        <v>3308</v>
      </c>
      <c r="D729" s="74">
        <v>0</v>
      </c>
      <c r="E729" s="74">
        <v>0</v>
      </c>
      <c r="F729" s="74">
        <v>0</v>
      </c>
      <c r="G729" s="74">
        <v>0</v>
      </c>
      <c r="H729" s="74">
        <v>0</v>
      </c>
      <c r="I729" s="74">
        <v>0</v>
      </c>
      <c r="J729" s="74">
        <v>0</v>
      </c>
      <c r="K729" s="74">
        <v>0</v>
      </c>
      <c r="L729" s="35">
        <v>0</v>
      </c>
      <c r="M729" s="74">
        <v>0</v>
      </c>
      <c r="N729"/>
      <c r="O729"/>
    </row>
    <row r="730" spans="2:15">
      <c r="B730" s="74">
        <v>204.99999999999824</v>
      </c>
      <c r="C730" s="74">
        <v>3309</v>
      </c>
      <c r="D730" s="74">
        <v>0</v>
      </c>
      <c r="E730" s="74">
        <v>7.8125E-2</v>
      </c>
      <c r="F730" s="74">
        <v>0</v>
      </c>
      <c r="G730" s="74">
        <v>0</v>
      </c>
      <c r="H730" s="74">
        <v>0</v>
      </c>
      <c r="I730" s="74">
        <v>0</v>
      </c>
      <c r="J730" s="74">
        <v>0</v>
      </c>
      <c r="K730" s="74">
        <v>0.104166666666667</v>
      </c>
      <c r="L730" s="35">
        <v>0</v>
      </c>
      <c r="M730" s="74">
        <v>1</v>
      </c>
      <c r="N730"/>
      <c r="O730"/>
    </row>
    <row r="731" spans="2:15">
      <c r="B731" s="74">
        <v>130.99999999999878</v>
      </c>
      <c r="C731" s="74">
        <v>3310</v>
      </c>
      <c r="D731" s="74">
        <v>0</v>
      </c>
      <c r="E731" s="74">
        <v>0</v>
      </c>
      <c r="F731" s="74">
        <v>0</v>
      </c>
      <c r="G731" s="74">
        <v>0</v>
      </c>
      <c r="H731" s="74">
        <v>0</v>
      </c>
      <c r="I731" s="74">
        <v>0</v>
      </c>
      <c r="J731" s="74">
        <v>0</v>
      </c>
      <c r="K731" s="74">
        <v>0</v>
      </c>
      <c r="L731" s="35">
        <v>0</v>
      </c>
      <c r="M731" s="74">
        <v>0</v>
      </c>
      <c r="N731"/>
      <c r="O731"/>
    </row>
    <row r="732" spans="2:15">
      <c r="B732" s="74">
        <v>301.99999999999977</v>
      </c>
      <c r="C732" s="74">
        <v>3311</v>
      </c>
      <c r="D732" s="74">
        <v>0</v>
      </c>
      <c r="E732" s="74">
        <v>0</v>
      </c>
      <c r="F732" s="74">
        <v>0</v>
      </c>
      <c r="G732" s="74">
        <v>0</v>
      </c>
      <c r="H732" s="74">
        <v>0</v>
      </c>
      <c r="I732" s="74">
        <v>0</v>
      </c>
      <c r="J732" s="74">
        <v>0</v>
      </c>
      <c r="K732" s="74">
        <v>0</v>
      </c>
      <c r="L732" s="35">
        <v>0</v>
      </c>
      <c r="M732" s="74">
        <v>0</v>
      </c>
      <c r="N732"/>
      <c r="O732"/>
    </row>
    <row r="733" spans="2:15">
      <c r="B733" s="74">
        <v>167.99999999999909</v>
      </c>
      <c r="C733" s="74">
        <v>3312</v>
      </c>
      <c r="D733" s="74">
        <v>0</v>
      </c>
      <c r="E733" s="74">
        <v>2.4038461538461502E-2</v>
      </c>
      <c r="F733" s="74">
        <v>0</v>
      </c>
      <c r="G733" s="74">
        <v>0</v>
      </c>
      <c r="H733" s="74">
        <v>0</v>
      </c>
      <c r="I733" s="74">
        <v>0</v>
      </c>
      <c r="J733" s="74">
        <v>0</v>
      </c>
      <c r="K733" s="74">
        <v>2.4038461538461502E-2</v>
      </c>
      <c r="L733" s="35">
        <v>0</v>
      </c>
      <c r="M733" s="74">
        <v>1</v>
      </c>
      <c r="N733"/>
      <c r="O733"/>
    </row>
    <row r="734" spans="2:15">
      <c r="B734" s="74">
        <v>174.00000000000017</v>
      </c>
      <c r="C734" s="74">
        <v>3313</v>
      </c>
      <c r="D734" s="74">
        <v>0</v>
      </c>
      <c r="E734" s="74">
        <v>0</v>
      </c>
      <c r="F734" s="74">
        <v>0</v>
      </c>
      <c r="G734" s="74">
        <v>0</v>
      </c>
      <c r="H734" s="74">
        <v>0</v>
      </c>
      <c r="I734" s="74">
        <v>0</v>
      </c>
      <c r="J734" s="74">
        <v>0</v>
      </c>
      <c r="K734" s="74">
        <v>1.47783251231527E-2</v>
      </c>
      <c r="L734" s="35">
        <v>0</v>
      </c>
      <c r="M734" s="74">
        <v>0</v>
      </c>
      <c r="N734"/>
      <c r="O734"/>
    </row>
    <row r="735" spans="2:15">
      <c r="B735" s="74">
        <v>223.99999999999875</v>
      </c>
      <c r="C735" s="74">
        <v>3314</v>
      </c>
      <c r="D735" s="74">
        <v>0</v>
      </c>
      <c r="E735" s="74">
        <v>0</v>
      </c>
      <c r="F735" s="74">
        <v>0</v>
      </c>
      <c r="G735" s="74">
        <v>0</v>
      </c>
      <c r="H735" s="74">
        <v>0</v>
      </c>
      <c r="I735" s="74">
        <v>0</v>
      </c>
      <c r="J735" s="74">
        <v>0</v>
      </c>
      <c r="K735" s="74">
        <v>0</v>
      </c>
      <c r="L735" s="35">
        <v>0</v>
      </c>
      <c r="M735" s="74">
        <v>0</v>
      </c>
      <c r="N735"/>
      <c r="O735"/>
    </row>
    <row r="736" spans="2:15">
      <c r="B736" s="74">
        <v>134.0000000000008</v>
      </c>
      <c r="C736" s="74">
        <v>3317</v>
      </c>
      <c r="D736" s="74">
        <v>0</v>
      </c>
      <c r="E736" s="74">
        <v>0</v>
      </c>
      <c r="F736" s="74">
        <v>0</v>
      </c>
      <c r="G736" s="74">
        <v>0</v>
      </c>
      <c r="H736" s="74">
        <v>0</v>
      </c>
      <c r="I736" s="74">
        <v>0</v>
      </c>
      <c r="J736" s="74">
        <v>0</v>
      </c>
      <c r="K736" s="74">
        <v>0</v>
      </c>
      <c r="L736" s="35">
        <v>0</v>
      </c>
      <c r="M736" s="74">
        <v>0</v>
      </c>
      <c r="N736"/>
      <c r="O736"/>
    </row>
    <row r="737" spans="2:15">
      <c r="B737" s="74">
        <v>165.00000000000142</v>
      </c>
      <c r="C737" s="74">
        <v>3319</v>
      </c>
      <c r="D737" s="74">
        <v>0</v>
      </c>
      <c r="E737" s="74">
        <v>0</v>
      </c>
      <c r="F737" s="74">
        <v>0</v>
      </c>
      <c r="G737" s="74">
        <v>0</v>
      </c>
      <c r="H737" s="74">
        <v>0</v>
      </c>
      <c r="I737" s="74">
        <v>5.1020408163265302E-3</v>
      </c>
      <c r="J737" s="74">
        <v>0</v>
      </c>
      <c r="K737" s="74">
        <v>0</v>
      </c>
      <c r="L737" s="35">
        <v>0</v>
      </c>
      <c r="M737" s="74">
        <v>0</v>
      </c>
      <c r="N737"/>
      <c r="O737"/>
    </row>
    <row r="738" spans="2:15">
      <c r="B738" s="74">
        <v>116.0000000000004</v>
      </c>
      <c r="C738" s="74">
        <v>3320</v>
      </c>
      <c r="D738" s="74">
        <v>4.7619047619047597E-3</v>
      </c>
      <c r="E738" s="74">
        <v>0.10952380952381</v>
      </c>
      <c r="F738" s="74">
        <v>0</v>
      </c>
      <c r="G738" s="74">
        <v>0</v>
      </c>
      <c r="H738" s="74">
        <v>0</v>
      </c>
      <c r="I738" s="74">
        <v>0</v>
      </c>
      <c r="J738" s="74">
        <v>0</v>
      </c>
      <c r="K738" s="74">
        <v>0</v>
      </c>
      <c r="L738" s="35">
        <v>0</v>
      </c>
      <c r="M738" s="74">
        <v>1</v>
      </c>
      <c r="N738"/>
      <c r="O738"/>
    </row>
    <row r="739" spans="2:15">
      <c r="B739" s="74">
        <v>109.99999999999876</v>
      </c>
      <c r="C739" s="74">
        <v>3321</v>
      </c>
      <c r="D739" s="74">
        <v>0</v>
      </c>
      <c r="E739" s="74">
        <v>0.134615384615385</v>
      </c>
      <c r="F739" s="74">
        <v>0</v>
      </c>
      <c r="G739" s="74">
        <v>0</v>
      </c>
      <c r="H739" s="74">
        <v>0</v>
      </c>
      <c r="I739" s="74">
        <v>0</v>
      </c>
      <c r="J739" s="74">
        <v>0</v>
      </c>
      <c r="K739" s="74">
        <v>1.44230769230769E-2</v>
      </c>
      <c r="L739" s="35">
        <v>0</v>
      </c>
      <c r="M739" s="74">
        <v>1</v>
      </c>
      <c r="N739"/>
      <c r="O739"/>
    </row>
    <row r="740" spans="2:15">
      <c r="B740" s="74">
        <v>153.00000000000051</v>
      </c>
      <c r="C740" s="74">
        <v>3322</v>
      </c>
      <c r="D740" s="74">
        <v>0</v>
      </c>
      <c r="E740" s="74">
        <v>4.1841004184100397E-3</v>
      </c>
      <c r="F740" s="74">
        <v>0</v>
      </c>
      <c r="G740" s="74">
        <v>0</v>
      </c>
      <c r="H740" s="74">
        <v>0</v>
      </c>
      <c r="I740" s="74">
        <v>0</v>
      </c>
      <c r="J740" s="74">
        <v>0</v>
      </c>
      <c r="K740" s="74">
        <v>4.1841004184100397E-3</v>
      </c>
      <c r="L740" s="35">
        <v>0</v>
      </c>
      <c r="M740" s="74">
        <v>1</v>
      </c>
      <c r="N740"/>
      <c r="O740"/>
    </row>
    <row r="741" spans="2:15">
      <c r="B741" s="74">
        <v>142.00000000000117</v>
      </c>
      <c r="C741" s="74">
        <v>3323</v>
      </c>
      <c r="D741" s="74">
        <v>0</v>
      </c>
      <c r="E741" s="74">
        <v>7.6530612244898003E-2</v>
      </c>
      <c r="F741" s="74">
        <v>0</v>
      </c>
      <c r="G741" s="74">
        <v>0</v>
      </c>
      <c r="H741" s="74">
        <v>0</v>
      </c>
      <c r="I741" s="74">
        <v>0</v>
      </c>
      <c r="J741" s="74">
        <v>0</v>
      </c>
      <c r="K741" s="74">
        <v>0</v>
      </c>
      <c r="L741" s="35">
        <v>0</v>
      </c>
      <c r="M741" s="74">
        <v>1</v>
      </c>
      <c r="N741"/>
      <c r="O741"/>
    </row>
    <row r="742" spans="2:15">
      <c r="B742" s="74">
        <v>222.00000000000097</v>
      </c>
      <c r="C742" s="74">
        <v>3324</v>
      </c>
      <c r="D742" s="74">
        <v>0</v>
      </c>
      <c r="E742" s="74">
        <v>0</v>
      </c>
      <c r="F742" s="74">
        <v>0</v>
      </c>
      <c r="G742" s="74">
        <v>0</v>
      </c>
      <c r="H742" s="74">
        <v>0</v>
      </c>
      <c r="I742" s="74">
        <v>0</v>
      </c>
      <c r="J742" s="74">
        <v>0</v>
      </c>
      <c r="K742" s="74">
        <v>0</v>
      </c>
      <c r="L742" s="35">
        <v>0</v>
      </c>
      <c r="M742" s="74">
        <v>0</v>
      </c>
      <c r="N742"/>
      <c r="O742"/>
    </row>
    <row r="743" spans="2:15">
      <c r="B743" s="74">
        <v>168.99999999999864</v>
      </c>
      <c r="C743" s="74">
        <v>3325</v>
      </c>
      <c r="D743" s="74">
        <v>0</v>
      </c>
      <c r="E743" s="74">
        <v>6.3636363636363602E-2</v>
      </c>
      <c r="F743" s="74">
        <v>0</v>
      </c>
      <c r="G743" s="74">
        <v>0</v>
      </c>
      <c r="H743" s="74">
        <v>0</v>
      </c>
      <c r="I743" s="74">
        <v>0</v>
      </c>
      <c r="J743" s="74">
        <v>4.5454545454545496E-3</v>
      </c>
      <c r="K743" s="74">
        <v>1.8181818181818198E-2</v>
      </c>
      <c r="L743" s="35">
        <v>0</v>
      </c>
      <c r="M743" s="74">
        <v>1</v>
      </c>
      <c r="N743"/>
      <c r="O743"/>
    </row>
    <row r="744" spans="2:15">
      <c r="B744" s="74">
        <v>108.9999999999991</v>
      </c>
      <c r="C744" s="74">
        <v>3326</v>
      </c>
      <c r="D744" s="74">
        <v>0</v>
      </c>
      <c r="E744" s="74">
        <v>0.323943661971831</v>
      </c>
      <c r="F744" s="74">
        <v>0</v>
      </c>
      <c r="G744" s="74">
        <v>0</v>
      </c>
      <c r="H744" s="74">
        <v>0</v>
      </c>
      <c r="I744" s="74">
        <v>0</v>
      </c>
      <c r="J744" s="74">
        <v>0</v>
      </c>
      <c r="K744" s="74">
        <v>1.8779342723004699E-2</v>
      </c>
      <c r="L744" s="35">
        <v>0</v>
      </c>
      <c r="M744" s="74">
        <v>1</v>
      </c>
      <c r="N744"/>
      <c r="O744"/>
    </row>
    <row r="745" spans="2:15">
      <c r="B745" s="74">
        <v>192.99999999999829</v>
      </c>
      <c r="C745" s="74">
        <v>3327</v>
      </c>
      <c r="D745" s="74">
        <v>0</v>
      </c>
      <c r="E745" s="74">
        <v>4.7826086956521699E-2</v>
      </c>
      <c r="F745" s="74">
        <v>0</v>
      </c>
      <c r="G745" s="74">
        <v>0</v>
      </c>
      <c r="H745" s="74">
        <v>0</v>
      </c>
      <c r="I745" s="74">
        <v>0</v>
      </c>
      <c r="J745" s="74">
        <v>0</v>
      </c>
      <c r="K745" s="74">
        <v>1.3043478260869599E-2</v>
      </c>
      <c r="L745" s="35">
        <v>0</v>
      </c>
      <c r="M745" s="74">
        <v>1</v>
      </c>
      <c r="N745"/>
      <c r="O745"/>
    </row>
    <row r="746" spans="2:15">
      <c r="B746" s="74">
        <v>180.99999999999829</v>
      </c>
      <c r="C746" s="74">
        <v>3328</v>
      </c>
      <c r="D746" s="74">
        <v>0</v>
      </c>
      <c r="E746" s="74">
        <v>3.5874439461883401E-2</v>
      </c>
      <c r="F746" s="74">
        <v>0</v>
      </c>
      <c r="G746" s="74">
        <v>0</v>
      </c>
      <c r="H746" s="74">
        <v>0</v>
      </c>
      <c r="I746" s="74">
        <v>0</v>
      </c>
      <c r="J746" s="74">
        <v>0</v>
      </c>
      <c r="K746" s="74">
        <v>4.4843049327354303E-3</v>
      </c>
      <c r="L746" s="35">
        <v>0</v>
      </c>
      <c r="M746" s="74">
        <v>1</v>
      </c>
      <c r="N746"/>
      <c r="O746"/>
    </row>
    <row r="747" spans="2:15">
      <c r="B747" s="74">
        <v>241.00000000000102</v>
      </c>
      <c r="C747" s="74">
        <v>3329</v>
      </c>
      <c r="D747" s="74">
        <v>0</v>
      </c>
      <c r="E747" s="74">
        <v>4.9504950495049497E-3</v>
      </c>
      <c r="F747" s="74">
        <v>0</v>
      </c>
      <c r="G747" s="74">
        <v>0</v>
      </c>
      <c r="H747" s="74">
        <v>0</v>
      </c>
      <c r="I747" s="74">
        <v>0</v>
      </c>
      <c r="J747" s="74">
        <v>0</v>
      </c>
      <c r="K747" s="74">
        <v>0</v>
      </c>
      <c r="L747" s="35">
        <v>0</v>
      </c>
      <c r="M747" s="74">
        <v>1</v>
      </c>
      <c r="N747"/>
      <c r="O747"/>
    </row>
    <row r="748" spans="2:15">
      <c r="B748" s="74">
        <v>174.99999999999835</v>
      </c>
      <c r="C748" s="74">
        <v>3330</v>
      </c>
      <c r="D748" s="74">
        <v>0</v>
      </c>
      <c r="E748" s="74">
        <v>4.9019607843137298E-3</v>
      </c>
      <c r="F748" s="74">
        <v>0</v>
      </c>
      <c r="G748" s="74">
        <v>0</v>
      </c>
      <c r="H748" s="74">
        <v>0</v>
      </c>
      <c r="I748" s="74">
        <v>0</v>
      </c>
      <c r="J748" s="74">
        <v>0</v>
      </c>
      <c r="K748" s="74">
        <v>0</v>
      </c>
      <c r="L748" s="35">
        <v>0</v>
      </c>
      <c r="M748" s="74">
        <v>1</v>
      </c>
      <c r="N748"/>
      <c r="O748"/>
    </row>
    <row r="749" spans="2:15">
      <c r="B749" s="74">
        <v>250.00000000000168</v>
      </c>
      <c r="C749" s="74">
        <v>3331</v>
      </c>
      <c r="D749" s="74">
        <v>0</v>
      </c>
      <c r="E749" s="74">
        <v>0</v>
      </c>
      <c r="F749" s="74">
        <v>0</v>
      </c>
      <c r="G749" s="74">
        <v>0</v>
      </c>
      <c r="H749" s="74">
        <v>0</v>
      </c>
      <c r="I749" s="74">
        <v>0</v>
      </c>
      <c r="J749" s="74">
        <v>0</v>
      </c>
      <c r="K749" s="74">
        <v>0</v>
      </c>
      <c r="L749" s="35">
        <v>0</v>
      </c>
      <c r="M749" s="74">
        <v>0</v>
      </c>
      <c r="N749"/>
      <c r="O749"/>
    </row>
    <row r="750" spans="2:15">
      <c r="B750" s="74">
        <v>157.99999999999918</v>
      </c>
      <c r="C750" s="74">
        <v>3332</v>
      </c>
      <c r="D750" s="74">
        <v>0</v>
      </c>
      <c r="E750" s="74">
        <v>4.2553191489361701E-2</v>
      </c>
      <c r="F750" s="74">
        <v>0</v>
      </c>
      <c r="G750" s="74">
        <v>0</v>
      </c>
      <c r="H750" s="74">
        <v>0</v>
      </c>
      <c r="I750" s="74">
        <v>0</v>
      </c>
      <c r="J750" s="74">
        <v>0</v>
      </c>
      <c r="K750" s="74">
        <v>0</v>
      </c>
      <c r="L750" s="35">
        <v>0</v>
      </c>
      <c r="M750" s="74">
        <v>1</v>
      </c>
      <c r="N750"/>
      <c r="O750"/>
    </row>
    <row r="751" spans="2:15">
      <c r="B751" s="74">
        <v>284.00000000000182</v>
      </c>
      <c r="C751" s="74">
        <v>3333</v>
      </c>
      <c r="D751" s="74">
        <v>0</v>
      </c>
      <c r="E751" s="74">
        <v>0</v>
      </c>
      <c r="F751" s="74">
        <v>0</v>
      </c>
      <c r="G751" s="74">
        <v>0</v>
      </c>
      <c r="H751" s="74">
        <v>0</v>
      </c>
      <c r="I751" s="74">
        <v>0</v>
      </c>
      <c r="J751" s="74">
        <v>0</v>
      </c>
      <c r="K751" s="74">
        <v>0</v>
      </c>
      <c r="L751" s="35">
        <v>0</v>
      </c>
      <c r="M751" s="74">
        <v>0</v>
      </c>
      <c r="N751"/>
      <c r="O751"/>
    </row>
    <row r="752" spans="2:15">
      <c r="B752" s="74">
        <v>219.0000000000008</v>
      </c>
      <c r="C752" s="74">
        <v>3334</v>
      </c>
      <c r="D752" s="74">
        <v>0</v>
      </c>
      <c r="E752" s="74">
        <v>0</v>
      </c>
      <c r="F752" s="74">
        <v>0</v>
      </c>
      <c r="G752" s="74">
        <v>0</v>
      </c>
      <c r="H752" s="74">
        <v>0</v>
      </c>
      <c r="I752" s="74">
        <v>0</v>
      </c>
      <c r="J752" s="74">
        <v>0</v>
      </c>
      <c r="K752" s="74">
        <v>0</v>
      </c>
      <c r="L752" s="35">
        <v>0</v>
      </c>
      <c r="M752" s="74">
        <v>0</v>
      </c>
      <c r="N752"/>
      <c r="O752"/>
    </row>
    <row r="753" spans="2:15">
      <c r="B753" s="74">
        <v>215.99999999999949</v>
      </c>
      <c r="C753" s="74">
        <v>3335</v>
      </c>
      <c r="D753" s="74">
        <v>0</v>
      </c>
      <c r="E753" s="74">
        <v>0</v>
      </c>
      <c r="F753" s="74">
        <v>0</v>
      </c>
      <c r="G753" s="74">
        <v>0</v>
      </c>
      <c r="H753" s="74">
        <v>0</v>
      </c>
      <c r="I753" s="74">
        <v>0</v>
      </c>
      <c r="J753" s="74">
        <v>0</v>
      </c>
      <c r="K753" s="74">
        <v>4.6948356807511703E-3</v>
      </c>
      <c r="L753" s="35">
        <v>0</v>
      </c>
      <c r="M753" s="74">
        <v>0</v>
      </c>
      <c r="N753"/>
      <c r="O753"/>
    </row>
    <row r="754" spans="2:15">
      <c r="B754" s="74">
        <v>168.99999999999864</v>
      </c>
      <c r="C754" s="74">
        <v>3336</v>
      </c>
      <c r="D754" s="74">
        <v>0</v>
      </c>
      <c r="E754" s="74">
        <v>6.2827225130889994E-2</v>
      </c>
      <c r="F754" s="74">
        <v>0</v>
      </c>
      <c r="G754" s="74">
        <v>0</v>
      </c>
      <c r="H754" s="74">
        <v>0</v>
      </c>
      <c r="I754" s="74">
        <v>0</v>
      </c>
      <c r="J754" s="74">
        <v>0</v>
      </c>
      <c r="K754" s="74">
        <v>1.04712041884817E-2</v>
      </c>
      <c r="L754" s="35">
        <v>0</v>
      </c>
      <c r="M754" s="74">
        <v>1</v>
      </c>
      <c r="N754"/>
      <c r="O754"/>
    </row>
    <row r="755" spans="2:15">
      <c r="B755" s="74">
        <v>195.00000000000105</v>
      </c>
      <c r="C755" s="74">
        <v>3337</v>
      </c>
      <c r="D755" s="74">
        <v>0</v>
      </c>
      <c r="E755" s="74">
        <v>4.5112781954887202E-2</v>
      </c>
      <c r="F755" s="74">
        <v>0</v>
      </c>
      <c r="G755" s="74">
        <v>1.50375939849624E-2</v>
      </c>
      <c r="H755" s="74">
        <v>0</v>
      </c>
      <c r="I755" s="74">
        <v>0</v>
      </c>
      <c r="J755" s="74">
        <v>0</v>
      </c>
      <c r="K755" s="74">
        <v>0</v>
      </c>
      <c r="L755" s="35">
        <v>0</v>
      </c>
      <c r="M755" s="74">
        <v>1</v>
      </c>
      <c r="N755"/>
      <c r="O755"/>
    </row>
    <row r="756" spans="2:15">
      <c r="B756" s="74">
        <v>229.00000000000128</v>
      </c>
      <c r="C756" s="74">
        <v>3338</v>
      </c>
      <c r="D756" s="74">
        <v>0</v>
      </c>
      <c r="E756" s="74">
        <v>0</v>
      </c>
      <c r="F756" s="74">
        <v>0</v>
      </c>
      <c r="G756" s="74">
        <v>0</v>
      </c>
      <c r="H756" s="74">
        <v>0</v>
      </c>
      <c r="I756" s="74">
        <v>0</v>
      </c>
      <c r="J756" s="74">
        <v>0</v>
      </c>
      <c r="K756" s="74">
        <v>0</v>
      </c>
      <c r="L756" s="35">
        <v>0</v>
      </c>
      <c r="M756" s="74">
        <v>0</v>
      </c>
      <c r="N756"/>
      <c r="O756"/>
    </row>
    <row r="757" spans="2:15">
      <c r="B757" s="74">
        <v>199.00000000000156</v>
      </c>
      <c r="C757" s="74">
        <v>3339</v>
      </c>
      <c r="D757" s="74">
        <v>2.21238938053097E-2</v>
      </c>
      <c r="E757" s="74">
        <v>0</v>
      </c>
      <c r="F757" s="74">
        <v>0</v>
      </c>
      <c r="G757" s="74">
        <v>0</v>
      </c>
      <c r="H757" s="74">
        <v>0</v>
      </c>
      <c r="I757" s="74">
        <v>0</v>
      </c>
      <c r="J757" s="74">
        <v>0</v>
      </c>
      <c r="K757" s="74">
        <v>0</v>
      </c>
      <c r="L757" s="35">
        <v>0</v>
      </c>
      <c r="M757" s="74">
        <v>0</v>
      </c>
      <c r="N757"/>
      <c r="O757"/>
    </row>
    <row r="758" spans="2:15">
      <c r="B758" s="74">
        <v>114.9999999999996</v>
      </c>
      <c r="C758" s="74">
        <v>3340</v>
      </c>
      <c r="D758" s="74">
        <v>0</v>
      </c>
      <c r="E758" s="74">
        <v>0</v>
      </c>
      <c r="F758" s="74">
        <v>0</v>
      </c>
      <c r="G758" s="74">
        <v>0</v>
      </c>
      <c r="H758" s="74">
        <v>0</v>
      </c>
      <c r="I758" s="74">
        <v>0</v>
      </c>
      <c r="J758" s="74">
        <v>0</v>
      </c>
      <c r="K758" s="74">
        <v>0</v>
      </c>
      <c r="L758" s="35">
        <v>0</v>
      </c>
      <c r="M758" s="74">
        <v>0</v>
      </c>
      <c r="N758"/>
      <c r="O758"/>
    </row>
    <row r="759" spans="2:15">
      <c r="B759" s="74">
        <v>236.00000000000199</v>
      </c>
      <c r="C759" s="74">
        <v>3343</v>
      </c>
      <c r="D759" s="74">
        <v>0</v>
      </c>
      <c r="E759" s="74">
        <v>0</v>
      </c>
      <c r="F759" s="74">
        <v>0</v>
      </c>
      <c r="G759" s="74">
        <v>0</v>
      </c>
      <c r="H759" s="74">
        <v>0</v>
      </c>
      <c r="I759" s="74">
        <v>0</v>
      </c>
      <c r="J759" s="74">
        <v>0</v>
      </c>
      <c r="K759" s="74">
        <v>0</v>
      </c>
      <c r="L759" s="35">
        <v>0</v>
      </c>
      <c r="M759" s="74">
        <v>0</v>
      </c>
      <c r="N759"/>
      <c r="O759"/>
    </row>
    <row r="760" spans="2:15">
      <c r="B760" s="74">
        <v>290.00000000000279</v>
      </c>
      <c r="C760" s="74">
        <v>3345</v>
      </c>
      <c r="D760" s="74">
        <v>0</v>
      </c>
      <c r="E760" s="74">
        <v>0</v>
      </c>
      <c r="F760" s="74">
        <v>0</v>
      </c>
      <c r="G760" s="74">
        <v>0</v>
      </c>
      <c r="H760" s="74">
        <v>0</v>
      </c>
      <c r="I760" s="74">
        <v>0</v>
      </c>
      <c r="J760" s="74">
        <v>0</v>
      </c>
      <c r="K760" s="74">
        <v>0</v>
      </c>
      <c r="L760" s="35">
        <v>0</v>
      </c>
      <c r="M760" s="74">
        <v>0</v>
      </c>
      <c r="N760"/>
      <c r="O760"/>
    </row>
    <row r="761" spans="2:15">
      <c r="B761" s="74">
        <v>177.99999999999841</v>
      </c>
      <c r="C761" s="74">
        <v>3346</v>
      </c>
      <c r="D761" s="74">
        <v>0</v>
      </c>
      <c r="E761" s="74">
        <v>3.57142857142857E-3</v>
      </c>
      <c r="F761" s="74">
        <v>0</v>
      </c>
      <c r="G761" s="74">
        <v>0</v>
      </c>
      <c r="H761" s="74">
        <v>0</v>
      </c>
      <c r="I761" s="74">
        <v>0</v>
      </c>
      <c r="J761" s="74">
        <v>0</v>
      </c>
      <c r="K761" s="74">
        <v>0</v>
      </c>
      <c r="L761" s="35">
        <v>0</v>
      </c>
      <c r="M761" s="74">
        <v>1</v>
      </c>
      <c r="N761"/>
      <c r="O761"/>
    </row>
    <row r="762" spans="2:15">
      <c r="B762" s="74">
        <v>222.00000000000097</v>
      </c>
      <c r="C762" s="74">
        <v>3347</v>
      </c>
      <c r="D762" s="74">
        <v>0</v>
      </c>
      <c r="E762" s="74">
        <v>0</v>
      </c>
      <c r="F762" s="74">
        <v>0</v>
      </c>
      <c r="G762" s="74">
        <v>0</v>
      </c>
      <c r="H762" s="74">
        <v>0</v>
      </c>
      <c r="I762" s="74">
        <v>0</v>
      </c>
      <c r="J762" s="74">
        <v>0</v>
      </c>
      <c r="K762" s="74">
        <v>0</v>
      </c>
      <c r="L762" s="35">
        <v>0</v>
      </c>
      <c r="M762" s="74">
        <v>0</v>
      </c>
      <c r="N762"/>
      <c r="O762"/>
    </row>
    <row r="763" spans="2:15">
      <c r="B763" s="74">
        <v>129.00000000000043</v>
      </c>
      <c r="C763" s="74">
        <v>3348</v>
      </c>
      <c r="D763" s="74">
        <v>0</v>
      </c>
      <c r="E763" s="74">
        <v>0</v>
      </c>
      <c r="F763" s="74">
        <v>0</v>
      </c>
      <c r="G763" s="74">
        <v>0</v>
      </c>
      <c r="H763" s="74">
        <v>0</v>
      </c>
      <c r="I763" s="74">
        <v>0</v>
      </c>
      <c r="J763" s="74">
        <v>0</v>
      </c>
      <c r="K763" s="74">
        <v>0</v>
      </c>
      <c r="L763" s="35">
        <v>0</v>
      </c>
      <c r="M763" s="74">
        <v>0</v>
      </c>
      <c r="N763"/>
      <c r="O763"/>
    </row>
    <row r="764" spans="2:15">
      <c r="B764" s="74">
        <v>132.00000000000009</v>
      </c>
      <c r="C764" s="74">
        <v>3349</v>
      </c>
      <c r="D764" s="74">
        <v>0</v>
      </c>
      <c r="E764" s="74">
        <v>0.16267942583732101</v>
      </c>
      <c r="F764" s="74">
        <v>0</v>
      </c>
      <c r="G764" s="74">
        <v>0</v>
      </c>
      <c r="H764" s="74">
        <v>0</v>
      </c>
      <c r="I764" s="74">
        <v>0</v>
      </c>
      <c r="J764" s="74">
        <v>0</v>
      </c>
      <c r="K764" s="74">
        <v>0</v>
      </c>
      <c r="L764" s="35">
        <v>0</v>
      </c>
      <c r="M764" s="74">
        <v>1</v>
      </c>
      <c r="N764"/>
      <c r="O764"/>
    </row>
    <row r="765" spans="2:15">
      <c r="B765" s="74">
        <v>213.99999999999974</v>
      </c>
      <c r="C765" s="74">
        <v>3350</v>
      </c>
      <c r="D765" s="74">
        <v>0</v>
      </c>
      <c r="E765" s="74">
        <v>0</v>
      </c>
      <c r="F765" s="74">
        <v>0</v>
      </c>
      <c r="G765" s="74">
        <v>0</v>
      </c>
      <c r="H765" s="74">
        <v>0</v>
      </c>
      <c r="I765" s="74">
        <v>0</v>
      </c>
      <c r="J765" s="74">
        <v>0</v>
      </c>
      <c r="K765" s="74">
        <v>0</v>
      </c>
      <c r="L765" s="35">
        <v>0</v>
      </c>
      <c r="M765" s="74">
        <v>0</v>
      </c>
      <c r="N765"/>
      <c r="O765"/>
    </row>
    <row r="766" spans="2:15">
      <c r="B766" s="74">
        <v>242.99999999999886</v>
      </c>
      <c r="C766" s="74">
        <v>3351</v>
      </c>
      <c r="D766" s="74">
        <v>0</v>
      </c>
      <c r="E766" s="74">
        <v>0</v>
      </c>
      <c r="F766" s="74">
        <v>0</v>
      </c>
      <c r="G766" s="74">
        <v>0</v>
      </c>
      <c r="H766" s="74">
        <v>0</v>
      </c>
      <c r="I766" s="74">
        <v>0</v>
      </c>
      <c r="J766" s="74">
        <v>0</v>
      </c>
      <c r="K766" s="74">
        <v>0</v>
      </c>
      <c r="L766" s="35">
        <v>0</v>
      </c>
      <c r="M766" s="74">
        <v>0</v>
      </c>
      <c r="N766"/>
      <c r="O766"/>
    </row>
    <row r="767" spans="2:15">
      <c r="B767" s="74">
        <v>165.00000000000142</v>
      </c>
      <c r="C767" s="74">
        <v>3352</v>
      </c>
      <c r="D767" s="74">
        <v>0</v>
      </c>
      <c r="E767" s="74">
        <v>0</v>
      </c>
      <c r="F767" s="74">
        <v>0</v>
      </c>
      <c r="G767" s="74">
        <v>0</v>
      </c>
      <c r="H767" s="74">
        <v>0</v>
      </c>
      <c r="I767" s="74">
        <v>0</v>
      </c>
      <c r="J767" s="74">
        <v>0</v>
      </c>
      <c r="K767" s="74">
        <v>4.6728971962616802E-3</v>
      </c>
      <c r="L767" s="35">
        <v>0</v>
      </c>
      <c r="M767" s="74">
        <v>0</v>
      </c>
      <c r="N767"/>
      <c r="O767"/>
    </row>
    <row r="768" spans="2:15">
      <c r="B768" s="74">
        <v>116.9999999999996</v>
      </c>
      <c r="C768" s="74">
        <v>3353</v>
      </c>
      <c r="D768" s="74">
        <v>0</v>
      </c>
      <c r="E768" s="74">
        <v>1.99004975124378E-2</v>
      </c>
      <c r="F768" s="74">
        <v>0</v>
      </c>
      <c r="G768" s="74">
        <v>0</v>
      </c>
      <c r="H768" s="74">
        <v>0</v>
      </c>
      <c r="I768" s="74">
        <v>0</v>
      </c>
      <c r="J768" s="74">
        <v>0</v>
      </c>
      <c r="K768" s="74">
        <v>4.97512437810945E-3</v>
      </c>
      <c r="L768" s="35">
        <v>0</v>
      </c>
      <c r="M768" s="74">
        <v>1</v>
      </c>
      <c r="N768"/>
      <c r="O768"/>
    </row>
    <row r="769" spans="2:15">
      <c r="B769" s="74">
        <v>69.000000000000824</v>
      </c>
      <c r="C769" s="74">
        <v>3355</v>
      </c>
      <c r="D769" s="74">
        <v>0</v>
      </c>
      <c r="E769" s="74">
        <v>0</v>
      </c>
      <c r="F769" s="74">
        <v>0</v>
      </c>
      <c r="G769" s="74">
        <v>0</v>
      </c>
      <c r="H769" s="74">
        <v>0</v>
      </c>
      <c r="I769" s="74">
        <v>0</v>
      </c>
      <c r="J769" s="74">
        <v>0</v>
      </c>
      <c r="K769" s="74">
        <v>4.8780487804877997E-3</v>
      </c>
      <c r="L769" s="35">
        <v>0</v>
      </c>
      <c r="M769" s="74">
        <v>0</v>
      </c>
      <c r="N769"/>
      <c r="O769"/>
    </row>
    <row r="770" spans="2:15">
      <c r="B770" s="74">
        <v>68.799999999999855</v>
      </c>
      <c r="C770" s="74">
        <v>3356</v>
      </c>
      <c r="D770" s="74">
        <v>0</v>
      </c>
      <c r="E770" s="74">
        <v>0</v>
      </c>
      <c r="F770" s="74">
        <v>0</v>
      </c>
      <c r="G770" s="74">
        <v>0</v>
      </c>
      <c r="H770" s="74">
        <v>0</v>
      </c>
      <c r="I770" s="74">
        <v>0</v>
      </c>
      <c r="J770" s="74">
        <v>0</v>
      </c>
      <c r="K770" s="74">
        <v>0</v>
      </c>
      <c r="L770" s="35">
        <v>0</v>
      </c>
      <c r="M770" s="74">
        <v>0</v>
      </c>
      <c r="N770"/>
      <c r="O770"/>
    </row>
    <row r="771" spans="2:15">
      <c r="B771" s="74">
        <v>104.29999999999981</v>
      </c>
      <c r="C771" s="74">
        <v>3357</v>
      </c>
      <c r="D771" s="74">
        <v>0</v>
      </c>
      <c r="E771" s="74">
        <v>5.1813471502590702E-3</v>
      </c>
      <c r="F771" s="74">
        <v>0</v>
      </c>
      <c r="G771" s="74">
        <v>0</v>
      </c>
      <c r="H771" s="74">
        <v>0</v>
      </c>
      <c r="I771" s="74">
        <v>0</v>
      </c>
      <c r="J771" s="74">
        <v>0</v>
      </c>
      <c r="K771" s="74">
        <v>5.1813471502590702E-3</v>
      </c>
      <c r="L771" s="35">
        <v>0</v>
      </c>
      <c r="M771" s="74">
        <v>1</v>
      </c>
      <c r="N771"/>
      <c r="O771"/>
    </row>
    <row r="772" spans="2:15">
      <c r="B772" s="74">
        <v>151.00000000000026</v>
      </c>
      <c r="C772" s="74">
        <v>3358</v>
      </c>
      <c r="D772" s="74">
        <v>0</v>
      </c>
      <c r="E772" s="74">
        <v>4.6296296296296302E-3</v>
      </c>
      <c r="F772" s="74">
        <v>0</v>
      </c>
      <c r="G772" s="74">
        <v>0</v>
      </c>
      <c r="H772" s="74">
        <v>0</v>
      </c>
      <c r="I772" s="74">
        <v>0</v>
      </c>
      <c r="J772" s="74">
        <v>0</v>
      </c>
      <c r="K772" s="74">
        <v>0</v>
      </c>
      <c r="L772" s="35">
        <v>0</v>
      </c>
      <c r="M772" s="74">
        <v>1</v>
      </c>
      <c r="N772"/>
      <c r="O772"/>
    </row>
    <row r="773" spans="2:15">
      <c r="B773" s="74">
        <v>77.999999999999929</v>
      </c>
      <c r="C773" s="74">
        <v>3359</v>
      </c>
      <c r="D773" s="74">
        <v>0</v>
      </c>
      <c r="E773" s="74">
        <v>8.1632653061224497E-2</v>
      </c>
      <c r="F773" s="74">
        <v>0</v>
      </c>
      <c r="G773" s="74">
        <v>5.1020408163265302E-3</v>
      </c>
      <c r="H773" s="74">
        <v>0</v>
      </c>
      <c r="I773" s="74">
        <v>0</v>
      </c>
      <c r="J773" s="74">
        <v>0</v>
      </c>
      <c r="K773" s="74">
        <v>0</v>
      </c>
      <c r="L773" s="35">
        <v>0</v>
      </c>
      <c r="M773" s="74">
        <v>1</v>
      </c>
      <c r="N773"/>
      <c r="O773"/>
    </row>
    <row r="774" spans="2:15">
      <c r="B774" s="74">
        <v>64.299999999999741</v>
      </c>
      <c r="C774" s="74">
        <v>3360</v>
      </c>
      <c r="D774" s="74">
        <v>0</v>
      </c>
      <c r="E774" s="74">
        <v>8.7155963302752298E-2</v>
      </c>
      <c r="F774" s="74">
        <v>0</v>
      </c>
      <c r="G774" s="74">
        <v>0</v>
      </c>
      <c r="H774" s="74">
        <v>0</v>
      </c>
      <c r="I774" s="74">
        <v>0</v>
      </c>
      <c r="J774" s="74">
        <v>0</v>
      </c>
      <c r="K774" s="74">
        <v>4.5871559633027499E-3</v>
      </c>
      <c r="L774" s="35">
        <v>0</v>
      </c>
      <c r="M774" s="74">
        <v>1</v>
      </c>
      <c r="N774"/>
      <c r="O774"/>
    </row>
    <row r="775" spans="2:15">
      <c r="B775" s="74">
        <v>72.299999999999926</v>
      </c>
      <c r="C775" s="74">
        <v>3361</v>
      </c>
      <c r="D775" s="74">
        <v>0</v>
      </c>
      <c r="E775" s="74">
        <v>0.14691943127962101</v>
      </c>
      <c r="F775" s="74">
        <v>0</v>
      </c>
      <c r="G775" s="74">
        <v>4.739336492891E-3</v>
      </c>
      <c r="H775" s="74">
        <v>0</v>
      </c>
      <c r="I775" s="74">
        <v>0</v>
      </c>
      <c r="J775" s="74">
        <v>0</v>
      </c>
      <c r="K775" s="74">
        <v>0</v>
      </c>
      <c r="L775" s="35">
        <v>0</v>
      </c>
      <c r="M775" s="74">
        <v>1</v>
      </c>
      <c r="N775"/>
      <c r="O775"/>
    </row>
    <row r="776" spans="2:15">
      <c r="B776" s="74">
        <v>55.800000000000175</v>
      </c>
      <c r="C776" s="74">
        <v>3363</v>
      </c>
      <c r="D776" s="74">
        <v>0</v>
      </c>
      <c r="E776" s="74">
        <v>7.3170731707317097E-2</v>
      </c>
      <c r="F776" s="74">
        <v>0</v>
      </c>
      <c r="G776" s="74">
        <v>4.8780487804877997E-3</v>
      </c>
      <c r="H776" s="74">
        <v>0</v>
      </c>
      <c r="I776" s="74">
        <v>0</v>
      </c>
      <c r="J776" s="74">
        <v>0</v>
      </c>
      <c r="K776" s="74">
        <v>0</v>
      </c>
      <c r="L776" s="35">
        <v>0</v>
      </c>
      <c r="M776" s="74">
        <v>1</v>
      </c>
      <c r="N776"/>
      <c r="O776"/>
    </row>
    <row r="777" spans="2:15">
      <c r="B777" s="74">
        <v>57.49999999999995</v>
      </c>
      <c r="C777" s="74">
        <v>3364</v>
      </c>
      <c r="D777" s="74">
        <v>0</v>
      </c>
      <c r="E777" s="74">
        <v>6.6350710900473897E-2</v>
      </c>
      <c r="F777" s="74">
        <v>0</v>
      </c>
      <c r="G777" s="74">
        <v>0</v>
      </c>
      <c r="H777" s="74">
        <v>0</v>
      </c>
      <c r="I777" s="74">
        <v>0</v>
      </c>
      <c r="J777" s="74">
        <v>0</v>
      </c>
      <c r="K777" s="74">
        <v>0</v>
      </c>
      <c r="L777" s="35">
        <v>0</v>
      </c>
      <c r="M777" s="74">
        <v>1</v>
      </c>
      <c r="N777"/>
      <c r="O777"/>
    </row>
    <row r="778" spans="2:15">
      <c r="B778" s="74">
        <v>177.00000000000151</v>
      </c>
      <c r="C778" s="74">
        <v>3366</v>
      </c>
      <c r="D778" s="74">
        <v>0</v>
      </c>
      <c r="E778" s="74">
        <v>4.92610837438424E-3</v>
      </c>
      <c r="F778" s="74">
        <v>0</v>
      </c>
      <c r="G778" s="74">
        <v>0</v>
      </c>
      <c r="H778" s="74">
        <v>0</v>
      </c>
      <c r="I778" s="74">
        <v>0</v>
      </c>
      <c r="J778" s="74">
        <v>0</v>
      </c>
      <c r="K778" s="74">
        <v>0</v>
      </c>
      <c r="L778" s="35">
        <v>0</v>
      </c>
      <c r="M778" s="74">
        <v>1</v>
      </c>
      <c r="N778"/>
      <c r="O778"/>
    </row>
    <row r="779" spans="2:15">
      <c r="B779" s="74">
        <v>158.99999999999957</v>
      </c>
      <c r="C779" s="74">
        <v>3368</v>
      </c>
      <c r="D779" s="74">
        <v>5.2910052910052898E-3</v>
      </c>
      <c r="E779" s="74">
        <v>0</v>
      </c>
      <c r="F779" s="74">
        <v>0</v>
      </c>
      <c r="G779" s="74">
        <v>0</v>
      </c>
      <c r="H779" s="74">
        <v>0</v>
      </c>
      <c r="I779" s="74">
        <v>0</v>
      </c>
      <c r="J779" s="74">
        <v>0</v>
      </c>
      <c r="K779" s="74">
        <v>0</v>
      </c>
      <c r="L779" s="35">
        <v>0</v>
      </c>
      <c r="M779" s="74">
        <v>0</v>
      </c>
      <c r="N779"/>
      <c r="O779"/>
    </row>
    <row r="780" spans="2:15">
      <c r="B780" s="74">
        <v>165.99999999999815</v>
      </c>
      <c r="C780" s="74">
        <v>3370</v>
      </c>
      <c r="D780" s="74">
        <v>0</v>
      </c>
      <c r="E780" s="74">
        <v>5.10204081632653E-2</v>
      </c>
      <c r="F780" s="74">
        <v>0</v>
      </c>
      <c r="G780" s="74">
        <v>0</v>
      </c>
      <c r="H780" s="74">
        <v>0</v>
      </c>
      <c r="I780" s="74">
        <v>0</v>
      </c>
      <c r="J780" s="74">
        <v>0</v>
      </c>
      <c r="K780" s="74">
        <v>0</v>
      </c>
      <c r="L780" s="35">
        <v>0</v>
      </c>
      <c r="M780" s="74">
        <v>1</v>
      </c>
      <c r="N780"/>
      <c r="O780"/>
    </row>
    <row r="781" spans="2:15">
      <c r="B781" s="74">
        <v>116.0000000000004</v>
      </c>
      <c r="C781" s="74">
        <v>3371</v>
      </c>
      <c r="D781" s="74">
        <v>0</v>
      </c>
      <c r="E781" s="74">
        <v>7.3170731707317097E-2</v>
      </c>
      <c r="F781" s="74">
        <v>0</v>
      </c>
      <c r="G781" s="74">
        <v>0</v>
      </c>
      <c r="H781" s="74">
        <v>0</v>
      </c>
      <c r="I781" s="74">
        <v>0</v>
      </c>
      <c r="J781" s="74">
        <v>0</v>
      </c>
      <c r="K781" s="74">
        <v>0</v>
      </c>
      <c r="L781" s="35">
        <v>0</v>
      </c>
      <c r="M781" s="74">
        <v>1</v>
      </c>
      <c r="N781"/>
      <c r="O781"/>
    </row>
    <row r="782" spans="2:15">
      <c r="B782" s="74">
        <v>111.00000000000067</v>
      </c>
      <c r="C782" s="74">
        <v>3372</v>
      </c>
      <c r="D782" s="74">
        <v>0</v>
      </c>
      <c r="E782" s="74">
        <v>4.4117647058823498E-2</v>
      </c>
      <c r="F782" s="74">
        <v>0</v>
      </c>
      <c r="G782" s="74">
        <v>0</v>
      </c>
      <c r="H782" s="74">
        <v>0</v>
      </c>
      <c r="I782" s="74">
        <v>0</v>
      </c>
      <c r="J782" s="74">
        <v>0</v>
      </c>
      <c r="K782" s="74">
        <v>0</v>
      </c>
      <c r="L782" s="35">
        <v>0</v>
      </c>
      <c r="M782" s="74">
        <v>1</v>
      </c>
      <c r="N782"/>
      <c r="O782"/>
    </row>
    <row r="783" spans="2:15">
      <c r="B783" s="74">
        <v>130.00000000000102</v>
      </c>
      <c r="C783" s="74">
        <v>3373</v>
      </c>
      <c r="D783" s="74">
        <v>0</v>
      </c>
      <c r="E783" s="74">
        <v>0</v>
      </c>
      <c r="F783" s="74">
        <v>0</v>
      </c>
      <c r="G783" s="74">
        <v>0</v>
      </c>
      <c r="H783" s="74">
        <v>0</v>
      </c>
      <c r="I783" s="74">
        <v>0</v>
      </c>
      <c r="J783" s="74">
        <v>0</v>
      </c>
      <c r="K783" s="74">
        <v>0</v>
      </c>
      <c r="L783" s="35">
        <v>0</v>
      </c>
      <c r="M783" s="74">
        <v>0</v>
      </c>
      <c r="N783"/>
      <c r="O783"/>
    </row>
    <row r="784" spans="2:15">
      <c r="B784" s="74">
        <v>140.00000000000068</v>
      </c>
      <c r="C784" s="74">
        <v>3374</v>
      </c>
      <c r="D784" s="74">
        <v>0</v>
      </c>
      <c r="E784" s="74">
        <v>0.120772946859903</v>
      </c>
      <c r="F784" s="74">
        <v>0</v>
      </c>
      <c r="G784" s="74">
        <v>0</v>
      </c>
      <c r="H784" s="74">
        <v>0</v>
      </c>
      <c r="I784" s="74">
        <v>0</v>
      </c>
      <c r="J784" s="74">
        <v>0</v>
      </c>
      <c r="K784" s="74">
        <v>1.4492753623188401E-2</v>
      </c>
      <c r="L784" s="35">
        <v>0</v>
      </c>
      <c r="M784" s="74">
        <v>1</v>
      </c>
      <c r="N784"/>
      <c r="O784"/>
    </row>
    <row r="785" spans="2:15">
      <c r="B785" s="74">
        <v>116.0000000000004</v>
      </c>
      <c r="C785" s="74">
        <v>3375</v>
      </c>
      <c r="D785" s="74">
        <v>0</v>
      </c>
      <c r="E785" s="74">
        <v>0.135265700483092</v>
      </c>
      <c r="F785" s="74">
        <v>0</v>
      </c>
      <c r="G785" s="74">
        <v>0</v>
      </c>
      <c r="H785" s="74">
        <v>0</v>
      </c>
      <c r="I785" s="74">
        <v>0</v>
      </c>
      <c r="J785" s="74">
        <v>0</v>
      </c>
      <c r="K785" s="74">
        <v>4.8309178743961402E-3</v>
      </c>
      <c r="L785" s="35">
        <v>0</v>
      </c>
      <c r="M785" s="74">
        <v>1</v>
      </c>
      <c r="N785"/>
      <c r="O785"/>
    </row>
    <row r="786" spans="2:15">
      <c r="B786" s="74">
        <v>181.99999999999801</v>
      </c>
      <c r="C786" s="74">
        <v>3378</v>
      </c>
      <c r="D786" s="74">
        <v>0</v>
      </c>
      <c r="E786" s="74">
        <v>4.2553191489361703E-3</v>
      </c>
      <c r="F786" s="74">
        <v>0</v>
      </c>
      <c r="G786" s="74">
        <v>0</v>
      </c>
      <c r="H786" s="74">
        <v>0</v>
      </c>
      <c r="I786" s="74">
        <v>0</v>
      </c>
      <c r="J786" s="74">
        <v>0</v>
      </c>
      <c r="K786" s="74">
        <v>0</v>
      </c>
      <c r="L786" s="35">
        <v>0</v>
      </c>
      <c r="M786" s="74">
        <v>1</v>
      </c>
      <c r="N786"/>
      <c r="O786"/>
    </row>
    <row r="787" spans="2:15">
      <c r="B787" s="74">
        <v>967.99999999999272</v>
      </c>
      <c r="C787" s="74">
        <v>3379</v>
      </c>
      <c r="D787" s="74">
        <v>0</v>
      </c>
      <c r="E787" s="74">
        <v>0</v>
      </c>
      <c r="F787" s="74">
        <v>0</v>
      </c>
      <c r="G787" s="74">
        <v>0</v>
      </c>
      <c r="H787" s="74">
        <v>0</v>
      </c>
      <c r="I787" s="74">
        <v>0</v>
      </c>
      <c r="J787" s="74">
        <v>0</v>
      </c>
      <c r="K787" s="74">
        <v>0</v>
      </c>
      <c r="L787" s="35">
        <v>0</v>
      </c>
      <c r="M787" s="74">
        <v>0</v>
      </c>
      <c r="N787"/>
      <c r="O787"/>
    </row>
    <row r="788" spans="2:15">
      <c r="B788" s="74">
        <v>235.00000000000207</v>
      </c>
      <c r="C788" s="74">
        <v>3380</v>
      </c>
      <c r="D788" s="74">
        <v>0</v>
      </c>
      <c r="E788" s="74">
        <v>0</v>
      </c>
      <c r="F788" s="74">
        <v>0</v>
      </c>
      <c r="G788" s="74">
        <v>0</v>
      </c>
      <c r="H788" s="74">
        <v>0</v>
      </c>
      <c r="I788" s="74">
        <v>0</v>
      </c>
      <c r="J788" s="74">
        <v>0</v>
      </c>
      <c r="K788" s="74">
        <v>0</v>
      </c>
      <c r="L788" s="35">
        <v>0</v>
      </c>
      <c r="M788" s="74">
        <v>0</v>
      </c>
      <c r="N788"/>
      <c r="O788"/>
    </row>
    <row r="789" spans="2:15">
      <c r="B789" s="74">
        <v>125.99999999999922</v>
      </c>
      <c r="C789" s="74">
        <v>3381</v>
      </c>
      <c r="D789" s="74">
        <v>0</v>
      </c>
      <c r="E789" s="74">
        <v>0</v>
      </c>
      <c r="F789" s="74">
        <v>0</v>
      </c>
      <c r="G789" s="74">
        <v>0</v>
      </c>
      <c r="H789" s="74">
        <v>0</v>
      </c>
      <c r="I789" s="74">
        <v>0</v>
      </c>
      <c r="J789" s="74">
        <v>0</v>
      </c>
      <c r="K789" s="74">
        <v>0</v>
      </c>
      <c r="L789" s="35">
        <v>0</v>
      </c>
      <c r="M789" s="74">
        <v>0</v>
      </c>
      <c r="N789"/>
      <c r="O789"/>
    </row>
    <row r="790" spans="2:15">
      <c r="B790" s="74">
        <v>75.399999999999324</v>
      </c>
      <c r="C790" s="74">
        <v>3382</v>
      </c>
      <c r="D790" s="74">
        <v>0</v>
      </c>
      <c r="E790" s="74">
        <v>0</v>
      </c>
      <c r="F790" s="74">
        <v>0</v>
      </c>
      <c r="G790" s="74">
        <v>0</v>
      </c>
      <c r="H790" s="74">
        <v>0</v>
      </c>
      <c r="I790" s="74">
        <v>0</v>
      </c>
      <c r="J790" s="74">
        <v>0</v>
      </c>
      <c r="K790" s="74">
        <v>0</v>
      </c>
      <c r="L790" s="35">
        <v>0</v>
      </c>
      <c r="M790" s="74">
        <v>0</v>
      </c>
      <c r="N790"/>
      <c r="O790"/>
    </row>
    <row r="791" spans="2:15">
      <c r="B791" s="74">
        <v>116.0000000000004</v>
      </c>
      <c r="C791" s="74">
        <v>3383</v>
      </c>
      <c r="D791" s="74">
        <v>0</v>
      </c>
      <c r="E791" s="74">
        <v>0</v>
      </c>
      <c r="F791" s="74">
        <v>0</v>
      </c>
      <c r="G791" s="74">
        <v>0</v>
      </c>
      <c r="H791" s="74">
        <v>0</v>
      </c>
      <c r="I791" s="74">
        <v>0</v>
      </c>
      <c r="J791" s="74">
        <v>0</v>
      </c>
      <c r="K791" s="74">
        <v>0</v>
      </c>
      <c r="L791" s="35">
        <v>0</v>
      </c>
      <c r="M791" s="74">
        <v>0</v>
      </c>
      <c r="N791"/>
      <c r="O791"/>
    </row>
    <row r="792" spans="2:15">
      <c r="B792" s="74">
        <v>70.39999999999965</v>
      </c>
      <c r="C792" s="74">
        <v>3384</v>
      </c>
      <c r="D792" s="74">
        <v>0</v>
      </c>
      <c r="E792" s="74">
        <v>1.8348623853211E-2</v>
      </c>
      <c r="F792" s="74">
        <v>0</v>
      </c>
      <c r="G792" s="74">
        <v>0</v>
      </c>
      <c r="H792" s="74">
        <v>0</v>
      </c>
      <c r="I792" s="74">
        <v>0</v>
      </c>
      <c r="J792" s="74">
        <v>0</v>
      </c>
      <c r="K792" s="74">
        <v>0</v>
      </c>
      <c r="L792" s="35">
        <v>0</v>
      </c>
      <c r="M792" s="74">
        <v>1</v>
      </c>
      <c r="N792"/>
      <c r="O792"/>
    </row>
    <row r="793" spans="2:15">
      <c r="B793" s="74">
        <v>58.000000000000398</v>
      </c>
      <c r="C793" s="74">
        <v>3385</v>
      </c>
      <c r="D793" s="74">
        <v>0</v>
      </c>
      <c r="E793" s="74">
        <v>0</v>
      </c>
      <c r="F793" s="74">
        <v>0</v>
      </c>
      <c r="G793" s="74">
        <v>0</v>
      </c>
      <c r="H793" s="74">
        <v>0</v>
      </c>
      <c r="I793" s="74">
        <v>0</v>
      </c>
      <c r="J793" s="74">
        <v>0</v>
      </c>
      <c r="K793" s="74">
        <v>0</v>
      </c>
      <c r="L793" s="35">
        <v>0</v>
      </c>
      <c r="M793" s="74">
        <v>0</v>
      </c>
      <c r="N793"/>
      <c r="O793"/>
    </row>
    <row r="794" spans="2:15">
      <c r="B794" s="74">
        <v>191.00000000000119</v>
      </c>
      <c r="C794" s="74">
        <v>3387</v>
      </c>
      <c r="D794" s="74">
        <v>0</v>
      </c>
      <c r="E794" s="74">
        <v>0</v>
      </c>
      <c r="F794" s="74">
        <v>0</v>
      </c>
      <c r="G794" s="74">
        <v>0</v>
      </c>
      <c r="H794" s="74">
        <v>0</v>
      </c>
      <c r="I794" s="74">
        <v>0</v>
      </c>
      <c r="J794" s="74">
        <v>0</v>
      </c>
      <c r="K794" s="74">
        <v>0</v>
      </c>
      <c r="L794" s="35">
        <v>0</v>
      </c>
      <c r="M794" s="74">
        <v>0</v>
      </c>
      <c r="N794"/>
      <c r="O794"/>
    </row>
    <row r="795" spans="2:15">
      <c r="B795" s="74">
        <v>873.99999999999443</v>
      </c>
      <c r="C795" s="74">
        <v>3388</v>
      </c>
      <c r="D795" s="74">
        <v>0</v>
      </c>
      <c r="E795" s="74">
        <v>2.2222222222222199E-2</v>
      </c>
      <c r="F795" s="74">
        <v>0</v>
      </c>
      <c r="G795" s="74">
        <v>0</v>
      </c>
      <c r="H795" s="74">
        <v>0</v>
      </c>
      <c r="I795" s="74">
        <v>0</v>
      </c>
      <c r="J795" s="74">
        <v>0</v>
      </c>
      <c r="K795" s="74">
        <v>0</v>
      </c>
      <c r="L795" s="35">
        <v>0</v>
      </c>
      <c r="M795" s="74">
        <v>1</v>
      </c>
      <c r="N795"/>
      <c r="O795"/>
    </row>
    <row r="796" spans="2:15">
      <c r="B796" s="74">
        <v>834.00000000000307</v>
      </c>
      <c r="C796" s="74">
        <v>3389</v>
      </c>
      <c r="D796" s="74">
        <v>0</v>
      </c>
      <c r="E796" s="74">
        <v>4.1666666666666701E-3</v>
      </c>
      <c r="F796" s="74">
        <v>0</v>
      </c>
      <c r="G796" s="74">
        <v>0</v>
      </c>
      <c r="H796" s="74">
        <v>0</v>
      </c>
      <c r="I796" s="74">
        <v>0</v>
      </c>
      <c r="J796" s="74">
        <v>0</v>
      </c>
      <c r="K796" s="74">
        <v>0</v>
      </c>
      <c r="L796" s="35">
        <v>0</v>
      </c>
      <c r="M796" s="74">
        <v>1</v>
      </c>
      <c r="N796"/>
      <c r="O796"/>
    </row>
    <row r="797" spans="2:15">
      <c r="B797" s="74">
        <v>936.00000000001035</v>
      </c>
      <c r="C797" s="74">
        <v>3390</v>
      </c>
      <c r="D797" s="74">
        <v>0</v>
      </c>
      <c r="E797" s="74">
        <v>0</v>
      </c>
      <c r="F797" s="74">
        <v>0</v>
      </c>
      <c r="G797" s="74">
        <v>0</v>
      </c>
      <c r="H797" s="74">
        <v>0</v>
      </c>
      <c r="I797" s="74">
        <v>0</v>
      </c>
      <c r="J797" s="74">
        <v>0</v>
      </c>
      <c r="K797" s="74">
        <v>0</v>
      </c>
      <c r="L797" s="35">
        <v>0</v>
      </c>
      <c r="M797" s="74">
        <v>0</v>
      </c>
      <c r="N797"/>
      <c r="O797"/>
    </row>
    <row r="798" spans="2:15">
      <c r="B798" s="74">
        <v>77.999999999999929</v>
      </c>
      <c r="C798" s="74">
        <v>3392</v>
      </c>
      <c r="D798" s="74">
        <v>0</v>
      </c>
      <c r="E798" s="74">
        <v>2.4752475247524799E-2</v>
      </c>
      <c r="F798" s="74">
        <v>0</v>
      </c>
      <c r="G798" s="74">
        <v>0</v>
      </c>
      <c r="H798" s="74">
        <v>0</v>
      </c>
      <c r="I798" s="74">
        <v>0</v>
      </c>
      <c r="J798" s="74">
        <v>0</v>
      </c>
      <c r="K798" s="74">
        <v>0</v>
      </c>
      <c r="L798" s="35">
        <v>0</v>
      </c>
      <c r="M798" s="74">
        <v>1</v>
      </c>
      <c r="N798"/>
      <c r="O798"/>
    </row>
    <row r="799" spans="2:15">
      <c r="B799" s="74">
        <v>140.00000000000068</v>
      </c>
      <c r="C799" s="74">
        <v>3393</v>
      </c>
      <c r="D799" s="74">
        <v>0</v>
      </c>
      <c r="E799" s="74">
        <v>1.5957446808510599E-2</v>
      </c>
      <c r="F799" s="74">
        <v>0</v>
      </c>
      <c r="G799" s="74">
        <v>0</v>
      </c>
      <c r="H799" s="74">
        <v>0</v>
      </c>
      <c r="I799" s="74">
        <v>0</v>
      </c>
      <c r="J799" s="74">
        <v>0</v>
      </c>
      <c r="K799" s="74">
        <v>0</v>
      </c>
      <c r="L799" s="35">
        <v>0</v>
      </c>
      <c r="M799" s="74">
        <v>1</v>
      </c>
      <c r="N799"/>
      <c r="O799"/>
    </row>
    <row r="800" spans="2:15">
      <c r="B800" s="74">
        <v>1043.999999999992</v>
      </c>
      <c r="C800" s="74">
        <v>3395</v>
      </c>
      <c r="D800" s="74">
        <v>0</v>
      </c>
      <c r="E800" s="74">
        <v>0</v>
      </c>
      <c r="F800" s="74">
        <v>0</v>
      </c>
      <c r="G800" s="74">
        <v>0</v>
      </c>
      <c r="H800" s="74">
        <v>0</v>
      </c>
      <c r="I800" s="74">
        <v>0</v>
      </c>
      <c r="J800" s="74">
        <v>0</v>
      </c>
      <c r="K800" s="74">
        <v>0</v>
      </c>
      <c r="L800" s="35">
        <v>0</v>
      </c>
      <c r="M800" s="74">
        <v>0</v>
      </c>
      <c r="N800"/>
      <c r="O800"/>
    </row>
    <row r="801" spans="2:15">
      <c r="B801" s="74">
        <v>102.99999999999946</v>
      </c>
      <c r="C801" s="74">
        <v>3396</v>
      </c>
      <c r="D801" s="74">
        <v>0</v>
      </c>
      <c r="E801" s="74">
        <v>9.6153846153846194E-3</v>
      </c>
      <c r="F801" s="74">
        <v>0</v>
      </c>
      <c r="G801" s="74">
        <v>0</v>
      </c>
      <c r="H801" s="74">
        <v>0</v>
      </c>
      <c r="I801" s="74">
        <v>0</v>
      </c>
      <c r="J801" s="74">
        <v>0</v>
      </c>
      <c r="K801" s="74">
        <v>0</v>
      </c>
      <c r="L801" s="35">
        <v>0</v>
      </c>
      <c r="M801" s="74">
        <v>1</v>
      </c>
      <c r="N801"/>
      <c r="O801"/>
    </row>
    <row r="802" spans="2:15">
      <c r="B802" s="74">
        <v>204.99999999999824</v>
      </c>
      <c r="C802" s="74">
        <v>3397</v>
      </c>
      <c r="D802" s="74">
        <v>0</v>
      </c>
      <c r="E802" s="74">
        <v>9.1743119266055103E-3</v>
      </c>
      <c r="F802" s="74">
        <v>0</v>
      </c>
      <c r="G802" s="74">
        <v>0</v>
      </c>
      <c r="H802" s="74">
        <v>0</v>
      </c>
      <c r="I802" s="74">
        <v>0</v>
      </c>
      <c r="J802" s="74">
        <v>0</v>
      </c>
      <c r="K802" s="74">
        <v>0</v>
      </c>
      <c r="L802" s="35">
        <v>0</v>
      </c>
      <c r="M802" s="74">
        <v>1</v>
      </c>
      <c r="N802"/>
      <c r="O802"/>
    </row>
    <row r="803" spans="2:15">
      <c r="B803" s="74">
        <v>375.99999999999937</v>
      </c>
      <c r="C803" s="74">
        <v>3398</v>
      </c>
      <c r="D803" s="74">
        <v>0</v>
      </c>
      <c r="E803" s="74">
        <v>0</v>
      </c>
      <c r="F803" s="74">
        <v>0</v>
      </c>
      <c r="G803" s="74">
        <v>0</v>
      </c>
      <c r="H803" s="74">
        <v>0</v>
      </c>
      <c r="I803" s="74">
        <v>0</v>
      </c>
      <c r="J803" s="74">
        <v>0</v>
      </c>
      <c r="K803" s="74">
        <v>0</v>
      </c>
      <c r="L803" s="35">
        <v>0</v>
      </c>
      <c r="M803" s="74">
        <v>0</v>
      </c>
      <c r="N803"/>
      <c r="O803"/>
    </row>
    <row r="804" spans="2:15">
      <c r="B804" s="74">
        <v>307.99999999999716</v>
      </c>
      <c r="C804" s="74">
        <v>3400</v>
      </c>
      <c r="D804" s="74">
        <v>0</v>
      </c>
      <c r="E804" s="74">
        <v>0</v>
      </c>
      <c r="F804" s="74">
        <v>0</v>
      </c>
      <c r="G804" s="74">
        <v>0</v>
      </c>
      <c r="H804" s="74">
        <v>0</v>
      </c>
      <c r="I804" s="74">
        <v>0</v>
      </c>
      <c r="J804" s="74">
        <v>0</v>
      </c>
      <c r="K804" s="74">
        <v>0</v>
      </c>
      <c r="L804" s="35">
        <v>0</v>
      </c>
      <c r="M804" s="74">
        <v>0</v>
      </c>
      <c r="N804"/>
      <c r="O804"/>
    </row>
    <row r="805" spans="2:15">
      <c r="B805" s="74">
        <v>626.00000000000102</v>
      </c>
      <c r="C805" s="74">
        <v>3402</v>
      </c>
      <c r="D805" s="74">
        <v>0</v>
      </c>
      <c r="E805" s="74">
        <v>1.0416666666666701E-2</v>
      </c>
      <c r="F805" s="74">
        <v>0</v>
      </c>
      <c r="G805" s="74">
        <v>0</v>
      </c>
      <c r="H805" s="74">
        <v>0</v>
      </c>
      <c r="I805" s="74">
        <v>0</v>
      </c>
      <c r="J805" s="74">
        <v>0</v>
      </c>
      <c r="K805" s="74">
        <v>0</v>
      </c>
      <c r="L805" s="35">
        <v>0</v>
      </c>
      <c r="M805" s="74">
        <v>1</v>
      </c>
      <c r="N805"/>
      <c r="O805"/>
    </row>
    <row r="806" spans="2:15">
      <c r="B806" s="74">
        <v>740.00000000000637</v>
      </c>
      <c r="C806" s="74">
        <v>3405</v>
      </c>
      <c r="D806" s="74">
        <v>0</v>
      </c>
      <c r="E806" s="74">
        <v>0</v>
      </c>
      <c r="F806" s="74">
        <v>0</v>
      </c>
      <c r="G806" s="74">
        <v>0</v>
      </c>
      <c r="H806" s="74">
        <v>0</v>
      </c>
      <c r="I806" s="74">
        <v>0</v>
      </c>
      <c r="J806" s="74">
        <v>0</v>
      </c>
      <c r="K806" s="74">
        <v>0</v>
      </c>
      <c r="L806" s="35">
        <v>0</v>
      </c>
      <c r="M806" s="74">
        <v>0</v>
      </c>
      <c r="N806"/>
      <c r="O806"/>
    </row>
    <row r="807" spans="2:15">
      <c r="B807" s="74">
        <v>422.99999999999795</v>
      </c>
      <c r="C807" s="74">
        <v>3409</v>
      </c>
      <c r="D807" s="74">
        <v>0</v>
      </c>
      <c r="E807" s="74">
        <v>9.3457943925233603E-3</v>
      </c>
      <c r="F807" s="74">
        <v>0</v>
      </c>
      <c r="G807" s="74">
        <v>0</v>
      </c>
      <c r="H807" s="74">
        <v>0</v>
      </c>
      <c r="I807" s="74">
        <v>0</v>
      </c>
      <c r="J807" s="74">
        <v>0</v>
      </c>
      <c r="K807" s="74">
        <v>0</v>
      </c>
      <c r="L807" s="35">
        <v>0</v>
      </c>
      <c r="M807" s="74">
        <v>1</v>
      </c>
      <c r="N807"/>
      <c r="O807"/>
    </row>
    <row r="808" spans="2:15">
      <c r="B808" s="74">
        <v>337.00000000000114</v>
      </c>
      <c r="C808" s="74">
        <v>3411</v>
      </c>
      <c r="D808" s="74">
        <v>0</v>
      </c>
      <c r="E808" s="74">
        <v>2.0512820512820499E-2</v>
      </c>
      <c r="F808" s="74">
        <v>0</v>
      </c>
      <c r="G808" s="74">
        <v>0</v>
      </c>
      <c r="H808" s="74">
        <v>0</v>
      </c>
      <c r="I808" s="74">
        <v>0</v>
      </c>
      <c r="J808" s="74">
        <v>0</v>
      </c>
      <c r="K808" s="74">
        <v>0</v>
      </c>
      <c r="L808" s="35">
        <v>0</v>
      </c>
      <c r="M808" s="74">
        <v>1</v>
      </c>
      <c r="N808"/>
      <c r="O808"/>
    </row>
    <row r="809" spans="2:15">
      <c r="B809" s="74">
        <v>260.9999999999996</v>
      </c>
      <c r="C809" s="74">
        <v>3412</v>
      </c>
      <c r="D809" s="74">
        <v>0</v>
      </c>
      <c r="E809" s="74">
        <v>0.13063063063063099</v>
      </c>
      <c r="F809" s="74">
        <v>0</v>
      </c>
      <c r="G809" s="74">
        <v>0</v>
      </c>
      <c r="H809" s="74">
        <v>0</v>
      </c>
      <c r="I809" s="74">
        <v>0</v>
      </c>
      <c r="J809" s="74">
        <v>0</v>
      </c>
      <c r="K809" s="74">
        <v>0</v>
      </c>
      <c r="L809" s="35">
        <v>0</v>
      </c>
      <c r="M809" s="74">
        <v>1</v>
      </c>
      <c r="N809"/>
      <c r="O809"/>
    </row>
    <row r="810" spans="2:15">
      <c r="B810" s="74">
        <v>316.99999999999903</v>
      </c>
      <c r="C810" s="74">
        <v>3414</v>
      </c>
      <c r="D810" s="74">
        <v>0</v>
      </c>
      <c r="E810" s="74">
        <v>6.8062827225130906E-2</v>
      </c>
      <c r="F810" s="74">
        <v>0</v>
      </c>
      <c r="G810" s="74">
        <v>0</v>
      </c>
      <c r="H810" s="74">
        <v>0</v>
      </c>
      <c r="I810" s="74">
        <v>0</v>
      </c>
      <c r="J810" s="74">
        <v>0</v>
      </c>
      <c r="K810" s="74">
        <v>0</v>
      </c>
      <c r="L810" s="35">
        <v>0</v>
      </c>
      <c r="M810" s="74">
        <v>1</v>
      </c>
      <c r="N810"/>
      <c r="O810"/>
    </row>
    <row r="811" spans="2:15">
      <c r="B811" s="74">
        <v>280.00000000000063</v>
      </c>
      <c r="C811" s="74">
        <v>3415</v>
      </c>
      <c r="D811" s="74">
        <v>0</v>
      </c>
      <c r="E811" s="74">
        <v>4.8543689320388302E-3</v>
      </c>
      <c r="F811" s="74">
        <v>0</v>
      </c>
      <c r="G811" s="74">
        <v>0</v>
      </c>
      <c r="H811" s="74">
        <v>9.7087378640776708E-3</v>
      </c>
      <c r="I811" s="74">
        <v>0</v>
      </c>
      <c r="J811" s="74">
        <v>0</v>
      </c>
      <c r="K811" s="74">
        <v>0</v>
      </c>
      <c r="L811" s="35">
        <v>0</v>
      </c>
      <c r="M811" s="74">
        <v>1</v>
      </c>
      <c r="N811"/>
      <c r="O811"/>
    </row>
    <row r="812" spans="2:15">
      <c r="B812" s="74">
        <v>376.99999999999773</v>
      </c>
      <c r="C812" s="74">
        <v>3416</v>
      </c>
      <c r="D812" s="74">
        <v>0</v>
      </c>
      <c r="E812" s="74">
        <v>4.1284403669724801E-2</v>
      </c>
      <c r="F812" s="74">
        <v>0</v>
      </c>
      <c r="G812" s="74">
        <v>0</v>
      </c>
      <c r="H812" s="74">
        <v>0</v>
      </c>
      <c r="I812" s="74">
        <v>0</v>
      </c>
      <c r="J812" s="74">
        <v>0</v>
      </c>
      <c r="K812" s="74">
        <v>0</v>
      </c>
      <c r="L812" s="35">
        <v>0</v>
      </c>
      <c r="M812" s="74">
        <v>1</v>
      </c>
      <c r="N812"/>
      <c r="O812"/>
    </row>
    <row r="813" spans="2:15">
      <c r="B813" s="74">
        <v>331.00000000000119</v>
      </c>
      <c r="C813" s="74">
        <v>3417</v>
      </c>
      <c r="D813" s="74">
        <v>0</v>
      </c>
      <c r="E813" s="74">
        <v>9.8522167487684695E-3</v>
      </c>
      <c r="F813" s="74">
        <v>0</v>
      </c>
      <c r="G813" s="74">
        <v>0</v>
      </c>
      <c r="H813" s="74">
        <v>0</v>
      </c>
      <c r="I813" s="74">
        <v>0</v>
      </c>
      <c r="J813" s="74">
        <v>0</v>
      </c>
      <c r="K813" s="74">
        <v>0</v>
      </c>
      <c r="L813" s="35">
        <v>0</v>
      </c>
      <c r="M813" s="74">
        <v>1</v>
      </c>
      <c r="N813"/>
      <c r="O813"/>
    </row>
    <row r="814" spans="2:15">
      <c r="B814" s="74">
        <v>299.0000000000004</v>
      </c>
      <c r="C814" s="74">
        <v>3418</v>
      </c>
      <c r="D814" s="74">
        <v>0</v>
      </c>
      <c r="E814" s="74">
        <v>9.7087378640776708E-3</v>
      </c>
      <c r="F814" s="74">
        <v>0</v>
      </c>
      <c r="G814" s="74">
        <v>0</v>
      </c>
      <c r="H814" s="74">
        <v>0</v>
      </c>
      <c r="I814" s="74">
        <v>0</v>
      </c>
      <c r="J814" s="74">
        <v>0</v>
      </c>
      <c r="K814" s="74">
        <v>0</v>
      </c>
      <c r="L814" s="35">
        <v>0</v>
      </c>
      <c r="M814" s="74">
        <v>1</v>
      </c>
      <c r="N814"/>
      <c r="O814"/>
    </row>
    <row r="815" spans="2:15">
      <c r="B815" s="74">
        <v>368.0000000000021</v>
      </c>
      <c r="C815" s="74">
        <v>3420</v>
      </c>
      <c r="D815" s="74">
        <v>0</v>
      </c>
      <c r="E815" s="74">
        <v>1.6326530612244899E-2</v>
      </c>
      <c r="F815" s="74">
        <v>0</v>
      </c>
      <c r="G815" s="74">
        <v>0</v>
      </c>
      <c r="H815" s="74">
        <v>0</v>
      </c>
      <c r="I815" s="74">
        <v>0</v>
      </c>
      <c r="J815" s="74">
        <v>0</v>
      </c>
      <c r="K815" s="74">
        <v>0</v>
      </c>
      <c r="L815" s="35">
        <v>0</v>
      </c>
      <c r="M815" s="74">
        <v>1</v>
      </c>
      <c r="N815"/>
      <c r="O815"/>
    </row>
    <row r="816" spans="2:15">
      <c r="B816" s="74">
        <v>364.99999999999642</v>
      </c>
      <c r="C816" s="74">
        <v>3421</v>
      </c>
      <c r="D816" s="74">
        <v>0</v>
      </c>
      <c r="E816" s="74">
        <v>0</v>
      </c>
      <c r="F816" s="74">
        <v>0</v>
      </c>
      <c r="G816" s="74">
        <v>0</v>
      </c>
      <c r="H816" s="74">
        <v>0</v>
      </c>
      <c r="I816" s="74">
        <v>0</v>
      </c>
      <c r="J816" s="74">
        <v>0</v>
      </c>
      <c r="K816" s="74">
        <v>0</v>
      </c>
      <c r="L816" s="35">
        <v>0</v>
      </c>
      <c r="M816" s="74">
        <v>0</v>
      </c>
      <c r="N816"/>
      <c r="O816"/>
    </row>
    <row r="817" spans="2:15">
      <c r="B817" s="74">
        <v>530.00000000000136</v>
      </c>
      <c r="C817" s="74">
        <v>3423</v>
      </c>
      <c r="D817" s="74">
        <v>0</v>
      </c>
      <c r="E817" s="74">
        <v>0</v>
      </c>
      <c r="F817" s="74">
        <v>0</v>
      </c>
      <c r="G817" s="74">
        <v>0</v>
      </c>
      <c r="H817" s="74">
        <v>0</v>
      </c>
      <c r="I817" s="74">
        <v>0</v>
      </c>
      <c r="J817" s="74">
        <v>0</v>
      </c>
      <c r="K817" s="74">
        <v>0</v>
      </c>
      <c r="L817" s="35">
        <v>0</v>
      </c>
      <c r="M817" s="74">
        <v>0</v>
      </c>
      <c r="N817"/>
      <c r="O817"/>
    </row>
    <row r="818" spans="2:15">
      <c r="B818" s="74">
        <v>603.99999999999795</v>
      </c>
      <c r="C818" s="74">
        <v>3425</v>
      </c>
      <c r="D818" s="74">
        <v>0</v>
      </c>
      <c r="E818" s="74">
        <v>0</v>
      </c>
      <c r="F818" s="74">
        <v>0</v>
      </c>
      <c r="G818" s="74">
        <v>0</v>
      </c>
      <c r="H818" s="74">
        <v>0</v>
      </c>
      <c r="I818" s="74">
        <v>0</v>
      </c>
      <c r="J818" s="74">
        <v>0</v>
      </c>
      <c r="K818" s="74">
        <v>0</v>
      </c>
      <c r="L818" s="35">
        <v>0</v>
      </c>
      <c r="M818" s="74">
        <v>0</v>
      </c>
      <c r="N818"/>
      <c r="O818"/>
    </row>
    <row r="819" spans="2:15">
      <c r="B819" s="74">
        <v>622.00000000000216</v>
      </c>
      <c r="C819" s="74">
        <v>3426</v>
      </c>
      <c r="D819" s="74">
        <v>0</v>
      </c>
      <c r="E819" s="74">
        <v>4.6296296296296302E-3</v>
      </c>
      <c r="F819" s="74">
        <v>0</v>
      </c>
      <c r="G819" s="74">
        <v>0</v>
      </c>
      <c r="H819" s="74">
        <v>0</v>
      </c>
      <c r="I819" s="74">
        <v>0</v>
      </c>
      <c r="J819" s="74">
        <v>0</v>
      </c>
      <c r="K819" s="74">
        <v>0</v>
      </c>
      <c r="L819" s="35">
        <v>0</v>
      </c>
      <c r="M819" s="74">
        <v>1</v>
      </c>
      <c r="N819"/>
      <c r="O819"/>
    </row>
    <row r="820" spans="2:15">
      <c r="B820" s="74">
        <v>1288.9999999999916</v>
      </c>
      <c r="C820" s="74">
        <v>3427</v>
      </c>
      <c r="D820" s="74">
        <v>1.4760147601476E-2</v>
      </c>
      <c r="E820" s="74">
        <v>7.3800738007380098E-3</v>
      </c>
      <c r="F820" s="74">
        <v>0</v>
      </c>
      <c r="G820" s="74">
        <v>0</v>
      </c>
      <c r="H820" s="74">
        <v>0</v>
      </c>
      <c r="I820" s="74">
        <v>0</v>
      </c>
      <c r="J820" s="74">
        <v>0</v>
      </c>
      <c r="K820" s="74">
        <v>0</v>
      </c>
      <c r="L820" s="35">
        <v>0</v>
      </c>
      <c r="M820" s="74">
        <v>1</v>
      </c>
      <c r="N820"/>
      <c r="O820"/>
    </row>
    <row r="821" spans="2:15">
      <c r="B821" s="74">
        <v>1275.9999999999909</v>
      </c>
      <c r="C821" s="74">
        <v>3428</v>
      </c>
      <c r="D821" s="74">
        <v>0</v>
      </c>
      <c r="E821" s="74">
        <v>4.11522633744856E-3</v>
      </c>
      <c r="F821" s="74">
        <v>0</v>
      </c>
      <c r="G821" s="74">
        <v>0</v>
      </c>
      <c r="H821" s="74">
        <v>0</v>
      </c>
      <c r="I821" s="74">
        <v>0</v>
      </c>
      <c r="J821" s="74">
        <v>0</v>
      </c>
      <c r="K821" s="74">
        <v>0</v>
      </c>
      <c r="L821" s="35">
        <v>0</v>
      </c>
      <c r="M821" s="74">
        <v>1</v>
      </c>
      <c r="N821"/>
      <c r="O821"/>
    </row>
    <row r="822" spans="2:15">
      <c r="B822" s="74">
        <v>229.99999999999861</v>
      </c>
      <c r="C822" s="74">
        <v>3429</v>
      </c>
      <c r="D822" s="74">
        <v>0</v>
      </c>
      <c r="E822" s="74">
        <v>0</v>
      </c>
      <c r="F822" s="74">
        <v>0</v>
      </c>
      <c r="G822" s="74">
        <v>0</v>
      </c>
      <c r="H822" s="74">
        <v>0</v>
      </c>
      <c r="I822" s="74">
        <v>0</v>
      </c>
      <c r="J822" s="74">
        <v>0</v>
      </c>
      <c r="K822" s="74">
        <v>4.5871559633027499E-3</v>
      </c>
      <c r="L822" s="35">
        <v>0</v>
      </c>
      <c r="M822" s="74">
        <v>0</v>
      </c>
      <c r="N822"/>
      <c r="O822"/>
    </row>
    <row r="823" spans="2:15">
      <c r="B823" s="74">
        <v>563.00000000000512</v>
      </c>
      <c r="C823" s="74">
        <v>3431</v>
      </c>
      <c r="D823" s="74">
        <v>0</v>
      </c>
      <c r="E823" s="74">
        <v>0</v>
      </c>
      <c r="F823" s="74">
        <v>0</v>
      </c>
      <c r="G823" s="74">
        <v>0</v>
      </c>
      <c r="H823" s="74">
        <v>0</v>
      </c>
      <c r="I823" s="74">
        <v>0</v>
      </c>
      <c r="J823" s="74">
        <v>0</v>
      </c>
      <c r="K823" s="74">
        <v>0</v>
      </c>
      <c r="L823" s="35">
        <v>0</v>
      </c>
      <c r="M823" s="74">
        <v>0</v>
      </c>
      <c r="N823"/>
      <c r="O823"/>
    </row>
    <row r="824" spans="2:15">
      <c r="B824" s="74">
        <v>167.99999999999909</v>
      </c>
      <c r="C824" s="74">
        <v>3433</v>
      </c>
      <c r="D824" s="74">
        <v>0</v>
      </c>
      <c r="E824" s="74">
        <v>0</v>
      </c>
      <c r="F824" s="74">
        <v>0</v>
      </c>
      <c r="G824" s="74">
        <v>0</v>
      </c>
      <c r="H824" s="74">
        <v>0</v>
      </c>
      <c r="I824" s="74">
        <v>0</v>
      </c>
      <c r="J824" s="74">
        <v>0</v>
      </c>
      <c r="K824" s="74">
        <v>0</v>
      </c>
      <c r="L824" s="35">
        <v>0</v>
      </c>
      <c r="M824" s="74">
        <v>0</v>
      </c>
      <c r="N824"/>
      <c r="O824"/>
    </row>
    <row r="825" spans="2:15">
      <c r="B825" s="74">
        <v>464.99999999999608</v>
      </c>
      <c r="C825" s="74">
        <v>3435</v>
      </c>
      <c r="D825" s="74">
        <v>9.4786729857819895E-3</v>
      </c>
      <c r="E825" s="74">
        <v>5.6872037914691899E-2</v>
      </c>
      <c r="F825" s="74">
        <v>0</v>
      </c>
      <c r="G825" s="74">
        <v>0</v>
      </c>
      <c r="H825" s="74">
        <v>0</v>
      </c>
      <c r="I825" s="74">
        <v>0</v>
      </c>
      <c r="J825" s="74">
        <v>0</v>
      </c>
      <c r="K825" s="74">
        <v>0</v>
      </c>
      <c r="L825" s="35">
        <v>0</v>
      </c>
      <c r="M825" s="74">
        <v>1</v>
      </c>
      <c r="N825"/>
      <c r="O825"/>
    </row>
    <row r="826" spans="2:15">
      <c r="B826" s="74">
        <v>1273.0000000000152</v>
      </c>
      <c r="C826" s="74">
        <v>3436</v>
      </c>
      <c r="D826" s="74">
        <v>0</v>
      </c>
      <c r="E826" s="74">
        <v>0</v>
      </c>
      <c r="F826" s="74">
        <v>0</v>
      </c>
      <c r="G826" s="74">
        <v>0</v>
      </c>
      <c r="H826" s="74">
        <v>0</v>
      </c>
      <c r="I826" s="74">
        <v>0</v>
      </c>
      <c r="J826" s="74">
        <v>0</v>
      </c>
      <c r="K826" s="74">
        <v>0</v>
      </c>
      <c r="L826" s="35">
        <v>0</v>
      </c>
      <c r="M826" s="74">
        <v>0</v>
      </c>
      <c r="N826"/>
      <c r="O826"/>
    </row>
    <row r="827" spans="2:15">
      <c r="B827" s="74">
        <v>810.00000000000114</v>
      </c>
      <c r="C827" s="74">
        <v>3437</v>
      </c>
      <c r="D827" s="74">
        <v>0</v>
      </c>
      <c r="E827" s="74">
        <v>0</v>
      </c>
      <c r="F827" s="74">
        <v>0</v>
      </c>
      <c r="G827" s="74">
        <v>0</v>
      </c>
      <c r="H827" s="74">
        <v>0</v>
      </c>
      <c r="I827" s="74">
        <v>0</v>
      </c>
      <c r="J827" s="74">
        <v>0</v>
      </c>
      <c r="K827" s="74">
        <v>0</v>
      </c>
      <c r="L827" s="35">
        <v>0</v>
      </c>
      <c r="M827" s="74">
        <v>0</v>
      </c>
      <c r="N827"/>
      <c r="O827"/>
    </row>
    <row r="828" spans="2:15">
      <c r="B828" s="74">
        <v>320.99999999999881</v>
      </c>
      <c r="C828" s="74">
        <v>3439</v>
      </c>
      <c r="D828" s="74">
        <v>0</v>
      </c>
      <c r="E828" s="74">
        <v>0</v>
      </c>
      <c r="F828" s="74">
        <v>0</v>
      </c>
      <c r="G828" s="74">
        <v>0</v>
      </c>
      <c r="H828" s="74">
        <v>0</v>
      </c>
      <c r="I828" s="74">
        <v>0</v>
      </c>
      <c r="J828" s="74">
        <v>0</v>
      </c>
      <c r="K828" s="74">
        <v>0</v>
      </c>
      <c r="L828" s="35">
        <v>0</v>
      </c>
      <c r="M828" s="74">
        <v>0</v>
      </c>
      <c r="N828"/>
      <c r="O828"/>
    </row>
    <row r="829" spans="2:15">
      <c r="B829" s="74">
        <v>296.00000000000125</v>
      </c>
      <c r="C829" s="74">
        <v>3440</v>
      </c>
      <c r="D829" s="74">
        <v>0</v>
      </c>
      <c r="E829" s="74">
        <v>0</v>
      </c>
      <c r="F829" s="74">
        <v>0</v>
      </c>
      <c r="G829" s="74">
        <v>0</v>
      </c>
      <c r="H829" s="74">
        <v>0</v>
      </c>
      <c r="I829" s="74">
        <v>0</v>
      </c>
      <c r="J829" s="74">
        <v>0</v>
      </c>
      <c r="K829" s="74">
        <v>0</v>
      </c>
      <c r="L829" s="35">
        <v>0</v>
      </c>
      <c r="M829" s="74">
        <v>0</v>
      </c>
      <c r="N829"/>
      <c r="O829"/>
    </row>
    <row r="830" spans="2:15">
      <c r="B830" s="74">
        <v>488.99999999999972</v>
      </c>
      <c r="C830" s="74">
        <v>3442</v>
      </c>
      <c r="D830" s="74">
        <v>0</v>
      </c>
      <c r="E830" s="74">
        <v>8.0357142857142905E-2</v>
      </c>
      <c r="F830" s="74">
        <v>0</v>
      </c>
      <c r="G830" s="74">
        <v>0</v>
      </c>
      <c r="H830" s="74">
        <v>0</v>
      </c>
      <c r="I830" s="74">
        <v>0</v>
      </c>
      <c r="J830" s="74">
        <v>0</v>
      </c>
      <c r="K830" s="74">
        <v>0</v>
      </c>
      <c r="L830" s="35">
        <v>0</v>
      </c>
      <c r="M830" s="74">
        <v>1</v>
      </c>
      <c r="N830"/>
      <c r="O830"/>
    </row>
    <row r="831" spans="2:15">
      <c r="B831" s="74">
        <v>5119.9999999999918</v>
      </c>
      <c r="C831" s="74">
        <v>3443</v>
      </c>
      <c r="D831" s="74">
        <v>0</v>
      </c>
      <c r="E831" s="74">
        <v>0</v>
      </c>
      <c r="F831" s="74">
        <v>0</v>
      </c>
      <c r="G831" s="74">
        <v>0</v>
      </c>
      <c r="H831" s="74">
        <v>0</v>
      </c>
      <c r="I831" s="74">
        <v>0</v>
      </c>
      <c r="J831" s="74">
        <v>0</v>
      </c>
      <c r="K831" s="74">
        <v>0</v>
      </c>
      <c r="L831" s="35">
        <v>0</v>
      </c>
      <c r="M831" s="74">
        <v>0</v>
      </c>
      <c r="N831"/>
      <c r="O831"/>
    </row>
    <row r="832" spans="2:15">
      <c r="B832" s="74">
        <v>596.00000000000546</v>
      </c>
      <c r="C832" s="74">
        <v>3444</v>
      </c>
      <c r="D832" s="74">
        <v>0</v>
      </c>
      <c r="E832" s="74">
        <v>0.11111111111111099</v>
      </c>
      <c r="F832" s="74">
        <v>0</v>
      </c>
      <c r="G832" s="74">
        <v>0</v>
      </c>
      <c r="H832" s="74">
        <v>0</v>
      </c>
      <c r="I832" s="74">
        <v>0</v>
      </c>
      <c r="J832" s="74">
        <v>0</v>
      </c>
      <c r="K832" s="74">
        <v>0</v>
      </c>
      <c r="L832" s="35">
        <v>0</v>
      </c>
      <c r="M832" s="74">
        <v>1</v>
      </c>
      <c r="N832"/>
      <c r="O832"/>
    </row>
    <row r="833" spans="2:15">
      <c r="B833" s="74">
        <v>3162.0000000000045</v>
      </c>
      <c r="C833" s="74">
        <v>3445</v>
      </c>
      <c r="D833" s="74">
        <v>4.0485829959514198E-2</v>
      </c>
      <c r="E833" s="74">
        <v>4.0485829959514196E-3</v>
      </c>
      <c r="F833" s="74">
        <v>0</v>
      </c>
      <c r="G833" s="74">
        <v>0</v>
      </c>
      <c r="H833" s="74">
        <v>0</v>
      </c>
      <c r="I833" s="74">
        <v>0</v>
      </c>
      <c r="J833" s="74">
        <v>0</v>
      </c>
      <c r="K833" s="74">
        <v>0</v>
      </c>
      <c r="L833" s="35">
        <v>0</v>
      </c>
      <c r="M833" s="74">
        <v>1</v>
      </c>
      <c r="N833"/>
      <c r="O833"/>
    </row>
    <row r="834" spans="2:15">
      <c r="B834" s="74">
        <v>3314.0000000000168</v>
      </c>
      <c r="C834" s="74">
        <v>3446</v>
      </c>
      <c r="D834" s="74">
        <v>0</v>
      </c>
      <c r="E834" s="74">
        <v>0</v>
      </c>
      <c r="F834" s="74">
        <v>0</v>
      </c>
      <c r="G834" s="74">
        <v>0</v>
      </c>
      <c r="H834" s="74">
        <v>0</v>
      </c>
      <c r="I834" s="74">
        <v>0</v>
      </c>
      <c r="J834" s="74">
        <v>0</v>
      </c>
      <c r="K834" s="74">
        <v>0</v>
      </c>
      <c r="L834" s="35">
        <v>0</v>
      </c>
      <c r="M834" s="74">
        <v>0</v>
      </c>
      <c r="N834"/>
      <c r="O834"/>
    </row>
    <row r="835" spans="2:15">
      <c r="B835" s="74">
        <v>682.99999999999636</v>
      </c>
      <c r="C835" s="74">
        <v>3447</v>
      </c>
      <c r="D835" s="74">
        <v>4.6948356807511703E-3</v>
      </c>
      <c r="E835" s="74">
        <v>7.5117370892018795E-2</v>
      </c>
      <c r="F835" s="74">
        <v>0</v>
      </c>
      <c r="G835" s="74">
        <v>0</v>
      </c>
      <c r="H835" s="74">
        <v>0</v>
      </c>
      <c r="I835" s="74">
        <v>0</v>
      </c>
      <c r="J835" s="74">
        <v>0</v>
      </c>
      <c r="K835" s="74">
        <v>0</v>
      </c>
      <c r="L835" s="35">
        <v>0</v>
      </c>
      <c r="M835" s="74">
        <v>1</v>
      </c>
      <c r="N835"/>
      <c r="O835"/>
    </row>
    <row r="836" spans="2:15">
      <c r="B836" s="74">
        <v>311.99999999999835</v>
      </c>
      <c r="C836" s="74">
        <v>3448</v>
      </c>
      <c r="D836" s="74">
        <v>0</v>
      </c>
      <c r="E836" s="74">
        <v>0</v>
      </c>
      <c r="F836" s="74">
        <v>0</v>
      </c>
      <c r="G836" s="74">
        <v>0</v>
      </c>
      <c r="H836" s="74">
        <v>0</v>
      </c>
      <c r="I836" s="74">
        <v>0</v>
      </c>
      <c r="J836" s="74">
        <v>0</v>
      </c>
      <c r="K836" s="74">
        <v>0</v>
      </c>
      <c r="L836" s="35">
        <v>0</v>
      </c>
      <c r="M836" s="74">
        <v>0</v>
      </c>
      <c r="N836"/>
      <c r="O836"/>
    </row>
    <row r="837" spans="2:15">
      <c r="B837" s="74">
        <v>605.00000000000182</v>
      </c>
      <c r="C837" s="74">
        <v>3449</v>
      </c>
      <c r="D837" s="74">
        <v>0</v>
      </c>
      <c r="E837" s="74">
        <v>8.7719298245613996E-3</v>
      </c>
      <c r="F837" s="74">
        <v>0</v>
      </c>
      <c r="G837" s="74">
        <v>0</v>
      </c>
      <c r="H837" s="74">
        <v>0</v>
      </c>
      <c r="I837" s="74">
        <v>0</v>
      </c>
      <c r="J837" s="74">
        <v>0</v>
      </c>
      <c r="K837" s="74">
        <v>0</v>
      </c>
      <c r="L837" s="35">
        <v>0</v>
      </c>
      <c r="M837" s="74">
        <v>1</v>
      </c>
      <c r="N837"/>
      <c r="O837"/>
    </row>
    <row r="838" spans="2:15">
      <c r="B838" s="74">
        <v>337.99999999999642</v>
      </c>
      <c r="C838" s="74">
        <v>3450</v>
      </c>
      <c r="D838" s="74">
        <v>0</v>
      </c>
      <c r="E838" s="74">
        <v>4.6082949308755804E-3</v>
      </c>
      <c r="F838" s="74">
        <v>0</v>
      </c>
      <c r="G838" s="74">
        <v>0</v>
      </c>
      <c r="H838" s="74">
        <v>0</v>
      </c>
      <c r="I838" s="74">
        <v>0</v>
      </c>
      <c r="J838" s="74">
        <v>0</v>
      </c>
      <c r="K838" s="74">
        <v>0</v>
      </c>
      <c r="L838" s="35">
        <v>0</v>
      </c>
      <c r="M838" s="74">
        <v>1</v>
      </c>
      <c r="N838"/>
      <c r="O838"/>
    </row>
    <row r="839" spans="2:15">
      <c r="B839" s="74">
        <v>323.99999999999847</v>
      </c>
      <c r="C839" s="74">
        <v>3451</v>
      </c>
      <c r="D839" s="74">
        <v>0</v>
      </c>
      <c r="E839" s="74">
        <v>0</v>
      </c>
      <c r="F839" s="74">
        <v>0</v>
      </c>
      <c r="G839" s="74">
        <v>0</v>
      </c>
      <c r="H839" s="74">
        <v>0</v>
      </c>
      <c r="I839" s="74">
        <v>0</v>
      </c>
      <c r="J839" s="74">
        <v>0</v>
      </c>
      <c r="K839" s="74">
        <v>0</v>
      </c>
      <c r="L839" s="35">
        <v>0</v>
      </c>
      <c r="M839" s="74">
        <v>0</v>
      </c>
      <c r="N839"/>
      <c r="O839"/>
    </row>
    <row r="840" spans="2:15">
      <c r="B840" s="74">
        <v>265.00000000000159</v>
      </c>
      <c r="C840" s="74">
        <v>3452</v>
      </c>
      <c r="D840" s="74">
        <v>0</v>
      </c>
      <c r="E840" s="74">
        <v>0</v>
      </c>
      <c r="F840" s="74">
        <v>0</v>
      </c>
      <c r="G840" s="74">
        <v>0</v>
      </c>
      <c r="H840" s="74">
        <v>0</v>
      </c>
      <c r="I840" s="74">
        <v>0</v>
      </c>
      <c r="J840" s="74">
        <v>0</v>
      </c>
      <c r="K840" s="74">
        <v>0</v>
      </c>
      <c r="L840" s="35">
        <v>0</v>
      </c>
      <c r="M840" s="74">
        <v>0</v>
      </c>
      <c r="N840"/>
      <c r="O840"/>
    </row>
    <row r="841" spans="2:15">
      <c r="B841" s="74">
        <v>102.00000000000068</v>
      </c>
      <c r="C841" s="74">
        <v>3454</v>
      </c>
      <c r="D841" s="74">
        <v>0</v>
      </c>
      <c r="E841" s="74">
        <v>0</v>
      </c>
      <c r="F841" s="74">
        <v>0</v>
      </c>
      <c r="G841" s="74">
        <v>0</v>
      </c>
      <c r="H841" s="74">
        <v>0</v>
      </c>
      <c r="I841" s="74">
        <v>0</v>
      </c>
      <c r="J841" s="74">
        <v>0</v>
      </c>
      <c r="K841" s="74">
        <v>0.15350877192982501</v>
      </c>
      <c r="L841" s="35">
        <v>0</v>
      </c>
      <c r="M841" s="74">
        <v>0</v>
      </c>
      <c r="N841"/>
      <c r="O841"/>
    </row>
    <row r="842" spans="2:15">
      <c r="B842" s="74">
        <v>100</v>
      </c>
      <c r="C842" s="74">
        <v>3455</v>
      </c>
      <c r="D842" s="74">
        <v>0</v>
      </c>
      <c r="E842" s="74">
        <v>0</v>
      </c>
      <c r="F842" s="74">
        <v>0</v>
      </c>
      <c r="G842" s="74">
        <v>0</v>
      </c>
      <c r="H842" s="74">
        <v>0</v>
      </c>
      <c r="I842" s="74">
        <v>0</v>
      </c>
      <c r="J842" s="74">
        <v>0</v>
      </c>
      <c r="K842" s="74">
        <v>2.7906976744186001E-2</v>
      </c>
      <c r="L842" s="35">
        <v>0</v>
      </c>
      <c r="M842" s="74">
        <v>0</v>
      </c>
      <c r="N842"/>
      <c r="O842"/>
    </row>
    <row r="843" spans="2:15">
      <c r="B843" s="74">
        <v>97.999999999998906</v>
      </c>
      <c r="C843" s="74">
        <v>3456</v>
      </c>
      <c r="D843" s="74">
        <v>0</v>
      </c>
      <c r="E843" s="74">
        <v>0</v>
      </c>
      <c r="F843" s="74">
        <v>0</v>
      </c>
      <c r="G843" s="74">
        <v>0</v>
      </c>
      <c r="H843" s="74">
        <v>0</v>
      </c>
      <c r="I843" s="74">
        <v>0</v>
      </c>
      <c r="J843" s="74">
        <v>0</v>
      </c>
      <c r="K843" s="74">
        <v>6.1320754716981098E-2</v>
      </c>
      <c r="L843" s="35">
        <v>0</v>
      </c>
      <c r="M843" s="74">
        <v>0</v>
      </c>
      <c r="N843"/>
      <c r="O843"/>
    </row>
    <row r="844" spans="2:15">
      <c r="B844" s="74">
        <v>107.00000000000014</v>
      </c>
      <c r="C844" s="74">
        <v>3457</v>
      </c>
      <c r="D844" s="74">
        <v>0</v>
      </c>
      <c r="E844" s="74">
        <v>0</v>
      </c>
      <c r="F844" s="74">
        <v>0</v>
      </c>
      <c r="G844" s="74">
        <v>0</v>
      </c>
      <c r="H844" s="74">
        <v>0</v>
      </c>
      <c r="I844" s="74">
        <v>0</v>
      </c>
      <c r="J844" s="74">
        <v>0</v>
      </c>
      <c r="K844" s="74">
        <v>4.78468899521531E-3</v>
      </c>
      <c r="L844" s="35">
        <v>0</v>
      </c>
      <c r="M844" s="74">
        <v>0</v>
      </c>
      <c r="N844"/>
      <c r="O844"/>
    </row>
    <row r="845" spans="2:15">
      <c r="B845" s="74">
        <v>151.9999999999992</v>
      </c>
      <c r="C845" s="74">
        <v>3458</v>
      </c>
      <c r="D845" s="74">
        <v>0</v>
      </c>
      <c r="E845" s="74">
        <v>0</v>
      </c>
      <c r="F845" s="74">
        <v>0</v>
      </c>
      <c r="G845" s="74">
        <v>0</v>
      </c>
      <c r="H845" s="74">
        <v>0</v>
      </c>
      <c r="I845" s="74">
        <v>0</v>
      </c>
      <c r="J845" s="74">
        <v>0</v>
      </c>
      <c r="K845" s="74">
        <v>0</v>
      </c>
      <c r="L845" s="35">
        <v>0</v>
      </c>
      <c r="M845" s="74">
        <v>0</v>
      </c>
      <c r="N845"/>
      <c r="O845"/>
    </row>
    <row r="846" spans="2:15">
      <c r="B846" s="74">
        <v>188.99999999999818</v>
      </c>
      <c r="C846" s="74">
        <v>3461</v>
      </c>
      <c r="D846" s="74">
        <v>1.79372197309417E-2</v>
      </c>
      <c r="E846" s="74">
        <v>0</v>
      </c>
      <c r="F846" s="74">
        <v>0</v>
      </c>
      <c r="G846" s="74">
        <v>0</v>
      </c>
      <c r="H846" s="74">
        <v>0</v>
      </c>
      <c r="I846" s="74">
        <v>0</v>
      </c>
      <c r="J846" s="74">
        <v>0</v>
      </c>
      <c r="K846" s="74">
        <v>0</v>
      </c>
      <c r="L846" s="35">
        <v>0</v>
      </c>
      <c r="M846" s="74">
        <v>0</v>
      </c>
      <c r="N846"/>
      <c r="O846"/>
    </row>
    <row r="847" spans="2:15">
      <c r="B847" s="74">
        <v>281.99999999999955</v>
      </c>
      <c r="C847" s="74">
        <v>3463</v>
      </c>
      <c r="D847" s="74">
        <v>0</v>
      </c>
      <c r="E847" s="74">
        <v>0</v>
      </c>
      <c r="F847" s="74">
        <v>0</v>
      </c>
      <c r="G847" s="74">
        <v>0</v>
      </c>
      <c r="H847" s="74">
        <v>0</v>
      </c>
      <c r="I847" s="74">
        <v>0</v>
      </c>
      <c r="J847" s="74">
        <v>0</v>
      </c>
      <c r="K847" s="74">
        <v>0</v>
      </c>
      <c r="L847" s="35">
        <v>0</v>
      </c>
      <c r="M847" s="74">
        <v>0</v>
      </c>
      <c r="N847"/>
      <c r="O847"/>
    </row>
    <row r="848" spans="2:15">
      <c r="B848" s="74">
        <v>610.9999999999942</v>
      </c>
      <c r="C848" s="74">
        <v>3468</v>
      </c>
      <c r="D848" s="74">
        <v>0</v>
      </c>
      <c r="E848" s="74">
        <v>1.3761467889908299E-2</v>
      </c>
      <c r="F848" s="74">
        <v>0</v>
      </c>
      <c r="G848" s="74">
        <v>0</v>
      </c>
      <c r="H848" s="74">
        <v>0</v>
      </c>
      <c r="I848" s="74">
        <v>0</v>
      </c>
      <c r="J848" s="74">
        <v>0</v>
      </c>
      <c r="K848" s="74">
        <v>0</v>
      </c>
      <c r="L848" s="35">
        <v>0</v>
      </c>
      <c r="M848" s="74">
        <v>1</v>
      </c>
      <c r="N848"/>
      <c r="O848"/>
    </row>
    <row r="849" spans="2:15">
      <c r="B849" s="74">
        <v>647.00000000000023</v>
      </c>
      <c r="C849" s="74">
        <v>3469</v>
      </c>
      <c r="D849" s="74">
        <v>0</v>
      </c>
      <c r="E849" s="74">
        <v>0</v>
      </c>
      <c r="F849" s="74">
        <v>0</v>
      </c>
      <c r="G849" s="74">
        <v>0</v>
      </c>
      <c r="H849" s="74">
        <v>0</v>
      </c>
      <c r="I849" s="74">
        <v>0</v>
      </c>
      <c r="J849" s="74">
        <v>0</v>
      </c>
      <c r="K849" s="74">
        <v>0</v>
      </c>
      <c r="L849" s="35">
        <v>0</v>
      </c>
      <c r="M849" s="74">
        <v>0</v>
      </c>
      <c r="N849"/>
      <c r="O849"/>
    </row>
    <row r="850" spans="2:15">
      <c r="B850" s="74">
        <v>875.99999999999955</v>
      </c>
      <c r="C850" s="74">
        <v>3470</v>
      </c>
      <c r="D850" s="74">
        <v>0</v>
      </c>
      <c r="E850" s="74">
        <v>0</v>
      </c>
      <c r="F850" s="74">
        <v>0</v>
      </c>
      <c r="G850" s="74">
        <v>0</v>
      </c>
      <c r="H850" s="74">
        <v>0</v>
      </c>
      <c r="I850" s="74">
        <v>0</v>
      </c>
      <c r="J850" s="74">
        <v>0</v>
      </c>
      <c r="K850" s="74">
        <v>0</v>
      </c>
      <c r="L850" s="35">
        <v>0</v>
      </c>
      <c r="M850" s="74">
        <v>0</v>
      </c>
      <c r="N850"/>
      <c r="O850"/>
    </row>
    <row r="851" spans="2:15">
      <c r="B851" s="74">
        <v>920.00000000001091</v>
      </c>
      <c r="C851" s="74">
        <v>3471</v>
      </c>
      <c r="D851" s="74">
        <v>0</v>
      </c>
      <c r="E851" s="74">
        <v>0</v>
      </c>
      <c r="F851" s="74">
        <v>0</v>
      </c>
      <c r="G851" s="74">
        <v>0</v>
      </c>
      <c r="H851" s="74">
        <v>0</v>
      </c>
      <c r="I851" s="74">
        <v>0</v>
      </c>
      <c r="J851" s="74">
        <v>0</v>
      </c>
      <c r="K851" s="74">
        <v>0</v>
      </c>
      <c r="L851" s="35">
        <v>0</v>
      </c>
      <c r="M851" s="74">
        <v>0</v>
      </c>
      <c r="N851"/>
      <c r="O851"/>
    </row>
    <row r="852" spans="2:15">
      <c r="B852" s="74">
        <v>944.99999999999443</v>
      </c>
      <c r="C852" s="74">
        <v>3473</v>
      </c>
      <c r="D852" s="74">
        <v>0</v>
      </c>
      <c r="E852" s="74">
        <v>0</v>
      </c>
      <c r="F852" s="74">
        <v>0</v>
      </c>
      <c r="G852" s="74">
        <v>0</v>
      </c>
      <c r="H852" s="74">
        <v>0</v>
      </c>
      <c r="I852" s="74">
        <v>0</v>
      </c>
      <c r="J852" s="74">
        <v>0</v>
      </c>
      <c r="K852" s="74">
        <v>0</v>
      </c>
      <c r="L852" s="35">
        <v>0</v>
      </c>
      <c r="M852" s="74">
        <v>0</v>
      </c>
      <c r="N852"/>
      <c r="O852"/>
    </row>
    <row r="853" spans="2:15">
      <c r="B853" s="74">
        <v>750.00000000000057</v>
      </c>
      <c r="C853" s="74">
        <v>3474</v>
      </c>
      <c r="D853" s="74">
        <v>0</v>
      </c>
      <c r="E853" s="74">
        <v>0</v>
      </c>
      <c r="F853" s="74">
        <v>0</v>
      </c>
      <c r="G853" s="74">
        <v>0</v>
      </c>
      <c r="H853" s="74">
        <v>0</v>
      </c>
      <c r="I853" s="74">
        <v>0</v>
      </c>
      <c r="J853" s="74">
        <v>0</v>
      </c>
      <c r="K853" s="74">
        <v>0</v>
      </c>
      <c r="L853" s="35">
        <v>0</v>
      </c>
      <c r="M853" s="74">
        <v>0</v>
      </c>
      <c r="N853"/>
      <c r="O853"/>
    </row>
    <row r="854" spans="2:15">
      <c r="B854" s="74">
        <v>1016.9999999999892</v>
      </c>
      <c r="C854" s="74">
        <v>3475</v>
      </c>
      <c r="D854" s="74">
        <v>0</v>
      </c>
      <c r="E854" s="74">
        <v>0</v>
      </c>
      <c r="F854" s="74">
        <v>0</v>
      </c>
      <c r="G854" s="74">
        <v>0</v>
      </c>
      <c r="H854" s="74">
        <v>0</v>
      </c>
      <c r="I854" s="74">
        <v>0</v>
      </c>
      <c r="J854" s="74">
        <v>0</v>
      </c>
      <c r="K854" s="74">
        <v>0</v>
      </c>
      <c r="L854" s="35">
        <v>0</v>
      </c>
      <c r="M854" s="74">
        <v>0</v>
      </c>
      <c r="N854"/>
      <c r="O854"/>
    </row>
    <row r="855" spans="2:15">
      <c r="B855" s="74">
        <v>337.00000000000114</v>
      </c>
      <c r="C855" s="74">
        <v>3480</v>
      </c>
      <c r="D855" s="74">
        <v>0</v>
      </c>
      <c r="E855" s="74">
        <v>0</v>
      </c>
      <c r="F855" s="74">
        <v>0</v>
      </c>
      <c r="G855" s="74">
        <v>4.5871559633027499E-3</v>
      </c>
      <c r="H855" s="74">
        <v>0</v>
      </c>
      <c r="I855" s="74">
        <v>0</v>
      </c>
      <c r="J855" s="74">
        <v>0</v>
      </c>
      <c r="K855" s="74">
        <v>0</v>
      </c>
      <c r="L855" s="35">
        <v>0</v>
      </c>
      <c r="M855" s="74">
        <v>0</v>
      </c>
      <c r="N855"/>
      <c r="O855"/>
    </row>
    <row r="856" spans="2:15">
      <c r="B856" s="74">
        <v>414.00000000000102</v>
      </c>
      <c r="C856" s="74">
        <v>3481</v>
      </c>
      <c r="D856" s="74">
        <v>0</v>
      </c>
      <c r="E856" s="74">
        <v>0</v>
      </c>
      <c r="F856" s="74">
        <v>0</v>
      </c>
      <c r="G856" s="74">
        <v>0</v>
      </c>
      <c r="H856" s="74">
        <v>0</v>
      </c>
      <c r="I856" s="74">
        <v>0</v>
      </c>
      <c r="J856" s="74">
        <v>0</v>
      </c>
      <c r="K856" s="74">
        <v>0</v>
      </c>
      <c r="L856" s="35">
        <v>0</v>
      </c>
      <c r="M856" s="74">
        <v>0</v>
      </c>
      <c r="N856"/>
      <c r="O856"/>
    </row>
    <row r="857" spans="2:15">
      <c r="B857" s="74">
        <v>744.99999999999545</v>
      </c>
      <c r="C857" s="74">
        <v>3482</v>
      </c>
      <c r="D857" s="74">
        <v>0</v>
      </c>
      <c r="E857" s="74">
        <v>0</v>
      </c>
      <c r="F857" s="74">
        <v>0</v>
      </c>
      <c r="G857" s="74">
        <v>0</v>
      </c>
      <c r="H857" s="74">
        <v>0</v>
      </c>
      <c r="I857" s="74">
        <v>0</v>
      </c>
      <c r="J857" s="74">
        <v>0</v>
      </c>
      <c r="K857" s="74">
        <v>0</v>
      </c>
      <c r="L857" s="35">
        <v>0</v>
      </c>
      <c r="M857" s="74">
        <v>0</v>
      </c>
      <c r="N857"/>
      <c r="O857"/>
    </row>
    <row r="858" spans="2:15">
      <c r="B858" s="74">
        <v>367.0000000000008</v>
      </c>
      <c r="C858" s="74">
        <v>3483</v>
      </c>
      <c r="D858" s="74">
        <v>0</v>
      </c>
      <c r="E858" s="74">
        <v>0</v>
      </c>
      <c r="F858" s="74">
        <v>0</v>
      </c>
      <c r="G858" s="74">
        <v>0</v>
      </c>
      <c r="H858" s="74">
        <v>0</v>
      </c>
      <c r="I858" s="74">
        <v>0</v>
      </c>
      <c r="J858" s="74">
        <v>0</v>
      </c>
      <c r="K858" s="74">
        <v>0</v>
      </c>
      <c r="L858" s="35">
        <v>0</v>
      </c>
      <c r="M858" s="74">
        <v>0</v>
      </c>
      <c r="N858"/>
      <c r="O858"/>
    </row>
    <row r="859" spans="2:15">
      <c r="B859" s="74">
        <v>351.99999999999926</v>
      </c>
      <c r="C859" s="74">
        <v>3484</v>
      </c>
      <c r="D859" s="74">
        <v>0</v>
      </c>
      <c r="E859" s="74">
        <v>7.6628352490421504E-3</v>
      </c>
      <c r="F859" s="74">
        <v>0</v>
      </c>
      <c r="G859" s="74">
        <v>0</v>
      </c>
      <c r="H859" s="74">
        <v>0</v>
      </c>
      <c r="I859" s="74">
        <v>0</v>
      </c>
      <c r="J859" s="74">
        <v>0</v>
      </c>
      <c r="K859" s="74">
        <v>0</v>
      </c>
      <c r="L859" s="35">
        <v>0</v>
      </c>
      <c r="M859" s="74">
        <v>1</v>
      </c>
      <c r="N859"/>
      <c r="O859"/>
    </row>
    <row r="860" spans="2:15">
      <c r="B860" s="74">
        <v>215.99999999999949</v>
      </c>
      <c r="C860" s="74">
        <v>3485</v>
      </c>
      <c r="D860" s="74">
        <v>0</v>
      </c>
      <c r="E860" s="74">
        <v>1.5151515151515201E-2</v>
      </c>
      <c r="F860" s="74">
        <v>0</v>
      </c>
      <c r="G860" s="74">
        <v>0</v>
      </c>
      <c r="H860" s="74">
        <v>0</v>
      </c>
      <c r="I860" s="74">
        <v>0</v>
      </c>
      <c r="J860" s="74">
        <v>0</v>
      </c>
      <c r="K860" s="74">
        <v>0</v>
      </c>
      <c r="L860" s="35">
        <v>0</v>
      </c>
      <c r="M860" s="74">
        <v>1</v>
      </c>
      <c r="N860"/>
      <c r="O860"/>
    </row>
    <row r="861" spans="2:15">
      <c r="B861" s="74">
        <v>1599.9999999999843</v>
      </c>
      <c r="C861" s="74">
        <v>3486</v>
      </c>
      <c r="D861" s="74">
        <v>0</v>
      </c>
      <c r="E861" s="74">
        <v>0</v>
      </c>
      <c r="F861" s="74">
        <v>0</v>
      </c>
      <c r="G861" s="74">
        <v>0</v>
      </c>
      <c r="H861" s="74">
        <v>0</v>
      </c>
      <c r="I861" s="74">
        <v>0</v>
      </c>
      <c r="J861" s="74">
        <v>0</v>
      </c>
      <c r="K861" s="74">
        <v>0</v>
      </c>
      <c r="L861" s="35">
        <v>0</v>
      </c>
      <c r="M861" s="74">
        <v>0</v>
      </c>
      <c r="N861"/>
      <c r="O861"/>
    </row>
    <row r="862" spans="2:15">
      <c r="B862" s="74">
        <v>48.999999999999623</v>
      </c>
      <c r="C862" s="74">
        <v>3487</v>
      </c>
      <c r="D862" s="74">
        <v>0</v>
      </c>
      <c r="E862" s="74">
        <v>4.3103448275862103E-3</v>
      </c>
      <c r="F862" s="74">
        <v>0</v>
      </c>
      <c r="G862" s="74">
        <v>1.29310344827586E-2</v>
      </c>
      <c r="H862" s="74">
        <v>0</v>
      </c>
      <c r="I862" s="74">
        <v>0</v>
      </c>
      <c r="J862" s="74">
        <v>0</v>
      </c>
      <c r="K862" s="74">
        <v>0</v>
      </c>
      <c r="L862" s="35">
        <v>0</v>
      </c>
      <c r="M862" s="74">
        <v>1</v>
      </c>
      <c r="N862"/>
      <c r="O862"/>
    </row>
    <row r="863" spans="2:15">
      <c r="B863" s="74">
        <v>578.00000000000171</v>
      </c>
      <c r="C863" s="74">
        <v>3488</v>
      </c>
      <c r="D863" s="74">
        <v>0</v>
      </c>
      <c r="E863" s="74">
        <v>0</v>
      </c>
      <c r="F863" s="74">
        <v>0</v>
      </c>
      <c r="G863" s="74">
        <v>0</v>
      </c>
      <c r="H863" s="74">
        <v>0</v>
      </c>
      <c r="I863" s="74">
        <v>0</v>
      </c>
      <c r="J863" s="74">
        <v>0</v>
      </c>
      <c r="K863" s="74">
        <v>0</v>
      </c>
      <c r="L863" s="35">
        <v>0</v>
      </c>
      <c r="M863" s="74">
        <v>0</v>
      </c>
      <c r="N863"/>
      <c r="O863"/>
    </row>
    <row r="864" spans="2:15">
      <c r="B864" s="74">
        <v>867.99999999999648</v>
      </c>
      <c r="C864" s="74">
        <v>3489</v>
      </c>
      <c r="D864" s="74">
        <v>0</v>
      </c>
      <c r="E864" s="74">
        <v>0</v>
      </c>
      <c r="F864" s="74">
        <v>0</v>
      </c>
      <c r="G864" s="74">
        <v>0</v>
      </c>
      <c r="H864" s="74">
        <v>0</v>
      </c>
      <c r="I864" s="74">
        <v>0</v>
      </c>
      <c r="J864" s="74">
        <v>0</v>
      </c>
      <c r="K864" s="74">
        <v>0</v>
      </c>
      <c r="L864" s="35">
        <v>0</v>
      </c>
      <c r="M864" s="74">
        <v>0</v>
      </c>
      <c r="N864"/>
      <c r="O864"/>
    </row>
    <row r="865" spans="2:15">
      <c r="B865" s="74">
        <v>125.00000000000105</v>
      </c>
      <c r="C865" s="74">
        <v>3490</v>
      </c>
      <c r="D865" s="74">
        <v>0</v>
      </c>
      <c r="E865" s="74">
        <v>0</v>
      </c>
      <c r="F865" s="74">
        <v>0</v>
      </c>
      <c r="G865" s="74">
        <v>1.5625E-2</v>
      </c>
      <c r="H865" s="74">
        <v>0</v>
      </c>
      <c r="I865" s="74">
        <v>0</v>
      </c>
      <c r="J865" s="74">
        <v>0</v>
      </c>
      <c r="K865" s="74">
        <v>0</v>
      </c>
      <c r="L865" s="35">
        <v>0</v>
      </c>
      <c r="M865" s="74">
        <v>0</v>
      </c>
      <c r="N865"/>
      <c r="O865"/>
    </row>
    <row r="866" spans="2:15">
      <c r="B866" s="74">
        <v>956.00000000000045</v>
      </c>
      <c r="C866" s="74">
        <v>3492</v>
      </c>
      <c r="D866" s="74">
        <v>0</v>
      </c>
      <c r="E866" s="74">
        <v>0</v>
      </c>
      <c r="F866" s="74">
        <v>0</v>
      </c>
      <c r="G866" s="74">
        <v>0</v>
      </c>
      <c r="H866" s="74">
        <v>0</v>
      </c>
      <c r="I866" s="74">
        <v>0</v>
      </c>
      <c r="J866" s="74">
        <v>0</v>
      </c>
      <c r="K866" s="74">
        <v>0</v>
      </c>
      <c r="L866" s="35">
        <v>0</v>
      </c>
      <c r="M866" s="74">
        <v>0</v>
      </c>
      <c r="N866"/>
      <c r="O866"/>
    </row>
    <row r="867" spans="2:15">
      <c r="B867" s="74">
        <v>602.99999999999852</v>
      </c>
      <c r="C867" s="74">
        <v>3493</v>
      </c>
      <c r="D867" s="74">
        <v>0</v>
      </c>
      <c r="E867" s="74">
        <v>4.78468899521531E-3</v>
      </c>
      <c r="F867" s="74">
        <v>0</v>
      </c>
      <c r="G867" s="74">
        <v>1.43540669856459E-2</v>
      </c>
      <c r="H867" s="74">
        <v>0</v>
      </c>
      <c r="I867" s="74">
        <v>0</v>
      </c>
      <c r="J867" s="74">
        <v>0</v>
      </c>
      <c r="K867" s="74">
        <v>0</v>
      </c>
      <c r="L867" s="35">
        <v>0</v>
      </c>
      <c r="M867" s="74">
        <v>1</v>
      </c>
      <c r="N867"/>
      <c r="O867"/>
    </row>
    <row r="868" spans="2:15">
      <c r="B868" s="74">
        <v>303.99999999999733</v>
      </c>
      <c r="C868" s="74">
        <v>3494</v>
      </c>
      <c r="D868" s="74">
        <v>0</v>
      </c>
      <c r="E868" s="74">
        <v>0</v>
      </c>
      <c r="F868" s="74">
        <v>0</v>
      </c>
      <c r="G868" s="74">
        <v>0</v>
      </c>
      <c r="H868" s="74">
        <v>0</v>
      </c>
      <c r="I868" s="74">
        <v>0</v>
      </c>
      <c r="J868" s="74">
        <v>0</v>
      </c>
      <c r="K868" s="74">
        <v>0</v>
      </c>
      <c r="L868" s="35">
        <v>0</v>
      </c>
      <c r="M868" s="74">
        <v>0</v>
      </c>
      <c r="N868"/>
      <c r="O868"/>
    </row>
    <row r="869" spans="2:15">
      <c r="B869" s="74">
        <v>684.00000000000648</v>
      </c>
      <c r="C869" s="74">
        <v>3495</v>
      </c>
      <c r="D869" s="74">
        <v>0</v>
      </c>
      <c r="E869" s="74">
        <v>4.6296296296296302E-3</v>
      </c>
      <c r="F869" s="74">
        <v>0</v>
      </c>
      <c r="G869" s="74">
        <v>0</v>
      </c>
      <c r="H869" s="74">
        <v>0</v>
      </c>
      <c r="I869" s="74">
        <v>0</v>
      </c>
      <c r="J869" s="74">
        <v>0</v>
      </c>
      <c r="K869" s="74">
        <v>0</v>
      </c>
      <c r="L869" s="35">
        <v>0</v>
      </c>
      <c r="M869" s="74">
        <v>1</v>
      </c>
      <c r="N869"/>
      <c r="O869"/>
    </row>
    <row r="870" spans="2:15">
      <c r="B870" s="74">
        <v>616.00000000000693</v>
      </c>
      <c r="C870" s="74">
        <v>3496</v>
      </c>
      <c r="D870" s="74">
        <v>0</v>
      </c>
      <c r="E870" s="74">
        <v>0</v>
      </c>
      <c r="F870" s="74">
        <v>0</v>
      </c>
      <c r="G870" s="74">
        <v>0</v>
      </c>
      <c r="H870" s="74">
        <v>0</v>
      </c>
      <c r="I870" s="74">
        <v>0</v>
      </c>
      <c r="J870" s="74">
        <v>0</v>
      </c>
      <c r="K870" s="74">
        <v>0</v>
      </c>
      <c r="L870" s="35">
        <v>0</v>
      </c>
      <c r="M870" s="74">
        <v>0</v>
      </c>
      <c r="N870"/>
      <c r="O870"/>
    </row>
    <row r="871" spans="2:15">
      <c r="B871" s="74">
        <v>836.0000000000075</v>
      </c>
      <c r="C871" s="74">
        <v>3500</v>
      </c>
      <c r="D871" s="74">
        <v>0</v>
      </c>
      <c r="E871" s="74">
        <v>4.5871559633027499E-3</v>
      </c>
      <c r="F871" s="74">
        <v>0</v>
      </c>
      <c r="G871" s="74">
        <v>0</v>
      </c>
      <c r="H871" s="74">
        <v>0</v>
      </c>
      <c r="I871" s="74">
        <v>0</v>
      </c>
      <c r="J871" s="74">
        <v>0</v>
      </c>
      <c r="K871" s="74">
        <v>0</v>
      </c>
      <c r="L871" s="35">
        <v>0</v>
      </c>
      <c r="M871" s="74">
        <v>1</v>
      </c>
      <c r="N871"/>
      <c r="O871"/>
    </row>
    <row r="872" spans="2:15">
      <c r="B872" s="74">
        <v>508.00000000000142</v>
      </c>
      <c r="C872" s="74">
        <v>3502</v>
      </c>
      <c r="D872" s="74">
        <v>0</v>
      </c>
      <c r="E872" s="74">
        <v>3.7037037037037E-2</v>
      </c>
      <c r="F872" s="74">
        <v>0</v>
      </c>
      <c r="G872" s="74">
        <v>0</v>
      </c>
      <c r="H872" s="74">
        <v>0</v>
      </c>
      <c r="I872" s="74">
        <v>0</v>
      </c>
      <c r="J872" s="74">
        <v>0</v>
      </c>
      <c r="K872" s="74">
        <v>0</v>
      </c>
      <c r="L872" s="35">
        <v>0</v>
      </c>
      <c r="M872" s="74">
        <v>1</v>
      </c>
      <c r="N872"/>
      <c r="O872"/>
    </row>
    <row r="873" spans="2:15">
      <c r="B873" s="74">
        <v>510.99999999999727</v>
      </c>
      <c r="C873" s="74">
        <v>3504</v>
      </c>
      <c r="D873" s="74">
        <v>0</v>
      </c>
      <c r="E873" s="74">
        <v>2.4E-2</v>
      </c>
      <c r="F873" s="74">
        <v>0</v>
      </c>
      <c r="G873" s="74">
        <v>0</v>
      </c>
      <c r="H873" s="74">
        <v>0</v>
      </c>
      <c r="I873" s="74">
        <v>0</v>
      </c>
      <c r="J873" s="74">
        <v>0</v>
      </c>
      <c r="K873" s="74">
        <v>0</v>
      </c>
      <c r="L873" s="35">
        <v>0</v>
      </c>
      <c r="M873" s="74">
        <v>1</v>
      </c>
      <c r="N873"/>
      <c r="O873"/>
    </row>
    <row r="874" spans="2:15">
      <c r="B874" s="74">
        <v>513.00000000000489</v>
      </c>
      <c r="C874" s="74">
        <v>3505</v>
      </c>
      <c r="D874" s="74">
        <v>0</v>
      </c>
      <c r="E874" s="74">
        <v>8.2644628099173598E-2</v>
      </c>
      <c r="F874" s="74">
        <v>0</v>
      </c>
      <c r="G874" s="74">
        <v>0</v>
      </c>
      <c r="H874" s="74">
        <v>0</v>
      </c>
      <c r="I874" s="74">
        <v>0</v>
      </c>
      <c r="J874" s="74">
        <v>0</v>
      </c>
      <c r="K874" s="74">
        <v>0</v>
      </c>
      <c r="L874" s="35">
        <v>0</v>
      </c>
      <c r="M874" s="74">
        <v>1</v>
      </c>
      <c r="N874"/>
      <c r="O874"/>
    </row>
    <row r="875" spans="2:15">
      <c r="B875" s="74">
        <v>539.00000000000216</v>
      </c>
      <c r="C875" s="74">
        <v>3506</v>
      </c>
      <c r="D875" s="74">
        <v>0</v>
      </c>
      <c r="E875" s="74">
        <v>7.0833333333333304E-2</v>
      </c>
      <c r="F875" s="74">
        <v>0</v>
      </c>
      <c r="G875" s="74">
        <v>8.3333333333333297E-3</v>
      </c>
      <c r="H875" s="74">
        <v>0</v>
      </c>
      <c r="I875" s="74">
        <v>0</v>
      </c>
      <c r="J875" s="74">
        <v>0</v>
      </c>
      <c r="K875" s="74">
        <v>0</v>
      </c>
      <c r="L875" s="35">
        <v>0</v>
      </c>
      <c r="M875" s="74">
        <v>1</v>
      </c>
      <c r="N875"/>
      <c r="O875"/>
    </row>
    <row r="876" spans="2:15">
      <c r="B876" s="74">
        <v>610.00000000000455</v>
      </c>
      <c r="C876" s="74">
        <v>3507</v>
      </c>
      <c r="D876" s="74">
        <v>0</v>
      </c>
      <c r="E876" s="74">
        <v>6.22222222222222E-2</v>
      </c>
      <c r="F876" s="74">
        <v>0</v>
      </c>
      <c r="G876" s="74">
        <v>0</v>
      </c>
      <c r="H876" s="74">
        <v>0</v>
      </c>
      <c r="I876" s="74">
        <v>0</v>
      </c>
      <c r="J876" s="74">
        <v>0</v>
      </c>
      <c r="K876" s="74">
        <v>0</v>
      </c>
      <c r="L876" s="35">
        <v>0</v>
      </c>
      <c r="M876" s="74">
        <v>1</v>
      </c>
      <c r="N876"/>
      <c r="O876"/>
    </row>
    <row r="877" spans="2:15">
      <c r="B877" s="74">
        <v>351.99999999999926</v>
      </c>
      <c r="C877" s="74">
        <v>3510</v>
      </c>
      <c r="D877" s="74">
        <v>0</v>
      </c>
      <c r="E877" s="74">
        <v>4.6728971962616802E-3</v>
      </c>
      <c r="F877" s="74">
        <v>0</v>
      </c>
      <c r="G877" s="74">
        <v>5.60747663551402E-2</v>
      </c>
      <c r="H877" s="74">
        <v>0</v>
      </c>
      <c r="I877" s="74">
        <v>0</v>
      </c>
      <c r="J877" s="74">
        <v>0</v>
      </c>
      <c r="K877" s="74">
        <v>0</v>
      </c>
      <c r="L877" s="35">
        <v>0</v>
      </c>
      <c r="M877" s="74">
        <v>1</v>
      </c>
      <c r="N877"/>
      <c r="O877"/>
    </row>
    <row r="878" spans="2:15">
      <c r="B878" s="74">
        <v>613.00000000000716</v>
      </c>
      <c r="C878" s="74">
        <v>3511</v>
      </c>
      <c r="D878" s="74">
        <v>0</v>
      </c>
      <c r="E878" s="74">
        <v>7.6595744680851105E-2</v>
      </c>
      <c r="F878" s="74">
        <v>0</v>
      </c>
      <c r="G878" s="74">
        <v>4.2553191489361703E-3</v>
      </c>
      <c r="H878" s="74">
        <v>0</v>
      </c>
      <c r="I878" s="74">
        <v>0</v>
      </c>
      <c r="J878" s="74">
        <v>0</v>
      </c>
      <c r="K878" s="74">
        <v>0</v>
      </c>
      <c r="L878" s="35">
        <v>0</v>
      </c>
      <c r="M878" s="74">
        <v>1</v>
      </c>
      <c r="N878"/>
      <c r="O878"/>
    </row>
    <row r="879" spans="2:15">
      <c r="B879" s="74">
        <v>817.00000000000887</v>
      </c>
      <c r="C879" s="74">
        <v>3513</v>
      </c>
      <c r="D879" s="74">
        <v>0</v>
      </c>
      <c r="E879" s="74">
        <v>3.2110091743119303E-2</v>
      </c>
      <c r="F879" s="74">
        <v>0</v>
      </c>
      <c r="G879" s="74">
        <v>0</v>
      </c>
      <c r="H879" s="74">
        <v>0</v>
      </c>
      <c r="I879" s="74">
        <v>0</v>
      </c>
      <c r="J879" s="74">
        <v>0</v>
      </c>
      <c r="K879" s="74">
        <v>0</v>
      </c>
      <c r="L879" s="35">
        <v>0</v>
      </c>
      <c r="M879" s="74">
        <v>1</v>
      </c>
      <c r="N879"/>
      <c r="O879"/>
    </row>
    <row r="880" spans="2:15">
      <c r="B880" s="74">
        <v>349.00000000000023</v>
      </c>
      <c r="C880" s="74">
        <v>3517</v>
      </c>
      <c r="D880" s="74">
        <v>0</v>
      </c>
      <c r="E880" s="74">
        <v>0</v>
      </c>
      <c r="F880" s="74">
        <v>0</v>
      </c>
      <c r="G880" s="74">
        <v>0</v>
      </c>
      <c r="H880" s="74">
        <v>0</v>
      </c>
      <c r="I880" s="74">
        <v>0</v>
      </c>
      <c r="J880" s="74">
        <v>0</v>
      </c>
      <c r="K880" s="74">
        <v>0</v>
      </c>
      <c r="L880" s="35">
        <v>0</v>
      </c>
      <c r="M880" s="74">
        <v>0</v>
      </c>
      <c r="N880"/>
      <c r="O880"/>
    </row>
    <row r="881" spans="2:15">
      <c r="B881" s="74">
        <v>503.00000000000313</v>
      </c>
      <c r="C881" s="74">
        <v>3518</v>
      </c>
      <c r="D881" s="74">
        <v>0</v>
      </c>
      <c r="E881" s="74">
        <v>1.5936254980079698E-2</v>
      </c>
      <c r="F881" s="74">
        <v>0</v>
      </c>
      <c r="G881" s="74">
        <v>7.9681274900398405E-3</v>
      </c>
      <c r="H881" s="74">
        <v>0</v>
      </c>
      <c r="I881" s="74">
        <v>0</v>
      </c>
      <c r="J881" s="74">
        <v>0</v>
      </c>
      <c r="K881" s="74">
        <v>0</v>
      </c>
      <c r="L881" s="35">
        <v>0</v>
      </c>
      <c r="M881" s="74">
        <v>1</v>
      </c>
      <c r="N881"/>
      <c r="O881"/>
    </row>
    <row r="882" spans="2:15">
      <c r="B882" s="74">
        <v>504.00000000000546</v>
      </c>
      <c r="C882" s="74">
        <v>3519</v>
      </c>
      <c r="D882" s="74">
        <v>0</v>
      </c>
      <c r="E882" s="74">
        <v>2.7397260273972601E-2</v>
      </c>
      <c r="F882" s="74">
        <v>0</v>
      </c>
      <c r="G882" s="74">
        <v>0</v>
      </c>
      <c r="H882" s="74">
        <v>0</v>
      </c>
      <c r="I882" s="74">
        <v>0</v>
      </c>
      <c r="J882" s="74">
        <v>0</v>
      </c>
      <c r="K882" s="74">
        <v>0</v>
      </c>
      <c r="L882" s="35">
        <v>0</v>
      </c>
      <c r="M882" s="74">
        <v>1</v>
      </c>
      <c r="N882"/>
      <c r="O882"/>
    </row>
    <row r="883" spans="2:15">
      <c r="B883" s="74">
        <v>414.00000000000102</v>
      </c>
      <c r="C883" s="74">
        <v>3520</v>
      </c>
      <c r="D883" s="74">
        <v>0</v>
      </c>
      <c r="E883" s="74">
        <v>0.104072398190045</v>
      </c>
      <c r="F883" s="74">
        <v>0</v>
      </c>
      <c r="G883" s="74">
        <v>9.0497737556561094E-3</v>
      </c>
      <c r="H883" s="74">
        <v>0</v>
      </c>
      <c r="I883" s="74">
        <v>0</v>
      </c>
      <c r="J883" s="74">
        <v>0</v>
      </c>
      <c r="K883" s="74">
        <v>0</v>
      </c>
      <c r="L883" s="35">
        <v>0</v>
      </c>
      <c r="M883" s="74">
        <v>1</v>
      </c>
      <c r="N883"/>
      <c r="O883"/>
    </row>
    <row r="884" spans="2:15">
      <c r="B884" s="74">
        <v>948.00000000000887</v>
      </c>
      <c r="C884" s="74">
        <v>3521</v>
      </c>
      <c r="D884" s="74">
        <v>0</v>
      </c>
      <c r="E884" s="74">
        <v>0</v>
      </c>
      <c r="F884" s="74">
        <v>0</v>
      </c>
      <c r="G884" s="74">
        <v>0</v>
      </c>
      <c r="H884" s="74">
        <v>0</v>
      </c>
      <c r="I884" s="74">
        <v>0</v>
      </c>
      <c r="J884" s="74">
        <v>0</v>
      </c>
      <c r="K884" s="74">
        <v>0</v>
      </c>
      <c r="L884" s="35">
        <v>0</v>
      </c>
      <c r="M884" s="74">
        <v>0</v>
      </c>
      <c r="N884"/>
      <c r="O884"/>
    </row>
    <row r="885" spans="2:15">
      <c r="B885" s="74">
        <v>691.00000000000273</v>
      </c>
      <c r="C885" s="74">
        <v>3522</v>
      </c>
      <c r="D885" s="74">
        <v>0</v>
      </c>
      <c r="E885" s="74">
        <v>0</v>
      </c>
      <c r="F885" s="74">
        <v>0</v>
      </c>
      <c r="G885" s="74">
        <v>0</v>
      </c>
      <c r="H885" s="74">
        <v>0</v>
      </c>
      <c r="I885" s="74">
        <v>0</v>
      </c>
      <c r="J885" s="74">
        <v>0</v>
      </c>
      <c r="K885" s="74">
        <v>0</v>
      </c>
      <c r="L885" s="35">
        <v>0</v>
      </c>
      <c r="M885" s="74">
        <v>0</v>
      </c>
      <c r="N885"/>
      <c r="O885"/>
    </row>
    <row r="886" spans="2:15">
      <c r="B886" s="74">
        <v>676.99999999999341</v>
      </c>
      <c r="C886" s="74">
        <v>3523</v>
      </c>
      <c r="D886" s="74">
        <v>0</v>
      </c>
      <c r="E886" s="74">
        <v>1.7467248908296901E-2</v>
      </c>
      <c r="F886" s="74">
        <v>0</v>
      </c>
      <c r="G886" s="74">
        <v>0</v>
      </c>
      <c r="H886" s="74">
        <v>0</v>
      </c>
      <c r="I886" s="74">
        <v>0</v>
      </c>
      <c r="J886" s="74">
        <v>0</v>
      </c>
      <c r="K886" s="74">
        <v>0</v>
      </c>
      <c r="L886" s="35">
        <v>0</v>
      </c>
      <c r="M886" s="74">
        <v>1</v>
      </c>
      <c r="N886"/>
      <c r="O886"/>
    </row>
    <row r="887" spans="2:15">
      <c r="B887" s="74">
        <v>608.00000000000773</v>
      </c>
      <c r="C887" s="74">
        <v>3524</v>
      </c>
      <c r="D887" s="74">
        <v>0</v>
      </c>
      <c r="E887" s="74">
        <v>0</v>
      </c>
      <c r="F887" s="74">
        <v>0</v>
      </c>
      <c r="G887" s="74">
        <v>0</v>
      </c>
      <c r="H887" s="74">
        <v>0</v>
      </c>
      <c r="I887" s="74">
        <v>0</v>
      </c>
      <c r="J887" s="74">
        <v>0</v>
      </c>
      <c r="K887" s="74">
        <v>0</v>
      </c>
      <c r="L887" s="35">
        <v>0</v>
      </c>
      <c r="M887" s="74">
        <v>0</v>
      </c>
      <c r="N887"/>
      <c r="O887"/>
    </row>
    <row r="888" spans="2:15">
      <c r="B888" s="74">
        <v>447.00000000000415</v>
      </c>
      <c r="C888" s="74">
        <v>3525</v>
      </c>
      <c r="D888" s="74">
        <v>0</v>
      </c>
      <c r="E888" s="74">
        <v>0</v>
      </c>
      <c r="F888" s="74">
        <v>0</v>
      </c>
      <c r="G888" s="74">
        <v>0</v>
      </c>
      <c r="H888" s="74">
        <v>0</v>
      </c>
      <c r="I888" s="74">
        <v>0</v>
      </c>
      <c r="J888" s="74">
        <v>0</v>
      </c>
      <c r="K888" s="74">
        <v>0</v>
      </c>
      <c r="L888" s="35">
        <v>0</v>
      </c>
      <c r="M888" s="74">
        <v>0</v>
      </c>
      <c r="N888"/>
      <c r="O888"/>
    </row>
    <row r="889" spans="2:15">
      <c r="B889" s="74">
        <v>784.99999999999636</v>
      </c>
      <c r="C889" s="74">
        <v>3526</v>
      </c>
      <c r="D889" s="74">
        <v>0</v>
      </c>
      <c r="E889" s="74">
        <v>0</v>
      </c>
      <c r="F889" s="74">
        <v>0</v>
      </c>
      <c r="G889" s="74">
        <v>0</v>
      </c>
      <c r="H889" s="74">
        <v>0</v>
      </c>
      <c r="I889" s="74">
        <v>0</v>
      </c>
      <c r="J889" s="74">
        <v>0</v>
      </c>
      <c r="K889" s="74">
        <v>0</v>
      </c>
      <c r="L889" s="35">
        <v>0</v>
      </c>
      <c r="M889" s="74">
        <v>0</v>
      </c>
      <c r="N889"/>
      <c r="O889"/>
    </row>
    <row r="890" spans="2:15">
      <c r="B890" s="74">
        <v>1050.0000000000055</v>
      </c>
      <c r="C890" s="74">
        <v>3527</v>
      </c>
      <c r="D890" s="74">
        <v>0</v>
      </c>
      <c r="E890" s="74">
        <v>0</v>
      </c>
      <c r="F890" s="74">
        <v>0</v>
      </c>
      <c r="G890" s="74">
        <v>0</v>
      </c>
      <c r="H890" s="74">
        <v>0</v>
      </c>
      <c r="I890" s="74">
        <v>0</v>
      </c>
      <c r="J890" s="74">
        <v>0</v>
      </c>
      <c r="K890" s="74">
        <v>0</v>
      </c>
      <c r="L890" s="35">
        <v>0</v>
      </c>
      <c r="M890" s="74">
        <v>0</v>
      </c>
      <c r="N890"/>
      <c r="O890"/>
    </row>
    <row r="891" spans="2:15">
      <c r="B891" s="74">
        <v>463.9999999999996</v>
      </c>
      <c r="C891" s="74">
        <v>3528</v>
      </c>
      <c r="D891" s="74">
        <v>0</v>
      </c>
      <c r="E891" s="74">
        <v>0</v>
      </c>
      <c r="F891" s="74">
        <v>0</v>
      </c>
      <c r="G891" s="74">
        <v>0</v>
      </c>
      <c r="H891" s="74">
        <v>0</v>
      </c>
      <c r="I891" s="74">
        <v>0</v>
      </c>
      <c r="J891" s="74">
        <v>0</v>
      </c>
      <c r="K891" s="74">
        <v>0</v>
      </c>
      <c r="L891" s="35">
        <v>0</v>
      </c>
      <c r="M891" s="74">
        <v>0</v>
      </c>
      <c r="N891"/>
      <c r="O891"/>
    </row>
    <row r="892" spans="2:15">
      <c r="B892" s="74">
        <v>794.00000000000739</v>
      </c>
      <c r="C892" s="74">
        <v>3529</v>
      </c>
      <c r="D892" s="74">
        <v>0</v>
      </c>
      <c r="E892" s="74">
        <v>0</v>
      </c>
      <c r="F892" s="74">
        <v>0</v>
      </c>
      <c r="G892" s="74">
        <v>0</v>
      </c>
      <c r="H892" s="74">
        <v>0</v>
      </c>
      <c r="I892" s="74">
        <v>0</v>
      </c>
      <c r="J892" s="74">
        <v>0</v>
      </c>
      <c r="K892" s="74">
        <v>0</v>
      </c>
      <c r="L892" s="35">
        <v>0</v>
      </c>
      <c r="M892" s="74">
        <v>0</v>
      </c>
      <c r="N892"/>
      <c r="O892"/>
    </row>
    <row r="893" spans="2:15">
      <c r="B893" s="74">
        <v>111.00000000000067</v>
      </c>
      <c r="C893" s="74">
        <v>3530</v>
      </c>
      <c r="D893" s="74">
        <v>0</v>
      </c>
      <c r="E893" s="74">
        <v>0</v>
      </c>
      <c r="F893" s="74">
        <v>0</v>
      </c>
      <c r="G893" s="74">
        <v>2.2522522522522501E-2</v>
      </c>
      <c r="H893" s="74">
        <v>0</v>
      </c>
      <c r="I893" s="74">
        <v>0</v>
      </c>
      <c r="J893" s="74">
        <v>0</v>
      </c>
      <c r="K893" s="74">
        <v>0</v>
      </c>
      <c r="L893" s="35">
        <v>0</v>
      </c>
      <c r="M893" s="74">
        <v>0</v>
      </c>
      <c r="N893"/>
      <c r="O893"/>
    </row>
    <row r="894" spans="2:15">
      <c r="B894" s="74">
        <v>300.99999999999778</v>
      </c>
      <c r="C894" s="74">
        <v>3531</v>
      </c>
      <c r="D894" s="74">
        <v>0</v>
      </c>
      <c r="E894" s="74">
        <v>3.9215686274509803E-2</v>
      </c>
      <c r="F894" s="74">
        <v>0</v>
      </c>
      <c r="G894" s="74">
        <v>0</v>
      </c>
      <c r="H894" s="74">
        <v>0</v>
      </c>
      <c r="I894" s="74">
        <v>0</v>
      </c>
      <c r="J894" s="74">
        <v>0</v>
      </c>
      <c r="K894" s="74">
        <v>0</v>
      </c>
      <c r="L894" s="35">
        <v>0</v>
      </c>
      <c r="M894" s="74">
        <v>1</v>
      </c>
      <c r="N894"/>
      <c r="O894"/>
    </row>
    <row r="895" spans="2:15">
      <c r="B895" s="74">
        <v>144.99999999999844</v>
      </c>
      <c r="C895" s="74">
        <v>3532</v>
      </c>
      <c r="D895" s="74">
        <v>0</v>
      </c>
      <c r="E895" s="74">
        <v>1.2295081967213101E-2</v>
      </c>
      <c r="F895" s="74">
        <v>0</v>
      </c>
      <c r="G895" s="74">
        <v>0</v>
      </c>
      <c r="H895" s="74">
        <v>0</v>
      </c>
      <c r="I895" s="74">
        <v>0</v>
      </c>
      <c r="J895" s="74">
        <v>0</v>
      </c>
      <c r="K895" s="74">
        <v>0</v>
      </c>
      <c r="L895" s="35">
        <v>0</v>
      </c>
      <c r="M895" s="74">
        <v>1</v>
      </c>
      <c r="N895"/>
      <c r="O895"/>
    </row>
    <row r="896" spans="2:15">
      <c r="B896" s="74">
        <v>90.999999999999332</v>
      </c>
      <c r="C896" s="74">
        <v>3533</v>
      </c>
      <c r="D896" s="74">
        <v>0</v>
      </c>
      <c r="E896" s="74">
        <v>0</v>
      </c>
      <c r="F896" s="74">
        <v>0</v>
      </c>
      <c r="G896" s="74">
        <v>4.2372881355932203E-3</v>
      </c>
      <c r="H896" s="74">
        <v>0</v>
      </c>
      <c r="I896" s="74">
        <v>0</v>
      </c>
      <c r="J896" s="74">
        <v>0</v>
      </c>
      <c r="K896" s="74">
        <v>0</v>
      </c>
      <c r="L896" s="35">
        <v>0</v>
      </c>
      <c r="M896" s="74">
        <v>0</v>
      </c>
      <c r="N896"/>
      <c r="O896"/>
    </row>
    <row r="897" spans="2:15">
      <c r="B897" s="74">
        <v>362.99999999999829</v>
      </c>
      <c r="C897" s="74">
        <v>3534</v>
      </c>
      <c r="D897" s="74">
        <v>0</v>
      </c>
      <c r="E897" s="74">
        <v>4.2372881355932203E-3</v>
      </c>
      <c r="F897" s="74">
        <v>0</v>
      </c>
      <c r="G897" s="74">
        <v>0</v>
      </c>
      <c r="H897" s="74">
        <v>0</v>
      </c>
      <c r="I897" s="74">
        <v>0</v>
      </c>
      <c r="J897" s="74">
        <v>0</v>
      </c>
      <c r="K897" s="74">
        <v>0</v>
      </c>
      <c r="L897" s="35">
        <v>0</v>
      </c>
      <c r="M897" s="74">
        <v>1</v>
      </c>
      <c r="N897"/>
      <c r="O897"/>
    </row>
    <row r="898" spans="2:15">
      <c r="B898" s="74">
        <v>96.000000000000412</v>
      </c>
      <c r="C898" s="74">
        <v>3535</v>
      </c>
      <c r="D898" s="74">
        <v>0</v>
      </c>
      <c r="E898" s="74">
        <v>0</v>
      </c>
      <c r="F898" s="74">
        <v>0</v>
      </c>
      <c r="G898" s="74">
        <v>4.0485829959514198E-2</v>
      </c>
      <c r="H898" s="74">
        <v>0</v>
      </c>
      <c r="I898" s="74">
        <v>8.0971659919028306E-3</v>
      </c>
      <c r="J898" s="74">
        <v>0</v>
      </c>
      <c r="K898" s="74">
        <v>0</v>
      </c>
      <c r="L898" s="35">
        <v>0</v>
      </c>
      <c r="M898" s="74">
        <v>0</v>
      </c>
      <c r="N898"/>
      <c r="O898"/>
    </row>
    <row r="899" spans="2:15">
      <c r="B899" s="74">
        <v>118.00000000000129</v>
      </c>
      <c r="C899" s="74">
        <v>3536</v>
      </c>
      <c r="D899" s="74">
        <v>0</v>
      </c>
      <c r="E899" s="74">
        <v>3.0434782608695699E-2</v>
      </c>
      <c r="F899" s="74">
        <v>0</v>
      </c>
      <c r="G899" s="74">
        <v>0</v>
      </c>
      <c r="H899" s="74">
        <v>0</v>
      </c>
      <c r="I899" s="74">
        <v>0</v>
      </c>
      <c r="J899" s="74">
        <v>0</v>
      </c>
      <c r="K899" s="74">
        <v>0</v>
      </c>
      <c r="L899" s="35">
        <v>0</v>
      </c>
      <c r="M899" s="74">
        <v>1</v>
      </c>
      <c r="N899"/>
      <c r="O899"/>
    </row>
    <row r="900" spans="2:15">
      <c r="B900" s="74">
        <v>108.00000000000011</v>
      </c>
      <c r="C900" s="74">
        <v>3537</v>
      </c>
      <c r="D900" s="74">
        <v>0</v>
      </c>
      <c r="E900" s="74">
        <v>6.4516129032258099E-3</v>
      </c>
      <c r="F900" s="74">
        <v>0</v>
      </c>
      <c r="G900" s="74">
        <v>5.8064516129032302E-2</v>
      </c>
      <c r="H900" s="74">
        <v>0</v>
      </c>
      <c r="I900" s="74">
        <v>0</v>
      </c>
      <c r="J900" s="74">
        <v>0</v>
      </c>
      <c r="K900" s="74">
        <v>0</v>
      </c>
      <c r="L900" s="35">
        <v>0</v>
      </c>
      <c r="M900" s="74">
        <v>1</v>
      </c>
      <c r="N900"/>
      <c r="O900"/>
    </row>
    <row r="901" spans="2:15">
      <c r="B901" s="74">
        <v>979.99999999999011</v>
      </c>
      <c r="C901" s="74">
        <v>3538</v>
      </c>
      <c r="D901" s="74">
        <v>0</v>
      </c>
      <c r="E901" s="74">
        <v>4.4247787610619503E-3</v>
      </c>
      <c r="F901" s="74">
        <v>0</v>
      </c>
      <c r="G901" s="74">
        <v>0</v>
      </c>
      <c r="H901" s="74">
        <v>0</v>
      </c>
      <c r="I901" s="74">
        <v>0</v>
      </c>
      <c r="J901" s="74">
        <v>0</v>
      </c>
      <c r="K901" s="74">
        <v>0</v>
      </c>
      <c r="L901" s="35">
        <v>0</v>
      </c>
      <c r="M901" s="74">
        <v>1</v>
      </c>
      <c r="N901"/>
      <c r="O901"/>
    </row>
    <row r="902" spans="2:15">
      <c r="B902" s="74">
        <v>927.00000000000648</v>
      </c>
      <c r="C902" s="74">
        <v>3539</v>
      </c>
      <c r="D902" s="74">
        <v>0</v>
      </c>
      <c r="E902" s="74">
        <v>4.6082949308755804E-3</v>
      </c>
      <c r="F902" s="74">
        <v>0</v>
      </c>
      <c r="G902" s="74">
        <v>0</v>
      </c>
      <c r="H902" s="74">
        <v>0</v>
      </c>
      <c r="I902" s="74">
        <v>0</v>
      </c>
      <c r="J902" s="74">
        <v>0</v>
      </c>
      <c r="K902" s="74">
        <v>0</v>
      </c>
      <c r="L902" s="35">
        <v>0</v>
      </c>
      <c r="M902" s="74">
        <v>1</v>
      </c>
      <c r="N902"/>
      <c r="O902"/>
    </row>
    <row r="903" spans="2:15">
      <c r="B903" s="74">
        <v>343.99999999999994</v>
      </c>
      <c r="C903" s="74">
        <v>3540</v>
      </c>
      <c r="D903" s="74">
        <v>0</v>
      </c>
      <c r="E903" s="74">
        <v>0</v>
      </c>
      <c r="F903" s="74">
        <v>0</v>
      </c>
      <c r="G903" s="74">
        <v>0</v>
      </c>
      <c r="H903" s="74">
        <v>0</v>
      </c>
      <c r="I903" s="74">
        <v>0</v>
      </c>
      <c r="J903" s="74">
        <v>0</v>
      </c>
      <c r="K903" s="74">
        <v>0</v>
      </c>
      <c r="L903" s="35">
        <v>0</v>
      </c>
      <c r="M903" s="74">
        <v>0</v>
      </c>
      <c r="N903"/>
      <c r="O903"/>
    </row>
    <row r="904" spans="2:15">
      <c r="B904" s="74">
        <v>260.00000000000136</v>
      </c>
      <c r="C904" s="74">
        <v>3541</v>
      </c>
      <c r="D904" s="74">
        <v>0</v>
      </c>
      <c r="E904" s="74">
        <v>0</v>
      </c>
      <c r="F904" s="74">
        <v>0</v>
      </c>
      <c r="G904" s="74">
        <v>1.3698630136986301E-2</v>
      </c>
      <c r="H904" s="74">
        <v>0</v>
      </c>
      <c r="I904" s="74">
        <v>0</v>
      </c>
      <c r="J904" s="74">
        <v>0</v>
      </c>
      <c r="K904" s="74">
        <v>0</v>
      </c>
      <c r="L904" s="35">
        <v>0</v>
      </c>
      <c r="M904" s="74">
        <v>0</v>
      </c>
      <c r="N904"/>
      <c r="O904"/>
    </row>
    <row r="905" spans="2:15">
      <c r="B905" s="74">
        <v>43.199999999999797</v>
      </c>
      <c r="C905" s="74">
        <v>3542</v>
      </c>
      <c r="D905" s="74">
        <v>0</v>
      </c>
      <c r="E905" s="74">
        <v>0</v>
      </c>
      <c r="F905" s="74">
        <v>0</v>
      </c>
      <c r="G905" s="74">
        <v>4.4334975369458102E-2</v>
      </c>
      <c r="H905" s="74">
        <v>0</v>
      </c>
      <c r="I905" s="74">
        <v>0</v>
      </c>
      <c r="J905" s="74">
        <v>0</v>
      </c>
      <c r="K905" s="74">
        <v>0</v>
      </c>
      <c r="L905" s="35">
        <v>0</v>
      </c>
      <c r="M905" s="74">
        <v>0</v>
      </c>
      <c r="N905"/>
      <c r="O905"/>
    </row>
    <row r="906" spans="2:15">
      <c r="B906" s="74">
        <v>55.999999999999972</v>
      </c>
      <c r="C906" s="74">
        <v>3543</v>
      </c>
      <c r="D906" s="74">
        <v>0</v>
      </c>
      <c r="E906" s="74">
        <v>0</v>
      </c>
      <c r="F906" s="74">
        <v>0</v>
      </c>
      <c r="G906" s="74">
        <v>4.2654028436019002E-2</v>
      </c>
      <c r="H906" s="74">
        <v>0</v>
      </c>
      <c r="I906" s="74">
        <v>0</v>
      </c>
      <c r="J906" s="74">
        <v>0</v>
      </c>
      <c r="K906" s="74">
        <v>0</v>
      </c>
      <c r="L906" s="35">
        <v>0</v>
      </c>
      <c r="M906" s="74">
        <v>0</v>
      </c>
      <c r="N906"/>
      <c r="O906"/>
    </row>
    <row r="907" spans="2:15">
      <c r="B907" s="74">
        <v>156.99999999999869</v>
      </c>
      <c r="C907" s="74">
        <v>3545</v>
      </c>
      <c r="D907" s="74">
        <v>0</v>
      </c>
      <c r="E907" s="74">
        <v>0</v>
      </c>
      <c r="F907" s="74">
        <v>0</v>
      </c>
      <c r="G907" s="74">
        <v>0</v>
      </c>
      <c r="H907" s="74">
        <v>0</v>
      </c>
      <c r="I907" s="74">
        <v>0</v>
      </c>
      <c r="J907" s="74">
        <v>0</v>
      </c>
      <c r="K907" s="74">
        <v>0</v>
      </c>
      <c r="L907" s="35">
        <v>0</v>
      </c>
      <c r="M907" s="74">
        <v>0</v>
      </c>
      <c r="N907"/>
      <c r="O907"/>
    </row>
    <row r="908" spans="2:15">
      <c r="B908" s="74">
        <v>685.0000000000075</v>
      </c>
      <c r="C908" s="74">
        <v>3546</v>
      </c>
      <c r="D908" s="74">
        <v>0</v>
      </c>
      <c r="E908" s="74">
        <v>5.5045871559633003E-2</v>
      </c>
      <c r="F908" s="74">
        <v>0</v>
      </c>
      <c r="G908" s="74">
        <v>0</v>
      </c>
      <c r="H908" s="74">
        <v>0</v>
      </c>
      <c r="I908" s="74">
        <v>0</v>
      </c>
      <c r="J908" s="74">
        <v>0</v>
      </c>
      <c r="K908" s="74">
        <v>0</v>
      </c>
      <c r="L908" s="35">
        <v>0</v>
      </c>
      <c r="M908" s="74">
        <v>1</v>
      </c>
      <c r="N908"/>
      <c r="O908"/>
    </row>
    <row r="909" spans="2:15">
      <c r="B909" s="74">
        <v>125.00000000000105</v>
      </c>
      <c r="C909" s="74">
        <v>3548</v>
      </c>
      <c r="D909" s="74">
        <v>0</v>
      </c>
      <c r="E909" s="74">
        <v>4.4843049327354303E-3</v>
      </c>
      <c r="F909" s="74">
        <v>0</v>
      </c>
      <c r="G909" s="74">
        <v>0</v>
      </c>
      <c r="H909" s="74">
        <v>0</v>
      </c>
      <c r="I909" s="74">
        <v>0</v>
      </c>
      <c r="J909" s="74">
        <v>0</v>
      </c>
      <c r="K909" s="74">
        <v>0</v>
      </c>
      <c r="L909" s="35">
        <v>0</v>
      </c>
      <c r="M909" s="74">
        <v>1</v>
      </c>
      <c r="N909"/>
      <c r="O909"/>
    </row>
    <row r="910" spans="2:15">
      <c r="B910" s="74">
        <v>210.99999999999872</v>
      </c>
      <c r="C910" s="74">
        <v>3549</v>
      </c>
      <c r="D910" s="74">
        <v>0</v>
      </c>
      <c r="E910" s="74">
        <v>0</v>
      </c>
      <c r="F910" s="74">
        <v>0</v>
      </c>
      <c r="G910" s="74">
        <v>5.1020408163265302E-3</v>
      </c>
      <c r="H910" s="74">
        <v>0</v>
      </c>
      <c r="I910" s="74">
        <v>0</v>
      </c>
      <c r="J910" s="74">
        <v>0</v>
      </c>
      <c r="K910" s="74">
        <v>0</v>
      </c>
      <c r="L910" s="35">
        <v>0</v>
      </c>
      <c r="M910" s="74">
        <v>0</v>
      </c>
      <c r="N910"/>
      <c r="O910"/>
    </row>
    <row r="911" spans="2:15">
      <c r="B911" s="74">
        <v>161.00000000000017</v>
      </c>
      <c r="C911" s="74">
        <v>3550</v>
      </c>
      <c r="D911" s="74">
        <v>0</v>
      </c>
      <c r="E911" s="74">
        <v>0</v>
      </c>
      <c r="F911" s="74">
        <v>0</v>
      </c>
      <c r="G911" s="74">
        <v>4.8387096774193498E-2</v>
      </c>
      <c r="H911" s="74">
        <v>0</v>
      </c>
      <c r="I911" s="74">
        <v>0</v>
      </c>
      <c r="J911" s="74">
        <v>0</v>
      </c>
      <c r="K911" s="74">
        <v>0</v>
      </c>
      <c r="L911" s="35">
        <v>0</v>
      </c>
      <c r="M911" s="74">
        <v>0</v>
      </c>
      <c r="N911"/>
      <c r="O911"/>
    </row>
    <row r="912" spans="2:15">
      <c r="B912" s="74">
        <v>151.9999999999992</v>
      </c>
      <c r="C912" s="74">
        <v>3551</v>
      </c>
      <c r="D912" s="74">
        <v>0</v>
      </c>
      <c r="E912" s="74">
        <v>0</v>
      </c>
      <c r="F912" s="74">
        <v>0</v>
      </c>
      <c r="G912" s="74">
        <v>0</v>
      </c>
      <c r="H912" s="74">
        <v>0</v>
      </c>
      <c r="I912" s="74">
        <v>0</v>
      </c>
      <c r="J912" s="74">
        <v>0</v>
      </c>
      <c r="K912" s="74">
        <v>0</v>
      </c>
      <c r="L912" s="35">
        <v>0</v>
      </c>
      <c r="M912" s="74">
        <v>0</v>
      </c>
      <c r="N912"/>
      <c r="O912"/>
    </row>
    <row r="913" spans="2:15">
      <c r="B913" s="74">
        <v>445.99999999999852</v>
      </c>
      <c r="C913" s="74">
        <v>3552</v>
      </c>
      <c r="D913" s="74">
        <v>0</v>
      </c>
      <c r="E913" s="74">
        <v>0</v>
      </c>
      <c r="F913" s="74">
        <v>0</v>
      </c>
      <c r="G913" s="74">
        <v>3.1963470319634701E-2</v>
      </c>
      <c r="H913" s="74">
        <v>0</v>
      </c>
      <c r="I913" s="74">
        <v>0</v>
      </c>
      <c r="J913" s="74">
        <v>0</v>
      </c>
      <c r="K913" s="74">
        <v>0</v>
      </c>
      <c r="L913" s="35">
        <v>0</v>
      </c>
      <c r="M913" s="74">
        <v>0</v>
      </c>
      <c r="N913"/>
      <c r="O913"/>
    </row>
    <row r="914" spans="2:15">
      <c r="B914" s="74">
        <v>170.99999999999855</v>
      </c>
      <c r="C914" s="74">
        <v>3554</v>
      </c>
      <c r="D914" s="74">
        <v>0</v>
      </c>
      <c r="E914" s="74">
        <v>9.2592592592592605E-3</v>
      </c>
      <c r="F914" s="74">
        <v>0</v>
      </c>
      <c r="G914" s="74">
        <v>3.7037037037037E-2</v>
      </c>
      <c r="H914" s="74">
        <v>0</v>
      </c>
      <c r="I914" s="74">
        <v>0</v>
      </c>
      <c r="J914" s="74">
        <v>0</v>
      </c>
      <c r="K914" s="74">
        <v>0</v>
      </c>
      <c r="L914" s="35">
        <v>0</v>
      </c>
      <c r="M914" s="74">
        <v>1</v>
      </c>
      <c r="N914"/>
      <c r="O914"/>
    </row>
    <row r="915" spans="2:15">
      <c r="B915" s="74">
        <v>155.99999999999946</v>
      </c>
      <c r="C915" s="74">
        <v>3556</v>
      </c>
      <c r="D915" s="74">
        <v>0</v>
      </c>
      <c r="E915" s="74">
        <v>1.68776371308017E-2</v>
      </c>
      <c r="F915" s="74">
        <v>0</v>
      </c>
      <c r="G915" s="74">
        <v>0</v>
      </c>
      <c r="H915" s="74">
        <v>0</v>
      </c>
      <c r="I915" s="74">
        <v>0</v>
      </c>
      <c r="J915" s="74">
        <v>0</v>
      </c>
      <c r="K915" s="74">
        <v>0</v>
      </c>
      <c r="L915" s="35">
        <v>0</v>
      </c>
      <c r="M915" s="74">
        <v>1</v>
      </c>
      <c r="N915"/>
      <c r="O915"/>
    </row>
    <row r="916" spans="2:15">
      <c r="B916" s="74">
        <v>274.00000000000153</v>
      </c>
      <c r="C916" s="74">
        <v>3557</v>
      </c>
      <c r="D916" s="74">
        <v>0</v>
      </c>
      <c r="E916" s="74">
        <v>3.9647577092511002E-2</v>
      </c>
      <c r="F916" s="74">
        <v>0</v>
      </c>
      <c r="G916" s="74">
        <v>0</v>
      </c>
      <c r="H916" s="74">
        <v>0</v>
      </c>
      <c r="I916" s="74">
        <v>0</v>
      </c>
      <c r="J916" s="74">
        <v>0</v>
      </c>
      <c r="K916" s="74">
        <v>0</v>
      </c>
      <c r="L916" s="35">
        <v>0</v>
      </c>
      <c r="M916" s="74">
        <v>1</v>
      </c>
      <c r="N916"/>
      <c r="O916"/>
    </row>
    <row r="917" spans="2:15">
      <c r="B917" s="74">
        <v>233.99999999999861</v>
      </c>
      <c r="C917" s="74">
        <v>3558</v>
      </c>
      <c r="D917" s="74">
        <v>0</v>
      </c>
      <c r="E917" s="74">
        <v>7.69230769230769E-2</v>
      </c>
      <c r="F917" s="74">
        <v>0</v>
      </c>
      <c r="G917" s="74">
        <v>0</v>
      </c>
      <c r="H917" s="74">
        <v>0</v>
      </c>
      <c r="I917" s="74">
        <v>0</v>
      </c>
      <c r="J917" s="74">
        <v>0</v>
      </c>
      <c r="K917" s="74">
        <v>0</v>
      </c>
      <c r="L917" s="35">
        <v>0</v>
      </c>
      <c r="M917" s="74">
        <v>1</v>
      </c>
      <c r="N917"/>
      <c r="O917"/>
    </row>
    <row r="918" spans="2:15">
      <c r="B918" s="74">
        <v>140.00000000000068</v>
      </c>
      <c r="C918" s="74">
        <v>3559</v>
      </c>
      <c r="D918" s="74">
        <v>0</v>
      </c>
      <c r="E918" s="74">
        <v>0</v>
      </c>
      <c r="F918" s="74">
        <v>0</v>
      </c>
      <c r="G918" s="74">
        <v>0</v>
      </c>
      <c r="H918" s="74">
        <v>0</v>
      </c>
      <c r="I918" s="74">
        <v>0</v>
      </c>
      <c r="J918" s="74">
        <v>0</v>
      </c>
      <c r="K918" s="74">
        <v>0</v>
      </c>
      <c r="L918" s="35">
        <v>0</v>
      </c>
      <c r="M918" s="74">
        <v>0</v>
      </c>
      <c r="N918"/>
      <c r="O918"/>
    </row>
    <row r="919" spans="2:15">
      <c r="B919" s="74">
        <v>527.99999999999761</v>
      </c>
      <c r="C919" s="74">
        <v>3560</v>
      </c>
      <c r="D919" s="74">
        <v>0</v>
      </c>
      <c r="E919" s="74">
        <v>4.1860465116279097E-2</v>
      </c>
      <c r="F919" s="74">
        <v>0</v>
      </c>
      <c r="G919" s="74">
        <v>0</v>
      </c>
      <c r="H919" s="74">
        <v>0</v>
      </c>
      <c r="I919" s="74">
        <v>0</v>
      </c>
      <c r="J919" s="74">
        <v>0</v>
      </c>
      <c r="K919" s="74">
        <v>0</v>
      </c>
      <c r="L919" s="35">
        <v>0</v>
      </c>
      <c r="M919" s="74">
        <v>1</v>
      </c>
      <c r="N919"/>
      <c r="O919"/>
    </row>
    <row r="920" spans="2:15">
      <c r="B920" s="74">
        <v>510.00000000000438</v>
      </c>
      <c r="C920" s="74">
        <v>3561</v>
      </c>
      <c r="D920" s="74">
        <v>0</v>
      </c>
      <c r="E920" s="74">
        <v>5.2863436123347998E-2</v>
      </c>
      <c r="F920" s="74">
        <v>0</v>
      </c>
      <c r="G920" s="74">
        <v>0</v>
      </c>
      <c r="H920" s="74">
        <v>0</v>
      </c>
      <c r="I920" s="74">
        <v>0</v>
      </c>
      <c r="J920" s="74">
        <v>0</v>
      </c>
      <c r="K920" s="74">
        <v>0</v>
      </c>
      <c r="L920" s="35">
        <v>0</v>
      </c>
      <c r="M920" s="74">
        <v>1</v>
      </c>
      <c r="N920"/>
      <c r="O920"/>
    </row>
    <row r="921" spans="2:15">
      <c r="B921" s="74">
        <v>418.00000000000483</v>
      </c>
      <c r="C921" s="74">
        <v>3562</v>
      </c>
      <c r="D921" s="74">
        <v>0</v>
      </c>
      <c r="E921" s="74">
        <v>8.11965811965812E-2</v>
      </c>
      <c r="F921" s="74">
        <v>0</v>
      </c>
      <c r="G921" s="74">
        <v>0</v>
      </c>
      <c r="H921" s="74">
        <v>0</v>
      </c>
      <c r="I921" s="74">
        <v>0</v>
      </c>
      <c r="J921" s="74">
        <v>0</v>
      </c>
      <c r="K921" s="74">
        <v>0</v>
      </c>
      <c r="L921" s="35">
        <v>0</v>
      </c>
      <c r="M921" s="74">
        <v>1</v>
      </c>
      <c r="N921"/>
      <c r="O921"/>
    </row>
    <row r="922" spans="2:15">
      <c r="B922" s="74">
        <v>375.99999999999937</v>
      </c>
      <c r="C922" s="74">
        <v>3564</v>
      </c>
      <c r="D922" s="74">
        <v>0</v>
      </c>
      <c r="E922" s="74">
        <v>6.6666666666666693E-2</v>
      </c>
      <c r="F922" s="74">
        <v>0</v>
      </c>
      <c r="G922" s="74">
        <v>4.8888888888888898E-2</v>
      </c>
      <c r="H922" s="74">
        <v>0</v>
      </c>
      <c r="I922" s="74">
        <v>0</v>
      </c>
      <c r="J922" s="74">
        <v>0</v>
      </c>
      <c r="K922" s="74">
        <v>0</v>
      </c>
      <c r="L922" s="35">
        <v>0</v>
      </c>
      <c r="M922" s="74">
        <v>1</v>
      </c>
      <c r="N922"/>
      <c r="O922"/>
    </row>
    <row r="923" spans="2:15">
      <c r="B923" s="74">
        <v>408.99999999999869</v>
      </c>
      <c r="C923" s="74">
        <v>3565</v>
      </c>
      <c r="D923" s="74">
        <v>0</v>
      </c>
      <c r="E923" s="74">
        <v>0</v>
      </c>
      <c r="F923" s="74">
        <v>0</v>
      </c>
      <c r="G923" s="74">
        <v>0</v>
      </c>
      <c r="H923" s="74">
        <v>0</v>
      </c>
      <c r="I923" s="74">
        <v>0</v>
      </c>
      <c r="J923" s="74">
        <v>0</v>
      </c>
      <c r="K923" s="74">
        <v>0</v>
      </c>
      <c r="L923" s="35">
        <v>0</v>
      </c>
      <c r="M923" s="74">
        <v>0</v>
      </c>
      <c r="N923"/>
      <c r="O923"/>
    </row>
    <row r="924" spans="2:15">
      <c r="B924" s="74">
        <v>1283.0000000000057</v>
      </c>
      <c r="C924" s="74">
        <v>3566</v>
      </c>
      <c r="D924" s="74">
        <v>0</v>
      </c>
      <c r="E924" s="74">
        <v>0</v>
      </c>
      <c r="F924" s="74">
        <v>0</v>
      </c>
      <c r="G924" s="74">
        <v>4.4444444444444401E-3</v>
      </c>
      <c r="H924" s="74">
        <v>0</v>
      </c>
      <c r="I924" s="74">
        <v>0</v>
      </c>
      <c r="J924" s="74">
        <v>0</v>
      </c>
      <c r="K924" s="74">
        <v>0</v>
      </c>
      <c r="L924" s="35">
        <v>0</v>
      </c>
      <c r="M924" s="74">
        <v>0</v>
      </c>
      <c r="N924"/>
      <c r="O924"/>
    </row>
    <row r="925" spans="2:15">
      <c r="B925" s="74">
        <v>741.00000000000375</v>
      </c>
      <c r="C925" s="74">
        <v>3568</v>
      </c>
      <c r="D925" s="74">
        <v>0</v>
      </c>
      <c r="E925" s="74">
        <v>0</v>
      </c>
      <c r="F925" s="74">
        <v>0</v>
      </c>
      <c r="G925" s="74">
        <v>3.6885245901639302E-2</v>
      </c>
      <c r="H925" s="74">
        <v>0</v>
      </c>
      <c r="I925" s="74">
        <v>0</v>
      </c>
      <c r="J925" s="74">
        <v>0</v>
      </c>
      <c r="K925" s="74">
        <v>0</v>
      </c>
      <c r="L925" s="35">
        <v>0</v>
      </c>
      <c r="M925" s="74">
        <v>0</v>
      </c>
      <c r="N925"/>
      <c r="O925"/>
    </row>
    <row r="926" spans="2:15">
      <c r="B926" s="74">
        <v>215.00000000000242</v>
      </c>
      <c r="C926" s="74">
        <v>3569</v>
      </c>
      <c r="D926" s="74">
        <v>0</v>
      </c>
      <c r="E926" s="74">
        <v>0.107142857142857</v>
      </c>
      <c r="F926" s="74">
        <v>0</v>
      </c>
      <c r="G926" s="74">
        <v>3.9682539682539698E-3</v>
      </c>
      <c r="H926" s="74">
        <v>0</v>
      </c>
      <c r="I926" s="74">
        <v>0</v>
      </c>
      <c r="J926" s="74">
        <v>0</v>
      </c>
      <c r="K926" s="74">
        <v>0</v>
      </c>
      <c r="L926" s="35">
        <v>0</v>
      </c>
      <c r="M926" s="74">
        <v>1</v>
      </c>
      <c r="N926"/>
      <c r="O926"/>
    </row>
    <row r="927" spans="2:15">
      <c r="B927" s="74">
        <v>215.00000000000242</v>
      </c>
      <c r="C927" s="74">
        <v>3570</v>
      </c>
      <c r="D927" s="74">
        <v>0</v>
      </c>
      <c r="E927" s="74">
        <v>0</v>
      </c>
      <c r="F927" s="74">
        <v>0</v>
      </c>
      <c r="G927" s="74">
        <v>3.5971223021582701E-3</v>
      </c>
      <c r="H927" s="74">
        <v>0</v>
      </c>
      <c r="I927" s="74">
        <v>0</v>
      </c>
      <c r="J927" s="74">
        <v>0</v>
      </c>
      <c r="K927" s="74">
        <v>0</v>
      </c>
      <c r="L927" s="35">
        <v>0</v>
      </c>
      <c r="M927" s="74">
        <v>0</v>
      </c>
      <c r="N927"/>
      <c r="O927"/>
    </row>
    <row r="928" spans="2:15">
      <c r="B928" s="74">
        <v>316.99999999999903</v>
      </c>
      <c r="C928" s="74">
        <v>3571</v>
      </c>
      <c r="D928" s="74">
        <v>0</v>
      </c>
      <c r="E928" s="74">
        <v>0</v>
      </c>
      <c r="F928" s="74">
        <v>0</v>
      </c>
      <c r="G928" s="74">
        <v>0</v>
      </c>
      <c r="H928" s="74">
        <v>0</v>
      </c>
      <c r="I928" s="74">
        <v>0</v>
      </c>
      <c r="J928" s="74">
        <v>0</v>
      </c>
      <c r="K928" s="74">
        <v>0</v>
      </c>
      <c r="L928" s="35">
        <v>0</v>
      </c>
      <c r="M928" s="74">
        <v>0</v>
      </c>
      <c r="N928"/>
      <c r="O928"/>
    </row>
    <row r="929" spans="2:15">
      <c r="B929" s="74">
        <v>192.00000000000034</v>
      </c>
      <c r="C929" s="74">
        <v>3572</v>
      </c>
      <c r="D929" s="74">
        <v>0</v>
      </c>
      <c r="E929" s="74">
        <v>0</v>
      </c>
      <c r="F929" s="74">
        <v>0</v>
      </c>
      <c r="G929" s="74">
        <v>8.5470085470085496E-3</v>
      </c>
      <c r="H929" s="74">
        <v>0</v>
      </c>
      <c r="I929" s="74">
        <v>0</v>
      </c>
      <c r="J929" s="74">
        <v>0</v>
      </c>
      <c r="K929" s="74">
        <v>0</v>
      </c>
      <c r="L929" s="35">
        <v>0</v>
      </c>
      <c r="M929" s="74">
        <v>0</v>
      </c>
      <c r="N929"/>
      <c r="O929"/>
    </row>
    <row r="930" spans="2:15">
      <c r="B930" s="74">
        <v>49.300000000000018</v>
      </c>
      <c r="C930" s="74">
        <v>3573</v>
      </c>
      <c r="D930" s="74">
        <v>0</v>
      </c>
      <c r="E930" s="74">
        <v>0</v>
      </c>
      <c r="F930" s="74">
        <v>0</v>
      </c>
      <c r="G930" s="74">
        <v>0</v>
      </c>
      <c r="H930" s="74">
        <v>0</v>
      </c>
      <c r="I930" s="74">
        <v>0</v>
      </c>
      <c r="J930" s="74">
        <v>0</v>
      </c>
      <c r="K930" s="74">
        <v>0</v>
      </c>
      <c r="L930" s="35">
        <v>0</v>
      </c>
      <c r="M930" s="74">
        <v>0</v>
      </c>
      <c r="N930"/>
      <c r="O930"/>
    </row>
    <row r="931" spans="2:15">
      <c r="B931" s="74">
        <v>142.99999999999946</v>
      </c>
      <c r="C931" s="74">
        <v>3575</v>
      </c>
      <c r="D931" s="74">
        <v>9.5238095238095195E-3</v>
      </c>
      <c r="E931" s="74">
        <v>0</v>
      </c>
      <c r="F931" s="74">
        <v>0</v>
      </c>
      <c r="G931" s="74">
        <v>0</v>
      </c>
      <c r="H931" s="74">
        <v>0</v>
      </c>
      <c r="I931" s="74">
        <v>0</v>
      </c>
      <c r="J931" s="74">
        <v>0</v>
      </c>
      <c r="K931" s="74">
        <v>0</v>
      </c>
      <c r="L931" s="35">
        <v>0</v>
      </c>
      <c r="M931" s="74">
        <v>0</v>
      </c>
      <c r="N931"/>
      <c r="O931"/>
    </row>
    <row r="932" spans="2:15">
      <c r="B932" s="74">
        <v>58.400000000000098</v>
      </c>
      <c r="C932" s="74">
        <v>3576</v>
      </c>
      <c r="D932" s="74">
        <v>0</v>
      </c>
      <c r="E932" s="74">
        <v>4.92610837438424E-3</v>
      </c>
      <c r="F932" s="74">
        <v>0</v>
      </c>
      <c r="G932" s="74">
        <v>0</v>
      </c>
      <c r="H932" s="74">
        <v>0</v>
      </c>
      <c r="I932" s="74">
        <v>0</v>
      </c>
      <c r="J932" s="74">
        <v>0</v>
      </c>
      <c r="K932" s="74">
        <v>0</v>
      </c>
      <c r="L932" s="35">
        <v>0</v>
      </c>
      <c r="M932" s="74">
        <v>1</v>
      </c>
      <c r="N932"/>
      <c r="O932"/>
    </row>
    <row r="933" spans="2:15">
      <c r="B933" s="74">
        <v>1610.000000000002</v>
      </c>
      <c r="C933" s="74">
        <v>3577</v>
      </c>
      <c r="D933" s="74">
        <v>0</v>
      </c>
      <c r="E933" s="74">
        <v>0</v>
      </c>
      <c r="F933" s="74">
        <v>0</v>
      </c>
      <c r="G933" s="74">
        <v>0</v>
      </c>
      <c r="H933" s="74">
        <v>0</v>
      </c>
      <c r="I933" s="74">
        <v>0</v>
      </c>
      <c r="J933" s="74">
        <v>0</v>
      </c>
      <c r="K933" s="74">
        <v>0</v>
      </c>
      <c r="L933" s="35">
        <v>0</v>
      </c>
      <c r="M933" s="74">
        <v>0</v>
      </c>
      <c r="N933"/>
      <c r="O933"/>
    </row>
    <row r="934" spans="2:15">
      <c r="B934" s="74">
        <v>453.99999999999653</v>
      </c>
      <c r="C934" s="74">
        <v>3578</v>
      </c>
      <c r="D934" s="74">
        <v>0</v>
      </c>
      <c r="E934" s="74">
        <v>1.26582278481013E-2</v>
      </c>
      <c r="F934" s="74">
        <v>0</v>
      </c>
      <c r="G934" s="74">
        <v>0</v>
      </c>
      <c r="H934" s="74">
        <v>0</v>
      </c>
      <c r="I934" s="74">
        <v>0</v>
      </c>
      <c r="J934" s="74">
        <v>0</v>
      </c>
      <c r="K934" s="74">
        <v>0</v>
      </c>
      <c r="L934" s="35">
        <v>0</v>
      </c>
      <c r="M934" s="74">
        <v>1</v>
      </c>
      <c r="N934"/>
      <c r="O934"/>
    </row>
    <row r="935" spans="2:15">
      <c r="B935" s="74">
        <v>768.99999999999898</v>
      </c>
      <c r="C935" s="74">
        <v>3579</v>
      </c>
      <c r="D935" s="74">
        <v>0</v>
      </c>
      <c r="E935" s="74">
        <v>4.0322580645161303E-2</v>
      </c>
      <c r="F935" s="74">
        <v>0</v>
      </c>
      <c r="G935" s="74">
        <v>0</v>
      </c>
      <c r="H935" s="74">
        <v>0</v>
      </c>
      <c r="I935" s="74">
        <v>0</v>
      </c>
      <c r="J935" s="74">
        <v>0</v>
      </c>
      <c r="K935" s="74">
        <v>0</v>
      </c>
      <c r="L935" s="35">
        <v>0</v>
      </c>
      <c r="M935" s="74">
        <v>1</v>
      </c>
      <c r="N935"/>
      <c r="O935"/>
    </row>
    <row r="936" spans="2:15">
      <c r="B936" s="74">
        <v>650.00000000000739</v>
      </c>
      <c r="C936" s="74">
        <v>3580</v>
      </c>
      <c r="D936" s="74">
        <v>0</v>
      </c>
      <c r="E936" s="74">
        <v>4.4247787610619503E-2</v>
      </c>
      <c r="F936" s="74">
        <v>0</v>
      </c>
      <c r="G936" s="74">
        <v>0</v>
      </c>
      <c r="H936" s="74">
        <v>0</v>
      </c>
      <c r="I936" s="74">
        <v>0</v>
      </c>
      <c r="J936" s="74">
        <v>0</v>
      </c>
      <c r="K936" s="74">
        <v>0</v>
      </c>
      <c r="L936" s="35">
        <v>0</v>
      </c>
      <c r="M936" s="74">
        <v>1</v>
      </c>
      <c r="N936"/>
      <c r="O936"/>
    </row>
    <row r="937" spans="2:15">
      <c r="B937" s="74">
        <v>180.00000000000176</v>
      </c>
      <c r="C937" s="74">
        <v>3581</v>
      </c>
      <c r="D937" s="74">
        <v>0</v>
      </c>
      <c r="E937" s="74">
        <v>4.4642857142857097E-3</v>
      </c>
      <c r="F937" s="74">
        <v>0</v>
      </c>
      <c r="G937" s="74">
        <v>4.4642857142857097E-3</v>
      </c>
      <c r="H937" s="74">
        <v>0</v>
      </c>
      <c r="I937" s="74">
        <v>0</v>
      </c>
      <c r="J937" s="74">
        <v>0</v>
      </c>
      <c r="K937" s="74">
        <v>0</v>
      </c>
      <c r="L937" s="35">
        <v>0</v>
      </c>
      <c r="M937" s="74">
        <v>1</v>
      </c>
      <c r="N937"/>
      <c r="O937"/>
    </row>
    <row r="938" spans="2:15">
      <c r="B938" s="74">
        <v>405.99999999999636</v>
      </c>
      <c r="C938" s="74">
        <v>3582</v>
      </c>
      <c r="D938" s="74">
        <v>0</v>
      </c>
      <c r="E938" s="74">
        <v>0</v>
      </c>
      <c r="F938" s="74">
        <v>0</v>
      </c>
      <c r="G938" s="74">
        <v>0</v>
      </c>
      <c r="H938" s="74">
        <v>0</v>
      </c>
      <c r="I938" s="74">
        <v>0</v>
      </c>
      <c r="J938" s="74">
        <v>0</v>
      </c>
      <c r="K938" s="74">
        <v>0</v>
      </c>
      <c r="L938" s="35">
        <v>0</v>
      </c>
      <c r="M938" s="74">
        <v>0</v>
      </c>
      <c r="N938"/>
      <c r="O938"/>
    </row>
    <row r="939" spans="2:15">
      <c r="B939" s="74">
        <v>301.99999999999977</v>
      </c>
      <c r="C939" s="74">
        <v>3583</v>
      </c>
      <c r="D939" s="74">
        <v>0</v>
      </c>
      <c r="E939" s="74">
        <v>0</v>
      </c>
      <c r="F939" s="74">
        <v>0</v>
      </c>
      <c r="G939" s="74">
        <v>0</v>
      </c>
      <c r="H939" s="74">
        <v>0</v>
      </c>
      <c r="I939" s="74">
        <v>0</v>
      </c>
      <c r="J939" s="74">
        <v>0</v>
      </c>
      <c r="K939" s="74">
        <v>0</v>
      </c>
      <c r="L939" s="35">
        <v>0</v>
      </c>
      <c r="M939" s="74">
        <v>0</v>
      </c>
      <c r="N939"/>
      <c r="O939"/>
    </row>
    <row r="940" spans="2:15">
      <c r="B940" s="74">
        <v>426.9999999999967</v>
      </c>
      <c r="C940" s="74">
        <v>3584</v>
      </c>
      <c r="D940" s="74">
        <v>0</v>
      </c>
      <c r="E940" s="74">
        <v>0</v>
      </c>
      <c r="F940" s="74">
        <v>0</v>
      </c>
      <c r="G940" s="74">
        <v>0</v>
      </c>
      <c r="H940" s="74">
        <v>0</v>
      </c>
      <c r="I940" s="74">
        <v>0</v>
      </c>
      <c r="J940" s="74">
        <v>0</v>
      </c>
      <c r="K940" s="74">
        <v>0</v>
      </c>
      <c r="L940" s="35">
        <v>0</v>
      </c>
      <c r="M940" s="74">
        <v>0</v>
      </c>
      <c r="N940"/>
      <c r="O940"/>
    </row>
    <row r="941" spans="2:15">
      <c r="B941" s="74">
        <v>376.99999999999773</v>
      </c>
      <c r="C941" s="74">
        <v>3586</v>
      </c>
      <c r="D941" s="74">
        <v>0</v>
      </c>
      <c r="E941" s="74">
        <v>0</v>
      </c>
      <c r="F941" s="74">
        <v>0</v>
      </c>
      <c r="G941" s="74">
        <v>0</v>
      </c>
      <c r="H941" s="74">
        <v>0</v>
      </c>
      <c r="I941" s="74">
        <v>0</v>
      </c>
      <c r="J941" s="74">
        <v>0</v>
      </c>
      <c r="K941" s="74">
        <v>0</v>
      </c>
      <c r="L941" s="35">
        <v>0</v>
      </c>
      <c r="M941" s="74">
        <v>0</v>
      </c>
      <c r="N941"/>
      <c r="O941"/>
    </row>
    <row r="942" spans="2:15">
      <c r="B942" s="74">
        <v>306.00000000000023</v>
      </c>
      <c r="C942" s="74">
        <v>3588</v>
      </c>
      <c r="D942" s="74">
        <v>0</v>
      </c>
      <c r="E942" s="74">
        <v>4.5871559633027499E-3</v>
      </c>
      <c r="F942" s="74">
        <v>0</v>
      </c>
      <c r="G942" s="74">
        <v>0</v>
      </c>
      <c r="H942" s="74">
        <v>0</v>
      </c>
      <c r="I942" s="74">
        <v>0</v>
      </c>
      <c r="J942" s="74">
        <v>0</v>
      </c>
      <c r="K942" s="74">
        <v>0</v>
      </c>
      <c r="L942" s="35">
        <v>0</v>
      </c>
      <c r="M942" s="74">
        <v>1</v>
      </c>
      <c r="N942"/>
      <c r="O942"/>
    </row>
    <row r="943" spans="2:15">
      <c r="B943" s="74">
        <v>300.99999999999778</v>
      </c>
      <c r="C943" s="74">
        <v>3589</v>
      </c>
      <c r="D943" s="74">
        <v>0</v>
      </c>
      <c r="E943" s="74">
        <v>0</v>
      </c>
      <c r="F943" s="74">
        <v>0</v>
      </c>
      <c r="G943" s="74">
        <v>8.3682008368200795E-3</v>
      </c>
      <c r="H943" s="74">
        <v>0</v>
      </c>
      <c r="I943" s="74">
        <v>0</v>
      </c>
      <c r="J943" s="74">
        <v>0</v>
      </c>
      <c r="K943" s="74">
        <v>0</v>
      </c>
      <c r="L943" s="35">
        <v>0</v>
      </c>
      <c r="M943" s="74">
        <v>0</v>
      </c>
      <c r="N943"/>
      <c r="O943"/>
    </row>
    <row r="944" spans="2:15">
      <c r="B944" s="74">
        <v>138.99999999999849</v>
      </c>
      <c r="C944" s="74">
        <v>3591</v>
      </c>
      <c r="D944" s="74">
        <v>0</v>
      </c>
      <c r="E944" s="74">
        <v>8.0971659919028306E-3</v>
      </c>
      <c r="F944" s="74">
        <v>0</v>
      </c>
      <c r="G944" s="74">
        <v>0</v>
      </c>
      <c r="H944" s="74">
        <v>0</v>
      </c>
      <c r="I944" s="74">
        <v>0</v>
      </c>
      <c r="J944" s="74">
        <v>0</v>
      </c>
      <c r="K944" s="74">
        <v>0</v>
      </c>
      <c r="L944" s="35">
        <v>0</v>
      </c>
      <c r="M944" s="74">
        <v>1</v>
      </c>
      <c r="N944"/>
      <c r="O944"/>
    </row>
    <row r="945" spans="2:15">
      <c r="B945" s="74">
        <v>96.199999999999378</v>
      </c>
      <c r="C945" s="74">
        <v>3593</v>
      </c>
      <c r="D945" s="74">
        <v>0</v>
      </c>
      <c r="E945" s="74">
        <v>1.58102766798419E-2</v>
      </c>
      <c r="F945" s="74">
        <v>0</v>
      </c>
      <c r="G945" s="74">
        <v>7.9051383399209498E-3</v>
      </c>
      <c r="H945" s="74">
        <v>0</v>
      </c>
      <c r="I945" s="74">
        <v>0</v>
      </c>
      <c r="J945" s="74">
        <v>0</v>
      </c>
      <c r="K945" s="74">
        <v>0</v>
      </c>
      <c r="L945" s="35">
        <v>0</v>
      </c>
      <c r="M945" s="74">
        <v>1</v>
      </c>
      <c r="N945"/>
      <c r="O945"/>
    </row>
    <row r="946" spans="2:15">
      <c r="B946" s="74">
        <v>118.00000000000129</v>
      </c>
      <c r="C946" s="74">
        <v>3596</v>
      </c>
      <c r="D946" s="74">
        <v>0</v>
      </c>
      <c r="E946" s="74">
        <v>0</v>
      </c>
      <c r="F946" s="74">
        <v>0</v>
      </c>
      <c r="G946" s="74">
        <v>0</v>
      </c>
      <c r="H946" s="74">
        <v>0</v>
      </c>
      <c r="I946" s="74">
        <v>0</v>
      </c>
      <c r="J946" s="74">
        <v>0</v>
      </c>
      <c r="K946" s="74">
        <v>0</v>
      </c>
      <c r="L946" s="35">
        <v>0</v>
      </c>
      <c r="M946" s="74">
        <v>0</v>
      </c>
      <c r="N946"/>
      <c r="O946"/>
    </row>
    <row r="947" spans="2:15">
      <c r="B947" s="74">
        <v>573.99999999999568</v>
      </c>
      <c r="C947" s="74">
        <v>3597</v>
      </c>
      <c r="D947" s="74">
        <v>4.0816326530612197E-3</v>
      </c>
      <c r="E947" s="74">
        <v>0</v>
      </c>
      <c r="F947" s="74">
        <v>0</v>
      </c>
      <c r="G947" s="74">
        <v>0</v>
      </c>
      <c r="H947" s="74">
        <v>0</v>
      </c>
      <c r="I947" s="74">
        <v>0</v>
      </c>
      <c r="J947" s="74">
        <v>0</v>
      </c>
      <c r="K947" s="74">
        <v>0</v>
      </c>
      <c r="L947" s="35">
        <v>0</v>
      </c>
      <c r="M947" s="74">
        <v>0</v>
      </c>
      <c r="N947"/>
      <c r="O947"/>
    </row>
    <row r="948" spans="2:15">
      <c r="B948" s="74">
        <v>232.0000000000002</v>
      </c>
      <c r="C948" s="74">
        <v>3598</v>
      </c>
      <c r="D948" s="74">
        <v>0</v>
      </c>
      <c r="E948" s="74">
        <v>0</v>
      </c>
      <c r="F948" s="74">
        <v>0</v>
      </c>
      <c r="G948" s="74">
        <v>0</v>
      </c>
      <c r="H948" s="74">
        <v>0</v>
      </c>
      <c r="I948" s="74">
        <v>0</v>
      </c>
      <c r="J948" s="74">
        <v>0</v>
      </c>
      <c r="K948" s="74">
        <v>0</v>
      </c>
      <c r="L948" s="35">
        <v>0</v>
      </c>
      <c r="M948" s="74">
        <v>0</v>
      </c>
      <c r="N948"/>
      <c r="O948"/>
    </row>
    <row r="949" spans="2:15">
      <c r="B949" s="74">
        <v>92.00000000000108</v>
      </c>
      <c r="C949" s="74">
        <v>3599</v>
      </c>
      <c r="D949" s="74">
        <v>0</v>
      </c>
      <c r="E949" s="74">
        <v>0</v>
      </c>
      <c r="F949" s="74">
        <v>0</v>
      </c>
      <c r="G949" s="74">
        <v>1.2820512820512799E-2</v>
      </c>
      <c r="H949" s="74">
        <v>0</v>
      </c>
      <c r="I949" s="74">
        <v>0</v>
      </c>
      <c r="J949" s="74">
        <v>0</v>
      </c>
      <c r="K949" s="74">
        <v>0</v>
      </c>
      <c r="L949" s="35">
        <v>0</v>
      </c>
      <c r="M949" s="74">
        <v>0</v>
      </c>
      <c r="N949"/>
      <c r="O949"/>
    </row>
    <row r="950" spans="2:15">
      <c r="B950" s="74">
        <v>50.100000000000513</v>
      </c>
      <c r="C950" s="74">
        <v>3600</v>
      </c>
      <c r="D950" s="74">
        <v>0</v>
      </c>
      <c r="E950" s="74">
        <v>3.6900369003690001E-3</v>
      </c>
      <c r="F950" s="74">
        <v>0</v>
      </c>
      <c r="G950" s="74">
        <v>2.9520295202952001E-2</v>
      </c>
      <c r="H950" s="74">
        <v>0</v>
      </c>
      <c r="I950" s="74">
        <v>0</v>
      </c>
      <c r="J950" s="74">
        <v>0</v>
      </c>
      <c r="K950" s="74">
        <v>0</v>
      </c>
      <c r="L950" s="35">
        <v>0</v>
      </c>
      <c r="M950" s="74">
        <v>1</v>
      </c>
      <c r="N950"/>
      <c r="O950"/>
    </row>
    <row r="951" spans="2:15">
      <c r="B951" s="74">
        <v>1065.9999999999923</v>
      </c>
      <c r="C951" s="74">
        <v>3601</v>
      </c>
      <c r="D951" s="74">
        <v>0</v>
      </c>
      <c r="E951" s="74">
        <v>0</v>
      </c>
      <c r="F951" s="74">
        <v>0</v>
      </c>
      <c r="G951" s="74">
        <v>0</v>
      </c>
      <c r="H951" s="74">
        <v>0</v>
      </c>
      <c r="I951" s="74">
        <v>0</v>
      </c>
      <c r="J951" s="74">
        <v>0</v>
      </c>
      <c r="K951" s="74">
        <v>0</v>
      </c>
      <c r="L951" s="35">
        <v>0</v>
      </c>
      <c r="M951" s="74">
        <v>0</v>
      </c>
      <c r="N951"/>
      <c r="O951"/>
    </row>
    <row r="952" spans="2:15">
      <c r="B952" s="74">
        <v>759.00000000000034</v>
      </c>
      <c r="C952" s="74">
        <v>3602</v>
      </c>
      <c r="D952" s="74">
        <v>0</v>
      </c>
      <c r="E952" s="74">
        <v>0</v>
      </c>
      <c r="F952" s="74">
        <v>0</v>
      </c>
      <c r="G952" s="74">
        <v>0</v>
      </c>
      <c r="H952" s="74">
        <v>0</v>
      </c>
      <c r="I952" s="74">
        <v>0</v>
      </c>
      <c r="J952" s="74">
        <v>0</v>
      </c>
      <c r="K952" s="74">
        <v>0</v>
      </c>
      <c r="L952" s="35">
        <v>0</v>
      </c>
      <c r="M952" s="74">
        <v>0</v>
      </c>
      <c r="N952"/>
      <c r="O952"/>
    </row>
    <row r="953" spans="2:15">
      <c r="B953" s="74">
        <v>240.00000000000233</v>
      </c>
      <c r="C953" s="74">
        <v>3603</v>
      </c>
      <c r="D953" s="74">
        <v>0</v>
      </c>
      <c r="E953" s="74">
        <v>0</v>
      </c>
      <c r="F953" s="74">
        <v>0</v>
      </c>
      <c r="G953" s="74">
        <v>0</v>
      </c>
      <c r="H953" s="74">
        <v>0</v>
      </c>
      <c r="I953" s="74">
        <v>0</v>
      </c>
      <c r="J953" s="74">
        <v>0</v>
      </c>
      <c r="K953" s="74">
        <v>0</v>
      </c>
      <c r="L953" s="35">
        <v>0</v>
      </c>
      <c r="M953" s="74">
        <v>0</v>
      </c>
      <c r="N953"/>
      <c r="O953"/>
    </row>
    <row r="954" spans="2:15">
      <c r="B954" s="74">
        <v>1795.0000000000093</v>
      </c>
      <c r="C954" s="74">
        <v>3604</v>
      </c>
      <c r="D954" s="74">
        <v>0</v>
      </c>
      <c r="E954" s="74">
        <v>0</v>
      </c>
      <c r="F954" s="74">
        <v>0</v>
      </c>
      <c r="G954" s="74">
        <v>0</v>
      </c>
      <c r="H954" s="74">
        <v>0</v>
      </c>
      <c r="I954" s="74">
        <v>0</v>
      </c>
      <c r="J954" s="74">
        <v>0</v>
      </c>
      <c r="K954" s="74">
        <v>0</v>
      </c>
      <c r="L954" s="35">
        <v>0</v>
      </c>
      <c r="M954" s="74">
        <v>0</v>
      </c>
      <c r="N954"/>
      <c r="O954"/>
    </row>
    <row r="955" spans="2:15">
      <c r="B955" s="74">
        <v>532.99999999999795</v>
      </c>
      <c r="C955" s="74">
        <v>3605</v>
      </c>
      <c r="D955" s="74">
        <v>0</v>
      </c>
      <c r="E955" s="74">
        <v>0</v>
      </c>
      <c r="F955" s="74">
        <v>0</v>
      </c>
      <c r="G955" s="74">
        <v>0</v>
      </c>
      <c r="H955" s="74">
        <v>0</v>
      </c>
      <c r="I955" s="74">
        <v>0</v>
      </c>
      <c r="J955" s="74">
        <v>0</v>
      </c>
      <c r="K955" s="74">
        <v>0</v>
      </c>
      <c r="L955" s="35">
        <v>0</v>
      </c>
      <c r="M955" s="74">
        <v>0</v>
      </c>
      <c r="N955"/>
      <c r="O955"/>
    </row>
    <row r="956" spans="2:15">
      <c r="B956" s="74">
        <v>539.00000000000216</v>
      </c>
      <c r="C956" s="74">
        <v>3606</v>
      </c>
      <c r="D956" s="74">
        <v>0</v>
      </c>
      <c r="E956" s="74">
        <v>0</v>
      </c>
      <c r="F956" s="74">
        <v>1.03092783505155E-2</v>
      </c>
      <c r="G956" s="74">
        <v>0</v>
      </c>
      <c r="H956" s="74">
        <v>0</v>
      </c>
      <c r="I956" s="74">
        <v>0</v>
      </c>
      <c r="J956" s="74">
        <v>0</v>
      </c>
      <c r="K956" s="74">
        <v>0</v>
      </c>
      <c r="L956" s="35">
        <v>0</v>
      </c>
      <c r="M956" s="74">
        <v>0</v>
      </c>
      <c r="N956"/>
      <c r="O956"/>
    </row>
    <row r="957" spans="2:15">
      <c r="B957" s="74">
        <v>263.00000000000119</v>
      </c>
      <c r="C957" s="74">
        <v>3607</v>
      </c>
      <c r="D957" s="74">
        <v>0</v>
      </c>
      <c r="E957" s="74">
        <v>0</v>
      </c>
      <c r="F957" s="74">
        <v>0</v>
      </c>
      <c r="G957" s="74">
        <v>0</v>
      </c>
      <c r="H957" s="74">
        <v>0</v>
      </c>
      <c r="I957" s="74">
        <v>0</v>
      </c>
      <c r="J957" s="74">
        <v>0</v>
      </c>
      <c r="K957" s="74">
        <v>0</v>
      </c>
      <c r="L957" s="35">
        <v>0</v>
      </c>
      <c r="M957" s="74">
        <v>0</v>
      </c>
      <c r="N957"/>
      <c r="O957"/>
    </row>
    <row r="958" spans="2:15">
      <c r="B958" s="74">
        <v>474.00000000000568</v>
      </c>
      <c r="C958" s="74">
        <v>3608</v>
      </c>
      <c r="D958" s="74">
        <v>0</v>
      </c>
      <c r="E958" s="74">
        <v>3.7453183520599299E-3</v>
      </c>
      <c r="F958" s="74">
        <v>0</v>
      </c>
      <c r="G958" s="74">
        <v>0</v>
      </c>
      <c r="H958" s="74">
        <v>0</v>
      </c>
      <c r="I958" s="74">
        <v>0</v>
      </c>
      <c r="J958" s="74">
        <v>0</v>
      </c>
      <c r="K958" s="74">
        <v>0</v>
      </c>
      <c r="L958" s="35">
        <v>0</v>
      </c>
      <c r="M958" s="74">
        <v>1</v>
      </c>
      <c r="N958"/>
      <c r="O958"/>
    </row>
    <row r="959" spans="2:15">
      <c r="B959" s="74">
        <v>466.99999999999801</v>
      </c>
      <c r="C959" s="74">
        <v>3609</v>
      </c>
      <c r="D959" s="74">
        <v>0</v>
      </c>
      <c r="E959" s="74">
        <v>3.1578947368421102E-2</v>
      </c>
      <c r="F959" s="74">
        <v>0</v>
      </c>
      <c r="G959" s="74">
        <v>0</v>
      </c>
      <c r="H959" s="74">
        <v>0</v>
      </c>
      <c r="I959" s="74">
        <v>0</v>
      </c>
      <c r="J959" s="74">
        <v>0</v>
      </c>
      <c r="K959" s="74">
        <v>0</v>
      </c>
      <c r="L959" s="35">
        <v>0</v>
      </c>
      <c r="M959" s="74">
        <v>1</v>
      </c>
      <c r="N959"/>
      <c r="O959"/>
    </row>
    <row r="960" spans="2:15">
      <c r="B960" s="74">
        <v>496.00000000000284</v>
      </c>
      <c r="C960" s="74">
        <v>3610</v>
      </c>
      <c r="D960" s="74">
        <v>0</v>
      </c>
      <c r="E960" s="74">
        <v>3.2863849765258198E-2</v>
      </c>
      <c r="F960" s="74">
        <v>0</v>
      </c>
      <c r="G960" s="74">
        <v>0</v>
      </c>
      <c r="H960" s="74">
        <v>0</v>
      </c>
      <c r="I960" s="74">
        <v>0</v>
      </c>
      <c r="J960" s="74">
        <v>0</v>
      </c>
      <c r="K960" s="74">
        <v>0</v>
      </c>
      <c r="L960" s="35">
        <v>0</v>
      </c>
      <c r="M960" s="74">
        <v>1</v>
      </c>
      <c r="N960"/>
      <c r="O960"/>
    </row>
    <row r="961" spans="2:15">
      <c r="B961" s="74">
        <v>664.00000000000455</v>
      </c>
      <c r="C961" s="74">
        <v>3611</v>
      </c>
      <c r="D961" s="74">
        <v>0</v>
      </c>
      <c r="E961" s="74">
        <v>4.4843049327354303E-3</v>
      </c>
      <c r="F961" s="74">
        <v>0</v>
      </c>
      <c r="G961" s="74">
        <v>1.79372197309417E-2</v>
      </c>
      <c r="H961" s="74">
        <v>0</v>
      </c>
      <c r="I961" s="74">
        <v>0</v>
      </c>
      <c r="J961" s="74">
        <v>0</v>
      </c>
      <c r="K961" s="74">
        <v>0</v>
      </c>
      <c r="L961" s="35">
        <v>0</v>
      </c>
      <c r="M961" s="74">
        <v>1</v>
      </c>
      <c r="N961"/>
      <c r="O961"/>
    </row>
    <row r="962" spans="2:15">
      <c r="B962" s="74">
        <v>813.99999999999761</v>
      </c>
      <c r="C962" s="74">
        <v>3612</v>
      </c>
      <c r="D962" s="74">
        <v>0</v>
      </c>
      <c r="E962" s="74">
        <v>0.101449275362319</v>
      </c>
      <c r="F962" s="74">
        <v>0</v>
      </c>
      <c r="G962" s="74">
        <v>0</v>
      </c>
      <c r="H962" s="74">
        <v>0</v>
      </c>
      <c r="I962" s="74">
        <v>0</v>
      </c>
      <c r="J962" s="74">
        <v>0</v>
      </c>
      <c r="K962" s="74">
        <v>0</v>
      </c>
      <c r="L962" s="35">
        <v>0</v>
      </c>
      <c r="M962" s="74">
        <v>1</v>
      </c>
      <c r="N962"/>
      <c r="O962"/>
    </row>
    <row r="963" spans="2:15">
      <c r="B963" s="74">
        <v>359.00000000000085</v>
      </c>
      <c r="C963" s="74">
        <v>3613</v>
      </c>
      <c r="D963" s="74">
        <v>0</v>
      </c>
      <c r="E963" s="74">
        <v>0</v>
      </c>
      <c r="F963" s="74">
        <v>0</v>
      </c>
      <c r="G963" s="74">
        <v>0</v>
      </c>
      <c r="H963" s="74">
        <v>0</v>
      </c>
      <c r="I963" s="74">
        <v>0</v>
      </c>
      <c r="J963" s="74">
        <v>0</v>
      </c>
      <c r="K963" s="74">
        <v>0</v>
      </c>
      <c r="L963" s="35">
        <v>0</v>
      </c>
      <c r="M963" s="74">
        <v>0</v>
      </c>
      <c r="N963"/>
      <c r="O963"/>
    </row>
    <row r="964" spans="2:15">
      <c r="B964" s="74">
        <v>428.99999999999619</v>
      </c>
      <c r="C964" s="74">
        <v>3614</v>
      </c>
      <c r="D964" s="74">
        <v>0</v>
      </c>
      <c r="E964" s="74">
        <v>7.8431372549019607E-3</v>
      </c>
      <c r="F964" s="74">
        <v>0</v>
      </c>
      <c r="G964" s="74">
        <v>0</v>
      </c>
      <c r="H964" s="74">
        <v>0</v>
      </c>
      <c r="I964" s="74">
        <v>0</v>
      </c>
      <c r="J964" s="74">
        <v>0</v>
      </c>
      <c r="K964" s="74">
        <v>0</v>
      </c>
      <c r="L964" s="35">
        <v>0</v>
      </c>
      <c r="M964" s="74">
        <v>1</v>
      </c>
      <c r="N964"/>
      <c r="O964"/>
    </row>
    <row r="965" spans="2:15">
      <c r="B965" s="74">
        <v>130.00000000000102</v>
      </c>
      <c r="C965" s="74">
        <v>3615</v>
      </c>
      <c r="D965" s="74">
        <v>0</v>
      </c>
      <c r="E965" s="74">
        <v>8.5106382978723406E-3</v>
      </c>
      <c r="F965" s="74">
        <v>0</v>
      </c>
      <c r="G965" s="74">
        <v>0</v>
      </c>
      <c r="H965" s="74">
        <v>0</v>
      </c>
      <c r="I965" s="74">
        <v>0</v>
      </c>
      <c r="J965" s="74">
        <v>0</v>
      </c>
      <c r="K965" s="74">
        <v>0</v>
      </c>
      <c r="L965" s="35">
        <v>0</v>
      </c>
      <c r="M965" s="74">
        <v>1</v>
      </c>
      <c r="N965"/>
      <c r="O965"/>
    </row>
    <row r="966" spans="2:15">
      <c r="B966" s="74">
        <v>170.99999999999855</v>
      </c>
      <c r="C966" s="74">
        <v>3616</v>
      </c>
      <c r="D966" s="74">
        <v>0</v>
      </c>
      <c r="E966" s="74">
        <v>1.2987012987013E-2</v>
      </c>
      <c r="F966" s="74">
        <v>0</v>
      </c>
      <c r="G966" s="74">
        <v>4.3290043290043299E-3</v>
      </c>
      <c r="H966" s="74">
        <v>0</v>
      </c>
      <c r="I966" s="74">
        <v>0</v>
      </c>
      <c r="J966" s="74">
        <v>0</v>
      </c>
      <c r="K966" s="74">
        <v>0</v>
      </c>
      <c r="L966" s="35">
        <v>0</v>
      </c>
      <c r="M966" s="74">
        <v>1</v>
      </c>
      <c r="N966"/>
      <c r="O966"/>
    </row>
    <row r="967" spans="2:15">
      <c r="B967" s="74">
        <v>112.39999999999945</v>
      </c>
      <c r="C967" s="74">
        <v>3617</v>
      </c>
      <c r="D967" s="74">
        <v>0</v>
      </c>
      <c r="E967" s="74">
        <v>0</v>
      </c>
      <c r="F967" s="74">
        <v>0</v>
      </c>
      <c r="G967" s="74">
        <v>0</v>
      </c>
      <c r="H967" s="74">
        <v>0</v>
      </c>
      <c r="I967" s="74">
        <v>0</v>
      </c>
      <c r="J967" s="74">
        <v>0</v>
      </c>
      <c r="K967" s="74">
        <v>0</v>
      </c>
      <c r="L967" s="35">
        <v>0</v>
      </c>
      <c r="M967" s="74">
        <v>0</v>
      </c>
      <c r="N967"/>
      <c r="O967"/>
    </row>
    <row r="968" spans="2:15">
      <c r="B968" s="74">
        <v>300.99999999999778</v>
      </c>
      <c r="C968" s="74">
        <v>3618</v>
      </c>
      <c r="D968" s="74">
        <v>0</v>
      </c>
      <c r="E968" s="74">
        <v>0</v>
      </c>
      <c r="F968" s="74">
        <v>0</v>
      </c>
      <c r="G968" s="74">
        <v>0</v>
      </c>
      <c r="H968" s="74">
        <v>0</v>
      </c>
      <c r="I968" s="74">
        <v>0</v>
      </c>
      <c r="J968" s="74">
        <v>0</v>
      </c>
      <c r="K968" s="74">
        <v>0</v>
      </c>
      <c r="L968" s="35">
        <v>0</v>
      </c>
      <c r="M968" s="74">
        <v>0</v>
      </c>
      <c r="N968"/>
      <c r="O968"/>
    </row>
    <row r="969" spans="2:15">
      <c r="B969" s="74">
        <v>945.99999999999466</v>
      </c>
      <c r="C969" s="74">
        <v>3619</v>
      </c>
      <c r="D969" s="74">
        <v>0</v>
      </c>
      <c r="E969" s="74">
        <v>0</v>
      </c>
      <c r="F969" s="74">
        <v>0</v>
      </c>
      <c r="G969" s="74">
        <v>0</v>
      </c>
      <c r="H969" s="74">
        <v>0</v>
      </c>
      <c r="I969" s="74">
        <v>0</v>
      </c>
      <c r="J969" s="74">
        <v>0</v>
      </c>
      <c r="K969" s="74">
        <v>0</v>
      </c>
      <c r="L969" s="35">
        <v>0</v>
      </c>
      <c r="M969" s="74">
        <v>0</v>
      </c>
      <c r="N969"/>
      <c r="O969"/>
    </row>
    <row r="970" spans="2:15">
      <c r="B970" s="74">
        <v>83.999999999999758</v>
      </c>
      <c r="C970" s="74">
        <v>3620</v>
      </c>
      <c r="D970" s="74">
        <v>0</v>
      </c>
      <c r="E970" s="74">
        <v>0</v>
      </c>
      <c r="F970" s="74">
        <v>0</v>
      </c>
      <c r="G970" s="74">
        <v>2.0304568527918801E-2</v>
      </c>
      <c r="H970" s="74">
        <v>0</v>
      </c>
      <c r="I970" s="74">
        <v>0</v>
      </c>
      <c r="J970" s="74">
        <v>0</v>
      </c>
      <c r="K970" s="74">
        <v>0</v>
      </c>
      <c r="L970" s="35">
        <v>0</v>
      </c>
      <c r="M970" s="74">
        <v>0</v>
      </c>
      <c r="N970"/>
      <c r="O970"/>
    </row>
    <row r="971" spans="2:15">
      <c r="B971" s="74">
        <v>390.00000000000108</v>
      </c>
      <c r="C971" s="74">
        <v>3621</v>
      </c>
      <c r="D971" s="74">
        <v>0</v>
      </c>
      <c r="E971" s="74">
        <v>0</v>
      </c>
      <c r="F971" s="74">
        <v>0</v>
      </c>
      <c r="G971" s="74">
        <v>0</v>
      </c>
      <c r="H971" s="74">
        <v>0</v>
      </c>
      <c r="I971" s="74">
        <v>0</v>
      </c>
      <c r="J971" s="74">
        <v>0</v>
      </c>
      <c r="K971" s="74">
        <v>0</v>
      </c>
      <c r="L971" s="35">
        <v>0</v>
      </c>
      <c r="M971" s="74">
        <v>0</v>
      </c>
      <c r="N971"/>
      <c r="O971"/>
    </row>
    <row r="972" spans="2:15">
      <c r="B972" s="74">
        <v>744.00000000000239</v>
      </c>
      <c r="C972" s="74">
        <v>3622</v>
      </c>
      <c r="D972" s="74">
        <v>0</v>
      </c>
      <c r="E972" s="74">
        <v>0</v>
      </c>
      <c r="F972" s="74">
        <v>0</v>
      </c>
      <c r="G972" s="74">
        <v>0</v>
      </c>
      <c r="H972" s="74">
        <v>0</v>
      </c>
      <c r="I972" s="74">
        <v>0</v>
      </c>
      <c r="J972" s="74">
        <v>0</v>
      </c>
      <c r="K972" s="74">
        <v>0</v>
      </c>
      <c r="L972" s="35">
        <v>0</v>
      </c>
      <c r="M972" s="74">
        <v>0</v>
      </c>
      <c r="N972"/>
      <c r="O972"/>
    </row>
    <row r="973" spans="2:15">
      <c r="B973" s="74">
        <v>749.00000000000716</v>
      </c>
      <c r="C973" s="74">
        <v>3623</v>
      </c>
      <c r="D973" s="74">
        <v>0</v>
      </c>
      <c r="E973" s="74">
        <v>0</v>
      </c>
      <c r="F973" s="74">
        <v>0</v>
      </c>
      <c r="G973" s="74">
        <v>0</v>
      </c>
      <c r="H973" s="74">
        <v>0</v>
      </c>
      <c r="I973" s="74">
        <v>0</v>
      </c>
      <c r="J973" s="74">
        <v>0</v>
      </c>
      <c r="K973" s="74">
        <v>0</v>
      </c>
      <c r="L973" s="35">
        <v>0</v>
      </c>
      <c r="M973" s="74">
        <v>0</v>
      </c>
      <c r="N973"/>
      <c r="O973"/>
    </row>
    <row r="974" spans="2:15">
      <c r="B974" s="74">
        <v>220.00000000000205</v>
      </c>
      <c r="C974" s="74">
        <v>3624</v>
      </c>
      <c r="D974" s="74">
        <v>0</v>
      </c>
      <c r="E974" s="74">
        <v>0</v>
      </c>
      <c r="F974" s="74">
        <v>0</v>
      </c>
      <c r="G974" s="74">
        <v>0</v>
      </c>
      <c r="H974" s="74">
        <v>0</v>
      </c>
      <c r="I974" s="74">
        <v>0</v>
      </c>
      <c r="J974" s="74">
        <v>0</v>
      </c>
      <c r="K974" s="74">
        <v>0</v>
      </c>
      <c r="L974" s="35">
        <v>4.2918449999999999E-3</v>
      </c>
      <c r="M974" s="74">
        <v>0</v>
      </c>
      <c r="N974"/>
      <c r="O974"/>
    </row>
    <row r="975" spans="2:15">
      <c r="B975" s="74">
        <v>211.9999999999994</v>
      </c>
      <c r="C975" s="74">
        <v>3625</v>
      </c>
      <c r="D975" s="74">
        <v>0</v>
      </c>
      <c r="E975" s="74">
        <v>0</v>
      </c>
      <c r="F975" s="74">
        <v>0</v>
      </c>
      <c r="G975" s="74">
        <v>0</v>
      </c>
      <c r="H975" s="74">
        <v>0</v>
      </c>
      <c r="I975" s="74">
        <v>0</v>
      </c>
      <c r="J975" s="74">
        <v>0</v>
      </c>
      <c r="K975" s="74">
        <v>0</v>
      </c>
      <c r="L975" s="35">
        <v>0</v>
      </c>
      <c r="M975" s="74">
        <v>0</v>
      </c>
      <c r="N975"/>
      <c r="O975"/>
    </row>
    <row r="976" spans="2:15">
      <c r="B976" s="74">
        <v>105.99999999999997</v>
      </c>
      <c r="C976" s="74">
        <v>3822</v>
      </c>
      <c r="D976" s="74">
        <v>4.8309178743961402E-3</v>
      </c>
      <c r="E976" s="74">
        <v>1.9323671497584499E-2</v>
      </c>
      <c r="F976" s="74">
        <v>0</v>
      </c>
      <c r="G976" s="74">
        <v>0.101449275362319</v>
      </c>
      <c r="H976" s="74">
        <v>0</v>
      </c>
      <c r="I976" s="74">
        <v>0</v>
      </c>
      <c r="J976" s="74">
        <v>0</v>
      </c>
      <c r="K976" s="74">
        <v>0</v>
      </c>
      <c r="L976" s="35">
        <v>0</v>
      </c>
      <c r="M976" s="74">
        <v>1</v>
      </c>
      <c r="N976"/>
      <c r="O976"/>
    </row>
    <row r="977" spans="2:15">
      <c r="B977" s="74">
        <v>74.000000000000696</v>
      </c>
      <c r="C977" s="74">
        <v>3823</v>
      </c>
      <c r="D977" s="74">
        <v>0</v>
      </c>
      <c r="E977" s="74">
        <v>0</v>
      </c>
      <c r="F977" s="74">
        <v>0</v>
      </c>
      <c r="G977" s="74">
        <v>1.7621145374449299E-2</v>
      </c>
      <c r="H977" s="74">
        <v>0</v>
      </c>
      <c r="I977" s="74">
        <v>0</v>
      </c>
      <c r="J977" s="74">
        <v>0</v>
      </c>
      <c r="K977" s="74">
        <v>1.7621145374449299E-2</v>
      </c>
      <c r="L977" s="35">
        <v>0</v>
      </c>
      <c r="M977" s="74">
        <v>0</v>
      </c>
      <c r="N977"/>
      <c r="O977"/>
    </row>
    <row r="978" spans="2:15">
      <c r="B978" s="74">
        <v>70.000000000000526</v>
      </c>
      <c r="C978" s="74">
        <v>3824</v>
      </c>
      <c r="D978" s="74">
        <v>0</v>
      </c>
      <c r="E978" s="74">
        <v>0</v>
      </c>
      <c r="F978" s="74">
        <v>0</v>
      </c>
      <c r="G978" s="74">
        <v>2.04081632653061E-2</v>
      </c>
      <c r="H978" s="74">
        <v>0</v>
      </c>
      <c r="I978" s="74">
        <v>0</v>
      </c>
      <c r="J978" s="74">
        <v>0</v>
      </c>
      <c r="K978" s="74">
        <v>1.53061224489796E-2</v>
      </c>
      <c r="L978" s="35">
        <v>0</v>
      </c>
      <c r="M978" s="74">
        <v>0</v>
      </c>
      <c r="N978"/>
      <c r="O978"/>
    </row>
    <row r="979" spans="2:15">
      <c r="B979" s="74">
        <v>301.99999999999977</v>
      </c>
      <c r="C979" s="74">
        <v>3825</v>
      </c>
      <c r="D979" s="74">
        <v>0</v>
      </c>
      <c r="E979" s="74">
        <v>0</v>
      </c>
      <c r="F979" s="74">
        <v>0</v>
      </c>
      <c r="G979" s="74">
        <v>3.25581395348837E-2</v>
      </c>
      <c r="H979" s="74">
        <v>0</v>
      </c>
      <c r="I979" s="74">
        <v>0</v>
      </c>
      <c r="J979" s="74">
        <v>0</v>
      </c>
      <c r="K979" s="74">
        <v>0</v>
      </c>
      <c r="L979" s="35">
        <v>0</v>
      </c>
      <c r="M979" s="74">
        <v>0</v>
      </c>
      <c r="N979"/>
      <c r="O979"/>
    </row>
    <row r="980" spans="2:15">
      <c r="B980" s="74">
        <v>331.00000000000119</v>
      </c>
      <c r="C980" s="74">
        <v>3826</v>
      </c>
      <c r="D980" s="74">
        <v>0</v>
      </c>
      <c r="E980" s="74">
        <v>0</v>
      </c>
      <c r="F980" s="74">
        <v>0</v>
      </c>
      <c r="G980" s="74">
        <v>8.58369098712446E-3</v>
      </c>
      <c r="H980" s="74">
        <v>0</v>
      </c>
      <c r="I980" s="74">
        <v>0.210300429184549</v>
      </c>
      <c r="J980" s="74">
        <v>0</v>
      </c>
      <c r="K980" s="74">
        <v>4.7210300429184601E-2</v>
      </c>
      <c r="L980" s="35">
        <v>8.5836909999999992E-3</v>
      </c>
      <c r="M980" s="74">
        <v>0</v>
      </c>
      <c r="N980"/>
      <c r="O980"/>
    </row>
    <row r="981" spans="2:15">
      <c r="B981" s="74">
        <v>263.00000000000119</v>
      </c>
      <c r="C981" s="74">
        <v>3827</v>
      </c>
      <c r="D981" s="74">
        <v>0</v>
      </c>
      <c r="E981" s="74">
        <v>0</v>
      </c>
      <c r="F981" s="74">
        <v>0</v>
      </c>
      <c r="G981" s="74">
        <v>0</v>
      </c>
      <c r="H981" s="74">
        <v>0</v>
      </c>
      <c r="I981" s="74">
        <v>5.9701492537313399E-3</v>
      </c>
      <c r="J981" s="74">
        <v>0</v>
      </c>
      <c r="K981" s="74">
        <v>2.9850746268656699E-3</v>
      </c>
      <c r="L981" s="35">
        <v>0</v>
      </c>
      <c r="M981" s="74">
        <v>0</v>
      </c>
      <c r="N981"/>
      <c r="O981"/>
    </row>
    <row r="982" spans="2:15">
      <c r="B982" s="74">
        <v>213.99999999999974</v>
      </c>
      <c r="C982" s="74">
        <v>3828</v>
      </c>
      <c r="D982" s="74">
        <v>0</v>
      </c>
      <c r="E982" s="74">
        <v>0</v>
      </c>
      <c r="F982" s="74">
        <v>0</v>
      </c>
      <c r="G982" s="74">
        <v>0</v>
      </c>
      <c r="H982" s="74">
        <v>0</v>
      </c>
      <c r="I982" s="74">
        <v>0</v>
      </c>
      <c r="J982" s="74">
        <v>0</v>
      </c>
      <c r="K982" s="74">
        <v>0</v>
      </c>
      <c r="L982" s="35">
        <v>0</v>
      </c>
      <c r="M982" s="74">
        <v>0</v>
      </c>
      <c r="N982"/>
      <c r="O982"/>
    </row>
    <row r="983" spans="2:15">
      <c r="B983" s="74">
        <v>235.00000000000207</v>
      </c>
      <c r="C983" s="74">
        <v>3829</v>
      </c>
      <c r="D983" s="74">
        <v>0</v>
      </c>
      <c r="E983" s="74">
        <v>0</v>
      </c>
      <c r="F983" s="74">
        <v>0</v>
      </c>
      <c r="G983" s="74">
        <v>2.7624309392265199E-2</v>
      </c>
      <c r="H983" s="74">
        <v>0</v>
      </c>
      <c r="I983" s="74">
        <v>2.2099447513812199E-2</v>
      </c>
      <c r="J983" s="74">
        <v>0</v>
      </c>
      <c r="K983" s="74">
        <v>1.1049723756906099E-2</v>
      </c>
      <c r="L983" s="35">
        <v>0</v>
      </c>
      <c r="M983" s="74">
        <v>0</v>
      </c>
      <c r="N983"/>
      <c r="O983"/>
    </row>
    <row r="984" spans="2:15">
      <c r="B984" s="74">
        <v>208.99999999999812</v>
      </c>
      <c r="C984" s="74">
        <v>3830</v>
      </c>
      <c r="D984" s="74">
        <v>0</v>
      </c>
      <c r="E984" s="74">
        <v>0</v>
      </c>
      <c r="F984" s="74">
        <v>0</v>
      </c>
      <c r="G984" s="74">
        <v>8.1300813008130107E-3</v>
      </c>
      <c r="H984" s="74">
        <v>0</v>
      </c>
      <c r="I984" s="74">
        <v>0</v>
      </c>
      <c r="J984" s="74">
        <v>0</v>
      </c>
      <c r="K984" s="74">
        <v>4.4345898004434598E-3</v>
      </c>
      <c r="L984" s="35">
        <v>0</v>
      </c>
      <c r="M984" s="74">
        <v>0</v>
      </c>
      <c r="N984"/>
      <c r="O984"/>
    </row>
    <row r="985" spans="2:15">
      <c r="B985" s="74">
        <v>97.999999999998906</v>
      </c>
      <c r="C985" s="74">
        <v>3842</v>
      </c>
      <c r="D985" s="74">
        <v>0</v>
      </c>
      <c r="E985" s="74">
        <v>4.8661800486617997E-3</v>
      </c>
      <c r="F985" s="74">
        <v>0</v>
      </c>
      <c r="G985" s="74">
        <v>0</v>
      </c>
      <c r="H985" s="74">
        <v>0</v>
      </c>
      <c r="I985" s="74">
        <v>0</v>
      </c>
      <c r="J985" s="74">
        <v>0</v>
      </c>
      <c r="K985" s="74">
        <v>0</v>
      </c>
      <c r="L985" s="35">
        <v>0</v>
      </c>
      <c r="M985" s="74">
        <v>1</v>
      </c>
      <c r="N985"/>
      <c r="O985"/>
    </row>
    <row r="986" spans="2:15">
      <c r="B986" s="74">
        <v>137.19999999999919</v>
      </c>
      <c r="C986" s="74">
        <v>3843</v>
      </c>
      <c r="D986" s="74">
        <v>0</v>
      </c>
      <c r="E986" s="74">
        <v>0</v>
      </c>
      <c r="F986" s="74">
        <v>0</v>
      </c>
      <c r="G986" s="74">
        <v>5.6497175141242903E-3</v>
      </c>
      <c r="H986" s="74">
        <v>0</v>
      </c>
      <c r="I986" s="74">
        <v>0.101694915254237</v>
      </c>
      <c r="J986" s="74">
        <v>0</v>
      </c>
      <c r="K986" s="74">
        <v>8.4745762711864403E-2</v>
      </c>
      <c r="L986" s="35">
        <v>0</v>
      </c>
      <c r="M986" s="74">
        <v>0</v>
      </c>
      <c r="N986"/>
      <c r="O986"/>
    </row>
    <row r="987" spans="2:15">
      <c r="B987" s="74">
        <v>21.000000000000039</v>
      </c>
      <c r="C987" s="74">
        <v>3845</v>
      </c>
      <c r="D987" s="74">
        <v>0</v>
      </c>
      <c r="E987" s="74">
        <v>0.162790697674419</v>
      </c>
      <c r="F987" s="74">
        <v>0</v>
      </c>
      <c r="G987" s="74">
        <v>0</v>
      </c>
      <c r="H987" s="74">
        <v>0</v>
      </c>
      <c r="I987" s="74">
        <v>0</v>
      </c>
      <c r="J987" s="74">
        <v>0</v>
      </c>
      <c r="K987" s="74">
        <v>0</v>
      </c>
      <c r="L987" s="35">
        <v>0</v>
      </c>
      <c r="M987" s="74">
        <v>1</v>
      </c>
      <c r="N987"/>
      <c r="O987"/>
    </row>
    <row r="988" spans="2:15">
      <c r="B988" s="74">
        <v>21.500000000000234</v>
      </c>
      <c r="C988" s="74">
        <v>3846</v>
      </c>
      <c r="D988" s="74">
        <v>0</v>
      </c>
      <c r="E988" s="74">
        <v>0</v>
      </c>
      <c r="F988" s="74">
        <v>0</v>
      </c>
      <c r="G988" s="74">
        <v>5.4644808743169399E-3</v>
      </c>
      <c r="H988" s="74">
        <v>0</v>
      </c>
      <c r="I988" s="74">
        <v>0</v>
      </c>
      <c r="J988" s="74">
        <v>0</v>
      </c>
      <c r="K988" s="74">
        <v>0</v>
      </c>
      <c r="L988" s="35">
        <v>0</v>
      </c>
      <c r="M988" s="74">
        <v>0</v>
      </c>
      <c r="N988"/>
      <c r="O988"/>
    </row>
    <row r="989" spans="2:15">
      <c r="B989" s="74">
        <v>22.000000000000192</v>
      </c>
      <c r="C989" s="74">
        <v>3847</v>
      </c>
      <c r="D989" s="74">
        <v>0</v>
      </c>
      <c r="E989" s="74">
        <v>0</v>
      </c>
      <c r="F989" s="74">
        <v>0</v>
      </c>
      <c r="G989" s="74">
        <v>0</v>
      </c>
      <c r="H989" s="74">
        <v>0</v>
      </c>
      <c r="I989" s="74">
        <v>0</v>
      </c>
      <c r="J989" s="74">
        <v>0</v>
      </c>
      <c r="K989" s="74">
        <v>0</v>
      </c>
      <c r="L989" s="35">
        <v>0</v>
      </c>
      <c r="M989" s="74">
        <v>0</v>
      </c>
      <c r="N989"/>
      <c r="O989"/>
    </row>
    <row r="990" spans="2:15">
      <c r="B990" s="74">
        <v>29.999999999999844</v>
      </c>
      <c r="C990" s="74">
        <v>3851</v>
      </c>
      <c r="D990" s="74">
        <v>0</v>
      </c>
      <c r="E990" s="74">
        <v>2.33644859813084E-2</v>
      </c>
      <c r="F990" s="74">
        <v>0</v>
      </c>
      <c r="G990" s="74">
        <v>1.86915887850467E-2</v>
      </c>
      <c r="H990" s="74">
        <v>0</v>
      </c>
      <c r="I990" s="74">
        <v>0</v>
      </c>
      <c r="J990" s="74">
        <v>0</v>
      </c>
      <c r="K990" s="74">
        <v>0</v>
      </c>
      <c r="L990" s="35">
        <v>0</v>
      </c>
      <c r="M990" s="74">
        <v>1</v>
      </c>
      <c r="N990"/>
      <c r="O990"/>
    </row>
    <row r="991" spans="2:15">
      <c r="B991" s="74">
        <v>30.600000000000005</v>
      </c>
      <c r="C991" s="74">
        <v>3852</v>
      </c>
      <c r="D991" s="74">
        <v>0</v>
      </c>
      <c r="E991" s="74">
        <v>0</v>
      </c>
      <c r="F991" s="74">
        <v>0</v>
      </c>
      <c r="G991" s="74">
        <v>7.7220077220077196E-3</v>
      </c>
      <c r="H991" s="74">
        <v>0</v>
      </c>
      <c r="I991" s="74">
        <v>0</v>
      </c>
      <c r="J991" s="74">
        <v>0</v>
      </c>
      <c r="K991" s="74">
        <v>0</v>
      </c>
      <c r="L991" s="35">
        <v>0</v>
      </c>
      <c r="M991" s="74">
        <v>0</v>
      </c>
      <c r="N991"/>
      <c r="O991"/>
    </row>
    <row r="992" spans="2:15">
      <c r="B992" s="74">
        <v>30.999999999999822</v>
      </c>
      <c r="C992" s="74">
        <v>3853</v>
      </c>
      <c r="D992" s="74">
        <v>0</v>
      </c>
      <c r="E992" s="74">
        <v>0</v>
      </c>
      <c r="F992" s="74">
        <v>0</v>
      </c>
      <c r="G992" s="74">
        <v>6.5217391304347797E-3</v>
      </c>
      <c r="H992" s="74">
        <v>0</v>
      </c>
      <c r="I992" s="74">
        <v>0</v>
      </c>
      <c r="J992" s="74">
        <v>0</v>
      </c>
      <c r="K992" s="74">
        <v>0</v>
      </c>
      <c r="L992" s="35">
        <v>0</v>
      </c>
      <c r="M992" s="74">
        <v>0</v>
      </c>
      <c r="N992"/>
      <c r="O992"/>
    </row>
    <row r="993" spans="2:15">
      <c r="B993" s="74">
        <v>168.99999999999864</v>
      </c>
      <c r="C993" s="74">
        <v>3854</v>
      </c>
      <c r="D993" s="74">
        <v>0</v>
      </c>
      <c r="E993" s="74">
        <v>5.4495912806539499E-3</v>
      </c>
      <c r="F993" s="74">
        <v>0</v>
      </c>
      <c r="G993" s="74">
        <v>4.0871934604904597E-2</v>
      </c>
      <c r="H993" s="74">
        <v>0</v>
      </c>
      <c r="I993" s="74">
        <v>0</v>
      </c>
      <c r="J993" s="74">
        <v>0</v>
      </c>
      <c r="K993" s="74">
        <v>0</v>
      </c>
      <c r="L993" s="35">
        <v>0</v>
      </c>
      <c r="M993" s="74">
        <v>1</v>
      </c>
      <c r="N993"/>
      <c r="O993"/>
    </row>
    <row r="994" spans="2:15">
      <c r="B994" s="74">
        <v>143.29999999999859</v>
      </c>
      <c r="C994" s="74">
        <v>3855</v>
      </c>
      <c r="D994" s="74">
        <v>0</v>
      </c>
      <c r="E994" s="74">
        <v>0</v>
      </c>
      <c r="F994" s="74">
        <v>0</v>
      </c>
      <c r="G994" s="74">
        <v>2.8662420382165599E-2</v>
      </c>
      <c r="H994" s="74">
        <v>0</v>
      </c>
      <c r="I994" s="74">
        <v>3.1847133757961797E-2</v>
      </c>
      <c r="J994" s="74">
        <v>0</v>
      </c>
      <c r="K994" s="74">
        <v>0</v>
      </c>
      <c r="L994" s="35">
        <v>0</v>
      </c>
      <c r="M994" s="74">
        <v>0</v>
      </c>
      <c r="N994"/>
      <c r="O994"/>
    </row>
    <row r="995" spans="2:15">
      <c r="B995" s="74">
        <v>119.99999999999869</v>
      </c>
      <c r="C995" s="74">
        <v>3856</v>
      </c>
      <c r="D995" s="74">
        <v>0</v>
      </c>
      <c r="E995" s="74">
        <v>0</v>
      </c>
      <c r="F995" s="74">
        <v>0</v>
      </c>
      <c r="G995" s="74">
        <v>4.5977011494252901E-2</v>
      </c>
      <c r="H995" s="74">
        <v>0</v>
      </c>
      <c r="I995" s="74">
        <v>0</v>
      </c>
      <c r="J995" s="74">
        <v>0</v>
      </c>
      <c r="K995" s="74">
        <v>0</v>
      </c>
      <c r="L995" s="35">
        <v>0</v>
      </c>
      <c r="M995" s="74">
        <v>0</v>
      </c>
      <c r="N995"/>
      <c r="O995"/>
    </row>
    <row r="996" spans="2:15">
      <c r="B996" s="74">
        <v>44.000000000000284</v>
      </c>
      <c r="C996" s="74">
        <v>3857</v>
      </c>
      <c r="D996" s="74">
        <v>0</v>
      </c>
      <c r="E996" s="74">
        <v>0</v>
      </c>
      <c r="F996" s="74">
        <v>0</v>
      </c>
      <c r="G996" s="74">
        <v>2.9850746268656699E-2</v>
      </c>
      <c r="H996" s="74">
        <v>0</v>
      </c>
      <c r="I996" s="74">
        <v>0</v>
      </c>
      <c r="J996" s="74">
        <v>0</v>
      </c>
      <c r="K996" s="74">
        <v>0</v>
      </c>
      <c r="L996" s="35">
        <v>0</v>
      </c>
      <c r="M996" s="74">
        <v>0</v>
      </c>
      <c r="N996"/>
      <c r="O996"/>
    </row>
    <row r="997" spans="2:15">
      <c r="B997" s="74">
        <v>43.000000000000362</v>
      </c>
      <c r="C997" s="74">
        <v>3858</v>
      </c>
      <c r="D997" s="74">
        <v>0</v>
      </c>
      <c r="E997" s="74">
        <v>0</v>
      </c>
      <c r="F997" s="74">
        <v>0</v>
      </c>
      <c r="G997" s="74">
        <v>2.2831050228310501E-2</v>
      </c>
      <c r="H997" s="74">
        <v>0</v>
      </c>
      <c r="I997" s="74">
        <v>0</v>
      </c>
      <c r="J997" s="74">
        <v>0</v>
      </c>
      <c r="K997" s="74">
        <v>0</v>
      </c>
      <c r="L997" s="35">
        <v>0</v>
      </c>
      <c r="M997" s="74">
        <v>0</v>
      </c>
      <c r="N997"/>
      <c r="O997"/>
    </row>
    <row r="998" spans="2:15">
      <c r="B998" s="74">
        <v>29.000000000000274</v>
      </c>
      <c r="C998" s="74">
        <v>3859</v>
      </c>
      <c r="D998" s="74">
        <v>0</v>
      </c>
      <c r="E998" s="74">
        <v>1.15942028985507E-2</v>
      </c>
      <c r="F998" s="74">
        <v>0</v>
      </c>
      <c r="G998" s="74">
        <v>2.8985507246376799E-3</v>
      </c>
      <c r="H998" s="74">
        <v>0</v>
      </c>
      <c r="I998" s="74">
        <v>0</v>
      </c>
      <c r="J998" s="74">
        <v>0</v>
      </c>
      <c r="K998" s="74">
        <v>0</v>
      </c>
      <c r="L998" s="35">
        <v>0</v>
      </c>
      <c r="M998" s="74">
        <v>1</v>
      </c>
      <c r="N998"/>
      <c r="O998"/>
    </row>
    <row r="999" spans="2:15">
      <c r="B999" s="74">
        <v>70.39999999999965</v>
      </c>
      <c r="C999" s="74">
        <v>3860</v>
      </c>
      <c r="D999" s="74">
        <v>0</v>
      </c>
      <c r="E999" s="74">
        <v>0.117370892018779</v>
      </c>
      <c r="F999" s="74">
        <v>0</v>
      </c>
      <c r="G999" s="74">
        <v>0</v>
      </c>
      <c r="H999" s="74">
        <v>0</v>
      </c>
      <c r="I999" s="74">
        <v>0</v>
      </c>
      <c r="J999" s="74">
        <v>0</v>
      </c>
      <c r="K999" s="74">
        <v>0</v>
      </c>
      <c r="L999" s="35">
        <v>0</v>
      </c>
      <c r="M999" s="74">
        <v>1</v>
      </c>
      <c r="N999"/>
      <c r="O999"/>
    </row>
    <row r="1000" spans="2:15">
      <c r="B1000" s="74">
        <v>78.400000000000318</v>
      </c>
      <c r="C1000" s="74">
        <v>3861</v>
      </c>
      <c r="D1000" s="74">
        <v>0</v>
      </c>
      <c r="E1000" s="74">
        <v>0</v>
      </c>
      <c r="F1000" s="74">
        <v>0</v>
      </c>
      <c r="G1000" s="74">
        <v>0</v>
      </c>
      <c r="H1000" s="74">
        <v>0</v>
      </c>
      <c r="I1000" s="74">
        <v>0.10734463276836199</v>
      </c>
      <c r="J1000" s="74">
        <v>0</v>
      </c>
      <c r="K1000" s="74">
        <v>1.12994350282486E-2</v>
      </c>
      <c r="L1000" s="35">
        <v>0</v>
      </c>
      <c r="M1000" s="74">
        <v>0</v>
      </c>
      <c r="N1000"/>
      <c r="O1000"/>
    </row>
    <row r="1001" spans="2:15">
      <c r="B1001" s="74">
        <v>61.000000000000441</v>
      </c>
      <c r="C1001" s="74">
        <v>3862</v>
      </c>
      <c r="D1001" s="74">
        <v>0</v>
      </c>
      <c r="E1001" s="74">
        <v>0</v>
      </c>
      <c r="F1001" s="74">
        <v>0</v>
      </c>
      <c r="G1001" s="74">
        <v>0</v>
      </c>
      <c r="H1001" s="74">
        <v>0</v>
      </c>
      <c r="I1001" s="74">
        <v>0</v>
      </c>
      <c r="J1001" s="74">
        <v>0</v>
      </c>
      <c r="K1001" s="74">
        <v>0</v>
      </c>
      <c r="L1001" s="35">
        <v>0</v>
      </c>
      <c r="M1001" s="74">
        <v>0</v>
      </c>
      <c r="N1001"/>
      <c r="O1001"/>
    </row>
    <row r="1002" spans="2:15">
      <c r="B1002" s="74">
        <v>137.00000000000099</v>
      </c>
      <c r="C1002" s="74">
        <v>3863</v>
      </c>
      <c r="D1002" s="74">
        <v>0</v>
      </c>
      <c r="E1002" s="74">
        <v>4.1095890410958902E-2</v>
      </c>
      <c r="F1002" s="74">
        <v>0</v>
      </c>
      <c r="G1002" s="74">
        <v>2.2831050228310501E-2</v>
      </c>
      <c r="H1002" s="74">
        <v>0</v>
      </c>
      <c r="I1002" s="74">
        <v>0</v>
      </c>
      <c r="J1002" s="74">
        <v>0</v>
      </c>
      <c r="K1002" s="74">
        <v>0</v>
      </c>
      <c r="L1002" s="35">
        <v>0</v>
      </c>
      <c r="M1002" s="74">
        <v>1</v>
      </c>
      <c r="N1002"/>
      <c r="O1002"/>
    </row>
    <row r="1003" spans="2:15">
      <c r="B1003" s="74">
        <v>133.00000000000128</v>
      </c>
      <c r="C1003" s="74">
        <v>3864</v>
      </c>
      <c r="D1003" s="74">
        <v>0</v>
      </c>
      <c r="E1003" s="74">
        <v>0</v>
      </c>
      <c r="F1003" s="74">
        <v>2.2172949002217299E-3</v>
      </c>
      <c r="G1003" s="74">
        <v>0</v>
      </c>
      <c r="H1003" s="74">
        <v>0</v>
      </c>
      <c r="I1003" s="74">
        <v>0.66518847006651904</v>
      </c>
      <c r="J1003" s="74">
        <v>0</v>
      </c>
      <c r="K1003" s="74">
        <v>1.3303769401330399E-2</v>
      </c>
      <c r="L1003" s="35">
        <v>0</v>
      </c>
      <c r="M1003" s="74">
        <v>0</v>
      </c>
      <c r="N1003"/>
      <c r="O1003"/>
    </row>
    <row r="1004" spans="2:15">
      <c r="B1004" s="74">
        <v>118.00000000000129</v>
      </c>
      <c r="C1004" s="74">
        <v>3865</v>
      </c>
      <c r="D1004" s="74">
        <v>0</v>
      </c>
      <c r="E1004" s="74">
        <v>0</v>
      </c>
      <c r="F1004" s="74">
        <v>0</v>
      </c>
      <c r="G1004" s="74">
        <v>3.4364261168384901E-3</v>
      </c>
      <c r="H1004" s="74">
        <v>0</v>
      </c>
      <c r="I1004" s="74">
        <v>0</v>
      </c>
      <c r="J1004" s="74">
        <v>0</v>
      </c>
      <c r="K1004" s="74">
        <v>3.4364261168384901E-3</v>
      </c>
      <c r="L1004" s="35">
        <v>0</v>
      </c>
      <c r="M1004" s="74">
        <v>0</v>
      </c>
      <c r="N1004"/>
      <c r="O1004"/>
    </row>
    <row r="1005" spans="2:15">
      <c r="B1005" s="74">
        <v>360.00000000000227</v>
      </c>
      <c r="C1005" s="74">
        <v>3866</v>
      </c>
      <c r="D1005" s="74">
        <v>0</v>
      </c>
      <c r="E1005" s="74">
        <v>8.3743842364532001E-2</v>
      </c>
      <c r="F1005" s="74">
        <v>0</v>
      </c>
      <c r="G1005" s="74">
        <v>6.4039408866995107E-2</v>
      </c>
      <c r="H1005" s="74">
        <v>0</v>
      </c>
      <c r="I1005" s="74">
        <v>0</v>
      </c>
      <c r="J1005" s="74">
        <v>0</v>
      </c>
      <c r="K1005" s="74">
        <v>0</v>
      </c>
      <c r="L1005" s="35">
        <v>0</v>
      </c>
      <c r="M1005" s="74">
        <v>1</v>
      </c>
      <c r="N1005"/>
      <c r="O1005"/>
    </row>
    <row r="1006" spans="2:15">
      <c r="B1006" s="74">
        <v>232.0000000000002</v>
      </c>
      <c r="C1006" s="74">
        <v>3867</v>
      </c>
      <c r="D1006" s="74">
        <v>0</v>
      </c>
      <c r="E1006" s="74">
        <v>0</v>
      </c>
      <c r="F1006" s="74">
        <v>0</v>
      </c>
      <c r="G1006" s="74">
        <v>1.9138755980861202E-2</v>
      </c>
      <c r="H1006" s="74">
        <v>0</v>
      </c>
      <c r="I1006" s="74">
        <v>2.39234449760766E-2</v>
      </c>
      <c r="J1006" s="74">
        <v>0</v>
      </c>
      <c r="K1006" s="74">
        <v>3.3492822966507199E-2</v>
      </c>
      <c r="L1006" s="35">
        <v>0</v>
      </c>
      <c r="M1006" s="74">
        <v>0</v>
      </c>
      <c r="N1006"/>
      <c r="O1006"/>
    </row>
    <row r="1007" spans="2:15">
      <c r="B1007" s="74">
        <v>118.00000000000129</v>
      </c>
      <c r="C1007" s="74">
        <v>3868</v>
      </c>
      <c r="D1007" s="74">
        <v>0</v>
      </c>
      <c r="E1007" s="74">
        <v>0</v>
      </c>
      <c r="F1007" s="74">
        <v>0</v>
      </c>
      <c r="G1007" s="74">
        <v>3.9840637450199202E-3</v>
      </c>
      <c r="H1007" s="74">
        <v>0</v>
      </c>
      <c r="I1007" s="74">
        <v>0</v>
      </c>
      <c r="J1007" s="74">
        <v>0</v>
      </c>
      <c r="K1007" s="74">
        <v>0</v>
      </c>
      <c r="L1007" s="35">
        <v>0</v>
      </c>
      <c r="M1007" s="74">
        <v>0</v>
      </c>
      <c r="N1007"/>
      <c r="O1007"/>
    </row>
    <row r="1008" spans="2:15">
      <c r="B1008" s="74">
        <v>125.99999999999922</v>
      </c>
      <c r="C1008" s="74">
        <v>4254</v>
      </c>
      <c r="D1008" s="74">
        <v>0</v>
      </c>
      <c r="E1008" s="74">
        <v>4.1984732824427502E-2</v>
      </c>
      <c r="F1008" s="74">
        <v>0</v>
      </c>
      <c r="G1008" s="74">
        <v>3.81679389312977E-3</v>
      </c>
      <c r="H1008" s="74">
        <v>0</v>
      </c>
      <c r="I1008" s="74">
        <v>0</v>
      </c>
      <c r="J1008" s="74">
        <v>0</v>
      </c>
      <c r="K1008" s="74">
        <v>1.5267175572519101E-2</v>
      </c>
      <c r="L1008" s="35">
        <v>7.6335880000000002E-3</v>
      </c>
      <c r="M1008" s="74">
        <v>1</v>
      </c>
      <c r="N1008"/>
      <c r="O1008"/>
    </row>
    <row r="1009" spans="2:15">
      <c r="B1009" s="74">
        <v>196.99999999999861</v>
      </c>
      <c r="C1009" s="74">
        <v>4255</v>
      </c>
      <c r="D1009" s="74">
        <v>0</v>
      </c>
      <c r="E1009" s="74">
        <v>9.00900900900901E-2</v>
      </c>
      <c r="F1009" s="74">
        <v>0</v>
      </c>
      <c r="G1009" s="74">
        <v>0</v>
      </c>
      <c r="H1009" s="74">
        <v>0</v>
      </c>
      <c r="I1009" s="74">
        <v>0</v>
      </c>
      <c r="J1009" s="74">
        <v>0</v>
      </c>
      <c r="K1009" s="74">
        <v>0</v>
      </c>
      <c r="L1009" s="35">
        <v>0.47297297300000002</v>
      </c>
      <c r="M1009" s="74">
        <v>1</v>
      </c>
      <c r="N1009"/>
      <c r="O1009"/>
    </row>
    <row r="1010" spans="2:15">
      <c r="B1010" s="74">
        <v>62.999999999999766</v>
      </c>
      <c r="C1010" s="74">
        <v>4256</v>
      </c>
      <c r="D1010" s="74">
        <v>0</v>
      </c>
      <c r="E1010" s="74">
        <v>0</v>
      </c>
      <c r="F1010" s="74">
        <v>0</v>
      </c>
      <c r="G1010" s="74">
        <v>2.48756218905473E-2</v>
      </c>
      <c r="H1010" s="74">
        <v>0</v>
      </c>
      <c r="I1010" s="74">
        <v>0</v>
      </c>
      <c r="J1010" s="74">
        <v>0</v>
      </c>
      <c r="K1010" s="74">
        <v>0</v>
      </c>
      <c r="L1010" s="35">
        <v>0</v>
      </c>
      <c r="M1010" s="74">
        <v>0</v>
      </c>
      <c r="N1010"/>
      <c r="O1010"/>
    </row>
    <row r="1011" spans="2:15">
      <c r="B1011" s="74">
        <v>52.000000000000099</v>
      </c>
      <c r="C1011" s="74">
        <v>4257</v>
      </c>
      <c r="D1011" s="74">
        <v>0</v>
      </c>
      <c r="E1011" s="74">
        <v>4.65116279069767E-3</v>
      </c>
      <c r="F1011" s="74">
        <v>0</v>
      </c>
      <c r="G1011" s="74">
        <v>2.32558139534884E-2</v>
      </c>
      <c r="H1011" s="74">
        <v>0</v>
      </c>
      <c r="I1011" s="74">
        <v>0</v>
      </c>
      <c r="J1011" s="74">
        <v>0</v>
      </c>
      <c r="K1011" s="74">
        <v>4.65116279069767E-3</v>
      </c>
      <c r="L1011" s="35">
        <v>0</v>
      </c>
      <c r="M1011" s="74">
        <v>1</v>
      </c>
      <c r="N1011"/>
      <c r="O1011"/>
    </row>
    <row r="1012" spans="2:15">
      <c r="B1012" s="74">
        <v>157.99999999999918</v>
      </c>
      <c r="C1012" s="74">
        <v>4262</v>
      </c>
      <c r="D1012" s="74">
        <v>0</v>
      </c>
      <c r="E1012" s="74">
        <v>0</v>
      </c>
      <c r="F1012" s="74">
        <v>0</v>
      </c>
      <c r="G1012" s="74">
        <v>4.4444444444444401E-3</v>
      </c>
      <c r="H1012" s="74">
        <v>0</v>
      </c>
      <c r="I1012" s="74">
        <v>0</v>
      </c>
      <c r="J1012" s="74">
        <v>0</v>
      </c>
      <c r="K1012" s="74">
        <v>4.4444444444444401E-3</v>
      </c>
      <c r="L1012" s="35">
        <v>0</v>
      </c>
      <c r="M1012" s="74">
        <v>0</v>
      </c>
      <c r="N1012"/>
      <c r="O1012"/>
    </row>
    <row r="1013" spans="2:15">
      <c r="B1013" s="74">
        <v>169.99999999999855</v>
      </c>
      <c r="C1013" s="74">
        <v>4263</v>
      </c>
      <c r="D1013" s="74">
        <v>0</v>
      </c>
      <c r="E1013" s="74">
        <v>0</v>
      </c>
      <c r="F1013" s="74">
        <v>0</v>
      </c>
      <c r="G1013" s="74">
        <v>8.1300813008130107E-3</v>
      </c>
      <c r="H1013" s="74">
        <v>0</v>
      </c>
      <c r="I1013" s="74">
        <v>0</v>
      </c>
      <c r="J1013" s="74">
        <v>0</v>
      </c>
      <c r="K1013" s="74">
        <v>0</v>
      </c>
      <c r="L1013" s="35">
        <v>0</v>
      </c>
      <c r="M1013" s="74">
        <v>0</v>
      </c>
      <c r="N1013"/>
      <c r="O1013"/>
    </row>
    <row r="1014" spans="2:15">
      <c r="B1014" s="74">
        <v>44.000000000000284</v>
      </c>
      <c r="C1014" s="74">
        <v>4267</v>
      </c>
      <c r="D1014" s="74">
        <v>0</v>
      </c>
      <c r="E1014" s="74">
        <v>0</v>
      </c>
      <c r="F1014" s="74">
        <v>0</v>
      </c>
      <c r="G1014" s="74">
        <v>1.9920318725099601E-2</v>
      </c>
      <c r="H1014" s="74">
        <v>0</v>
      </c>
      <c r="I1014" s="74">
        <v>0</v>
      </c>
      <c r="J1014" s="74">
        <v>3.9840637450199202E-3</v>
      </c>
      <c r="K1014" s="74">
        <v>0</v>
      </c>
      <c r="L1014" s="35">
        <v>0</v>
      </c>
      <c r="M1014" s="74">
        <v>0</v>
      </c>
      <c r="N1014"/>
      <c r="O1014"/>
    </row>
    <row r="1015" spans="2:15">
      <c r="B1015" s="74">
        <v>136.00000000000088</v>
      </c>
      <c r="C1015" s="74">
        <v>4269</v>
      </c>
      <c r="D1015" s="74">
        <v>0</v>
      </c>
      <c r="E1015" s="74">
        <v>0</v>
      </c>
      <c r="F1015" s="74">
        <v>0</v>
      </c>
      <c r="G1015" s="74">
        <v>0</v>
      </c>
      <c r="H1015" s="74">
        <v>0</v>
      </c>
      <c r="I1015" s="74">
        <v>0</v>
      </c>
      <c r="J1015" s="74">
        <v>0</v>
      </c>
      <c r="K1015" s="74">
        <v>0</v>
      </c>
      <c r="L1015" s="35">
        <v>0</v>
      </c>
      <c r="M1015" s="74">
        <v>0</v>
      </c>
      <c r="N1015"/>
      <c r="O1015"/>
    </row>
    <row r="1016" spans="2:15">
      <c r="B1016" s="74">
        <v>111.99999999999966</v>
      </c>
      <c r="C1016" s="74">
        <v>4270</v>
      </c>
      <c r="D1016" s="74">
        <v>0</v>
      </c>
      <c r="E1016" s="74">
        <v>1.9323671497584499E-2</v>
      </c>
      <c r="F1016" s="74">
        <v>0</v>
      </c>
      <c r="G1016" s="74">
        <v>0</v>
      </c>
      <c r="H1016" s="74">
        <v>0</v>
      </c>
      <c r="I1016" s="74">
        <v>0</v>
      </c>
      <c r="J1016" s="74">
        <v>0</v>
      </c>
      <c r="K1016" s="74">
        <v>0</v>
      </c>
      <c r="L1016" s="35">
        <v>0</v>
      </c>
      <c r="M1016" s="74">
        <v>1</v>
      </c>
      <c r="N1016"/>
      <c r="O1016"/>
    </row>
    <row r="1017" spans="2:15">
      <c r="B1017" s="74">
        <v>128.00000000000054</v>
      </c>
      <c r="C1017" s="74">
        <v>4271</v>
      </c>
      <c r="D1017" s="74">
        <v>0</v>
      </c>
      <c r="E1017" s="74">
        <v>6.7632850241545903E-2</v>
      </c>
      <c r="F1017" s="74">
        <v>0</v>
      </c>
      <c r="G1017" s="74">
        <v>4.3478260869565202E-2</v>
      </c>
      <c r="H1017" s="74">
        <v>0</v>
      </c>
      <c r="I1017" s="74">
        <v>0</v>
      </c>
      <c r="J1017" s="74">
        <v>0</v>
      </c>
      <c r="K1017" s="74">
        <v>0</v>
      </c>
      <c r="L1017" s="35">
        <v>0</v>
      </c>
      <c r="M1017" s="74">
        <v>1</v>
      </c>
      <c r="N1017"/>
      <c r="O1017"/>
    </row>
    <row r="1018" spans="2:15">
      <c r="B1018" s="74">
        <v>94.000000000000327</v>
      </c>
      <c r="C1018" s="74">
        <v>4272</v>
      </c>
      <c r="D1018" s="74">
        <v>0</v>
      </c>
      <c r="E1018" s="74">
        <v>0</v>
      </c>
      <c r="F1018" s="74">
        <v>0</v>
      </c>
      <c r="G1018" s="74">
        <v>9.1743119266055103E-3</v>
      </c>
      <c r="H1018" s="74">
        <v>0</v>
      </c>
      <c r="I1018" s="74">
        <v>0</v>
      </c>
      <c r="J1018" s="74">
        <v>0</v>
      </c>
      <c r="K1018" s="74">
        <v>0</v>
      </c>
      <c r="L1018" s="35">
        <v>0</v>
      </c>
      <c r="M1018" s="74">
        <v>0</v>
      </c>
      <c r="N1018"/>
      <c r="O1018"/>
    </row>
    <row r="1019" spans="2:15">
      <c r="B1019" s="74">
        <v>37.999999999999993</v>
      </c>
      <c r="C1019" s="74">
        <v>4274</v>
      </c>
      <c r="D1019" s="74">
        <v>0</v>
      </c>
      <c r="E1019" s="74">
        <v>2.0576131687242798E-2</v>
      </c>
      <c r="F1019" s="74">
        <v>0</v>
      </c>
      <c r="G1019" s="74">
        <v>4.11522633744856E-3</v>
      </c>
      <c r="H1019" s="74">
        <v>0</v>
      </c>
      <c r="I1019" s="74">
        <v>0</v>
      </c>
      <c r="J1019" s="74">
        <v>0</v>
      </c>
      <c r="K1019" s="74">
        <v>0</v>
      </c>
      <c r="L1019" s="35">
        <v>0</v>
      </c>
      <c r="M1019" s="74">
        <v>1</v>
      </c>
      <c r="N1019"/>
      <c r="O1019"/>
    </row>
    <row r="1020" spans="2:15">
      <c r="B1020" s="74">
        <v>75.999999999999801</v>
      </c>
      <c r="C1020" s="74">
        <v>4276</v>
      </c>
      <c r="D1020" s="74">
        <v>0</v>
      </c>
      <c r="E1020" s="74">
        <v>2.1186440677966101E-2</v>
      </c>
      <c r="F1020" s="74">
        <v>0</v>
      </c>
      <c r="G1020" s="74">
        <v>0</v>
      </c>
      <c r="H1020" s="74">
        <v>0</v>
      </c>
      <c r="I1020" s="74">
        <v>0</v>
      </c>
      <c r="J1020" s="74">
        <v>0</v>
      </c>
      <c r="K1020" s="74">
        <v>0</v>
      </c>
      <c r="L1020" s="35">
        <v>0</v>
      </c>
      <c r="M1020" s="74">
        <v>1</v>
      </c>
      <c r="N1020"/>
      <c r="O1020"/>
    </row>
    <row r="1021" spans="2:15">
      <c r="B1021" s="74">
        <v>73.000000000000696</v>
      </c>
      <c r="C1021" s="74">
        <v>4278</v>
      </c>
      <c r="D1021" s="74">
        <v>0</v>
      </c>
      <c r="E1021" s="74">
        <v>1.3274336283185801E-2</v>
      </c>
      <c r="F1021" s="74">
        <v>0</v>
      </c>
      <c r="G1021" s="74">
        <v>0</v>
      </c>
      <c r="H1021" s="74">
        <v>0</v>
      </c>
      <c r="I1021" s="74">
        <v>0</v>
      </c>
      <c r="J1021" s="74">
        <v>0</v>
      </c>
      <c r="K1021" s="74">
        <v>0</v>
      </c>
      <c r="L1021" s="35">
        <v>0</v>
      </c>
      <c r="M1021" s="74">
        <v>1</v>
      </c>
      <c r="N1021"/>
      <c r="O1021"/>
    </row>
    <row r="1022" spans="2:15">
      <c r="B1022" s="74">
        <v>121.00000000000003</v>
      </c>
      <c r="C1022" s="74">
        <v>4279</v>
      </c>
      <c r="D1022" s="74">
        <v>0</v>
      </c>
      <c r="E1022" s="74">
        <v>3.5242290748898703E-2</v>
      </c>
      <c r="F1022" s="74">
        <v>0</v>
      </c>
      <c r="G1022" s="74">
        <v>0</v>
      </c>
      <c r="H1022" s="74">
        <v>0</v>
      </c>
      <c r="I1022" s="74">
        <v>0</v>
      </c>
      <c r="J1022" s="74">
        <v>0</v>
      </c>
      <c r="K1022" s="74">
        <v>0</v>
      </c>
      <c r="L1022" s="35">
        <v>0</v>
      </c>
      <c r="M1022" s="74">
        <v>1</v>
      </c>
      <c r="N1022"/>
      <c r="O1022"/>
    </row>
    <row r="1023" spans="2:15">
      <c r="B1023" s="74">
        <v>142.99999999999946</v>
      </c>
      <c r="C1023" s="74">
        <v>4291</v>
      </c>
      <c r="D1023" s="74">
        <v>0</v>
      </c>
      <c r="E1023" s="74">
        <v>9.3457943925233603E-3</v>
      </c>
      <c r="F1023" s="74">
        <v>0</v>
      </c>
      <c r="G1023" s="74">
        <v>0</v>
      </c>
      <c r="H1023" s="74">
        <v>0</v>
      </c>
      <c r="I1023" s="74">
        <v>0</v>
      </c>
      <c r="J1023" s="74">
        <v>0</v>
      </c>
      <c r="K1023" s="74">
        <v>0</v>
      </c>
      <c r="L1023" s="35">
        <v>0</v>
      </c>
      <c r="M1023" s="74">
        <v>1</v>
      </c>
      <c r="N1023"/>
      <c r="O1023"/>
    </row>
    <row r="1024" spans="2:15">
      <c r="B1024" s="74">
        <v>75.999999999999801</v>
      </c>
      <c r="C1024" s="74">
        <v>4292</v>
      </c>
      <c r="D1024" s="74">
        <v>0</v>
      </c>
      <c r="E1024" s="74">
        <v>0</v>
      </c>
      <c r="F1024" s="74">
        <v>0</v>
      </c>
      <c r="G1024" s="74">
        <v>0</v>
      </c>
      <c r="H1024" s="74">
        <v>0</v>
      </c>
      <c r="I1024" s="74">
        <v>0</v>
      </c>
      <c r="J1024" s="74">
        <v>0</v>
      </c>
      <c r="K1024" s="74">
        <v>0</v>
      </c>
      <c r="L1024" s="35">
        <v>0</v>
      </c>
      <c r="M1024" s="74">
        <v>0</v>
      </c>
      <c r="N1024"/>
      <c r="O1024"/>
    </row>
    <row r="1025" spans="2:15">
      <c r="B1025" s="74">
        <v>97.999999999998906</v>
      </c>
      <c r="C1025" s="74">
        <v>4302</v>
      </c>
      <c r="D1025" s="74">
        <v>0</v>
      </c>
      <c r="E1025" s="74">
        <v>3.3816425120772903E-2</v>
      </c>
      <c r="F1025" s="74">
        <v>0</v>
      </c>
      <c r="G1025" s="74">
        <v>0</v>
      </c>
      <c r="H1025" s="74">
        <v>0</v>
      </c>
      <c r="I1025" s="74">
        <v>0</v>
      </c>
      <c r="J1025" s="74">
        <v>0</v>
      </c>
      <c r="K1025" s="74">
        <v>0</v>
      </c>
      <c r="L1025" s="35">
        <v>0</v>
      </c>
      <c r="M1025" s="74">
        <v>1</v>
      </c>
      <c r="N1025"/>
      <c r="O1025"/>
    </row>
    <row r="1026" spans="2:15">
      <c r="B1026" s="74">
        <v>67.000000000000568</v>
      </c>
      <c r="C1026" s="74">
        <v>4351</v>
      </c>
      <c r="D1026" s="74">
        <v>0</v>
      </c>
      <c r="E1026" s="74">
        <v>5.4054054054054099E-2</v>
      </c>
      <c r="F1026" s="74">
        <v>9.0090090090090107E-3</v>
      </c>
      <c r="G1026" s="74">
        <v>0</v>
      </c>
      <c r="H1026" s="74">
        <v>0</v>
      </c>
      <c r="I1026" s="74">
        <v>0</v>
      </c>
      <c r="J1026" s="74">
        <v>0</v>
      </c>
      <c r="K1026" s="74">
        <v>0</v>
      </c>
      <c r="L1026" s="35">
        <v>0</v>
      </c>
      <c r="M1026" s="74">
        <v>1</v>
      </c>
      <c r="N1026"/>
      <c r="O1026"/>
    </row>
    <row r="1027" spans="2:15">
      <c r="B1027" s="74">
        <v>97.999999999998906</v>
      </c>
      <c r="C1027" s="74">
        <v>4352</v>
      </c>
      <c r="D1027" s="74">
        <v>0</v>
      </c>
      <c r="E1027" s="74">
        <v>4.4843049327354303E-3</v>
      </c>
      <c r="F1027" s="74">
        <v>0</v>
      </c>
      <c r="G1027" s="74">
        <v>0</v>
      </c>
      <c r="H1027" s="74">
        <v>0</v>
      </c>
      <c r="I1027" s="74">
        <v>0</v>
      </c>
      <c r="J1027" s="74">
        <v>0</v>
      </c>
      <c r="K1027" s="74">
        <v>0</v>
      </c>
      <c r="L1027" s="35">
        <v>0</v>
      </c>
      <c r="M1027" s="74">
        <v>1</v>
      </c>
      <c r="N1027"/>
      <c r="O1027"/>
    </row>
    <row r="1028" spans="2:15">
      <c r="B1028" s="74">
        <v>30.999999999999822</v>
      </c>
      <c r="C1028" s="74">
        <v>4355</v>
      </c>
      <c r="D1028" s="74">
        <v>0</v>
      </c>
      <c r="E1028" s="74">
        <v>0</v>
      </c>
      <c r="F1028" s="74">
        <v>0</v>
      </c>
      <c r="G1028" s="74">
        <v>0</v>
      </c>
      <c r="H1028" s="74">
        <v>0</v>
      </c>
      <c r="I1028" s="74">
        <v>0</v>
      </c>
      <c r="J1028" s="74">
        <v>0</v>
      </c>
      <c r="K1028" s="74">
        <v>0</v>
      </c>
      <c r="L1028" s="35">
        <v>0</v>
      </c>
      <c r="M1028" s="74">
        <v>0</v>
      </c>
      <c r="N1028"/>
      <c r="O1028"/>
    </row>
    <row r="1029" spans="2:15">
      <c r="B1029" s="74">
        <v>24.000000000000227</v>
      </c>
      <c r="C1029" s="74">
        <v>4359</v>
      </c>
      <c r="D1029" s="74">
        <v>0</v>
      </c>
      <c r="E1029" s="74">
        <v>0</v>
      </c>
      <c r="F1029" s="74">
        <v>0</v>
      </c>
      <c r="G1029" s="74">
        <v>0</v>
      </c>
      <c r="H1029" s="74">
        <v>0</v>
      </c>
      <c r="I1029" s="74">
        <v>0</v>
      </c>
      <c r="J1029" s="74">
        <v>0</v>
      </c>
      <c r="K1029" s="74">
        <v>4.65116279069767E-3</v>
      </c>
      <c r="L1029" s="35">
        <v>0</v>
      </c>
      <c r="M1029" s="74">
        <v>0</v>
      </c>
      <c r="N1029"/>
      <c r="O1029"/>
    </row>
    <row r="1030" spans="2:15">
      <c r="B1030" s="74">
        <v>58.000000000000398</v>
      </c>
      <c r="C1030" s="74">
        <v>4360</v>
      </c>
      <c r="D1030" s="74">
        <v>0</v>
      </c>
      <c r="E1030" s="74">
        <v>7.1428571428571397E-2</v>
      </c>
      <c r="F1030" s="74">
        <v>0</v>
      </c>
      <c r="G1030" s="74">
        <v>0</v>
      </c>
      <c r="H1030" s="74">
        <v>0</v>
      </c>
      <c r="I1030" s="74">
        <v>0</v>
      </c>
      <c r="J1030" s="74">
        <v>0</v>
      </c>
      <c r="K1030" s="74">
        <v>0</v>
      </c>
      <c r="L1030" s="35">
        <v>4.4642859999999996E-3</v>
      </c>
      <c r="M1030" s="74">
        <v>1</v>
      </c>
      <c r="N1030"/>
      <c r="O1030"/>
    </row>
    <row r="1031" spans="2:15">
      <c r="B1031" s="74">
        <v>44.999999999999638</v>
      </c>
      <c r="C1031" s="74">
        <v>4361</v>
      </c>
      <c r="D1031" s="74">
        <v>0</v>
      </c>
      <c r="E1031" s="74">
        <v>0</v>
      </c>
      <c r="F1031" s="74">
        <v>0</v>
      </c>
      <c r="G1031" s="74">
        <v>0</v>
      </c>
      <c r="H1031" s="74">
        <v>0</v>
      </c>
      <c r="I1031" s="74">
        <v>0</v>
      </c>
      <c r="J1031" s="74">
        <v>0</v>
      </c>
      <c r="K1031" s="74">
        <v>0</v>
      </c>
      <c r="L1031" s="35">
        <v>0</v>
      </c>
      <c r="M1031" s="74">
        <v>0</v>
      </c>
      <c r="N1031"/>
      <c r="O1031"/>
    </row>
    <row r="1032" spans="2:15">
      <c r="B1032" s="74">
        <v>61.999999999999453</v>
      </c>
      <c r="C1032" s="74">
        <v>4362</v>
      </c>
      <c r="D1032" s="74">
        <v>0</v>
      </c>
      <c r="E1032" s="74">
        <v>0</v>
      </c>
      <c r="F1032" s="74">
        <v>0</v>
      </c>
      <c r="G1032" s="74">
        <v>0</v>
      </c>
      <c r="H1032" s="74">
        <v>0</v>
      </c>
      <c r="I1032" s="74">
        <v>0</v>
      </c>
      <c r="J1032" s="74">
        <v>0</v>
      </c>
      <c r="K1032" s="74">
        <v>0</v>
      </c>
      <c r="L1032" s="35">
        <v>0</v>
      </c>
      <c r="M1032" s="74">
        <v>0</v>
      </c>
      <c r="N1032"/>
      <c r="O1032"/>
    </row>
    <row r="1033" spans="2:15">
      <c r="B1033" s="74">
        <v>164.00000000000094</v>
      </c>
      <c r="C1033" s="74">
        <v>4364</v>
      </c>
      <c r="D1033" s="74">
        <v>0</v>
      </c>
      <c r="E1033" s="74">
        <v>0</v>
      </c>
      <c r="F1033" s="74">
        <v>0</v>
      </c>
      <c r="G1033" s="74">
        <v>0</v>
      </c>
      <c r="H1033" s="74">
        <v>0</v>
      </c>
      <c r="I1033" s="74">
        <v>0</v>
      </c>
      <c r="J1033" s="74">
        <v>0</v>
      </c>
      <c r="K1033" s="74">
        <v>0</v>
      </c>
      <c r="L1033" s="35">
        <v>0</v>
      </c>
      <c r="M1033" s="74">
        <v>0</v>
      </c>
      <c r="N1033"/>
      <c r="O1033"/>
    </row>
    <row r="1034" spans="2:15">
      <c r="B1034" s="74">
        <v>70.000000000000526</v>
      </c>
      <c r="C1034" s="74">
        <v>4367</v>
      </c>
      <c r="D1034" s="74">
        <v>0</v>
      </c>
      <c r="E1034" s="74">
        <v>6.0747663551401897E-2</v>
      </c>
      <c r="F1034" s="74">
        <v>0</v>
      </c>
      <c r="G1034" s="74">
        <v>0</v>
      </c>
      <c r="H1034" s="74">
        <v>0</v>
      </c>
      <c r="I1034" s="74">
        <v>0</v>
      </c>
      <c r="J1034" s="74">
        <v>0</v>
      </c>
      <c r="K1034" s="74">
        <v>0</v>
      </c>
      <c r="L1034" s="35">
        <v>0</v>
      </c>
      <c r="M1034" s="74">
        <v>1</v>
      </c>
      <c r="N1034"/>
      <c r="O1034"/>
    </row>
    <row r="1035" spans="2:15">
      <c r="B1035" s="74">
        <v>62.999999999999766</v>
      </c>
      <c r="C1035" s="74">
        <v>4368</v>
      </c>
      <c r="D1035" s="74">
        <v>0</v>
      </c>
      <c r="E1035" s="74">
        <v>0</v>
      </c>
      <c r="F1035" s="74">
        <v>0</v>
      </c>
      <c r="G1035" s="74">
        <v>0</v>
      </c>
      <c r="H1035" s="74">
        <v>0</v>
      </c>
      <c r="I1035" s="74">
        <v>0</v>
      </c>
      <c r="J1035" s="74">
        <v>0</v>
      </c>
      <c r="K1035" s="74">
        <v>0</v>
      </c>
      <c r="L1035" s="35">
        <v>0</v>
      </c>
      <c r="M1035" s="74">
        <v>0</v>
      </c>
      <c r="N1035"/>
      <c r="O1035"/>
    </row>
    <row r="1036" spans="2:15">
      <c r="B1036" s="74">
        <v>15.399999999999892</v>
      </c>
      <c r="C1036" s="74">
        <v>4373</v>
      </c>
      <c r="D1036" s="74">
        <v>0</v>
      </c>
      <c r="E1036" s="74">
        <v>0</v>
      </c>
      <c r="F1036" s="74">
        <v>0</v>
      </c>
      <c r="G1036" s="74">
        <v>0</v>
      </c>
      <c r="H1036" s="74">
        <v>0</v>
      </c>
      <c r="I1036" s="74">
        <v>0</v>
      </c>
      <c r="J1036" s="74">
        <v>0</v>
      </c>
      <c r="K1036" s="74">
        <v>9.0497737556561094E-3</v>
      </c>
      <c r="L1036" s="35">
        <v>4.524887E-3</v>
      </c>
      <c r="M1036" s="74">
        <v>0</v>
      </c>
      <c r="N1036"/>
      <c r="O1036"/>
    </row>
    <row r="1037" spans="2:15">
      <c r="B1037" s="74">
        <v>48.999999999999623</v>
      </c>
      <c r="C1037" s="74">
        <v>4426</v>
      </c>
      <c r="D1037" s="74">
        <v>0</v>
      </c>
      <c r="E1037" s="74">
        <v>0.109090909090909</v>
      </c>
      <c r="F1037" s="74">
        <v>0</v>
      </c>
      <c r="G1037" s="74">
        <v>9.0909090909090905E-3</v>
      </c>
      <c r="H1037" s="74">
        <v>0</v>
      </c>
      <c r="I1037" s="74">
        <v>0</v>
      </c>
      <c r="J1037" s="74">
        <v>0</v>
      </c>
      <c r="K1037" s="74">
        <v>0</v>
      </c>
      <c r="L1037" s="35">
        <v>0</v>
      </c>
      <c r="M1037" s="74">
        <v>1</v>
      </c>
      <c r="N1037"/>
      <c r="O1037"/>
    </row>
    <row r="1038" spans="2:15">
      <c r="B1038" s="74">
        <v>42.799999999999812</v>
      </c>
      <c r="C1038" s="74">
        <v>4428</v>
      </c>
      <c r="D1038" s="74">
        <v>4.2735042735042696E-3</v>
      </c>
      <c r="E1038" s="74">
        <v>0.106837606837607</v>
      </c>
      <c r="F1038" s="74">
        <v>0</v>
      </c>
      <c r="G1038" s="74">
        <v>0</v>
      </c>
      <c r="H1038" s="74">
        <v>0</v>
      </c>
      <c r="I1038" s="74">
        <v>0</v>
      </c>
      <c r="J1038" s="74">
        <v>4.2735042735042696E-3</v>
      </c>
      <c r="K1038" s="74">
        <v>0</v>
      </c>
      <c r="L1038" s="35">
        <v>0</v>
      </c>
      <c r="M1038" s="74">
        <v>1</v>
      </c>
      <c r="N1038"/>
      <c r="O1038"/>
    </row>
    <row r="1039" spans="2:15">
      <c r="B1039" s="74">
        <v>51.000000000000448</v>
      </c>
      <c r="C1039" s="74">
        <v>4430</v>
      </c>
      <c r="D1039" s="74">
        <v>0</v>
      </c>
      <c r="E1039" s="74">
        <v>5.6179775280898901E-3</v>
      </c>
      <c r="F1039" s="74">
        <v>3.9325842696629199E-2</v>
      </c>
      <c r="G1039" s="74">
        <v>0</v>
      </c>
      <c r="H1039" s="74">
        <v>0</v>
      </c>
      <c r="I1039" s="74">
        <v>0</v>
      </c>
      <c r="J1039" s="74">
        <v>0</v>
      </c>
      <c r="K1039" s="74">
        <v>0</v>
      </c>
      <c r="L1039" s="35">
        <v>0</v>
      </c>
      <c r="M1039" s="74">
        <v>1</v>
      </c>
      <c r="N1039"/>
      <c r="O1039"/>
    </row>
    <row r="1040" spans="2:15">
      <c r="B1040" s="74">
        <v>35.000000000000348</v>
      </c>
      <c r="C1040" s="74">
        <v>4450</v>
      </c>
      <c r="D1040" s="74">
        <v>0</v>
      </c>
      <c r="E1040" s="74">
        <v>0</v>
      </c>
      <c r="F1040" s="74">
        <v>0</v>
      </c>
      <c r="G1040" s="74">
        <v>0</v>
      </c>
      <c r="H1040" s="74">
        <v>0</v>
      </c>
      <c r="I1040" s="74">
        <v>0</v>
      </c>
      <c r="J1040" s="74">
        <v>0</v>
      </c>
      <c r="K1040" s="74">
        <v>4.7619047619047597E-3</v>
      </c>
      <c r="L1040" s="35">
        <v>0.242857143</v>
      </c>
      <c r="M1040" s="74">
        <v>0</v>
      </c>
      <c r="N1040"/>
      <c r="O1040"/>
    </row>
    <row r="1041" spans="2:15">
      <c r="B1041" s="74">
        <v>21.300000000000118</v>
      </c>
      <c r="C1041" s="74">
        <v>4453</v>
      </c>
      <c r="D1041" s="74">
        <v>0</v>
      </c>
      <c r="E1041" s="74">
        <v>0</v>
      </c>
      <c r="F1041" s="74">
        <v>0</v>
      </c>
      <c r="G1041" s="74">
        <v>0</v>
      </c>
      <c r="H1041" s="74">
        <v>0</v>
      </c>
      <c r="I1041" s="74">
        <v>0</v>
      </c>
      <c r="J1041" s="74">
        <v>0</v>
      </c>
      <c r="K1041" s="74">
        <v>0</v>
      </c>
      <c r="L1041" s="35">
        <v>0</v>
      </c>
      <c r="M1041" s="74">
        <v>0</v>
      </c>
      <c r="N1041"/>
      <c r="O1041"/>
    </row>
    <row r="1042" spans="2:15">
      <c r="B1042" s="74">
        <v>21.599999999999962</v>
      </c>
      <c r="C1042" s="74">
        <v>4455</v>
      </c>
      <c r="D1042" s="74">
        <v>0</v>
      </c>
      <c r="E1042" s="74">
        <v>0</v>
      </c>
      <c r="F1042" s="74">
        <v>0</v>
      </c>
      <c r="G1042" s="74">
        <v>0</v>
      </c>
      <c r="H1042" s="74">
        <v>0</v>
      </c>
      <c r="I1042" s="74">
        <v>0</v>
      </c>
      <c r="J1042" s="74">
        <v>0</v>
      </c>
      <c r="K1042" s="74">
        <v>5.6179775280898901E-3</v>
      </c>
      <c r="L1042" s="35">
        <v>0</v>
      </c>
      <c r="M1042" s="74">
        <v>0</v>
      </c>
      <c r="N1042"/>
      <c r="O1042"/>
    </row>
    <row r="1043" spans="2:15">
      <c r="B1043" s="74">
        <v>43.000000000000362</v>
      </c>
      <c r="C1043" s="74">
        <v>4456</v>
      </c>
      <c r="D1043" s="74">
        <v>0</v>
      </c>
      <c r="E1043" s="74">
        <v>0</v>
      </c>
      <c r="F1043" s="74">
        <v>0</v>
      </c>
      <c r="G1043" s="74">
        <v>4.5662100456621002E-3</v>
      </c>
      <c r="H1043" s="74">
        <v>0</v>
      </c>
      <c r="I1043" s="74">
        <v>0</v>
      </c>
      <c r="J1043" s="74">
        <v>0</v>
      </c>
      <c r="K1043" s="74">
        <v>9.1324200913242004E-3</v>
      </c>
      <c r="L1043" s="35">
        <v>0</v>
      </c>
      <c r="M1043" s="74">
        <v>0</v>
      </c>
      <c r="N1043"/>
      <c r="O1043"/>
    </row>
    <row r="1044" spans="2:15">
      <c r="B1044" s="74">
        <v>87.000000000000313</v>
      </c>
      <c r="C1044" s="74">
        <v>4459</v>
      </c>
      <c r="D1044" s="74">
        <v>0</v>
      </c>
      <c r="E1044" s="74">
        <v>0</v>
      </c>
      <c r="F1044" s="74">
        <v>0</v>
      </c>
      <c r="G1044" s="74">
        <v>0</v>
      </c>
      <c r="H1044" s="74">
        <v>0</v>
      </c>
      <c r="I1044" s="74">
        <v>0</v>
      </c>
      <c r="J1044" s="74">
        <v>0</v>
      </c>
      <c r="K1044" s="74">
        <v>2.57731958762887E-2</v>
      </c>
      <c r="L1044" s="35">
        <v>0</v>
      </c>
      <c r="M1044" s="74">
        <v>0</v>
      </c>
      <c r="N1044"/>
      <c r="O1044"/>
    </row>
    <row r="1045" spans="2:15">
      <c r="B1045" s="74">
        <v>35.49999999999968</v>
      </c>
      <c r="C1045" s="74">
        <v>4461</v>
      </c>
      <c r="D1045" s="74">
        <v>0</v>
      </c>
      <c r="E1045" s="74">
        <v>0</v>
      </c>
      <c r="F1045" s="74">
        <v>0</v>
      </c>
      <c r="G1045" s="74">
        <v>1.49253731343284E-2</v>
      </c>
      <c r="H1045" s="74">
        <v>0</v>
      </c>
      <c r="I1045" s="74">
        <v>0</v>
      </c>
      <c r="J1045" s="74">
        <v>0</v>
      </c>
      <c r="K1045" s="74">
        <v>0</v>
      </c>
      <c r="L1045" s="35">
        <v>0</v>
      </c>
      <c r="M1045" s="74">
        <v>0</v>
      </c>
      <c r="N1045"/>
      <c r="O1045"/>
    </row>
    <row r="1046" spans="2:15">
      <c r="B1046" s="74">
        <v>649.00000000000136</v>
      </c>
      <c r="C1046" s="74">
        <v>5312</v>
      </c>
      <c r="D1046" s="74">
        <v>0</v>
      </c>
      <c r="E1046" s="74">
        <v>2.21238938053097E-2</v>
      </c>
      <c r="F1046" s="74">
        <v>0</v>
      </c>
      <c r="G1046" s="74">
        <v>0</v>
      </c>
      <c r="H1046" s="74">
        <v>0</v>
      </c>
      <c r="I1046" s="74">
        <v>0</v>
      </c>
      <c r="J1046" s="74">
        <v>0</v>
      </c>
      <c r="K1046" s="74">
        <v>0</v>
      </c>
      <c r="L1046" s="35">
        <v>0</v>
      </c>
      <c r="M1046" s="74">
        <v>1</v>
      </c>
      <c r="N1046"/>
      <c r="O1046"/>
    </row>
    <row r="1047" spans="2:15">
      <c r="B1047" s="74">
        <v>740.00000000000637</v>
      </c>
      <c r="C1047" s="74">
        <v>5313</v>
      </c>
      <c r="D1047" s="74">
        <v>0</v>
      </c>
      <c r="E1047" s="74">
        <v>0</v>
      </c>
      <c r="F1047" s="74">
        <v>0</v>
      </c>
      <c r="G1047" s="74">
        <v>0</v>
      </c>
      <c r="H1047" s="74">
        <v>0</v>
      </c>
      <c r="I1047" s="74">
        <v>0</v>
      </c>
      <c r="J1047" s="74">
        <v>0</v>
      </c>
      <c r="K1047" s="74">
        <v>0</v>
      </c>
      <c r="L1047" s="35">
        <v>0</v>
      </c>
      <c r="M1047" s="74">
        <v>0</v>
      </c>
      <c r="N1047"/>
      <c r="O1047"/>
    </row>
    <row r="1048" spans="2:15">
      <c r="B1048" s="74">
        <v>728.99999999999227</v>
      </c>
      <c r="C1048" s="74">
        <v>5314</v>
      </c>
      <c r="D1048" s="74">
        <v>0</v>
      </c>
      <c r="E1048" s="74">
        <v>0</v>
      </c>
      <c r="F1048" s="74">
        <v>0</v>
      </c>
      <c r="G1048" s="74">
        <v>0</v>
      </c>
      <c r="H1048" s="74">
        <v>0</v>
      </c>
      <c r="I1048" s="74">
        <v>0</v>
      </c>
      <c r="J1048" s="74">
        <v>0</v>
      </c>
      <c r="K1048" s="74">
        <v>0</v>
      </c>
      <c r="L1048" s="35">
        <v>0</v>
      </c>
      <c r="M1048" s="74">
        <v>0</v>
      </c>
      <c r="N1048"/>
      <c r="O1048"/>
    </row>
    <row r="1049" spans="2:15">
      <c r="B1049" s="74">
        <v>703.99999999999739</v>
      </c>
      <c r="C1049" s="74">
        <v>5315</v>
      </c>
      <c r="D1049" s="74">
        <v>0</v>
      </c>
      <c r="E1049" s="74">
        <v>0</v>
      </c>
      <c r="F1049" s="74">
        <v>0</v>
      </c>
      <c r="G1049" s="74">
        <v>0</v>
      </c>
      <c r="H1049" s="74">
        <v>0</v>
      </c>
      <c r="I1049" s="74">
        <v>0</v>
      </c>
      <c r="J1049" s="74">
        <v>0</v>
      </c>
      <c r="K1049" s="74">
        <v>0</v>
      </c>
      <c r="L1049" s="35">
        <v>0</v>
      </c>
      <c r="M1049" s="74">
        <v>0</v>
      </c>
      <c r="N1049"/>
      <c r="O1049"/>
    </row>
    <row r="1050" spans="2:15">
      <c r="B1050" s="74">
        <v>650.99999999999739</v>
      </c>
      <c r="C1050" s="74">
        <v>5317</v>
      </c>
      <c r="D1050" s="74">
        <v>0</v>
      </c>
      <c r="E1050" s="74">
        <v>0</v>
      </c>
      <c r="F1050" s="74">
        <v>0</v>
      </c>
      <c r="G1050" s="74">
        <v>0</v>
      </c>
      <c r="H1050" s="74">
        <v>0</v>
      </c>
      <c r="I1050" s="74">
        <v>0</v>
      </c>
      <c r="J1050" s="74">
        <v>0</v>
      </c>
      <c r="K1050" s="74">
        <v>0</v>
      </c>
      <c r="L1050" s="35">
        <v>0</v>
      </c>
      <c r="M1050" s="74">
        <v>0</v>
      </c>
      <c r="N1050"/>
      <c r="O1050"/>
    </row>
    <row r="1051" spans="2:15">
      <c r="B1051" s="74">
        <v>647.99999999999579</v>
      </c>
      <c r="C1051" s="74">
        <v>5318</v>
      </c>
      <c r="D1051" s="74">
        <v>0</v>
      </c>
      <c r="E1051" s="74">
        <v>3.3653846153846201E-2</v>
      </c>
      <c r="F1051" s="74">
        <v>0</v>
      </c>
      <c r="G1051" s="74">
        <v>0</v>
      </c>
      <c r="H1051" s="74">
        <v>0</v>
      </c>
      <c r="I1051" s="74">
        <v>0</v>
      </c>
      <c r="J1051" s="74">
        <v>0</v>
      </c>
      <c r="K1051" s="74">
        <v>0</v>
      </c>
      <c r="L1051" s="35">
        <v>0</v>
      </c>
      <c r="M1051" s="74">
        <v>1</v>
      </c>
      <c r="N1051"/>
      <c r="O1051"/>
    </row>
    <row r="1052" spans="2:15">
      <c r="B1052" s="74">
        <v>462.9999999999971</v>
      </c>
      <c r="C1052" s="74">
        <v>5319</v>
      </c>
      <c r="D1052" s="74">
        <v>4.8076923076923097E-3</v>
      </c>
      <c r="E1052" s="74">
        <v>1.44230769230769E-2</v>
      </c>
      <c r="F1052" s="74">
        <v>0</v>
      </c>
      <c r="G1052" s="74">
        <v>0</v>
      </c>
      <c r="H1052" s="74">
        <v>0</v>
      </c>
      <c r="I1052" s="74">
        <v>0</v>
      </c>
      <c r="J1052" s="74">
        <v>0</v>
      </c>
      <c r="K1052" s="74">
        <v>0</v>
      </c>
      <c r="L1052" s="35">
        <v>0</v>
      </c>
      <c r="M1052" s="74">
        <v>1</v>
      </c>
      <c r="N1052"/>
      <c r="O1052"/>
    </row>
    <row r="1053" spans="2:15">
      <c r="B1053" s="74">
        <v>765.00000000000477</v>
      </c>
      <c r="C1053" s="74">
        <v>5320</v>
      </c>
      <c r="D1053" s="74">
        <v>0</v>
      </c>
      <c r="E1053" s="74">
        <v>0</v>
      </c>
      <c r="F1053" s="74">
        <v>0</v>
      </c>
      <c r="G1053" s="74">
        <v>0</v>
      </c>
      <c r="H1053" s="74">
        <v>0</v>
      </c>
      <c r="I1053" s="74">
        <v>0</v>
      </c>
      <c r="J1053" s="74">
        <v>0</v>
      </c>
      <c r="K1053" s="74">
        <v>0</v>
      </c>
      <c r="L1053" s="35">
        <v>0</v>
      </c>
      <c r="M1053" s="74">
        <v>0</v>
      </c>
      <c r="N1053"/>
      <c r="O1053"/>
    </row>
    <row r="1054" spans="2:15">
      <c r="B1054" s="74">
        <v>118.99999999999993</v>
      </c>
      <c r="C1054" s="74">
        <v>5322</v>
      </c>
      <c r="D1054" s="74">
        <v>0</v>
      </c>
      <c r="E1054" s="74">
        <v>0</v>
      </c>
      <c r="F1054" s="74">
        <v>0</v>
      </c>
      <c r="G1054" s="74">
        <v>0</v>
      </c>
      <c r="H1054" s="74">
        <v>0</v>
      </c>
      <c r="I1054" s="74">
        <v>0</v>
      </c>
      <c r="J1054" s="74">
        <v>0</v>
      </c>
      <c r="K1054" s="74">
        <v>0</v>
      </c>
      <c r="L1054" s="35">
        <v>0</v>
      </c>
      <c r="M1054" s="74">
        <v>0</v>
      </c>
      <c r="N1054"/>
      <c r="O1054"/>
    </row>
    <row r="1055" spans="2:15">
      <c r="B1055" s="74">
        <v>281.99999999999955</v>
      </c>
      <c r="C1055" s="74">
        <v>5327</v>
      </c>
      <c r="D1055" s="74">
        <v>0</v>
      </c>
      <c r="E1055" s="74">
        <v>0</v>
      </c>
      <c r="F1055" s="74">
        <v>0</v>
      </c>
      <c r="G1055" s="74">
        <v>1.01522842639594E-2</v>
      </c>
      <c r="H1055" s="74">
        <v>0</v>
      </c>
      <c r="I1055" s="74">
        <v>0</v>
      </c>
      <c r="J1055" s="74">
        <v>0</v>
      </c>
      <c r="K1055" s="74">
        <v>0</v>
      </c>
      <c r="L1055" s="35">
        <v>0</v>
      </c>
      <c r="M1055" s="74">
        <v>0</v>
      </c>
      <c r="N1055"/>
      <c r="O1055"/>
    </row>
    <row r="1056" spans="2:15">
      <c r="B1056" s="74">
        <v>1241.0000000000009</v>
      </c>
      <c r="C1056" s="74">
        <v>5328</v>
      </c>
      <c r="D1056" s="74">
        <v>0</v>
      </c>
      <c r="E1056" s="74">
        <v>0</v>
      </c>
      <c r="F1056" s="74">
        <v>0</v>
      </c>
      <c r="G1056" s="74">
        <v>0</v>
      </c>
      <c r="H1056" s="74">
        <v>0</v>
      </c>
      <c r="I1056" s="74">
        <v>0</v>
      </c>
      <c r="J1056" s="74">
        <v>0</v>
      </c>
      <c r="K1056" s="74">
        <v>0</v>
      </c>
      <c r="L1056" s="35">
        <v>0</v>
      </c>
      <c r="M1056" s="74">
        <v>0</v>
      </c>
      <c r="N1056"/>
      <c r="O1056"/>
    </row>
    <row r="1057" spans="2:15">
      <c r="B1057" s="74">
        <v>678.99999999999773</v>
      </c>
      <c r="C1057" s="74">
        <v>5330</v>
      </c>
      <c r="D1057" s="74">
        <v>2.6455026455026499E-2</v>
      </c>
      <c r="E1057" s="74">
        <v>0</v>
      </c>
      <c r="F1057" s="74">
        <v>0</v>
      </c>
      <c r="G1057" s="74">
        <v>0</v>
      </c>
      <c r="H1057" s="74">
        <v>0</v>
      </c>
      <c r="I1057" s="74">
        <v>0</v>
      </c>
      <c r="J1057" s="74">
        <v>0</v>
      </c>
      <c r="K1057" s="74">
        <v>0</v>
      </c>
      <c r="L1057" s="35">
        <v>0</v>
      </c>
      <c r="M1057" s="74">
        <v>0</v>
      </c>
      <c r="N1057"/>
      <c r="O1057"/>
    </row>
    <row r="1058" spans="2:15">
      <c r="B1058" s="74">
        <v>313.00000000000131</v>
      </c>
      <c r="C1058" s="74">
        <v>5332</v>
      </c>
      <c r="D1058" s="74">
        <v>0</v>
      </c>
      <c r="E1058" s="74">
        <v>0</v>
      </c>
      <c r="F1058" s="74">
        <v>0</v>
      </c>
      <c r="G1058" s="74">
        <v>1.26582278481013E-2</v>
      </c>
      <c r="H1058" s="74">
        <v>0</v>
      </c>
      <c r="I1058" s="74">
        <v>0</v>
      </c>
      <c r="J1058" s="74">
        <v>0</v>
      </c>
      <c r="K1058" s="74">
        <v>0</v>
      </c>
      <c r="L1058" s="35">
        <v>0</v>
      </c>
      <c r="M1058" s="74">
        <v>0</v>
      </c>
      <c r="N1058"/>
      <c r="O1058"/>
    </row>
    <row r="1059" spans="2:15">
      <c r="B1059" s="74">
        <v>1184.9999999999932</v>
      </c>
      <c r="C1059" s="74">
        <v>5333</v>
      </c>
      <c r="D1059" s="74">
        <v>0</v>
      </c>
      <c r="E1059" s="74">
        <v>0</v>
      </c>
      <c r="F1059" s="74">
        <v>0</v>
      </c>
      <c r="G1059" s="74">
        <v>0</v>
      </c>
      <c r="H1059" s="74">
        <v>0</v>
      </c>
      <c r="I1059" s="74">
        <v>0</v>
      </c>
      <c r="J1059" s="74">
        <v>0</v>
      </c>
      <c r="K1059" s="74">
        <v>0</v>
      </c>
      <c r="L1059" s="35">
        <v>0</v>
      </c>
      <c r="M1059" s="74">
        <v>0</v>
      </c>
      <c r="N1059"/>
      <c r="O1059"/>
    </row>
    <row r="1060" spans="2:15">
      <c r="B1060" s="74">
        <v>125.99999999999922</v>
      </c>
      <c r="C1060" s="74">
        <v>5334</v>
      </c>
      <c r="D1060" s="74">
        <v>0</v>
      </c>
      <c r="E1060" s="74">
        <v>0</v>
      </c>
      <c r="F1060" s="74">
        <v>0</v>
      </c>
      <c r="G1060" s="74">
        <v>1.4598540145985399E-2</v>
      </c>
      <c r="H1060" s="74">
        <v>0</v>
      </c>
      <c r="I1060" s="74">
        <v>0</v>
      </c>
      <c r="J1060" s="74">
        <v>0</v>
      </c>
      <c r="K1060" s="74">
        <v>0</v>
      </c>
      <c r="L1060" s="35">
        <v>0</v>
      </c>
      <c r="M1060" s="74">
        <v>0</v>
      </c>
      <c r="N1060"/>
      <c r="O1060"/>
    </row>
    <row r="1061" spans="2:15">
      <c r="B1061" s="74">
        <v>364.99999999999642</v>
      </c>
      <c r="C1061" s="74">
        <v>5335</v>
      </c>
      <c r="D1061" s="74">
        <v>0</v>
      </c>
      <c r="E1061" s="74">
        <v>5.1282051282051299E-3</v>
      </c>
      <c r="F1061" s="74">
        <v>0</v>
      </c>
      <c r="G1061" s="74">
        <v>5.1282051282051299E-3</v>
      </c>
      <c r="H1061" s="74">
        <v>0</v>
      </c>
      <c r="I1061" s="74">
        <v>0</v>
      </c>
      <c r="J1061" s="74">
        <v>0</v>
      </c>
      <c r="K1061" s="74">
        <v>0</v>
      </c>
      <c r="L1061" s="35">
        <v>0</v>
      </c>
      <c r="M1061" s="74">
        <v>1</v>
      </c>
      <c r="N1061"/>
      <c r="O1061"/>
    </row>
    <row r="1062" spans="2:15">
      <c r="B1062" s="74">
        <v>801.99999999999375</v>
      </c>
      <c r="C1062" s="74">
        <v>5337</v>
      </c>
      <c r="D1062" s="74">
        <v>0</v>
      </c>
      <c r="E1062" s="74">
        <v>2.48756218905473E-2</v>
      </c>
      <c r="F1062" s="74">
        <v>0</v>
      </c>
      <c r="G1062" s="74">
        <v>0</v>
      </c>
      <c r="H1062" s="74">
        <v>0</v>
      </c>
      <c r="I1062" s="74">
        <v>0</v>
      </c>
      <c r="J1062" s="74">
        <v>0</v>
      </c>
      <c r="K1062" s="74">
        <v>0</v>
      </c>
      <c r="L1062" s="35">
        <v>0</v>
      </c>
      <c r="M1062" s="74">
        <v>1</v>
      </c>
      <c r="N1062"/>
      <c r="O1062"/>
    </row>
    <row r="1063" spans="2:15">
      <c r="B1063" s="74">
        <v>713.00000000000819</v>
      </c>
      <c r="C1063" s="74">
        <v>5338</v>
      </c>
      <c r="D1063" s="74">
        <v>0</v>
      </c>
      <c r="E1063" s="74">
        <v>4.8309178743961402E-3</v>
      </c>
      <c r="F1063" s="74">
        <v>0</v>
      </c>
      <c r="G1063" s="74">
        <v>0</v>
      </c>
      <c r="H1063" s="74">
        <v>0</v>
      </c>
      <c r="I1063" s="74">
        <v>0</v>
      </c>
      <c r="J1063" s="74">
        <v>0</v>
      </c>
      <c r="K1063" s="74">
        <v>0</v>
      </c>
      <c r="L1063" s="35">
        <v>0</v>
      </c>
      <c r="M1063" s="74">
        <v>1</v>
      </c>
      <c r="N1063"/>
      <c r="O1063"/>
    </row>
    <row r="1064" spans="2:15">
      <c r="B1064" s="74">
        <v>247.00000000000247</v>
      </c>
      <c r="C1064" s="74">
        <v>5339</v>
      </c>
      <c r="D1064" s="74">
        <v>0</v>
      </c>
      <c r="E1064" s="74">
        <v>0</v>
      </c>
      <c r="F1064" s="74">
        <v>0</v>
      </c>
      <c r="G1064" s="74">
        <v>0</v>
      </c>
      <c r="H1064" s="74">
        <v>0</v>
      </c>
      <c r="I1064" s="74">
        <v>0</v>
      </c>
      <c r="J1064" s="74">
        <v>0</v>
      </c>
      <c r="K1064" s="74">
        <v>0</v>
      </c>
      <c r="L1064" s="35">
        <v>0</v>
      </c>
      <c r="M1064" s="74">
        <v>0</v>
      </c>
      <c r="N1064"/>
      <c r="O1064"/>
    </row>
    <row r="1065" spans="2:15">
      <c r="B1065" s="74">
        <v>554.00000000000057</v>
      </c>
      <c r="C1065" s="74">
        <v>5340</v>
      </c>
      <c r="D1065" s="74">
        <v>1.3157894736842099E-2</v>
      </c>
      <c r="E1065" s="74">
        <v>0</v>
      </c>
      <c r="F1065" s="74">
        <v>0</v>
      </c>
      <c r="G1065" s="74">
        <v>0</v>
      </c>
      <c r="H1065" s="74">
        <v>0</v>
      </c>
      <c r="I1065" s="74">
        <v>0</v>
      </c>
      <c r="J1065" s="74">
        <v>0</v>
      </c>
      <c r="K1065" s="74">
        <v>0</v>
      </c>
      <c r="L1065" s="35">
        <v>0</v>
      </c>
      <c r="M1065" s="74">
        <v>0</v>
      </c>
      <c r="N1065"/>
      <c r="O1065"/>
    </row>
    <row r="1066" spans="2:15">
      <c r="B1066" s="74">
        <v>693.00000000000614</v>
      </c>
      <c r="C1066" s="74">
        <v>5341</v>
      </c>
      <c r="D1066" s="74">
        <v>0</v>
      </c>
      <c r="E1066" s="74">
        <v>0</v>
      </c>
      <c r="F1066" s="74">
        <v>0</v>
      </c>
      <c r="G1066" s="74">
        <v>0</v>
      </c>
      <c r="H1066" s="74">
        <v>0</v>
      </c>
      <c r="I1066" s="74">
        <v>0</v>
      </c>
      <c r="J1066" s="74">
        <v>0</v>
      </c>
      <c r="K1066" s="74">
        <v>0</v>
      </c>
      <c r="L1066" s="35">
        <v>0</v>
      </c>
      <c r="M1066" s="74">
        <v>0</v>
      </c>
      <c r="N1066"/>
      <c r="O1066"/>
    </row>
    <row r="1067" spans="2:15">
      <c r="B1067" s="74">
        <v>475.99999999999682</v>
      </c>
      <c r="C1067" s="74">
        <v>5342</v>
      </c>
      <c r="D1067" s="74">
        <v>0</v>
      </c>
      <c r="E1067" s="74">
        <v>0</v>
      </c>
      <c r="F1067" s="74">
        <v>0</v>
      </c>
      <c r="G1067" s="74">
        <v>0</v>
      </c>
      <c r="H1067" s="74">
        <v>0</v>
      </c>
      <c r="I1067" s="74">
        <v>0</v>
      </c>
      <c r="J1067" s="74">
        <v>0</v>
      </c>
      <c r="K1067" s="74">
        <v>0</v>
      </c>
      <c r="L1067" s="35">
        <v>0</v>
      </c>
      <c r="M1067" s="74">
        <v>0</v>
      </c>
      <c r="N1067"/>
      <c r="O1067"/>
    </row>
    <row r="1068" spans="2:15">
      <c r="B1068" s="74">
        <v>222.00000000000097</v>
      </c>
      <c r="C1068" s="74">
        <v>5343</v>
      </c>
      <c r="D1068" s="74">
        <v>0</v>
      </c>
      <c r="E1068" s="74">
        <v>0</v>
      </c>
      <c r="F1068" s="74">
        <v>0</v>
      </c>
      <c r="G1068" s="74">
        <v>0</v>
      </c>
      <c r="H1068" s="74">
        <v>0</v>
      </c>
      <c r="I1068" s="74">
        <v>0</v>
      </c>
      <c r="J1068" s="74">
        <v>0</v>
      </c>
      <c r="K1068" s="74">
        <v>0</v>
      </c>
      <c r="L1068" s="35">
        <v>0</v>
      </c>
      <c r="M1068" s="74">
        <v>0</v>
      </c>
      <c r="N1068"/>
      <c r="O1068"/>
    </row>
    <row r="1069" spans="2:15">
      <c r="B1069" s="74">
        <v>674.00000000000057</v>
      </c>
      <c r="C1069" s="74">
        <v>5344</v>
      </c>
      <c r="D1069" s="74">
        <v>8.8888888888888906E-3</v>
      </c>
      <c r="E1069" s="74">
        <v>0</v>
      </c>
      <c r="F1069" s="74">
        <v>0</v>
      </c>
      <c r="G1069" s="74">
        <v>0</v>
      </c>
      <c r="H1069" s="74">
        <v>0</v>
      </c>
      <c r="I1069" s="74">
        <v>0</v>
      </c>
      <c r="J1069" s="74">
        <v>0</v>
      </c>
      <c r="K1069" s="74">
        <v>0</v>
      </c>
      <c r="L1069" s="35">
        <v>0</v>
      </c>
      <c r="M1069" s="74">
        <v>0</v>
      </c>
      <c r="N1069"/>
      <c r="O1069"/>
    </row>
    <row r="1070" spans="2:15">
      <c r="B1070" s="74">
        <v>244.00000000000051</v>
      </c>
      <c r="C1070" s="74">
        <v>5346</v>
      </c>
      <c r="D1070" s="74">
        <v>0</v>
      </c>
      <c r="E1070" s="74">
        <v>0</v>
      </c>
      <c r="F1070" s="74">
        <v>0</v>
      </c>
      <c r="G1070" s="74">
        <v>0</v>
      </c>
      <c r="H1070" s="74">
        <v>0</v>
      </c>
      <c r="I1070" s="74">
        <v>0</v>
      </c>
      <c r="J1070" s="74">
        <v>0</v>
      </c>
      <c r="K1070" s="74">
        <v>0</v>
      </c>
      <c r="L1070" s="35">
        <v>0</v>
      </c>
      <c r="M1070" s="74">
        <v>0</v>
      </c>
      <c r="N1070"/>
      <c r="O1070"/>
    </row>
    <row r="1071" spans="2:15">
      <c r="B1071" s="74">
        <v>321.99999999999949</v>
      </c>
      <c r="C1071" s="74">
        <v>5347</v>
      </c>
      <c r="D1071" s="74">
        <v>0</v>
      </c>
      <c r="E1071" s="74">
        <v>0</v>
      </c>
      <c r="F1071" s="74">
        <v>0</v>
      </c>
      <c r="G1071" s="74">
        <v>0</v>
      </c>
      <c r="H1071" s="74">
        <v>0</v>
      </c>
      <c r="I1071" s="74">
        <v>0</v>
      </c>
      <c r="J1071" s="74">
        <v>0</v>
      </c>
      <c r="K1071" s="74">
        <v>0</v>
      </c>
      <c r="L1071" s="35">
        <v>0</v>
      </c>
      <c r="M1071" s="74">
        <v>0</v>
      </c>
      <c r="N1071"/>
      <c r="O1071"/>
    </row>
    <row r="1072" spans="2:15">
      <c r="B1072" s="74">
        <v>395.00000000000006</v>
      </c>
      <c r="C1072" s="74">
        <v>5352</v>
      </c>
      <c r="D1072" s="74">
        <v>0</v>
      </c>
      <c r="E1072" s="74">
        <v>8.1632653061224497E-3</v>
      </c>
      <c r="F1072" s="74">
        <v>0</v>
      </c>
      <c r="G1072" s="74">
        <v>0</v>
      </c>
      <c r="H1072" s="74">
        <v>0</v>
      </c>
      <c r="I1072" s="74">
        <v>0</v>
      </c>
      <c r="J1072" s="74">
        <v>0</v>
      </c>
      <c r="K1072" s="74">
        <v>0</v>
      </c>
      <c r="L1072" s="35">
        <v>0</v>
      </c>
      <c r="M1072" s="74">
        <v>1</v>
      </c>
      <c r="N1072"/>
      <c r="O1072"/>
    </row>
    <row r="1073" spans="2:15">
      <c r="B1073" s="74">
        <v>647.00000000000023</v>
      </c>
      <c r="C1073" s="74">
        <v>5354</v>
      </c>
      <c r="D1073" s="74">
        <v>0</v>
      </c>
      <c r="E1073" s="74">
        <v>0</v>
      </c>
      <c r="F1073" s="74">
        <v>0</v>
      </c>
      <c r="G1073" s="74">
        <v>0</v>
      </c>
      <c r="H1073" s="74">
        <v>0</v>
      </c>
      <c r="I1073" s="74">
        <v>0</v>
      </c>
      <c r="J1073" s="74">
        <v>0</v>
      </c>
      <c r="K1073" s="74">
        <v>0</v>
      </c>
      <c r="L1073" s="35">
        <v>0</v>
      </c>
      <c r="M1073" s="74">
        <v>0</v>
      </c>
      <c r="N1073"/>
      <c r="O1073"/>
    </row>
    <row r="1074" spans="2:15">
      <c r="B1074" s="74">
        <v>751.00000000000307</v>
      </c>
      <c r="C1074" s="74">
        <v>5355</v>
      </c>
      <c r="D1074" s="74">
        <v>4.4247787610619503E-3</v>
      </c>
      <c r="E1074" s="74">
        <v>0</v>
      </c>
      <c r="F1074" s="74">
        <v>0</v>
      </c>
      <c r="G1074" s="74">
        <v>0</v>
      </c>
      <c r="H1074" s="74">
        <v>0</v>
      </c>
      <c r="I1074" s="74">
        <v>0</v>
      </c>
      <c r="J1074" s="74">
        <v>0</v>
      </c>
      <c r="K1074" s="74">
        <v>0</v>
      </c>
      <c r="L1074" s="35">
        <v>0</v>
      </c>
      <c r="M1074" s="74">
        <v>0</v>
      </c>
      <c r="N1074"/>
      <c r="O1074"/>
    </row>
    <row r="1075" spans="2:15">
      <c r="B1075" s="74">
        <v>1000</v>
      </c>
      <c r="C1075" s="74">
        <v>5357</v>
      </c>
      <c r="D1075" s="74">
        <v>0</v>
      </c>
      <c r="E1075" s="74">
        <v>0</v>
      </c>
      <c r="F1075" s="74">
        <v>0</v>
      </c>
      <c r="G1075" s="74">
        <v>0</v>
      </c>
      <c r="H1075" s="74">
        <v>0</v>
      </c>
      <c r="I1075" s="74">
        <v>0</v>
      </c>
      <c r="J1075" s="74">
        <v>0</v>
      </c>
      <c r="K1075" s="74">
        <v>0</v>
      </c>
      <c r="L1075" s="35">
        <v>0</v>
      </c>
      <c r="M1075" s="74">
        <v>0</v>
      </c>
      <c r="N1075"/>
      <c r="O1075"/>
    </row>
    <row r="1076" spans="2:15">
      <c r="B1076" s="74">
        <v>550.99999999999386</v>
      </c>
      <c r="C1076" s="74">
        <v>5358</v>
      </c>
      <c r="D1076" s="74">
        <v>0</v>
      </c>
      <c r="E1076" s="74">
        <v>1.1764705882352899E-2</v>
      </c>
      <c r="F1076" s="74">
        <v>0</v>
      </c>
      <c r="G1076" s="74">
        <v>0</v>
      </c>
      <c r="H1076" s="74">
        <v>0</v>
      </c>
      <c r="I1076" s="74">
        <v>0</v>
      </c>
      <c r="J1076" s="74">
        <v>0</v>
      </c>
      <c r="K1076" s="74">
        <v>0</v>
      </c>
      <c r="L1076" s="35">
        <v>0</v>
      </c>
      <c r="M1076" s="74">
        <v>1</v>
      </c>
      <c r="N1076"/>
      <c r="O1076"/>
    </row>
    <row r="1077" spans="2:15">
      <c r="B1077" s="74">
        <v>265.00000000000159</v>
      </c>
      <c r="C1077" s="74">
        <v>5361</v>
      </c>
      <c r="D1077" s="74">
        <v>0</v>
      </c>
      <c r="E1077" s="74">
        <v>0</v>
      </c>
      <c r="F1077" s="74">
        <v>0</v>
      </c>
      <c r="G1077" s="74">
        <v>2.1186440677966101E-2</v>
      </c>
      <c r="H1077" s="74">
        <v>0</v>
      </c>
      <c r="I1077" s="74">
        <v>0</v>
      </c>
      <c r="J1077" s="74">
        <v>0</v>
      </c>
      <c r="K1077" s="74">
        <v>0</v>
      </c>
      <c r="L1077" s="35">
        <v>0</v>
      </c>
      <c r="M1077" s="74">
        <v>0</v>
      </c>
      <c r="N1077"/>
      <c r="O1077"/>
    </row>
    <row r="1078" spans="2:15">
      <c r="B1078" s="74">
        <v>1136.0000000000005</v>
      </c>
      <c r="C1078" s="74">
        <v>5362</v>
      </c>
      <c r="D1078" s="74">
        <v>0</v>
      </c>
      <c r="E1078" s="74">
        <v>0</v>
      </c>
      <c r="F1078" s="74">
        <v>0</v>
      </c>
      <c r="G1078" s="74">
        <v>9.4786729857819895E-3</v>
      </c>
      <c r="H1078" s="74">
        <v>0</v>
      </c>
      <c r="I1078" s="74">
        <v>0</v>
      </c>
      <c r="J1078" s="74">
        <v>0</v>
      </c>
      <c r="K1078" s="74">
        <v>0</v>
      </c>
      <c r="L1078" s="35">
        <v>2.3696682E-2</v>
      </c>
      <c r="M1078" s="74">
        <v>0</v>
      </c>
      <c r="N1078"/>
      <c r="O1078"/>
    </row>
    <row r="1079" spans="2:15">
      <c r="B1079" s="74">
        <v>554.00000000000057</v>
      </c>
      <c r="C1079" s="74">
        <v>5363</v>
      </c>
      <c r="D1079" s="74">
        <v>0</v>
      </c>
      <c r="E1079" s="74">
        <v>0</v>
      </c>
      <c r="F1079" s="74">
        <v>0</v>
      </c>
      <c r="G1079" s="74">
        <v>0</v>
      </c>
      <c r="H1079" s="74">
        <v>0</v>
      </c>
      <c r="I1079" s="74">
        <v>0</v>
      </c>
      <c r="J1079" s="74">
        <v>0</v>
      </c>
      <c r="K1079" s="74">
        <v>0</v>
      </c>
      <c r="L1079" s="35">
        <v>0</v>
      </c>
      <c r="M1079" s="74">
        <v>0</v>
      </c>
      <c r="N1079"/>
      <c r="O1079"/>
    </row>
    <row r="1080" spans="2:15">
      <c r="B1080" s="74">
        <v>520.99999999999488</v>
      </c>
      <c r="C1080" s="74">
        <v>5364</v>
      </c>
      <c r="D1080" s="74">
        <v>0</v>
      </c>
      <c r="E1080" s="74">
        <v>0</v>
      </c>
      <c r="F1080" s="74">
        <v>0</v>
      </c>
      <c r="G1080" s="74">
        <v>4.2553191489361703E-3</v>
      </c>
      <c r="H1080" s="74">
        <v>0</v>
      </c>
      <c r="I1080" s="74">
        <v>0</v>
      </c>
      <c r="J1080" s="74">
        <v>0</v>
      </c>
      <c r="K1080" s="74">
        <v>0</v>
      </c>
      <c r="L1080" s="35">
        <v>0</v>
      </c>
      <c r="M1080" s="74">
        <v>0</v>
      </c>
      <c r="N1080"/>
      <c r="O1080"/>
    </row>
    <row r="1081" spans="2:15">
      <c r="B1081" s="74">
        <v>472.00000000000279</v>
      </c>
      <c r="C1081" s="74">
        <v>5365</v>
      </c>
      <c r="D1081" s="74">
        <v>0</v>
      </c>
      <c r="E1081" s="74">
        <v>0</v>
      </c>
      <c r="F1081" s="74">
        <v>0</v>
      </c>
      <c r="G1081" s="74">
        <v>0</v>
      </c>
      <c r="H1081" s="74">
        <v>0</v>
      </c>
      <c r="I1081" s="74">
        <v>0</v>
      </c>
      <c r="J1081" s="74">
        <v>0</v>
      </c>
      <c r="K1081" s="74">
        <v>0</v>
      </c>
      <c r="L1081" s="35">
        <v>0</v>
      </c>
      <c r="M1081" s="74">
        <v>0</v>
      </c>
      <c r="N1081"/>
      <c r="O1081"/>
    </row>
    <row r="1082" spans="2:15">
      <c r="B1082" s="74">
        <v>524.00000000000455</v>
      </c>
      <c r="C1082" s="74">
        <v>5367</v>
      </c>
      <c r="D1082" s="74">
        <v>4.5662100456621002E-3</v>
      </c>
      <c r="E1082" s="74">
        <v>4.5662100456621002E-3</v>
      </c>
      <c r="F1082" s="74">
        <v>0</v>
      </c>
      <c r="G1082" s="74">
        <v>0</v>
      </c>
      <c r="H1082" s="74">
        <v>0</v>
      </c>
      <c r="I1082" s="74">
        <v>0</v>
      </c>
      <c r="J1082" s="74">
        <v>0</v>
      </c>
      <c r="K1082" s="74">
        <v>0</v>
      </c>
      <c r="L1082" s="35">
        <v>0</v>
      </c>
      <c r="M1082" s="74">
        <v>1</v>
      </c>
      <c r="N1082"/>
      <c r="O1082"/>
    </row>
    <row r="1083" spans="2:15">
      <c r="B1083" s="74">
        <v>501.00000000000523</v>
      </c>
      <c r="C1083" s="74">
        <v>5368</v>
      </c>
      <c r="D1083" s="74">
        <v>0</v>
      </c>
      <c r="E1083" s="74">
        <v>0</v>
      </c>
      <c r="F1083" s="74">
        <v>0</v>
      </c>
      <c r="G1083" s="74">
        <v>0</v>
      </c>
      <c r="H1083" s="74">
        <v>0</v>
      </c>
      <c r="I1083" s="74">
        <v>0</v>
      </c>
      <c r="J1083" s="74">
        <v>0</v>
      </c>
      <c r="K1083" s="74">
        <v>0</v>
      </c>
      <c r="L1083" s="35">
        <v>0</v>
      </c>
      <c r="M1083" s="74">
        <v>0</v>
      </c>
      <c r="N1083"/>
      <c r="O1083"/>
    </row>
    <row r="1084" spans="2:15">
      <c r="B1084" s="74">
        <v>236.00000000000199</v>
      </c>
      <c r="C1084" s="74">
        <v>5369</v>
      </c>
      <c r="D1084" s="74">
        <v>0</v>
      </c>
      <c r="E1084" s="74">
        <v>2.6548672566371698E-2</v>
      </c>
      <c r="F1084" s="74">
        <v>0</v>
      </c>
      <c r="G1084" s="74">
        <v>4.4247787610619503E-3</v>
      </c>
      <c r="H1084" s="74">
        <v>0</v>
      </c>
      <c r="I1084" s="74">
        <v>0</v>
      </c>
      <c r="J1084" s="74">
        <v>0</v>
      </c>
      <c r="K1084" s="74">
        <v>0</v>
      </c>
      <c r="L1084" s="35">
        <v>8.8495580000000004E-3</v>
      </c>
      <c r="M1084" s="74">
        <v>1</v>
      </c>
      <c r="N1084"/>
      <c r="O1084"/>
    </row>
    <row r="1085" spans="2:15">
      <c r="B1085" s="74">
        <v>733.99999999999966</v>
      </c>
      <c r="C1085" s="74">
        <v>5370</v>
      </c>
      <c r="D1085" s="74">
        <v>0</v>
      </c>
      <c r="E1085" s="74">
        <v>0</v>
      </c>
      <c r="F1085" s="74">
        <v>0</v>
      </c>
      <c r="G1085" s="74">
        <v>0</v>
      </c>
      <c r="H1085" s="74">
        <v>0</v>
      </c>
      <c r="I1085" s="74">
        <v>0</v>
      </c>
      <c r="J1085" s="74">
        <v>0</v>
      </c>
      <c r="K1085" s="74">
        <v>0</v>
      </c>
      <c r="L1085" s="35">
        <v>0</v>
      </c>
      <c r="M1085" s="74">
        <v>0</v>
      </c>
      <c r="N1085"/>
      <c r="O1085"/>
    </row>
    <row r="1086" spans="2:15">
      <c r="B1086" s="74">
        <v>805.99999999999898</v>
      </c>
      <c r="C1086" s="74">
        <v>5371</v>
      </c>
      <c r="D1086" s="74">
        <v>0</v>
      </c>
      <c r="E1086" s="74">
        <v>0</v>
      </c>
      <c r="F1086" s="74">
        <v>0</v>
      </c>
      <c r="G1086" s="74">
        <v>0</v>
      </c>
      <c r="H1086" s="74">
        <v>0</v>
      </c>
      <c r="I1086" s="74">
        <v>0</v>
      </c>
      <c r="J1086" s="74">
        <v>0</v>
      </c>
      <c r="K1086" s="74">
        <v>0</v>
      </c>
      <c r="L1086" s="35">
        <v>0</v>
      </c>
      <c r="M1086" s="74">
        <v>0</v>
      </c>
      <c r="N1086"/>
      <c r="O1086"/>
    </row>
    <row r="1087" spans="2:15">
      <c r="B1087" s="74">
        <v>917.99999999999534</v>
      </c>
      <c r="C1087" s="74">
        <v>5372</v>
      </c>
      <c r="D1087" s="74">
        <v>0</v>
      </c>
      <c r="E1087" s="74">
        <v>0</v>
      </c>
      <c r="F1087" s="74">
        <v>0</v>
      </c>
      <c r="G1087" s="74">
        <v>0</v>
      </c>
      <c r="H1087" s="74">
        <v>0</v>
      </c>
      <c r="I1087" s="74">
        <v>0</v>
      </c>
      <c r="J1087" s="74">
        <v>0</v>
      </c>
      <c r="K1087" s="74">
        <v>0</v>
      </c>
      <c r="L1087" s="35">
        <v>0</v>
      </c>
      <c r="M1087" s="74">
        <v>0</v>
      </c>
      <c r="N1087"/>
      <c r="O1087"/>
    </row>
    <row r="1088" spans="2:15">
      <c r="B1088" s="74">
        <v>1103.9999999999998</v>
      </c>
      <c r="C1088" s="74">
        <v>5374</v>
      </c>
      <c r="D1088" s="74">
        <v>1.3761467889908299E-2</v>
      </c>
      <c r="E1088" s="74">
        <v>4.5871559633027499E-3</v>
      </c>
      <c r="F1088" s="74">
        <v>0</v>
      </c>
      <c r="G1088" s="74">
        <v>0</v>
      </c>
      <c r="H1088" s="74">
        <v>0</v>
      </c>
      <c r="I1088" s="74">
        <v>0</v>
      </c>
      <c r="J1088" s="74">
        <v>0</v>
      </c>
      <c r="K1088" s="74">
        <v>0</v>
      </c>
      <c r="L1088" s="35">
        <v>0</v>
      </c>
      <c r="M1088" s="74">
        <v>1</v>
      </c>
      <c r="N1088"/>
      <c r="O1088"/>
    </row>
    <row r="1089" spans="2:15">
      <c r="B1089" s="74">
        <v>1163.0000000000041</v>
      </c>
      <c r="C1089" s="74">
        <v>5377</v>
      </c>
      <c r="D1089" s="74">
        <v>1.9323671497584499E-2</v>
      </c>
      <c r="E1089" s="74">
        <v>0</v>
      </c>
      <c r="F1089" s="74">
        <v>0</v>
      </c>
      <c r="G1089" s="74">
        <v>0</v>
      </c>
      <c r="H1089" s="74">
        <v>0</v>
      </c>
      <c r="I1089" s="74">
        <v>0</v>
      </c>
      <c r="J1089" s="74">
        <v>0</v>
      </c>
      <c r="K1089" s="74">
        <v>0</v>
      </c>
      <c r="L1089" s="35">
        <v>0</v>
      </c>
      <c r="M1089" s="74">
        <v>0</v>
      </c>
      <c r="N1089"/>
      <c r="O1089"/>
    </row>
    <row r="1090" spans="2:15">
      <c r="B1090" s="74">
        <v>220.00000000000205</v>
      </c>
      <c r="C1090" s="74">
        <v>5389</v>
      </c>
      <c r="D1090" s="74">
        <v>0</v>
      </c>
      <c r="E1090" s="74">
        <v>0</v>
      </c>
      <c r="F1090" s="74">
        <v>0</v>
      </c>
      <c r="G1090" s="74">
        <v>0</v>
      </c>
      <c r="H1090" s="74">
        <v>0</v>
      </c>
      <c r="I1090" s="74">
        <v>4.2553191489361703E-3</v>
      </c>
      <c r="J1090" s="74">
        <v>0</v>
      </c>
      <c r="K1090" s="74">
        <v>0</v>
      </c>
      <c r="L1090" s="35">
        <v>0</v>
      </c>
      <c r="M1090" s="74">
        <v>0</v>
      </c>
      <c r="N1090"/>
      <c r="O1090"/>
    </row>
    <row r="1091" spans="2:15">
      <c r="B1091" s="74">
        <v>474.00000000000568</v>
      </c>
      <c r="C1091" s="74">
        <v>5392</v>
      </c>
      <c r="D1091" s="74">
        <v>0</v>
      </c>
      <c r="E1091" s="74">
        <v>1.1764705882352899E-2</v>
      </c>
      <c r="F1091" s="74">
        <v>0</v>
      </c>
      <c r="G1091" s="74">
        <v>0</v>
      </c>
      <c r="H1091" s="74">
        <v>0</v>
      </c>
      <c r="I1091" s="74">
        <v>0</v>
      </c>
      <c r="J1091" s="74">
        <v>0</v>
      </c>
      <c r="K1091" s="74">
        <v>0</v>
      </c>
      <c r="L1091" s="35">
        <v>0</v>
      </c>
      <c r="M1091" s="74">
        <v>1</v>
      </c>
      <c r="N1091"/>
      <c r="O1091"/>
    </row>
    <row r="1092" spans="2:15">
      <c r="B1092" s="74">
        <v>260.00000000000136</v>
      </c>
      <c r="C1092" s="74">
        <v>5393</v>
      </c>
      <c r="D1092" s="74">
        <v>0</v>
      </c>
      <c r="E1092" s="74">
        <v>0</v>
      </c>
      <c r="F1092" s="74">
        <v>0</v>
      </c>
      <c r="G1092" s="74">
        <v>0</v>
      </c>
      <c r="H1092" s="74">
        <v>0</v>
      </c>
      <c r="I1092" s="74">
        <v>0</v>
      </c>
      <c r="J1092" s="74">
        <v>0</v>
      </c>
      <c r="K1092" s="74">
        <v>0</v>
      </c>
      <c r="L1092" s="35">
        <v>0</v>
      </c>
      <c r="M1092" s="74">
        <v>0</v>
      </c>
      <c r="N1092"/>
      <c r="O1092"/>
    </row>
    <row r="1093" spans="2:15">
      <c r="B1093" s="74">
        <v>1036.9999999999984</v>
      </c>
      <c r="C1093" s="74">
        <v>5394</v>
      </c>
      <c r="D1093" s="74">
        <v>0</v>
      </c>
      <c r="E1093" s="74">
        <v>0</v>
      </c>
      <c r="F1093" s="74">
        <v>0</v>
      </c>
      <c r="G1093" s="74">
        <v>0</v>
      </c>
      <c r="H1093" s="74">
        <v>0</v>
      </c>
      <c r="I1093" s="74">
        <v>0</v>
      </c>
      <c r="J1093" s="74">
        <v>0</v>
      </c>
      <c r="K1093" s="74">
        <v>0</v>
      </c>
      <c r="L1093" s="35">
        <v>0</v>
      </c>
      <c r="M1093" s="74">
        <v>0</v>
      </c>
      <c r="N1093"/>
      <c r="O1093"/>
    </row>
    <row r="1094" spans="2:15">
      <c r="B1094" s="74">
        <v>359.00000000000085</v>
      </c>
      <c r="C1094" s="74">
        <v>5395</v>
      </c>
      <c r="D1094" s="74">
        <v>0</v>
      </c>
      <c r="E1094" s="74">
        <v>0</v>
      </c>
      <c r="F1094" s="74">
        <v>0</v>
      </c>
      <c r="G1094" s="74">
        <v>1.46341463414634E-2</v>
      </c>
      <c r="H1094" s="74">
        <v>0</v>
      </c>
      <c r="I1094" s="74">
        <v>0</v>
      </c>
      <c r="J1094" s="74">
        <v>0</v>
      </c>
      <c r="K1094" s="74">
        <v>0</v>
      </c>
      <c r="L1094" s="35">
        <v>0</v>
      </c>
      <c r="M1094" s="74">
        <v>0</v>
      </c>
      <c r="N1094"/>
      <c r="O1094"/>
    </row>
    <row r="1095" spans="2:15">
      <c r="B1095" s="74">
        <v>357.99999999999682</v>
      </c>
      <c r="C1095" s="74">
        <v>5396</v>
      </c>
      <c r="D1095" s="74">
        <v>4.3290043290043299E-3</v>
      </c>
      <c r="E1095" s="74">
        <v>1.7316017316017299E-2</v>
      </c>
      <c r="F1095" s="74">
        <v>0</v>
      </c>
      <c r="G1095" s="74">
        <v>4.3290043290043299E-3</v>
      </c>
      <c r="H1095" s="74">
        <v>0</v>
      </c>
      <c r="I1095" s="74">
        <v>0</v>
      </c>
      <c r="J1095" s="74">
        <v>0</v>
      </c>
      <c r="K1095" s="74">
        <v>0</v>
      </c>
      <c r="L1095" s="35">
        <v>0</v>
      </c>
      <c r="M1095" s="74">
        <v>1</v>
      </c>
      <c r="N1095"/>
      <c r="O1095"/>
    </row>
    <row r="1096" spans="2:15">
      <c r="B1096" s="74">
        <v>186.00000000000173</v>
      </c>
      <c r="C1096" s="74">
        <v>5397</v>
      </c>
      <c r="D1096" s="74">
        <v>0</v>
      </c>
      <c r="E1096" s="74">
        <v>0</v>
      </c>
      <c r="F1096" s="74">
        <v>0</v>
      </c>
      <c r="G1096" s="74">
        <v>1.29310344827586E-2</v>
      </c>
      <c r="H1096" s="74">
        <v>0</v>
      </c>
      <c r="I1096" s="74">
        <v>0</v>
      </c>
      <c r="J1096" s="74">
        <v>0</v>
      </c>
      <c r="K1096" s="74">
        <v>0</v>
      </c>
      <c r="L1096" s="35">
        <v>0</v>
      </c>
      <c r="M1096" s="74">
        <v>0</v>
      </c>
      <c r="N1096"/>
      <c r="O1096"/>
    </row>
    <row r="1097" spans="2:15">
      <c r="B1097" s="74">
        <v>2768.0000000000018</v>
      </c>
      <c r="C1097" s="74">
        <v>5398</v>
      </c>
      <c r="D1097" s="74">
        <v>0</v>
      </c>
      <c r="E1097" s="74">
        <v>0</v>
      </c>
      <c r="F1097" s="74">
        <v>0</v>
      </c>
      <c r="G1097" s="74">
        <v>2.2388059701492501E-2</v>
      </c>
      <c r="H1097" s="74">
        <v>0</v>
      </c>
      <c r="I1097" s="74">
        <v>0</v>
      </c>
      <c r="J1097" s="74">
        <v>0</v>
      </c>
      <c r="K1097" s="74">
        <v>0</v>
      </c>
      <c r="L1097" s="35">
        <v>0</v>
      </c>
      <c r="M1097" s="74">
        <v>0</v>
      </c>
      <c r="N1097"/>
      <c r="O1097"/>
    </row>
    <row r="1098" spans="2:15">
      <c r="B1098" s="74">
        <v>588.99999999999829</v>
      </c>
      <c r="C1098" s="74">
        <v>5399</v>
      </c>
      <c r="D1098" s="74">
        <v>0</v>
      </c>
      <c r="E1098" s="74">
        <v>0</v>
      </c>
      <c r="F1098" s="74">
        <v>0</v>
      </c>
      <c r="G1098" s="74">
        <v>0</v>
      </c>
      <c r="H1098" s="74">
        <v>0</v>
      </c>
      <c r="I1098" s="74">
        <v>0</v>
      </c>
      <c r="J1098" s="74">
        <v>0</v>
      </c>
      <c r="K1098" s="74">
        <v>0</v>
      </c>
      <c r="L1098" s="35">
        <v>0</v>
      </c>
      <c r="M1098" s="74">
        <v>0</v>
      </c>
      <c r="N1098"/>
      <c r="O1098"/>
    </row>
    <row r="1099" spans="2:15">
      <c r="B1099" s="74">
        <v>1530.9999999999977</v>
      </c>
      <c r="C1099" s="74">
        <v>5400</v>
      </c>
      <c r="D1099" s="74">
        <v>0</v>
      </c>
      <c r="E1099" s="74">
        <v>4.2735042735042696E-3</v>
      </c>
      <c r="F1099" s="74">
        <v>0</v>
      </c>
      <c r="G1099" s="74">
        <v>0</v>
      </c>
      <c r="H1099" s="74">
        <v>0</v>
      </c>
      <c r="I1099" s="74">
        <v>0</v>
      </c>
      <c r="J1099" s="74">
        <v>0</v>
      </c>
      <c r="K1099" s="74">
        <v>0</v>
      </c>
      <c r="L1099" s="35">
        <v>0</v>
      </c>
      <c r="M1099" s="74">
        <v>1</v>
      </c>
      <c r="N1099"/>
      <c r="O1099"/>
    </row>
    <row r="1100" spans="2:15">
      <c r="B1100" s="74">
        <v>2168.9999999999854</v>
      </c>
      <c r="C1100" s="74">
        <v>5401</v>
      </c>
      <c r="D1100" s="74">
        <v>0</v>
      </c>
      <c r="E1100" s="74">
        <v>0</v>
      </c>
      <c r="F1100" s="74">
        <v>0</v>
      </c>
      <c r="G1100" s="74">
        <v>6.41025641025641E-3</v>
      </c>
      <c r="H1100" s="74">
        <v>0</v>
      </c>
      <c r="I1100" s="74">
        <v>0</v>
      </c>
      <c r="J1100" s="74">
        <v>0</v>
      </c>
      <c r="K1100" s="74">
        <v>0</v>
      </c>
      <c r="L1100" s="35">
        <v>0</v>
      </c>
      <c r="M1100" s="74">
        <v>0</v>
      </c>
      <c r="N1100"/>
      <c r="O1100"/>
    </row>
    <row r="1101" spans="2:15">
      <c r="B1101" s="74">
        <v>1745.9999999999966</v>
      </c>
      <c r="C1101" s="74">
        <v>5402</v>
      </c>
      <c r="D1101" s="74">
        <v>0</v>
      </c>
      <c r="E1101" s="74">
        <v>8.8495575221238902E-3</v>
      </c>
      <c r="F1101" s="74">
        <v>0</v>
      </c>
      <c r="G1101" s="74">
        <v>0</v>
      </c>
      <c r="H1101" s="74">
        <v>0</v>
      </c>
      <c r="I1101" s="74">
        <v>0</v>
      </c>
      <c r="J1101" s="74">
        <v>0</v>
      </c>
      <c r="K1101" s="74">
        <v>0</v>
      </c>
      <c r="L1101" s="35">
        <v>0</v>
      </c>
      <c r="M1101" s="74">
        <v>1</v>
      </c>
      <c r="N1101"/>
      <c r="O1101"/>
    </row>
    <row r="1102" spans="2:15">
      <c r="B1102" s="74">
        <v>1948.0000000000157</v>
      </c>
      <c r="C1102" s="74">
        <v>5403</v>
      </c>
      <c r="D1102" s="74">
        <v>0</v>
      </c>
      <c r="E1102" s="74">
        <v>0</v>
      </c>
      <c r="F1102" s="74">
        <v>0</v>
      </c>
      <c r="G1102" s="74">
        <v>4.3668122270742399E-3</v>
      </c>
      <c r="H1102" s="74">
        <v>0</v>
      </c>
      <c r="I1102" s="74">
        <v>0</v>
      </c>
      <c r="J1102" s="74">
        <v>0</v>
      </c>
      <c r="K1102" s="74">
        <v>0</v>
      </c>
      <c r="L1102" s="35">
        <v>0</v>
      </c>
      <c r="M1102" s="74">
        <v>0</v>
      </c>
      <c r="N1102"/>
      <c r="O1102"/>
    </row>
    <row r="1103" spans="2:15">
      <c r="B1103" s="74">
        <v>44.999999999999638</v>
      </c>
      <c r="C1103" s="74">
        <v>5404</v>
      </c>
      <c r="D1103" s="74">
        <v>0</v>
      </c>
      <c r="E1103" s="74">
        <v>3.0434782608695699E-2</v>
      </c>
      <c r="F1103" s="74">
        <v>0</v>
      </c>
      <c r="G1103" s="74">
        <v>8.6956521739130401E-3</v>
      </c>
      <c r="H1103" s="74">
        <v>0</v>
      </c>
      <c r="I1103" s="74">
        <v>0</v>
      </c>
      <c r="J1103" s="74">
        <v>0</v>
      </c>
      <c r="K1103" s="74">
        <v>0</v>
      </c>
      <c r="L1103" s="35">
        <v>0</v>
      </c>
      <c r="M1103" s="74">
        <v>1</v>
      </c>
      <c r="N1103"/>
      <c r="O1103"/>
    </row>
    <row r="1104" spans="2:15">
      <c r="B1104" s="74">
        <v>399.00000000000188</v>
      </c>
      <c r="C1104" s="74">
        <v>5406</v>
      </c>
      <c r="D1104" s="74">
        <v>0</v>
      </c>
      <c r="E1104" s="74">
        <v>0</v>
      </c>
      <c r="F1104" s="74">
        <v>0</v>
      </c>
      <c r="G1104" s="74">
        <v>0</v>
      </c>
      <c r="H1104" s="74">
        <v>0</v>
      </c>
      <c r="I1104" s="74">
        <v>0</v>
      </c>
      <c r="J1104" s="74">
        <v>0</v>
      </c>
      <c r="K1104" s="74">
        <v>0</v>
      </c>
      <c r="L1104" s="35">
        <v>0</v>
      </c>
      <c r="M1104" s="74">
        <v>0</v>
      </c>
      <c r="N1104"/>
      <c r="O1104"/>
    </row>
    <row r="1105" spans="2:15">
      <c r="B1105" s="74">
        <v>500.00000000000159</v>
      </c>
      <c r="C1105" s="74">
        <v>5410</v>
      </c>
      <c r="D1105" s="74">
        <v>0</v>
      </c>
      <c r="E1105" s="74">
        <v>0</v>
      </c>
      <c r="F1105" s="74">
        <v>0</v>
      </c>
      <c r="G1105" s="74">
        <v>1.3698630136986301E-2</v>
      </c>
      <c r="H1105" s="74">
        <v>0</v>
      </c>
      <c r="I1105" s="74">
        <v>0</v>
      </c>
      <c r="J1105" s="74">
        <v>0</v>
      </c>
      <c r="K1105" s="74">
        <v>0</v>
      </c>
      <c r="L1105" s="35">
        <v>0</v>
      </c>
      <c r="M1105" s="74">
        <v>0</v>
      </c>
      <c r="N1105"/>
      <c r="O1105"/>
    </row>
    <row r="1106" spans="2:15">
      <c r="B1106" s="74">
        <v>972.99999999999648</v>
      </c>
      <c r="C1106" s="74">
        <v>5414</v>
      </c>
      <c r="D1106" s="74">
        <v>0</v>
      </c>
      <c r="E1106" s="74">
        <v>0</v>
      </c>
      <c r="F1106" s="74">
        <v>0</v>
      </c>
      <c r="G1106" s="74">
        <v>0</v>
      </c>
      <c r="H1106" s="74">
        <v>0</v>
      </c>
      <c r="I1106" s="74">
        <v>0</v>
      </c>
      <c r="J1106" s="74">
        <v>0</v>
      </c>
      <c r="K1106" s="74">
        <v>0</v>
      </c>
      <c r="L1106" s="35">
        <v>0</v>
      </c>
      <c r="M1106" s="74">
        <v>0</v>
      </c>
      <c r="N1106"/>
      <c r="O1106"/>
    </row>
    <row r="1107" spans="2:15">
      <c r="B1107" s="74">
        <v>1323.999999999998</v>
      </c>
      <c r="C1107" s="74">
        <v>5426</v>
      </c>
      <c r="D1107" s="74">
        <v>0</v>
      </c>
      <c r="E1107" s="74">
        <v>0</v>
      </c>
      <c r="F1107" s="74">
        <v>0</v>
      </c>
      <c r="G1107" s="74">
        <v>0</v>
      </c>
      <c r="H1107" s="74">
        <v>0</v>
      </c>
      <c r="I1107" s="74">
        <v>0</v>
      </c>
      <c r="J1107" s="74">
        <v>0</v>
      </c>
      <c r="K1107" s="74">
        <v>0</v>
      </c>
      <c r="L1107" s="35">
        <v>0</v>
      </c>
      <c r="M1107" s="74">
        <v>0</v>
      </c>
      <c r="N1107"/>
      <c r="O1107"/>
    </row>
    <row r="1108" spans="2:15">
      <c r="B1108" s="74">
        <v>1348.9999999999877</v>
      </c>
      <c r="C1108" s="74">
        <v>5427</v>
      </c>
      <c r="D1108" s="74">
        <v>0</v>
      </c>
      <c r="E1108" s="74">
        <v>0</v>
      </c>
      <c r="F1108" s="74">
        <v>0</v>
      </c>
      <c r="G1108" s="74">
        <v>0</v>
      </c>
      <c r="H1108" s="74">
        <v>0</v>
      </c>
      <c r="I1108" s="74">
        <v>0</v>
      </c>
      <c r="J1108" s="74">
        <v>0</v>
      </c>
      <c r="K1108" s="74">
        <v>0</v>
      </c>
      <c r="L1108" s="35">
        <v>0</v>
      </c>
      <c r="M1108" s="74">
        <v>0</v>
      </c>
      <c r="N1108"/>
      <c r="O1108"/>
    </row>
    <row r="1109" spans="2:15">
      <c r="B1109" s="74">
        <v>529.00000000000557</v>
      </c>
      <c r="C1109" s="74">
        <v>5433</v>
      </c>
      <c r="D1109" s="74">
        <v>0</v>
      </c>
      <c r="E1109" s="74">
        <v>6.0185185185185203E-2</v>
      </c>
      <c r="F1109" s="74">
        <v>0</v>
      </c>
      <c r="G1109" s="74">
        <v>4.6296296296296302E-3</v>
      </c>
      <c r="H1109" s="74">
        <v>0</v>
      </c>
      <c r="I1109" s="74">
        <v>0</v>
      </c>
      <c r="J1109" s="74">
        <v>0</v>
      </c>
      <c r="K1109" s="74">
        <v>0</v>
      </c>
      <c r="L1109" s="35">
        <v>0</v>
      </c>
      <c r="M1109" s="74">
        <v>1</v>
      </c>
      <c r="N1109"/>
      <c r="O1109"/>
    </row>
    <row r="1110" spans="2:15">
      <c r="B1110" s="74">
        <v>713.00000000000819</v>
      </c>
      <c r="C1110" s="74">
        <v>5435</v>
      </c>
      <c r="D1110" s="74">
        <v>0</v>
      </c>
      <c r="E1110" s="74">
        <v>0</v>
      </c>
      <c r="F1110" s="74">
        <v>0</v>
      </c>
      <c r="G1110" s="74">
        <v>0</v>
      </c>
      <c r="H1110" s="74">
        <v>0</v>
      </c>
      <c r="I1110" s="74">
        <v>0</v>
      </c>
      <c r="J1110" s="74">
        <v>0</v>
      </c>
      <c r="K1110" s="74">
        <v>0</v>
      </c>
      <c r="L1110" s="35">
        <v>0</v>
      </c>
      <c r="M1110" s="74">
        <v>0</v>
      </c>
      <c r="N1110"/>
      <c r="O1110"/>
    </row>
    <row r="1111" spans="2:15">
      <c r="B1111" s="74">
        <v>514.99999999999875</v>
      </c>
      <c r="C1111" s="74">
        <v>5439</v>
      </c>
      <c r="D1111" s="74">
        <v>0</v>
      </c>
      <c r="E1111" s="74">
        <v>0</v>
      </c>
      <c r="F1111" s="74">
        <v>0</v>
      </c>
      <c r="G1111" s="74">
        <v>8.23045267489712E-3</v>
      </c>
      <c r="H1111" s="74">
        <v>0</v>
      </c>
      <c r="I1111" s="74">
        <v>0</v>
      </c>
      <c r="J1111" s="74">
        <v>0</v>
      </c>
      <c r="K1111" s="74">
        <v>0</v>
      </c>
      <c r="L1111" s="35">
        <v>0</v>
      </c>
      <c r="M1111" s="74">
        <v>0</v>
      </c>
      <c r="N1111"/>
      <c r="O1111"/>
    </row>
    <row r="1112" spans="2:15">
      <c r="B1112" s="74">
        <v>961.00000000001114</v>
      </c>
      <c r="C1112" s="74">
        <v>5440</v>
      </c>
      <c r="D1112" s="74">
        <v>0</v>
      </c>
      <c r="E1112" s="74">
        <v>0</v>
      </c>
      <c r="F1112" s="74">
        <v>0</v>
      </c>
      <c r="G1112" s="74">
        <v>0</v>
      </c>
      <c r="H1112" s="74">
        <v>0</v>
      </c>
      <c r="I1112" s="74">
        <v>0</v>
      </c>
      <c r="J1112" s="74">
        <v>0</v>
      </c>
      <c r="K1112" s="74">
        <v>0</v>
      </c>
      <c r="L1112" s="35">
        <v>0</v>
      </c>
      <c r="M1112" s="74">
        <v>0</v>
      </c>
      <c r="N1112"/>
      <c r="O1112"/>
    </row>
    <row r="1113" spans="2:15">
      <c r="B1113" s="74">
        <v>618.00000000000637</v>
      </c>
      <c r="C1113" s="74">
        <v>5441</v>
      </c>
      <c r="D1113" s="74">
        <v>0</v>
      </c>
      <c r="E1113" s="74">
        <v>2.66666666666667E-2</v>
      </c>
      <c r="F1113" s="74">
        <v>0</v>
      </c>
      <c r="G1113" s="74">
        <v>0</v>
      </c>
      <c r="H1113" s="74">
        <v>0</v>
      </c>
      <c r="I1113" s="74">
        <v>0</v>
      </c>
      <c r="J1113" s="74">
        <v>0</v>
      </c>
      <c r="K1113" s="74">
        <v>0</v>
      </c>
      <c r="L1113" s="35">
        <v>0</v>
      </c>
      <c r="M1113" s="74">
        <v>1</v>
      </c>
      <c r="N1113"/>
      <c r="O1113"/>
    </row>
    <row r="1114" spans="2:15">
      <c r="B1114" s="74">
        <v>652.9999999999942</v>
      </c>
      <c r="C1114" s="74">
        <v>5442</v>
      </c>
      <c r="D1114" s="74">
        <v>0</v>
      </c>
      <c r="E1114" s="74">
        <v>0</v>
      </c>
      <c r="F1114" s="74">
        <v>0</v>
      </c>
      <c r="G1114" s="74">
        <v>0</v>
      </c>
      <c r="H1114" s="74">
        <v>0</v>
      </c>
      <c r="I1114" s="74">
        <v>0</v>
      </c>
      <c r="J1114" s="74">
        <v>0</v>
      </c>
      <c r="K1114" s="74">
        <v>0</v>
      </c>
      <c r="L1114" s="35">
        <v>0</v>
      </c>
      <c r="M1114" s="74">
        <v>0</v>
      </c>
      <c r="N1114"/>
      <c r="O1114"/>
    </row>
    <row r="1115" spans="2:15">
      <c r="B1115" s="74">
        <v>712.00000000000637</v>
      </c>
      <c r="C1115" s="74">
        <v>5443</v>
      </c>
      <c r="D1115" s="74">
        <v>0</v>
      </c>
      <c r="E1115" s="74">
        <v>0.101694915254237</v>
      </c>
      <c r="F1115" s="74">
        <v>0</v>
      </c>
      <c r="G1115" s="74">
        <v>0</v>
      </c>
      <c r="H1115" s="74">
        <v>0</v>
      </c>
      <c r="I1115" s="74">
        <v>0</v>
      </c>
      <c r="J1115" s="74">
        <v>0</v>
      </c>
      <c r="K1115" s="74">
        <v>0</v>
      </c>
      <c r="L1115" s="35">
        <v>0</v>
      </c>
      <c r="M1115" s="74">
        <v>1</v>
      </c>
      <c r="N1115"/>
      <c r="O1115"/>
    </row>
    <row r="1116" spans="2:15">
      <c r="B1116" s="74">
        <v>410.00000000000449</v>
      </c>
      <c r="C1116" s="74">
        <v>5444</v>
      </c>
      <c r="D1116" s="74">
        <v>0</v>
      </c>
      <c r="E1116" s="74">
        <v>4.4247787610619503E-3</v>
      </c>
      <c r="F1116" s="74">
        <v>0</v>
      </c>
      <c r="G1116" s="74">
        <v>1.3274336283185801E-2</v>
      </c>
      <c r="H1116" s="74">
        <v>0</v>
      </c>
      <c r="I1116" s="74">
        <v>0</v>
      </c>
      <c r="J1116" s="74">
        <v>0</v>
      </c>
      <c r="K1116" s="74">
        <v>0</v>
      </c>
      <c r="L1116" s="35">
        <v>0</v>
      </c>
      <c r="M1116" s="74">
        <v>1</v>
      </c>
      <c r="N1116"/>
      <c r="O1116"/>
    </row>
    <row r="1117" spans="2:15">
      <c r="B1117" s="74">
        <v>621</v>
      </c>
      <c r="C1117" s="74">
        <v>5449</v>
      </c>
      <c r="D1117" s="74">
        <v>0</v>
      </c>
      <c r="E1117" s="74">
        <v>0.412556053811659</v>
      </c>
      <c r="F1117" s="74">
        <v>0</v>
      </c>
      <c r="G1117" s="74">
        <v>0</v>
      </c>
      <c r="H1117" s="74">
        <v>0</v>
      </c>
      <c r="I1117" s="74">
        <v>0</v>
      </c>
      <c r="J1117" s="74">
        <v>0</v>
      </c>
      <c r="K1117" s="74">
        <v>0</v>
      </c>
      <c r="L1117" s="35">
        <v>0</v>
      </c>
      <c r="M1117" s="74">
        <v>1</v>
      </c>
      <c r="N1117"/>
      <c r="O1117"/>
    </row>
    <row r="1118" spans="2:15">
      <c r="B1118" s="74">
        <v>961.00000000001114</v>
      </c>
      <c r="C1118" s="74">
        <v>5514</v>
      </c>
      <c r="D1118" s="74">
        <v>0</v>
      </c>
      <c r="E1118" s="74">
        <v>0</v>
      </c>
      <c r="F1118" s="74">
        <v>0</v>
      </c>
      <c r="G1118" s="74">
        <v>0</v>
      </c>
      <c r="H1118" s="74">
        <v>0</v>
      </c>
      <c r="I1118" s="74">
        <v>0</v>
      </c>
      <c r="J1118" s="74">
        <v>0</v>
      </c>
      <c r="K1118" s="74">
        <v>0</v>
      </c>
      <c r="L1118" s="35">
        <v>0</v>
      </c>
      <c r="M1118" s="74">
        <v>0</v>
      </c>
      <c r="N1118"/>
      <c r="O1118"/>
    </row>
    <row r="1119" spans="2:15">
      <c r="B1119" s="74">
        <v>1058.9999999999889</v>
      </c>
      <c r="C1119" s="74">
        <v>5515</v>
      </c>
      <c r="D1119" s="74">
        <v>3.90625E-3</v>
      </c>
      <c r="E1119" s="74">
        <v>0</v>
      </c>
      <c r="F1119" s="74">
        <v>0</v>
      </c>
      <c r="G1119" s="74">
        <v>0</v>
      </c>
      <c r="H1119" s="74">
        <v>0</v>
      </c>
      <c r="I1119" s="74">
        <v>0</v>
      </c>
      <c r="J1119" s="74">
        <v>0</v>
      </c>
      <c r="K1119" s="74">
        <v>0</v>
      </c>
      <c r="L1119" s="35">
        <v>0</v>
      </c>
      <c r="M1119" s="74">
        <v>0</v>
      </c>
      <c r="N1119"/>
      <c r="O1119"/>
    </row>
    <row r="1120" spans="2:15">
      <c r="B1120" s="74">
        <v>860.00000000000523</v>
      </c>
      <c r="C1120" s="74">
        <v>5517</v>
      </c>
      <c r="D1120" s="74">
        <v>0</v>
      </c>
      <c r="E1120" s="74">
        <v>0</v>
      </c>
      <c r="F1120" s="74">
        <v>0</v>
      </c>
      <c r="G1120" s="74">
        <v>0</v>
      </c>
      <c r="H1120" s="74">
        <v>0</v>
      </c>
      <c r="I1120" s="74">
        <v>0</v>
      </c>
      <c r="J1120" s="74">
        <v>0</v>
      </c>
      <c r="K1120" s="74">
        <v>0</v>
      </c>
      <c r="L1120" s="35">
        <v>0</v>
      </c>
      <c r="M1120" s="74">
        <v>0</v>
      </c>
      <c r="N1120"/>
      <c r="O1120"/>
    </row>
    <row r="1121" spans="2:15">
      <c r="B1121" s="74">
        <v>900.999999999995</v>
      </c>
      <c r="C1121" s="74">
        <v>5518</v>
      </c>
      <c r="D1121" s="74">
        <v>0</v>
      </c>
      <c r="E1121" s="74">
        <v>0</v>
      </c>
      <c r="F1121" s="74">
        <v>0</v>
      </c>
      <c r="G1121" s="74">
        <v>0</v>
      </c>
      <c r="H1121" s="74">
        <v>0</v>
      </c>
      <c r="I1121" s="74">
        <v>0</v>
      </c>
      <c r="J1121" s="74">
        <v>0</v>
      </c>
      <c r="K1121" s="74">
        <v>0</v>
      </c>
      <c r="L1121" s="35">
        <v>1.7094017E-2</v>
      </c>
      <c r="M1121" s="74">
        <v>0</v>
      </c>
      <c r="N1121"/>
      <c r="O1121"/>
    </row>
    <row r="1122" spans="2:15">
      <c r="B1122" s="74">
        <v>1050.0000000000055</v>
      </c>
      <c r="C1122" s="74">
        <v>5519</v>
      </c>
      <c r="D1122" s="74">
        <v>0</v>
      </c>
      <c r="E1122" s="74">
        <v>0</v>
      </c>
      <c r="F1122" s="74">
        <v>0</v>
      </c>
      <c r="G1122" s="74">
        <v>0</v>
      </c>
      <c r="H1122" s="74">
        <v>0</v>
      </c>
      <c r="I1122" s="74">
        <v>0</v>
      </c>
      <c r="J1122" s="74">
        <v>0</v>
      </c>
      <c r="K1122" s="74">
        <v>0</v>
      </c>
      <c r="L1122" s="35">
        <v>0.17972350200000001</v>
      </c>
      <c r="M1122" s="74">
        <v>0</v>
      </c>
      <c r="N1122"/>
      <c r="O1122"/>
    </row>
    <row r="1123" spans="2:15">
      <c r="B1123" s="74">
        <v>893.00000000000762</v>
      </c>
      <c r="C1123" s="74">
        <v>5520</v>
      </c>
      <c r="D1123" s="74">
        <v>0</v>
      </c>
      <c r="E1123" s="74">
        <v>0</v>
      </c>
      <c r="F1123" s="74">
        <v>0</v>
      </c>
      <c r="G1123" s="74">
        <v>0</v>
      </c>
      <c r="H1123" s="74">
        <v>0</v>
      </c>
      <c r="I1123" s="74">
        <v>0</v>
      </c>
      <c r="J1123" s="74">
        <v>0</v>
      </c>
      <c r="K1123" s="74">
        <v>0</v>
      </c>
      <c r="L1123" s="35">
        <v>0.10810810799999999</v>
      </c>
      <c r="M1123" s="74">
        <v>0</v>
      </c>
      <c r="N1123"/>
      <c r="O1123"/>
    </row>
    <row r="1124" spans="2:15">
      <c r="B1124" s="74">
        <v>901.99999999999636</v>
      </c>
      <c r="C1124" s="74">
        <v>5521</v>
      </c>
      <c r="D1124" s="74">
        <v>0</v>
      </c>
      <c r="E1124" s="74">
        <v>0</v>
      </c>
      <c r="F1124" s="74">
        <v>0</v>
      </c>
      <c r="G1124" s="74">
        <v>0</v>
      </c>
      <c r="H1124" s="74">
        <v>0</v>
      </c>
      <c r="I1124" s="74">
        <v>0</v>
      </c>
      <c r="J1124" s="74">
        <v>0</v>
      </c>
      <c r="K1124" s="74">
        <v>0</v>
      </c>
      <c r="L1124" s="35">
        <v>0.23809523799999999</v>
      </c>
      <c r="M1124" s="74">
        <v>0</v>
      </c>
      <c r="N1124"/>
      <c r="O1124"/>
    </row>
    <row r="1125" spans="2:15">
      <c r="B1125" s="74">
        <v>1522.9999999999923</v>
      </c>
      <c r="C1125" s="74">
        <v>5522</v>
      </c>
      <c r="D1125" s="74">
        <v>0</v>
      </c>
      <c r="E1125" s="74">
        <v>0</v>
      </c>
      <c r="F1125" s="74">
        <v>0</v>
      </c>
      <c r="G1125" s="74">
        <v>8.7719298245613996E-3</v>
      </c>
      <c r="H1125" s="74">
        <v>0</v>
      </c>
      <c r="I1125" s="74">
        <v>0</v>
      </c>
      <c r="J1125" s="74">
        <v>0</v>
      </c>
      <c r="K1125" s="74">
        <v>0</v>
      </c>
      <c r="L1125" s="35">
        <v>0</v>
      </c>
      <c r="M1125" s="74">
        <v>0</v>
      </c>
      <c r="N1125"/>
      <c r="O1125"/>
    </row>
    <row r="1126" spans="2:15">
      <c r="B1126" s="74">
        <v>1474.9999999999943</v>
      </c>
      <c r="C1126" s="74">
        <v>5523</v>
      </c>
      <c r="D1126" s="74">
        <v>0</v>
      </c>
      <c r="E1126" s="74">
        <v>0</v>
      </c>
      <c r="F1126" s="74">
        <v>0</v>
      </c>
      <c r="G1126" s="74">
        <v>2.2831050228310501E-2</v>
      </c>
      <c r="H1126" s="74">
        <v>0</v>
      </c>
      <c r="I1126" s="74">
        <v>0</v>
      </c>
      <c r="J1126" s="74">
        <v>0</v>
      </c>
      <c r="K1126" s="74">
        <v>0</v>
      </c>
      <c r="L1126" s="35">
        <v>0</v>
      </c>
      <c r="M1126" s="74">
        <v>0</v>
      </c>
      <c r="N1126"/>
      <c r="O1126"/>
    </row>
    <row r="1127" spans="2:15">
      <c r="B1127" s="74">
        <v>995.00000000001148</v>
      </c>
      <c r="C1127" s="74">
        <v>5524</v>
      </c>
      <c r="D1127" s="74">
        <v>0</v>
      </c>
      <c r="E1127" s="74">
        <v>0</v>
      </c>
      <c r="F1127" s="74">
        <v>0</v>
      </c>
      <c r="G1127" s="74">
        <v>0</v>
      </c>
      <c r="H1127" s="74">
        <v>0</v>
      </c>
      <c r="I1127" s="74">
        <v>0</v>
      </c>
      <c r="J1127" s="74">
        <v>0</v>
      </c>
      <c r="K1127" s="74">
        <v>0</v>
      </c>
      <c r="L1127" s="35">
        <v>0</v>
      </c>
      <c r="M1127" s="74">
        <v>0</v>
      </c>
      <c r="N1127"/>
      <c r="O1127"/>
    </row>
    <row r="1128" spans="2:15">
      <c r="B1128" s="74">
        <v>977.99999999999773</v>
      </c>
      <c r="C1128" s="74">
        <v>5525</v>
      </c>
      <c r="D1128" s="74">
        <v>0</v>
      </c>
      <c r="E1128" s="74">
        <v>0</v>
      </c>
      <c r="F1128" s="74">
        <v>0</v>
      </c>
      <c r="G1128" s="74">
        <v>0</v>
      </c>
      <c r="H1128" s="74">
        <v>0</v>
      </c>
      <c r="I1128" s="74">
        <v>0</v>
      </c>
      <c r="J1128" s="74">
        <v>0</v>
      </c>
      <c r="K1128" s="74">
        <v>0</v>
      </c>
      <c r="L1128" s="35">
        <v>0.89777777800000003</v>
      </c>
      <c r="M1128" s="74">
        <v>0</v>
      </c>
      <c r="N1128"/>
      <c r="O1128"/>
    </row>
    <row r="1129" spans="2:15">
      <c r="B1129" s="74">
        <v>950.00000000000523</v>
      </c>
      <c r="C1129" s="74">
        <v>5526</v>
      </c>
      <c r="D1129" s="74">
        <v>0</v>
      </c>
      <c r="E1129" s="74">
        <v>0</v>
      </c>
      <c r="F1129" s="74">
        <v>0</v>
      </c>
      <c r="G1129" s="74">
        <v>0</v>
      </c>
      <c r="H1129" s="74">
        <v>0</v>
      </c>
      <c r="I1129" s="74">
        <v>0</v>
      </c>
      <c r="J1129" s="74">
        <v>0</v>
      </c>
      <c r="K1129" s="74">
        <v>0</v>
      </c>
      <c r="L1129" s="35">
        <v>0.43049327399999998</v>
      </c>
      <c r="M1129" s="74">
        <v>0</v>
      </c>
      <c r="N1129"/>
      <c r="O1129"/>
    </row>
    <row r="1130" spans="2:15">
      <c r="B1130" s="74">
        <v>628.00000000000603</v>
      </c>
      <c r="C1130" s="74">
        <v>5527</v>
      </c>
      <c r="D1130" s="74">
        <v>0</v>
      </c>
      <c r="E1130" s="74">
        <v>0</v>
      </c>
      <c r="F1130" s="74">
        <v>0</v>
      </c>
      <c r="G1130" s="74">
        <v>0</v>
      </c>
      <c r="H1130" s="74">
        <v>0</v>
      </c>
      <c r="I1130" s="74">
        <v>0</v>
      </c>
      <c r="J1130" s="74">
        <v>0</v>
      </c>
      <c r="K1130" s="74">
        <v>0</v>
      </c>
      <c r="L1130" s="35">
        <v>0</v>
      </c>
      <c r="M1130" s="74">
        <v>0</v>
      </c>
      <c r="N1130"/>
      <c r="O1130"/>
    </row>
    <row r="1131" spans="2:15">
      <c r="B1131" s="74">
        <v>1165.0000000000059</v>
      </c>
      <c r="C1131" s="74">
        <v>5528</v>
      </c>
      <c r="D1131" s="74">
        <v>0</v>
      </c>
      <c r="E1131" s="74">
        <v>0</v>
      </c>
      <c r="F1131" s="74">
        <v>0</v>
      </c>
      <c r="G1131" s="74">
        <v>0</v>
      </c>
      <c r="H1131" s="74">
        <v>0</v>
      </c>
      <c r="I1131" s="74">
        <v>0</v>
      </c>
      <c r="J1131" s="74">
        <v>0</v>
      </c>
      <c r="K1131" s="74">
        <v>0</v>
      </c>
      <c r="L1131" s="35">
        <v>0</v>
      </c>
      <c r="M1131" s="74">
        <v>0</v>
      </c>
      <c r="N1131"/>
      <c r="O1131"/>
    </row>
    <row r="1132" spans="2:15">
      <c r="B1132" s="74">
        <v>1266.9999999999973</v>
      </c>
      <c r="C1132" s="74">
        <v>5529</v>
      </c>
      <c r="D1132" s="74">
        <v>0</v>
      </c>
      <c r="E1132" s="74">
        <v>0</v>
      </c>
      <c r="F1132" s="74">
        <v>0</v>
      </c>
      <c r="G1132" s="74">
        <v>0</v>
      </c>
      <c r="H1132" s="74">
        <v>0</v>
      </c>
      <c r="I1132" s="74">
        <v>0</v>
      </c>
      <c r="J1132" s="74">
        <v>0</v>
      </c>
      <c r="K1132" s="74">
        <v>0</v>
      </c>
      <c r="L1132" s="35">
        <v>0</v>
      </c>
      <c r="M1132" s="74">
        <v>0</v>
      </c>
      <c r="N1132"/>
      <c r="O1132"/>
    </row>
    <row r="1133" spans="2:15">
      <c r="B1133" s="74">
        <v>1039.9999999999991</v>
      </c>
      <c r="C1133" s="74">
        <v>5531</v>
      </c>
      <c r="D1133" s="74">
        <v>0</v>
      </c>
      <c r="E1133" s="74">
        <v>0</v>
      </c>
      <c r="F1133" s="74">
        <v>0</v>
      </c>
      <c r="G1133" s="74">
        <v>0</v>
      </c>
      <c r="H1133" s="74">
        <v>0</v>
      </c>
      <c r="I1133" s="74">
        <v>0</v>
      </c>
      <c r="J1133" s="74">
        <v>0</v>
      </c>
      <c r="K1133" s="74">
        <v>0</v>
      </c>
      <c r="L1133" s="35">
        <v>0</v>
      </c>
      <c r="M1133" s="74">
        <v>0</v>
      </c>
      <c r="N1133"/>
      <c r="O1133"/>
    </row>
    <row r="1134" spans="2:15">
      <c r="B1134" s="74">
        <v>1018.0000000000008</v>
      </c>
      <c r="C1134" s="74">
        <v>5532</v>
      </c>
      <c r="D1134" s="74">
        <v>0</v>
      </c>
      <c r="E1134" s="74">
        <v>0</v>
      </c>
      <c r="F1134" s="74">
        <v>0</v>
      </c>
      <c r="G1134" s="74">
        <v>0</v>
      </c>
      <c r="H1134" s="74">
        <v>0</v>
      </c>
      <c r="I1134" s="74">
        <v>0</v>
      </c>
      <c r="J1134" s="74">
        <v>0</v>
      </c>
      <c r="K1134" s="74">
        <v>0</v>
      </c>
      <c r="L1134" s="35">
        <v>9.8712445999999995E-2</v>
      </c>
      <c r="M1134" s="74">
        <v>0</v>
      </c>
      <c r="N1134"/>
      <c r="O1134"/>
    </row>
    <row r="1135" spans="2:15">
      <c r="B1135" s="74">
        <v>1002.0000000000069</v>
      </c>
      <c r="C1135" s="74">
        <v>5533</v>
      </c>
      <c r="D1135" s="74">
        <v>0</v>
      </c>
      <c r="E1135" s="74">
        <v>0</v>
      </c>
      <c r="F1135" s="74">
        <v>0</v>
      </c>
      <c r="G1135" s="74">
        <v>0</v>
      </c>
      <c r="H1135" s="74">
        <v>0</v>
      </c>
      <c r="I1135" s="74">
        <v>0</v>
      </c>
      <c r="J1135" s="74">
        <v>0</v>
      </c>
      <c r="K1135" s="74">
        <v>0</v>
      </c>
      <c r="L1135" s="35">
        <v>0.15695067300000001</v>
      </c>
      <c r="M1135" s="74">
        <v>0</v>
      </c>
      <c r="N1135"/>
      <c r="O1135"/>
    </row>
    <row r="1136" spans="2:15">
      <c r="B1136" s="74">
        <v>514.00000000000523</v>
      </c>
      <c r="C1136" s="74">
        <v>5534</v>
      </c>
      <c r="D1136" s="74">
        <v>0</v>
      </c>
      <c r="E1136" s="74">
        <v>0</v>
      </c>
      <c r="F1136" s="74">
        <v>0</v>
      </c>
      <c r="G1136" s="74">
        <v>0</v>
      </c>
      <c r="H1136" s="74">
        <v>0</v>
      </c>
      <c r="I1136" s="74">
        <v>0</v>
      </c>
      <c r="J1136" s="74">
        <v>0</v>
      </c>
      <c r="K1136" s="74">
        <v>0</v>
      </c>
      <c r="L1136" s="35">
        <v>0</v>
      </c>
      <c r="M1136" s="74">
        <v>0</v>
      </c>
      <c r="N1136"/>
      <c r="O1136"/>
    </row>
    <row r="1137" spans="2:15">
      <c r="B1137" s="74">
        <v>450.99999999999972</v>
      </c>
      <c r="C1137" s="74">
        <v>5536</v>
      </c>
      <c r="D1137" s="74">
        <v>0</v>
      </c>
      <c r="E1137" s="74">
        <v>0</v>
      </c>
      <c r="F1137" s="74">
        <v>0</v>
      </c>
      <c r="G1137" s="74">
        <v>0</v>
      </c>
      <c r="H1137" s="74">
        <v>0</v>
      </c>
      <c r="I1137" s="74">
        <v>0</v>
      </c>
      <c r="J1137" s="74">
        <v>0</v>
      </c>
      <c r="K1137" s="74">
        <v>0</v>
      </c>
      <c r="L1137" s="35">
        <v>0</v>
      </c>
      <c r="M1137" s="74">
        <v>0</v>
      </c>
      <c r="N1137"/>
      <c r="O1137"/>
    </row>
    <row r="1138" spans="2:15">
      <c r="B1138" s="74">
        <v>537.0000000000058</v>
      </c>
      <c r="C1138" s="74">
        <v>5537</v>
      </c>
      <c r="D1138" s="74">
        <v>0</v>
      </c>
      <c r="E1138" s="74">
        <v>0</v>
      </c>
      <c r="F1138" s="74">
        <v>0</v>
      </c>
      <c r="G1138" s="74">
        <v>0</v>
      </c>
      <c r="H1138" s="74">
        <v>0</v>
      </c>
      <c r="I1138" s="74">
        <v>0</v>
      </c>
      <c r="J1138" s="74">
        <v>0</v>
      </c>
      <c r="K1138" s="74">
        <v>0</v>
      </c>
      <c r="L1138" s="35">
        <v>3.2258065000000002E-2</v>
      </c>
      <c r="M1138" s="74">
        <v>0</v>
      </c>
      <c r="N1138"/>
      <c r="O1138"/>
    </row>
    <row r="1139" spans="2:15">
      <c r="B1139" s="74">
        <v>390.00000000000108</v>
      </c>
      <c r="C1139" s="74">
        <v>5538</v>
      </c>
      <c r="D1139" s="74">
        <v>0</v>
      </c>
      <c r="E1139" s="74">
        <v>0</v>
      </c>
      <c r="F1139" s="74">
        <v>0</v>
      </c>
      <c r="G1139" s="74">
        <v>9.2592592592592605E-3</v>
      </c>
      <c r="H1139" s="74">
        <v>0</v>
      </c>
      <c r="I1139" s="74">
        <v>0</v>
      </c>
      <c r="J1139" s="74">
        <v>0</v>
      </c>
      <c r="K1139" s="74">
        <v>0</v>
      </c>
      <c r="L1139" s="35">
        <v>0.30092592600000001</v>
      </c>
      <c r="M1139" s="74">
        <v>0</v>
      </c>
      <c r="N1139"/>
      <c r="O1139"/>
    </row>
    <row r="1140" spans="2:15">
      <c r="B1140" s="74">
        <v>405.00000000000165</v>
      </c>
      <c r="C1140" s="74">
        <v>5539</v>
      </c>
      <c r="D1140" s="74">
        <v>0</v>
      </c>
      <c r="E1140" s="74">
        <v>0</v>
      </c>
      <c r="F1140" s="74">
        <v>0</v>
      </c>
      <c r="G1140" s="74">
        <v>0</v>
      </c>
      <c r="H1140" s="74">
        <v>0</v>
      </c>
      <c r="I1140" s="74">
        <v>0</v>
      </c>
      <c r="J1140" s="74">
        <v>0</v>
      </c>
      <c r="K1140" s="74">
        <v>0</v>
      </c>
      <c r="L1140" s="35">
        <v>0</v>
      </c>
      <c r="M1140" s="74">
        <v>0</v>
      </c>
      <c r="N1140"/>
      <c r="O1140"/>
    </row>
    <row r="1141" spans="2:15">
      <c r="B1141" s="74">
        <v>466.00000000000028</v>
      </c>
      <c r="C1141" s="74">
        <v>5540</v>
      </c>
      <c r="D1141" s="74">
        <v>0</v>
      </c>
      <c r="E1141" s="74">
        <v>0</v>
      </c>
      <c r="F1141" s="74">
        <v>0</v>
      </c>
      <c r="G1141" s="74">
        <v>4.9019607843137298E-3</v>
      </c>
      <c r="H1141" s="74">
        <v>0</v>
      </c>
      <c r="I1141" s="74">
        <v>0</v>
      </c>
      <c r="J1141" s="74">
        <v>0</v>
      </c>
      <c r="K1141" s="74">
        <v>0</v>
      </c>
      <c r="L1141" s="35">
        <v>0</v>
      </c>
      <c r="M1141" s="74">
        <v>0</v>
      </c>
      <c r="N1141"/>
      <c r="O1141"/>
    </row>
    <row r="1142" spans="2:15">
      <c r="B1142" s="74">
        <v>863.99999999999432</v>
      </c>
      <c r="C1142" s="74">
        <v>5541</v>
      </c>
      <c r="D1142" s="74">
        <v>0</v>
      </c>
      <c r="E1142" s="74">
        <v>0</v>
      </c>
      <c r="F1142" s="74">
        <v>0</v>
      </c>
      <c r="G1142" s="74">
        <v>0</v>
      </c>
      <c r="H1142" s="74">
        <v>0</v>
      </c>
      <c r="I1142" s="74">
        <v>0</v>
      </c>
      <c r="J1142" s="74">
        <v>0</v>
      </c>
      <c r="K1142" s="74">
        <v>0</v>
      </c>
      <c r="L1142" s="35">
        <v>6.0109290000000003E-2</v>
      </c>
      <c r="M1142" s="74">
        <v>0</v>
      </c>
      <c r="N1142"/>
      <c r="O1142"/>
    </row>
    <row r="1143" spans="2:15">
      <c r="B1143" s="74">
        <v>508.00000000000142</v>
      </c>
      <c r="C1143" s="74">
        <v>5542</v>
      </c>
      <c r="D1143" s="74">
        <v>0</v>
      </c>
      <c r="E1143" s="74">
        <v>0</v>
      </c>
      <c r="F1143" s="74">
        <v>0</v>
      </c>
      <c r="G1143" s="74">
        <v>0</v>
      </c>
      <c r="H1143" s="74">
        <v>0</v>
      </c>
      <c r="I1143" s="74">
        <v>0</v>
      </c>
      <c r="J1143" s="74">
        <v>0</v>
      </c>
      <c r="K1143" s="74">
        <v>0</v>
      </c>
      <c r="L1143" s="35">
        <v>0.106976744</v>
      </c>
      <c r="M1143" s="74">
        <v>0</v>
      </c>
      <c r="N1143"/>
      <c r="O1143"/>
    </row>
    <row r="1144" spans="2:15">
      <c r="B1144" s="74">
        <v>627.00000000000512</v>
      </c>
      <c r="C1144" s="74">
        <v>5543</v>
      </c>
      <c r="D1144" s="74">
        <v>0</v>
      </c>
      <c r="E1144" s="74">
        <v>0</v>
      </c>
      <c r="F1144" s="74">
        <v>0</v>
      </c>
      <c r="G1144" s="74">
        <v>0</v>
      </c>
      <c r="H1144" s="74">
        <v>0</v>
      </c>
      <c r="I1144" s="74">
        <v>0</v>
      </c>
      <c r="J1144" s="74">
        <v>0</v>
      </c>
      <c r="K1144" s="74">
        <v>0</v>
      </c>
      <c r="L1144" s="35">
        <v>0</v>
      </c>
      <c r="M1144" s="74">
        <v>0</v>
      </c>
      <c r="N1144"/>
      <c r="O1144"/>
    </row>
    <row r="1145" spans="2:15">
      <c r="B1145" s="74">
        <v>791.99999999999375</v>
      </c>
      <c r="C1145" s="74">
        <v>5545</v>
      </c>
      <c r="D1145" s="74">
        <v>0</v>
      </c>
      <c r="E1145" s="74">
        <v>0</v>
      </c>
      <c r="F1145" s="74">
        <v>0</v>
      </c>
      <c r="G1145" s="74">
        <v>0</v>
      </c>
      <c r="H1145" s="74">
        <v>0</v>
      </c>
      <c r="I1145" s="74">
        <v>0</v>
      </c>
      <c r="J1145" s="74">
        <v>0</v>
      </c>
      <c r="K1145" s="74">
        <v>0</v>
      </c>
      <c r="L1145" s="35">
        <v>1.8018018E-2</v>
      </c>
      <c r="M1145" s="74">
        <v>0</v>
      </c>
      <c r="N1145"/>
      <c r="O1145"/>
    </row>
    <row r="1146" spans="2:15">
      <c r="B1146" s="74">
        <v>335.00000000000381</v>
      </c>
      <c r="C1146" s="74">
        <v>5546</v>
      </c>
      <c r="D1146" s="74">
        <v>0</v>
      </c>
      <c r="E1146" s="74">
        <v>0</v>
      </c>
      <c r="F1146" s="74">
        <v>0</v>
      </c>
      <c r="G1146" s="74">
        <v>0</v>
      </c>
      <c r="H1146" s="74">
        <v>0</v>
      </c>
      <c r="I1146" s="74">
        <v>0</v>
      </c>
      <c r="J1146" s="74">
        <v>0</v>
      </c>
      <c r="K1146" s="74">
        <v>0</v>
      </c>
      <c r="L1146" s="35">
        <v>1.3636364E-2</v>
      </c>
      <c r="M1146" s="74">
        <v>0</v>
      </c>
      <c r="N1146"/>
      <c r="O1146"/>
    </row>
    <row r="1147" spans="2:15">
      <c r="B1147" s="74">
        <v>475.99999999999682</v>
      </c>
      <c r="C1147" s="74">
        <v>5547</v>
      </c>
      <c r="D1147" s="74">
        <v>0</v>
      </c>
      <c r="E1147" s="74">
        <v>0</v>
      </c>
      <c r="F1147" s="74">
        <v>0</v>
      </c>
      <c r="G1147" s="74">
        <v>0</v>
      </c>
      <c r="H1147" s="74">
        <v>0</v>
      </c>
      <c r="I1147" s="74">
        <v>0</v>
      </c>
      <c r="J1147" s="74">
        <v>0</v>
      </c>
      <c r="K1147" s="74">
        <v>0</v>
      </c>
      <c r="L1147" s="35">
        <v>9.1324200000000005E-3</v>
      </c>
      <c r="M1147" s="74">
        <v>0</v>
      </c>
      <c r="N1147"/>
      <c r="O1147"/>
    </row>
    <row r="1148" spans="2:15">
      <c r="B1148" s="74">
        <v>311.99999999999835</v>
      </c>
      <c r="C1148" s="74">
        <v>5548</v>
      </c>
      <c r="D1148" s="74">
        <v>0</v>
      </c>
      <c r="E1148" s="74">
        <v>0</v>
      </c>
      <c r="F1148" s="74">
        <v>0</v>
      </c>
      <c r="G1148" s="74">
        <v>0</v>
      </c>
      <c r="H1148" s="74">
        <v>0</v>
      </c>
      <c r="I1148" s="74">
        <v>0</v>
      </c>
      <c r="J1148" s="74">
        <v>0</v>
      </c>
      <c r="K1148" s="74">
        <v>0</v>
      </c>
      <c r="L1148" s="35">
        <v>4.1666669999999998E-3</v>
      </c>
      <c r="M1148" s="74">
        <v>0</v>
      </c>
      <c r="N1148"/>
      <c r="O1148"/>
    </row>
    <row r="1149" spans="2:15">
      <c r="B1149" s="74">
        <v>430.99999999999869</v>
      </c>
      <c r="C1149" s="74">
        <v>5549</v>
      </c>
      <c r="D1149" s="74">
        <v>4.11522633744856E-3</v>
      </c>
      <c r="E1149" s="74">
        <v>0</v>
      </c>
      <c r="F1149" s="74">
        <v>0</v>
      </c>
      <c r="G1149" s="74">
        <v>0</v>
      </c>
      <c r="H1149" s="74">
        <v>0</v>
      </c>
      <c r="I1149" s="74">
        <v>0</v>
      </c>
      <c r="J1149" s="74">
        <v>0</v>
      </c>
      <c r="K1149" s="74">
        <v>0</v>
      </c>
      <c r="L1149" s="35">
        <v>0</v>
      </c>
      <c r="M1149" s="74">
        <v>0</v>
      </c>
      <c r="N1149"/>
      <c r="O1149"/>
    </row>
    <row r="1150" spans="2:15">
      <c r="B1150" s="74">
        <v>227.99999999999804</v>
      </c>
      <c r="C1150" s="74">
        <v>8289</v>
      </c>
      <c r="D1150" s="74">
        <v>0</v>
      </c>
      <c r="E1150" s="74">
        <v>0</v>
      </c>
      <c r="F1150" s="74">
        <v>0</v>
      </c>
      <c r="G1150" s="74">
        <v>0</v>
      </c>
      <c r="H1150" s="74">
        <v>0</v>
      </c>
      <c r="I1150" s="74">
        <v>0</v>
      </c>
      <c r="J1150" s="74">
        <v>0</v>
      </c>
      <c r="K1150" s="74">
        <v>0</v>
      </c>
      <c r="L1150" s="35">
        <v>8.6580089999999995E-3</v>
      </c>
      <c r="M1150" s="74">
        <v>0</v>
      </c>
      <c r="N1150"/>
      <c r="O1150"/>
    </row>
    <row r="1151" spans="2:15">
      <c r="B1151" s="74">
        <v>208.99999999999812</v>
      </c>
      <c r="C1151" s="74">
        <v>8290</v>
      </c>
      <c r="D1151" s="74">
        <v>0</v>
      </c>
      <c r="E1151" s="74">
        <v>0</v>
      </c>
      <c r="F1151" s="74">
        <v>0</v>
      </c>
      <c r="G1151" s="74">
        <v>0</v>
      </c>
      <c r="H1151" s="74">
        <v>0</v>
      </c>
      <c r="I1151" s="74">
        <v>0</v>
      </c>
      <c r="J1151" s="74">
        <v>0</v>
      </c>
      <c r="K1151" s="74">
        <v>0</v>
      </c>
      <c r="L1151" s="35">
        <v>7.2222222000000003E-2</v>
      </c>
      <c r="M1151" s="74">
        <v>0</v>
      </c>
      <c r="N1151"/>
      <c r="O1151"/>
    </row>
    <row r="1152" spans="2:15">
      <c r="B1152" s="74">
        <v>141.00000000000014</v>
      </c>
      <c r="C1152" s="74">
        <v>8298</v>
      </c>
      <c r="D1152" s="74">
        <v>0</v>
      </c>
      <c r="E1152" s="74">
        <v>0</v>
      </c>
      <c r="F1152" s="74">
        <v>0</v>
      </c>
      <c r="G1152" s="74">
        <v>0</v>
      </c>
      <c r="H1152" s="74">
        <v>0</v>
      </c>
      <c r="I1152" s="74">
        <v>0</v>
      </c>
      <c r="J1152" s="74">
        <v>0</v>
      </c>
      <c r="K1152" s="74">
        <v>0</v>
      </c>
      <c r="L1152" s="35">
        <v>0</v>
      </c>
      <c r="M1152" s="74">
        <v>0</v>
      </c>
      <c r="N1152"/>
      <c r="O1152"/>
    </row>
    <row r="1153" spans="2:15">
      <c r="B1153" s="74">
        <v>2159.9999999999955</v>
      </c>
      <c r="C1153" s="74">
        <v>10046</v>
      </c>
      <c r="D1153" s="74">
        <v>0</v>
      </c>
      <c r="E1153" s="74">
        <v>0</v>
      </c>
      <c r="F1153" s="74">
        <v>0</v>
      </c>
      <c r="G1153" s="74">
        <v>0</v>
      </c>
      <c r="H1153" s="74">
        <v>0</v>
      </c>
      <c r="I1153" s="74">
        <v>0</v>
      </c>
      <c r="J1153" s="74">
        <v>0</v>
      </c>
      <c r="K1153" s="74">
        <v>0</v>
      </c>
      <c r="L1153" s="35">
        <v>0</v>
      </c>
      <c r="M1153" s="74">
        <v>0</v>
      </c>
      <c r="N1153"/>
      <c r="O1153"/>
    </row>
    <row r="1154" spans="2:15">
      <c r="B1154" s="74">
        <v>1969.9999999999864</v>
      </c>
      <c r="C1154" s="74">
        <v>10047</v>
      </c>
      <c r="D1154" s="74">
        <v>0</v>
      </c>
      <c r="E1154" s="74">
        <v>0</v>
      </c>
      <c r="F1154" s="74">
        <v>0</v>
      </c>
      <c r="G1154" s="74">
        <v>9.0497737556561094E-3</v>
      </c>
      <c r="H1154" s="74">
        <v>0</v>
      </c>
      <c r="I1154" s="74">
        <v>0</v>
      </c>
      <c r="J1154" s="74">
        <v>0</v>
      </c>
      <c r="K1154" s="74">
        <v>0</v>
      </c>
      <c r="L1154" s="35">
        <v>0</v>
      </c>
      <c r="M1154" s="74">
        <v>0</v>
      </c>
      <c r="N1154"/>
      <c r="O1154"/>
    </row>
    <row r="1155" spans="2:15">
      <c r="B1155" s="74">
        <v>956.00000000000045</v>
      </c>
      <c r="C1155" s="74">
        <v>10071</v>
      </c>
      <c r="D1155" s="74">
        <v>0</v>
      </c>
      <c r="E1155" s="74">
        <v>8.2644628099173608E-3</v>
      </c>
      <c r="F1155" s="74">
        <v>0</v>
      </c>
      <c r="G1155" s="74">
        <v>0</v>
      </c>
      <c r="H1155" s="74">
        <v>0</v>
      </c>
      <c r="I1155" s="74">
        <v>0</v>
      </c>
      <c r="J1155" s="74">
        <v>0</v>
      </c>
      <c r="K1155" s="74">
        <v>0</v>
      </c>
      <c r="L1155" s="35">
        <v>0</v>
      </c>
      <c r="M1155" s="74">
        <v>1</v>
      </c>
      <c r="N1155"/>
      <c r="O1155"/>
    </row>
    <row r="1156" spans="2:15">
      <c r="B1156" s="74">
        <v>1124.9999999999982</v>
      </c>
      <c r="C1156" s="74">
        <v>10074</v>
      </c>
      <c r="D1156" s="74">
        <v>0</v>
      </c>
      <c r="E1156" s="74">
        <v>8.6206896551724102E-3</v>
      </c>
      <c r="F1156" s="74">
        <v>0</v>
      </c>
      <c r="G1156" s="74">
        <v>0</v>
      </c>
      <c r="H1156" s="74">
        <v>0</v>
      </c>
      <c r="I1156" s="74">
        <v>0</v>
      </c>
      <c r="J1156" s="74">
        <v>0</v>
      </c>
      <c r="K1156" s="74">
        <v>0</v>
      </c>
      <c r="L1156" s="35">
        <v>0</v>
      </c>
      <c r="M1156" s="74">
        <v>1</v>
      </c>
      <c r="N1156"/>
      <c r="O1156"/>
    </row>
    <row r="1157" spans="2:15">
      <c r="B1157" s="74">
        <v>181.99999999999801</v>
      </c>
      <c r="C1157" s="74">
        <v>10083</v>
      </c>
      <c r="D1157" s="74">
        <v>4.5871559633027499E-3</v>
      </c>
      <c r="E1157" s="74">
        <v>1.8348623853211E-2</v>
      </c>
      <c r="F1157" s="74">
        <v>0</v>
      </c>
      <c r="G1157" s="74">
        <v>0</v>
      </c>
      <c r="H1157" s="74">
        <v>0</v>
      </c>
      <c r="I1157" s="74">
        <v>0</v>
      </c>
      <c r="J1157" s="74">
        <v>0</v>
      </c>
      <c r="K1157" s="74">
        <v>0</v>
      </c>
      <c r="L1157" s="35">
        <v>0</v>
      </c>
      <c r="M1157" s="74">
        <v>1</v>
      </c>
      <c r="N1157"/>
      <c r="O1157"/>
    </row>
    <row r="1158" spans="2:15">
      <c r="B1158" s="74">
        <v>130.99999999999878</v>
      </c>
      <c r="C1158" s="74">
        <v>10086</v>
      </c>
      <c r="D1158" s="74">
        <v>0</v>
      </c>
      <c r="E1158" s="74">
        <v>0</v>
      </c>
      <c r="F1158" s="74">
        <v>0</v>
      </c>
      <c r="G1158" s="74">
        <v>0</v>
      </c>
      <c r="H1158" s="74">
        <v>0</v>
      </c>
      <c r="I1158" s="74">
        <v>0</v>
      </c>
      <c r="J1158" s="74">
        <v>0</v>
      </c>
      <c r="K1158" s="74">
        <v>0</v>
      </c>
      <c r="L1158" s="35">
        <v>0</v>
      </c>
      <c r="M1158" s="74">
        <v>0</v>
      </c>
      <c r="N1158"/>
      <c r="O1158"/>
    </row>
    <row r="1159" spans="2:15">
      <c r="B1159" s="74">
        <v>430.00000000000369</v>
      </c>
      <c r="C1159" s="74">
        <v>10087</v>
      </c>
      <c r="D1159" s="74">
        <v>0</v>
      </c>
      <c r="E1159" s="74">
        <v>2.4793388429752101E-2</v>
      </c>
      <c r="F1159" s="74">
        <v>0</v>
      </c>
      <c r="G1159" s="74">
        <v>0</v>
      </c>
      <c r="H1159" s="74">
        <v>0</v>
      </c>
      <c r="I1159" s="74">
        <v>0</v>
      </c>
      <c r="J1159" s="74">
        <v>0</v>
      </c>
      <c r="K1159" s="74">
        <v>0</v>
      </c>
      <c r="L1159" s="35">
        <v>0</v>
      </c>
      <c r="M1159" s="74">
        <v>1</v>
      </c>
      <c r="N1159"/>
      <c r="O1159"/>
    </row>
    <row r="1160" spans="2:15">
      <c r="B1160" s="74">
        <v>263.00000000000119</v>
      </c>
      <c r="C1160" s="74">
        <v>10089</v>
      </c>
      <c r="D1160" s="74">
        <v>0</v>
      </c>
      <c r="E1160" s="74">
        <v>4.4642857142857097E-3</v>
      </c>
      <c r="F1160" s="74">
        <v>0</v>
      </c>
      <c r="G1160" s="74">
        <v>0</v>
      </c>
      <c r="H1160" s="74">
        <v>0</v>
      </c>
      <c r="I1160" s="74">
        <v>0</v>
      </c>
      <c r="J1160" s="74">
        <v>0</v>
      </c>
      <c r="K1160" s="74">
        <v>0</v>
      </c>
      <c r="L1160" s="35">
        <v>0</v>
      </c>
      <c r="M1160" s="74">
        <v>1</v>
      </c>
      <c r="N1160"/>
      <c r="O1160"/>
    </row>
    <row r="1161" spans="2:15">
      <c r="B1161" s="74">
        <v>307.00000000000261</v>
      </c>
      <c r="C1161" s="74">
        <v>10091</v>
      </c>
      <c r="D1161" s="74">
        <v>0</v>
      </c>
      <c r="E1161" s="74">
        <v>6.8965517241379296E-2</v>
      </c>
      <c r="F1161" s="74">
        <v>0</v>
      </c>
      <c r="G1161" s="74">
        <v>0</v>
      </c>
      <c r="H1161" s="74">
        <v>0</v>
      </c>
      <c r="I1161" s="74">
        <v>0</v>
      </c>
      <c r="J1161" s="74">
        <v>0</v>
      </c>
      <c r="K1161" s="74">
        <v>0</v>
      </c>
      <c r="L1161" s="35">
        <v>0</v>
      </c>
      <c r="M1161" s="74">
        <v>1</v>
      </c>
      <c r="N1161"/>
      <c r="O1161"/>
    </row>
    <row r="1162" spans="2:15">
      <c r="B1162" s="74">
        <v>194.0000000000019</v>
      </c>
      <c r="C1162" s="74">
        <v>10092</v>
      </c>
      <c r="D1162" s="74">
        <v>0</v>
      </c>
      <c r="E1162" s="74">
        <v>8.9285714285714302E-2</v>
      </c>
      <c r="F1162" s="74">
        <v>0</v>
      </c>
      <c r="G1162" s="74">
        <v>0</v>
      </c>
      <c r="H1162" s="74">
        <v>0</v>
      </c>
      <c r="I1162" s="74">
        <v>0</v>
      </c>
      <c r="J1162" s="74">
        <v>0</v>
      </c>
      <c r="K1162" s="74">
        <v>0</v>
      </c>
      <c r="L1162" s="35">
        <v>0</v>
      </c>
      <c r="M1162" s="74">
        <v>1</v>
      </c>
      <c r="N1162"/>
      <c r="O1162"/>
    </row>
    <row r="1163" spans="2:15">
      <c r="B1163" s="74">
        <v>318.99999999999937</v>
      </c>
      <c r="C1163" s="74">
        <v>10093</v>
      </c>
      <c r="D1163" s="74">
        <v>0</v>
      </c>
      <c r="E1163" s="74">
        <v>0</v>
      </c>
      <c r="F1163" s="74">
        <v>0</v>
      </c>
      <c r="G1163" s="74">
        <v>0</v>
      </c>
      <c r="H1163" s="74">
        <v>0</v>
      </c>
      <c r="I1163" s="74">
        <v>0</v>
      </c>
      <c r="J1163" s="74">
        <v>0</v>
      </c>
      <c r="K1163" s="74">
        <v>0</v>
      </c>
      <c r="L1163" s="35">
        <v>0</v>
      </c>
      <c r="M1163" s="74">
        <v>0</v>
      </c>
      <c r="N1163"/>
      <c r="O1163"/>
    </row>
    <row r="1164" spans="2:15">
      <c r="B1164" s="74">
        <v>381.00000000000074</v>
      </c>
      <c r="C1164" s="74">
        <v>10095</v>
      </c>
      <c r="D1164" s="74">
        <v>0</v>
      </c>
      <c r="E1164" s="74">
        <v>0</v>
      </c>
      <c r="F1164" s="74">
        <v>0</v>
      </c>
      <c r="G1164" s="74">
        <v>0</v>
      </c>
      <c r="H1164" s="74">
        <v>0</v>
      </c>
      <c r="I1164" s="74">
        <v>0</v>
      </c>
      <c r="J1164" s="74">
        <v>0</v>
      </c>
      <c r="K1164" s="74">
        <v>0</v>
      </c>
      <c r="L1164" s="35">
        <v>0</v>
      </c>
      <c r="M1164" s="74">
        <v>0</v>
      </c>
      <c r="N1164"/>
      <c r="O1164"/>
    </row>
    <row r="1165" spans="2:15">
      <c r="B1165" s="74">
        <v>824.00000000000909</v>
      </c>
      <c r="C1165" s="74">
        <v>10101</v>
      </c>
      <c r="D1165" s="74">
        <v>0</v>
      </c>
      <c r="E1165" s="74">
        <v>0</v>
      </c>
      <c r="F1165" s="74">
        <v>0</v>
      </c>
      <c r="G1165" s="74">
        <v>0</v>
      </c>
      <c r="H1165" s="74">
        <v>0</v>
      </c>
      <c r="I1165" s="74">
        <v>0</v>
      </c>
      <c r="J1165" s="74">
        <v>0</v>
      </c>
      <c r="K1165" s="74">
        <v>0</v>
      </c>
      <c r="L1165" s="35">
        <v>0</v>
      </c>
      <c r="M1165" s="74">
        <v>0</v>
      </c>
      <c r="N1165"/>
      <c r="O1165"/>
    </row>
    <row r="1166" spans="2:15">
      <c r="B1166" s="74">
        <v>918.99999999999818</v>
      </c>
      <c r="C1166" s="74">
        <v>10102</v>
      </c>
      <c r="D1166" s="74">
        <v>0</v>
      </c>
      <c r="E1166" s="74">
        <v>0</v>
      </c>
      <c r="F1166" s="74">
        <v>0</v>
      </c>
      <c r="G1166" s="74">
        <v>0</v>
      </c>
      <c r="H1166" s="74">
        <v>0</v>
      </c>
      <c r="I1166" s="74">
        <v>0</v>
      </c>
      <c r="J1166" s="74">
        <v>0</v>
      </c>
      <c r="K1166" s="74">
        <v>0</v>
      </c>
      <c r="L1166" s="35">
        <v>0</v>
      </c>
      <c r="M1166" s="74">
        <v>0</v>
      </c>
      <c r="N1166"/>
      <c r="O1166"/>
    </row>
    <row r="1167" spans="2:15">
      <c r="B1167" s="74">
        <v>534.00000000000489</v>
      </c>
      <c r="C1167" s="74">
        <v>10110</v>
      </c>
      <c r="D1167" s="74">
        <v>0</v>
      </c>
      <c r="E1167" s="74">
        <v>0</v>
      </c>
      <c r="F1167" s="74">
        <v>0</v>
      </c>
      <c r="G1167" s="74">
        <v>1.8018018018018001E-2</v>
      </c>
      <c r="H1167" s="74">
        <v>0</v>
      </c>
      <c r="I1167" s="74">
        <v>0</v>
      </c>
      <c r="J1167" s="74">
        <v>0</v>
      </c>
      <c r="K1167" s="74">
        <v>0</v>
      </c>
      <c r="L1167" s="35">
        <v>0</v>
      </c>
      <c r="M1167" s="74">
        <v>0</v>
      </c>
      <c r="N1167"/>
      <c r="O1167"/>
    </row>
    <row r="1168" spans="2:15">
      <c r="B1168" s="74">
        <v>527.99999999999761</v>
      </c>
      <c r="C1168" s="74">
        <v>10134</v>
      </c>
      <c r="D1168" s="74">
        <v>0</v>
      </c>
      <c r="E1168" s="74">
        <v>0</v>
      </c>
      <c r="F1168" s="74">
        <v>0</v>
      </c>
      <c r="G1168" s="74">
        <v>0</v>
      </c>
      <c r="H1168" s="74">
        <v>0</v>
      </c>
      <c r="I1168" s="74">
        <v>0</v>
      </c>
      <c r="J1168" s="74">
        <v>0</v>
      </c>
      <c r="K1168" s="74">
        <v>0</v>
      </c>
      <c r="L1168" s="35">
        <v>0</v>
      </c>
      <c r="M1168" s="74">
        <v>0</v>
      </c>
      <c r="N1168"/>
      <c r="O1168"/>
    </row>
    <row r="1169" spans="2:15">
      <c r="B1169" s="74">
        <v>1160.9999999999902</v>
      </c>
      <c r="C1169" s="74">
        <v>10135</v>
      </c>
      <c r="D1169" s="74">
        <v>0</v>
      </c>
      <c r="E1169" s="74">
        <v>0</v>
      </c>
      <c r="F1169" s="74">
        <v>0</v>
      </c>
      <c r="G1169" s="74">
        <v>0</v>
      </c>
      <c r="H1169" s="74">
        <v>0</v>
      </c>
      <c r="I1169" s="74">
        <v>0</v>
      </c>
      <c r="J1169" s="74">
        <v>0</v>
      </c>
      <c r="K1169" s="74">
        <v>0</v>
      </c>
      <c r="L1169" s="35">
        <v>0</v>
      </c>
      <c r="M1169" s="74">
        <v>0</v>
      </c>
      <c r="N1169"/>
      <c r="O1169"/>
    </row>
    <row r="1170" spans="2:15">
      <c r="B1170" s="74">
        <v>1039.9999999999991</v>
      </c>
      <c r="C1170" s="74">
        <v>10144</v>
      </c>
      <c r="D1170" s="74">
        <v>0</v>
      </c>
      <c r="E1170" s="74">
        <v>0</v>
      </c>
      <c r="F1170" s="74">
        <v>0</v>
      </c>
      <c r="G1170" s="74">
        <v>4.97512437810945E-3</v>
      </c>
      <c r="H1170" s="74">
        <v>0</v>
      </c>
      <c r="I1170" s="74">
        <v>0</v>
      </c>
      <c r="J1170" s="74">
        <v>0</v>
      </c>
      <c r="K1170" s="74">
        <v>0</v>
      </c>
      <c r="L1170" s="35">
        <v>0</v>
      </c>
      <c r="M1170" s="74">
        <v>0</v>
      </c>
      <c r="N1170"/>
      <c r="O1170"/>
    </row>
    <row r="1171" spans="2:15">
      <c r="B1171" s="74">
        <v>422.99999999999795</v>
      </c>
      <c r="C1171" s="74">
        <v>10146</v>
      </c>
      <c r="D1171" s="74">
        <v>0</v>
      </c>
      <c r="E1171" s="74">
        <v>9.8522167487684695E-3</v>
      </c>
      <c r="F1171" s="74">
        <v>0</v>
      </c>
      <c r="G1171" s="74">
        <v>0</v>
      </c>
      <c r="H1171" s="74">
        <v>0</v>
      </c>
      <c r="I1171" s="74">
        <v>0</v>
      </c>
      <c r="J1171" s="74">
        <v>0</v>
      </c>
      <c r="K1171" s="74">
        <v>0</v>
      </c>
      <c r="L1171" s="35">
        <v>0</v>
      </c>
      <c r="M1171" s="74">
        <v>1</v>
      </c>
      <c r="N1171"/>
      <c r="O1171"/>
    </row>
    <row r="1172" spans="2:15">
      <c r="B1172" s="74">
        <v>578.00000000000171</v>
      </c>
      <c r="C1172" s="74">
        <v>10147</v>
      </c>
      <c r="D1172" s="74">
        <v>0</v>
      </c>
      <c r="E1172" s="74">
        <v>0</v>
      </c>
      <c r="F1172" s="74">
        <v>0</v>
      </c>
      <c r="G1172" s="74">
        <v>6.1320754716981098E-2</v>
      </c>
      <c r="H1172" s="74">
        <v>0</v>
      </c>
      <c r="I1172" s="74">
        <v>0</v>
      </c>
      <c r="J1172" s="74">
        <v>0</v>
      </c>
      <c r="K1172" s="74">
        <v>0</v>
      </c>
      <c r="L1172" s="35">
        <v>0</v>
      </c>
      <c r="M1172" s="74">
        <v>0</v>
      </c>
      <c r="N1172"/>
      <c r="O1172"/>
    </row>
    <row r="1173" spans="2:15">
      <c r="B1173" s="74">
        <v>820.00000000000625</v>
      </c>
      <c r="C1173" s="74">
        <v>10202</v>
      </c>
      <c r="D1173" s="74">
        <v>0</v>
      </c>
      <c r="E1173" s="74">
        <v>0</v>
      </c>
      <c r="F1173" s="74">
        <v>0</v>
      </c>
      <c r="G1173" s="74">
        <v>0</v>
      </c>
      <c r="H1173" s="74">
        <v>0</v>
      </c>
      <c r="I1173" s="74">
        <v>0</v>
      </c>
      <c r="J1173" s="74">
        <v>0</v>
      </c>
      <c r="K1173" s="74">
        <v>0</v>
      </c>
      <c r="L1173" s="35">
        <v>0</v>
      </c>
      <c r="M1173" s="74">
        <v>0</v>
      </c>
      <c r="N1173"/>
      <c r="O1173"/>
    </row>
    <row r="1174" spans="2:15">
      <c r="B1174" s="74">
        <v>1028.9999999999934</v>
      </c>
      <c r="C1174" s="74">
        <v>10216</v>
      </c>
      <c r="D1174" s="74">
        <v>0</v>
      </c>
      <c r="E1174" s="74">
        <v>4.8309178743961402E-3</v>
      </c>
      <c r="F1174" s="74">
        <v>0</v>
      </c>
      <c r="G1174" s="74">
        <v>4.8309178743961402E-3</v>
      </c>
      <c r="H1174" s="74">
        <v>0</v>
      </c>
      <c r="I1174" s="74">
        <v>0</v>
      </c>
      <c r="J1174" s="74">
        <v>0</v>
      </c>
      <c r="K1174" s="74">
        <v>0</v>
      </c>
      <c r="L1174" s="35">
        <v>0</v>
      </c>
      <c r="M1174" s="74">
        <v>1</v>
      </c>
      <c r="N1174"/>
      <c r="O1174"/>
    </row>
    <row r="1175" spans="2:15">
      <c r="B1175" s="74">
        <v>1123.0000000000066</v>
      </c>
      <c r="C1175" s="74">
        <v>10218</v>
      </c>
      <c r="D1175" s="74">
        <v>0</v>
      </c>
      <c r="E1175" s="74">
        <v>0</v>
      </c>
      <c r="F1175" s="74">
        <v>0</v>
      </c>
      <c r="G1175" s="74">
        <v>9.5238095238095195E-3</v>
      </c>
      <c r="H1175" s="74">
        <v>0</v>
      </c>
      <c r="I1175" s="74">
        <v>0</v>
      </c>
      <c r="J1175" s="74">
        <v>0</v>
      </c>
      <c r="K1175" s="74">
        <v>0</v>
      </c>
      <c r="L1175" s="35">
        <v>0</v>
      </c>
      <c r="M1175" s="74">
        <v>0</v>
      </c>
      <c r="N1175"/>
      <c r="O1175"/>
    </row>
    <row r="1176" spans="2:15">
      <c r="B1176" s="74">
        <v>1386.0000000000075</v>
      </c>
      <c r="C1176" s="74">
        <v>10219</v>
      </c>
      <c r="D1176" s="74">
        <v>0</v>
      </c>
      <c r="E1176" s="74">
        <v>0</v>
      </c>
      <c r="F1176" s="74">
        <v>0</v>
      </c>
      <c r="G1176" s="74">
        <v>0</v>
      </c>
      <c r="H1176" s="74">
        <v>0</v>
      </c>
      <c r="I1176" s="74">
        <v>0</v>
      </c>
      <c r="J1176" s="74">
        <v>0</v>
      </c>
      <c r="K1176" s="74">
        <v>0</v>
      </c>
      <c r="L1176" s="35">
        <v>0</v>
      </c>
      <c r="M1176" s="74">
        <v>0</v>
      </c>
      <c r="N1176"/>
      <c r="O1176"/>
    </row>
    <row r="1177" spans="2:15">
      <c r="B1177" s="74">
        <v>1049.0000000000055</v>
      </c>
      <c r="C1177" s="74">
        <v>10223</v>
      </c>
      <c r="D1177" s="74">
        <v>0</v>
      </c>
      <c r="E1177" s="74">
        <v>0</v>
      </c>
      <c r="F1177" s="74">
        <v>0</v>
      </c>
      <c r="G1177" s="74">
        <v>0</v>
      </c>
      <c r="H1177" s="74">
        <v>0</v>
      </c>
      <c r="I1177" s="74">
        <v>0</v>
      </c>
      <c r="J1177" s="74">
        <v>0</v>
      </c>
      <c r="K1177" s="74">
        <v>0</v>
      </c>
      <c r="L1177" s="35">
        <v>0</v>
      </c>
      <c r="M1177" s="74">
        <v>0</v>
      </c>
      <c r="N1177"/>
      <c r="O1177"/>
    </row>
    <row r="1178" spans="2:15">
      <c r="B1178" s="74">
        <v>299.0000000000004</v>
      </c>
      <c r="C1178" s="74">
        <v>10246</v>
      </c>
      <c r="D1178" s="74">
        <v>0</v>
      </c>
      <c r="E1178" s="74">
        <v>0</v>
      </c>
      <c r="F1178" s="74">
        <v>0</v>
      </c>
      <c r="G1178" s="74">
        <v>0</v>
      </c>
      <c r="H1178" s="74">
        <v>0</v>
      </c>
      <c r="I1178" s="74">
        <v>0</v>
      </c>
      <c r="J1178" s="74">
        <v>0</v>
      </c>
      <c r="K1178" s="74">
        <v>0</v>
      </c>
      <c r="L1178" s="35">
        <v>0</v>
      </c>
      <c r="M1178" s="74">
        <v>0</v>
      </c>
      <c r="N1178"/>
      <c r="O1178"/>
    </row>
    <row r="1179" spans="2:15">
      <c r="B1179" s="74">
        <v>256.99999999999756</v>
      </c>
      <c r="C1179" s="74">
        <v>10278</v>
      </c>
      <c r="D1179" s="74">
        <v>0</v>
      </c>
      <c r="E1179" s="74">
        <v>4.3478260869565201E-3</v>
      </c>
      <c r="F1179" s="74">
        <v>0</v>
      </c>
      <c r="G1179" s="74">
        <v>0</v>
      </c>
      <c r="H1179" s="74">
        <v>0</v>
      </c>
      <c r="I1179" s="74">
        <v>0</v>
      </c>
      <c r="J1179" s="74">
        <v>0</v>
      </c>
      <c r="K1179" s="74">
        <v>0</v>
      </c>
      <c r="L1179" s="35">
        <v>0</v>
      </c>
      <c r="M1179" s="74">
        <v>1</v>
      </c>
      <c r="N1179"/>
      <c r="O1179"/>
    </row>
    <row r="1180" spans="2:15">
      <c r="B1180" s="74">
        <v>68.000000000000625</v>
      </c>
      <c r="C1180" s="74">
        <v>10281</v>
      </c>
      <c r="D1180" s="74">
        <v>1.7857142857142901E-2</v>
      </c>
      <c r="E1180" s="74">
        <v>0</v>
      </c>
      <c r="F1180" s="74">
        <v>0</v>
      </c>
      <c r="G1180" s="74">
        <v>0</v>
      </c>
      <c r="H1180" s="74">
        <v>0</v>
      </c>
      <c r="I1180" s="74">
        <v>0</v>
      </c>
      <c r="J1180" s="74">
        <v>0</v>
      </c>
      <c r="K1180" s="74">
        <v>0</v>
      </c>
      <c r="L1180" s="35">
        <v>0</v>
      </c>
      <c r="M1180" s="74">
        <v>0</v>
      </c>
      <c r="N1180"/>
      <c r="O1180"/>
    </row>
    <row r="1181" spans="2:15">
      <c r="B1181" s="74">
        <v>610.00000000000455</v>
      </c>
      <c r="C1181" s="74">
        <v>10284</v>
      </c>
      <c r="D1181" s="74">
        <v>0</v>
      </c>
      <c r="E1181" s="74">
        <v>0</v>
      </c>
      <c r="F1181" s="74">
        <v>0</v>
      </c>
      <c r="G1181" s="74">
        <v>0</v>
      </c>
      <c r="H1181" s="74">
        <v>0</v>
      </c>
      <c r="I1181" s="74">
        <v>0</v>
      </c>
      <c r="J1181" s="74">
        <v>0</v>
      </c>
      <c r="K1181" s="74">
        <v>0</v>
      </c>
      <c r="L1181" s="35">
        <v>0</v>
      </c>
      <c r="M1181" s="74">
        <v>0</v>
      </c>
      <c r="N1181"/>
      <c r="O1181"/>
    </row>
    <row r="1182" spans="2:15">
      <c r="B1182" s="74">
        <v>144.00000000000026</v>
      </c>
      <c r="C1182" s="74">
        <v>10295</v>
      </c>
      <c r="D1182" s="74">
        <v>0</v>
      </c>
      <c r="E1182" s="74">
        <v>8.3682008368200795E-3</v>
      </c>
      <c r="F1182" s="74">
        <v>0</v>
      </c>
      <c r="G1182" s="74">
        <v>8.3682008368200795E-3</v>
      </c>
      <c r="H1182" s="74">
        <v>0</v>
      </c>
      <c r="I1182" s="74">
        <v>0</v>
      </c>
      <c r="J1182" s="74">
        <v>0</v>
      </c>
      <c r="K1182" s="74">
        <v>0</v>
      </c>
      <c r="L1182" s="35">
        <v>0</v>
      </c>
      <c r="M1182" s="74">
        <v>1</v>
      </c>
      <c r="N1182"/>
      <c r="O1182"/>
    </row>
    <row r="1183" spans="2:15">
      <c r="B1183" s="74">
        <v>37.999999999999993</v>
      </c>
      <c r="C1183" s="74">
        <v>10320</v>
      </c>
      <c r="D1183" s="74">
        <v>0</v>
      </c>
      <c r="E1183" s="74">
        <v>1.4492753623188401E-2</v>
      </c>
      <c r="F1183" s="74">
        <v>0</v>
      </c>
      <c r="G1183" s="74">
        <v>0</v>
      </c>
      <c r="H1183" s="74">
        <v>0</v>
      </c>
      <c r="I1183" s="74">
        <v>0</v>
      </c>
      <c r="J1183" s="74">
        <v>0</v>
      </c>
      <c r="K1183" s="74">
        <v>0</v>
      </c>
      <c r="L1183" s="35">
        <v>0</v>
      </c>
      <c r="M1183" s="74">
        <v>1</v>
      </c>
      <c r="N1183"/>
      <c r="O1183"/>
    </row>
    <row r="1184" spans="2:15">
      <c r="B1184" s="74">
        <v>550.99999999999386</v>
      </c>
      <c r="C1184" s="74">
        <v>10361</v>
      </c>
      <c r="D1184" s="74">
        <v>0</v>
      </c>
      <c r="E1184" s="74">
        <v>5.1813471502590702E-3</v>
      </c>
      <c r="F1184" s="74">
        <v>0</v>
      </c>
      <c r="G1184" s="74">
        <v>0</v>
      </c>
      <c r="H1184" s="74">
        <v>0</v>
      </c>
      <c r="I1184" s="74">
        <v>0</v>
      </c>
      <c r="J1184" s="74">
        <v>0</v>
      </c>
      <c r="K1184" s="74">
        <v>0</v>
      </c>
      <c r="L1184" s="35">
        <v>0</v>
      </c>
      <c r="M1184" s="74">
        <v>1</v>
      </c>
      <c r="N1184"/>
      <c r="O1184"/>
    </row>
    <row r="1185" spans="2:15">
      <c r="B1185" s="74">
        <v>129.00000000000043</v>
      </c>
      <c r="C1185" s="74">
        <v>10363</v>
      </c>
      <c r="D1185" s="74">
        <v>0</v>
      </c>
      <c r="E1185" s="74">
        <v>0</v>
      </c>
      <c r="F1185" s="74">
        <v>0</v>
      </c>
      <c r="G1185" s="74">
        <v>0</v>
      </c>
      <c r="H1185" s="74">
        <v>0</v>
      </c>
      <c r="I1185" s="74">
        <v>0</v>
      </c>
      <c r="J1185" s="74">
        <v>0</v>
      </c>
      <c r="K1185" s="74">
        <v>0</v>
      </c>
      <c r="L1185" s="35">
        <v>0</v>
      </c>
      <c r="M1185" s="74">
        <v>0</v>
      </c>
      <c r="N1185"/>
      <c r="O1185"/>
    </row>
    <row r="1186" spans="2:15">
      <c r="B1186" s="74">
        <v>122.00000000000057</v>
      </c>
      <c r="C1186" s="74">
        <v>10373</v>
      </c>
      <c r="D1186" s="74">
        <v>0</v>
      </c>
      <c r="E1186" s="74">
        <v>1.9607843137254902E-2</v>
      </c>
      <c r="F1186" s="74">
        <v>0</v>
      </c>
      <c r="G1186" s="74">
        <v>0</v>
      </c>
      <c r="H1186" s="74">
        <v>0</v>
      </c>
      <c r="I1186" s="74">
        <v>0</v>
      </c>
      <c r="J1186" s="74">
        <v>0</v>
      </c>
      <c r="K1186" s="74">
        <v>0</v>
      </c>
      <c r="L1186" s="35">
        <v>0</v>
      </c>
      <c r="M1186" s="74">
        <v>1</v>
      </c>
      <c r="N1186"/>
      <c r="O1186"/>
    </row>
    <row r="1187" spans="2:15">
      <c r="B1187" s="74">
        <v>482.99999999999767</v>
      </c>
      <c r="C1187" s="74">
        <v>10374</v>
      </c>
      <c r="D1187" s="74">
        <v>0</v>
      </c>
      <c r="E1187" s="74">
        <v>7.8703703703703706E-2</v>
      </c>
      <c r="F1187" s="74">
        <v>0</v>
      </c>
      <c r="G1187" s="74">
        <v>0</v>
      </c>
      <c r="H1187" s="74">
        <v>1.38888888888889E-2</v>
      </c>
      <c r="I1187" s="74">
        <v>0</v>
      </c>
      <c r="J1187" s="74">
        <v>0</v>
      </c>
      <c r="K1187" s="74">
        <v>0</v>
      </c>
      <c r="L1187" s="35">
        <v>0</v>
      </c>
      <c r="M1187" s="74">
        <v>1</v>
      </c>
      <c r="N1187"/>
      <c r="O1187"/>
    </row>
    <row r="1188" spans="2:15">
      <c r="B1188" s="74">
        <v>424.99999999999864</v>
      </c>
      <c r="C1188" s="74">
        <v>10377</v>
      </c>
      <c r="D1188" s="74">
        <v>0</v>
      </c>
      <c r="E1188" s="74">
        <v>0</v>
      </c>
      <c r="F1188" s="74">
        <v>0</v>
      </c>
      <c r="G1188" s="74">
        <v>2.6315789473684199E-2</v>
      </c>
      <c r="H1188" s="74">
        <v>0</v>
      </c>
      <c r="I1188" s="74">
        <v>0</v>
      </c>
      <c r="J1188" s="74">
        <v>0</v>
      </c>
      <c r="K1188" s="74">
        <v>0</v>
      </c>
      <c r="L1188" s="35">
        <v>0.175438596</v>
      </c>
      <c r="M1188" s="74">
        <v>0</v>
      </c>
      <c r="N1188"/>
      <c r="O1188"/>
    </row>
    <row r="1189" spans="2:15">
      <c r="B1189" s="74">
        <v>1800.000000000018</v>
      </c>
      <c r="C1189" s="74">
        <v>10379</v>
      </c>
      <c r="D1189" s="74">
        <v>0</v>
      </c>
      <c r="E1189" s="74">
        <v>0</v>
      </c>
      <c r="F1189" s="74">
        <v>0</v>
      </c>
      <c r="G1189" s="74">
        <v>0</v>
      </c>
      <c r="H1189" s="74">
        <v>0</v>
      </c>
      <c r="I1189" s="74">
        <v>0</v>
      </c>
      <c r="J1189" s="74">
        <v>0</v>
      </c>
      <c r="K1189" s="74">
        <v>0</v>
      </c>
      <c r="L1189" s="35">
        <v>9.0909089999999994E-3</v>
      </c>
      <c r="M1189" s="74">
        <v>0</v>
      </c>
      <c r="N1189"/>
      <c r="O1189"/>
    </row>
    <row r="1190" spans="2:15">
      <c r="B1190" s="74">
        <v>107.00000000000014</v>
      </c>
      <c r="C1190" s="74">
        <v>10380</v>
      </c>
      <c r="D1190" s="74">
        <v>0</v>
      </c>
      <c r="E1190" s="74">
        <v>0</v>
      </c>
      <c r="F1190" s="74">
        <v>0</v>
      </c>
      <c r="G1190" s="74">
        <v>0</v>
      </c>
      <c r="H1190" s="74">
        <v>0</v>
      </c>
      <c r="I1190" s="74">
        <v>0</v>
      </c>
      <c r="J1190" s="74">
        <v>4.6296296296296302E-3</v>
      </c>
      <c r="K1190" s="74">
        <v>0</v>
      </c>
      <c r="L1190" s="35">
        <v>0</v>
      </c>
      <c r="M1190" s="74">
        <v>0</v>
      </c>
      <c r="N1190"/>
      <c r="O1190"/>
    </row>
    <row r="1191" spans="2:15">
      <c r="B1191" s="74">
        <v>418.00000000000483</v>
      </c>
      <c r="C1191" s="74">
        <v>10382</v>
      </c>
      <c r="D1191" s="74">
        <v>0</v>
      </c>
      <c r="E1191" s="74">
        <v>0</v>
      </c>
      <c r="F1191" s="74">
        <v>0</v>
      </c>
      <c r="G1191" s="74">
        <v>0</v>
      </c>
      <c r="H1191" s="74">
        <v>0</v>
      </c>
      <c r="I1191" s="74">
        <v>0</v>
      </c>
      <c r="J1191" s="74">
        <v>0</v>
      </c>
      <c r="K1191" s="74">
        <v>0</v>
      </c>
      <c r="L1191" s="35">
        <v>0</v>
      </c>
      <c r="M1191" s="74">
        <v>0</v>
      </c>
      <c r="N1191"/>
      <c r="O1191"/>
    </row>
    <row r="1192" spans="2:15">
      <c r="B1192" s="74">
        <v>263.00000000000119</v>
      </c>
      <c r="C1192" s="74">
        <v>10388</v>
      </c>
      <c r="D1192" s="74">
        <v>4.8076923076923097E-3</v>
      </c>
      <c r="E1192" s="74">
        <v>0</v>
      </c>
      <c r="F1192" s="74">
        <v>0</v>
      </c>
      <c r="G1192" s="74">
        <v>0</v>
      </c>
      <c r="H1192" s="74">
        <v>0</v>
      </c>
      <c r="I1192" s="74">
        <v>0</v>
      </c>
      <c r="J1192" s="74">
        <v>0</v>
      </c>
      <c r="K1192" s="74">
        <v>0</v>
      </c>
      <c r="L1192" s="35">
        <v>0</v>
      </c>
      <c r="M1192" s="74">
        <v>0</v>
      </c>
      <c r="N1192"/>
      <c r="O1192"/>
    </row>
    <row r="1193" spans="2:15">
      <c r="B1193" s="74">
        <v>36.999999999999602</v>
      </c>
      <c r="C1193" s="74">
        <v>10390</v>
      </c>
      <c r="D1193" s="74">
        <v>0</v>
      </c>
      <c r="E1193" s="74">
        <v>0</v>
      </c>
      <c r="F1193" s="74">
        <v>0</v>
      </c>
      <c r="G1193" s="74">
        <v>0</v>
      </c>
      <c r="H1193" s="74">
        <v>0</v>
      </c>
      <c r="I1193" s="74">
        <v>0</v>
      </c>
      <c r="J1193" s="74">
        <v>1.5706806282722498E-2</v>
      </c>
      <c r="K1193" s="74">
        <v>5.2356020942408397E-3</v>
      </c>
      <c r="L1193" s="35">
        <v>0</v>
      </c>
      <c r="M1193" s="74">
        <v>0</v>
      </c>
      <c r="N1193"/>
      <c r="O1193"/>
    </row>
    <row r="1194" spans="2:15">
      <c r="B1194" s="74">
        <v>108.9999999999991</v>
      </c>
      <c r="C1194" s="74">
        <v>10392</v>
      </c>
      <c r="D1194" s="74">
        <v>0</v>
      </c>
      <c r="E1194" s="74">
        <v>0</v>
      </c>
      <c r="F1194" s="74">
        <v>0</v>
      </c>
      <c r="G1194" s="74">
        <v>0</v>
      </c>
      <c r="H1194" s="74">
        <v>0</v>
      </c>
      <c r="I1194" s="74">
        <v>0</v>
      </c>
      <c r="J1194" s="74">
        <v>0</v>
      </c>
      <c r="K1194" s="74">
        <v>5.2631578947368403E-3</v>
      </c>
      <c r="L1194" s="35">
        <v>0</v>
      </c>
      <c r="M1194" s="74">
        <v>0</v>
      </c>
      <c r="N1194"/>
      <c r="O1194"/>
    </row>
    <row r="1195" spans="2:15">
      <c r="B1195" s="74">
        <v>178.99999999999886</v>
      </c>
      <c r="C1195" s="74">
        <v>10395</v>
      </c>
      <c r="D1195" s="74">
        <v>0</v>
      </c>
      <c r="E1195" s="74">
        <v>0</v>
      </c>
      <c r="F1195" s="74">
        <v>0</v>
      </c>
      <c r="G1195" s="74">
        <v>0</v>
      </c>
      <c r="H1195" s="74">
        <v>0</v>
      </c>
      <c r="I1195" s="74">
        <v>0</v>
      </c>
      <c r="J1195" s="74">
        <v>0</v>
      </c>
      <c r="K1195" s="74">
        <v>0</v>
      </c>
      <c r="L1195" s="35">
        <v>0</v>
      </c>
      <c r="M1195" s="74">
        <v>0</v>
      </c>
      <c r="N1195"/>
      <c r="O1195"/>
    </row>
    <row r="1196" spans="2:15">
      <c r="B1196" s="74">
        <v>307.99999999999716</v>
      </c>
      <c r="C1196" s="74">
        <v>10397</v>
      </c>
      <c r="D1196" s="74">
        <v>0</v>
      </c>
      <c r="E1196" s="74">
        <v>4.4247787610619503E-3</v>
      </c>
      <c r="F1196" s="74">
        <v>0</v>
      </c>
      <c r="G1196" s="74">
        <v>0</v>
      </c>
      <c r="H1196" s="74">
        <v>0</v>
      </c>
      <c r="I1196" s="74">
        <v>0</v>
      </c>
      <c r="J1196" s="74">
        <v>0</v>
      </c>
      <c r="K1196" s="74">
        <v>0</v>
      </c>
      <c r="L1196" s="35">
        <v>0</v>
      </c>
      <c r="M1196" s="74">
        <v>1</v>
      </c>
      <c r="N1196"/>
      <c r="O1196"/>
    </row>
    <row r="1197" spans="2:15">
      <c r="B1197" s="74">
        <v>616.00000000000693</v>
      </c>
      <c r="C1197" s="74">
        <v>10398</v>
      </c>
      <c r="D1197" s="74">
        <v>0</v>
      </c>
      <c r="E1197" s="74">
        <v>3.7037037037037E-2</v>
      </c>
      <c r="F1197" s="74">
        <v>0</v>
      </c>
      <c r="G1197" s="74">
        <v>0</v>
      </c>
      <c r="H1197" s="74">
        <v>0</v>
      </c>
      <c r="I1197" s="74">
        <v>0</v>
      </c>
      <c r="J1197" s="74">
        <v>0</v>
      </c>
      <c r="K1197" s="74">
        <v>0</v>
      </c>
      <c r="L1197" s="35">
        <v>0</v>
      </c>
      <c r="M1197" s="74">
        <v>1</v>
      </c>
      <c r="N1197"/>
      <c r="O1197"/>
    </row>
    <row r="1198" spans="2:15">
      <c r="B1198" s="74">
        <v>183.0000000000004</v>
      </c>
      <c r="C1198" s="74">
        <v>10400</v>
      </c>
      <c r="D1198" s="74">
        <v>0</v>
      </c>
      <c r="E1198" s="74">
        <v>0.13861386138613899</v>
      </c>
      <c r="F1198" s="74">
        <v>0</v>
      </c>
      <c r="G1198" s="74">
        <v>0</v>
      </c>
      <c r="H1198" s="74">
        <v>0</v>
      </c>
      <c r="I1198" s="74">
        <v>0</v>
      </c>
      <c r="J1198" s="74">
        <v>0</v>
      </c>
      <c r="K1198" s="74">
        <v>0</v>
      </c>
      <c r="L1198" s="35">
        <v>0</v>
      </c>
      <c r="M1198" s="74">
        <v>1</v>
      </c>
      <c r="N1198"/>
      <c r="O1198"/>
    </row>
    <row r="1199" spans="2:15">
      <c r="B1199" s="74">
        <v>584.99999999999966</v>
      </c>
      <c r="C1199" s="74">
        <v>10405</v>
      </c>
      <c r="D1199" s="74">
        <v>0</v>
      </c>
      <c r="E1199" s="74">
        <v>1.9047619047619001E-2</v>
      </c>
      <c r="F1199" s="74">
        <v>0</v>
      </c>
      <c r="G1199" s="74">
        <v>0</v>
      </c>
      <c r="H1199" s="74">
        <v>0</v>
      </c>
      <c r="I1199" s="74">
        <v>0</v>
      </c>
      <c r="J1199" s="74">
        <v>0</v>
      </c>
      <c r="K1199" s="74">
        <v>0</v>
      </c>
      <c r="L1199" s="35">
        <v>9.5238100000000006E-3</v>
      </c>
      <c r="M1199" s="74">
        <v>1</v>
      </c>
      <c r="N1199"/>
      <c r="O1199"/>
    </row>
    <row r="1200" spans="2:15">
      <c r="B1200" s="74">
        <v>121.00000000000003</v>
      </c>
      <c r="C1200" s="74">
        <v>10407</v>
      </c>
      <c r="D1200" s="74">
        <v>0</v>
      </c>
      <c r="E1200" s="74">
        <v>4.5454545454545497E-2</v>
      </c>
      <c r="F1200" s="74">
        <v>0</v>
      </c>
      <c r="G1200" s="74">
        <v>0</v>
      </c>
      <c r="H1200" s="74">
        <v>0</v>
      </c>
      <c r="I1200" s="74">
        <v>0</v>
      </c>
      <c r="J1200" s="74">
        <v>0</v>
      </c>
      <c r="K1200" s="74">
        <v>0</v>
      </c>
      <c r="L1200" s="35">
        <v>0</v>
      </c>
      <c r="M1200" s="74">
        <v>1</v>
      </c>
      <c r="N1200"/>
      <c r="O1200"/>
    </row>
    <row r="1201" spans="2:15">
      <c r="B1201" s="74">
        <v>118.99999999999993</v>
      </c>
      <c r="C1201" s="74">
        <v>10408</v>
      </c>
      <c r="D1201" s="74">
        <v>0</v>
      </c>
      <c r="E1201" s="74">
        <v>0</v>
      </c>
      <c r="F1201" s="74">
        <v>0</v>
      </c>
      <c r="G1201" s="74">
        <v>0</v>
      </c>
      <c r="H1201" s="74">
        <v>0</v>
      </c>
      <c r="I1201" s="74">
        <v>0</v>
      </c>
      <c r="J1201" s="74">
        <v>0</v>
      </c>
      <c r="K1201" s="74">
        <v>5.1401869158878503E-2</v>
      </c>
      <c r="L1201" s="35">
        <v>0</v>
      </c>
      <c r="M1201" s="74">
        <v>0</v>
      </c>
      <c r="N1201"/>
      <c r="O1201"/>
    </row>
    <row r="1202" spans="2:15">
      <c r="B1202" s="74">
        <v>102.99999999999946</v>
      </c>
      <c r="C1202" s="74">
        <v>10409</v>
      </c>
      <c r="D1202" s="74">
        <v>0</v>
      </c>
      <c r="E1202" s="74">
        <v>9.9009900990098994E-3</v>
      </c>
      <c r="F1202" s="74">
        <v>0</v>
      </c>
      <c r="G1202" s="74">
        <v>4.9504950495049497E-3</v>
      </c>
      <c r="H1202" s="74">
        <v>0</v>
      </c>
      <c r="I1202" s="74">
        <v>0</v>
      </c>
      <c r="J1202" s="74">
        <v>0</v>
      </c>
      <c r="K1202" s="74">
        <v>2.4752475247524799E-2</v>
      </c>
      <c r="L1202" s="35">
        <v>0</v>
      </c>
      <c r="M1202" s="74">
        <v>1</v>
      </c>
      <c r="N1202"/>
      <c r="O1202"/>
    </row>
    <row r="1203" spans="2:15">
      <c r="B1203" s="74">
        <v>22.000000000000192</v>
      </c>
      <c r="C1203" s="74">
        <v>10411</v>
      </c>
      <c r="D1203" s="74">
        <v>0</v>
      </c>
      <c r="E1203" s="74">
        <v>0</v>
      </c>
      <c r="F1203" s="74">
        <v>0</v>
      </c>
      <c r="G1203" s="74">
        <v>0</v>
      </c>
      <c r="H1203" s="74">
        <v>0</v>
      </c>
      <c r="I1203" s="74">
        <v>0</v>
      </c>
      <c r="J1203" s="74">
        <v>0</v>
      </c>
      <c r="K1203" s="74">
        <v>0</v>
      </c>
      <c r="L1203" s="35">
        <v>0</v>
      </c>
      <c r="M1203" s="74">
        <v>0</v>
      </c>
      <c r="N1203"/>
      <c r="O1203"/>
    </row>
    <row r="1204" spans="2:15">
      <c r="B1204" s="74">
        <v>1478.9999999999936</v>
      </c>
      <c r="C1204" s="74">
        <v>10412</v>
      </c>
      <c r="D1204" s="74">
        <v>0</v>
      </c>
      <c r="E1204" s="74">
        <v>0</v>
      </c>
      <c r="F1204" s="74">
        <v>0</v>
      </c>
      <c r="G1204" s="74">
        <v>0</v>
      </c>
      <c r="H1204" s="74">
        <v>0</v>
      </c>
      <c r="I1204" s="74">
        <v>0</v>
      </c>
      <c r="J1204" s="74">
        <v>0</v>
      </c>
      <c r="K1204" s="74">
        <v>0</v>
      </c>
      <c r="L1204" s="35">
        <v>0</v>
      </c>
      <c r="M1204" s="74">
        <v>0</v>
      </c>
      <c r="N1204"/>
      <c r="O1204"/>
    </row>
    <row r="1205" spans="2:15">
      <c r="B1205" s="74">
        <v>192.00000000000034</v>
      </c>
      <c r="C1205" s="74">
        <v>10413</v>
      </c>
      <c r="D1205" s="74">
        <v>0</v>
      </c>
      <c r="E1205" s="74">
        <v>0.13170731707317099</v>
      </c>
      <c r="F1205" s="74">
        <v>0</v>
      </c>
      <c r="G1205" s="74">
        <v>1.9512195121951199E-2</v>
      </c>
      <c r="H1205" s="74">
        <v>0</v>
      </c>
      <c r="I1205" s="74">
        <v>0</v>
      </c>
      <c r="J1205" s="74">
        <v>0</v>
      </c>
      <c r="K1205" s="74">
        <v>0</v>
      </c>
      <c r="L1205" s="35">
        <v>0</v>
      </c>
      <c r="M1205" s="74">
        <v>1</v>
      </c>
      <c r="N1205"/>
      <c r="O1205"/>
    </row>
    <row r="1206" spans="2:15">
      <c r="B1206" s="74">
        <v>1889.9999999999823</v>
      </c>
      <c r="C1206" s="74">
        <v>10414</v>
      </c>
      <c r="D1206" s="74">
        <v>0</v>
      </c>
      <c r="E1206" s="74">
        <v>0</v>
      </c>
      <c r="F1206" s="74">
        <v>0</v>
      </c>
      <c r="G1206" s="74">
        <v>0</v>
      </c>
      <c r="H1206" s="74">
        <v>0</v>
      </c>
      <c r="I1206" s="74">
        <v>0</v>
      </c>
      <c r="J1206" s="74">
        <v>0</v>
      </c>
      <c r="K1206" s="74">
        <v>0</v>
      </c>
      <c r="L1206" s="35">
        <v>0</v>
      </c>
      <c r="M1206" s="74">
        <v>0</v>
      </c>
      <c r="N1206"/>
      <c r="O1206"/>
    </row>
    <row r="1207" spans="2:15">
      <c r="B1207" s="74">
        <v>313.00000000000131</v>
      </c>
      <c r="C1207" s="74">
        <v>10415</v>
      </c>
      <c r="D1207" s="74">
        <v>0</v>
      </c>
      <c r="E1207" s="74">
        <v>1.02040816326531E-2</v>
      </c>
      <c r="F1207" s="74">
        <v>0</v>
      </c>
      <c r="G1207" s="74">
        <v>1.02040816326531E-2</v>
      </c>
      <c r="H1207" s="74">
        <v>0</v>
      </c>
      <c r="I1207" s="74">
        <v>0</v>
      </c>
      <c r="J1207" s="74">
        <v>0</v>
      </c>
      <c r="K1207" s="74">
        <v>0</v>
      </c>
      <c r="L1207" s="35">
        <v>0</v>
      </c>
      <c r="M1207" s="74">
        <v>1</v>
      </c>
      <c r="N1207"/>
      <c r="O1207"/>
    </row>
    <row r="1208" spans="2:15">
      <c r="B1208" s="74">
        <v>161.99999999999963</v>
      </c>
      <c r="C1208" s="74">
        <v>10417</v>
      </c>
      <c r="D1208" s="74">
        <v>0</v>
      </c>
      <c r="E1208" s="74">
        <v>1.46341463414634E-2</v>
      </c>
      <c r="F1208" s="74">
        <v>0</v>
      </c>
      <c r="G1208" s="74">
        <v>0</v>
      </c>
      <c r="H1208" s="74">
        <v>0</v>
      </c>
      <c r="I1208" s="74">
        <v>0</v>
      </c>
      <c r="J1208" s="74">
        <v>0</v>
      </c>
      <c r="K1208" s="74">
        <v>0</v>
      </c>
      <c r="L1208" s="35">
        <v>0</v>
      </c>
      <c r="M1208" s="74">
        <v>1</v>
      </c>
      <c r="N1208"/>
      <c r="O1208"/>
    </row>
    <row r="1209" spans="2:15">
      <c r="B1209" s="74">
        <v>116.9999999999996</v>
      </c>
      <c r="C1209" s="74">
        <v>10422</v>
      </c>
      <c r="D1209" s="74">
        <v>0</v>
      </c>
      <c r="E1209" s="74">
        <v>4.0909090909090902E-2</v>
      </c>
      <c r="F1209" s="74">
        <v>0</v>
      </c>
      <c r="G1209" s="74">
        <v>0</v>
      </c>
      <c r="H1209" s="74">
        <v>0</v>
      </c>
      <c r="I1209" s="74">
        <v>0</v>
      </c>
      <c r="J1209" s="74">
        <v>0</v>
      </c>
      <c r="K1209" s="74">
        <v>0</v>
      </c>
      <c r="L1209" s="35">
        <v>0</v>
      </c>
      <c r="M1209" s="74">
        <v>1</v>
      </c>
      <c r="N1209"/>
      <c r="O1209"/>
    </row>
    <row r="1210" spans="2:15">
      <c r="B1210" s="74">
        <v>163.00000000000088</v>
      </c>
      <c r="C1210" s="74">
        <v>10424</v>
      </c>
      <c r="D1210" s="74">
        <v>0</v>
      </c>
      <c r="E1210" s="74">
        <v>5.0000000000000001E-3</v>
      </c>
      <c r="F1210" s="74">
        <v>0</v>
      </c>
      <c r="G1210" s="74">
        <v>0</v>
      </c>
      <c r="H1210" s="74">
        <v>0</v>
      </c>
      <c r="I1210" s="74">
        <v>0</v>
      </c>
      <c r="J1210" s="74">
        <v>0</v>
      </c>
      <c r="K1210" s="74">
        <v>0</v>
      </c>
      <c r="L1210" s="35">
        <v>0</v>
      </c>
      <c r="M1210" s="74">
        <v>1</v>
      </c>
      <c r="N1210"/>
      <c r="O1210"/>
    </row>
    <row r="1211" spans="2:15">
      <c r="B1211" s="74">
        <v>230.99999999999787</v>
      </c>
      <c r="C1211" s="74">
        <v>10428</v>
      </c>
      <c r="D1211" s="74">
        <v>0</v>
      </c>
      <c r="E1211" s="74">
        <v>4.8076923076923097E-3</v>
      </c>
      <c r="F1211" s="74">
        <v>4.8076923076923097E-3</v>
      </c>
      <c r="G1211" s="74">
        <v>0</v>
      </c>
      <c r="H1211" s="74">
        <v>0</v>
      </c>
      <c r="I1211" s="74">
        <v>0</v>
      </c>
      <c r="J1211" s="74">
        <v>0</v>
      </c>
      <c r="K1211" s="74">
        <v>0</v>
      </c>
      <c r="L1211" s="35">
        <v>0</v>
      </c>
      <c r="M1211" s="74">
        <v>1</v>
      </c>
      <c r="N1211"/>
      <c r="O1211"/>
    </row>
    <row r="1212" spans="2:15">
      <c r="B1212" s="74">
        <v>86.000000000000497</v>
      </c>
      <c r="C1212" s="74">
        <v>10429</v>
      </c>
      <c r="D1212" s="74">
        <v>0</v>
      </c>
      <c r="E1212" s="74">
        <v>4.6948356807511703E-3</v>
      </c>
      <c r="F1212" s="74">
        <v>0</v>
      </c>
      <c r="G1212" s="74">
        <v>4.6948356807511703E-3</v>
      </c>
      <c r="H1212" s="74">
        <v>0</v>
      </c>
      <c r="I1212" s="74">
        <v>0</v>
      </c>
      <c r="J1212" s="74">
        <v>0</v>
      </c>
      <c r="K1212" s="74">
        <v>0</v>
      </c>
      <c r="L1212" s="35">
        <v>0</v>
      </c>
      <c r="M1212" s="74">
        <v>1</v>
      </c>
      <c r="N1212"/>
      <c r="O1212"/>
    </row>
    <row r="1213" spans="2:15">
      <c r="B1213" s="74">
        <v>541.00000000000125</v>
      </c>
      <c r="C1213" s="74">
        <v>10433</v>
      </c>
      <c r="D1213" s="74">
        <v>0</v>
      </c>
      <c r="E1213" s="74">
        <v>0</v>
      </c>
      <c r="F1213" s="74">
        <v>2.2624434389140299E-2</v>
      </c>
      <c r="G1213" s="74">
        <v>0</v>
      </c>
      <c r="H1213" s="74">
        <v>0</v>
      </c>
      <c r="I1213" s="74">
        <v>0</v>
      </c>
      <c r="J1213" s="74">
        <v>0</v>
      </c>
      <c r="K1213" s="74">
        <v>0</v>
      </c>
      <c r="L1213" s="35">
        <v>0</v>
      </c>
      <c r="M1213" s="74">
        <v>0</v>
      </c>
      <c r="N1213"/>
      <c r="O1213"/>
    </row>
    <row r="1214" spans="2:15">
      <c r="B1214" s="74">
        <v>118.00000000000129</v>
      </c>
      <c r="C1214" s="74">
        <v>10434</v>
      </c>
      <c r="D1214" s="74">
        <v>4.5662100456621002E-3</v>
      </c>
      <c r="E1214" s="74">
        <v>0</v>
      </c>
      <c r="F1214" s="74">
        <v>0</v>
      </c>
      <c r="G1214" s="74">
        <v>0</v>
      </c>
      <c r="H1214" s="74">
        <v>0</v>
      </c>
      <c r="I1214" s="74">
        <v>0</v>
      </c>
      <c r="J1214" s="74">
        <v>0</v>
      </c>
      <c r="K1214" s="74">
        <v>0</v>
      </c>
      <c r="L1214" s="35">
        <v>0</v>
      </c>
      <c r="M1214" s="74">
        <v>0</v>
      </c>
      <c r="N1214"/>
      <c r="O1214"/>
    </row>
    <row r="1215" spans="2:15">
      <c r="B1215" s="74">
        <v>74.000000000000696</v>
      </c>
      <c r="C1215" s="74">
        <v>10435</v>
      </c>
      <c r="D1215" s="74">
        <v>0</v>
      </c>
      <c r="E1215" s="74">
        <v>0</v>
      </c>
      <c r="F1215" s="74">
        <v>0</v>
      </c>
      <c r="G1215" s="74">
        <v>0</v>
      </c>
      <c r="H1215" s="74">
        <v>0</v>
      </c>
      <c r="I1215" s="74">
        <v>0</v>
      </c>
      <c r="J1215" s="74">
        <v>0</v>
      </c>
      <c r="K1215" s="74">
        <v>0</v>
      </c>
      <c r="L1215" s="35">
        <v>0</v>
      </c>
      <c r="M1215" s="74">
        <v>0</v>
      </c>
      <c r="N1215"/>
      <c r="O1215"/>
    </row>
    <row r="1216" spans="2:15">
      <c r="B1216" s="74">
        <v>109.99999999999876</v>
      </c>
      <c r="C1216" s="74">
        <v>10438</v>
      </c>
      <c r="D1216" s="74">
        <v>0</v>
      </c>
      <c r="E1216" s="74">
        <v>0.220588235294118</v>
      </c>
      <c r="F1216" s="74">
        <v>0</v>
      </c>
      <c r="G1216" s="74">
        <v>9.8039215686274508E-3</v>
      </c>
      <c r="H1216" s="74">
        <v>0</v>
      </c>
      <c r="I1216" s="74">
        <v>0</v>
      </c>
      <c r="J1216" s="74">
        <v>0</v>
      </c>
      <c r="K1216" s="74">
        <v>0</v>
      </c>
      <c r="L1216" s="35">
        <v>0</v>
      </c>
      <c r="M1216" s="74">
        <v>1</v>
      </c>
      <c r="N1216"/>
      <c r="O1216"/>
    </row>
    <row r="1217" spans="2:15">
      <c r="B1217" s="74">
        <v>36.999999999999602</v>
      </c>
      <c r="C1217" s="74">
        <v>10442</v>
      </c>
      <c r="D1217" s="74">
        <v>0</v>
      </c>
      <c r="E1217" s="74">
        <v>9.5238095238095195E-3</v>
      </c>
      <c r="F1217" s="74">
        <v>0</v>
      </c>
      <c r="G1217" s="74">
        <v>2.3809523809523801E-2</v>
      </c>
      <c r="H1217" s="74">
        <v>0</v>
      </c>
      <c r="I1217" s="74">
        <v>0</v>
      </c>
      <c r="J1217" s="74">
        <v>1.4285714285714299E-2</v>
      </c>
      <c r="K1217" s="74">
        <v>0</v>
      </c>
      <c r="L1217" s="35">
        <v>0</v>
      </c>
      <c r="M1217" s="74">
        <v>1</v>
      </c>
      <c r="N1217"/>
      <c r="O1217"/>
    </row>
    <row r="1218" spans="2:15">
      <c r="B1218" s="74">
        <v>50.000000000000171</v>
      </c>
      <c r="C1218" s="74">
        <v>10444</v>
      </c>
      <c r="D1218" s="74">
        <v>0</v>
      </c>
      <c r="E1218" s="74">
        <v>1.2552301255230099E-2</v>
      </c>
      <c r="F1218" s="74">
        <v>0</v>
      </c>
      <c r="G1218" s="74">
        <v>0</v>
      </c>
      <c r="H1218" s="74">
        <v>0</v>
      </c>
      <c r="I1218" s="74">
        <v>0</v>
      </c>
      <c r="J1218" s="74">
        <v>0</v>
      </c>
      <c r="K1218" s="74">
        <v>0</v>
      </c>
      <c r="L1218" s="35">
        <v>0</v>
      </c>
      <c r="M1218" s="74">
        <v>1</v>
      </c>
      <c r="N1218"/>
      <c r="O1218"/>
    </row>
    <row r="1219" spans="2:15">
      <c r="B1219" s="74">
        <v>47.000000000000284</v>
      </c>
      <c r="C1219" s="74">
        <v>10445</v>
      </c>
      <c r="D1219" s="74">
        <v>0</v>
      </c>
      <c r="E1219" s="74">
        <v>8.6705202312138699E-2</v>
      </c>
      <c r="F1219" s="74">
        <v>0</v>
      </c>
      <c r="G1219" s="74">
        <v>0</v>
      </c>
      <c r="H1219" s="74">
        <v>0</v>
      </c>
      <c r="I1219" s="74">
        <v>0</v>
      </c>
      <c r="J1219" s="74">
        <v>0</v>
      </c>
      <c r="K1219" s="74">
        <v>0</v>
      </c>
      <c r="L1219" s="35">
        <v>0</v>
      </c>
      <c r="M1219" s="74">
        <v>1</v>
      </c>
      <c r="N1219"/>
      <c r="O1219"/>
    </row>
    <row r="1220" spans="2:15">
      <c r="B1220" s="74">
        <v>284.00000000000182</v>
      </c>
      <c r="C1220" s="74">
        <v>10446</v>
      </c>
      <c r="D1220" s="74">
        <v>0</v>
      </c>
      <c r="E1220" s="74">
        <v>0</v>
      </c>
      <c r="F1220" s="74">
        <v>0</v>
      </c>
      <c r="G1220" s="74">
        <v>0</v>
      </c>
      <c r="H1220" s="74">
        <v>0</v>
      </c>
      <c r="I1220" s="74">
        <v>0</v>
      </c>
      <c r="J1220" s="74">
        <v>0</v>
      </c>
      <c r="K1220" s="74">
        <v>0</v>
      </c>
      <c r="L1220" s="35">
        <v>0</v>
      </c>
      <c r="M1220" s="74">
        <v>0</v>
      </c>
      <c r="N1220"/>
      <c r="O1220"/>
    </row>
    <row r="1221" spans="2:15">
      <c r="B1221" s="74">
        <v>213.00000000000122</v>
      </c>
      <c r="C1221" s="74">
        <v>10450</v>
      </c>
      <c r="D1221" s="74">
        <v>0</v>
      </c>
      <c r="E1221" s="74">
        <v>4.739336492891E-3</v>
      </c>
      <c r="F1221" s="74">
        <v>0</v>
      </c>
      <c r="G1221" s="74">
        <v>0</v>
      </c>
      <c r="H1221" s="74">
        <v>0</v>
      </c>
      <c r="I1221" s="74">
        <v>0</v>
      </c>
      <c r="J1221" s="74">
        <v>0</v>
      </c>
      <c r="K1221" s="74">
        <v>4.2654028436019002E-2</v>
      </c>
      <c r="L1221" s="35">
        <v>0</v>
      </c>
      <c r="M1221" s="74">
        <v>1</v>
      </c>
      <c r="N1221"/>
      <c r="O1221"/>
    </row>
    <row r="1222" spans="2:15">
      <c r="B1222" s="74">
        <v>43.000000000000362</v>
      </c>
      <c r="C1222" s="74">
        <v>10451</v>
      </c>
      <c r="D1222" s="74">
        <v>0</v>
      </c>
      <c r="E1222" s="74">
        <v>7.9069767441860506E-2</v>
      </c>
      <c r="F1222" s="74">
        <v>0</v>
      </c>
      <c r="G1222" s="74">
        <v>1.3953488372093001E-2</v>
      </c>
      <c r="H1222" s="74">
        <v>0</v>
      </c>
      <c r="I1222" s="74">
        <v>0</v>
      </c>
      <c r="J1222" s="74">
        <v>0</v>
      </c>
      <c r="K1222" s="74">
        <v>0</v>
      </c>
      <c r="L1222" s="35">
        <v>0</v>
      </c>
      <c r="M1222" s="74">
        <v>1</v>
      </c>
      <c r="N1222"/>
      <c r="O1222"/>
    </row>
    <row r="1223" spans="2:15">
      <c r="B1223" s="74">
        <v>103.99999999999989</v>
      </c>
      <c r="C1223" s="74">
        <v>10455</v>
      </c>
      <c r="D1223" s="74">
        <v>0</v>
      </c>
      <c r="E1223" s="74">
        <v>2.7149321266968299E-2</v>
      </c>
      <c r="F1223" s="74">
        <v>0</v>
      </c>
      <c r="G1223" s="74">
        <v>0</v>
      </c>
      <c r="H1223" s="74">
        <v>0</v>
      </c>
      <c r="I1223" s="74">
        <v>0</v>
      </c>
      <c r="J1223" s="74">
        <v>0</v>
      </c>
      <c r="K1223" s="74">
        <v>0</v>
      </c>
      <c r="L1223" s="35">
        <v>0</v>
      </c>
      <c r="M1223" s="74">
        <v>1</v>
      </c>
      <c r="N1223"/>
      <c r="O1223"/>
    </row>
    <row r="1224" spans="2:15">
      <c r="B1224" s="74">
        <v>1442.9999999999875</v>
      </c>
      <c r="C1224" s="74">
        <v>10458</v>
      </c>
      <c r="D1224" s="74">
        <v>0</v>
      </c>
      <c r="E1224" s="74">
        <v>0</v>
      </c>
      <c r="F1224" s="74">
        <v>0</v>
      </c>
      <c r="G1224" s="74">
        <v>0</v>
      </c>
      <c r="H1224" s="74">
        <v>0</v>
      </c>
      <c r="I1224" s="74">
        <v>0</v>
      </c>
      <c r="J1224" s="74">
        <v>0</v>
      </c>
      <c r="K1224" s="74">
        <v>0</v>
      </c>
      <c r="L1224" s="35">
        <v>0.320512821</v>
      </c>
      <c r="M1224" s="74">
        <v>0</v>
      </c>
      <c r="N1224"/>
      <c r="O1224"/>
    </row>
    <row r="1225" spans="2:15">
      <c r="B1225" s="74">
        <v>183.0000000000004</v>
      </c>
      <c r="C1225" s="74">
        <v>10467</v>
      </c>
      <c r="D1225" s="74">
        <v>0</v>
      </c>
      <c r="E1225" s="74">
        <v>0</v>
      </c>
      <c r="F1225" s="74">
        <v>0</v>
      </c>
      <c r="G1225" s="74">
        <v>0</v>
      </c>
      <c r="H1225" s="74">
        <v>0</v>
      </c>
      <c r="I1225" s="74">
        <v>0</v>
      </c>
      <c r="J1225" s="74">
        <v>0</v>
      </c>
      <c r="K1225" s="74">
        <v>0</v>
      </c>
      <c r="L1225" s="35">
        <v>0</v>
      </c>
      <c r="M1225" s="74">
        <v>0</v>
      </c>
      <c r="N1225"/>
      <c r="O1225"/>
    </row>
    <row r="1226" spans="2:15">
      <c r="B1226" s="74">
        <v>84.999999999999488</v>
      </c>
      <c r="C1226" s="74">
        <v>10468</v>
      </c>
      <c r="D1226" s="74">
        <v>0</v>
      </c>
      <c r="E1226" s="74">
        <v>0</v>
      </c>
      <c r="F1226" s="74">
        <v>0</v>
      </c>
      <c r="G1226" s="74">
        <v>4.3478260869565201E-3</v>
      </c>
      <c r="H1226" s="74">
        <v>0</v>
      </c>
      <c r="I1226" s="74">
        <v>0</v>
      </c>
      <c r="J1226" s="74">
        <v>0</v>
      </c>
      <c r="K1226" s="74">
        <v>1.7391304347826101E-2</v>
      </c>
      <c r="L1226" s="35">
        <v>0</v>
      </c>
      <c r="M1226" s="74">
        <v>0</v>
      </c>
      <c r="N1226"/>
      <c r="O1226"/>
    </row>
    <row r="1227" spans="2:15">
      <c r="B1227" s="74">
        <v>311.99999999999835</v>
      </c>
      <c r="C1227" s="74">
        <v>10469</v>
      </c>
      <c r="D1227" s="74">
        <v>0</v>
      </c>
      <c r="E1227" s="74">
        <v>0</v>
      </c>
      <c r="F1227" s="74">
        <v>0</v>
      </c>
      <c r="G1227" s="74">
        <v>0</v>
      </c>
      <c r="H1227" s="74">
        <v>0</v>
      </c>
      <c r="I1227" s="74">
        <v>0</v>
      </c>
      <c r="J1227" s="74">
        <v>0</v>
      </c>
      <c r="K1227" s="74">
        <v>0</v>
      </c>
      <c r="L1227" s="35">
        <v>0</v>
      </c>
      <c r="M1227" s="74">
        <v>0</v>
      </c>
      <c r="N1227"/>
      <c r="O1227"/>
    </row>
    <row r="1228" spans="2:15">
      <c r="B1228" s="74">
        <v>119.99999999999869</v>
      </c>
      <c r="C1228" s="74">
        <v>10473</v>
      </c>
      <c r="D1228" s="74">
        <v>0</v>
      </c>
      <c r="E1228" s="74">
        <v>0</v>
      </c>
      <c r="F1228" s="74">
        <v>0</v>
      </c>
      <c r="G1228" s="74">
        <v>0</v>
      </c>
      <c r="H1228" s="74">
        <v>0</v>
      </c>
      <c r="I1228" s="74">
        <v>0</v>
      </c>
      <c r="J1228" s="74">
        <v>0</v>
      </c>
      <c r="K1228" s="74">
        <v>0</v>
      </c>
      <c r="L1228" s="35">
        <v>0</v>
      </c>
      <c r="M1228" s="74">
        <v>0</v>
      </c>
      <c r="N1228"/>
      <c r="O1228"/>
    </row>
    <row r="1229" spans="2:15">
      <c r="B1229" s="74">
        <v>30.999999999999822</v>
      </c>
      <c r="C1229" s="74">
        <v>10476</v>
      </c>
      <c r="D1229" s="74">
        <v>0</v>
      </c>
      <c r="E1229" s="74">
        <v>0</v>
      </c>
      <c r="F1229" s="74">
        <v>0</v>
      </c>
      <c r="G1229" s="74">
        <v>2.7777777777777801E-2</v>
      </c>
      <c r="H1229" s="74">
        <v>0</v>
      </c>
      <c r="I1229" s="74">
        <v>0</v>
      </c>
      <c r="J1229" s="74">
        <v>4.6296296296296302E-3</v>
      </c>
      <c r="K1229" s="74">
        <v>4.6296296296296302E-3</v>
      </c>
      <c r="L1229" s="35">
        <v>0</v>
      </c>
      <c r="M1229" s="74">
        <v>0</v>
      </c>
      <c r="N1229"/>
      <c r="O1229"/>
    </row>
    <row r="1230" spans="2:15">
      <c r="B1230" s="74">
        <v>207.00000000000122</v>
      </c>
      <c r="C1230" s="74">
        <v>10478</v>
      </c>
      <c r="D1230" s="74">
        <v>0</v>
      </c>
      <c r="E1230" s="74">
        <v>1.03626943005181E-2</v>
      </c>
      <c r="F1230" s="74">
        <v>0</v>
      </c>
      <c r="G1230" s="74">
        <v>0</v>
      </c>
      <c r="H1230" s="74">
        <v>0</v>
      </c>
      <c r="I1230" s="74">
        <v>0</v>
      </c>
      <c r="J1230" s="74">
        <v>1.03626943005181E-2</v>
      </c>
      <c r="K1230" s="74">
        <v>0</v>
      </c>
      <c r="L1230" s="35">
        <v>0</v>
      </c>
      <c r="M1230" s="74">
        <v>1</v>
      </c>
      <c r="N1230"/>
      <c r="O1230"/>
    </row>
    <row r="1231" spans="2:15">
      <c r="B1231" s="74">
        <v>730.99999999999966</v>
      </c>
      <c r="C1231" s="74">
        <v>10479</v>
      </c>
      <c r="D1231" s="74">
        <v>0</v>
      </c>
      <c r="E1231" s="74">
        <v>0</v>
      </c>
      <c r="F1231" s="74">
        <v>0</v>
      </c>
      <c r="G1231" s="74">
        <v>4.92610837438424E-3</v>
      </c>
      <c r="H1231" s="74">
        <v>0</v>
      </c>
      <c r="I1231" s="74">
        <v>0</v>
      </c>
      <c r="J1231" s="74">
        <v>0</v>
      </c>
      <c r="K1231" s="74">
        <v>0</v>
      </c>
      <c r="L1231" s="35">
        <v>2.955665E-2</v>
      </c>
      <c r="M1231" s="74">
        <v>0</v>
      </c>
      <c r="N1231"/>
      <c r="O1231"/>
    </row>
    <row r="1232" spans="2:15">
      <c r="B1232" s="74">
        <v>65.000000000000668</v>
      </c>
      <c r="C1232" s="74">
        <v>10480</v>
      </c>
      <c r="D1232" s="74">
        <v>0</v>
      </c>
      <c r="E1232" s="74">
        <v>0.201970443349754</v>
      </c>
      <c r="F1232" s="74">
        <v>0</v>
      </c>
      <c r="G1232" s="74">
        <v>0</v>
      </c>
      <c r="H1232" s="74">
        <v>0</v>
      </c>
      <c r="I1232" s="74">
        <v>0</v>
      </c>
      <c r="J1232" s="74">
        <v>4.92610837438424E-3</v>
      </c>
      <c r="K1232" s="74">
        <v>0</v>
      </c>
      <c r="L1232" s="35">
        <v>0</v>
      </c>
      <c r="M1232" s="74">
        <v>1</v>
      </c>
      <c r="N1232"/>
      <c r="O1232"/>
    </row>
    <row r="1233" spans="2:15">
      <c r="B1233" s="74">
        <v>148.00000000000099</v>
      </c>
      <c r="C1233" s="74">
        <v>10482</v>
      </c>
      <c r="D1233" s="74">
        <v>0</v>
      </c>
      <c r="E1233" s="74">
        <v>1.5151515151515201E-2</v>
      </c>
      <c r="F1233" s="74">
        <v>0</v>
      </c>
      <c r="G1233" s="74">
        <v>0</v>
      </c>
      <c r="H1233" s="74">
        <v>0</v>
      </c>
      <c r="I1233" s="74">
        <v>0</v>
      </c>
      <c r="J1233" s="74">
        <v>0</v>
      </c>
      <c r="K1233" s="74">
        <v>0</v>
      </c>
      <c r="L1233" s="35">
        <v>5.0505050000000003E-3</v>
      </c>
      <c r="M1233" s="74">
        <v>1</v>
      </c>
      <c r="N1233"/>
      <c r="O1233"/>
    </row>
    <row r="1234" spans="2:15">
      <c r="B1234" s="74">
        <v>124.00000000000146</v>
      </c>
      <c r="C1234" s="74">
        <v>10483</v>
      </c>
      <c r="D1234" s="74">
        <v>0</v>
      </c>
      <c r="E1234" s="74">
        <v>0</v>
      </c>
      <c r="F1234" s="74">
        <v>0</v>
      </c>
      <c r="G1234" s="74">
        <v>0</v>
      </c>
      <c r="H1234" s="74">
        <v>0</v>
      </c>
      <c r="I1234" s="74">
        <v>0</v>
      </c>
      <c r="J1234" s="74">
        <v>0</v>
      </c>
      <c r="K1234" s="74">
        <v>0</v>
      </c>
      <c r="L1234" s="35">
        <v>0</v>
      </c>
      <c r="M1234" s="74">
        <v>0</v>
      </c>
      <c r="N1234"/>
      <c r="O1234"/>
    </row>
    <row r="1235" spans="2:15">
      <c r="B1235" s="74">
        <v>75.000000000000043</v>
      </c>
      <c r="C1235" s="74">
        <v>10490</v>
      </c>
      <c r="D1235" s="74">
        <v>0</v>
      </c>
      <c r="E1235" s="74">
        <v>0</v>
      </c>
      <c r="F1235" s="74">
        <v>0</v>
      </c>
      <c r="G1235" s="74">
        <v>0</v>
      </c>
      <c r="H1235" s="74">
        <v>3.7593984962406E-3</v>
      </c>
      <c r="I1235" s="74">
        <v>0</v>
      </c>
      <c r="J1235" s="74">
        <v>0</v>
      </c>
      <c r="K1235" s="74">
        <v>0</v>
      </c>
      <c r="L1235" s="35">
        <v>0</v>
      </c>
      <c r="M1235" s="74">
        <v>0</v>
      </c>
      <c r="N1235"/>
      <c r="O1235"/>
    </row>
    <row r="1236" spans="2:15">
      <c r="B1236" s="74">
        <v>260.9999999999996</v>
      </c>
      <c r="C1236" s="74">
        <v>10498</v>
      </c>
      <c r="D1236" s="74">
        <v>0</v>
      </c>
      <c r="E1236" s="74">
        <v>4.8076923076923097E-3</v>
      </c>
      <c r="F1236" s="74">
        <v>4.8076923076923097E-3</v>
      </c>
      <c r="G1236" s="74">
        <v>2.8846153846153799E-2</v>
      </c>
      <c r="H1236" s="74">
        <v>0</v>
      </c>
      <c r="I1236" s="74">
        <v>0</v>
      </c>
      <c r="J1236" s="74">
        <v>0</v>
      </c>
      <c r="K1236" s="74">
        <v>0</v>
      </c>
      <c r="L1236" s="35">
        <v>0</v>
      </c>
      <c r="M1236" s="74">
        <v>1</v>
      </c>
      <c r="N1236"/>
      <c r="O1236"/>
    </row>
    <row r="1237" spans="2:15">
      <c r="B1237" s="74">
        <v>796.00000000000284</v>
      </c>
      <c r="C1237" s="74">
        <v>10500</v>
      </c>
      <c r="D1237" s="74">
        <v>0</v>
      </c>
      <c r="E1237" s="74">
        <v>0</v>
      </c>
      <c r="F1237" s="74">
        <v>0</v>
      </c>
      <c r="G1237" s="74">
        <v>9.0909090909090905E-3</v>
      </c>
      <c r="H1237" s="74">
        <v>0</v>
      </c>
      <c r="I1237" s="74">
        <v>0</v>
      </c>
      <c r="J1237" s="74">
        <v>0</v>
      </c>
      <c r="K1237" s="74">
        <v>0</v>
      </c>
      <c r="L1237" s="35">
        <v>0</v>
      </c>
      <c r="M1237" s="74">
        <v>0</v>
      </c>
      <c r="N1237"/>
      <c r="O1237"/>
    </row>
    <row r="1238" spans="2:15">
      <c r="B1238" s="74">
        <v>561.99999999999932</v>
      </c>
      <c r="C1238" s="74">
        <v>10504</v>
      </c>
      <c r="D1238" s="74">
        <v>0</v>
      </c>
      <c r="E1238" s="74">
        <v>0</v>
      </c>
      <c r="F1238" s="74">
        <v>0</v>
      </c>
      <c r="G1238" s="74">
        <v>0</v>
      </c>
      <c r="H1238" s="74">
        <v>0</v>
      </c>
      <c r="I1238" s="74">
        <v>0</v>
      </c>
      <c r="J1238" s="74">
        <v>0</v>
      </c>
      <c r="K1238" s="74">
        <v>0</v>
      </c>
      <c r="L1238" s="35">
        <v>0</v>
      </c>
      <c r="M1238" s="74">
        <v>0</v>
      </c>
      <c r="N1238"/>
      <c r="O1238"/>
    </row>
    <row r="1239" spans="2:15">
      <c r="B1239" s="74">
        <v>107.00000000000014</v>
      </c>
      <c r="C1239" s="74">
        <v>10509</v>
      </c>
      <c r="D1239" s="74">
        <v>0</v>
      </c>
      <c r="E1239" s="74">
        <v>0</v>
      </c>
      <c r="F1239" s="74">
        <v>0</v>
      </c>
      <c r="G1239" s="74">
        <v>8.8495575221238902E-3</v>
      </c>
      <c r="H1239" s="74">
        <v>0</v>
      </c>
      <c r="I1239" s="74">
        <v>0</v>
      </c>
      <c r="J1239" s="74">
        <v>0</v>
      </c>
      <c r="K1239" s="74">
        <v>0</v>
      </c>
      <c r="L1239" s="35">
        <v>0</v>
      </c>
      <c r="M1239" s="74">
        <v>0</v>
      </c>
      <c r="N1239"/>
      <c r="O1239"/>
    </row>
    <row r="1240" spans="2:15">
      <c r="B1240" s="74">
        <v>157.99999999999918</v>
      </c>
      <c r="C1240" s="74">
        <v>10510</v>
      </c>
      <c r="D1240" s="74">
        <v>0</v>
      </c>
      <c r="E1240" s="74">
        <v>2.2935779816513801E-2</v>
      </c>
      <c r="F1240" s="74">
        <v>9.1743119266055103E-3</v>
      </c>
      <c r="G1240" s="74">
        <v>2.2935779816513801E-2</v>
      </c>
      <c r="H1240" s="74">
        <v>0</v>
      </c>
      <c r="I1240" s="74">
        <v>0</v>
      </c>
      <c r="J1240" s="74">
        <v>0</v>
      </c>
      <c r="K1240" s="74">
        <v>0</v>
      </c>
      <c r="L1240" s="35">
        <v>0</v>
      </c>
      <c r="M1240" s="74">
        <v>1</v>
      </c>
      <c r="N1240"/>
      <c r="O1240"/>
    </row>
    <row r="1241" spans="2:15">
      <c r="B1241" s="74">
        <v>127.0000000000009</v>
      </c>
      <c r="C1241" s="74">
        <v>10512</v>
      </c>
      <c r="D1241" s="74">
        <v>0</v>
      </c>
      <c r="E1241" s="74">
        <v>0</v>
      </c>
      <c r="F1241" s="74">
        <v>0</v>
      </c>
      <c r="G1241" s="74">
        <v>0</v>
      </c>
      <c r="H1241" s="74">
        <v>0</v>
      </c>
      <c r="I1241" s="74">
        <v>0</v>
      </c>
      <c r="J1241" s="74">
        <v>0</v>
      </c>
      <c r="K1241" s="74">
        <v>0</v>
      </c>
      <c r="L1241" s="35">
        <v>0</v>
      </c>
      <c r="M1241" s="74">
        <v>0</v>
      </c>
      <c r="N1241"/>
      <c r="O1241"/>
    </row>
    <row r="1242" spans="2:15">
      <c r="B1242" s="74">
        <v>74.000000000000696</v>
      </c>
      <c r="C1242" s="74">
        <v>10515</v>
      </c>
      <c r="D1242" s="74">
        <v>0</v>
      </c>
      <c r="E1242" s="74">
        <v>4.4642857142857097E-3</v>
      </c>
      <c r="F1242" s="74">
        <v>0</v>
      </c>
      <c r="G1242" s="74">
        <v>0</v>
      </c>
      <c r="H1242" s="74">
        <v>0</v>
      </c>
      <c r="I1242" s="74">
        <v>0</v>
      </c>
      <c r="J1242" s="74">
        <v>0</v>
      </c>
      <c r="K1242" s="74">
        <v>0</v>
      </c>
      <c r="L1242" s="35">
        <v>0</v>
      </c>
      <c r="M1242" s="74">
        <v>1</v>
      </c>
      <c r="N1242"/>
      <c r="O1242"/>
    </row>
    <row r="1243" spans="2:15">
      <c r="B1243" s="74">
        <v>172.00000000000057</v>
      </c>
      <c r="C1243" s="74">
        <v>10516</v>
      </c>
      <c r="D1243" s="74">
        <v>0</v>
      </c>
      <c r="E1243" s="74">
        <v>0</v>
      </c>
      <c r="F1243" s="74">
        <v>0</v>
      </c>
      <c r="G1243" s="74">
        <v>0</v>
      </c>
      <c r="H1243" s="74">
        <v>0</v>
      </c>
      <c r="I1243" s="74">
        <v>0</v>
      </c>
      <c r="J1243" s="74">
        <v>0</v>
      </c>
      <c r="K1243" s="74">
        <v>0</v>
      </c>
      <c r="L1243" s="35">
        <v>5.0505050000000003E-3</v>
      </c>
      <c r="M1243" s="74">
        <v>0</v>
      </c>
      <c r="N1243"/>
      <c r="O1243"/>
    </row>
    <row r="1244" spans="2:15">
      <c r="B1244" s="74">
        <v>30.999999999999822</v>
      </c>
      <c r="C1244" s="74">
        <v>10517</v>
      </c>
      <c r="D1244" s="74">
        <v>0</v>
      </c>
      <c r="E1244" s="74">
        <v>0</v>
      </c>
      <c r="F1244" s="74">
        <v>0</v>
      </c>
      <c r="G1244" s="74">
        <v>0</v>
      </c>
      <c r="H1244" s="74">
        <v>0</v>
      </c>
      <c r="I1244" s="74">
        <v>0</v>
      </c>
      <c r="J1244" s="74">
        <v>0</v>
      </c>
      <c r="K1244" s="74">
        <v>0</v>
      </c>
      <c r="L1244" s="35">
        <v>0</v>
      </c>
      <c r="M1244" s="74">
        <v>0</v>
      </c>
      <c r="N1244"/>
      <c r="O1244"/>
    </row>
    <row r="1245" spans="2:15">
      <c r="B1245" s="74">
        <v>184.00000000000151</v>
      </c>
      <c r="C1245" s="74">
        <v>10525</v>
      </c>
      <c r="D1245" s="74">
        <v>0</v>
      </c>
      <c r="E1245" s="74">
        <v>0</v>
      </c>
      <c r="F1245" s="74">
        <v>0</v>
      </c>
      <c r="G1245" s="74">
        <v>0</v>
      </c>
      <c r="H1245" s="74">
        <v>0</v>
      </c>
      <c r="I1245" s="74">
        <v>0</v>
      </c>
      <c r="J1245" s="74">
        <v>0</v>
      </c>
      <c r="K1245" s="74">
        <v>8.8105726872246704E-3</v>
      </c>
      <c r="L1245" s="35">
        <v>0</v>
      </c>
      <c r="M1245" s="74">
        <v>0</v>
      </c>
      <c r="N1245"/>
      <c r="O1245"/>
    </row>
    <row r="1246" spans="2:15">
      <c r="B1246" s="74">
        <v>207.99999999999943</v>
      </c>
      <c r="C1246" s="74">
        <v>10526</v>
      </c>
      <c r="D1246" s="74">
        <v>0</v>
      </c>
      <c r="E1246" s="74">
        <v>0</v>
      </c>
      <c r="F1246" s="74">
        <v>0</v>
      </c>
      <c r="G1246" s="74">
        <v>0</v>
      </c>
      <c r="H1246" s="74">
        <v>0</v>
      </c>
      <c r="I1246" s="74">
        <v>0</v>
      </c>
      <c r="J1246" s="74">
        <v>0</v>
      </c>
      <c r="K1246" s="74">
        <v>0</v>
      </c>
      <c r="L1246" s="35">
        <v>0</v>
      </c>
      <c r="M1246" s="74">
        <v>0</v>
      </c>
      <c r="N1246"/>
      <c r="O1246"/>
    </row>
    <row r="1247" spans="2:15">
      <c r="B1247" s="74">
        <v>75.000000000000043</v>
      </c>
      <c r="C1247" s="74">
        <v>10528</v>
      </c>
      <c r="D1247" s="74">
        <v>0</v>
      </c>
      <c r="E1247" s="74">
        <v>0</v>
      </c>
      <c r="F1247" s="74">
        <v>0</v>
      </c>
      <c r="G1247" s="74">
        <v>0</v>
      </c>
      <c r="H1247" s="74">
        <v>0</v>
      </c>
      <c r="I1247" s="74">
        <v>0</v>
      </c>
      <c r="J1247" s="74">
        <v>0</v>
      </c>
      <c r="K1247" s="74">
        <v>3.1413612565444997E-2</v>
      </c>
      <c r="L1247" s="35">
        <v>0</v>
      </c>
      <c r="M1247" s="74">
        <v>0</v>
      </c>
      <c r="N1247"/>
      <c r="O1247"/>
    </row>
    <row r="1248" spans="2:15">
      <c r="B1248" s="74">
        <v>45.999999999999595</v>
      </c>
      <c r="C1248" s="74">
        <v>10530</v>
      </c>
      <c r="D1248" s="74">
        <v>0</v>
      </c>
      <c r="E1248" s="74">
        <v>9.3896713615023494E-3</v>
      </c>
      <c r="F1248" s="74">
        <v>0</v>
      </c>
      <c r="G1248" s="74">
        <v>9.3896713615023494E-3</v>
      </c>
      <c r="H1248" s="74">
        <v>1.8779342723004699E-2</v>
      </c>
      <c r="I1248" s="74">
        <v>0</v>
      </c>
      <c r="J1248" s="74">
        <v>3.2863849765258198E-2</v>
      </c>
      <c r="K1248" s="74">
        <v>0</v>
      </c>
      <c r="L1248" s="35">
        <v>0</v>
      </c>
      <c r="M1248" s="74">
        <v>1</v>
      </c>
      <c r="N1248"/>
      <c r="O1248"/>
    </row>
    <row r="1249" spans="2:15">
      <c r="B1249" s="74">
        <v>79.999999999999403</v>
      </c>
      <c r="C1249" s="74">
        <v>10531</v>
      </c>
      <c r="D1249" s="74">
        <v>0</v>
      </c>
      <c r="E1249" s="74">
        <v>0</v>
      </c>
      <c r="F1249" s="74">
        <v>6.41025641025641E-3</v>
      </c>
      <c r="G1249" s="74">
        <v>6.41025641025641E-3</v>
      </c>
      <c r="H1249" s="74">
        <v>1.2820512820512799E-2</v>
      </c>
      <c r="I1249" s="74">
        <v>0</v>
      </c>
      <c r="J1249" s="74">
        <v>0</v>
      </c>
      <c r="K1249" s="74">
        <v>0</v>
      </c>
      <c r="L1249" s="35">
        <v>0</v>
      </c>
      <c r="M1249" s="74">
        <v>0</v>
      </c>
      <c r="N1249"/>
      <c r="O1249"/>
    </row>
    <row r="1250" spans="2:15">
      <c r="B1250" s="74">
        <v>34.000000000000398</v>
      </c>
      <c r="C1250" s="74">
        <v>10537</v>
      </c>
      <c r="D1250" s="74">
        <v>0</v>
      </c>
      <c r="E1250" s="74">
        <v>0</v>
      </c>
      <c r="F1250" s="74">
        <v>0</v>
      </c>
      <c r="G1250" s="74">
        <v>0</v>
      </c>
      <c r="H1250" s="74">
        <v>0</v>
      </c>
      <c r="I1250" s="74">
        <v>0</v>
      </c>
      <c r="J1250" s="74">
        <v>9.2165898617511503E-3</v>
      </c>
      <c r="K1250" s="74">
        <v>3.2258064516128997E-2</v>
      </c>
      <c r="L1250" s="35">
        <v>4.6082950000000001E-3</v>
      </c>
      <c r="M1250" s="74">
        <v>0</v>
      </c>
      <c r="N1250"/>
      <c r="O1250"/>
    </row>
    <row r="1251" spans="2:15">
      <c r="B1251" s="74">
        <v>263.99999999999949</v>
      </c>
      <c r="C1251" s="74">
        <v>10541</v>
      </c>
      <c r="D1251" s="74">
        <v>0</v>
      </c>
      <c r="E1251" s="74">
        <v>0</v>
      </c>
      <c r="F1251" s="74">
        <v>0</v>
      </c>
      <c r="G1251" s="74">
        <v>0</v>
      </c>
      <c r="H1251" s="74">
        <v>0</v>
      </c>
      <c r="I1251" s="74">
        <v>0</v>
      </c>
      <c r="J1251" s="74">
        <v>0</v>
      </c>
      <c r="K1251" s="74">
        <v>0</v>
      </c>
      <c r="L1251" s="35">
        <v>0</v>
      </c>
      <c r="M1251" s="74">
        <v>0</v>
      </c>
      <c r="N1251"/>
      <c r="O1251"/>
    </row>
    <row r="1252" spans="2:15">
      <c r="B1252" s="74">
        <v>25.000000000000139</v>
      </c>
      <c r="C1252" s="74">
        <v>10542</v>
      </c>
      <c r="D1252" s="74">
        <v>0</v>
      </c>
      <c r="E1252" s="74">
        <v>0.14285714285714299</v>
      </c>
      <c r="F1252" s="74">
        <v>9.5238095238095195E-3</v>
      </c>
      <c r="G1252" s="74">
        <v>0</v>
      </c>
      <c r="H1252" s="74">
        <v>0</v>
      </c>
      <c r="I1252" s="74">
        <v>0</v>
      </c>
      <c r="J1252" s="74">
        <v>0</v>
      </c>
      <c r="K1252" s="74">
        <v>0</v>
      </c>
      <c r="L1252" s="35">
        <v>0</v>
      </c>
      <c r="M1252" s="74">
        <v>1</v>
      </c>
      <c r="N1252"/>
      <c r="O1252"/>
    </row>
    <row r="1253" spans="2:15">
      <c r="B1253" s="74">
        <v>75.999999999999801</v>
      </c>
      <c r="C1253" s="74">
        <v>10543</v>
      </c>
      <c r="D1253" s="74">
        <v>0</v>
      </c>
      <c r="E1253" s="74">
        <v>0.12935323383084599</v>
      </c>
      <c r="F1253" s="74">
        <v>0</v>
      </c>
      <c r="G1253" s="74">
        <v>0</v>
      </c>
      <c r="H1253" s="74">
        <v>0</v>
      </c>
      <c r="I1253" s="74">
        <v>0</v>
      </c>
      <c r="J1253" s="74">
        <v>0</v>
      </c>
      <c r="K1253" s="74">
        <v>4.97512437810945E-3</v>
      </c>
      <c r="L1253" s="35">
        <v>0</v>
      </c>
      <c r="M1253" s="74">
        <v>1</v>
      </c>
      <c r="N1253"/>
      <c r="O1253"/>
    </row>
    <row r="1254" spans="2:15">
      <c r="B1254" s="74">
        <v>299.0000000000004</v>
      </c>
      <c r="C1254" s="74">
        <v>10547</v>
      </c>
      <c r="D1254" s="74">
        <v>4.97512437810945E-3</v>
      </c>
      <c r="E1254" s="74">
        <v>0</v>
      </c>
      <c r="F1254" s="74">
        <v>0</v>
      </c>
      <c r="G1254" s="74">
        <v>0</v>
      </c>
      <c r="H1254" s="74">
        <v>0</v>
      </c>
      <c r="I1254" s="74">
        <v>0</v>
      </c>
      <c r="J1254" s="74">
        <v>0</v>
      </c>
      <c r="K1254" s="74">
        <v>0</v>
      </c>
      <c r="L1254" s="35">
        <v>0</v>
      </c>
      <c r="M1254" s="74">
        <v>0</v>
      </c>
      <c r="N1254"/>
      <c r="O1254"/>
    </row>
    <row r="1255" spans="2:15">
      <c r="B1255" s="74">
        <v>502.00000000000119</v>
      </c>
      <c r="C1255" s="74">
        <v>10548</v>
      </c>
      <c r="D1255" s="74">
        <v>0</v>
      </c>
      <c r="E1255" s="74">
        <v>2.41545893719807E-2</v>
      </c>
      <c r="F1255" s="74">
        <v>0</v>
      </c>
      <c r="G1255" s="74">
        <v>0</v>
      </c>
      <c r="H1255" s="74">
        <v>1.9323671497584499E-2</v>
      </c>
      <c r="I1255" s="74">
        <v>0</v>
      </c>
      <c r="J1255" s="74">
        <v>0</v>
      </c>
      <c r="K1255" s="74">
        <v>0</v>
      </c>
      <c r="L1255" s="35">
        <v>0</v>
      </c>
      <c r="M1255" s="74">
        <v>1</v>
      </c>
      <c r="N1255"/>
      <c r="O1255"/>
    </row>
    <row r="1256" spans="2:15">
      <c r="B1256" s="74">
        <v>26.000000000000128</v>
      </c>
      <c r="C1256" s="74">
        <v>10557</v>
      </c>
      <c r="D1256" s="74">
        <v>0</v>
      </c>
      <c r="E1256" s="74">
        <v>0</v>
      </c>
      <c r="F1256" s="74">
        <v>0</v>
      </c>
      <c r="G1256" s="74">
        <v>9.9009900990098994E-3</v>
      </c>
      <c r="H1256" s="74">
        <v>0</v>
      </c>
      <c r="I1256" s="74">
        <v>0</v>
      </c>
      <c r="J1256" s="74">
        <v>0</v>
      </c>
      <c r="K1256" s="74">
        <v>0</v>
      </c>
      <c r="L1256" s="35">
        <v>4.9504950000000001E-3</v>
      </c>
      <c r="M1256" s="74">
        <v>0</v>
      </c>
      <c r="N1256"/>
      <c r="O1256"/>
    </row>
    <row r="1257" spans="2:15">
      <c r="B1257" s="74">
        <v>116.9999999999996</v>
      </c>
      <c r="C1257" s="74">
        <v>10558</v>
      </c>
      <c r="D1257" s="74">
        <v>0</v>
      </c>
      <c r="E1257" s="74">
        <v>4.8076923076923097E-3</v>
      </c>
      <c r="F1257" s="74">
        <v>0</v>
      </c>
      <c r="G1257" s="74">
        <v>1.44230769230769E-2</v>
      </c>
      <c r="H1257" s="74">
        <v>0</v>
      </c>
      <c r="I1257" s="74">
        <v>0</v>
      </c>
      <c r="J1257" s="74">
        <v>0</v>
      </c>
      <c r="K1257" s="74">
        <v>0</v>
      </c>
      <c r="L1257" s="35">
        <v>0</v>
      </c>
      <c r="M1257" s="74">
        <v>1</v>
      </c>
      <c r="N1257"/>
      <c r="O1257"/>
    </row>
    <row r="1258" spans="2:15">
      <c r="B1258" s="74">
        <v>237.99999999999903</v>
      </c>
      <c r="C1258" s="74">
        <v>10565</v>
      </c>
      <c r="D1258" s="74">
        <v>0</v>
      </c>
      <c r="E1258" s="74">
        <v>4.5045045045045001E-3</v>
      </c>
      <c r="F1258" s="74">
        <v>0</v>
      </c>
      <c r="G1258" s="74">
        <v>0.25225225225225201</v>
      </c>
      <c r="H1258" s="74">
        <v>0</v>
      </c>
      <c r="I1258" s="74">
        <v>0</v>
      </c>
      <c r="J1258" s="74">
        <v>0</v>
      </c>
      <c r="K1258" s="74">
        <v>0</v>
      </c>
      <c r="L1258" s="35">
        <v>0</v>
      </c>
      <c r="M1258" s="74">
        <v>1</v>
      </c>
      <c r="N1258"/>
      <c r="O1258"/>
    </row>
    <row r="1259" spans="2:15">
      <c r="B1259" s="74">
        <v>1006.0000000000038</v>
      </c>
      <c r="C1259" s="74">
        <v>10566</v>
      </c>
      <c r="D1259" s="74">
        <v>0</v>
      </c>
      <c r="E1259" s="74">
        <v>0</v>
      </c>
      <c r="F1259" s="74">
        <v>0</v>
      </c>
      <c r="G1259" s="74">
        <v>0</v>
      </c>
      <c r="H1259" s="74">
        <v>0</v>
      </c>
      <c r="I1259" s="74">
        <v>0</v>
      </c>
      <c r="J1259" s="74">
        <v>0</v>
      </c>
      <c r="K1259" s="74">
        <v>0</v>
      </c>
      <c r="L1259" s="35">
        <v>0</v>
      </c>
      <c r="M1259" s="74">
        <v>0</v>
      </c>
      <c r="N1259"/>
      <c r="O1259"/>
    </row>
    <row r="1260" spans="2:15">
      <c r="B1260" s="74">
        <v>138.00000000000117</v>
      </c>
      <c r="C1260" s="74">
        <v>10572</v>
      </c>
      <c r="D1260" s="74">
        <v>0</v>
      </c>
      <c r="E1260" s="74">
        <v>0</v>
      </c>
      <c r="F1260" s="74">
        <v>0</v>
      </c>
      <c r="G1260" s="74">
        <v>4.65116279069767E-3</v>
      </c>
      <c r="H1260" s="74">
        <v>0</v>
      </c>
      <c r="I1260" s="74">
        <v>1.3953488372093001E-2</v>
      </c>
      <c r="J1260" s="74">
        <v>0</v>
      </c>
      <c r="K1260" s="74">
        <v>0</v>
      </c>
      <c r="L1260" s="35">
        <v>0</v>
      </c>
      <c r="M1260" s="74">
        <v>0</v>
      </c>
      <c r="N1260"/>
      <c r="O1260"/>
    </row>
    <row r="1261" spans="2:15">
      <c r="B1261" s="74">
        <v>177.00000000000151</v>
      </c>
      <c r="C1261" s="74">
        <v>10579</v>
      </c>
      <c r="D1261" s="74">
        <v>0</v>
      </c>
      <c r="E1261" s="74">
        <v>0</v>
      </c>
      <c r="F1261" s="74">
        <v>0</v>
      </c>
      <c r="G1261" s="74">
        <v>0</v>
      </c>
      <c r="H1261" s="74">
        <v>0</v>
      </c>
      <c r="I1261" s="74">
        <v>0</v>
      </c>
      <c r="J1261" s="74">
        <v>0</v>
      </c>
      <c r="K1261" s="74">
        <v>0</v>
      </c>
      <c r="L1261" s="35">
        <v>0</v>
      </c>
      <c r="M1261" s="74">
        <v>0</v>
      </c>
      <c r="N1261"/>
      <c r="O1261"/>
    </row>
    <row r="1262" spans="2:15">
      <c r="B1262" s="74">
        <v>15.999999999999828</v>
      </c>
      <c r="C1262" s="74">
        <v>10580</v>
      </c>
      <c r="D1262" s="74">
        <v>0</v>
      </c>
      <c r="E1262" s="74">
        <v>4.7619047619047597E-3</v>
      </c>
      <c r="F1262" s="74">
        <v>0</v>
      </c>
      <c r="G1262" s="74">
        <v>0</v>
      </c>
      <c r="H1262" s="74">
        <v>0</v>
      </c>
      <c r="I1262" s="74">
        <v>0</v>
      </c>
      <c r="J1262" s="74">
        <v>4.2857142857142899E-2</v>
      </c>
      <c r="K1262" s="74">
        <v>0</v>
      </c>
      <c r="L1262" s="35">
        <v>0</v>
      </c>
      <c r="M1262" s="74">
        <v>1</v>
      </c>
      <c r="N1262"/>
      <c r="O1262"/>
    </row>
    <row r="1263" spans="2:15">
      <c r="B1263" s="74">
        <v>720.00000000000273</v>
      </c>
      <c r="C1263" s="74">
        <v>10581</v>
      </c>
      <c r="D1263" s="74">
        <v>0</v>
      </c>
      <c r="E1263" s="74">
        <v>0</v>
      </c>
      <c r="F1263" s="74">
        <v>0</v>
      </c>
      <c r="G1263" s="74">
        <v>0</v>
      </c>
      <c r="H1263" s="74">
        <v>0</v>
      </c>
      <c r="I1263" s="74">
        <v>0</v>
      </c>
      <c r="J1263" s="74">
        <v>0</v>
      </c>
      <c r="K1263" s="74">
        <v>0</v>
      </c>
      <c r="L1263" s="35">
        <v>0</v>
      </c>
      <c r="M1263" s="74">
        <v>0</v>
      </c>
      <c r="N1263"/>
      <c r="O1263"/>
    </row>
    <row r="1264" spans="2:15">
      <c r="B1264" s="74">
        <v>459.99999999999562</v>
      </c>
      <c r="C1264" s="74">
        <v>10585</v>
      </c>
      <c r="D1264" s="74">
        <v>0</v>
      </c>
      <c r="E1264" s="74">
        <v>0</v>
      </c>
      <c r="F1264" s="74">
        <v>0</v>
      </c>
      <c r="G1264" s="74">
        <v>9.3023255813953504E-3</v>
      </c>
      <c r="H1264" s="74">
        <v>3.25581395348837E-2</v>
      </c>
      <c r="I1264" s="74">
        <v>0</v>
      </c>
      <c r="J1264" s="74">
        <v>0</v>
      </c>
      <c r="K1264" s="74">
        <v>0</v>
      </c>
      <c r="L1264" s="35">
        <v>0</v>
      </c>
      <c r="M1264" s="74">
        <v>0</v>
      </c>
      <c r="N1264"/>
      <c r="O1264"/>
    </row>
    <row r="1265" spans="2:15">
      <c r="B1265" s="74">
        <v>419.9999999999996</v>
      </c>
      <c r="C1265" s="74">
        <v>10588</v>
      </c>
      <c r="D1265" s="74">
        <v>0</v>
      </c>
      <c r="E1265" s="74">
        <v>4.20168067226891E-3</v>
      </c>
      <c r="F1265" s="74">
        <v>0</v>
      </c>
      <c r="G1265" s="74">
        <v>0</v>
      </c>
      <c r="H1265" s="74">
        <v>0</v>
      </c>
      <c r="I1265" s="74">
        <v>0</v>
      </c>
      <c r="J1265" s="74">
        <v>0</v>
      </c>
      <c r="K1265" s="74">
        <v>0</v>
      </c>
      <c r="L1265" s="35">
        <v>1.2605042E-2</v>
      </c>
      <c r="M1265" s="74">
        <v>1</v>
      </c>
      <c r="N1265"/>
      <c r="O1265"/>
    </row>
    <row r="1266" spans="2:15">
      <c r="B1266" s="74">
        <v>201.00000000000054</v>
      </c>
      <c r="C1266" s="74">
        <v>10597</v>
      </c>
      <c r="D1266" s="74">
        <v>0</v>
      </c>
      <c r="E1266" s="74">
        <v>1.01522842639594E-2</v>
      </c>
      <c r="F1266" s="74">
        <v>0</v>
      </c>
      <c r="G1266" s="74">
        <v>0</v>
      </c>
      <c r="H1266" s="74">
        <v>0</v>
      </c>
      <c r="I1266" s="74">
        <v>0</v>
      </c>
      <c r="J1266" s="74">
        <v>0</v>
      </c>
      <c r="K1266" s="74">
        <v>0</v>
      </c>
      <c r="L1266" s="35">
        <v>0</v>
      </c>
      <c r="M1266" s="74">
        <v>1</v>
      </c>
      <c r="N1266"/>
      <c r="O1266"/>
    </row>
    <row r="1267" spans="2:15">
      <c r="B1267" s="74">
        <v>230.99999999999787</v>
      </c>
      <c r="C1267" s="74">
        <v>10603</v>
      </c>
      <c r="D1267" s="74">
        <v>0</v>
      </c>
      <c r="E1267" s="74">
        <v>0</v>
      </c>
      <c r="F1267" s="74">
        <v>0</v>
      </c>
      <c r="G1267" s="74">
        <v>0</v>
      </c>
      <c r="H1267" s="74">
        <v>0</v>
      </c>
      <c r="I1267" s="74">
        <v>0</v>
      </c>
      <c r="J1267" s="74">
        <v>0</v>
      </c>
      <c r="K1267" s="74">
        <v>0</v>
      </c>
      <c r="L1267" s="35">
        <v>0</v>
      </c>
      <c r="M1267" s="74">
        <v>0</v>
      </c>
      <c r="N1267"/>
      <c r="O1267"/>
    </row>
    <row r="1268" spans="2:15">
      <c r="B1268" s="74">
        <v>350.00000000000392</v>
      </c>
      <c r="C1268" s="74">
        <v>10605</v>
      </c>
      <c r="D1268" s="74">
        <v>5.1813471502590702E-3</v>
      </c>
      <c r="E1268" s="74">
        <v>0</v>
      </c>
      <c r="F1268" s="74">
        <v>0</v>
      </c>
      <c r="G1268" s="74">
        <v>0</v>
      </c>
      <c r="H1268" s="74">
        <v>0</v>
      </c>
      <c r="I1268" s="74">
        <v>0</v>
      </c>
      <c r="J1268" s="74">
        <v>0</v>
      </c>
      <c r="K1268" s="74">
        <v>0</v>
      </c>
      <c r="L1268" s="35">
        <v>0</v>
      </c>
      <c r="M1268" s="74">
        <v>0</v>
      </c>
      <c r="N1268"/>
      <c r="O1268"/>
    </row>
    <row r="1269" spans="2:15">
      <c r="B1269" s="74">
        <v>89.999999999999034</v>
      </c>
      <c r="C1269" s="74">
        <v>10611</v>
      </c>
      <c r="D1269" s="74">
        <v>0</v>
      </c>
      <c r="E1269" s="74">
        <v>2.7777777777777801E-2</v>
      </c>
      <c r="F1269" s="74">
        <v>0</v>
      </c>
      <c r="G1269" s="74">
        <v>0.12962962962963001</v>
      </c>
      <c r="H1269" s="74">
        <v>0</v>
      </c>
      <c r="I1269" s="74">
        <v>0</v>
      </c>
      <c r="J1269" s="74">
        <v>0</v>
      </c>
      <c r="K1269" s="74">
        <v>0</v>
      </c>
      <c r="L1269" s="35">
        <v>0</v>
      </c>
      <c r="M1269" s="74">
        <v>1</v>
      </c>
      <c r="N1269"/>
      <c r="O1269"/>
    </row>
    <row r="1270" spans="2:15">
      <c r="B1270" s="74">
        <v>88.000000000000341</v>
      </c>
      <c r="C1270" s="74">
        <v>10612</v>
      </c>
      <c r="D1270" s="74">
        <v>0</v>
      </c>
      <c r="E1270" s="74">
        <v>0</v>
      </c>
      <c r="F1270" s="74">
        <v>0</v>
      </c>
      <c r="G1270" s="74">
        <v>0</v>
      </c>
      <c r="H1270" s="74">
        <v>0</v>
      </c>
      <c r="I1270" s="74">
        <v>0</v>
      </c>
      <c r="J1270" s="74">
        <v>4.5045045045045001E-3</v>
      </c>
      <c r="K1270" s="74">
        <v>1.35135135135135E-2</v>
      </c>
      <c r="L1270" s="35">
        <v>0</v>
      </c>
      <c r="M1270" s="74">
        <v>0</v>
      </c>
      <c r="N1270"/>
      <c r="O1270"/>
    </row>
    <row r="1271" spans="2:15">
      <c r="B1271" s="74">
        <v>1346.0000000000073</v>
      </c>
      <c r="C1271" s="74">
        <v>10613</v>
      </c>
      <c r="D1271" s="74">
        <v>0</v>
      </c>
      <c r="E1271" s="74">
        <v>0</v>
      </c>
      <c r="F1271" s="74">
        <v>0</v>
      </c>
      <c r="G1271" s="74">
        <v>0</v>
      </c>
      <c r="H1271" s="74">
        <v>0</v>
      </c>
      <c r="I1271" s="74">
        <v>0</v>
      </c>
      <c r="J1271" s="74">
        <v>0</v>
      </c>
      <c r="K1271" s="74">
        <v>0</v>
      </c>
      <c r="L1271" s="35">
        <v>0</v>
      </c>
      <c r="M1271" s="74">
        <v>0</v>
      </c>
      <c r="N1271"/>
      <c r="O1271"/>
    </row>
    <row r="1272" spans="2:15">
      <c r="B1272" s="74">
        <v>464.99999999999608</v>
      </c>
      <c r="C1272" s="74">
        <v>10614</v>
      </c>
      <c r="D1272" s="74">
        <v>0</v>
      </c>
      <c r="E1272" s="74">
        <v>0</v>
      </c>
      <c r="F1272" s="74">
        <v>0</v>
      </c>
      <c r="G1272" s="74">
        <v>0</v>
      </c>
      <c r="H1272" s="74">
        <v>0</v>
      </c>
      <c r="I1272" s="74">
        <v>0</v>
      </c>
      <c r="J1272" s="74">
        <v>0</v>
      </c>
      <c r="K1272" s="74">
        <v>0</v>
      </c>
      <c r="L1272" s="35">
        <v>0</v>
      </c>
      <c r="M1272" s="74">
        <v>0</v>
      </c>
      <c r="N1272"/>
      <c r="O1272"/>
    </row>
    <row r="1273" spans="2:15">
      <c r="B1273" s="74">
        <v>591.00000000000648</v>
      </c>
      <c r="C1273" s="74">
        <v>10618</v>
      </c>
      <c r="D1273" s="74">
        <v>0</v>
      </c>
      <c r="E1273" s="74">
        <v>0</v>
      </c>
      <c r="F1273" s="74">
        <v>0</v>
      </c>
      <c r="G1273" s="74">
        <v>0</v>
      </c>
      <c r="H1273" s="74">
        <v>0</v>
      </c>
      <c r="I1273" s="74">
        <v>0</v>
      </c>
      <c r="J1273" s="74">
        <v>0</v>
      </c>
      <c r="K1273" s="74">
        <v>0</v>
      </c>
      <c r="L1273" s="35">
        <v>0</v>
      </c>
      <c r="M1273" s="74">
        <v>0</v>
      </c>
      <c r="N1273"/>
      <c r="O1273"/>
    </row>
    <row r="1274" spans="2:15">
      <c r="B1274" s="74">
        <v>176.00000000000009</v>
      </c>
      <c r="C1274" s="74">
        <v>10628</v>
      </c>
      <c r="D1274" s="74">
        <v>0</v>
      </c>
      <c r="E1274" s="74">
        <v>0</v>
      </c>
      <c r="F1274" s="74">
        <v>0</v>
      </c>
      <c r="G1274" s="74">
        <v>0</v>
      </c>
      <c r="H1274" s="74">
        <v>0</v>
      </c>
      <c r="I1274" s="74">
        <v>0</v>
      </c>
      <c r="J1274" s="74">
        <v>0</v>
      </c>
      <c r="K1274" s="74">
        <v>0</v>
      </c>
      <c r="L1274" s="35">
        <v>6.6985645999999996E-2</v>
      </c>
      <c r="M1274" s="74">
        <v>0</v>
      </c>
      <c r="N1274"/>
      <c r="O1274"/>
    </row>
    <row r="1275" spans="2:15">
      <c r="B1275" s="74">
        <v>1320.0000000000011</v>
      </c>
      <c r="C1275" s="74">
        <v>10849</v>
      </c>
      <c r="D1275" s="74">
        <v>0</v>
      </c>
      <c r="E1275" s="74">
        <v>0</v>
      </c>
      <c r="F1275" s="74">
        <v>0</v>
      </c>
      <c r="G1275" s="74">
        <v>0</v>
      </c>
      <c r="H1275" s="74">
        <v>0</v>
      </c>
      <c r="I1275" s="74">
        <v>0</v>
      </c>
      <c r="J1275" s="74">
        <v>0</v>
      </c>
      <c r="K1275" s="74">
        <v>0</v>
      </c>
      <c r="L1275" s="35">
        <v>0</v>
      </c>
      <c r="M1275" s="74">
        <v>0</v>
      </c>
      <c r="N1275"/>
      <c r="O1275"/>
    </row>
    <row r="1276" spans="2:15">
      <c r="B1276" s="74">
        <v>105.00000000000053</v>
      </c>
      <c r="C1276" s="74">
        <v>10983</v>
      </c>
      <c r="D1276" s="74">
        <v>0</v>
      </c>
      <c r="E1276" s="74">
        <v>0</v>
      </c>
      <c r="F1276" s="74">
        <v>0</v>
      </c>
      <c r="G1276" s="74">
        <v>0</v>
      </c>
      <c r="H1276" s="74">
        <v>0</v>
      </c>
      <c r="I1276" s="74">
        <v>0</v>
      </c>
      <c r="J1276" s="74">
        <v>0</v>
      </c>
      <c r="K1276" s="74">
        <v>0</v>
      </c>
      <c r="L1276" s="35">
        <v>0</v>
      </c>
      <c r="M1276" s="74">
        <v>0</v>
      </c>
      <c r="N1276"/>
      <c r="O1276"/>
    </row>
    <row r="1277" spans="2:15">
      <c r="B1277" s="74">
        <v>1021.9999999999919</v>
      </c>
      <c r="C1277" s="74">
        <v>11003</v>
      </c>
      <c r="D1277" s="74">
        <v>0</v>
      </c>
      <c r="E1277" s="74">
        <v>0</v>
      </c>
      <c r="F1277" s="74">
        <v>0</v>
      </c>
      <c r="G1277" s="74">
        <v>0</v>
      </c>
      <c r="H1277" s="74">
        <v>0</v>
      </c>
      <c r="I1277" s="74">
        <v>0</v>
      </c>
      <c r="J1277" s="74">
        <v>0</v>
      </c>
      <c r="K1277" s="74">
        <v>0</v>
      </c>
      <c r="L1277" s="35">
        <v>0.928571429</v>
      </c>
      <c r="M1277" s="74">
        <v>0</v>
      </c>
      <c r="N1277"/>
      <c r="O1277"/>
    </row>
    <row r="1278" spans="2:15">
      <c r="B1278" s="74">
        <v>32.000000000000313</v>
      </c>
      <c r="C1278" s="74">
        <v>11021</v>
      </c>
      <c r="D1278" s="74">
        <v>0</v>
      </c>
      <c r="E1278" s="74">
        <v>0</v>
      </c>
      <c r="F1278" s="74">
        <v>0</v>
      </c>
      <c r="G1278" s="74">
        <v>0</v>
      </c>
      <c r="H1278" s="74">
        <v>0</v>
      </c>
      <c r="I1278" s="74">
        <v>0</v>
      </c>
      <c r="J1278" s="74">
        <v>0</v>
      </c>
      <c r="K1278" s="74">
        <v>0</v>
      </c>
      <c r="L1278" s="35">
        <v>7.1111111000000005E-2</v>
      </c>
      <c r="M1278" s="74">
        <v>0</v>
      </c>
      <c r="N1278"/>
      <c r="O1278"/>
    </row>
    <row r="1279" spans="2:15">
      <c r="B1279" s="74">
        <v>668.99999999999613</v>
      </c>
      <c r="C1279" s="74">
        <v>11027</v>
      </c>
      <c r="D1279" s="74">
        <v>0</v>
      </c>
      <c r="E1279" s="74">
        <v>4.2372881355932202E-2</v>
      </c>
      <c r="F1279" s="74">
        <v>0</v>
      </c>
      <c r="G1279" s="74">
        <v>0</v>
      </c>
      <c r="H1279" s="74">
        <v>0</v>
      </c>
      <c r="I1279" s="74">
        <v>0</v>
      </c>
      <c r="J1279" s="74">
        <v>0</v>
      </c>
      <c r="K1279" s="74">
        <v>0</v>
      </c>
      <c r="L1279" s="35">
        <v>0</v>
      </c>
      <c r="M1279" s="74">
        <v>1</v>
      </c>
      <c r="N1279"/>
      <c r="O1279"/>
    </row>
    <row r="1280" spans="2:15">
      <c r="B1280" s="74">
        <v>673.00000000000546</v>
      </c>
      <c r="C1280" s="74">
        <v>11028</v>
      </c>
      <c r="D1280" s="74">
        <v>0</v>
      </c>
      <c r="E1280" s="74">
        <v>1.9512195121951199E-2</v>
      </c>
      <c r="F1280" s="74">
        <v>0</v>
      </c>
      <c r="G1280" s="74">
        <v>0</v>
      </c>
      <c r="H1280" s="74">
        <v>0</v>
      </c>
      <c r="I1280" s="74">
        <v>0</v>
      </c>
      <c r="J1280" s="74">
        <v>0</v>
      </c>
      <c r="K1280" s="74">
        <v>0</v>
      </c>
      <c r="L1280" s="35">
        <v>0</v>
      </c>
      <c r="M1280" s="74">
        <v>1</v>
      </c>
      <c r="N1280"/>
      <c r="O1280"/>
    </row>
    <row r="1281" spans="2:15">
      <c r="B1281" s="74">
        <v>314.99999999999972</v>
      </c>
      <c r="C1281" s="74">
        <v>11030</v>
      </c>
      <c r="D1281" s="74">
        <v>2.27272727272727E-2</v>
      </c>
      <c r="E1281" s="74">
        <v>0</v>
      </c>
      <c r="F1281" s="74">
        <v>0</v>
      </c>
      <c r="G1281" s="74">
        <v>0</v>
      </c>
      <c r="H1281" s="74">
        <v>0</v>
      </c>
      <c r="I1281" s="74">
        <v>0</v>
      </c>
      <c r="J1281" s="74">
        <v>0</v>
      </c>
      <c r="K1281" s="74">
        <v>0</v>
      </c>
      <c r="L1281" s="35">
        <v>0</v>
      </c>
      <c r="M1281" s="74">
        <v>0</v>
      </c>
      <c r="N1281"/>
      <c r="O1281"/>
    </row>
    <row r="1282" spans="2:15">
      <c r="B1282" s="74">
        <v>317.99999999999807</v>
      </c>
      <c r="C1282" s="74">
        <v>11031</v>
      </c>
      <c r="D1282" s="74">
        <v>0</v>
      </c>
      <c r="E1282" s="74">
        <v>0</v>
      </c>
      <c r="F1282" s="74">
        <v>0</v>
      </c>
      <c r="G1282" s="74">
        <v>0</v>
      </c>
      <c r="H1282" s="74">
        <v>0</v>
      </c>
      <c r="I1282" s="74">
        <v>0</v>
      </c>
      <c r="J1282" s="74">
        <v>0</v>
      </c>
      <c r="K1282" s="74">
        <v>0</v>
      </c>
      <c r="L1282" s="35">
        <v>0</v>
      </c>
      <c r="M1282" s="74">
        <v>0</v>
      </c>
      <c r="N1282"/>
      <c r="O1282"/>
    </row>
    <row r="1283" spans="2:15">
      <c r="B1283" s="74">
        <v>1165.0000000000059</v>
      </c>
      <c r="C1283" s="74">
        <v>11040</v>
      </c>
      <c r="D1283" s="74">
        <v>0</v>
      </c>
      <c r="E1283" s="74">
        <v>0</v>
      </c>
      <c r="F1283" s="74">
        <v>0</v>
      </c>
      <c r="G1283" s="74">
        <v>0</v>
      </c>
      <c r="H1283" s="74">
        <v>0</v>
      </c>
      <c r="I1283" s="74">
        <v>0</v>
      </c>
      <c r="J1283" s="74">
        <v>0</v>
      </c>
      <c r="K1283" s="74">
        <v>0</v>
      </c>
      <c r="L1283" s="35">
        <v>0</v>
      </c>
      <c r="M1283" s="74">
        <v>0</v>
      </c>
      <c r="N1283"/>
      <c r="O1283"/>
    </row>
    <row r="1284" spans="2:15">
      <c r="B1284" s="74">
        <v>1176.000000000002</v>
      </c>
      <c r="C1284" s="74">
        <v>11041</v>
      </c>
      <c r="D1284" s="74">
        <v>0</v>
      </c>
      <c r="E1284" s="74">
        <v>2.1645021645021599E-2</v>
      </c>
      <c r="F1284" s="74">
        <v>0</v>
      </c>
      <c r="G1284" s="74">
        <v>0</v>
      </c>
      <c r="H1284" s="74">
        <v>0</v>
      </c>
      <c r="I1284" s="74">
        <v>0</v>
      </c>
      <c r="J1284" s="74">
        <v>0</v>
      </c>
      <c r="K1284" s="74">
        <v>0</v>
      </c>
      <c r="L1284" s="35">
        <v>0</v>
      </c>
      <c r="M1284" s="74">
        <v>1</v>
      </c>
      <c r="N1284"/>
      <c r="O1284"/>
    </row>
    <row r="1285" spans="2:15">
      <c r="B1285" s="74">
        <v>405.99999999999636</v>
      </c>
      <c r="C1285" s="74">
        <v>11043</v>
      </c>
      <c r="D1285" s="74">
        <v>0</v>
      </c>
      <c r="E1285" s="74">
        <v>0</v>
      </c>
      <c r="F1285" s="74">
        <v>0</v>
      </c>
      <c r="G1285" s="74">
        <v>4.9261083743842402E-2</v>
      </c>
      <c r="H1285" s="74">
        <v>0</v>
      </c>
      <c r="I1285" s="74">
        <v>0</v>
      </c>
      <c r="J1285" s="74">
        <v>0</v>
      </c>
      <c r="K1285" s="74">
        <v>0</v>
      </c>
      <c r="L1285" s="35">
        <v>4.9261080000000002E-3</v>
      </c>
      <c r="M1285" s="74">
        <v>0</v>
      </c>
      <c r="N1285"/>
      <c r="O1285"/>
    </row>
    <row r="1286" spans="2:15">
      <c r="B1286" s="74">
        <v>2006.0000000000043</v>
      </c>
      <c r="C1286" s="74">
        <v>11044</v>
      </c>
      <c r="D1286" s="74">
        <v>0</v>
      </c>
      <c r="E1286" s="74">
        <v>0</v>
      </c>
      <c r="F1286" s="74">
        <v>0</v>
      </c>
      <c r="G1286" s="74">
        <v>0</v>
      </c>
      <c r="H1286" s="74">
        <v>0</v>
      </c>
      <c r="I1286" s="74">
        <v>0</v>
      </c>
      <c r="J1286" s="74">
        <v>0</v>
      </c>
      <c r="K1286" s="74">
        <v>0</v>
      </c>
      <c r="L1286" s="35">
        <v>0</v>
      </c>
      <c r="M1286" s="74">
        <v>0</v>
      </c>
      <c r="N1286"/>
      <c r="O1286"/>
    </row>
    <row r="1287" spans="2:15">
      <c r="B1287" s="74">
        <v>1896.000000000013</v>
      </c>
      <c r="C1287" s="74">
        <v>11045</v>
      </c>
      <c r="D1287" s="74">
        <v>0</v>
      </c>
      <c r="E1287" s="74">
        <v>0</v>
      </c>
      <c r="F1287" s="74">
        <v>0</v>
      </c>
      <c r="G1287" s="74">
        <v>0</v>
      </c>
      <c r="H1287" s="74">
        <v>0</v>
      </c>
      <c r="I1287" s="74">
        <v>0</v>
      </c>
      <c r="J1287" s="74">
        <v>0</v>
      </c>
      <c r="K1287" s="74">
        <v>0</v>
      </c>
      <c r="L1287" s="35">
        <v>0</v>
      </c>
      <c r="M1287" s="74">
        <v>0</v>
      </c>
      <c r="N1287"/>
      <c r="O1287"/>
    </row>
    <row r="1288" spans="2:15">
      <c r="B1288" s="74">
        <v>1738.9999999999911</v>
      </c>
      <c r="C1288" s="74">
        <v>11047</v>
      </c>
      <c r="D1288" s="74">
        <v>0</v>
      </c>
      <c r="E1288" s="74">
        <v>0</v>
      </c>
      <c r="F1288" s="74">
        <v>0</v>
      </c>
      <c r="G1288" s="74">
        <v>0</v>
      </c>
      <c r="H1288" s="74">
        <v>0</v>
      </c>
      <c r="I1288" s="74">
        <v>0</v>
      </c>
      <c r="J1288" s="74">
        <v>0</v>
      </c>
      <c r="K1288" s="74">
        <v>0</v>
      </c>
      <c r="L1288" s="35">
        <v>0</v>
      </c>
      <c r="M1288" s="74">
        <v>0</v>
      </c>
      <c r="N1288"/>
      <c r="O1288"/>
    </row>
    <row r="1289" spans="2:15">
      <c r="B1289" s="74">
        <v>1484.0000000000066</v>
      </c>
      <c r="C1289" s="74">
        <v>11051</v>
      </c>
      <c r="D1289" s="74">
        <v>0</v>
      </c>
      <c r="E1289" s="74">
        <v>0</v>
      </c>
      <c r="F1289" s="74">
        <v>0</v>
      </c>
      <c r="G1289" s="74">
        <v>0</v>
      </c>
      <c r="H1289" s="74">
        <v>0</v>
      </c>
      <c r="I1289" s="74">
        <v>0</v>
      </c>
      <c r="J1289" s="74">
        <v>0</v>
      </c>
      <c r="K1289" s="74">
        <v>0</v>
      </c>
      <c r="L1289" s="35">
        <v>0</v>
      </c>
      <c r="M1289" s="74">
        <v>0</v>
      </c>
      <c r="N1289"/>
      <c r="O1289"/>
    </row>
    <row r="1290" spans="2:15">
      <c r="B1290" s="74">
        <v>1386.0000000000075</v>
      </c>
      <c r="C1290" s="74">
        <v>11052</v>
      </c>
      <c r="D1290" s="74">
        <v>0</v>
      </c>
      <c r="E1290" s="74">
        <v>4.4642857142857097E-3</v>
      </c>
      <c r="F1290" s="74">
        <v>0</v>
      </c>
      <c r="G1290" s="74">
        <v>0</v>
      </c>
      <c r="H1290" s="74">
        <v>0</v>
      </c>
      <c r="I1290" s="74">
        <v>0</v>
      </c>
      <c r="J1290" s="74">
        <v>0</v>
      </c>
      <c r="K1290" s="74">
        <v>0</v>
      </c>
      <c r="L1290" s="35">
        <v>0</v>
      </c>
      <c r="M1290" s="74">
        <v>1</v>
      </c>
      <c r="N1290"/>
      <c r="O1290"/>
    </row>
    <row r="1291" spans="2:15">
      <c r="B1291" s="74">
        <v>408.00000000000028</v>
      </c>
      <c r="C1291" s="74">
        <v>11054</v>
      </c>
      <c r="D1291" s="74">
        <v>0</v>
      </c>
      <c r="E1291" s="74">
        <v>4.4247787610619503E-3</v>
      </c>
      <c r="F1291" s="74">
        <v>0</v>
      </c>
      <c r="G1291" s="74">
        <v>0</v>
      </c>
      <c r="H1291" s="74">
        <v>0</v>
      </c>
      <c r="I1291" s="74">
        <v>0</v>
      </c>
      <c r="J1291" s="74">
        <v>0</v>
      </c>
      <c r="K1291" s="74">
        <v>0</v>
      </c>
      <c r="L1291" s="35">
        <v>0</v>
      </c>
      <c r="M1291" s="74">
        <v>1</v>
      </c>
      <c r="N1291"/>
      <c r="O1291"/>
    </row>
    <row r="1292" spans="2:15">
      <c r="B1292" s="74">
        <v>305.00000000000307</v>
      </c>
      <c r="C1292" s="74">
        <v>11055</v>
      </c>
      <c r="D1292" s="74">
        <v>0</v>
      </c>
      <c r="E1292" s="74">
        <v>0</v>
      </c>
      <c r="F1292" s="74">
        <v>0</v>
      </c>
      <c r="G1292" s="74">
        <v>0</v>
      </c>
      <c r="H1292" s="74">
        <v>0</v>
      </c>
      <c r="I1292" s="74">
        <v>0</v>
      </c>
      <c r="J1292" s="74">
        <v>0</v>
      </c>
      <c r="K1292" s="74">
        <v>0</v>
      </c>
      <c r="L1292" s="35">
        <v>0</v>
      </c>
      <c r="M1292" s="74">
        <v>0</v>
      </c>
      <c r="N1292"/>
      <c r="O1292"/>
    </row>
    <row r="1293" spans="2:15">
      <c r="B1293" s="74">
        <v>480.00000000000296</v>
      </c>
      <c r="C1293" s="74">
        <v>11056</v>
      </c>
      <c r="D1293" s="74">
        <v>0</v>
      </c>
      <c r="E1293" s="74">
        <v>0</v>
      </c>
      <c r="F1293" s="74">
        <v>0</v>
      </c>
      <c r="G1293" s="74">
        <v>4.9019607843137298E-3</v>
      </c>
      <c r="H1293" s="74">
        <v>0</v>
      </c>
      <c r="I1293" s="74">
        <v>0</v>
      </c>
      <c r="J1293" s="74">
        <v>0</v>
      </c>
      <c r="K1293" s="74">
        <v>0</v>
      </c>
      <c r="L1293" s="35">
        <v>4.9019609999999998E-3</v>
      </c>
      <c r="M1293" s="74">
        <v>0</v>
      </c>
      <c r="N1293"/>
      <c r="O1293"/>
    </row>
    <row r="1294" spans="2:15">
      <c r="B1294" s="74">
        <v>989.00000000000216</v>
      </c>
      <c r="C1294" s="74">
        <v>11059</v>
      </c>
      <c r="D1294" s="74">
        <v>0</v>
      </c>
      <c r="E1294" s="74">
        <v>0</v>
      </c>
      <c r="F1294" s="74">
        <v>0</v>
      </c>
      <c r="G1294" s="74">
        <v>0</v>
      </c>
      <c r="H1294" s="74">
        <v>0</v>
      </c>
      <c r="I1294" s="74">
        <v>0</v>
      </c>
      <c r="J1294" s="74">
        <v>0</v>
      </c>
      <c r="K1294" s="74">
        <v>0</v>
      </c>
      <c r="L1294" s="35">
        <v>0</v>
      </c>
      <c r="M1294" s="74">
        <v>0</v>
      </c>
      <c r="N1294"/>
      <c r="O1294"/>
    </row>
    <row r="1295" spans="2:15">
      <c r="B1295" s="74">
        <v>380.00000000000006</v>
      </c>
      <c r="C1295" s="74">
        <v>11060</v>
      </c>
      <c r="D1295" s="74">
        <v>0</v>
      </c>
      <c r="E1295" s="74">
        <v>0</v>
      </c>
      <c r="F1295" s="74">
        <v>0</v>
      </c>
      <c r="G1295" s="74">
        <v>0</v>
      </c>
      <c r="H1295" s="74">
        <v>0</v>
      </c>
      <c r="I1295" s="74">
        <v>0</v>
      </c>
      <c r="J1295" s="74">
        <v>0</v>
      </c>
      <c r="K1295" s="74">
        <v>0</v>
      </c>
      <c r="L1295" s="35">
        <v>0</v>
      </c>
      <c r="M1295" s="74">
        <v>0</v>
      </c>
      <c r="N1295"/>
      <c r="O1295"/>
    </row>
    <row r="1296" spans="2:15">
      <c r="B1296" s="74">
        <v>845.99999999999375</v>
      </c>
      <c r="C1296" s="74">
        <v>11063</v>
      </c>
      <c r="D1296" s="74">
        <v>0</v>
      </c>
      <c r="E1296" s="74">
        <v>0.15246636771300401</v>
      </c>
      <c r="F1296" s="74">
        <v>0</v>
      </c>
      <c r="G1296" s="74">
        <v>0</v>
      </c>
      <c r="H1296" s="74">
        <v>0</v>
      </c>
      <c r="I1296" s="74">
        <v>0</v>
      </c>
      <c r="J1296" s="74">
        <v>0</v>
      </c>
      <c r="K1296" s="74">
        <v>0</v>
      </c>
      <c r="L1296" s="35">
        <v>0</v>
      </c>
      <c r="M1296" s="74">
        <v>1</v>
      </c>
      <c r="N1296"/>
      <c r="O1296"/>
    </row>
    <row r="1297" spans="2:15">
      <c r="B1297" s="74">
        <v>937.99999999999159</v>
      </c>
      <c r="C1297" s="74">
        <v>11065</v>
      </c>
      <c r="D1297" s="74">
        <v>0</v>
      </c>
      <c r="E1297" s="74">
        <v>0</v>
      </c>
      <c r="F1297" s="74">
        <v>0</v>
      </c>
      <c r="G1297" s="74">
        <v>0</v>
      </c>
      <c r="H1297" s="74">
        <v>0</v>
      </c>
      <c r="I1297" s="74">
        <v>0</v>
      </c>
      <c r="J1297" s="74">
        <v>0</v>
      </c>
      <c r="K1297" s="74">
        <v>0</v>
      </c>
      <c r="L1297" s="35">
        <v>0</v>
      </c>
      <c r="M1297" s="74">
        <v>0</v>
      </c>
      <c r="N1297"/>
      <c r="O1297"/>
    </row>
    <row r="1298" spans="2:15">
      <c r="B1298" s="74">
        <v>589.99999999999454</v>
      </c>
      <c r="C1298" s="74">
        <v>11066</v>
      </c>
      <c r="D1298" s="74">
        <v>0</v>
      </c>
      <c r="E1298" s="74">
        <v>3.03030303030303E-2</v>
      </c>
      <c r="F1298" s="74">
        <v>0</v>
      </c>
      <c r="G1298" s="74">
        <v>0</v>
      </c>
      <c r="H1298" s="74">
        <v>0</v>
      </c>
      <c r="I1298" s="74">
        <v>0</v>
      </c>
      <c r="J1298" s="74">
        <v>0</v>
      </c>
      <c r="K1298" s="74">
        <v>0</v>
      </c>
      <c r="L1298" s="35">
        <v>0</v>
      </c>
      <c r="M1298" s="74">
        <v>1</v>
      </c>
      <c r="N1298"/>
      <c r="O1298"/>
    </row>
    <row r="1299" spans="2:15">
      <c r="B1299" s="74">
        <v>373.99999999999977</v>
      </c>
      <c r="C1299" s="74">
        <v>11067</v>
      </c>
      <c r="D1299" s="74">
        <v>0</v>
      </c>
      <c r="E1299" s="74">
        <v>2.5751072961373401E-2</v>
      </c>
      <c r="F1299" s="74">
        <v>0</v>
      </c>
      <c r="G1299" s="74">
        <v>1.28755364806867E-2</v>
      </c>
      <c r="H1299" s="74">
        <v>0</v>
      </c>
      <c r="I1299" s="74">
        <v>0</v>
      </c>
      <c r="J1299" s="74">
        <v>0</v>
      </c>
      <c r="K1299" s="74">
        <v>0</v>
      </c>
      <c r="L1299" s="35">
        <v>0</v>
      </c>
      <c r="M1299" s="74">
        <v>1</v>
      </c>
      <c r="N1299"/>
      <c r="O1299"/>
    </row>
    <row r="1300" spans="2:15">
      <c r="B1300" s="74">
        <v>301.99999999999977</v>
      </c>
      <c r="C1300" s="74">
        <v>11087</v>
      </c>
      <c r="D1300" s="74">
        <v>0</v>
      </c>
      <c r="E1300" s="74">
        <v>5.8252427184466E-2</v>
      </c>
      <c r="F1300" s="74">
        <v>0</v>
      </c>
      <c r="G1300" s="74">
        <v>0</v>
      </c>
      <c r="H1300" s="74">
        <v>0</v>
      </c>
      <c r="I1300" s="74">
        <v>0</v>
      </c>
      <c r="J1300" s="74">
        <v>0</v>
      </c>
      <c r="K1300" s="74">
        <v>0</v>
      </c>
      <c r="L1300" s="35">
        <v>0</v>
      </c>
      <c r="M1300" s="74">
        <v>1</v>
      </c>
      <c r="N1300"/>
      <c r="O1300"/>
    </row>
    <row r="1301" spans="2:15">
      <c r="B1301" s="74">
        <v>2256.9999999999909</v>
      </c>
      <c r="C1301" s="74">
        <v>11088</v>
      </c>
      <c r="D1301" s="74">
        <v>0</v>
      </c>
      <c r="E1301" s="74">
        <v>0</v>
      </c>
      <c r="F1301" s="74">
        <v>0</v>
      </c>
      <c r="G1301" s="74">
        <v>5.7142857142857099E-3</v>
      </c>
      <c r="H1301" s="74">
        <v>0</v>
      </c>
      <c r="I1301" s="74">
        <v>0</v>
      </c>
      <c r="J1301" s="74">
        <v>0</v>
      </c>
      <c r="K1301" s="74">
        <v>0</v>
      </c>
      <c r="L1301" s="35">
        <v>0</v>
      </c>
      <c r="M1301" s="74">
        <v>0</v>
      </c>
      <c r="N1301"/>
      <c r="O1301"/>
    </row>
    <row r="1302" spans="2:15">
      <c r="B1302" s="74">
        <v>703.99999999999739</v>
      </c>
      <c r="C1302" s="74">
        <v>11089</v>
      </c>
      <c r="D1302" s="74">
        <v>0</v>
      </c>
      <c r="E1302" s="74">
        <v>0</v>
      </c>
      <c r="F1302" s="74">
        <v>0</v>
      </c>
      <c r="G1302" s="74">
        <v>3.4782608695652202E-2</v>
      </c>
      <c r="H1302" s="74">
        <v>0</v>
      </c>
      <c r="I1302" s="74">
        <v>0</v>
      </c>
      <c r="J1302" s="74">
        <v>0</v>
      </c>
      <c r="K1302" s="74">
        <v>0</v>
      </c>
      <c r="L1302" s="35">
        <v>0</v>
      </c>
      <c r="M1302" s="74">
        <v>0</v>
      </c>
      <c r="N1302"/>
      <c r="O1302"/>
    </row>
    <row r="1303" spans="2:15">
      <c r="B1303" s="74">
        <v>707.00000000000148</v>
      </c>
      <c r="C1303" s="74">
        <v>11091</v>
      </c>
      <c r="D1303" s="74">
        <v>1.3824884792626699E-2</v>
      </c>
      <c r="E1303" s="74">
        <v>0</v>
      </c>
      <c r="F1303" s="74">
        <v>0</v>
      </c>
      <c r="G1303" s="74">
        <v>0</v>
      </c>
      <c r="H1303" s="74">
        <v>0</v>
      </c>
      <c r="I1303" s="74">
        <v>0</v>
      </c>
      <c r="J1303" s="74">
        <v>0</v>
      </c>
      <c r="K1303" s="74">
        <v>0</v>
      </c>
      <c r="L1303" s="35">
        <v>0</v>
      </c>
      <c r="M1303" s="74">
        <v>0</v>
      </c>
      <c r="N1303"/>
      <c r="O1303"/>
    </row>
    <row r="1304" spans="2:15">
      <c r="B1304" s="74">
        <v>842.99999999999625</v>
      </c>
      <c r="C1304" s="74">
        <v>11092</v>
      </c>
      <c r="D1304" s="74">
        <v>0</v>
      </c>
      <c r="E1304" s="74">
        <v>0</v>
      </c>
      <c r="F1304" s="74">
        <v>0</v>
      </c>
      <c r="G1304" s="74">
        <v>0</v>
      </c>
      <c r="H1304" s="74">
        <v>0</v>
      </c>
      <c r="I1304" s="74">
        <v>0</v>
      </c>
      <c r="J1304" s="74">
        <v>0</v>
      </c>
      <c r="K1304" s="74">
        <v>0</v>
      </c>
      <c r="L1304" s="35">
        <v>0</v>
      </c>
      <c r="M1304" s="74">
        <v>0</v>
      </c>
      <c r="N1304"/>
      <c r="O1304"/>
    </row>
    <row r="1305" spans="2:15">
      <c r="B1305" s="74">
        <v>1584.9999999999998</v>
      </c>
      <c r="C1305" s="74">
        <v>11093</v>
      </c>
      <c r="D1305" s="74">
        <v>0</v>
      </c>
      <c r="E1305" s="74">
        <v>0</v>
      </c>
      <c r="F1305" s="74">
        <v>0</v>
      </c>
      <c r="G1305" s="74">
        <v>0</v>
      </c>
      <c r="H1305" s="74">
        <v>0</v>
      </c>
      <c r="I1305" s="74">
        <v>0</v>
      </c>
      <c r="J1305" s="74">
        <v>0</v>
      </c>
      <c r="K1305" s="74">
        <v>0</v>
      </c>
      <c r="L1305" s="35">
        <v>0</v>
      </c>
      <c r="M1305" s="74">
        <v>0</v>
      </c>
      <c r="N1305"/>
      <c r="O1305"/>
    </row>
    <row r="1306" spans="2:15">
      <c r="B1306" s="74">
        <v>930.99999999999511</v>
      </c>
      <c r="C1306" s="74">
        <v>11094</v>
      </c>
      <c r="D1306" s="74">
        <v>0</v>
      </c>
      <c r="E1306" s="74">
        <v>0</v>
      </c>
      <c r="F1306" s="74">
        <v>0</v>
      </c>
      <c r="G1306" s="74">
        <v>0</v>
      </c>
      <c r="H1306" s="74">
        <v>0</v>
      </c>
      <c r="I1306" s="74">
        <v>0</v>
      </c>
      <c r="J1306" s="74">
        <v>0</v>
      </c>
      <c r="K1306" s="74">
        <v>0</v>
      </c>
      <c r="L1306" s="35">
        <v>0</v>
      </c>
      <c r="M1306" s="74">
        <v>0</v>
      </c>
      <c r="N1306"/>
      <c r="O1306"/>
    </row>
    <row r="1307" spans="2:15">
      <c r="B1307" s="74">
        <v>489.99999999999591</v>
      </c>
      <c r="C1307" s="74">
        <v>11095</v>
      </c>
      <c r="D1307" s="74">
        <v>0</v>
      </c>
      <c r="E1307" s="74">
        <v>0</v>
      </c>
      <c r="F1307" s="74">
        <v>0</v>
      </c>
      <c r="G1307" s="74">
        <v>0</v>
      </c>
      <c r="H1307" s="74">
        <v>0</v>
      </c>
      <c r="I1307" s="74">
        <v>0</v>
      </c>
      <c r="J1307" s="74">
        <v>0</v>
      </c>
      <c r="K1307" s="74">
        <v>0</v>
      </c>
      <c r="L1307" s="35">
        <v>0</v>
      </c>
      <c r="M1307" s="74">
        <v>0</v>
      </c>
      <c r="N1307"/>
      <c r="O1307"/>
    </row>
    <row r="1308" spans="2:15">
      <c r="B1308" s="74">
        <v>2553.0000000000018</v>
      </c>
      <c r="C1308" s="74">
        <v>11096</v>
      </c>
      <c r="D1308" s="74">
        <v>0</v>
      </c>
      <c r="E1308" s="74">
        <v>0</v>
      </c>
      <c r="F1308" s="74">
        <v>0</v>
      </c>
      <c r="G1308" s="74">
        <v>0</v>
      </c>
      <c r="H1308" s="74">
        <v>0</v>
      </c>
      <c r="I1308" s="74">
        <v>0</v>
      </c>
      <c r="J1308" s="74">
        <v>0</v>
      </c>
      <c r="K1308" s="74">
        <v>0</v>
      </c>
      <c r="L1308" s="35">
        <v>0</v>
      </c>
      <c r="M1308" s="74">
        <v>0</v>
      </c>
      <c r="N1308"/>
      <c r="O1308"/>
    </row>
    <row r="1309" spans="2:15">
      <c r="B1309" s="74">
        <v>251.00000000000122</v>
      </c>
      <c r="C1309" s="74">
        <v>11098</v>
      </c>
      <c r="D1309" s="74">
        <v>0</v>
      </c>
      <c r="E1309" s="74">
        <v>4.4444444444444401E-3</v>
      </c>
      <c r="F1309" s="74">
        <v>0</v>
      </c>
      <c r="G1309" s="74">
        <v>4.4444444444444401E-3</v>
      </c>
      <c r="H1309" s="74">
        <v>0</v>
      </c>
      <c r="I1309" s="74">
        <v>0</v>
      </c>
      <c r="J1309" s="74">
        <v>0</v>
      </c>
      <c r="K1309" s="74">
        <v>0</v>
      </c>
      <c r="L1309" s="35">
        <v>0</v>
      </c>
      <c r="M1309" s="74">
        <v>1</v>
      </c>
      <c r="N1309"/>
      <c r="O1309"/>
    </row>
    <row r="1310" spans="2:15">
      <c r="B1310" s="74">
        <v>925.99999999999193</v>
      </c>
      <c r="C1310" s="74">
        <v>11099</v>
      </c>
      <c r="D1310" s="74">
        <v>0</v>
      </c>
      <c r="E1310" s="74">
        <v>0</v>
      </c>
      <c r="F1310" s="74">
        <v>0</v>
      </c>
      <c r="G1310" s="74">
        <v>1.35746606334842E-2</v>
      </c>
      <c r="H1310" s="74">
        <v>0</v>
      </c>
      <c r="I1310" s="74">
        <v>0</v>
      </c>
      <c r="J1310" s="74">
        <v>0</v>
      </c>
      <c r="K1310" s="74">
        <v>0</v>
      </c>
      <c r="L1310" s="35">
        <v>0</v>
      </c>
      <c r="M1310" s="74">
        <v>0</v>
      </c>
      <c r="N1310"/>
      <c r="O1310"/>
    </row>
    <row r="1311" spans="2:15">
      <c r="B1311" s="74">
        <v>342.99999999999983</v>
      </c>
      <c r="C1311" s="74">
        <v>11101</v>
      </c>
      <c r="D1311" s="74">
        <v>0</v>
      </c>
      <c r="E1311" s="74">
        <v>0</v>
      </c>
      <c r="F1311" s="74">
        <v>0</v>
      </c>
      <c r="G1311" s="74">
        <v>1.1494252873563199E-2</v>
      </c>
      <c r="H1311" s="74">
        <v>0</v>
      </c>
      <c r="I1311" s="74">
        <v>0</v>
      </c>
      <c r="J1311" s="74">
        <v>0</v>
      </c>
      <c r="K1311" s="74">
        <v>0</v>
      </c>
      <c r="L1311" s="35">
        <v>0</v>
      </c>
      <c r="M1311" s="74">
        <v>0</v>
      </c>
      <c r="N1311"/>
      <c r="O1311"/>
    </row>
    <row r="1312" spans="2:15">
      <c r="B1312" s="74">
        <v>296.00000000000125</v>
      </c>
      <c r="C1312" s="74">
        <v>11102</v>
      </c>
      <c r="D1312" s="74">
        <v>0</v>
      </c>
      <c r="E1312" s="74">
        <v>0</v>
      </c>
      <c r="F1312" s="74">
        <v>0</v>
      </c>
      <c r="G1312" s="74">
        <v>1.4999999999999999E-2</v>
      </c>
      <c r="H1312" s="74">
        <v>0</v>
      </c>
      <c r="I1312" s="74">
        <v>0</v>
      </c>
      <c r="J1312" s="74">
        <v>0</v>
      </c>
      <c r="K1312" s="74">
        <v>0</v>
      </c>
      <c r="L1312" s="35">
        <v>0</v>
      </c>
      <c r="M1312" s="74">
        <v>0</v>
      </c>
      <c r="N1312"/>
      <c r="O1312"/>
    </row>
    <row r="1313" spans="2:15">
      <c r="B1313" s="74">
        <v>136.00000000000088</v>
      </c>
      <c r="C1313" s="74">
        <v>11103</v>
      </c>
      <c r="D1313" s="74">
        <v>0</v>
      </c>
      <c r="E1313" s="74">
        <v>4.8076923076923097E-3</v>
      </c>
      <c r="F1313" s="74">
        <v>0</v>
      </c>
      <c r="G1313" s="74">
        <v>4.8076923076923097E-3</v>
      </c>
      <c r="H1313" s="74">
        <v>0</v>
      </c>
      <c r="I1313" s="74">
        <v>0</v>
      </c>
      <c r="J1313" s="74">
        <v>0</v>
      </c>
      <c r="K1313" s="74">
        <v>0</v>
      </c>
      <c r="L1313" s="35">
        <v>0</v>
      </c>
      <c r="M1313" s="74">
        <v>1</v>
      </c>
      <c r="N1313"/>
      <c r="O1313"/>
    </row>
    <row r="1314" spans="2:15">
      <c r="B1314" s="74">
        <v>966.99999999999648</v>
      </c>
      <c r="C1314" s="74">
        <v>11106</v>
      </c>
      <c r="D1314" s="74">
        <v>0</v>
      </c>
      <c r="E1314" s="74">
        <v>2.1645021645021599E-2</v>
      </c>
      <c r="F1314" s="74">
        <v>0</v>
      </c>
      <c r="G1314" s="74">
        <v>0</v>
      </c>
      <c r="H1314" s="74">
        <v>0</v>
      </c>
      <c r="I1314" s="74">
        <v>0</v>
      </c>
      <c r="J1314" s="74">
        <v>0</v>
      </c>
      <c r="K1314" s="74">
        <v>0</v>
      </c>
      <c r="L1314" s="35">
        <v>0</v>
      </c>
      <c r="M1314" s="74">
        <v>1</v>
      </c>
      <c r="N1314"/>
      <c r="O1314"/>
    </row>
    <row r="1315" spans="2:15">
      <c r="B1315" s="74">
        <v>907.00000000001091</v>
      </c>
      <c r="C1315" s="74">
        <v>11107</v>
      </c>
      <c r="D1315" s="74">
        <v>0</v>
      </c>
      <c r="E1315" s="74">
        <v>0</v>
      </c>
      <c r="F1315" s="74">
        <v>0</v>
      </c>
      <c r="G1315" s="74">
        <v>0</v>
      </c>
      <c r="H1315" s="74">
        <v>0</v>
      </c>
      <c r="I1315" s="74">
        <v>0</v>
      </c>
      <c r="J1315" s="74">
        <v>0</v>
      </c>
      <c r="K1315" s="74">
        <v>0</v>
      </c>
      <c r="L1315" s="35">
        <v>0</v>
      </c>
      <c r="M1315" s="74">
        <v>0</v>
      </c>
      <c r="N1315"/>
      <c r="O1315"/>
    </row>
    <row r="1316" spans="2:15">
      <c r="B1316" s="74">
        <v>924.99999999999477</v>
      </c>
      <c r="C1316" s="74">
        <v>11108</v>
      </c>
      <c r="D1316" s="74">
        <v>0</v>
      </c>
      <c r="E1316" s="74">
        <v>0</v>
      </c>
      <c r="F1316" s="74">
        <v>0</v>
      </c>
      <c r="G1316" s="74">
        <v>0</v>
      </c>
      <c r="H1316" s="74">
        <v>0</v>
      </c>
      <c r="I1316" s="74">
        <v>0</v>
      </c>
      <c r="J1316" s="74">
        <v>0</v>
      </c>
      <c r="K1316" s="74">
        <v>0</v>
      </c>
      <c r="L1316" s="35">
        <v>0</v>
      </c>
      <c r="M1316" s="74">
        <v>0</v>
      </c>
      <c r="N1316"/>
      <c r="O1316"/>
    </row>
    <row r="1317" spans="2:15">
      <c r="B1317" s="74">
        <v>883.00000000000284</v>
      </c>
      <c r="C1317" s="74">
        <v>11109</v>
      </c>
      <c r="D1317" s="74">
        <v>0</v>
      </c>
      <c r="E1317" s="74">
        <v>4.6948356807511703E-3</v>
      </c>
      <c r="F1317" s="74">
        <v>0</v>
      </c>
      <c r="G1317" s="74">
        <v>0</v>
      </c>
      <c r="H1317" s="74">
        <v>0</v>
      </c>
      <c r="I1317" s="74">
        <v>0</v>
      </c>
      <c r="J1317" s="74">
        <v>0</v>
      </c>
      <c r="K1317" s="74">
        <v>0</v>
      </c>
      <c r="L1317" s="35">
        <v>0</v>
      </c>
      <c r="M1317" s="74">
        <v>1</v>
      </c>
      <c r="N1317"/>
      <c r="O1317"/>
    </row>
    <row r="1318" spans="2:15">
      <c r="B1318" s="74">
        <v>1619.9999999999968</v>
      </c>
      <c r="C1318" s="74">
        <v>11113</v>
      </c>
      <c r="D1318" s="74">
        <v>0</v>
      </c>
      <c r="E1318" s="74">
        <v>4.1322314049586804E-3</v>
      </c>
      <c r="F1318" s="74">
        <v>0</v>
      </c>
      <c r="G1318" s="74">
        <v>0</v>
      </c>
      <c r="H1318" s="74">
        <v>0</v>
      </c>
      <c r="I1318" s="74">
        <v>0</v>
      </c>
      <c r="J1318" s="74">
        <v>0</v>
      </c>
      <c r="K1318" s="74">
        <v>0</v>
      </c>
      <c r="L1318" s="35">
        <v>0</v>
      </c>
      <c r="M1318" s="74">
        <v>1</v>
      </c>
      <c r="N1318"/>
      <c r="O1318"/>
    </row>
    <row r="1319" spans="2:15">
      <c r="B1319" s="74">
        <v>1720.0000000000059</v>
      </c>
      <c r="C1319" s="74">
        <v>11114</v>
      </c>
      <c r="D1319" s="74">
        <v>0</v>
      </c>
      <c r="E1319" s="74">
        <v>0</v>
      </c>
      <c r="F1319" s="74">
        <v>0</v>
      </c>
      <c r="G1319" s="74">
        <v>0</v>
      </c>
      <c r="H1319" s="74">
        <v>0</v>
      </c>
      <c r="I1319" s="74">
        <v>0</v>
      </c>
      <c r="J1319" s="74">
        <v>0</v>
      </c>
      <c r="K1319" s="74">
        <v>0</v>
      </c>
      <c r="L1319" s="35">
        <v>0</v>
      </c>
      <c r="M1319" s="74">
        <v>0</v>
      </c>
      <c r="N1319"/>
      <c r="O1319"/>
    </row>
    <row r="1320" spans="2:15">
      <c r="B1320" s="74">
        <v>1640.0000000000095</v>
      </c>
      <c r="C1320" s="74">
        <v>11115</v>
      </c>
      <c r="D1320" s="74">
        <v>0</v>
      </c>
      <c r="E1320" s="74">
        <v>0</v>
      </c>
      <c r="F1320" s="74">
        <v>0</v>
      </c>
      <c r="G1320" s="74">
        <v>0</v>
      </c>
      <c r="H1320" s="74">
        <v>0</v>
      </c>
      <c r="I1320" s="74">
        <v>0</v>
      </c>
      <c r="J1320" s="74">
        <v>0</v>
      </c>
      <c r="K1320" s="74">
        <v>0</v>
      </c>
      <c r="L1320" s="35">
        <v>0</v>
      </c>
      <c r="M1320" s="74">
        <v>0</v>
      </c>
      <c r="N1320"/>
      <c r="O1320"/>
    </row>
    <row r="1321" spans="2:15">
      <c r="B1321" s="74">
        <v>847.00000000000637</v>
      </c>
      <c r="C1321" s="74">
        <v>11116</v>
      </c>
      <c r="D1321" s="74">
        <v>0</v>
      </c>
      <c r="E1321" s="74">
        <v>0</v>
      </c>
      <c r="F1321" s="74">
        <v>0</v>
      </c>
      <c r="G1321" s="74">
        <v>7.7519379844961196E-3</v>
      </c>
      <c r="H1321" s="74">
        <v>0</v>
      </c>
      <c r="I1321" s="74">
        <v>0</v>
      </c>
      <c r="J1321" s="74">
        <v>0</v>
      </c>
      <c r="K1321" s="74">
        <v>0</v>
      </c>
      <c r="L1321" s="35">
        <v>0</v>
      </c>
      <c r="M1321" s="74">
        <v>0</v>
      </c>
      <c r="N1321"/>
      <c r="O1321"/>
    </row>
    <row r="1322" spans="2:15">
      <c r="B1322" s="74">
        <v>399.00000000000188</v>
      </c>
      <c r="C1322" s="74">
        <v>11117</v>
      </c>
      <c r="D1322" s="74">
        <v>0</v>
      </c>
      <c r="E1322" s="74">
        <v>0</v>
      </c>
      <c r="F1322" s="74">
        <v>0</v>
      </c>
      <c r="G1322" s="74">
        <v>8.5308056872037893E-2</v>
      </c>
      <c r="H1322" s="74">
        <v>0</v>
      </c>
      <c r="I1322" s="74">
        <v>0</v>
      </c>
      <c r="J1322" s="74">
        <v>0</v>
      </c>
      <c r="K1322" s="74">
        <v>0</v>
      </c>
      <c r="L1322" s="35">
        <v>0</v>
      </c>
      <c r="M1322" s="74">
        <v>0</v>
      </c>
      <c r="N1322"/>
      <c r="O1322"/>
    </row>
    <row r="1323" spans="2:15">
      <c r="B1323" s="74">
        <v>909.99999999999261</v>
      </c>
      <c r="C1323" s="74">
        <v>11118</v>
      </c>
      <c r="D1323" s="74">
        <v>0</v>
      </c>
      <c r="E1323" s="74">
        <v>0</v>
      </c>
      <c r="F1323" s="74">
        <v>0</v>
      </c>
      <c r="G1323" s="74">
        <v>0</v>
      </c>
      <c r="H1323" s="74">
        <v>0</v>
      </c>
      <c r="I1323" s="74">
        <v>0</v>
      </c>
      <c r="J1323" s="74">
        <v>0</v>
      </c>
      <c r="K1323" s="74">
        <v>0</v>
      </c>
      <c r="L1323" s="35">
        <v>0</v>
      </c>
      <c r="M1323" s="74">
        <v>0</v>
      </c>
      <c r="N1323"/>
      <c r="O1323"/>
    </row>
    <row r="1324" spans="2:15">
      <c r="B1324" s="74">
        <v>1163.0000000000041</v>
      </c>
      <c r="C1324" s="74">
        <v>11119</v>
      </c>
      <c r="D1324" s="74">
        <v>0</v>
      </c>
      <c r="E1324" s="74">
        <v>0</v>
      </c>
      <c r="F1324" s="74">
        <v>0</v>
      </c>
      <c r="G1324" s="74">
        <v>5.5299539170506902E-2</v>
      </c>
      <c r="H1324" s="74">
        <v>0</v>
      </c>
      <c r="I1324" s="74">
        <v>0</v>
      </c>
      <c r="J1324" s="74">
        <v>0</v>
      </c>
      <c r="K1324" s="74">
        <v>0</v>
      </c>
      <c r="L1324" s="35">
        <v>0</v>
      </c>
      <c r="M1324" s="74">
        <v>0</v>
      </c>
      <c r="N1324"/>
      <c r="O1324"/>
    </row>
    <row r="1325" spans="2:15">
      <c r="B1325" s="74">
        <v>1131.0000000000136</v>
      </c>
      <c r="C1325" s="74">
        <v>11120</v>
      </c>
      <c r="D1325" s="74">
        <v>0</v>
      </c>
      <c r="E1325" s="74">
        <v>0</v>
      </c>
      <c r="F1325" s="74">
        <v>0</v>
      </c>
      <c r="G1325" s="74">
        <v>0</v>
      </c>
      <c r="H1325" s="74">
        <v>0</v>
      </c>
      <c r="I1325" s="74">
        <v>0</v>
      </c>
      <c r="J1325" s="74">
        <v>0</v>
      </c>
      <c r="K1325" s="74">
        <v>0</v>
      </c>
      <c r="L1325" s="35">
        <v>0</v>
      </c>
      <c r="M1325" s="74">
        <v>0</v>
      </c>
      <c r="N1325"/>
      <c r="O1325"/>
    </row>
    <row r="1326" spans="2:15">
      <c r="B1326" s="74">
        <v>882.00000000000091</v>
      </c>
      <c r="C1326" s="74">
        <v>11122</v>
      </c>
      <c r="D1326" s="74">
        <v>0</v>
      </c>
      <c r="E1326" s="74">
        <v>0</v>
      </c>
      <c r="F1326" s="74">
        <v>0</v>
      </c>
      <c r="G1326" s="74">
        <v>0</v>
      </c>
      <c r="H1326" s="74">
        <v>0</v>
      </c>
      <c r="I1326" s="74">
        <v>0</v>
      </c>
      <c r="J1326" s="74">
        <v>0</v>
      </c>
      <c r="K1326" s="74">
        <v>0</v>
      </c>
      <c r="L1326" s="35">
        <v>0</v>
      </c>
      <c r="M1326" s="74">
        <v>0</v>
      </c>
      <c r="N1326"/>
      <c r="O1326"/>
    </row>
    <row r="1327" spans="2:15">
      <c r="B1327" s="74">
        <v>913.00000000000284</v>
      </c>
      <c r="C1327" s="74">
        <v>11124</v>
      </c>
      <c r="D1327" s="74">
        <v>0</v>
      </c>
      <c r="E1327" s="74">
        <v>0</v>
      </c>
      <c r="F1327" s="74">
        <v>0</v>
      </c>
      <c r="G1327" s="74">
        <v>0</v>
      </c>
      <c r="H1327" s="74">
        <v>0</v>
      </c>
      <c r="I1327" s="74">
        <v>0</v>
      </c>
      <c r="J1327" s="74">
        <v>0</v>
      </c>
      <c r="K1327" s="74">
        <v>0</v>
      </c>
      <c r="L1327" s="35">
        <v>0</v>
      </c>
      <c r="M1327" s="74">
        <v>0</v>
      </c>
      <c r="N1327"/>
      <c r="O1327"/>
    </row>
    <row r="1328" spans="2:15">
      <c r="B1328" s="74">
        <v>974.00000000001125</v>
      </c>
      <c r="C1328" s="74">
        <v>11125</v>
      </c>
      <c r="D1328" s="74">
        <v>0</v>
      </c>
      <c r="E1328" s="74">
        <v>0</v>
      </c>
      <c r="F1328" s="74">
        <v>0</v>
      </c>
      <c r="G1328" s="74">
        <v>0</v>
      </c>
      <c r="H1328" s="74">
        <v>0</v>
      </c>
      <c r="I1328" s="74">
        <v>0</v>
      </c>
      <c r="J1328" s="74">
        <v>0</v>
      </c>
      <c r="K1328" s="74">
        <v>0</v>
      </c>
      <c r="L1328" s="35">
        <v>0</v>
      </c>
      <c r="M1328" s="74">
        <v>0</v>
      </c>
      <c r="N1328"/>
      <c r="O1328"/>
    </row>
    <row r="1329" spans="2:15">
      <c r="B1329" s="74">
        <v>258.9999999999992</v>
      </c>
      <c r="C1329" s="74">
        <v>11126</v>
      </c>
      <c r="D1329" s="74">
        <v>0</v>
      </c>
      <c r="E1329" s="74">
        <v>0</v>
      </c>
      <c r="F1329" s="74">
        <v>0</v>
      </c>
      <c r="G1329" s="74">
        <v>0</v>
      </c>
      <c r="H1329" s="74">
        <v>0</v>
      </c>
      <c r="I1329" s="74">
        <v>0</v>
      </c>
      <c r="J1329" s="74">
        <v>0</v>
      </c>
      <c r="K1329" s="74">
        <v>0</v>
      </c>
      <c r="L1329" s="35">
        <v>0</v>
      </c>
      <c r="M1329" s="74">
        <v>0</v>
      </c>
      <c r="N1329"/>
      <c r="O1329"/>
    </row>
    <row r="1330" spans="2:15">
      <c r="B1330" s="74">
        <v>569.99999999999864</v>
      </c>
      <c r="C1330" s="74">
        <v>11129</v>
      </c>
      <c r="D1330" s="74">
        <v>0</v>
      </c>
      <c r="E1330" s="74">
        <v>0</v>
      </c>
      <c r="F1330" s="74">
        <v>0</v>
      </c>
      <c r="G1330" s="74">
        <v>0</v>
      </c>
      <c r="H1330" s="74">
        <v>0</v>
      </c>
      <c r="I1330" s="74">
        <v>0</v>
      </c>
      <c r="J1330" s="74">
        <v>0</v>
      </c>
      <c r="K1330" s="74">
        <v>0</v>
      </c>
      <c r="L1330" s="35">
        <v>0</v>
      </c>
      <c r="M1330" s="74">
        <v>0</v>
      </c>
      <c r="N1330"/>
      <c r="O1330"/>
    </row>
    <row r="1331" spans="2:15">
      <c r="B1331" s="74">
        <v>1106.0000000000023</v>
      </c>
      <c r="C1331" s="74">
        <v>11133</v>
      </c>
      <c r="D1331" s="74">
        <v>0</v>
      </c>
      <c r="E1331" s="74">
        <v>0</v>
      </c>
      <c r="F1331" s="74">
        <v>0</v>
      </c>
      <c r="G1331" s="74">
        <v>0</v>
      </c>
      <c r="H1331" s="74">
        <v>0</v>
      </c>
      <c r="I1331" s="74">
        <v>0</v>
      </c>
      <c r="J1331" s="74">
        <v>0</v>
      </c>
      <c r="K1331" s="74">
        <v>0</v>
      </c>
      <c r="L1331" s="35">
        <v>4.4843050000000001E-3</v>
      </c>
      <c r="M1331" s="74">
        <v>0</v>
      </c>
      <c r="N1331"/>
      <c r="O1331"/>
    </row>
    <row r="1332" spans="2:15">
      <c r="B1332" s="74">
        <v>844.99999999999557</v>
      </c>
      <c r="C1332" s="74">
        <v>11135</v>
      </c>
      <c r="D1332" s="74">
        <v>0</v>
      </c>
      <c r="E1332" s="74">
        <v>0</v>
      </c>
      <c r="F1332" s="74">
        <v>0</v>
      </c>
      <c r="G1332" s="74">
        <v>0</v>
      </c>
      <c r="H1332" s="74">
        <v>0</v>
      </c>
      <c r="I1332" s="74">
        <v>0</v>
      </c>
      <c r="J1332" s="74">
        <v>0</v>
      </c>
      <c r="K1332" s="74">
        <v>0</v>
      </c>
      <c r="L1332" s="35">
        <v>0</v>
      </c>
      <c r="M1332" s="74">
        <v>0</v>
      </c>
      <c r="N1332"/>
      <c r="O1332"/>
    </row>
    <row r="1333" spans="2:15">
      <c r="B1333" s="74">
        <v>744.99999999999545</v>
      </c>
      <c r="C1333" s="74">
        <v>11136</v>
      </c>
      <c r="D1333" s="74">
        <v>0</v>
      </c>
      <c r="E1333" s="74">
        <v>0</v>
      </c>
      <c r="F1333" s="74">
        <v>0</v>
      </c>
      <c r="G1333" s="74">
        <v>9.5693779904306199E-3</v>
      </c>
      <c r="H1333" s="74">
        <v>0</v>
      </c>
      <c r="I1333" s="74">
        <v>0</v>
      </c>
      <c r="J1333" s="74">
        <v>0</v>
      </c>
      <c r="K1333" s="74">
        <v>0</v>
      </c>
      <c r="L1333" s="35">
        <v>0</v>
      </c>
      <c r="M1333" s="74">
        <v>0</v>
      </c>
      <c r="N1333"/>
      <c r="O1333"/>
    </row>
    <row r="1334" spans="2:15">
      <c r="B1334" s="74">
        <v>1016.0000000000002</v>
      </c>
      <c r="C1334" s="74">
        <v>11137</v>
      </c>
      <c r="D1334" s="74">
        <v>0</v>
      </c>
      <c r="E1334" s="74">
        <v>4.4247787610619503E-3</v>
      </c>
      <c r="F1334" s="74">
        <v>0</v>
      </c>
      <c r="G1334" s="74">
        <v>0</v>
      </c>
      <c r="H1334" s="74">
        <v>0</v>
      </c>
      <c r="I1334" s="74">
        <v>0</v>
      </c>
      <c r="J1334" s="74">
        <v>0</v>
      </c>
      <c r="K1334" s="74">
        <v>0</v>
      </c>
      <c r="L1334" s="35">
        <v>0</v>
      </c>
      <c r="M1334" s="74">
        <v>1</v>
      </c>
      <c r="N1334"/>
      <c r="O1334"/>
    </row>
    <row r="1335" spans="2:15">
      <c r="B1335" s="74">
        <v>861.99999999999511</v>
      </c>
      <c r="C1335" s="74">
        <v>11138</v>
      </c>
      <c r="D1335" s="74">
        <v>0</v>
      </c>
      <c r="E1335" s="74">
        <v>0</v>
      </c>
      <c r="F1335" s="74">
        <v>0</v>
      </c>
      <c r="G1335" s="74">
        <v>0</v>
      </c>
      <c r="H1335" s="74">
        <v>0</v>
      </c>
      <c r="I1335" s="74">
        <v>0</v>
      </c>
      <c r="J1335" s="74">
        <v>0</v>
      </c>
      <c r="K1335" s="74">
        <v>0</v>
      </c>
      <c r="L1335" s="35">
        <v>0</v>
      </c>
      <c r="M1335" s="74">
        <v>0</v>
      </c>
      <c r="N1335"/>
      <c r="O1335"/>
    </row>
    <row r="1336" spans="2:15">
      <c r="B1336" s="74">
        <v>678.99999999999773</v>
      </c>
      <c r="C1336" s="74">
        <v>11139</v>
      </c>
      <c r="D1336" s="74">
        <v>0</v>
      </c>
      <c r="E1336" s="74">
        <v>0</v>
      </c>
      <c r="F1336" s="74">
        <v>0</v>
      </c>
      <c r="G1336" s="74">
        <v>1.3043478260869599E-2</v>
      </c>
      <c r="H1336" s="74">
        <v>0</v>
      </c>
      <c r="I1336" s="74">
        <v>0</v>
      </c>
      <c r="J1336" s="74">
        <v>0</v>
      </c>
      <c r="K1336" s="74">
        <v>0</v>
      </c>
      <c r="L1336" s="35">
        <v>0</v>
      </c>
      <c r="M1336" s="74">
        <v>0</v>
      </c>
      <c r="N1336"/>
      <c r="O1336"/>
    </row>
    <row r="1337" spans="2:15">
      <c r="B1337" s="74">
        <v>684.00000000000648</v>
      </c>
      <c r="C1337" s="74">
        <v>11141</v>
      </c>
      <c r="D1337" s="74">
        <v>0</v>
      </c>
      <c r="E1337" s="74">
        <v>0</v>
      </c>
      <c r="F1337" s="74">
        <v>0</v>
      </c>
      <c r="G1337" s="74">
        <v>0</v>
      </c>
      <c r="H1337" s="74">
        <v>0</v>
      </c>
      <c r="I1337" s="74">
        <v>0</v>
      </c>
      <c r="J1337" s="74">
        <v>0</v>
      </c>
      <c r="K1337" s="74">
        <v>0</v>
      </c>
      <c r="L1337" s="35">
        <v>0</v>
      </c>
      <c r="M1337" s="74">
        <v>0</v>
      </c>
      <c r="N1337"/>
      <c r="O1337"/>
    </row>
    <row r="1338" spans="2:15">
      <c r="B1338" s="74">
        <v>887.00000000000762</v>
      </c>
      <c r="C1338" s="74">
        <v>11147</v>
      </c>
      <c r="D1338" s="74">
        <v>0</v>
      </c>
      <c r="E1338" s="74">
        <v>0</v>
      </c>
      <c r="F1338" s="74">
        <v>0</v>
      </c>
      <c r="G1338" s="74">
        <v>0</v>
      </c>
      <c r="H1338" s="74">
        <v>0</v>
      </c>
      <c r="I1338" s="74">
        <v>0</v>
      </c>
      <c r="J1338" s="74">
        <v>0</v>
      </c>
      <c r="K1338" s="74">
        <v>0</v>
      </c>
      <c r="L1338" s="35">
        <v>0</v>
      </c>
      <c r="M1338" s="74">
        <v>0</v>
      </c>
      <c r="N1338"/>
      <c r="O1338"/>
    </row>
    <row r="1339" spans="2:15">
      <c r="B1339" s="74">
        <v>318.99999999999937</v>
      </c>
      <c r="C1339" s="74">
        <v>11148</v>
      </c>
      <c r="D1339" s="74">
        <v>0</v>
      </c>
      <c r="E1339" s="74">
        <v>4.7826086956521699E-2</v>
      </c>
      <c r="F1339" s="74">
        <v>0</v>
      </c>
      <c r="G1339" s="74">
        <v>0</v>
      </c>
      <c r="H1339" s="74">
        <v>0</v>
      </c>
      <c r="I1339" s="74">
        <v>0</v>
      </c>
      <c r="J1339" s="74">
        <v>0</v>
      </c>
      <c r="K1339" s="74">
        <v>0</v>
      </c>
      <c r="L1339" s="35">
        <v>0</v>
      </c>
      <c r="M1339" s="74">
        <v>1</v>
      </c>
      <c r="N1339"/>
      <c r="O1339"/>
    </row>
    <row r="1340" spans="2:15">
      <c r="B1340" s="74">
        <v>250.00000000000168</v>
      </c>
      <c r="C1340" s="74">
        <v>11149</v>
      </c>
      <c r="D1340" s="74">
        <v>0</v>
      </c>
      <c r="E1340" s="74">
        <v>7.6576576576576599E-2</v>
      </c>
      <c r="F1340" s="74">
        <v>0</v>
      </c>
      <c r="G1340" s="74">
        <v>0</v>
      </c>
      <c r="H1340" s="74">
        <v>0</v>
      </c>
      <c r="I1340" s="74">
        <v>0</v>
      </c>
      <c r="J1340" s="74">
        <v>0</v>
      </c>
      <c r="K1340" s="74">
        <v>0</v>
      </c>
      <c r="L1340" s="35">
        <v>0</v>
      </c>
      <c r="M1340" s="74">
        <v>1</v>
      </c>
      <c r="N1340"/>
      <c r="O1340"/>
    </row>
    <row r="1341" spans="2:15">
      <c r="B1341" s="74">
        <v>207.99999999999943</v>
      </c>
      <c r="C1341" s="74">
        <v>11150</v>
      </c>
      <c r="D1341" s="74">
        <v>0</v>
      </c>
      <c r="E1341" s="74">
        <v>0.26511627906976698</v>
      </c>
      <c r="F1341" s="74">
        <v>0</v>
      </c>
      <c r="G1341" s="74">
        <v>0</v>
      </c>
      <c r="H1341" s="74">
        <v>0</v>
      </c>
      <c r="I1341" s="74">
        <v>0</v>
      </c>
      <c r="J1341" s="74">
        <v>0</v>
      </c>
      <c r="K1341" s="74">
        <v>0</v>
      </c>
      <c r="L1341" s="35">
        <v>0</v>
      </c>
      <c r="M1341" s="74">
        <v>1</v>
      </c>
      <c r="N1341"/>
      <c r="O1341"/>
    </row>
    <row r="1342" spans="2:15">
      <c r="B1342" s="74">
        <v>211.9999999999994</v>
      </c>
      <c r="C1342" s="74">
        <v>11151</v>
      </c>
      <c r="D1342" s="74">
        <v>0</v>
      </c>
      <c r="E1342" s="74">
        <v>0.114893617021277</v>
      </c>
      <c r="F1342" s="74">
        <v>0</v>
      </c>
      <c r="G1342" s="74">
        <v>1.27659574468085E-2</v>
      </c>
      <c r="H1342" s="74">
        <v>0</v>
      </c>
      <c r="I1342" s="74">
        <v>0</v>
      </c>
      <c r="J1342" s="74">
        <v>0</v>
      </c>
      <c r="K1342" s="74">
        <v>0</v>
      </c>
      <c r="L1342" s="35">
        <v>0</v>
      </c>
      <c r="M1342" s="74">
        <v>1</v>
      </c>
      <c r="N1342"/>
      <c r="O1342"/>
    </row>
    <row r="1343" spans="2:15">
      <c r="B1343" s="74">
        <v>285.99999999999818</v>
      </c>
      <c r="C1343" s="74">
        <v>11152</v>
      </c>
      <c r="D1343" s="74">
        <v>0</v>
      </c>
      <c r="E1343" s="74">
        <v>2.92887029288703E-2</v>
      </c>
      <c r="F1343" s="74">
        <v>0</v>
      </c>
      <c r="G1343" s="74">
        <v>0</v>
      </c>
      <c r="H1343" s="74">
        <v>0</v>
      </c>
      <c r="I1343" s="74">
        <v>0</v>
      </c>
      <c r="J1343" s="74">
        <v>0</v>
      </c>
      <c r="K1343" s="74">
        <v>0</v>
      </c>
      <c r="L1343" s="35">
        <v>0</v>
      </c>
      <c r="M1343" s="74">
        <v>1</v>
      </c>
      <c r="N1343"/>
      <c r="O1343"/>
    </row>
    <row r="1344" spans="2:15">
      <c r="B1344" s="74">
        <v>967.99999999999272</v>
      </c>
      <c r="C1344" s="74">
        <v>11155</v>
      </c>
      <c r="D1344" s="74">
        <v>0</v>
      </c>
      <c r="E1344" s="74">
        <v>5.4455445544554497E-2</v>
      </c>
      <c r="F1344" s="74">
        <v>0</v>
      </c>
      <c r="G1344" s="74">
        <v>0</v>
      </c>
      <c r="H1344" s="74">
        <v>0</v>
      </c>
      <c r="I1344" s="74">
        <v>0</v>
      </c>
      <c r="J1344" s="74">
        <v>0</v>
      </c>
      <c r="K1344" s="74">
        <v>0</v>
      </c>
      <c r="L1344" s="35">
        <v>0</v>
      </c>
      <c r="M1344" s="74">
        <v>1</v>
      </c>
      <c r="N1344"/>
      <c r="O1344"/>
    </row>
    <row r="1345" spans="2:15">
      <c r="B1345" s="74">
        <v>847.00000000000637</v>
      </c>
      <c r="C1345" s="74">
        <v>11156</v>
      </c>
      <c r="D1345" s="74">
        <v>0</v>
      </c>
      <c r="E1345" s="74">
        <v>7.2992700729926996E-3</v>
      </c>
      <c r="F1345" s="74">
        <v>0</v>
      </c>
      <c r="G1345" s="74">
        <v>0</v>
      </c>
      <c r="H1345" s="74">
        <v>0</v>
      </c>
      <c r="I1345" s="74">
        <v>0</v>
      </c>
      <c r="J1345" s="74">
        <v>0</v>
      </c>
      <c r="K1345" s="74">
        <v>0</v>
      </c>
      <c r="L1345" s="35">
        <v>0</v>
      </c>
      <c r="M1345" s="74">
        <v>1</v>
      </c>
      <c r="N1345"/>
      <c r="O1345"/>
    </row>
    <row r="1346" spans="2:15">
      <c r="B1346" s="74">
        <v>1068.000000000007</v>
      </c>
      <c r="C1346" s="74">
        <v>11157</v>
      </c>
      <c r="D1346" s="74">
        <v>0</v>
      </c>
      <c r="E1346" s="74">
        <v>0</v>
      </c>
      <c r="F1346" s="74">
        <v>0</v>
      </c>
      <c r="G1346" s="74">
        <v>0</v>
      </c>
      <c r="H1346" s="74">
        <v>0</v>
      </c>
      <c r="I1346" s="74">
        <v>0</v>
      </c>
      <c r="J1346" s="74">
        <v>0</v>
      </c>
      <c r="K1346" s="74">
        <v>0</v>
      </c>
      <c r="L1346" s="35">
        <v>0</v>
      </c>
      <c r="M1346" s="74">
        <v>0</v>
      </c>
      <c r="N1346"/>
      <c r="O1346"/>
    </row>
    <row r="1347" spans="2:15">
      <c r="B1347" s="74">
        <v>158.99999999999957</v>
      </c>
      <c r="C1347" s="74">
        <v>11159</v>
      </c>
      <c r="D1347" s="74">
        <v>0</v>
      </c>
      <c r="E1347" s="74">
        <v>0.12</v>
      </c>
      <c r="F1347" s="74">
        <v>0</v>
      </c>
      <c r="G1347" s="74">
        <v>8.8888888888888906E-3</v>
      </c>
      <c r="H1347" s="74">
        <v>0</v>
      </c>
      <c r="I1347" s="74">
        <v>0</v>
      </c>
      <c r="J1347" s="74">
        <v>0</v>
      </c>
      <c r="K1347" s="74">
        <v>0</v>
      </c>
      <c r="L1347" s="35">
        <v>0</v>
      </c>
      <c r="M1347" s="74">
        <v>1</v>
      </c>
      <c r="N1347"/>
      <c r="O1347"/>
    </row>
    <row r="1348" spans="2:15">
      <c r="B1348" s="74">
        <v>530.00000000000136</v>
      </c>
      <c r="C1348" s="74">
        <v>11160</v>
      </c>
      <c r="D1348" s="74">
        <v>0</v>
      </c>
      <c r="E1348" s="74">
        <v>2.0920502092050201E-2</v>
      </c>
      <c r="F1348" s="74">
        <v>0</v>
      </c>
      <c r="G1348" s="74">
        <v>8.3682008368200795E-3</v>
      </c>
      <c r="H1348" s="74">
        <v>0</v>
      </c>
      <c r="I1348" s="74">
        <v>0</v>
      </c>
      <c r="J1348" s="74">
        <v>0</v>
      </c>
      <c r="K1348" s="74">
        <v>0</v>
      </c>
      <c r="L1348" s="35">
        <v>0</v>
      </c>
      <c r="M1348" s="74">
        <v>1</v>
      </c>
      <c r="N1348"/>
      <c r="O1348"/>
    </row>
    <row r="1349" spans="2:15">
      <c r="B1349" s="74">
        <v>138.00000000000117</v>
      </c>
      <c r="C1349" s="74">
        <v>11161</v>
      </c>
      <c r="D1349" s="74">
        <v>0</v>
      </c>
      <c r="E1349" s="74">
        <v>2.1739130434782601E-2</v>
      </c>
      <c r="F1349" s="74">
        <v>0</v>
      </c>
      <c r="G1349" s="74">
        <v>4.3478260869565201E-3</v>
      </c>
      <c r="H1349" s="74">
        <v>0</v>
      </c>
      <c r="I1349" s="74">
        <v>0</v>
      </c>
      <c r="J1349" s="74">
        <v>0</v>
      </c>
      <c r="K1349" s="74">
        <v>0</v>
      </c>
      <c r="L1349" s="35">
        <v>0</v>
      </c>
      <c r="M1349" s="74">
        <v>1</v>
      </c>
      <c r="N1349"/>
      <c r="O1349"/>
    </row>
    <row r="1350" spans="2:15">
      <c r="B1350" s="74">
        <v>376.99999999999773</v>
      </c>
      <c r="C1350" s="74">
        <v>11162</v>
      </c>
      <c r="D1350" s="74">
        <v>0</v>
      </c>
      <c r="E1350" s="74">
        <v>0.287610619469027</v>
      </c>
      <c r="F1350" s="74">
        <v>0</v>
      </c>
      <c r="G1350" s="74">
        <v>0</v>
      </c>
      <c r="H1350" s="74">
        <v>0</v>
      </c>
      <c r="I1350" s="74">
        <v>0</v>
      </c>
      <c r="J1350" s="74">
        <v>0</v>
      </c>
      <c r="K1350" s="74">
        <v>0</v>
      </c>
      <c r="L1350" s="35">
        <v>0</v>
      </c>
      <c r="M1350" s="74">
        <v>1</v>
      </c>
      <c r="N1350"/>
      <c r="O1350"/>
    </row>
    <row r="1351" spans="2:15">
      <c r="B1351" s="74">
        <v>405.99999999999636</v>
      </c>
      <c r="C1351" s="74">
        <v>11168</v>
      </c>
      <c r="D1351" s="74">
        <v>0</v>
      </c>
      <c r="E1351" s="74">
        <v>0</v>
      </c>
      <c r="F1351" s="74">
        <v>0</v>
      </c>
      <c r="G1351" s="74">
        <v>0</v>
      </c>
      <c r="H1351" s="74">
        <v>0</v>
      </c>
      <c r="I1351" s="74">
        <v>0</v>
      </c>
      <c r="J1351" s="74">
        <v>0</v>
      </c>
      <c r="K1351" s="74">
        <v>0</v>
      </c>
      <c r="L1351" s="35">
        <v>0</v>
      </c>
      <c r="M1351" s="74">
        <v>0</v>
      </c>
      <c r="N1351"/>
      <c r="O1351"/>
    </row>
    <row r="1352" spans="2:15">
      <c r="B1352" s="74">
        <v>585.9999999999992</v>
      </c>
      <c r="C1352" s="74">
        <v>11170</v>
      </c>
      <c r="D1352" s="74">
        <v>0</v>
      </c>
      <c r="E1352" s="74">
        <v>3.6496350364963498E-3</v>
      </c>
      <c r="F1352" s="74">
        <v>0</v>
      </c>
      <c r="G1352" s="74">
        <v>0</v>
      </c>
      <c r="H1352" s="74">
        <v>0</v>
      </c>
      <c r="I1352" s="74">
        <v>0</v>
      </c>
      <c r="J1352" s="74">
        <v>0</v>
      </c>
      <c r="K1352" s="74">
        <v>0</v>
      </c>
      <c r="L1352" s="35">
        <v>0</v>
      </c>
      <c r="M1352" s="74">
        <v>1</v>
      </c>
      <c r="N1352"/>
      <c r="O1352"/>
    </row>
    <row r="1353" spans="2:15">
      <c r="B1353" s="74">
        <v>521.99999999999739</v>
      </c>
      <c r="C1353" s="74">
        <v>11174</v>
      </c>
      <c r="D1353" s="74">
        <v>0</v>
      </c>
      <c r="E1353" s="74">
        <v>0</v>
      </c>
      <c r="F1353" s="74">
        <v>0</v>
      </c>
      <c r="G1353" s="74">
        <v>0</v>
      </c>
      <c r="H1353" s="74">
        <v>0</v>
      </c>
      <c r="I1353" s="74">
        <v>0</v>
      </c>
      <c r="J1353" s="74">
        <v>0</v>
      </c>
      <c r="K1353" s="74">
        <v>0</v>
      </c>
      <c r="L1353" s="35">
        <v>0</v>
      </c>
      <c r="M1353" s="74">
        <v>0</v>
      </c>
      <c r="N1353"/>
      <c r="O1353"/>
    </row>
    <row r="1354" spans="2:15">
      <c r="B1354" s="74">
        <v>527.00000000000432</v>
      </c>
      <c r="C1354" s="74">
        <v>11175</v>
      </c>
      <c r="D1354" s="74">
        <v>0</v>
      </c>
      <c r="E1354" s="74">
        <v>0</v>
      </c>
      <c r="F1354" s="74">
        <v>0</v>
      </c>
      <c r="G1354" s="74">
        <v>0</v>
      </c>
      <c r="H1354" s="74">
        <v>0</v>
      </c>
      <c r="I1354" s="74">
        <v>0</v>
      </c>
      <c r="J1354" s="74">
        <v>0</v>
      </c>
      <c r="K1354" s="74">
        <v>0</v>
      </c>
      <c r="L1354" s="35">
        <v>0</v>
      </c>
      <c r="M1354" s="74">
        <v>0</v>
      </c>
      <c r="N1354"/>
      <c r="O1354"/>
    </row>
    <row r="1355" spans="2:15">
      <c r="B1355" s="74">
        <v>531.00000000000136</v>
      </c>
      <c r="C1355" s="74">
        <v>11176</v>
      </c>
      <c r="D1355" s="74">
        <v>0</v>
      </c>
      <c r="E1355" s="74">
        <v>0</v>
      </c>
      <c r="F1355" s="74">
        <v>0</v>
      </c>
      <c r="G1355" s="74">
        <v>0</v>
      </c>
      <c r="H1355" s="74">
        <v>0</v>
      </c>
      <c r="I1355" s="74">
        <v>0</v>
      </c>
      <c r="J1355" s="74">
        <v>0</v>
      </c>
      <c r="K1355" s="74">
        <v>0</v>
      </c>
      <c r="L1355" s="35">
        <v>0</v>
      </c>
      <c r="M1355" s="74">
        <v>0</v>
      </c>
      <c r="N1355"/>
      <c r="O1355"/>
    </row>
    <row r="1356" spans="2:15">
      <c r="B1356" s="74">
        <v>463.9999999999996</v>
      </c>
      <c r="C1356" s="74">
        <v>11177</v>
      </c>
      <c r="D1356" s="74">
        <v>0</v>
      </c>
      <c r="E1356" s="74">
        <v>0</v>
      </c>
      <c r="F1356" s="74">
        <v>0</v>
      </c>
      <c r="G1356" s="74">
        <v>0</v>
      </c>
      <c r="H1356" s="74">
        <v>0</v>
      </c>
      <c r="I1356" s="74">
        <v>0</v>
      </c>
      <c r="J1356" s="74">
        <v>0</v>
      </c>
      <c r="K1356" s="74">
        <v>0</v>
      </c>
      <c r="L1356" s="35">
        <v>0</v>
      </c>
      <c r="M1356" s="74">
        <v>0</v>
      </c>
      <c r="N1356"/>
      <c r="O1356"/>
    </row>
    <row r="1357" spans="2:15">
      <c r="B1357" s="74">
        <v>337.99999999999642</v>
      </c>
      <c r="C1357" s="74">
        <v>11178</v>
      </c>
      <c r="D1357" s="74">
        <v>0</v>
      </c>
      <c r="E1357" s="74">
        <v>2.6785714285714302E-2</v>
      </c>
      <c r="F1357" s="74">
        <v>0</v>
      </c>
      <c r="G1357" s="74">
        <v>0</v>
      </c>
      <c r="H1357" s="74">
        <v>0</v>
      </c>
      <c r="I1357" s="74">
        <v>0</v>
      </c>
      <c r="J1357" s="74">
        <v>0</v>
      </c>
      <c r="K1357" s="74">
        <v>0</v>
      </c>
      <c r="L1357" s="35">
        <v>0</v>
      </c>
      <c r="M1357" s="74">
        <v>1</v>
      </c>
      <c r="N1357"/>
      <c r="O1357"/>
    </row>
    <row r="1358" spans="2:15">
      <c r="B1358" s="74">
        <v>834.99999999999591</v>
      </c>
      <c r="C1358" s="74">
        <v>11180</v>
      </c>
      <c r="D1358" s="74">
        <v>0</v>
      </c>
      <c r="E1358" s="74">
        <v>0</v>
      </c>
      <c r="F1358" s="74">
        <v>0</v>
      </c>
      <c r="G1358" s="74">
        <v>0</v>
      </c>
      <c r="H1358" s="74">
        <v>0</v>
      </c>
      <c r="I1358" s="74">
        <v>0</v>
      </c>
      <c r="J1358" s="74">
        <v>0</v>
      </c>
      <c r="K1358" s="74">
        <v>0</v>
      </c>
      <c r="L1358" s="35">
        <v>2.1739129999999999E-2</v>
      </c>
      <c r="M1358" s="74">
        <v>0</v>
      </c>
      <c r="N1358"/>
      <c r="O1358"/>
    </row>
    <row r="1359" spans="2:15">
      <c r="B1359" s="74">
        <v>601.00000000000102</v>
      </c>
      <c r="C1359" s="74">
        <v>11186</v>
      </c>
      <c r="D1359" s="74">
        <v>0</v>
      </c>
      <c r="E1359" s="74">
        <v>0.15909090909090901</v>
      </c>
      <c r="F1359" s="74">
        <v>0</v>
      </c>
      <c r="G1359" s="74">
        <v>0</v>
      </c>
      <c r="H1359" s="74">
        <v>0</v>
      </c>
      <c r="I1359" s="74">
        <v>0</v>
      </c>
      <c r="J1359" s="74">
        <v>0</v>
      </c>
      <c r="K1359" s="74">
        <v>0</v>
      </c>
      <c r="L1359" s="35">
        <v>0</v>
      </c>
      <c r="M1359" s="74">
        <v>1</v>
      </c>
      <c r="N1359"/>
      <c r="O1359"/>
    </row>
    <row r="1360" spans="2:15">
      <c r="B1360" s="74">
        <v>597.00000000000114</v>
      </c>
      <c r="C1360" s="74">
        <v>11187</v>
      </c>
      <c r="D1360" s="74">
        <v>0</v>
      </c>
      <c r="E1360" s="74">
        <v>1.9607843137254902E-2</v>
      </c>
      <c r="F1360" s="74">
        <v>0</v>
      </c>
      <c r="G1360" s="74">
        <v>0</v>
      </c>
      <c r="H1360" s="74">
        <v>0</v>
      </c>
      <c r="I1360" s="74">
        <v>0</v>
      </c>
      <c r="J1360" s="74">
        <v>0</v>
      </c>
      <c r="K1360" s="74">
        <v>0</v>
      </c>
      <c r="L1360" s="35">
        <v>0</v>
      </c>
      <c r="M1360" s="74">
        <v>1</v>
      </c>
      <c r="N1360"/>
      <c r="O1360"/>
    </row>
    <row r="1361" spans="2:15">
      <c r="B1361" s="74">
        <v>599.99999999999523</v>
      </c>
      <c r="C1361" s="74">
        <v>11188</v>
      </c>
      <c r="D1361" s="74">
        <v>0</v>
      </c>
      <c r="E1361" s="74">
        <v>3.5000000000000003E-2</v>
      </c>
      <c r="F1361" s="74">
        <v>0</v>
      </c>
      <c r="G1361" s="74">
        <v>0</v>
      </c>
      <c r="H1361" s="74">
        <v>0</v>
      </c>
      <c r="I1361" s="74">
        <v>0</v>
      </c>
      <c r="J1361" s="74">
        <v>0</v>
      </c>
      <c r="K1361" s="74">
        <v>0</v>
      </c>
      <c r="L1361" s="35">
        <v>0</v>
      </c>
      <c r="M1361" s="74">
        <v>1</v>
      </c>
      <c r="N1361"/>
      <c r="O1361"/>
    </row>
    <row r="1362" spans="2:15">
      <c r="B1362" s="74">
        <v>874.9999999999942</v>
      </c>
      <c r="C1362" s="74">
        <v>11189</v>
      </c>
      <c r="D1362" s="74">
        <v>0</v>
      </c>
      <c r="E1362" s="74">
        <v>0</v>
      </c>
      <c r="F1362" s="74">
        <v>0</v>
      </c>
      <c r="G1362" s="74">
        <v>0</v>
      </c>
      <c r="H1362" s="74">
        <v>0</v>
      </c>
      <c r="I1362" s="74">
        <v>0</v>
      </c>
      <c r="J1362" s="74">
        <v>0</v>
      </c>
      <c r="K1362" s="74">
        <v>0</v>
      </c>
      <c r="L1362" s="35">
        <v>0</v>
      </c>
      <c r="M1362" s="74">
        <v>0</v>
      </c>
      <c r="N1362"/>
      <c r="O1362"/>
    </row>
    <row r="1363" spans="2:15">
      <c r="B1363" s="74">
        <v>928.99999999999716</v>
      </c>
      <c r="C1363" s="74">
        <v>11190</v>
      </c>
      <c r="D1363" s="74">
        <v>0</v>
      </c>
      <c r="E1363" s="74">
        <v>4.5248868778280504E-3</v>
      </c>
      <c r="F1363" s="74">
        <v>0</v>
      </c>
      <c r="G1363" s="74">
        <v>0</v>
      </c>
      <c r="H1363" s="74">
        <v>0</v>
      </c>
      <c r="I1363" s="74">
        <v>0</v>
      </c>
      <c r="J1363" s="74">
        <v>0</v>
      </c>
      <c r="K1363" s="74">
        <v>0</v>
      </c>
      <c r="L1363" s="35">
        <v>0</v>
      </c>
      <c r="M1363" s="74">
        <v>1</v>
      </c>
      <c r="N1363"/>
      <c r="O1363"/>
    </row>
    <row r="1364" spans="2:15">
      <c r="B1364" s="74">
        <v>827.99999999999989</v>
      </c>
      <c r="C1364" s="74">
        <v>11191</v>
      </c>
      <c r="D1364" s="74">
        <v>0</v>
      </c>
      <c r="E1364" s="74">
        <v>0</v>
      </c>
      <c r="F1364" s="74">
        <v>0</v>
      </c>
      <c r="G1364" s="74">
        <v>0</v>
      </c>
      <c r="H1364" s="74">
        <v>0</v>
      </c>
      <c r="I1364" s="74">
        <v>0</v>
      </c>
      <c r="J1364" s="74">
        <v>0</v>
      </c>
      <c r="K1364" s="74">
        <v>0</v>
      </c>
      <c r="L1364" s="35">
        <v>0</v>
      </c>
      <c r="M1364" s="74">
        <v>0</v>
      </c>
      <c r="N1364"/>
      <c r="O1364"/>
    </row>
    <row r="1365" spans="2:15">
      <c r="B1365" s="74">
        <v>751.00000000000307</v>
      </c>
      <c r="C1365" s="74">
        <v>11192</v>
      </c>
      <c r="D1365" s="74">
        <v>0</v>
      </c>
      <c r="E1365" s="74">
        <v>0</v>
      </c>
      <c r="F1365" s="74">
        <v>0</v>
      </c>
      <c r="G1365" s="74">
        <v>0</v>
      </c>
      <c r="H1365" s="74">
        <v>0</v>
      </c>
      <c r="I1365" s="74">
        <v>0</v>
      </c>
      <c r="J1365" s="74">
        <v>0</v>
      </c>
      <c r="K1365" s="74">
        <v>0</v>
      </c>
      <c r="L1365" s="35">
        <v>0</v>
      </c>
      <c r="M1365" s="74">
        <v>0</v>
      </c>
      <c r="N1365"/>
      <c r="O1365"/>
    </row>
    <row r="1366" spans="2:15">
      <c r="B1366" s="74">
        <v>485.99999999999648</v>
      </c>
      <c r="C1366" s="74">
        <v>11193</v>
      </c>
      <c r="D1366" s="74">
        <v>0</v>
      </c>
      <c r="E1366" s="74">
        <v>0</v>
      </c>
      <c r="F1366" s="74">
        <v>0</v>
      </c>
      <c r="G1366" s="74">
        <v>2.89256198347107E-2</v>
      </c>
      <c r="H1366" s="74">
        <v>0</v>
      </c>
      <c r="I1366" s="74">
        <v>0</v>
      </c>
      <c r="J1366" s="74">
        <v>0</v>
      </c>
      <c r="K1366" s="74">
        <v>0</v>
      </c>
      <c r="L1366" s="35">
        <v>0</v>
      </c>
      <c r="M1366" s="74">
        <v>0</v>
      </c>
      <c r="N1366"/>
      <c r="O1366"/>
    </row>
    <row r="1367" spans="2:15">
      <c r="B1367" s="74">
        <v>532.99999999999795</v>
      </c>
      <c r="C1367" s="74">
        <v>11194</v>
      </c>
      <c r="D1367" s="74">
        <v>0</v>
      </c>
      <c r="E1367" s="74">
        <v>1.43540669856459E-2</v>
      </c>
      <c r="F1367" s="74">
        <v>0</v>
      </c>
      <c r="G1367" s="74">
        <v>4.78468899521531E-3</v>
      </c>
      <c r="H1367" s="74">
        <v>0</v>
      </c>
      <c r="I1367" s="74">
        <v>0</v>
      </c>
      <c r="J1367" s="74">
        <v>0</v>
      </c>
      <c r="K1367" s="74">
        <v>0</v>
      </c>
      <c r="L1367" s="35">
        <v>0</v>
      </c>
      <c r="M1367" s="74">
        <v>1</v>
      </c>
      <c r="N1367"/>
      <c r="O1367"/>
    </row>
    <row r="1368" spans="2:15">
      <c r="B1368" s="74">
        <v>659.00000000000057</v>
      </c>
      <c r="C1368" s="74">
        <v>11195</v>
      </c>
      <c r="D1368" s="74">
        <v>0</v>
      </c>
      <c r="E1368" s="74">
        <v>0</v>
      </c>
      <c r="F1368" s="74">
        <v>0</v>
      </c>
      <c r="G1368" s="74">
        <v>7.3593073593073599E-2</v>
      </c>
      <c r="H1368" s="74">
        <v>0</v>
      </c>
      <c r="I1368" s="74">
        <v>0</v>
      </c>
      <c r="J1368" s="74">
        <v>0</v>
      </c>
      <c r="K1368" s="74">
        <v>0</v>
      </c>
      <c r="L1368" s="35">
        <v>0</v>
      </c>
      <c r="M1368" s="74">
        <v>0</v>
      </c>
      <c r="N1368"/>
      <c r="O1368"/>
    </row>
    <row r="1369" spans="2:15">
      <c r="B1369" s="74">
        <v>316.99999999999903</v>
      </c>
      <c r="C1369" s="74">
        <v>11196</v>
      </c>
      <c r="D1369" s="74">
        <v>0</v>
      </c>
      <c r="E1369" s="74">
        <v>2.3148148148148098E-2</v>
      </c>
      <c r="F1369" s="74">
        <v>0</v>
      </c>
      <c r="G1369" s="74">
        <v>0</v>
      </c>
      <c r="H1369" s="74">
        <v>0</v>
      </c>
      <c r="I1369" s="74">
        <v>0</v>
      </c>
      <c r="J1369" s="74">
        <v>0</v>
      </c>
      <c r="K1369" s="74">
        <v>0</v>
      </c>
      <c r="L1369" s="35">
        <v>0</v>
      </c>
      <c r="M1369" s="74">
        <v>1</v>
      </c>
      <c r="N1369"/>
      <c r="O1369"/>
    </row>
    <row r="1370" spans="2:15">
      <c r="B1370" s="74">
        <v>161.00000000000017</v>
      </c>
      <c r="C1370" s="74">
        <v>11197</v>
      </c>
      <c r="D1370" s="74">
        <v>0</v>
      </c>
      <c r="E1370" s="74">
        <v>0</v>
      </c>
      <c r="F1370" s="74">
        <v>0</v>
      </c>
      <c r="G1370" s="74">
        <v>0</v>
      </c>
      <c r="H1370" s="74">
        <v>0</v>
      </c>
      <c r="I1370" s="74">
        <v>0</v>
      </c>
      <c r="J1370" s="74">
        <v>0</v>
      </c>
      <c r="K1370" s="74">
        <v>0</v>
      </c>
      <c r="L1370" s="35">
        <v>0</v>
      </c>
      <c r="M1370" s="74">
        <v>0</v>
      </c>
      <c r="N1370"/>
      <c r="O1370"/>
    </row>
    <row r="1371" spans="2:15">
      <c r="B1371" s="74">
        <v>641.00000000000387</v>
      </c>
      <c r="C1371" s="74">
        <v>11203</v>
      </c>
      <c r="D1371" s="74">
        <v>0</v>
      </c>
      <c r="E1371" s="74">
        <v>1.60642570281124E-2</v>
      </c>
      <c r="F1371" s="74">
        <v>0</v>
      </c>
      <c r="G1371" s="74">
        <v>0</v>
      </c>
      <c r="H1371" s="74">
        <v>0</v>
      </c>
      <c r="I1371" s="74">
        <v>0</v>
      </c>
      <c r="J1371" s="74">
        <v>0</v>
      </c>
      <c r="K1371" s="74">
        <v>0</v>
      </c>
      <c r="L1371" s="35">
        <v>4.0160639999999997E-3</v>
      </c>
      <c r="M1371" s="74">
        <v>1</v>
      </c>
      <c r="N1371"/>
      <c r="O1371"/>
    </row>
    <row r="1372" spans="2:15">
      <c r="B1372" s="74">
        <v>727.00000000000375</v>
      </c>
      <c r="C1372" s="74">
        <v>11205</v>
      </c>
      <c r="D1372" s="74">
        <v>0</v>
      </c>
      <c r="E1372" s="74">
        <v>0</v>
      </c>
      <c r="F1372" s="74">
        <v>0</v>
      </c>
      <c r="G1372" s="74">
        <v>3.6231884057971002E-3</v>
      </c>
      <c r="H1372" s="74">
        <v>0</v>
      </c>
      <c r="I1372" s="74">
        <v>0</v>
      </c>
      <c r="J1372" s="74">
        <v>0</v>
      </c>
      <c r="K1372" s="74">
        <v>0</v>
      </c>
      <c r="L1372" s="35">
        <v>0</v>
      </c>
      <c r="M1372" s="74">
        <v>0</v>
      </c>
      <c r="N1372"/>
      <c r="O1372"/>
    </row>
    <row r="1373" spans="2:15">
      <c r="B1373" s="74">
        <v>1495.9999999999927</v>
      </c>
      <c r="C1373" s="74">
        <v>11206</v>
      </c>
      <c r="D1373" s="74">
        <v>0</v>
      </c>
      <c r="E1373" s="74">
        <v>0</v>
      </c>
      <c r="F1373" s="74">
        <v>0</v>
      </c>
      <c r="G1373" s="74">
        <v>0</v>
      </c>
      <c r="H1373" s="74">
        <v>0</v>
      </c>
      <c r="I1373" s="74">
        <v>0</v>
      </c>
      <c r="J1373" s="74">
        <v>0</v>
      </c>
      <c r="K1373" s="74">
        <v>0</v>
      </c>
      <c r="L1373" s="35">
        <v>0</v>
      </c>
      <c r="M1373" s="74">
        <v>0</v>
      </c>
      <c r="N1373"/>
      <c r="O1373"/>
    </row>
    <row r="1374" spans="2:15">
      <c r="B1374" s="74">
        <v>1463.9999999999907</v>
      </c>
      <c r="C1374" s="74">
        <v>11207</v>
      </c>
      <c r="D1374" s="74">
        <v>0</v>
      </c>
      <c r="E1374" s="74">
        <v>0</v>
      </c>
      <c r="F1374" s="74">
        <v>0</v>
      </c>
      <c r="G1374" s="74">
        <v>0</v>
      </c>
      <c r="H1374" s="74">
        <v>0</v>
      </c>
      <c r="I1374" s="74">
        <v>0</v>
      </c>
      <c r="J1374" s="74">
        <v>0</v>
      </c>
      <c r="K1374" s="74">
        <v>0</v>
      </c>
      <c r="L1374" s="35">
        <v>0</v>
      </c>
      <c r="M1374" s="74">
        <v>0</v>
      </c>
      <c r="N1374"/>
      <c r="O1374"/>
    </row>
    <row r="1375" spans="2:15">
      <c r="B1375" s="74">
        <v>1649.0000000000059</v>
      </c>
      <c r="C1375" s="74">
        <v>11208</v>
      </c>
      <c r="D1375" s="74">
        <v>0</v>
      </c>
      <c r="E1375" s="74">
        <v>0</v>
      </c>
      <c r="F1375" s="74">
        <v>0</v>
      </c>
      <c r="G1375" s="74">
        <v>3.6496350364963498E-3</v>
      </c>
      <c r="H1375" s="74">
        <v>0</v>
      </c>
      <c r="I1375" s="74">
        <v>0</v>
      </c>
      <c r="J1375" s="74">
        <v>0</v>
      </c>
      <c r="K1375" s="74">
        <v>0</v>
      </c>
      <c r="L1375" s="35">
        <v>0</v>
      </c>
      <c r="M1375" s="74">
        <v>0</v>
      </c>
      <c r="N1375"/>
      <c r="O1375"/>
    </row>
    <row r="1376" spans="2:15">
      <c r="B1376" s="74">
        <v>359.00000000000085</v>
      </c>
      <c r="C1376" s="74">
        <v>11210</v>
      </c>
      <c r="D1376" s="74">
        <v>0</v>
      </c>
      <c r="E1376" s="74">
        <v>0</v>
      </c>
      <c r="F1376" s="74">
        <v>0</v>
      </c>
      <c r="G1376" s="74">
        <v>1.33928571428571E-2</v>
      </c>
      <c r="H1376" s="74">
        <v>0</v>
      </c>
      <c r="I1376" s="74">
        <v>0</v>
      </c>
      <c r="J1376" s="74">
        <v>0</v>
      </c>
      <c r="K1376" s="74">
        <v>0</v>
      </c>
      <c r="L1376" s="35">
        <v>0</v>
      </c>
      <c r="M1376" s="74">
        <v>0</v>
      </c>
      <c r="N1376"/>
      <c r="O1376"/>
    </row>
    <row r="1377" spans="2:15">
      <c r="B1377" s="74">
        <v>1083</v>
      </c>
      <c r="C1377" s="74">
        <v>11211</v>
      </c>
      <c r="D1377" s="74">
        <v>0</v>
      </c>
      <c r="E1377" s="74">
        <v>0</v>
      </c>
      <c r="F1377" s="74">
        <v>0</v>
      </c>
      <c r="G1377" s="74">
        <v>0</v>
      </c>
      <c r="H1377" s="74">
        <v>0</v>
      </c>
      <c r="I1377" s="74">
        <v>0</v>
      </c>
      <c r="J1377" s="74">
        <v>0</v>
      </c>
      <c r="K1377" s="74">
        <v>0</v>
      </c>
      <c r="L1377" s="35">
        <v>0</v>
      </c>
      <c r="M1377" s="74">
        <v>0</v>
      </c>
      <c r="N1377"/>
      <c r="O1377"/>
    </row>
    <row r="1378" spans="2:15">
      <c r="B1378" s="74">
        <v>847.00000000000637</v>
      </c>
      <c r="C1378" s="74">
        <v>11212</v>
      </c>
      <c r="D1378" s="74">
        <v>0</v>
      </c>
      <c r="E1378" s="74">
        <v>2.92682926829268E-2</v>
      </c>
      <c r="F1378" s="74">
        <v>0</v>
      </c>
      <c r="G1378" s="74">
        <v>4.8780487804877997E-3</v>
      </c>
      <c r="H1378" s="74">
        <v>0</v>
      </c>
      <c r="I1378" s="74">
        <v>0</v>
      </c>
      <c r="J1378" s="74">
        <v>0</v>
      </c>
      <c r="K1378" s="74">
        <v>0</v>
      </c>
      <c r="L1378" s="35">
        <v>0</v>
      </c>
      <c r="M1378" s="74">
        <v>1</v>
      </c>
      <c r="N1378"/>
      <c r="O1378"/>
    </row>
    <row r="1379" spans="2:15">
      <c r="B1379" s="74">
        <v>558.99999999999602</v>
      </c>
      <c r="C1379" s="74">
        <v>11213</v>
      </c>
      <c r="D1379" s="74">
        <v>0</v>
      </c>
      <c r="E1379" s="74">
        <v>0</v>
      </c>
      <c r="F1379" s="74">
        <v>0</v>
      </c>
      <c r="G1379" s="74">
        <v>0</v>
      </c>
      <c r="H1379" s="74">
        <v>0</v>
      </c>
      <c r="I1379" s="74">
        <v>0</v>
      </c>
      <c r="J1379" s="74">
        <v>0</v>
      </c>
      <c r="K1379" s="74">
        <v>0</v>
      </c>
      <c r="L1379" s="35">
        <v>0</v>
      </c>
      <c r="M1379" s="74">
        <v>0</v>
      </c>
      <c r="N1379"/>
      <c r="O1379"/>
    </row>
    <row r="1380" spans="2:15">
      <c r="B1380" s="74">
        <v>225.99999999999946</v>
      </c>
      <c r="C1380" s="74">
        <v>11338</v>
      </c>
      <c r="D1380" s="74">
        <v>0</v>
      </c>
      <c r="E1380" s="74">
        <v>0</v>
      </c>
      <c r="F1380" s="74">
        <v>0</v>
      </c>
      <c r="G1380" s="74">
        <v>4.20168067226891E-3</v>
      </c>
      <c r="H1380" s="74">
        <v>0</v>
      </c>
      <c r="I1380" s="74">
        <v>0</v>
      </c>
      <c r="J1380" s="74">
        <v>0</v>
      </c>
      <c r="K1380" s="74">
        <v>0</v>
      </c>
      <c r="L1380" s="35">
        <v>0</v>
      </c>
      <c r="M1380" s="74">
        <v>0</v>
      </c>
      <c r="N1380"/>
      <c r="O1380"/>
    </row>
    <row r="1381" spans="2:15">
      <c r="B1381" s="74">
        <v>296.99999999999847</v>
      </c>
      <c r="C1381" s="74">
        <v>11343</v>
      </c>
      <c r="D1381" s="74">
        <v>0</v>
      </c>
      <c r="E1381" s="74">
        <v>0</v>
      </c>
      <c r="F1381" s="74">
        <v>3.9840637450199202E-3</v>
      </c>
      <c r="G1381" s="74">
        <v>1.9920318725099601E-2</v>
      </c>
      <c r="H1381" s="74">
        <v>0</v>
      </c>
      <c r="I1381" s="74">
        <v>0</v>
      </c>
      <c r="J1381" s="74">
        <v>0</v>
      </c>
      <c r="K1381" s="74">
        <v>0</v>
      </c>
      <c r="L1381" s="35">
        <v>0</v>
      </c>
      <c r="M1381" s="74">
        <v>0</v>
      </c>
      <c r="N1381"/>
      <c r="O1381"/>
    </row>
    <row r="1382" spans="2:15">
      <c r="B1382" s="74">
        <v>258</v>
      </c>
      <c r="C1382" s="74">
        <v>11344</v>
      </c>
      <c r="D1382" s="74">
        <v>0</v>
      </c>
      <c r="E1382" s="74">
        <v>0</v>
      </c>
      <c r="F1382" s="74">
        <v>0</v>
      </c>
      <c r="G1382" s="74">
        <v>0</v>
      </c>
      <c r="H1382" s="74">
        <v>0</v>
      </c>
      <c r="I1382" s="74">
        <v>0</v>
      </c>
      <c r="J1382" s="74">
        <v>0</v>
      </c>
      <c r="K1382" s="74">
        <v>0</v>
      </c>
      <c r="L1382" s="35">
        <v>0</v>
      </c>
      <c r="M1382" s="74">
        <v>0</v>
      </c>
      <c r="N1382"/>
      <c r="O1382"/>
    </row>
    <row r="1383" spans="2:15">
      <c r="B1383" s="74">
        <v>236.00000000000199</v>
      </c>
      <c r="C1383" s="74">
        <v>11345</v>
      </c>
      <c r="D1383" s="74">
        <v>0</v>
      </c>
      <c r="E1383" s="74">
        <v>0</v>
      </c>
      <c r="F1383" s="74">
        <v>0</v>
      </c>
      <c r="G1383" s="74">
        <v>0</v>
      </c>
      <c r="H1383" s="74">
        <v>0</v>
      </c>
      <c r="I1383" s="74">
        <v>0</v>
      </c>
      <c r="J1383" s="74">
        <v>0</v>
      </c>
      <c r="K1383" s="74">
        <v>0</v>
      </c>
      <c r="L1383" s="35">
        <v>0</v>
      </c>
      <c r="M1383" s="74">
        <v>0</v>
      </c>
      <c r="N1383"/>
      <c r="O1383"/>
    </row>
    <row r="1384" spans="2:15">
      <c r="B1384" s="74">
        <v>303.99999999999733</v>
      </c>
      <c r="C1384" s="74">
        <v>11347</v>
      </c>
      <c r="D1384" s="74">
        <v>0</v>
      </c>
      <c r="E1384" s="74">
        <v>0</v>
      </c>
      <c r="F1384" s="74">
        <v>0</v>
      </c>
      <c r="G1384" s="74">
        <v>0</v>
      </c>
      <c r="H1384" s="74">
        <v>0</v>
      </c>
      <c r="I1384" s="74">
        <v>0</v>
      </c>
      <c r="J1384" s="74">
        <v>0</v>
      </c>
      <c r="K1384" s="74">
        <v>0</v>
      </c>
      <c r="L1384" s="35">
        <v>0</v>
      </c>
      <c r="M1384" s="74">
        <v>0</v>
      </c>
      <c r="N1384"/>
      <c r="O1384"/>
    </row>
    <row r="1385" spans="2:15">
      <c r="B1385" s="74">
        <v>496.00000000000284</v>
      </c>
      <c r="C1385" s="74">
        <v>11352</v>
      </c>
      <c r="D1385" s="74">
        <v>0</v>
      </c>
      <c r="E1385" s="74">
        <v>0</v>
      </c>
      <c r="F1385" s="74">
        <v>0</v>
      </c>
      <c r="G1385" s="74">
        <v>0</v>
      </c>
      <c r="H1385" s="74">
        <v>0</v>
      </c>
      <c r="I1385" s="74">
        <v>0</v>
      </c>
      <c r="J1385" s="74">
        <v>0</v>
      </c>
      <c r="K1385" s="74">
        <v>0</v>
      </c>
      <c r="L1385" s="35">
        <v>0</v>
      </c>
      <c r="M1385" s="74">
        <v>0</v>
      </c>
      <c r="N1385"/>
      <c r="O1385"/>
    </row>
    <row r="1386" spans="2:15">
      <c r="B1386" s="74">
        <v>415.99999999999778</v>
      </c>
      <c r="C1386" s="74">
        <v>11362</v>
      </c>
      <c r="D1386" s="74">
        <v>0</v>
      </c>
      <c r="E1386" s="74">
        <v>0</v>
      </c>
      <c r="F1386" s="74">
        <v>0</v>
      </c>
      <c r="G1386" s="74">
        <v>0</v>
      </c>
      <c r="H1386" s="74">
        <v>0</v>
      </c>
      <c r="I1386" s="74">
        <v>0</v>
      </c>
      <c r="J1386" s="74">
        <v>0</v>
      </c>
      <c r="K1386" s="74">
        <v>0</v>
      </c>
      <c r="L1386" s="35">
        <v>0</v>
      </c>
      <c r="M1386" s="74">
        <v>0</v>
      </c>
      <c r="N1386"/>
      <c r="O1386"/>
    </row>
    <row r="1387" spans="2:15">
      <c r="B1387" s="74">
        <v>399.99999999999778</v>
      </c>
      <c r="C1387" s="74">
        <v>11363</v>
      </c>
      <c r="D1387" s="74">
        <v>0</v>
      </c>
      <c r="E1387" s="74">
        <v>0</v>
      </c>
      <c r="F1387" s="74">
        <v>0</v>
      </c>
      <c r="G1387" s="74">
        <v>0</v>
      </c>
      <c r="H1387" s="74">
        <v>0</v>
      </c>
      <c r="I1387" s="74">
        <v>0</v>
      </c>
      <c r="J1387" s="74">
        <v>0</v>
      </c>
      <c r="K1387" s="74">
        <v>0</v>
      </c>
      <c r="L1387" s="35">
        <v>0</v>
      </c>
      <c r="M1387" s="74">
        <v>0</v>
      </c>
      <c r="N1387"/>
      <c r="O1387"/>
    </row>
    <row r="1388" spans="2:15">
      <c r="B1388" s="74">
        <v>263.99999999999949</v>
      </c>
      <c r="C1388" s="74">
        <v>11373</v>
      </c>
      <c r="D1388" s="74">
        <v>0</v>
      </c>
      <c r="E1388" s="74">
        <v>0</v>
      </c>
      <c r="F1388" s="74">
        <v>0</v>
      </c>
      <c r="G1388" s="74">
        <v>9.6618357487922701E-3</v>
      </c>
      <c r="H1388" s="74">
        <v>0</v>
      </c>
      <c r="I1388" s="74">
        <v>0</v>
      </c>
      <c r="J1388" s="74">
        <v>0</v>
      </c>
      <c r="K1388" s="74">
        <v>0</v>
      </c>
      <c r="L1388" s="35">
        <v>0</v>
      </c>
      <c r="M1388" s="74">
        <v>0</v>
      </c>
      <c r="N1388"/>
      <c r="O1388"/>
    </row>
    <row r="1389" spans="2:15">
      <c r="B1389" s="74">
        <v>250.00000000000168</v>
      </c>
      <c r="C1389" s="74">
        <v>11374</v>
      </c>
      <c r="D1389" s="74">
        <v>0</v>
      </c>
      <c r="E1389" s="74">
        <v>0</v>
      </c>
      <c r="F1389" s="74">
        <v>0</v>
      </c>
      <c r="G1389" s="74">
        <v>0</v>
      </c>
      <c r="H1389" s="74">
        <v>0</v>
      </c>
      <c r="I1389" s="74">
        <v>0</v>
      </c>
      <c r="J1389" s="74">
        <v>0</v>
      </c>
      <c r="K1389" s="74">
        <v>0</v>
      </c>
      <c r="L1389" s="35">
        <v>0</v>
      </c>
      <c r="M1389" s="74">
        <v>0</v>
      </c>
      <c r="N1389"/>
      <c r="O1389"/>
    </row>
    <row r="1390" spans="2:15">
      <c r="B1390" s="74">
        <v>294.99999999999801</v>
      </c>
      <c r="C1390" s="74">
        <v>11375</v>
      </c>
      <c r="D1390" s="74">
        <v>0</v>
      </c>
      <c r="E1390" s="74">
        <v>0</v>
      </c>
      <c r="F1390" s="74">
        <v>0</v>
      </c>
      <c r="G1390" s="74">
        <v>0</v>
      </c>
      <c r="H1390" s="74">
        <v>0</v>
      </c>
      <c r="I1390" s="74">
        <v>0</v>
      </c>
      <c r="J1390" s="74">
        <v>0</v>
      </c>
      <c r="K1390" s="74">
        <v>0</v>
      </c>
      <c r="L1390" s="35">
        <v>0</v>
      </c>
      <c r="M1390" s="74">
        <v>0</v>
      </c>
      <c r="N1390"/>
      <c r="O1390"/>
    </row>
    <row r="1391" spans="2:15">
      <c r="B1391" s="74">
        <v>375.00000000000125</v>
      </c>
      <c r="C1391" s="74">
        <v>11376</v>
      </c>
      <c r="D1391" s="74">
        <v>1.8264840182648401E-2</v>
      </c>
      <c r="E1391" s="74">
        <v>0</v>
      </c>
      <c r="F1391" s="74">
        <v>0</v>
      </c>
      <c r="G1391" s="74">
        <v>0</v>
      </c>
      <c r="H1391" s="74">
        <v>0</v>
      </c>
      <c r="I1391" s="74">
        <v>0</v>
      </c>
      <c r="J1391" s="74">
        <v>0</v>
      </c>
      <c r="K1391" s="74">
        <v>0</v>
      </c>
      <c r="L1391" s="35">
        <v>0</v>
      </c>
      <c r="M1391" s="74">
        <v>0</v>
      </c>
      <c r="N1391"/>
      <c r="O1391"/>
    </row>
    <row r="1392" spans="2:15">
      <c r="B1392" s="74">
        <v>207.99999999999943</v>
      </c>
      <c r="C1392" s="74">
        <v>11377</v>
      </c>
      <c r="D1392" s="74">
        <v>0</v>
      </c>
      <c r="E1392" s="74">
        <v>0</v>
      </c>
      <c r="F1392" s="74">
        <v>0</v>
      </c>
      <c r="G1392" s="74">
        <v>4.0816326530612197E-3</v>
      </c>
      <c r="H1392" s="74">
        <v>0</v>
      </c>
      <c r="I1392" s="74">
        <v>0</v>
      </c>
      <c r="J1392" s="74">
        <v>0</v>
      </c>
      <c r="K1392" s="74">
        <v>0</v>
      </c>
      <c r="L1392" s="35">
        <v>0</v>
      </c>
      <c r="M1392" s="74">
        <v>0</v>
      </c>
      <c r="N1392"/>
      <c r="O1392"/>
    </row>
    <row r="1393" spans="2:15">
      <c r="B1393" s="74">
        <v>1527.9999999999977</v>
      </c>
      <c r="C1393" s="74">
        <v>11378</v>
      </c>
      <c r="D1393" s="74">
        <v>0</v>
      </c>
      <c r="E1393" s="74">
        <v>0</v>
      </c>
      <c r="F1393" s="74">
        <v>0</v>
      </c>
      <c r="G1393" s="74">
        <v>0</v>
      </c>
      <c r="H1393" s="74">
        <v>0</v>
      </c>
      <c r="I1393" s="74">
        <v>0</v>
      </c>
      <c r="J1393" s="74">
        <v>0</v>
      </c>
      <c r="K1393" s="74">
        <v>0</v>
      </c>
      <c r="L1393" s="35">
        <v>0</v>
      </c>
      <c r="M1393" s="74">
        <v>0</v>
      </c>
      <c r="N1393"/>
      <c r="O1393"/>
    </row>
    <row r="1394" spans="2:15">
      <c r="B1394" s="74">
        <v>520.99999999999488</v>
      </c>
      <c r="C1394" s="74">
        <v>11382</v>
      </c>
      <c r="D1394" s="74">
        <v>0</v>
      </c>
      <c r="E1394" s="74">
        <v>0</v>
      </c>
      <c r="F1394" s="74">
        <v>0</v>
      </c>
      <c r="G1394" s="74">
        <v>0</v>
      </c>
      <c r="H1394" s="74">
        <v>0</v>
      </c>
      <c r="I1394" s="74">
        <v>0</v>
      </c>
      <c r="J1394" s="74">
        <v>0</v>
      </c>
      <c r="K1394" s="74">
        <v>0</v>
      </c>
      <c r="L1394" s="35">
        <v>0</v>
      </c>
      <c r="M1394" s="74">
        <v>0</v>
      </c>
      <c r="N1394"/>
      <c r="O1394"/>
    </row>
    <row r="1395" spans="2:15">
      <c r="B1395" s="74">
        <v>414.00000000000102</v>
      </c>
      <c r="C1395" s="74">
        <v>11388</v>
      </c>
      <c r="D1395" s="74">
        <v>0</v>
      </c>
      <c r="E1395" s="74">
        <v>0</v>
      </c>
      <c r="F1395" s="74">
        <v>0</v>
      </c>
      <c r="G1395" s="74">
        <v>0</v>
      </c>
      <c r="H1395" s="74">
        <v>0</v>
      </c>
      <c r="I1395" s="74">
        <v>0</v>
      </c>
      <c r="J1395" s="74">
        <v>0</v>
      </c>
      <c r="K1395" s="74">
        <v>0</v>
      </c>
      <c r="L1395" s="35">
        <v>0</v>
      </c>
      <c r="M1395" s="74">
        <v>0</v>
      </c>
      <c r="N1395"/>
      <c r="O1395"/>
    </row>
    <row r="1396" spans="2:15">
      <c r="B1396" s="74">
        <v>173.0000000000019</v>
      </c>
      <c r="C1396" s="74">
        <v>11389</v>
      </c>
      <c r="D1396" s="74">
        <v>0</v>
      </c>
      <c r="E1396" s="74">
        <v>0</v>
      </c>
      <c r="F1396" s="74">
        <v>0</v>
      </c>
      <c r="G1396" s="74">
        <v>0</v>
      </c>
      <c r="H1396" s="74">
        <v>0</v>
      </c>
      <c r="I1396" s="74">
        <v>0</v>
      </c>
      <c r="J1396" s="74">
        <v>0</v>
      </c>
      <c r="K1396" s="74">
        <v>0</v>
      </c>
      <c r="L1396" s="35">
        <v>0</v>
      </c>
      <c r="M1396" s="74">
        <v>0</v>
      </c>
      <c r="N1396"/>
      <c r="O1396"/>
    </row>
    <row r="1397" spans="2:15">
      <c r="B1397" s="74">
        <v>188.99999999999818</v>
      </c>
      <c r="C1397" s="74">
        <v>11394</v>
      </c>
      <c r="D1397" s="74">
        <v>0</v>
      </c>
      <c r="E1397" s="74">
        <v>0</v>
      </c>
      <c r="F1397" s="74">
        <v>0</v>
      </c>
      <c r="G1397" s="74">
        <v>0</v>
      </c>
      <c r="H1397" s="74">
        <v>0</v>
      </c>
      <c r="I1397" s="74">
        <v>0</v>
      </c>
      <c r="J1397" s="74">
        <v>0</v>
      </c>
      <c r="K1397" s="74">
        <v>0</v>
      </c>
      <c r="L1397" s="35">
        <v>0</v>
      </c>
      <c r="M1397" s="74">
        <v>0</v>
      </c>
      <c r="N1397"/>
      <c r="O1397"/>
    </row>
    <row r="1398" spans="2:15">
      <c r="B1398" s="74">
        <v>1607.9999999999932</v>
      </c>
      <c r="C1398" s="74">
        <v>11403</v>
      </c>
      <c r="D1398" s="74">
        <v>0</v>
      </c>
      <c r="E1398" s="74">
        <v>0</v>
      </c>
      <c r="F1398" s="74">
        <v>0</v>
      </c>
      <c r="G1398" s="74">
        <v>0</v>
      </c>
      <c r="H1398" s="74">
        <v>0</v>
      </c>
      <c r="I1398" s="74">
        <v>0</v>
      </c>
      <c r="J1398" s="74">
        <v>0</v>
      </c>
      <c r="K1398" s="74">
        <v>0</v>
      </c>
      <c r="L1398" s="35">
        <v>0</v>
      </c>
      <c r="M1398" s="74">
        <v>0</v>
      </c>
      <c r="N1398"/>
      <c r="O1398"/>
    </row>
    <row r="1399" spans="2:15">
      <c r="B1399" s="74">
        <v>1657.9999999999843</v>
      </c>
      <c r="C1399" s="74">
        <v>11404</v>
      </c>
      <c r="D1399" s="74">
        <v>0</v>
      </c>
      <c r="E1399" s="74">
        <v>0</v>
      </c>
      <c r="F1399" s="74">
        <v>0</v>
      </c>
      <c r="G1399" s="74">
        <v>0</v>
      </c>
      <c r="H1399" s="74">
        <v>0</v>
      </c>
      <c r="I1399" s="74">
        <v>0</v>
      </c>
      <c r="J1399" s="74">
        <v>0</v>
      </c>
      <c r="K1399" s="74">
        <v>0</v>
      </c>
      <c r="L1399" s="35">
        <v>0</v>
      </c>
      <c r="M1399" s="74">
        <v>0</v>
      </c>
      <c r="N1399"/>
      <c r="O1399"/>
    </row>
    <row r="1400" spans="2:15">
      <c r="B1400" s="74">
        <v>825.00000000000932</v>
      </c>
      <c r="C1400" s="74">
        <v>11405</v>
      </c>
      <c r="D1400" s="74">
        <v>0</v>
      </c>
      <c r="E1400" s="74">
        <v>0</v>
      </c>
      <c r="F1400" s="74">
        <v>0</v>
      </c>
      <c r="G1400" s="74">
        <v>0</v>
      </c>
      <c r="H1400" s="74">
        <v>0</v>
      </c>
      <c r="I1400" s="74">
        <v>0</v>
      </c>
      <c r="J1400" s="74">
        <v>0</v>
      </c>
      <c r="K1400" s="74">
        <v>0</v>
      </c>
      <c r="L1400" s="35">
        <v>0</v>
      </c>
      <c r="M1400" s="74">
        <v>0</v>
      </c>
      <c r="N1400"/>
      <c r="O1400"/>
    </row>
    <row r="1401" spans="2:15">
      <c r="B1401" s="74">
        <v>186.00000000000173</v>
      </c>
      <c r="C1401" s="74">
        <v>11409</v>
      </c>
      <c r="D1401" s="74">
        <v>0</v>
      </c>
      <c r="E1401" s="74">
        <v>0</v>
      </c>
      <c r="F1401" s="74">
        <v>0</v>
      </c>
      <c r="G1401" s="74">
        <v>0</v>
      </c>
      <c r="H1401" s="74">
        <v>0</v>
      </c>
      <c r="I1401" s="74">
        <v>0</v>
      </c>
      <c r="J1401" s="74">
        <v>0</v>
      </c>
      <c r="K1401" s="74">
        <v>0</v>
      </c>
      <c r="L1401" s="35">
        <v>0</v>
      </c>
      <c r="M1401" s="74">
        <v>0</v>
      </c>
      <c r="N1401"/>
      <c r="O1401"/>
    </row>
    <row r="1402" spans="2:15">
      <c r="B1402" s="74">
        <v>165.99999999999815</v>
      </c>
      <c r="C1402" s="74">
        <v>11410</v>
      </c>
      <c r="D1402" s="74">
        <v>0</v>
      </c>
      <c r="E1402" s="74">
        <v>1.0563380281690101E-2</v>
      </c>
      <c r="F1402" s="74">
        <v>0</v>
      </c>
      <c r="G1402" s="74">
        <v>0</v>
      </c>
      <c r="H1402" s="74">
        <v>0</v>
      </c>
      <c r="I1402" s="74">
        <v>0</v>
      </c>
      <c r="J1402" s="74">
        <v>0</v>
      </c>
      <c r="K1402" s="74">
        <v>0</v>
      </c>
      <c r="L1402" s="35">
        <v>0</v>
      </c>
      <c r="M1402" s="74">
        <v>1</v>
      </c>
      <c r="N1402"/>
      <c r="O1402"/>
    </row>
    <row r="1403" spans="2:15">
      <c r="B1403" s="74">
        <v>133.00000000000128</v>
      </c>
      <c r="C1403" s="74">
        <v>11411</v>
      </c>
      <c r="D1403" s="74">
        <v>0</v>
      </c>
      <c r="E1403" s="74">
        <v>4.2553191489361701E-2</v>
      </c>
      <c r="F1403" s="74">
        <v>0</v>
      </c>
      <c r="G1403" s="74">
        <v>0</v>
      </c>
      <c r="H1403" s="74">
        <v>0</v>
      </c>
      <c r="I1403" s="74">
        <v>0</v>
      </c>
      <c r="J1403" s="74">
        <v>0</v>
      </c>
      <c r="K1403" s="74">
        <v>0</v>
      </c>
      <c r="L1403" s="35">
        <v>0</v>
      </c>
      <c r="M1403" s="74">
        <v>1</v>
      </c>
      <c r="N1403"/>
      <c r="O1403"/>
    </row>
    <row r="1404" spans="2:15">
      <c r="B1404" s="74">
        <v>132.00000000000009</v>
      </c>
      <c r="C1404" s="74">
        <v>11412</v>
      </c>
      <c r="D1404" s="74">
        <v>0</v>
      </c>
      <c r="E1404" s="74">
        <v>0</v>
      </c>
      <c r="F1404" s="74">
        <v>0</v>
      </c>
      <c r="G1404" s="74">
        <v>0</v>
      </c>
      <c r="H1404" s="74">
        <v>0</v>
      </c>
      <c r="I1404" s="74">
        <v>0</v>
      </c>
      <c r="J1404" s="74">
        <v>0</v>
      </c>
      <c r="K1404" s="74">
        <v>0</v>
      </c>
      <c r="L1404" s="35">
        <v>0</v>
      </c>
      <c r="M1404" s="74">
        <v>0</v>
      </c>
      <c r="N1404"/>
      <c r="O1404"/>
    </row>
    <row r="1405" spans="2:15">
      <c r="B1405" s="74">
        <v>105.00000000000053</v>
      </c>
      <c r="C1405" s="74">
        <v>11413</v>
      </c>
      <c r="D1405" s="74">
        <v>0</v>
      </c>
      <c r="E1405" s="74">
        <v>0</v>
      </c>
      <c r="F1405" s="74">
        <v>0</v>
      </c>
      <c r="G1405" s="74">
        <v>0</v>
      </c>
      <c r="H1405" s="74">
        <v>0</v>
      </c>
      <c r="I1405" s="74">
        <v>0</v>
      </c>
      <c r="J1405" s="74">
        <v>0</v>
      </c>
      <c r="K1405" s="74">
        <v>0</v>
      </c>
      <c r="L1405" s="35">
        <v>0</v>
      </c>
      <c r="M1405" s="74">
        <v>0</v>
      </c>
      <c r="N1405"/>
      <c r="O1405"/>
    </row>
    <row r="1406" spans="2:15">
      <c r="B1406" s="74">
        <v>165.99999999999815</v>
      </c>
      <c r="C1406" s="74">
        <v>11414</v>
      </c>
      <c r="D1406" s="74">
        <v>0</v>
      </c>
      <c r="E1406" s="74">
        <v>4.8701298701298697E-2</v>
      </c>
      <c r="F1406" s="74">
        <v>0</v>
      </c>
      <c r="G1406" s="74">
        <v>0</v>
      </c>
      <c r="H1406" s="74">
        <v>0</v>
      </c>
      <c r="I1406" s="74">
        <v>0</v>
      </c>
      <c r="J1406" s="74">
        <v>0</v>
      </c>
      <c r="K1406" s="74">
        <v>0</v>
      </c>
      <c r="L1406" s="35">
        <v>0</v>
      </c>
      <c r="M1406" s="74">
        <v>1</v>
      </c>
      <c r="N1406"/>
      <c r="O1406"/>
    </row>
    <row r="1407" spans="2:15">
      <c r="B1407" s="74">
        <v>128.00000000000054</v>
      </c>
      <c r="C1407" s="74">
        <v>11415</v>
      </c>
      <c r="D1407" s="74">
        <v>0</v>
      </c>
      <c r="E1407" s="74">
        <v>5.9055118110236199E-2</v>
      </c>
      <c r="F1407" s="74">
        <v>0</v>
      </c>
      <c r="G1407" s="74">
        <v>0</v>
      </c>
      <c r="H1407" s="74">
        <v>0</v>
      </c>
      <c r="I1407" s="74">
        <v>0</v>
      </c>
      <c r="J1407" s="74">
        <v>0</v>
      </c>
      <c r="K1407" s="74">
        <v>0</v>
      </c>
      <c r="L1407" s="35">
        <v>0</v>
      </c>
      <c r="M1407" s="74">
        <v>1</v>
      </c>
      <c r="N1407"/>
      <c r="O1407"/>
    </row>
    <row r="1408" spans="2:15">
      <c r="B1408" s="74">
        <v>125.00000000000105</v>
      </c>
      <c r="C1408" s="74">
        <v>11416</v>
      </c>
      <c r="D1408" s="74">
        <v>0</v>
      </c>
      <c r="E1408" s="74">
        <v>0.164556962025316</v>
      </c>
      <c r="F1408" s="74">
        <v>0</v>
      </c>
      <c r="G1408" s="74">
        <v>4.2194092827004199E-3</v>
      </c>
      <c r="H1408" s="74">
        <v>0</v>
      </c>
      <c r="I1408" s="74">
        <v>0</v>
      </c>
      <c r="J1408" s="74">
        <v>0</v>
      </c>
      <c r="K1408" s="74">
        <v>0</v>
      </c>
      <c r="L1408" s="35">
        <v>0</v>
      </c>
      <c r="M1408" s="74">
        <v>1</v>
      </c>
      <c r="N1408"/>
      <c r="O1408"/>
    </row>
    <row r="1409" spans="2:15">
      <c r="B1409" s="74">
        <v>146.00000000000102</v>
      </c>
      <c r="C1409" s="74">
        <v>11417</v>
      </c>
      <c r="D1409" s="74">
        <v>0</v>
      </c>
      <c r="E1409" s="74">
        <v>0.12903225806451599</v>
      </c>
      <c r="F1409" s="74">
        <v>0</v>
      </c>
      <c r="G1409" s="74">
        <v>3.5842293906810001E-3</v>
      </c>
      <c r="H1409" s="74">
        <v>0</v>
      </c>
      <c r="I1409" s="74">
        <v>0</v>
      </c>
      <c r="J1409" s="74">
        <v>0</v>
      </c>
      <c r="K1409" s="74">
        <v>0</v>
      </c>
      <c r="L1409" s="35">
        <v>0</v>
      </c>
      <c r="M1409" s="74">
        <v>1</v>
      </c>
      <c r="N1409"/>
      <c r="O1409"/>
    </row>
    <row r="1410" spans="2:15">
      <c r="B1410" s="74">
        <v>428.99999999999619</v>
      </c>
      <c r="C1410" s="74">
        <v>11431</v>
      </c>
      <c r="D1410" s="74">
        <v>0</v>
      </c>
      <c r="E1410" s="74">
        <v>0</v>
      </c>
      <c r="F1410" s="74">
        <v>4.8309178743961402E-3</v>
      </c>
      <c r="G1410" s="74">
        <v>2.8985507246376802E-2</v>
      </c>
      <c r="H1410" s="74">
        <v>0</v>
      </c>
      <c r="I1410" s="74">
        <v>0</v>
      </c>
      <c r="J1410" s="74">
        <v>0</v>
      </c>
      <c r="K1410" s="74">
        <v>0</v>
      </c>
      <c r="L1410" s="35">
        <v>0</v>
      </c>
      <c r="M1410" s="74">
        <v>0</v>
      </c>
      <c r="N1410"/>
      <c r="O1410"/>
    </row>
    <row r="1411" spans="2:15">
      <c r="B1411" s="74">
        <v>125.00000000000105</v>
      </c>
      <c r="C1411" s="74">
        <v>11433</v>
      </c>
      <c r="D1411" s="74">
        <v>0</v>
      </c>
      <c r="E1411" s="74">
        <v>0</v>
      </c>
      <c r="F1411" s="74">
        <v>0</v>
      </c>
      <c r="G1411" s="74">
        <v>3.3333333333333298E-2</v>
      </c>
      <c r="H1411" s="74">
        <v>0</v>
      </c>
      <c r="I1411" s="74">
        <v>0</v>
      </c>
      <c r="J1411" s="74">
        <v>0</v>
      </c>
      <c r="K1411" s="74">
        <v>0</v>
      </c>
      <c r="L1411" s="35">
        <v>0</v>
      </c>
      <c r="M1411" s="74">
        <v>0</v>
      </c>
      <c r="N1411"/>
      <c r="O1411"/>
    </row>
    <row r="1412" spans="2:15">
      <c r="B1412" s="74">
        <v>485.99999999999648</v>
      </c>
      <c r="C1412" s="74">
        <v>11439</v>
      </c>
      <c r="D1412" s="74">
        <v>0</v>
      </c>
      <c r="E1412" s="74">
        <v>0</v>
      </c>
      <c r="F1412" s="74">
        <v>0</v>
      </c>
      <c r="G1412" s="74">
        <v>4.4843049327354303E-3</v>
      </c>
      <c r="H1412" s="74">
        <v>0</v>
      </c>
      <c r="I1412" s="74">
        <v>0</v>
      </c>
      <c r="J1412" s="74">
        <v>0</v>
      </c>
      <c r="K1412" s="74">
        <v>0</v>
      </c>
      <c r="L1412" s="35">
        <v>0</v>
      </c>
      <c r="M1412" s="74">
        <v>0</v>
      </c>
      <c r="N1412"/>
      <c r="O1412"/>
    </row>
    <row r="1413" spans="2:15">
      <c r="B1413" s="74">
        <v>289.00000000000159</v>
      </c>
      <c r="C1413" s="74">
        <v>11447</v>
      </c>
      <c r="D1413" s="74">
        <v>4.9504950495049497E-3</v>
      </c>
      <c r="E1413" s="74">
        <v>0</v>
      </c>
      <c r="F1413" s="74">
        <v>0</v>
      </c>
      <c r="G1413" s="74">
        <v>0</v>
      </c>
      <c r="H1413" s="74">
        <v>0</v>
      </c>
      <c r="I1413" s="74">
        <v>0</v>
      </c>
      <c r="J1413" s="74">
        <v>0</v>
      </c>
      <c r="K1413" s="74">
        <v>0</v>
      </c>
      <c r="L1413" s="35">
        <v>0</v>
      </c>
      <c r="M1413" s="74">
        <v>0</v>
      </c>
      <c r="N1413"/>
      <c r="O1413"/>
    </row>
    <row r="1414" spans="2:15">
      <c r="B1414" s="74">
        <v>235.00000000000207</v>
      </c>
      <c r="C1414" s="74">
        <v>11448</v>
      </c>
      <c r="D1414" s="74">
        <v>8.5470085470085496E-3</v>
      </c>
      <c r="E1414" s="74">
        <v>0</v>
      </c>
      <c r="F1414" s="74">
        <v>0</v>
      </c>
      <c r="G1414" s="74">
        <v>0</v>
      </c>
      <c r="H1414" s="74">
        <v>0</v>
      </c>
      <c r="I1414" s="74">
        <v>0</v>
      </c>
      <c r="J1414" s="74">
        <v>0</v>
      </c>
      <c r="K1414" s="74">
        <v>0</v>
      </c>
      <c r="L1414" s="35">
        <v>0</v>
      </c>
      <c r="M1414" s="74">
        <v>0</v>
      </c>
      <c r="N1414"/>
      <c r="O1414"/>
    </row>
    <row r="1415" spans="2:15">
      <c r="B1415" s="74">
        <v>556.00000000000387</v>
      </c>
      <c r="C1415" s="74">
        <v>11466</v>
      </c>
      <c r="D1415" s="74">
        <v>0</v>
      </c>
      <c r="E1415" s="74">
        <v>4.3859649122806998E-3</v>
      </c>
      <c r="F1415" s="74">
        <v>0</v>
      </c>
      <c r="G1415" s="74">
        <v>4.3859649122806998E-3</v>
      </c>
      <c r="H1415" s="74">
        <v>0</v>
      </c>
      <c r="I1415" s="74">
        <v>0</v>
      </c>
      <c r="J1415" s="74">
        <v>0</v>
      </c>
      <c r="K1415" s="74">
        <v>0</v>
      </c>
      <c r="L1415" s="35">
        <v>0</v>
      </c>
      <c r="M1415" s="74">
        <v>1</v>
      </c>
      <c r="N1415"/>
      <c r="O1415"/>
    </row>
    <row r="1416" spans="2:15">
      <c r="B1416" s="74">
        <v>2440.0000000000055</v>
      </c>
      <c r="C1416" s="74">
        <v>11470</v>
      </c>
      <c r="D1416" s="74">
        <v>0</v>
      </c>
      <c r="E1416" s="74">
        <v>0</v>
      </c>
      <c r="F1416" s="74">
        <v>0</v>
      </c>
      <c r="G1416" s="74">
        <v>0</v>
      </c>
      <c r="H1416" s="74">
        <v>0</v>
      </c>
      <c r="I1416" s="74">
        <v>0</v>
      </c>
      <c r="J1416" s="74">
        <v>0</v>
      </c>
      <c r="K1416" s="74">
        <v>0</v>
      </c>
      <c r="L1416" s="35">
        <v>0</v>
      </c>
      <c r="M1416" s="74">
        <v>0</v>
      </c>
      <c r="N1416"/>
      <c r="O1416"/>
    </row>
    <row r="1417" spans="2:15">
      <c r="B1417" s="74">
        <v>1158.0000000000077</v>
      </c>
      <c r="C1417" s="74">
        <v>11472</v>
      </c>
      <c r="D1417" s="74">
        <v>0</v>
      </c>
      <c r="E1417" s="74">
        <v>0</v>
      </c>
      <c r="F1417" s="74">
        <v>0</v>
      </c>
      <c r="G1417" s="74">
        <v>8.6956521739130401E-3</v>
      </c>
      <c r="H1417" s="74">
        <v>0</v>
      </c>
      <c r="I1417" s="74">
        <v>0</v>
      </c>
      <c r="J1417" s="74">
        <v>0</v>
      </c>
      <c r="K1417" s="74">
        <v>0</v>
      </c>
      <c r="L1417" s="35">
        <v>0</v>
      </c>
      <c r="M1417" s="74">
        <v>0</v>
      </c>
      <c r="N1417"/>
      <c r="O1417"/>
    </row>
    <row r="1418" spans="2:15">
      <c r="B1418" s="74">
        <v>253.00000000000136</v>
      </c>
      <c r="C1418" s="74">
        <v>11473</v>
      </c>
      <c r="D1418" s="74">
        <v>0</v>
      </c>
      <c r="E1418" s="74">
        <v>4.0485829959514196E-3</v>
      </c>
      <c r="F1418" s="74">
        <v>0</v>
      </c>
      <c r="G1418" s="74">
        <v>8.0971659919028306E-3</v>
      </c>
      <c r="H1418" s="74">
        <v>0</v>
      </c>
      <c r="I1418" s="74">
        <v>0</v>
      </c>
      <c r="J1418" s="74">
        <v>0</v>
      </c>
      <c r="K1418" s="74">
        <v>0</v>
      </c>
      <c r="L1418" s="35">
        <v>0</v>
      </c>
      <c r="M1418" s="74">
        <v>1</v>
      </c>
      <c r="N1418"/>
      <c r="O1418"/>
    </row>
    <row r="1419" spans="2:15">
      <c r="B1419" s="74">
        <v>1257.0000000000066</v>
      </c>
      <c r="C1419" s="74">
        <v>11476</v>
      </c>
      <c r="D1419" s="74">
        <v>0</v>
      </c>
      <c r="E1419" s="74">
        <v>0</v>
      </c>
      <c r="F1419" s="74">
        <v>0</v>
      </c>
      <c r="G1419" s="74">
        <v>3.9301310043668103E-2</v>
      </c>
      <c r="H1419" s="74">
        <v>0</v>
      </c>
      <c r="I1419" s="74">
        <v>0</v>
      </c>
      <c r="J1419" s="74">
        <v>0</v>
      </c>
      <c r="K1419" s="74">
        <v>0</v>
      </c>
      <c r="L1419" s="35">
        <v>0</v>
      </c>
      <c r="M1419" s="74">
        <v>0</v>
      </c>
      <c r="N1419"/>
      <c r="O1419"/>
    </row>
    <row r="1420" spans="2:15">
      <c r="B1420" s="74">
        <v>233.99999999999861</v>
      </c>
      <c r="C1420" s="74">
        <v>11484</v>
      </c>
      <c r="D1420" s="74">
        <v>0</v>
      </c>
      <c r="E1420" s="74">
        <v>0</v>
      </c>
      <c r="F1420" s="74">
        <v>8.6956521739130401E-3</v>
      </c>
      <c r="G1420" s="74">
        <v>8.6956521739130401E-3</v>
      </c>
      <c r="H1420" s="74">
        <v>0</v>
      </c>
      <c r="I1420" s="74">
        <v>0</v>
      </c>
      <c r="J1420" s="74">
        <v>0</v>
      </c>
      <c r="K1420" s="74">
        <v>0</v>
      </c>
      <c r="L1420" s="35">
        <v>0</v>
      </c>
      <c r="M1420" s="74">
        <v>0</v>
      </c>
      <c r="N1420"/>
      <c r="O1420"/>
    </row>
    <row r="1421" spans="2:15">
      <c r="B1421" s="74">
        <v>119.99999999999869</v>
      </c>
      <c r="C1421" s="74">
        <v>11490</v>
      </c>
      <c r="D1421" s="74">
        <v>0</v>
      </c>
      <c r="E1421" s="74">
        <v>0</v>
      </c>
      <c r="F1421" s="74">
        <v>0</v>
      </c>
      <c r="G1421" s="74">
        <v>0</v>
      </c>
      <c r="H1421" s="74">
        <v>0</v>
      </c>
      <c r="I1421" s="74">
        <v>0</v>
      </c>
      <c r="J1421" s="74">
        <v>0</v>
      </c>
      <c r="K1421" s="74">
        <v>0</v>
      </c>
      <c r="L1421" s="35">
        <v>0</v>
      </c>
      <c r="M1421" s="74">
        <v>0</v>
      </c>
      <c r="N1421"/>
      <c r="O1421"/>
    </row>
    <row r="1422" spans="2:15">
      <c r="B1422" s="74">
        <v>299.0000000000004</v>
      </c>
      <c r="C1422" s="74">
        <v>11491</v>
      </c>
      <c r="D1422" s="74">
        <v>0</v>
      </c>
      <c r="E1422" s="74">
        <v>1.14068441064639E-2</v>
      </c>
      <c r="F1422" s="74">
        <v>0</v>
      </c>
      <c r="G1422" s="74">
        <v>1.9011406844106502E-2</v>
      </c>
      <c r="H1422" s="74">
        <v>0</v>
      </c>
      <c r="I1422" s="74">
        <v>0</v>
      </c>
      <c r="J1422" s="74">
        <v>0</v>
      </c>
      <c r="K1422" s="74">
        <v>0</v>
      </c>
      <c r="L1422" s="35">
        <v>0</v>
      </c>
      <c r="M1422" s="74">
        <v>1</v>
      </c>
      <c r="N1422"/>
      <c r="O1422"/>
    </row>
    <row r="1423" spans="2:15">
      <c r="B1423" s="74">
        <v>291.00000000000188</v>
      </c>
      <c r="C1423" s="74">
        <v>11492</v>
      </c>
      <c r="D1423" s="74">
        <v>0</v>
      </c>
      <c r="E1423" s="74">
        <v>0</v>
      </c>
      <c r="F1423" s="74">
        <v>0</v>
      </c>
      <c r="G1423" s="74">
        <v>1.1235955056179799E-2</v>
      </c>
      <c r="H1423" s="74">
        <v>0</v>
      </c>
      <c r="I1423" s="74">
        <v>0</v>
      </c>
      <c r="J1423" s="74">
        <v>0</v>
      </c>
      <c r="K1423" s="74">
        <v>0</v>
      </c>
      <c r="L1423" s="35">
        <v>0</v>
      </c>
      <c r="M1423" s="74">
        <v>0</v>
      </c>
      <c r="N1423"/>
      <c r="O1423"/>
    </row>
    <row r="1424" spans="2:15">
      <c r="B1424" s="74">
        <v>306.00000000000023</v>
      </c>
      <c r="C1424" s="74">
        <v>11493</v>
      </c>
      <c r="D1424" s="74">
        <v>0</v>
      </c>
      <c r="E1424" s="74">
        <v>7.2992700729926996E-3</v>
      </c>
      <c r="F1424" s="74">
        <v>0</v>
      </c>
      <c r="G1424" s="74">
        <v>3.6496350364963498E-3</v>
      </c>
      <c r="H1424" s="74">
        <v>0</v>
      </c>
      <c r="I1424" s="74">
        <v>0</v>
      </c>
      <c r="J1424" s="74">
        <v>0</v>
      </c>
      <c r="K1424" s="74">
        <v>0</v>
      </c>
      <c r="L1424" s="35">
        <v>0</v>
      </c>
      <c r="M1424" s="74">
        <v>1</v>
      </c>
      <c r="N1424"/>
      <c r="O1424"/>
    </row>
    <row r="1425" spans="2:15">
      <c r="B1425" s="74">
        <v>482.99999999999767</v>
      </c>
      <c r="C1425" s="74">
        <v>11494</v>
      </c>
      <c r="D1425" s="74">
        <v>0</v>
      </c>
      <c r="E1425" s="74">
        <v>2.76497695852535E-2</v>
      </c>
      <c r="F1425" s="74">
        <v>0</v>
      </c>
      <c r="G1425" s="74">
        <v>1.3824884792626699E-2</v>
      </c>
      <c r="H1425" s="74">
        <v>0</v>
      </c>
      <c r="I1425" s="74">
        <v>0</v>
      </c>
      <c r="J1425" s="74">
        <v>0</v>
      </c>
      <c r="K1425" s="74">
        <v>0</v>
      </c>
      <c r="L1425" s="35">
        <v>0</v>
      </c>
      <c r="M1425" s="74">
        <v>1</v>
      </c>
      <c r="N1425"/>
      <c r="O1425"/>
    </row>
    <row r="1426" spans="2:15">
      <c r="B1426" s="74">
        <v>1147.0000000000066</v>
      </c>
      <c r="C1426" s="74">
        <v>11495</v>
      </c>
      <c r="D1426" s="74">
        <v>0</v>
      </c>
      <c r="E1426" s="74">
        <v>0</v>
      </c>
      <c r="F1426" s="74">
        <v>0</v>
      </c>
      <c r="G1426" s="74">
        <v>1.27118644067797E-2</v>
      </c>
      <c r="H1426" s="74">
        <v>0</v>
      </c>
      <c r="I1426" s="74">
        <v>0</v>
      </c>
      <c r="J1426" s="74">
        <v>0</v>
      </c>
      <c r="K1426" s="74">
        <v>0</v>
      </c>
      <c r="L1426" s="35">
        <v>0</v>
      </c>
      <c r="M1426" s="74">
        <v>0</v>
      </c>
      <c r="N1426"/>
      <c r="O1426"/>
    </row>
    <row r="1427" spans="2:15">
      <c r="B1427" s="74">
        <v>305.00000000000307</v>
      </c>
      <c r="C1427" s="74">
        <v>11496</v>
      </c>
      <c r="D1427" s="74">
        <v>0</v>
      </c>
      <c r="E1427" s="74">
        <v>4.4052863436123404E-3</v>
      </c>
      <c r="F1427" s="74">
        <v>0</v>
      </c>
      <c r="G1427" s="74">
        <v>4.4052863436123404E-3</v>
      </c>
      <c r="H1427" s="74">
        <v>0</v>
      </c>
      <c r="I1427" s="74">
        <v>0</v>
      </c>
      <c r="J1427" s="74">
        <v>0</v>
      </c>
      <c r="K1427" s="74">
        <v>0</v>
      </c>
      <c r="L1427" s="35">
        <v>0</v>
      </c>
      <c r="M1427" s="74">
        <v>1</v>
      </c>
      <c r="N1427"/>
      <c r="O1427"/>
    </row>
    <row r="1428" spans="2:15">
      <c r="B1428" s="74">
        <v>515.99999999999864</v>
      </c>
      <c r="C1428" s="74">
        <v>11499</v>
      </c>
      <c r="D1428" s="74">
        <v>0</v>
      </c>
      <c r="E1428" s="74">
        <v>5.5737704918032802E-2</v>
      </c>
      <c r="F1428" s="74">
        <v>0</v>
      </c>
      <c r="G1428" s="74">
        <v>3.27868852459016E-3</v>
      </c>
      <c r="H1428" s="74">
        <v>0</v>
      </c>
      <c r="I1428" s="74">
        <v>0</v>
      </c>
      <c r="J1428" s="74">
        <v>0</v>
      </c>
      <c r="K1428" s="74">
        <v>0</v>
      </c>
      <c r="L1428" s="35">
        <v>0</v>
      </c>
      <c r="M1428" s="74">
        <v>1</v>
      </c>
      <c r="N1428"/>
      <c r="O1428"/>
    </row>
    <row r="1429" spans="2:15">
      <c r="B1429" s="74">
        <v>435.00000000000313</v>
      </c>
      <c r="C1429" s="74">
        <v>11500</v>
      </c>
      <c r="D1429" s="74">
        <v>0</v>
      </c>
      <c r="E1429" s="74">
        <v>0</v>
      </c>
      <c r="F1429" s="74">
        <v>0</v>
      </c>
      <c r="G1429" s="74">
        <v>4.7826086956521699E-2</v>
      </c>
      <c r="H1429" s="74">
        <v>0</v>
      </c>
      <c r="I1429" s="74">
        <v>0</v>
      </c>
      <c r="J1429" s="74">
        <v>0</v>
      </c>
      <c r="K1429" s="74">
        <v>0</v>
      </c>
      <c r="L1429" s="35">
        <v>0</v>
      </c>
      <c r="M1429" s="74">
        <v>0</v>
      </c>
      <c r="N1429"/>
      <c r="O1429"/>
    </row>
    <row r="1430" spans="2:15">
      <c r="B1430" s="74">
        <v>305.00000000000307</v>
      </c>
      <c r="C1430" s="74">
        <v>11502</v>
      </c>
      <c r="D1430" s="74">
        <v>0</v>
      </c>
      <c r="E1430" s="74">
        <v>7.0422535211267599E-3</v>
      </c>
      <c r="F1430" s="74">
        <v>0</v>
      </c>
      <c r="G1430" s="74">
        <v>1.7605633802816899E-2</v>
      </c>
      <c r="H1430" s="74">
        <v>0</v>
      </c>
      <c r="I1430" s="74">
        <v>0</v>
      </c>
      <c r="J1430" s="74">
        <v>0</v>
      </c>
      <c r="K1430" s="74">
        <v>0</v>
      </c>
      <c r="L1430" s="35">
        <v>0</v>
      </c>
      <c r="M1430" s="74">
        <v>1</v>
      </c>
      <c r="N1430"/>
      <c r="O1430"/>
    </row>
    <row r="1431" spans="2:15">
      <c r="B1431" s="74">
        <v>138.99999999999849</v>
      </c>
      <c r="C1431" s="74">
        <v>11511</v>
      </c>
      <c r="D1431" s="74">
        <v>3.9840637450199202E-3</v>
      </c>
      <c r="E1431" s="74">
        <v>1.1952191235059801E-2</v>
      </c>
      <c r="F1431" s="74">
        <v>0</v>
      </c>
      <c r="G1431" s="74">
        <v>1.9920318725099601E-2</v>
      </c>
      <c r="H1431" s="74">
        <v>0</v>
      </c>
      <c r="I1431" s="74">
        <v>0</v>
      </c>
      <c r="J1431" s="74">
        <v>0</v>
      </c>
      <c r="K1431" s="74">
        <v>0</v>
      </c>
      <c r="L1431" s="35">
        <v>0</v>
      </c>
      <c r="M1431" s="74">
        <v>1</v>
      </c>
      <c r="N1431"/>
      <c r="O1431"/>
    </row>
    <row r="1432" spans="2:15">
      <c r="B1432" s="74">
        <v>121.00000000000003</v>
      </c>
      <c r="C1432" s="74">
        <v>11515</v>
      </c>
      <c r="D1432" s="74">
        <v>4.2553191489361703E-3</v>
      </c>
      <c r="E1432" s="74">
        <v>0</v>
      </c>
      <c r="F1432" s="74">
        <v>0</v>
      </c>
      <c r="G1432" s="74">
        <v>4.6808510638297898E-2</v>
      </c>
      <c r="H1432" s="74">
        <v>0</v>
      </c>
      <c r="I1432" s="74">
        <v>0</v>
      </c>
      <c r="J1432" s="74">
        <v>0</v>
      </c>
      <c r="K1432" s="74">
        <v>0</v>
      </c>
      <c r="L1432" s="35">
        <v>0</v>
      </c>
      <c r="M1432" s="74">
        <v>0</v>
      </c>
      <c r="N1432"/>
      <c r="O1432"/>
    </row>
    <row r="1433" spans="2:15">
      <c r="B1433" s="74">
        <v>698.99999999999875</v>
      </c>
      <c r="C1433" s="74">
        <v>11518</v>
      </c>
      <c r="D1433" s="74">
        <v>0</v>
      </c>
      <c r="E1433" s="74">
        <v>1.9230769230769201E-2</v>
      </c>
      <c r="F1433" s="74">
        <v>0</v>
      </c>
      <c r="G1433" s="74">
        <v>3.8461538461538498E-3</v>
      </c>
      <c r="H1433" s="74">
        <v>0</v>
      </c>
      <c r="I1433" s="74">
        <v>0</v>
      </c>
      <c r="J1433" s="74">
        <v>0</v>
      </c>
      <c r="K1433" s="74">
        <v>0</v>
      </c>
      <c r="L1433" s="35">
        <v>0</v>
      </c>
      <c r="M1433" s="74">
        <v>1</v>
      </c>
      <c r="N1433"/>
      <c r="O1433"/>
    </row>
    <row r="1434" spans="2:15">
      <c r="B1434" s="74">
        <v>1001.0000000000043</v>
      </c>
      <c r="C1434" s="74">
        <v>11520</v>
      </c>
      <c r="D1434" s="74">
        <v>0</v>
      </c>
      <c r="E1434" s="74">
        <v>4.3668122270742399E-3</v>
      </c>
      <c r="F1434" s="74">
        <v>0</v>
      </c>
      <c r="G1434" s="74">
        <v>4.3668122270742399E-3</v>
      </c>
      <c r="H1434" s="74">
        <v>0</v>
      </c>
      <c r="I1434" s="74">
        <v>0</v>
      </c>
      <c r="J1434" s="74">
        <v>0</v>
      </c>
      <c r="K1434" s="74">
        <v>0</v>
      </c>
      <c r="L1434" s="35">
        <v>0</v>
      </c>
      <c r="M1434" s="74">
        <v>1</v>
      </c>
      <c r="N1434"/>
      <c r="O1434"/>
    </row>
    <row r="1435" spans="2:15">
      <c r="B1435" s="74">
        <v>472.99999999999812</v>
      </c>
      <c r="C1435" s="74">
        <v>11521</v>
      </c>
      <c r="D1435" s="74">
        <v>0</v>
      </c>
      <c r="E1435" s="74">
        <v>3.6290322580645198E-2</v>
      </c>
      <c r="F1435" s="74">
        <v>0</v>
      </c>
      <c r="G1435" s="74">
        <v>5.6451612903225798E-2</v>
      </c>
      <c r="H1435" s="74">
        <v>0</v>
      </c>
      <c r="I1435" s="74">
        <v>0</v>
      </c>
      <c r="J1435" s="74">
        <v>0</v>
      </c>
      <c r="K1435" s="74">
        <v>0</v>
      </c>
      <c r="L1435" s="35">
        <v>0</v>
      </c>
      <c r="M1435" s="74">
        <v>1</v>
      </c>
      <c r="N1435"/>
      <c r="O1435"/>
    </row>
    <row r="1436" spans="2:15">
      <c r="B1436" s="74">
        <v>496.00000000000284</v>
      </c>
      <c r="C1436" s="74">
        <v>11522</v>
      </c>
      <c r="D1436" s="74">
        <v>0</v>
      </c>
      <c r="E1436" s="74">
        <v>0</v>
      </c>
      <c r="F1436" s="74">
        <v>0</v>
      </c>
      <c r="G1436" s="74">
        <v>0</v>
      </c>
      <c r="H1436" s="74">
        <v>0</v>
      </c>
      <c r="I1436" s="74">
        <v>0</v>
      </c>
      <c r="J1436" s="74">
        <v>0</v>
      </c>
      <c r="K1436" s="74">
        <v>0</v>
      </c>
      <c r="L1436" s="35">
        <v>0</v>
      </c>
      <c r="M1436" s="74">
        <v>0</v>
      </c>
      <c r="N1436"/>
      <c r="O1436"/>
    </row>
    <row r="1437" spans="2:15">
      <c r="B1437" s="74">
        <v>137.00000000000099</v>
      </c>
      <c r="C1437" s="74">
        <v>11523</v>
      </c>
      <c r="D1437" s="74">
        <v>0</v>
      </c>
      <c r="E1437" s="74">
        <v>0</v>
      </c>
      <c r="F1437" s="74">
        <v>0</v>
      </c>
      <c r="G1437" s="74">
        <v>7.0175438596491196E-2</v>
      </c>
      <c r="H1437" s="74">
        <v>0</v>
      </c>
      <c r="I1437" s="74">
        <v>0</v>
      </c>
      <c r="J1437" s="74">
        <v>0</v>
      </c>
      <c r="K1437" s="74">
        <v>0</v>
      </c>
      <c r="L1437" s="35">
        <v>0</v>
      </c>
      <c r="M1437" s="74">
        <v>0</v>
      </c>
      <c r="N1437"/>
      <c r="O1437"/>
    </row>
    <row r="1438" spans="2:15">
      <c r="B1438" s="74">
        <v>86.000000000000497</v>
      </c>
      <c r="C1438" s="74">
        <v>11524</v>
      </c>
      <c r="D1438" s="74">
        <v>0</v>
      </c>
      <c r="E1438" s="74">
        <v>1.27659574468085E-2</v>
      </c>
      <c r="F1438" s="74">
        <v>0</v>
      </c>
      <c r="G1438" s="74">
        <v>4.2553191489361703E-3</v>
      </c>
      <c r="H1438" s="74">
        <v>0</v>
      </c>
      <c r="I1438" s="74">
        <v>0</v>
      </c>
      <c r="J1438" s="74">
        <v>0</v>
      </c>
      <c r="K1438" s="74">
        <v>0</v>
      </c>
      <c r="L1438" s="35">
        <v>0</v>
      </c>
      <c r="M1438" s="74">
        <v>1</v>
      </c>
      <c r="N1438"/>
      <c r="O1438"/>
    </row>
    <row r="1439" spans="2:15">
      <c r="B1439" s="74">
        <v>100</v>
      </c>
      <c r="C1439" s="74">
        <v>11525</v>
      </c>
      <c r="D1439" s="74">
        <v>0</v>
      </c>
      <c r="E1439" s="74">
        <v>3.2520325203252001E-2</v>
      </c>
      <c r="F1439" s="74">
        <v>0</v>
      </c>
      <c r="G1439" s="74">
        <v>1.6260162601626001E-2</v>
      </c>
      <c r="H1439" s="74">
        <v>0</v>
      </c>
      <c r="I1439" s="74">
        <v>0</v>
      </c>
      <c r="J1439" s="74">
        <v>0</v>
      </c>
      <c r="K1439" s="74">
        <v>0</v>
      </c>
      <c r="L1439" s="35">
        <v>0</v>
      </c>
      <c r="M1439" s="74">
        <v>1</v>
      </c>
      <c r="N1439"/>
      <c r="O1439"/>
    </row>
    <row r="1440" spans="2:15">
      <c r="B1440" s="74">
        <v>161.00000000000017</v>
      </c>
      <c r="C1440" s="74">
        <v>11526</v>
      </c>
      <c r="D1440" s="74">
        <v>0</v>
      </c>
      <c r="E1440" s="74">
        <v>8.2644628099173608E-3</v>
      </c>
      <c r="F1440" s="74">
        <v>0</v>
      </c>
      <c r="G1440" s="74">
        <v>1.6528925619834701E-2</v>
      </c>
      <c r="H1440" s="74">
        <v>0</v>
      </c>
      <c r="I1440" s="74">
        <v>0</v>
      </c>
      <c r="J1440" s="74">
        <v>0</v>
      </c>
      <c r="K1440" s="74">
        <v>0</v>
      </c>
      <c r="L1440" s="35">
        <v>0</v>
      </c>
      <c r="M1440" s="74">
        <v>1</v>
      </c>
      <c r="N1440"/>
      <c r="O1440"/>
    </row>
    <row r="1441" spans="2:15">
      <c r="B1441" s="74">
        <v>24.000000000000227</v>
      </c>
      <c r="C1441" s="74">
        <v>11527</v>
      </c>
      <c r="D1441" s="74">
        <v>0</v>
      </c>
      <c r="E1441" s="74">
        <v>0</v>
      </c>
      <c r="F1441" s="74">
        <v>0</v>
      </c>
      <c r="G1441" s="74">
        <v>2.6315789473684199E-2</v>
      </c>
      <c r="H1441" s="74">
        <v>0</v>
      </c>
      <c r="I1441" s="74">
        <v>0</v>
      </c>
      <c r="J1441" s="74">
        <v>0</v>
      </c>
      <c r="K1441" s="74">
        <v>0</v>
      </c>
      <c r="L1441" s="35">
        <v>0</v>
      </c>
      <c r="M1441" s="74">
        <v>0</v>
      </c>
      <c r="N1441"/>
      <c r="O1441"/>
    </row>
    <row r="1442" spans="2:15">
      <c r="B1442" s="74">
        <v>48.000000000000327</v>
      </c>
      <c r="C1442" s="74">
        <v>11529</v>
      </c>
      <c r="D1442" s="74">
        <v>0</v>
      </c>
      <c r="E1442" s="74">
        <v>3.6900369003690002E-2</v>
      </c>
      <c r="F1442" s="74">
        <v>0</v>
      </c>
      <c r="G1442" s="74">
        <v>1.8450184501845001E-2</v>
      </c>
      <c r="H1442" s="74">
        <v>0</v>
      </c>
      <c r="I1442" s="74">
        <v>0</v>
      </c>
      <c r="J1442" s="74">
        <v>0</v>
      </c>
      <c r="K1442" s="74">
        <v>0</v>
      </c>
      <c r="L1442" s="35">
        <v>0</v>
      </c>
      <c r="M1442" s="74">
        <v>1</v>
      </c>
      <c r="N1442"/>
      <c r="O1442"/>
    </row>
    <row r="1443" spans="2:15">
      <c r="B1443" s="74">
        <v>24.000000000000227</v>
      </c>
      <c r="C1443" s="74">
        <v>11530</v>
      </c>
      <c r="D1443" s="74">
        <v>0</v>
      </c>
      <c r="E1443" s="74">
        <v>0</v>
      </c>
      <c r="F1443" s="74">
        <v>0</v>
      </c>
      <c r="G1443" s="74">
        <v>0</v>
      </c>
      <c r="H1443" s="74">
        <v>0</v>
      </c>
      <c r="I1443" s="74">
        <v>0</v>
      </c>
      <c r="J1443" s="74">
        <v>0</v>
      </c>
      <c r="K1443" s="74">
        <v>0</v>
      </c>
      <c r="L1443" s="35">
        <v>0</v>
      </c>
      <c r="M1443" s="74">
        <v>0</v>
      </c>
      <c r="N1443"/>
      <c r="O1443"/>
    </row>
    <row r="1444" spans="2:15">
      <c r="B1444" s="74">
        <v>32.000000000000313</v>
      </c>
      <c r="C1444" s="74">
        <v>11531</v>
      </c>
      <c r="D1444" s="74">
        <v>0</v>
      </c>
      <c r="E1444" s="74">
        <v>0</v>
      </c>
      <c r="F1444" s="74">
        <v>0</v>
      </c>
      <c r="G1444" s="74">
        <v>1.16279069767442E-2</v>
      </c>
      <c r="H1444" s="74">
        <v>0</v>
      </c>
      <c r="I1444" s="74">
        <v>0</v>
      </c>
      <c r="J1444" s="74">
        <v>0</v>
      </c>
      <c r="K1444" s="74">
        <v>0</v>
      </c>
      <c r="L1444" s="35">
        <v>0</v>
      </c>
      <c r="M1444" s="74">
        <v>0</v>
      </c>
      <c r="N1444"/>
      <c r="O1444"/>
    </row>
    <row r="1445" spans="2:15">
      <c r="B1445" s="74">
        <v>134.0000000000008</v>
      </c>
      <c r="C1445" s="74">
        <v>11532</v>
      </c>
      <c r="D1445" s="74">
        <v>0</v>
      </c>
      <c r="E1445" s="74">
        <v>7.14285714285714E-3</v>
      </c>
      <c r="F1445" s="74">
        <v>0</v>
      </c>
      <c r="G1445" s="74">
        <v>3.57142857142857E-3</v>
      </c>
      <c r="H1445" s="74">
        <v>0</v>
      </c>
      <c r="I1445" s="74">
        <v>0</v>
      </c>
      <c r="J1445" s="74">
        <v>0</v>
      </c>
      <c r="K1445" s="74">
        <v>0</v>
      </c>
      <c r="L1445" s="35">
        <v>3.5714290000000001E-3</v>
      </c>
      <c r="M1445" s="74">
        <v>1</v>
      </c>
      <c r="N1445"/>
      <c r="O1445"/>
    </row>
    <row r="1446" spans="2:15">
      <c r="B1446" s="74">
        <v>161.99999999999963</v>
      </c>
      <c r="C1446" s="74">
        <v>11540</v>
      </c>
      <c r="D1446" s="74">
        <v>0</v>
      </c>
      <c r="E1446" s="74">
        <v>7.1174377224199302E-3</v>
      </c>
      <c r="F1446" s="74">
        <v>0</v>
      </c>
      <c r="G1446" s="74">
        <v>0</v>
      </c>
      <c r="H1446" s="74">
        <v>0</v>
      </c>
      <c r="I1446" s="74">
        <v>0</v>
      </c>
      <c r="J1446" s="74">
        <v>0</v>
      </c>
      <c r="K1446" s="74">
        <v>0</v>
      </c>
      <c r="L1446" s="35">
        <v>0</v>
      </c>
      <c r="M1446" s="74">
        <v>1</v>
      </c>
      <c r="N1446"/>
      <c r="O1446"/>
    </row>
    <row r="1447" spans="2:15">
      <c r="B1447" s="74">
        <v>69.000000000000824</v>
      </c>
      <c r="C1447" s="74">
        <v>11988</v>
      </c>
      <c r="D1447" s="74">
        <v>0</v>
      </c>
      <c r="E1447" s="74">
        <v>9.8039215686274495E-2</v>
      </c>
      <c r="F1447" s="74">
        <v>0</v>
      </c>
      <c r="G1447" s="74">
        <v>0</v>
      </c>
      <c r="H1447" s="74">
        <v>0</v>
      </c>
      <c r="I1447" s="74">
        <v>0</v>
      </c>
      <c r="J1447" s="74">
        <v>0</v>
      </c>
      <c r="K1447" s="74">
        <v>0</v>
      </c>
      <c r="L1447" s="35">
        <v>0</v>
      </c>
      <c r="M1447" s="74">
        <v>1</v>
      </c>
      <c r="N1447"/>
      <c r="O1447"/>
    </row>
    <row r="1448" spans="2:15">
      <c r="B1448" s="74">
        <v>161.99999999999963</v>
      </c>
      <c r="C1448" s="74">
        <v>12724</v>
      </c>
      <c r="D1448" s="74">
        <v>0</v>
      </c>
      <c r="E1448" s="74">
        <v>2.6229508196721301E-2</v>
      </c>
      <c r="F1448" s="74">
        <v>0</v>
      </c>
      <c r="G1448" s="74">
        <v>0</v>
      </c>
      <c r="H1448" s="74">
        <v>0</v>
      </c>
      <c r="I1448" s="74">
        <v>0</v>
      </c>
      <c r="J1448" s="74">
        <v>0</v>
      </c>
      <c r="K1448" s="74">
        <v>0</v>
      </c>
      <c r="L1448" s="35">
        <v>0</v>
      </c>
      <c r="M1448" s="74">
        <v>1</v>
      </c>
      <c r="N1448"/>
      <c r="O1448"/>
    </row>
    <row r="1449" spans="2:15">
      <c r="B1449" s="74">
        <v>154.9999999999996</v>
      </c>
      <c r="C1449" s="74">
        <v>12725</v>
      </c>
      <c r="D1449" s="74">
        <v>4.0983606557377103E-3</v>
      </c>
      <c r="E1449" s="74">
        <v>8.1967213114754103E-3</v>
      </c>
      <c r="F1449" s="74">
        <v>0</v>
      </c>
      <c r="G1449" s="74">
        <v>0</v>
      </c>
      <c r="H1449" s="74">
        <v>0</v>
      </c>
      <c r="I1449" s="74">
        <v>0</v>
      </c>
      <c r="J1449" s="74">
        <v>0</v>
      </c>
      <c r="K1449" s="74">
        <v>0</v>
      </c>
      <c r="L1449" s="35">
        <v>0</v>
      </c>
      <c r="M1449" s="74">
        <v>1</v>
      </c>
      <c r="N1449"/>
      <c r="O1449"/>
    </row>
    <row r="1450" spans="2:15">
      <c r="B1450" s="74">
        <v>440.00000000000296</v>
      </c>
      <c r="C1450" s="74">
        <v>12726</v>
      </c>
      <c r="D1450" s="74">
        <v>0</v>
      </c>
      <c r="E1450" s="74">
        <v>1.6194331983805699E-2</v>
      </c>
      <c r="F1450" s="74">
        <v>0</v>
      </c>
      <c r="G1450" s="74">
        <v>1.21457489878543E-2</v>
      </c>
      <c r="H1450" s="74">
        <v>0</v>
      </c>
      <c r="I1450" s="74">
        <v>0</v>
      </c>
      <c r="J1450" s="74">
        <v>0</v>
      </c>
      <c r="K1450" s="74">
        <v>0</v>
      </c>
      <c r="L1450" s="35">
        <v>0</v>
      </c>
      <c r="M1450" s="74">
        <v>1</v>
      </c>
      <c r="N1450"/>
      <c r="O1450"/>
    </row>
    <row r="1451" spans="2:15">
      <c r="B1451" s="74">
        <v>320.00000000000307</v>
      </c>
      <c r="C1451" s="74">
        <v>12728</v>
      </c>
      <c r="D1451" s="74">
        <v>3.4129692832764501E-3</v>
      </c>
      <c r="E1451" s="74">
        <v>0</v>
      </c>
      <c r="F1451" s="74">
        <v>0</v>
      </c>
      <c r="G1451" s="74">
        <v>3.4129692832764501E-3</v>
      </c>
      <c r="H1451" s="74">
        <v>0</v>
      </c>
      <c r="I1451" s="74">
        <v>0</v>
      </c>
      <c r="J1451" s="74">
        <v>0</v>
      </c>
      <c r="K1451" s="74">
        <v>0</v>
      </c>
      <c r="L1451" s="35">
        <v>0</v>
      </c>
      <c r="M1451" s="74">
        <v>0</v>
      </c>
      <c r="N1451"/>
      <c r="O1451"/>
    </row>
    <row r="1452" spans="2:15">
      <c r="B1452" s="74">
        <v>1081.9999999999995</v>
      </c>
      <c r="C1452" s="74">
        <v>12738</v>
      </c>
      <c r="D1452" s="74">
        <v>0</v>
      </c>
      <c r="E1452" s="74">
        <v>0</v>
      </c>
      <c r="F1452" s="74">
        <v>0</v>
      </c>
      <c r="G1452" s="74">
        <v>0</v>
      </c>
      <c r="H1452" s="74">
        <v>0</v>
      </c>
      <c r="I1452" s="74">
        <v>0</v>
      </c>
      <c r="J1452" s="74">
        <v>0</v>
      </c>
      <c r="K1452" s="74">
        <v>0</v>
      </c>
      <c r="L1452" s="35">
        <v>0</v>
      </c>
      <c r="M1452" s="74">
        <v>0</v>
      </c>
      <c r="N1452"/>
      <c r="O1452"/>
    </row>
    <row r="1453" spans="2:15">
      <c r="B1453" s="74">
        <v>1106.0000000000023</v>
      </c>
      <c r="C1453" s="74">
        <v>12739</v>
      </c>
      <c r="D1453" s="74">
        <v>0</v>
      </c>
      <c r="E1453" s="74">
        <v>0</v>
      </c>
      <c r="F1453" s="74">
        <v>0</v>
      </c>
      <c r="G1453" s="74">
        <v>0</v>
      </c>
      <c r="H1453" s="74">
        <v>0</v>
      </c>
      <c r="I1453" s="74">
        <v>0</v>
      </c>
      <c r="J1453" s="74">
        <v>0</v>
      </c>
      <c r="K1453" s="74">
        <v>0</v>
      </c>
      <c r="L1453" s="35">
        <v>4.2016809999999996E-3</v>
      </c>
      <c r="M1453" s="74">
        <v>0</v>
      </c>
      <c r="N1453"/>
      <c r="O1453"/>
    </row>
    <row r="1454" spans="2:15">
      <c r="B1454" s="74">
        <v>239.00000000000156</v>
      </c>
      <c r="C1454" s="74">
        <v>12747</v>
      </c>
      <c r="D1454" s="74">
        <v>0</v>
      </c>
      <c r="E1454" s="74">
        <v>0</v>
      </c>
      <c r="F1454" s="74">
        <v>0</v>
      </c>
      <c r="G1454" s="74">
        <v>0</v>
      </c>
      <c r="H1454" s="74">
        <v>0</v>
      </c>
      <c r="I1454" s="74">
        <v>0</v>
      </c>
      <c r="J1454" s="74">
        <v>0</v>
      </c>
      <c r="K1454" s="74">
        <v>0</v>
      </c>
      <c r="L1454" s="35">
        <v>0</v>
      </c>
      <c r="M1454" s="74">
        <v>0</v>
      </c>
      <c r="N1454"/>
      <c r="O1454"/>
    </row>
    <row r="1455" spans="2:15">
      <c r="B1455" s="74">
        <v>161.99999999999963</v>
      </c>
      <c r="C1455" s="74">
        <v>12748</v>
      </c>
      <c r="D1455" s="74">
        <v>0</v>
      </c>
      <c r="E1455" s="74">
        <v>0</v>
      </c>
      <c r="F1455" s="74">
        <v>0</v>
      </c>
      <c r="G1455" s="74">
        <v>0</v>
      </c>
      <c r="H1455" s="74">
        <v>0</v>
      </c>
      <c r="I1455" s="74">
        <v>0</v>
      </c>
      <c r="J1455" s="74">
        <v>0</v>
      </c>
      <c r="K1455" s="74">
        <v>0</v>
      </c>
      <c r="L1455" s="35">
        <v>0</v>
      </c>
      <c r="M1455" s="74">
        <v>0</v>
      </c>
      <c r="N1455"/>
      <c r="O1455"/>
    </row>
    <row r="1456" spans="2:15">
      <c r="B1456" s="74">
        <v>111.99999999999966</v>
      </c>
      <c r="C1456" s="74">
        <v>12751</v>
      </c>
      <c r="D1456" s="74">
        <v>0</v>
      </c>
      <c r="E1456" s="74">
        <v>0</v>
      </c>
      <c r="F1456" s="74">
        <v>0</v>
      </c>
      <c r="G1456" s="74">
        <v>3.1620553359683799E-2</v>
      </c>
      <c r="H1456" s="74">
        <v>0</v>
      </c>
      <c r="I1456" s="74">
        <v>0</v>
      </c>
      <c r="J1456" s="74">
        <v>0</v>
      </c>
      <c r="K1456" s="74">
        <v>0</v>
      </c>
      <c r="L1456" s="35">
        <v>0</v>
      </c>
      <c r="M1456" s="74">
        <v>0</v>
      </c>
      <c r="N1456"/>
      <c r="O1456"/>
    </row>
    <row r="1457" spans="2:15">
      <c r="B1457" s="74">
        <v>327.00000000000324</v>
      </c>
      <c r="C1457" s="74">
        <v>12753</v>
      </c>
      <c r="D1457" s="74">
        <v>0</v>
      </c>
      <c r="E1457" s="74">
        <v>0</v>
      </c>
      <c r="F1457" s="74">
        <v>0</v>
      </c>
      <c r="G1457" s="74">
        <v>0</v>
      </c>
      <c r="H1457" s="74">
        <v>0</v>
      </c>
      <c r="I1457" s="74">
        <v>0</v>
      </c>
      <c r="J1457" s="74">
        <v>0</v>
      </c>
      <c r="K1457" s="74">
        <v>0</v>
      </c>
      <c r="L1457" s="35">
        <v>0</v>
      </c>
      <c r="M1457" s="74">
        <v>0</v>
      </c>
      <c r="N1457"/>
      <c r="O1457"/>
    </row>
    <row r="1458" spans="2:15">
      <c r="B1458" s="74">
        <v>151.9999999999992</v>
      </c>
      <c r="C1458" s="74">
        <v>12754</v>
      </c>
      <c r="D1458" s="74">
        <v>0</v>
      </c>
      <c r="E1458" s="74">
        <v>9.2592592592592605E-3</v>
      </c>
      <c r="F1458" s="74">
        <v>0</v>
      </c>
      <c r="G1458" s="74">
        <v>4.6296296296296302E-3</v>
      </c>
      <c r="H1458" s="74">
        <v>0</v>
      </c>
      <c r="I1458" s="74">
        <v>0</v>
      </c>
      <c r="J1458" s="74">
        <v>0</v>
      </c>
      <c r="K1458" s="74">
        <v>0</v>
      </c>
      <c r="L1458" s="35">
        <v>0</v>
      </c>
      <c r="M1458" s="74">
        <v>1</v>
      </c>
      <c r="N1458"/>
      <c r="O1458"/>
    </row>
    <row r="1459" spans="2:15">
      <c r="B1459" s="74">
        <v>202.99999999999869</v>
      </c>
      <c r="C1459" s="74">
        <v>12756</v>
      </c>
      <c r="D1459" s="74">
        <v>0</v>
      </c>
      <c r="E1459" s="74">
        <v>0</v>
      </c>
      <c r="F1459" s="74">
        <v>0</v>
      </c>
      <c r="G1459" s="74">
        <v>4.2194092827004199E-3</v>
      </c>
      <c r="H1459" s="74">
        <v>0</v>
      </c>
      <c r="I1459" s="74">
        <v>0</v>
      </c>
      <c r="J1459" s="74">
        <v>0</v>
      </c>
      <c r="K1459" s="74">
        <v>0</v>
      </c>
      <c r="L1459" s="35">
        <v>0</v>
      </c>
      <c r="M1459" s="74">
        <v>0</v>
      </c>
      <c r="N1459"/>
      <c r="O1459"/>
    </row>
    <row r="1460" spans="2:15">
      <c r="B1460" s="74">
        <v>444.99999999999881</v>
      </c>
      <c r="C1460" s="74">
        <v>12757</v>
      </c>
      <c r="D1460" s="74">
        <v>0</v>
      </c>
      <c r="E1460" s="74">
        <v>9.4786729857819895E-3</v>
      </c>
      <c r="F1460" s="74">
        <v>0</v>
      </c>
      <c r="G1460" s="74">
        <v>3.7914691943128E-2</v>
      </c>
      <c r="H1460" s="74">
        <v>0</v>
      </c>
      <c r="I1460" s="74">
        <v>0</v>
      </c>
      <c r="J1460" s="74">
        <v>0</v>
      </c>
      <c r="K1460" s="74">
        <v>0</v>
      </c>
      <c r="L1460" s="35">
        <v>0</v>
      </c>
      <c r="M1460" s="74">
        <v>1</v>
      </c>
      <c r="N1460"/>
      <c r="O1460"/>
    </row>
    <row r="1461" spans="2:15">
      <c r="B1461" s="74">
        <v>225.99999999999946</v>
      </c>
      <c r="C1461" s="74">
        <v>12759</v>
      </c>
      <c r="D1461" s="74">
        <v>3.5087719298245602E-3</v>
      </c>
      <c r="E1461" s="74">
        <v>0</v>
      </c>
      <c r="F1461" s="74">
        <v>0</v>
      </c>
      <c r="G1461" s="74">
        <v>0</v>
      </c>
      <c r="H1461" s="74">
        <v>0</v>
      </c>
      <c r="I1461" s="74">
        <v>0</v>
      </c>
      <c r="J1461" s="74">
        <v>0</v>
      </c>
      <c r="K1461" s="74">
        <v>0</v>
      </c>
      <c r="L1461" s="35">
        <v>0</v>
      </c>
      <c r="M1461" s="74">
        <v>0</v>
      </c>
      <c r="N1461"/>
      <c r="O1461"/>
    </row>
    <row r="1462" spans="2:15">
      <c r="B1462" s="74">
        <v>349.00000000000023</v>
      </c>
      <c r="C1462" s="74">
        <v>12795</v>
      </c>
      <c r="D1462" s="74">
        <v>0</v>
      </c>
      <c r="E1462" s="74">
        <v>0</v>
      </c>
      <c r="F1462" s="74">
        <v>0</v>
      </c>
      <c r="G1462" s="74">
        <v>4.1493775933610002E-3</v>
      </c>
      <c r="H1462" s="74">
        <v>0</v>
      </c>
      <c r="I1462" s="74">
        <v>0</v>
      </c>
      <c r="J1462" s="74">
        <v>0</v>
      </c>
      <c r="K1462" s="74">
        <v>0</v>
      </c>
      <c r="L1462" s="35">
        <v>0</v>
      </c>
      <c r="M1462" s="74">
        <v>0</v>
      </c>
      <c r="N1462"/>
      <c r="O1462"/>
    </row>
    <row r="1463" spans="2:15">
      <c r="B1463" s="74">
        <v>177.99999999999841</v>
      </c>
      <c r="C1463" s="74">
        <v>12797</v>
      </c>
      <c r="D1463" s="74">
        <v>0</v>
      </c>
      <c r="E1463" s="74">
        <v>1.47783251231527E-2</v>
      </c>
      <c r="F1463" s="74">
        <v>0</v>
      </c>
      <c r="G1463" s="74">
        <v>4.92610837438424E-3</v>
      </c>
      <c r="H1463" s="74">
        <v>0</v>
      </c>
      <c r="I1463" s="74">
        <v>0</v>
      </c>
      <c r="J1463" s="74">
        <v>0</v>
      </c>
      <c r="K1463" s="74">
        <v>0</v>
      </c>
      <c r="L1463" s="35">
        <v>0</v>
      </c>
      <c r="M1463" s="74">
        <v>1</v>
      </c>
      <c r="N1463"/>
      <c r="O1463"/>
    </row>
    <row r="1464" spans="2:15">
      <c r="B1464" s="74">
        <v>89.999999999999034</v>
      </c>
      <c r="C1464" s="74">
        <v>12798</v>
      </c>
      <c r="D1464" s="74">
        <v>0</v>
      </c>
      <c r="E1464" s="74">
        <v>0</v>
      </c>
      <c r="F1464" s="74">
        <v>0</v>
      </c>
      <c r="G1464" s="74">
        <v>3.83141762452107E-3</v>
      </c>
      <c r="H1464" s="74">
        <v>0</v>
      </c>
      <c r="I1464" s="74">
        <v>0</v>
      </c>
      <c r="J1464" s="74">
        <v>0</v>
      </c>
      <c r="K1464" s="74">
        <v>0</v>
      </c>
      <c r="L1464" s="35">
        <v>0</v>
      </c>
      <c r="M1464" s="74">
        <v>0</v>
      </c>
      <c r="N1464"/>
      <c r="O1464"/>
    </row>
    <row r="1465" spans="2:15">
      <c r="B1465" s="74">
        <v>1074.9999999999911</v>
      </c>
      <c r="C1465" s="74">
        <v>12801</v>
      </c>
      <c r="D1465" s="74">
        <v>0</v>
      </c>
      <c r="E1465" s="74">
        <v>0</v>
      </c>
      <c r="F1465" s="74">
        <v>0</v>
      </c>
      <c r="G1465" s="74">
        <v>0</v>
      </c>
      <c r="H1465" s="74">
        <v>0</v>
      </c>
      <c r="I1465" s="74">
        <v>0</v>
      </c>
      <c r="J1465" s="74">
        <v>0</v>
      </c>
      <c r="K1465" s="74">
        <v>0</v>
      </c>
      <c r="L1465" s="35">
        <v>0</v>
      </c>
      <c r="M1465" s="74">
        <v>0</v>
      </c>
      <c r="N1465"/>
      <c r="O1465"/>
    </row>
    <row r="1466" spans="2:15">
      <c r="B1466" s="74">
        <v>1120.999999999992</v>
      </c>
      <c r="C1466" s="74">
        <v>12802</v>
      </c>
      <c r="D1466" s="74">
        <v>0</v>
      </c>
      <c r="E1466" s="74">
        <v>0</v>
      </c>
      <c r="F1466" s="74">
        <v>0</v>
      </c>
      <c r="G1466" s="74">
        <v>0</v>
      </c>
      <c r="H1466" s="74">
        <v>0</v>
      </c>
      <c r="I1466" s="74">
        <v>0</v>
      </c>
      <c r="J1466" s="74">
        <v>0</v>
      </c>
      <c r="K1466" s="74">
        <v>0</v>
      </c>
      <c r="L1466" s="35">
        <v>0</v>
      </c>
      <c r="M1466" s="74">
        <v>0</v>
      </c>
      <c r="N1466"/>
      <c r="O1466"/>
    </row>
    <row r="1467" spans="2:15">
      <c r="B1467" s="74">
        <v>466.99999999999801</v>
      </c>
      <c r="C1467" s="74">
        <v>12805</v>
      </c>
      <c r="D1467" s="74">
        <v>0</v>
      </c>
      <c r="E1467" s="74">
        <v>0</v>
      </c>
      <c r="F1467" s="74">
        <v>0</v>
      </c>
      <c r="G1467" s="74">
        <v>1.5625E-2</v>
      </c>
      <c r="H1467" s="74">
        <v>0</v>
      </c>
      <c r="I1467" s="74">
        <v>0</v>
      </c>
      <c r="J1467" s="74">
        <v>0</v>
      </c>
      <c r="K1467" s="74">
        <v>0</v>
      </c>
      <c r="L1467" s="35">
        <v>0</v>
      </c>
      <c r="M1467" s="74">
        <v>0</v>
      </c>
      <c r="N1467"/>
      <c r="O1467"/>
    </row>
    <row r="1468" spans="2:15">
      <c r="B1468" s="74">
        <v>142.99999999999946</v>
      </c>
      <c r="C1468" s="74">
        <v>12806</v>
      </c>
      <c r="D1468" s="74">
        <v>0</v>
      </c>
      <c r="E1468" s="74">
        <v>0</v>
      </c>
      <c r="F1468" s="74">
        <v>0</v>
      </c>
      <c r="G1468" s="74">
        <v>3.6101083032491002E-2</v>
      </c>
      <c r="H1468" s="74">
        <v>0</v>
      </c>
      <c r="I1468" s="74">
        <v>0</v>
      </c>
      <c r="J1468" s="74">
        <v>0</v>
      </c>
      <c r="K1468" s="74">
        <v>0</v>
      </c>
      <c r="L1468" s="35">
        <v>0</v>
      </c>
      <c r="M1468" s="74">
        <v>0</v>
      </c>
      <c r="N1468"/>
      <c r="O1468"/>
    </row>
    <row r="1469" spans="2:15">
      <c r="B1469" s="74">
        <v>721.00000000000148</v>
      </c>
      <c r="C1469" s="74">
        <v>12808</v>
      </c>
      <c r="D1469" s="74">
        <v>0</v>
      </c>
      <c r="E1469" s="74">
        <v>0</v>
      </c>
      <c r="F1469" s="74">
        <v>0</v>
      </c>
      <c r="G1469" s="74">
        <v>3.6363636363636397E-2</v>
      </c>
      <c r="H1469" s="74">
        <v>0</v>
      </c>
      <c r="I1469" s="74">
        <v>0</v>
      </c>
      <c r="J1469" s="74">
        <v>0</v>
      </c>
      <c r="K1469" s="74">
        <v>0</v>
      </c>
      <c r="L1469" s="35">
        <v>0</v>
      </c>
      <c r="M1469" s="74">
        <v>0</v>
      </c>
      <c r="N1469"/>
      <c r="O1469"/>
    </row>
    <row r="1470" spans="2:15">
      <c r="B1470" s="74">
        <v>475.00000000000381</v>
      </c>
      <c r="C1470" s="74">
        <v>12810</v>
      </c>
      <c r="D1470" s="74">
        <v>0</v>
      </c>
      <c r="E1470" s="74">
        <v>0</v>
      </c>
      <c r="F1470" s="74">
        <v>0</v>
      </c>
      <c r="G1470" s="74">
        <v>0</v>
      </c>
      <c r="H1470" s="74">
        <v>0</v>
      </c>
      <c r="I1470" s="74">
        <v>0</v>
      </c>
      <c r="J1470" s="74">
        <v>0</v>
      </c>
      <c r="K1470" s="74">
        <v>0</v>
      </c>
      <c r="L1470" s="35">
        <v>0</v>
      </c>
      <c r="M1470" s="74">
        <v>0</v>
      </c>
      <c r="N1470"/>
      <c r="O1470"/>
    </row>
    <row r="1471" spans="2:15">
      <c r="B1471" s="74">
        <v>1650.0000000000146</v>
      </c>
      <c r="C1471" s="74">
        <v>12823</v>
      </c>
      <c r="D1471" s="74">
        <v>0</v>
      </c>
      <c r="E1471" s="74">
        <v>0</v>
      </c>
      <c r="F1471" s="74">
        <v>0</v>
      </c>
      <c r="G1471" s="74">
        <v>0</v>
      </c>
      <c r="H1471" s="74">
        <v>0</v>
      </c>
      <c r="I1471" s="74">
        <v>0</v>
      </c>
      <c r="J1471" s="74">
        <v>0</v>
      </c>
      <c r="K1471" s="74">
        <v>0</v>
      </c>
      <c r="L1471" s="35">
        <v>0</v>
      </c>
      <c r="M1471" s="74">
        <v>0</v>
      </c>
      <c r="N1471"/>
      <c r="O1471"/>
    </row>
    <row r="1472" spans="2:15">
      <c r="B1472" s="74">
        <v>1238.999999999992</v>
      </c>
      <c r="C1472" s="74">
        <v>12826</v>
      </c>
      <c r="D1472" s="74">
        <v>0</v>
      </c>
      <c r="E1472" s="74">
        <v>0</v>
      </c>
      <c r="F1472" s="74">
        <v>0</v>
      </c>
      <c r="G1472" s="74">
        <v>0</v>
      </c>
      <c r="H1472" s="74">
        <v>0</v>
      </c>
      <c r="I1472" s="74">
        <v>0</v>
      </c>
      <c r="J1472" s="74">
        <v>0</v>
      </c>
      <c r="K1472" s="74">
        <v>0</v>
      </c>
      <c r="L1472" s="35">
        <v>0</v>
      </c>
      <c r="M1472" s="74">
        <v>0</v>
      </c>
      <c r="N1472"/>
      <c r="O1472"/>
    </row>
    <row r="1473" spans="2:15">
      <c r="B1473" s="74">
        <v>1589.9999999999961</v>
      </c>
      <c r="C1473" s="74">
        <v>12829</v>
      </c>
      <c r="D1473" s="74">
        <v>0</v>
      </c>
      <c r="E1473" s="74">
        <v>0</v>
      </c>
      <c r="F1473" s="74">
        <v>0</v>
      </c>
      <c r="G1473" s="74">
        <v>0</v>
      </c>
      <c r="H1473" s="74">
        <v>0</v>
      </c>
      <c r="I1473" s="74">
        <v>0</v>
      </c>
      <c r="J1473" s="74">
        <v>0</v>
      </c>
      <c r="K1473" s="74">
        <v>0</v>
      </c>
      <c r="L1473" s="35">
        <v>0</v>
      </c>
      <c r="M1473" s="74">
        <v>0</v>
      </c>
      <c r="N1473"/>
      <c r="O1473"/>
    </row>
    <row r="1474" spans="2:15">
      <c r="B1474" s="74">
        <v>54.999999999999524</v>
      </c>
      <c r="C1474" s="74">
        <v>12834</v>
      </c>
      <c r="D1474" s="74">
        <v>0</v>
      </c>
      <c r="E1474" s="74">
        <v>0</v>
      </c>
      <c r="F1474" s="74">
        <v>0</v>
      </c>
      <c r="G1474" s="74">
        <v>2.21238938053097E-2</v>
      </c>
      <c r="H1474" s="74">
        <v>0</v>
      </c>
      <c r="I1474" s="74">
        <v>0</v>
      </c>
      <c r="J1474" s="74">
        <v>0</v>
      </c>
      <c r="K1474" s="74">
        <v>0</v>
      </c>
      <c r="L1474" s="35">
        <v>0</v>
      </c>
      <c r="M1474" s="74">
        <v>0</v>
      </c>
      <c r="N1474"/>
      <c r="O1474"/>
    </row>
    <row r="1475" spans="2:15">
      <c r="B1475" s="74">
        <v>58.999999999999439</v>
      </c>
      <c r="C1475" s="74">
        <v>12835</v>
      </c>
      <c r="D1475" s="74">
        <v>0</v>
      </c>
      <c r="E1475" s="74">
        <v>3.57142857142857E-3</v>
      </c>
      <c r="F1475" s="74">
        <v>0</v>
      </c>
      <c r="G1475" s="74">
        <v>1.0714285714285701E-2</v>
      </c>
      <c r="H1475" s="74">
        <v>0</v>
      </c>
      <c r="I1475" s="74">
        <v>0</v>
      </c>
      <c r="J1475" s="74">
        <v>0</v>
      </c>
      <c r="K1475" s="74">
        <v>0</v>
      </c>
      <c r="L1475" s="35">
        <v>0</v>
      </c>
      <c r="M1475" s="74">
        <v>1</v>
      </c>
      <c r="N1475"/>
      <c r="O1475"/>
    </row>
    <row r="1476" spans="2:15">
      <c r="B1476" s="74">
        <v>155.99999999999946</v>
      </c>
      <c r="C1476" s="74">
        <v>12836</v>
      </c>
      <c r="D1476" s="74">
        <v>0</v>
      </c>
      <c r="E1476" s="74">
        <v>0</v>
      </c>
      <c r="F1476" s="74">
        <v>0</v>
      </c>
      <c r="G1476" s="74">
        <v>1.35135135135135E-2</v>
      </c>
      <c r="H1476" s="74">
        <v>0</v>
      </c>
      <c r="I1476" s="74">
        <v>0</v>
      </c>
      <c r="J1476" s="74">
        <v>0</v>
      </c>
      <c r="K1476" s="74">
        <v>0</v>
      </c>
      <c r="L1476" s="35">
        <v>0</v>
      </c>
      <c r="M1476" s="74">
        <v>0</v>
      </c>
      <c r="N1476"/>
      <c r="O1476"/>
    </row>
    <row r="1477" spans="2:15">
      <c r="B1477" s="74">
        <v>237.99999999999903</v>
      </c>
      <c r="C1477" s="74">
        <v>12837</v>
      </c>
      <c r="D1477" s="74">
        <v>0</v>
      </c>
      <c r="E1477" s="74">
        <v>7.8125E-3</v>
      </c>
      <c r="F1477" s="74">
        <v>0</v>
      </c>
      <c r="G1477" s="74">
        <v>7.8125E-3</v>
      </c>
      <c r="H1477" s="74">
        <v>0</v>
      </c>
      <c r="I1477" s="74">
        <v>0</v>
      </c>
      <c r="J1477" s="74">
        <v>0</v>
      </c>
      <c r="K1477" s="74">
        <v>0</v>
      </c>
      <c r="L1477" s="35">
        <v>0</v>
      </c>
      <c r="M1477" s="74">
        <v>1</v>
      </c>
      <c r="N1477"/>
      <c r="O1477"/>
    </row>
    <row r="1478" spans="2:15">
      <c r="B1478" s="74">
        <v>39.000000000000078</v>
      </c>
      <c r="C1478" s="74">
        <v>12838</v>
      </c>
      <c r="D1478" s="74">
        <v>0</v>
      </c>
      <c r="E1478" s="74">
        <v>0</v>
      </c>
      <c r="F1478" s="74">
        <v>0</v>
      </c>
      <c r="G1478" s="74">
        <v>6.2761506276150597E-2</v>
      </c>
      <c r="H1478" s="74">
        <v>0</v>
      </c>
      <c r="I1478" s="74">
        <v>0</v>
      </c>
      <c r="J1478" s="74">
        <v>0</v>
      </c>
      <c r="K1478" s="74">
        <v>0</v>
      </c>
      <c r="L1478" s="35">
        <v>0</v>
      </c>
      <c r="M1478" s="74">
        <v>0</v>
      </c>
      <c r="N1478"/>
      <c r="O1478"/>
    </row>
    <row r="1479" spans="2:15">
      <c r="B1479" s="74">
        <v>50.000000000000171</v>
      </c>
      <c r="C1479" s="74">
        <v>12839</v>
      </c>
      <c r="D1479" s="74">
        <v>0</v>
      </c>
      <c r="E1479" s="74">
        <v>2.2522522522522501E-2</v>
      </c>
      <c r="F1479" s="74">
        <v>0</v>
      </c>
      <c r="G1479" s="74">
        <v>9.0090090090090107E-3</v>
      </c>
      <c r="H1479" s="74">
        <v>0</v>
      </c>
      <c r="I1479" s="74">
        <v>0</v>
      </c>
      <c r="J1479" s="74">
        <v>0</v>
      </c>
      <c r="K1479" s="74">
        <v>0</v>
      </c>
      <c r="L1479" s="35">
        <v>0</v>
      </c>
      <c r="M1479" s="74">
        <v>1</v>
      </c>
      <c r="N1479"/>
      <c r="O1479"/>
    </row>
    <row r="1480" spans="2:15">
      <c r="B1480" s="74">
        <v>48.000000000000327</v>
      </c>
      <c r="C1480" s="74">
        <v>12840</v>
      </c>
      <c r="D1480" s="74">
        <v>0</v>
      </c>
      <c r="E1480" s="74">
        <v>1.7467248908296901E-2</v>
      </c>
      <c r="F1480" s="74">
        <v>0</v>
      </c>
      <c r="G1480" s="74">
        <v>3.05676855895196E-2</v>
      </c>
      <c r="H1480" s="74">
        <v>0</v>
      </c>
      <c r="I1480" s="74">
        <v>0</v>
      </c>
      <c r="J1480" s="74">
        <v>0</v>
      </c>
      <c r="K1480" s="74">
        <v>0</v>
      </c>
      <c r="L1480" s="35">
        <v>0</v>
      </c>
      <c r="M1480" s="74">
        <v>1</v>
      </c>
      <c r="N1480"/>
      <c r="O1480"/>
    </row>
    <row r="1481" spans="2:15">
      <c r="B1481" s="74">
        <v>41.000000000000426</v>
      </c>
      <c r="C1481" s="74">
        <v>12841</v>
      </c>
      <c r="D1481" s="74">
        <v>0</v>
      </c>
      <c r="E1481" s="74">
        <v>1.63934426229508E-2</v>
      </c>
      <c r="F1481" s="74">
        <v>0</v>
      </c>
      <c r="G1481" s="74">
        <v>8.1967213114754103E-3</v>
      </c>
      <c r="H1481" s="74">
        <v>0</v>
      </c>
      <c r="I1481" s="74">
        <v>0</v>
      </c>
      <c r="J1481" s="74">
        <v>0</v>
      </c>
      <c r="K1481" s="74">
        <v>0</v>
      </c>
      <c r="L1481" s="35">
        <v>0</v>
      </c>
      <c r="M1481" s="74">
        <v>1</v>
      </c>
      <c r="N1481"/>
      <c r="O1481"/>
    </row>
    <row r="1482" spans="2:15">
      <c r="B1482" s="74">
        <v>137.00000000000099</v>
      </c>
      <c r="C1482" s="74">
        <v>12844</v>
      </c>
      <c r="D1482" s="74">
        <v>4.8543689320388302E-3</v>
      </c>
      <c r="E1482" s="74">
        <v>4.8543689320388302E-3</v>
      </c>
      <c r="F1482" s="74">
        <v>0</v>
      </c>
      <c r="G1482" s="74">
        <v>6.3106796116504896E-2</v>
      </c>
      <c r="H1482" s="74">
        <v>0</v>
      </c>
      <c r="I1482" s="74">
        <v>0</v>
      </c>
      <c r="J1482" s="74">
        <v>0</v>
      </c>
      <c r="K1482" s="74">
        <v>0</v>
      </c>
      <c r="L1482" s="35">
        <v>0</v>
      </c>
      <c r="M1482" s="74">
        <v>1</v>
      </c>
      <c r="N1482"/>
      <c r="O1482"/>
    </row>
    <row r="1483" spans="2:15">
      <c r="B1483" s="74">
        <v>142.00000000000117</v>
      </c>
      <c r="C1483" s="74">
        <v>12845</v>
      </c>
      <c r="D1483" s="74">
        <v>0</v>
      </c>
      <c r="E1483" s="74">
        <v>0</v>
      </c>
      <c r="F1483" s="74">
        <v>0</v>
      </c>
      <c r="G1483" s="74">
        <v>4.29184549356223E-3</v>
      </c>
      <c r="H1483" s="74">
        <v>0</v>
      </c>
      <c r="I1483" s="74">
        <v>0</v>
      </c>
      <c r="J1483" s="74">
        <v>0</v>
      </c>
      <c r="K1483" s="74">
        <v>0</v>
      </c>
      <c r="L1483" s="35">
        <v>0</v>
      </c>
      <c r="M1483" s="74">
        <v>0</v>
      </c>
      <c r="N1483"/>
      <c r="O1483"/>
    </row>
    <row r="1484" spans="2:15">
      <c r="B1484" s="74">
        <v>64.000000000000426</v>
      </c>
      <c r="C1484" s="74">
        <v>12846</v>
      </c>
      <c r="D1484" s="74">
        <v>0</v>
      </c>
      <c r="E1484" s="74">
        <v>0</v>
      </c>
      <c r="F1484" s="74">
        <v>4.8076923076923097E-3</v>
      </c>
      <c r="G1484" s="74">
        <v>2.8846153846153799E-2</v>
      </c>
      <c r="H1484" s="74">
        <v>0</v>
      </c>
      <c r="I1484" s="74">
        <v>0</v>
      </c>
      <c r="J1484" s="74">
        <v>0</v>
      </c>
      <c r="K1484" s="74">
        <v>0</v>
      </c>
      <c r="L1484" s="35">
        <v>0</v>
      </c>
      <c r="M1484" s="74">
        <v>0</v>
      </c>
      <c r="N1484"/>
      <c r="O1484"/>
    </row>
    <row r="1485" spans="2:15">
      <c r="B1485" s="74">
        <v>59.999999999999559</v>
      </c>
      <c r="C1485" s="74">
        <v>12847</v>
      </c>
      <c r="D1485" s="74">
        <v>0</v>
      </c>
      <c r="E1485" s="74">
        <v>7.9051383399209498E-3</v>
      </c>
      <c r="F1485" s="74">
        <v>0</v>
      </c>
      <c r="G1485" s="74">
        <v>1.97628458498024E-2</v>
      </c>
      <c r="H1485" s="74">
        <v>0</v>
      </c>
      <c r="I1485" s="74">
        <v>0</v>
      </c>
      <c r="J1485" s="74">
        <v>0</v>
      </c>
      <c r="K1485" s="74">
        <v>0</v>
      </c>
      <c r="L1485" s="35">
        <v>0</v>
      </c>
      <c r="M1485" s="74">
        <v>1</v>
      </c>
      <c r="N1485"/>
      <c r="O1485"/>
    </row>
    <row r="1486" spans="2:15">
      <c r="B1486" s="74">
        <v>161.00000000000017</v>
      </c>
      <c r="C1486" s="74">
        <v>12850</v>
      </c>
      <c r="D1486" s="74">
        <v>0</v>
      </c>
      <c r="E1486" s="74">
        <v>0</v>
      </c>
      <c r="F1486" s="74">
        <v>0</v>
      </c>
      <c r="G1486" s="74">
        <v>1.2552301255230099E-2</v>
      </c>
      <c r="H1486" s="74">
        <v>0</v>
      </c>
      <c r="I1486" s="74">
        <v>0</v>
      </c>
      <c r="J1486" s="74">
        <v>0</v>
      </c>
      <c r="K1486" s="74">
        <v>0</v>
      </c>
      <c r="L1486" s="35">
        <v>0</v>
      </c>
      <c r="M1486" s="74">
        <v>0</v>
      </c>
      <c r="N1486"/>
      <c r="O1486"/>
    </row>
    <row r="1487" spans="2:15">
      <c r="B1487" s="74">
        <v>78.999999999999787</v>
      </c>
      <c r="C1487" s="74">
        <v>12851</v>
      </c>
      <c r="D1487" s="74">
        <v>0</v>
      </c>
      <c r="E1487" s="74">
        <v>0</v>
      </c>
      <c r="F1487" s="74">
        <v>0</v>
      </c>
      <c r="G1487" s="74">
        <v>0</v>
      </c>
      <c r="H1487" s="74">
        <v>0</v>
      </c>
      <c r="I1487" s="74">
        <v>0</v>
      </c>
      <c r="J1487" s="74">
        <v>0</v>
      </c>
      <c r="K1487" s="74">
        <v>0</v>
      </c>
      <c r="L1487" s="35">
        <v>0</v>
      </c>
      <c r="M1487" s="74">
        <v>0</v>
      </c>
      <c r="N1487"/>
      <c r="O1487"/>
    </row>
    <row r="1488" spans="2:15">
      <c r="B1488" s="74">
        <v>79.999999999999403</v>
      </c>
      <c r="C1488" s="74">
        <v>12852</v>
      </c>
      <c r="D1488" s="74">
        <v>0</v>
      </c>
      <c r="E1488" s="74">
        <v>4.4052863436123404E-3</v>
      </c>
      <c r="F1488" s="74">
        <v>0</v>
      </c>
      <c r="G1488" s="74">
        <v>4.8458149779735699E-2</v>
      </c>
      <c r="H1488" s="74">
        <v>0</v>
      </c>
      <c r="I1488" s="74">
        <v>0</v>
      </c>
      <c r="J1488" s="74">
        <v>0</v>
      </c>
      <c r="K1488" s="74">
        <v>0</v>
      </c>
      <c r="L1488" s="35">
        <v>0</v>
      </c>
      <c r="M1488" s="74">
        <v>1</v>
      </c>
      <c r="N1488"/>
      <c r="O1488"/>
    </row>
    <row r="1489" spans="2:15">
      <c r="B1489" s="74">
        <v>61.999999999999453</v>
      </c>
      <c r="C1489" s="74">
        <v>12853</v>
      </c>
      <c r="D1489" s="74">
        <v>0</v>
      </c>
      <c r="E1489" s="74">
        <v>4.5045045045045001E-3</v>
      </c>
      <c r="F1489" s="74">
        <v>0</v>
      </c>
      <c r="G1489" s="74">
        <v>1.8018018018018001E-2</v>
      </c>
      <c r="H1489" s="74">
        <v>0</v>
      </c>
      <c r="I1489" s="74">
        <v>0</v>
      </c>
      <c r="J1489" s="74">
        <v>0</v>
      </c>
      <c r="K1489" s="74">
        <v>0</v>
      </c>
      <c r="L1489" s="35">
        <v>0</v>
      </c>
      <c r="M1489" s="74">
        <v>1</v>
      </c>
      <c r="N1489"/>
      <c r="O1489"/>
    </row>
    <row r="1490" spans="2:15">
      <c r="B1490" s="74">
        <v>156.99999999999869</v>
      </c>
      <c r="C1490" s="74">
        <v>12854</v>
      </c>
      <c r="D1490" s="74">
        <v>0</v>
      </c>
      <c r="E1490" s="74">
        <v>1.3953488372093001E-2</v>
      </c>
      <c r="F1490" s="74">
        <v>0</v>
      </c>
      <c r="G1490" s="74">
        <v>4.65116279069767E-3</v>
      </c>
      <c r="H1490" s="74">
        <v>0</v>
      </c>
      <c r="I1490" s="74">
        <v>0</v>
      </c>
      <c r="J1490" s="74">
        <v>0</v>
      </c>
      <c r="K1490" s="74">
        <v>0</v>
      </c>
      <c r="L1490" s="35">
        <v>0</v>
      </c>
      <c r="M1490" s="74">
        <v>1</v>
      </c>
      <c r="N1490"/>
      <c r="O1490"/>
    </row>
    <row r="1491" spans="2:15">
      <c r="B1491" s="74">
        <v>349.00000000000023</v>
      </c>
      <c r="C1491" s="74">
        <v>12856</v>
      </c>
      <c r="D1491" s="74">
        <v>0</v>
      </c>
      <c r="E1491" s="74">
        <v>0</v>
      </c>
      <c r="F1491" s="74">
        <v>0</v>
      </c>
      <c r="G1491" s="74">
        <v>1.31004366812227E-2</v>
      </c>
      <c r="H1491" s="74">
        <v>0</v>
      </c>
      <c r="I1491" s="74">
        <v>0</v>
      </c>
      <c r="J1491" s="74">
        <v>0</v>
      </c>
      <c r="K1491" s="74">
        <v>0</v>
      </c>
      <c r="L1491" s="35">
        <v>0</v>
      </c>
      <c r="M1491" s="74">
        <v>0</v>
      </c>
      <c r="N1491"/>
      <c r="O1491"/>
    </row>
    <row r="1492" spans="2:15">
      <c r="B1492" s="74">
        <v>50.000000000000171</v>
      </c>
      <c r="C1492" s="74">
        <v>12857</v>
      </c>
      <c r="D1492" s="74">
        <v>0</v>
      </c>
      <c r="E1492" s="74">
        <v>9.4339622641509396E-3</v>
      </c>
      <c r="F1492" s="74">
        <v>4.7169811320754698E-3</v>
      </c>
      <c r="G1492" s="74">
        <v>0</v>
      </c>
      <c r="H1492" s="74">
        <v>0</v>
      </c>
      <c r="I1492" s="74">
        <v>0</v>
      </c>
      <c r="J1492" s="74">
        <v>0</v>
      </c>
      <c r="K1492" s="74">
        <v>0</v>
      </c>
      <c r="L1492" s="35">
        <v>0</v>
      </c>
      <c r="M1492" s="74">
        <v>1</v>
      </c>
      <c r="N1492"/>
      <c r="O1492"/>
    </row>
    <row r="1493" spans="2:15">
      <c r="B1493" s="74">
        <v>201.00000000000054</v>
      </c>
      <c r="C1493" s="74">
        <v>16273</v>
      </c>
      <c r="D1493" s="74">
        <v>0</v>
      </c>
      <c r="E1493" s="74">
        <v>0</v>
      </c>
      <c r="F1493" s="74">
        <v>0</v>
      </c>
      <c r="G1493" s="74">
        <v>0</v>
      </c>
      <c r="H1493" s="74">
        <v>0</v>
      </c>
      <c r="I1493" s="74">
        <v>0</v>
      </c>
      <c r="J1493" s="74">
        <v>0</v>
      </c>
      <c r="K1493" s="74">
        <v>0</v>
      </c>
      <c r="L1493" s="35">
        <v>0</v>
      </c>
      <c r="M1493" s="74">
        <v>0</v>
      </c>
      <c r="N1493"/>
      <c r="O1493"/>
    </row>
    <row r="1494" spans="2:15">
      <c r="B1494" s="74">
        <v>207.99999999999943</v>
      </c>
      <c r="C1494" s="74">
        <v>16283</v>
      </c>
      <c r="D1494" s="74">
        <v>0</v>
      </c>
      <c r="E1494" s="74">
        <v>8.6206896551724102E-2</v>
      </c>
      <c r="F1494" s="74">
        <v>0</v>
      </c>
      <c r="G1494" s="74">
        <v>0</v>
      </c>
      <c r="H1494" s="74">
        <v>0</v>
      </c>
      <c r="I1494" s="74">
        <v>0</v>
      </c>
      <c r="J1494" s="74">
        <v>2.2988505747126398E-2</v>
      </c>
      <c r="K1494" s="74">
        <v>0</v>
      </c>
      <c r="L1494" s="35">
        <v>0</v>
      </c>
      <c r="M1494" s="74">
        <v>1</v>
      </c>
      <c r="N1494"/>
      <c r="O1494"/>
    </row>
    <row r="1495" spans="2:15">
      <c r="B1495" s="74">
        <v>239.00000000000156</v>
      </c>
      <c r="C1495" s="74">
        <v>16433</v>
      </c>
      <c r="D1495" s="74">
        <v>0</v>
      </c>
      <c r="E1495" s="74">
        <v>0</v>
      </c>
      <c r="F1495" s="74">
        <v>0</v>
      </c>
      <c r="G1495" s="74">
        <v>0</v>
      </c>
      <c r="H1495" s="74">
        <v>0</v>
      </c>
      <c r="I1495" s="74">
        <v>0</v>
      </c>
      <c r="J1495" s="74">
        <v>0</v>
      </c>
      <c r="K1495" s="74">
        <v>0</v>
      </c>
      <c r="L1495" s="35">
        <v>0</v>
      </c>
      <c r="M1495" s="74">
        <v>0</v>
      </c>
      <c r="N1495"/>
      <c r="O1495"/>
    </row>
    <row r="1496" spans="2:15">
      <c r="B1496" s="74">
        <v>1724.9999999999902</v>
      </c>
      <c r="C1496" s="74">
        <v>16473</v>
      </c>
      <c r="D1496" s="74">
        <v>0</v>
      </c>
      <c r="E1496" s="74">
        <v>0</v>
      </c>
      <c r="F1496" s="74">
        <v>0</v>
      </c>
      <c r="G1496" s="74">
        <v>0</v>
      </c>
      <c r="H1496" s="74">
        <v>0</v>
      </c>
      <c r="I1496" s="74">
        <v>0</v>
      </c>
      <c r="J1496" s="74">
        <v>0</v>
      </c>
      <c r="K1496" s="74">
        <v>0</v>
      </c>
      <c r="L1496" s="35">
        <v>0</v>
      </c>
      <c r="M1496" s="74">
        <v>0</v>
      </c>
      <c r="N1496"/>
      <c r="O1496"/>
    </row>
    <row r="1497" spans="2:15">
      <c r="B1497" s="74">
        <v>96.999999999998963</v>
      </c>
      <c r="C1497" s="74">
        <v>16766</v>
      </c>
      <c r="D1497" s="74">
        <v>0</v>
      </c>
      <c r="E1497" s="74">
        <v>0</v>
      </c>
      <c r="F1497" s="74">
        <v>0</v>
      </c>
      <c r="G1497" s="74">
        <v>0</v>
      </c>
      <c r="H1497" s="74">
        <v>0</v>
      </c>
      <c r="I1497" s="74">
        <v>0</v>
      </c>
      <c r="J1497" s="74">
        <v>0</v>
      </c>
      <c r="K1497" s="74">
        <v>5.0251256281407001E-3</v>
      </c>
      <c r="L1497" s="35">
        <v>0</v>
      </c>
      <c r="M1497" s="74">
        <v>0</v>
      </c>
      <c r="N1497"/>
      <c r="O1497"/>
    </row>
    <row r="1498" spans="2:15">
      <c r="B1498" s="74">
        <v>705.00000000000273</v>
      </c>
      <c r="C1498" s="74">
        <v>16767</v>
      </c>
      <c r="D1498" s="74">
        <v>0</v>
      </c>
      <c r="E1498" s="74">
        <v>9.8214285714285698E-2</v>
      </c>
      <c r="F1498" s="74">
        <v>0</v>
      </c>
      <c r="G1498" s="74">
        <v>0</v>
      </c>
      <c r="H1498" s="74">
        <v>0</v>
      </c>
      <c r="I1498" s="74">
        <v>0</v>
      </c>
      <c r="J1498" s="74">
        <v>0</v>
      </c>
      <c r="K1498" s="74">
        <v>0</v>
      </c>
      <c r="L1498" s="35">
        <v>0</v>
      </c>
      <c r="M1498" s="74">
        <v>1</v>
      </c>
      <c r="N1498"/>
      <c r="O1498"/>
    </row>
    <row r="1499" spans="2:15">
      <c r="B1499" s="74">
        <v>347.99999999999943</v>
      </c>
      <c r="C1499" s="74">
        <v>16768</v>
      </c>
      <c r="D1499" s="74">
        <v>0</v>
      </c>
      <c r="E1499" s="74">
        <v>5.31914893617021E-3</v>
      </c>
      <c r="F1499" s="74">
        <v>0</v>
      </c>
      <c r="G1499" s="74">
        <v>5.31914893617021E-3</v>
      </c>
      <c r="H1499" s="74">
        <v>0</v>
      </c>
      <c r="I1499" s="74">
        <v>0</v>
      </c>
      <c r="J1499" s="74">
        <v>0</v>
      </c>
      <c r="K1499" s="74">
        <v>0</v>
      </c>
      <c r="L1499" s="35">
        <v>0</v>
      </c>
      <c r="M1499" s="74">
        <v>1</v>
      </c>
      <c r="N1499"/>
      <c r="O1499"/>
    </row>
    <row r="1500" spans="2:15">
      <c r="B1500" s="74">
        <v>395.99999999999824</v>
      </c>
      <c r="C1500" s="74">
        <v>16769</v>
      </c>
      <c r="D1500" s="74">
        <v>0</v>
      </c>
      <c r="E1500" s="74">
        <v>0.108695652173913</v>
      </c>
      <c r="F1500" s="74">
        <v>0</v>
      </c>
      <c r="G1500" s="74">
        <v>0</v>
      </c>
      <c r="H1500" s="74">
        <v>0</v>
      </c>
      <c r="I1500" s="74">
        <v>0</v>
      </c>
      <c r="J1500" s="74">
        <v>0</v>
      </c>
      <c r="K1500" s="74">
        <v>0</v>
      </c>
      <c r="L1500" s="35">
        <v>0</v>
      </c>
      <c r="M1500" s="74">
        <v>1</v>
      </c>
      <c r="N1500"/>
      <c r="O1500"/>
    </row>
    <row r="1501" spans="2:15">
      <c r="B1501" s="74">
        <v>73.000000000000696</v>
      </c>
      <c r="C1501" s="74">
        <v>16771</v>
      </c>
      <c r="D1501" s="74">
        <v>0</v>
      </c>
      <c r="E1501" s="74">
        <v>0</v>
      </c>
      <c r="F1501" s="74">
        <v>0</v>
      </c>
      <c r="G1501" s="74">
        <v>0</v>
      </c>
      <c r="H1501" s="74">
        <v>0</v>
      </c>
      <c r="I1501" s="74">
        <v>0</v>
      </c>
      <c r="J1501" s="74">
        <v>0</v>
      </c>
      <c r="K1501" s="74">
        <v>0</v>
      </c>
      <c r="L1501" s="35">
        <v>0</v>
      </c>
      <c r="M1501" s="74">
        <v>0</v>
      </c>
      <c r="N1501"/>
      <c r="O1501"/>
    </row>
    <row r="1502" spans="2:15">
      <c r="B1502" s="74">
        <v>158.99999999999957</v>
      </c>
      <c r="C1502" s="74">
        <v>16774</v>
      </c>
      <c r="D1502" s="74">
        <v>0</v>
      </c>
      <c r="E1502" s="74">
        <v>5.1020408163265302E-3</v>
      </c>
      <c r="F1502" s="74">
        <v>0</v>
      </c>
      <c r="G1502" s="74">
        <v>5.1020408163265302E-3</v>
      </c>
      <c r="H1502" s="74">
        <v>0</v>
      </c>
      <c r="I1502" s="74">
        <v>0</v>
      </c>
      <c r="J1502" s="74">
        <v>0</v>
      </c>
      <c r="K1502" s="74">
        <v>1.53061224489796E-2</v>
      </c>
      <c r="L1502" s="35">
        <v>0</v>
      </c>
      <c r="M1502" s="74">
        <v>1</v>
      </c>
      <c r="N1502"/>
      <c r="O1502"/>
    </row>
    <row r="1503" spans="2:15">
      <c r="B1503" s="74">
        <v>95.000000000000497</v>
      </c>
      <c r="C1503" s="74">
        <v>16776</v>
      </c>
      <c r="D1503" s="74">
        <v>0</v>
      </c>
      <c r="E1503" s="74">
        <v>1.5075376884422099E-2</v>
      </c>
      <c r="F1503" s="74">
        <v>0</v>
      </c>
      <c r="G1503" s="74">
        <v>0</v>
      </c>
      <c r="H1503" s="74">
        <v>0</v>
      </c>
      <c r="I1503" s="74">
        <v>0</v>
      </c>
      <c r="J1503" s="74">
        <v>0</v>
      </c>
      <c r="K1503" s="74">
        <v>0</v>
      </c>
      <c r="L1503" s="35">
        <v>0</v>
      </c>
      <c r="M1503" s="74">
        <v>1</v>
      </c>
      <c r="N1503"/>
      <c r="O1503"/>
    </row>
    <row r="1504" spans="2:15">
      <c r="B1504" s="74">
        <v>298.00000000000347</v>
      </c>
      <c r="C1504" s="74">
        <v>16777</v>
      </c>
      <c r="D1504" s="74">
        <v>0</v>
      </c>
      <c r="E1504" s="74">
        <v>2.1621621621621599E-2</v>
      </c>
      <c r="F1504" s="74">
        <v>0</v>
      </c>
      <c r="G1504" s="74">
        <v>0</v>
      </c>
      <c r="H1504" s="74">
        <v>0</v>
      </c>
      <c r="I1504" s="74">
        <v>0</v>
      </c>
      <c r="J1504" s="74">
        <v>0</v>
      </c>
      <c r="K1504" s="74">
        <v>0</v>
      </c>
      <c r="L1504" s="35">
        <v>0</v>
      </c>
      <c r="M1504" s="74">
        <v>1</v>
      </c>
      <c r="N1504"/>
      <c r="O1504"/>
    </row>
    <row r="1505" spans="2:15">
      <c r="B1505" s="74">
        <v>294.00000000000205</v>
      </c>
      <c r="C1505" s="74">
        <v>16778</v>
      </c>
      <c r="D1505" s="74">
        <v>0</v>
      </c>
      <c r="E1505" s="74">
        <v>0</v>
      </c>
      <c r="F1505" s="74">
        <v>0</v>
      </c>
      <c r="G1505" s="74">
        <v>0</v>
      </c>
      <c r="H1505" s="74">
        <v>0</v>
      </c>
      <c r="I1505" s="74">
        <v>0</v>
      </c>
      <c r="J1505" s="74">
        <v>0</v>
      </c>
      <c r="K1505" s="74">
        <v>0</v>
      </c>
      <c r="L1505" s="35">
        <v>0</v>
      </c>
      <c r="M1505" s="74">
        <v>0</v>
      </c>
      <c r="N1505"/>
      <c r="O1505"/>
    </row>
    <row r="1506" spans="2:15">
      <c r="B1506" s="74">
        <v>105.99999999999997</v>
      </c>
      <c r="C1506" s="74">
        <v>16779</v>
      </c>
      <c r="D1506" s="74">
        <v>0</v>
      </c>
      <c r="E1506" s="74">
        <v>3.06122448979592E-2</v>
      </c>
      <c r="F1506" s="74">
        <v>0</v>
      </c>
      <c r="G1506" s="74">
        <v>0</v>
      </c>
      <c r="H1506" s="74">
        <v>0</v>
      </c>
      <c r="I1506" s="74">
        <v>0</v>
      </c>
      <c r="J1506" s="74">
        <v>1.53061224489796E-2</v>
      </c>
      <c r="K1506" s="74">
        <v>5.1020408163265302E-3</v>
      </c>
      <c r="L1506" s="35">
        <v>0</v>
      </c>
      <c r="M1506" s="74">
        <v>1</v>
      </c>
      <c r="N1506"/>
      <c r="O1506"/>
    </row>
    <row r="1507" spans="2:15">
      <c r="B1507" s="74">
        <v>408.00000000000028</v>
      </c>
      <c r="C1507" s="74">
        <v>16781</v>
      </c>
      <c r="D1507" s="74">
        <v>0</v>
      </c>
      <c r="E1507" s="74">
        <v>0</v>
      </c>
      <c r="F1507" s="74">
        <v>0</v>
      </c>
      <c r="G1507" s="74">
        <v>5.1813471502590702E-3</v>
      </c>
      <c r="H1507" s="74">
        <v>0</v>
      </c>
      <c r="I1507" s="74">
        <v>0</v>
      </c>
      <c r="J1507" s="74">
        <v>2.0725388601036301E-2</v>
      </c>
      <c r="K1507" s="74">
        <v>0</v>
      </c>
      <c r="L1507" s="35">
        <v>0</v>
      </c>
      <c r="M1507" s="74">
        <v>0</v>
      </c>
      <c r="N1507"/>
      <c r="O1507"/>
    </row>
    <row r="1508" spans="2:15">
      <c r="B1508" s="74">
        <v>125.00000000000105</v>
      </c>
      <c r="C1508" s="74">
        <v>16783</v>
      </c>
      <c r="D1508" s="74">
        <v>0</v>
      </c>
      <c r="E1508" s="74">
        <v>0</v>
      </c>
      <c r="F1508" s="74">
        <v>0</v>
      </c>
      <c r="G1508" s="74">
        <v>0</v>
      </c>
      <c r="H1508" s="74">
        <v>0</v>
      </c>
      <c r="I1508" s="74">
        <v>0</v>
      </c>
      <c r="J1508" s="74">
        <v>1.84049079754601E-2</v>
      </c>
      <c r="K1508" s="74">
        <v>0</v>
      </c>
      <c r="L1508" s="35">
        <v>0</v>
      </c>
      <c r="M1508" s="74">
        <v>0</v>
      </c>
      <c r="N1508"/>
      <c r="O1508"/>
    </row>
    <row r="1509" spans="2:15">
      <c r="B1509" s="74">
        <v>276.00000000000159</v>
      </c>
      <c r="C1509" s="74">
        <v>16784</v>
      </c>
      <c r="D1509" s="74">
        <v>0</v>
      </c>
      <c r="E1509" s="74">
        <v>0</v>
      </c>
      <c r="F1509" s="74">
        <v>0</v>
      </c>
      <c r="G1509" s="74">
        <v>0</v>
      </c>
      <c r="H1509" s="74">
        <v>0</v>
      </c>
      <c r="I1509" s="74">
        <v>0</v>
      </c>
      <c r="J1509" s="74">
        <v>0</v>
      </c>
      <c r="K1509" s="74">
        <v>0</v>
      </c>
      <c r="L1509" s="35">
        <v>0</v>
      </c>
      <c r="M1509" s="74">
        <v>0</v>
      </c>
      <c r="N1509"/>
      <c r="O1509"/>
    </row>
    <row r="1510" spans="2:15">
      <c r="B1510" s="74">
        <v>45.999999999999595</v>
      </c>
      <c r="C1510" s="74">
        <v>16786</v>
      </c>
      <c r="D1510" s="74">
        <v>0</v>
      </c>
      <c r="E1510" s="74">
        <v>0</v>
      </c>
      <c r="F1510" s="74">
        <v>0</v>
      </c>
      <c r="G1510" s="74">
        <v>9.9009900990098994E-3</v>
      </c>
      <c r="H1510" s="74">
        <v>0</v>
      </c>
      <c r="I1510" s="74">
        <v>0</v>
      </c>
      <c r="J1510" s="74">
        <v>0</v>
      </c>
      <c r="K1510" s="74">
        <v>0</v>
      </c>
      <c r="L1510" s="35">
        <v>0</v>
      </c>
      <c r="M1510" s="74">
        <v>0</v>
      </c>
      <c r="N1510"/>
      <c r="O1510"/>
    </row>
    <row r="1511" spans="2:15">
      <c r="B1511" s="74">
        <v>256.0000000000004</v>
      </c>
      <c r="C1511" s="74">
        <v>16787</v>
      </c>
      <c r="D1511" s="74">
        <v>0</v>
      </c>
      <c r="E1511" s="74">
        <v>2.3529411764705899E-2</v>
      </c>
      <c r="F1511" s="74">
        <v>0</v>
      </c>
      <c r="G1511" s="74">
        <v>0</v>
      </c>
      <c r="H1511" s="74">
        <v>0</v>
      </c>
      <c r="I1511" s="74">
        <v>0</v>
      </c>
      <c r="J1511" s="74">
        <v>0</v>
      </c>
      <c r="K1511" s="74">
        <v>2.9411764705882401E-2</v>
      </c>
      <c r="L1511" s="35">
        <v>0</v>
      </c>
      <c r="M1511" s="74">
        <v>1</v>
      </c>
      <c r="N1511"/>
      <c r="O1511"/>
    </row>
    <row r="1512" spans="2:15">
      <c r="B1512" s="74">
        <v>556.00000000000387</v>
      </c>
      <c r="C1512" s="74">
        <v>16789</v>
      </c>
      <c r="D1512" s="74">
        <v>0</v>
      </c>
      <c r="E1512" s="74">
        <v>0</v>
      </c>
      <c r="F1512" s="74">
        <v>0</v>
      </c>
      <c r="G1512" s="74">
        <v>0</v>
      </c>
      <c r="H1512" s="74">
        <v>0</v>
      </c>
      <c r="I1512" s="74">
        <v>0</v>
      </c>
      <c r="J1512" s="74">
        <v>0</v>
      </c>
      <c r="K1512" s="74">
        <v>0</v>
      </c>
      <c r="L1512" s="35">
        <v>0</v>
      </c>
      <c r="M1512" s="74">
        <v>0</v>
      </c>
      <c r="N1512"/>
      <c r="O1512"/>
    </row>
    <row r="1513" spans="2:15">
      <c r="B1513" s="74">
        <v>122.00000000000057</v>
      </c>
      <c r="C1513" s="74">
        <v>16790</v>
      </c>
      <c r="D1513" s="74">
        <v>0</v>
      </c>
      <c r="E1513" s="74">
        <v>0.2</v>
      </c>
      <c r="F1513" s="74">
        <v>0</v>
      </c>
      <c r="G1513" s="74">
        <v>0</v>
      </c>
      <c r="H1513" s="74">
        <v>0</v>
      </c>
      <c r="I1513" s="74">
        <v>0</v>
      </c>
      <c r="J1513" s="74">
        <v>0</v>
      </c>
      <c r="K1513" s="74">
        <v>0</v>
      </c>
      <c r="L1513" s="35">
        <v>0</v>
      </c>
      <c r="M1513" s="74">
        <v>1</v>
      </c>
      <c r="N1513"/>
      <c r="O1513"/>
    </row>
    <row r="1514" spans="2:15">
      <c r="B1514" s="74">
        <v>113.99999999999942</v>
      </c>
      <c r="C1514" s="74">
        <v>16791</v>
      </c>
      <c r="D1514" s="74">
        <v>0</v>
      </c>
      <c r="E1514" s="74">
        <v>0</v>
      </c>
      <c r="F1514" s="74">
        <v>0</v>
      </c>
      <c r="G1514" s="74">
        <v>0</v>
      </c>
      <c r="H1514" s="74">
        <v>0</v>
      </c>
      <c r="I1514" s="74">
        <v>0</v>
      </c>
      <c r="J1514" s="74">
        <v>0</v>
      </c>
      <c r="K1514" s="74">
        <v>0</v>
      </c>
      <c r="L1514" s="35">
        <v>0</v>
      </c>
      <c r="M1514" s="74">
        <v>0</v>
      </c>
      <c r="N1514"/>
      <c r="O1514"/>
    </row>
    <row r="1515" spans="2:15">
      <c r="B1515" s="74">
        <v>113.00000000000013</v>
      </c>
      <c r="C1515" s="74">
        <v>16792</v>
      </c>
      <c r="D1515" s="74">
        <v>0</v>
      </c>
      <c r="E1515" s="74">
        <v>0.16384180790960501</v>
      </c>
      <c r="F1515" s="74">
        <v>0</v>
      </c>
      <c r="G1515" s="74">
        <v>0</v>
      </c>
      <c r="H1515" s="74">
        <v>0</v>
      </c>
      <c r="I1515" s="74">
        <v>0</v>
      </c>
      <c r="J1515" s="74">
        <v>0</v>
      </c>
      <c r="K1515" s="74">
        <v>0</v>
      </c>
      <c r="L1515" s="35">
        <v>0</v>
      </c>
      <c r="M1515" s="74">
        <v>1</v>
      </c>
      <c r="N1515"/>
      <c r="O1515"/>
    </row>
    <row r="1516" spans="2:15">
      <c r="B1516" s="74">
        <v>172.00000000000057</v>
      </c>
      <c r="C1516" s="74">
        <v>16797</v>
      </c>
      <c r="D1516" s="74">
        <v>0</v>
      </c>
      <c r="E1516" s="74">
        <v>0</v>
      </c>
      <c r="F1516" s="74">
        <v>0</v>
      </c>
      <c r="G1516" s="74">
        <v>1.54639175257732E-2</v>
      </c>
      <c r="H1516" s="74">
        <v>2.57731958762887E-2</v>
      </c>
      <c r="I1516" s="74">
        <v>0</v>
      </c>
      <c r="J1516" s="74">
        <v>5.1546391752577301E-3</v>
      </c>
      <c r="K1516" s="74">
        <v>2.06185567010309E-2</v>
      </c>
      <c r="L1516" s="35">
        <v>4.1237112999999999E-2</v>
      </c>
      <c r="M1516" s="74">
        <v>0</v>
      </c>
      <c r="N1516"/>
      <c r="O1516"/>
    </row>
    <row r="1517" spans="2:15">
      <c r="B1517" s="74">
        <v>128.00000000000054</v>
      </c>
      <c r="C1517" s="74">
        <v>16798</v>
      </c>
      <c r="D1517" s="74">
        <v>0</v>
      </c>
      <c r="E1517" s="74">
        <v>2.7210884353741499E-2</v>
      </c>
      <c r="F1517" s="74">
        <v>0</v>
      </c>
      <c r="G1517" s="74">
        <v>0</v>
      </c>
      <c r="H1517" s="74">
        <v>0</v>
      </c>
      <c r="I1517" s="74">
        <v>0</v>
      </c>
      <c r="J1517" s="74">
        <v>0</v>
      </c>
      <c r="K1517" s="74">
        <v>0</v>
      </c>
      <c r="L1517" s="35">
        <v>0</v>
      </c>
      <c r="M1517" s="74">
        <v>1</v>
      </c>
      <c r="N1517"/>
      <c r="O1517"/>
    </row>
    <row r="1518" spans="2:15">
      <c r="B1518" s="74">
        <v>1039.0000000000064</v>
      </c>
      <c r="C1518" s="74">
        <v>16799</v>
      </c>
      <c r="D1518" s="74">
        <v>0</v>
      </c>
      <c r="E1518" s="74">
        <v>0</v>
      </c>
      <c r="F1518" s="74">
        <v>0</v>
      </c>
      <c r="G1518" s="74">
        <v>0</v>
      </c>
      <c r="H1518" s="74">
        <v>0</v>
      </c>
      <c r="I1518" s="74">
        <v>0</v>
      </c>
      <c r="J1518" s="74">
        <v>0</v>
      </c>
      <c r="K1518" s="74">
        <v>0</v>
      </c>
      <c r="L1518" s="35">
        <v>0</v>
      </c>
      <c r="M1518" s="74">
        <v>0</v>
      </c>
      <c r="N1518"/>
      <c r="O1518"/>
    </row>
    <row r="1519" spans="2:15">
      <c r="B1519" s="74">
        <v>94.000000000000327</v>
      </c>
      <c r="C1519" s="74">
        <v>16800</v>
      </c>
      <c r="D1519" s="74">
        <v>0</v>
      </c>
      <c r="E1519" s="74">
        <v>0.119617224880383</v>
      </c>
      <c r="F1519" s="74">
        <v>0</v>
      </c>
      <c r="G1519" s="74">
        <v>0</v>
      </c>
      <c r="H1519" s="74">
        <v>0</v>
      </c>
      <c r="I1519" s="74">
        <v>0</v>
      </c>
      <c r="J1519" s="74">
        <v>2.8708133971291901E-2</v>
      </c>
      <c r="K1519" s="74">
        <v>0</v>
      </c>
      <c r="L1519" s="35">
        <v>0</v>
      </c>
      <c r="M1519" s="74">
        <v>1</v>
      </c>
      <c r="N1519"/>
      <c r="O1519"/>
    </row>
    <row r="1520" spans="2:15">
      <c r="B1520" s="74">
        <v>124.00000000000146</v>
      </c>
      <c r="C1520" s="74">
        <v>16801</v>
      </c>
      <c r="D1520" s="74">
        <v>0</v>
      </c>
      <c r="E1520" s="74">
        <v>0</v>
      </c>
      <c r="F1520" s="74">
        <v>0</v>
      </c>
      <c r="G1520" s="74">
        <v>0</v>
      </c>
      <c r="H1520" s="74">
        <v>0</v>
      </c>
      <c r="I1520" s="74">
        <v>0</v>
      </c>
      <c r="J1520" s="74">
        <v>0</v>
      </c>
      <c r="K1520" s="74">
        <v>5.2083333333333296E-3</v>
      </c>
      <c r="L1520" s="35">
        <v>0</v>
      </c>
      <c r="M1520" s="74">
        <v>0</v>
      </c>
      <c r="N1520"/>
      <c r="O1520"/>
    </row>
    <row r="1521" spans="2:15">
      <c r="B1521" s="74">
        <v>181.99999999999801</v>
      </c>
      <c r="C1521" s="74">
        <v>16804</v>
      </c>
      <c r="D1521" s="74">
        <v>0</v>
      </c>
      <c r="E1521" s="74">
        <v>0</v>
      </c>
      <c r="F1521" s="74">
        <v>0</v>
      </c>
      <c r="G1521" s="74">
        <v>0</v>
      </c>
      <c r="H1521" s="74">
        <v>0</v>
      </c>
      <c r="I1521" s="74">
        <v>0</v>
      </c>
      <c r="J1521" s="74">
        <v>0</v>
      </c>
      <c r="K1521" s="74">
        <v>1.9323671497584499E-2</v>
      </c>
      <c r="L1521" s="35">
        <v>0</v>
      </c>
      <c r="M1521" s="74">
        <v>0</v>
      </c>
      <c r="N1521"/>
      <c r="O1521"/>
    </row>
    <row r="1522" spans="2:15">
      <c r="B1522" s="74">
        <v>58.000000000000398</v>
      </c>
      <c r="C1522" s="74">
        <v>16806</v>
      </c>
      <c r="D1522" s="74">
        <v>0</v>
      </c>
      <c r="E1522" s="74">
        <v>2.9239766081871298E-2</v>
      </c>
      <c r="F1522" s="74">
        <v>0</v>
      </c>
      <c r="G1522" s="74">
        <v>5.8479532163742704E-3</v>
      </c>
      <c r="H1522" s="74">
        <v>0</v>
      </c>
      <c r="I1522" s="74">
        <v>0</v>
      </c>
      <c r="J1522" s="74">
        <v>5.8479532163742704E-3</v>
      </c>
      <c r="K1522" s="74">
        <v>0</v>
      </c>
      <c r="L1522" s="35">
        <v>0</v>
      </c>
      <c r="M1522" s="74">
        <v>1</v>
      </c>
      <c r="N1522"/>
      <c r="O1522"/>
    </row>
    <row r="1523" spans="2:15">
      <c r="B1523" s="74">
        <v>422.99999999999795</v>
      </c>
      <c r="C1523" s="74">
        <v>16808</v>
      </c>
      <c r="D1523" s="74">
        <v>0</v>
      </c>
      <c r="E1523" s="74">
        <v>0</v>
      </c>
      <c r="F1523" s="74">
        <v>0</v>
      </c>
      <c r="G1523" s="74">
        <v>0</v>
      </c>
      <c r="H1523" s="74">
        <v>0</v>
      </c>
      <c r="I1523" s="74">
        <v>0</v>
      </c>
      <c r="J1523" s="74">
        <v>0</v>
      </c>
      <c r="K1523" s="74">
        <v>2.23463687150838E-2</v>
      </c>
      <c r="L1523" s="35">
        <v>0</v>
      </c>
      <c r="M1523" s="74">
        <v>0</v>
      </c>
      <c r="N1523"/>
      <c r="O1523"/>
    </row>
    <row r="1524" spans="2:15">
      <c r="B1524" s="74">
        <v>229.00000000000128</v>
      </c>
      <c r="C1524" s="74">
        <v>16809</v>
      </c>
      <c r="D1524" s="74">
        <v>0</v>
      </c>
      <c r="E1524" s="74">
        <v>0</v>
      </c>
      <c r="F1524" s="74">
        <v>0</v>
      </c>
      <c r="G1524" s="74">
        <v>0</v>
      </c>
      <c r="H1524" s="74">
        <v>0</v>
      </c>
      <c r="I1524" s="74">
        <v>0</v>
      </c>
      <c r="J1524" s="74">
        <v>0</v>
      </c>
      <c r="K1524" s="74">
        <v>0</v>
      </c>
      <c r="L1524" s="35">
        <v>0</v>
      </c>
      <c r="M1524" s="74">
        <v>0</v>
      </c>
      <c r="N1524"/>
      <c r="O1524"/>
    </row>
    <row r="1525" spans="2:15">
      <c r="B1525" s="74">
        <v>2522.9999999999745</v>
      </c>
      <c r="C1525" s="74">
        <v>16814</v>
      </c>
      <c r="D1525" s="74">
        <v>0</v>
      </c>
      <c r="E1525" s="74">
        <v>0</v>
      </c>
      <c r="F1525" s="74">
        <v>0</v>
      </c>
      <c r="G1525" s="74">
        <v>0</v>
      </c>
      <c r="H1525" s="74">
        <v>0</v>
      </c>
      <c r="I1525" s="74">
        <v>0</v>
      </c>
      <c r="J1525" s="74">
        <v>0</v>
      </c>
      <c r="K1525" s="74">
        <v>0</v>
      </c>
      <c r="L1525" s="35">
        <v>0</v>
      </c>
      <c r="M1525" s="74">
        <v>0</v>
      </c>
      <c r="N1525"/>
      <c r="O1525"/>
    </row>
    <row r="1526" spans="2:15">
      <c r="B1526" s="74">
        <v>165.99999999999815</v>
      </c>
      <c r="C1526" s="74">
        <v>16816</v>
      </c>
      <c r="D1526" s="74">
        <v>0</v>
      </c>
      <c r="E1526" s="74">
        <v>0</v>
      </c>
      <c r="F1526" s="74">
        <v>0</v>
      </c>
      <c r="G1526" s="74">
        <v>0</v>
      </c>
      <c r="H1526" s="74">
        <v>0</v>
      </c>
      <c r="I1526" s="74">
        <v>0</v>
      </c>
      <c r="J1526" s="74">
        <v>0</v>
      </c>
      <c r="K1526" s="74">
        <v>6.4935064935064896E-3</v>
      </c>
      <c r="L1526" s="35">
        <v>0</v>
      </c>
      <c r="M1526" s="74">
        <v>0</v>
      </c>
      <c r="N1526"/>
      <c r="O1526"/>
    </row>
    <row r="1527" spans="2:15">
      <c r="B1527" s="74">
        <v>100</v>
      </c>
      <c r="C1527" s="74">
        <v>16818</v>
      </c>
      <c r="D1527" s="74">
        <v>0</v>
      </c>
      <c r="E1527" s="74">
        <v>3.7037037037036999E-3</v>
      </c>
      <c r="F1527" s="74">
        <v>0</v>
      </c>
      <c r="G1527" s="74">
        <v>0</v>
      </c>
      <c r="H1527" s="74">
        <v>0</v>
      </c>
      <c r="I1527" s="74">
        <v>0</v>
      </c>
      <c r="J1527" s="74">
        <v>0</v>
      </c>
      <c r="K1527" s="74">
        <v>0</v>
      </c>
      <c r="L1527" s="35">
        <v>0</v>
      </c>
      <c r="M1527" s="74">
        <v>1</v>
      </c>
      <c r="N1527"/>
      <c r="O1527"/>
    </row>
    <row r="1528" spans="2:15">
      <c r="B1528" s="74">
        <v>167.99999999999909</v>
      </c>
      <c r="C1528" s="74">
        <v>16822</v>
      </c>
      <c r="D1528" s="74">
        <v>0</v>
      </c>
      <c r="E1528" s="74">
        <v>0</v>
      </c>
      <c r="F1528" s="74">
        <v>0</v>
      </c>
      <c r="G1528" s="74">
        <v>0</v>
      </c>
      <c r="H1528" s="74">
        <v>0</v>
      </c>
      <c r="I1528" s="74">
        <v>0</v>
      </c>
      <c r="J1528" s="74">
        <v>5.2356020942408397E-3</v>
      </c>
      <c r="K1528" s="74">
        <v>0</v>
      </c>
      <c r="L1528" s="35">
        <v>0</v>
      </c>
      <c r="M1528" s="74">
        <v>0</v>
      </c>
      <c r="N1528"/>
      <c r="O1528"/>
    </row>
    <row r="1529" spans="2:15">
      <c r="B1529" s="74">
        <v>223.99999999999875</v>
      </c>
      <c r="C1529" s="74">
        <v>16826</v>
      </c>
      <c r="D1529" s="74">
        <v>0</v>
      </c>
      <c r="E1529" s="74">
        <v>0</v>
      </c>
      <c r="F1529" s="74">
        <v>0</v>
      </c>
      <c r="G1529" s="74">
        <v>0</v>
      </c>
      <c r="H1529" s="74">
        <v>0</v>
      </c>
      <c r="I1529" s="74">
        <v>0</v>
      </c>
      <c r="J1529" s="74">
        <v>0</v>
      </c>
      <c r="K1529" s="74">
        <v>0</v>
      </c>
      <c r="L1529" s="35">
        <v>0</v>
      </c>
      <c r="M1529" s="74">
        <v>0</v>
      </c>
      <c r="N1529"/>
      <c r="O1529"/>
    </row>
    <row r="1530" spans="2:15">
      <c r="B1530" s="74">
        <v>61.000000000000441</v>
      </c>
      <c r="C1530" s="74">
        <v>16829</v>
      </c>
      <c r="D1530" s="74">
        <v>0</v>
      </c>
      <c r="E1530" s="74">
        <v>0</v>
      </c>
      <c r="F1530" s="74">
        <v>0</v>
      </c>
      <c r="G1530" s="74">
        <v>0</v>
      </c>
      <c r="H1530" s="74">
        <v>0</v>
      </c>
      <c r="I1530" s="74">
        <v>0</v>
      </c>
      <c r="J1530" s="74">
        <v>0</v>
      </c>
      <c r="K1530" s="74">
        <v>0</v>
      </c>
      <c r="L1530" s="35">
        <v>0</v>
      </c>
      <c r="M1530" s="74">
        <v>0</v>
      </c>
      <c r="N1530"/>
      <c r="O1530"/>
    </row>
    <row r="1531" spans="2:15">
      <c r="B1531" s="74">
        <v>100.99999999999939</v>
      </c>
      <c r="C1531" s="74">
        <v>16830</v>
      </c>
      <c r="D1531" s="74">
        <v>0</v>
      </c>
      <c r="E1531" s="74">
        <v>0</v>
      </c>
      <c r="F1531" s="74">
        <v>0</v>
      </c>
      <c r="G1531" s="74">
        <v>0</v>
      </c>
      <c r="H1531" s="74">
        <v>0</v>
      </c>
      <c r="I1531" s="74">
        <v>0</v>
      </c>
      <c r="J1531" s="74">
        <v>1.13636363636364E-2</v>
      </c>
      <c r="K1531" s="74">
        <v>0</v>
      </c>
      <c r="L1531" s="35">
        <v>0</v>
      </c>
      <c r="M1531" s="74">
        <v>0</v>
      </c>
      <c r="N1531"/>
      <c r="O1531"/>
    </row>
    <row r="1532" spans="2:15">
      <c r="B1532" s="74">
        <v>29.000000000000274</v>
      </c>
      <c r="C1532" s="74">
        <v>16832</v>
      </c>
      <c r="D1532" s="74">
        <v>0</v>
      </c>
      <c r="E1532" s="74">
        <v>6.1452513966480403E-2</v>
      </c>
      <c r="F1532" s="74">
        <v>0</v>
      </c>
      <c r="G1532" s="74">
        <v>0</v>
      </c>
      <c r="H1532" s="74">
        <v>0</v>
      </c>
      <c r="I1532" s="74">
        <v>0</v>
      </c>
      <c r="J1532" s="74">
        <v>5.5865921787709499E-3</v>
      </c>
      <c r="K1532" s="74">
        <v>0</v>
      </c>
      <c r="L1532" s="35">
        <v>0</v>
      </c>
      <c r="M1532" s="74">
        <v>1</v>
      </c>
      <c r="N1532"/>
      <c r="O1532"/>
    </row>
    <row r="1533" spans="2:15">
      <c r="B1533" s="74">
        <v>180.99999999999829</v>
      </c>
      <c r="C1533" s="74">
        <v>16833</v>
      </c>
      <c r="D1533" s="74">
        <v>0</v>
      </c>
      <c r="E1533" s="74">
        <v>0</v>
      </c>
      <c r="F1533" s="74">
        <v>0</v>
      </c>
      <c r="G1533" s="74">
        <v>0</v>
      </c>
      <c r="H1533" s="74">
        <v>0</v>
      </c>
      <c r="I1533" s="74">
        <v>0</v>
      </c>
      <c r="J1533" s="74">
        <v>0</v>
      </c>
      <c r="K1533" s="74">
        <v>0</v>
      </c>
      <c r="L1533" s="35">
        <v>0</v>
      </c>
      <c r="M1533" s="74">
        <v>0</v>
      </c>
      <c r="N1533"/>
      <c r="O1533"/>
    </row>
    <row r="1534" spans="2:15">
      <c r="B1534" s="74">
        <v>233.99999999999861</v>
      </c>
      <c r="C1534" s="74">
        <v>16834</v>
      </c>
      <c r="D1534" s="74">
        <v>0</v>
      </c>
      <c r="E1534" s="74">
        <v>0</v>
      </c>
      <c r="F1534" s="74">
        <v>0</v>
      </c>
      <c r="G1534" s="74">
        <v>0</v>
      </c>
      <c r="H1534" s="74">
        <v>0</v>
      </c>
      <c r="I1534" s="74">
        <v>0</v>
      </c>
      <c r="J1534" s="74">
        <v>0</v>
      </c>
      <c r="K1534" s="74">
        <v>0</v>
      </c>
      <c r="L1534" s="35">
        <v>0</v>
      </c>
      <c r="M1534" s="74">
        <v>0</v>
      </c>
      <c r="N1534"/>
      <c r="O1534"/>
    </row>
    <row r="1535" spans="2:15">
      <c r="B1535" s="74">
        <v>93.000000000001108</v>
      </c>
      <c r="C1535" s="74">
        <v>16835</v>
      </c>
      <c r="D1535" s="74">
        <v>0</v>
      </c>
      <c r="E1535" s="74">
        <v>0</v>
      </c>
      <c r="F1535" s="74">
        <v>0</v>
      </c>
      <c r="G1535" s="74">
        <v>0</v>
      </c>
      <c r="H1535" s="74">
        <v>0</v>
      </c>
      <c r="I1535" s="74">
        <v>0</v>
      </c>
      <c r="J1535" s="74">
        <v>0</v>
      </c>
      <c r="K1535" s="74">
        <v>0</v>
      </c>
      <c r="L1535" s="35">
        <v>0</v>
      </c>
      <c r="M1535" s="74">
        <v>0</v>
      </c>
      <c r="N1535"/>
      <c r="O1535"/>
    </row>
    <row r="1536" spans="2:15">
      <c r="B1536" s="74">
        <v>174.99999999999835</v>
      </c>
      <c r="C1536" s="74">
        <v>16836</v>
      </c>
      <c r="D1536" s="74">
        <v>0</v>
      </c>
      <c r="E1536" s="74">
        <v>0</v>
      </c>
      <c r="F1536" s="74">
        <v>0</v>
      </c>
      <c r="G1536" s="74">
        <v>0</v>
      </c>
      <c r="H1536" s="74">
        <v>0</v>
      </c>
      <c r="I1536" s="74">
        <v>0</v>
      </c>
      <c r="J1536" s="74">
        <v>0</v>
      </c>
      <c r="K1536" s="74">
        <v>2.1645021645021599E-2</v>
      </c>
      <c r="L1536" s="35">
        <v>0</v>
      </c>
      <c r="M1536" s="74">
        <v>0</v>
      </c>
      <c r="N1536"/>
      <c r="O1536"/>
    </row>
    <row r="1537" spans="2:15">
      <c r="B1537" s="74">
        <v>26.000000000000128</v>
      </c>
      <c r="C1537" s="74">
        <v>16837</v>
      </c>
      <c r="D1537" s="74">
        <v>0</v>
      </c>
      <c r="E1537" s="74">
        <v>0</v>
      </c>
      <c r="F1537" s="74">
        <v>0</v>
      </c>
      <c r="G1537" s="74">
        <v>0</v>
      </c>
      <c r="H1537" s="74">
        <v>0</v>
      </c>
      <c r="I1537" s="74">
        <v>0</v>
      </c>
      <c r="J1537" s="74">
        <v>0.16256157635467999</v>
      </c>
      <c r="K1537" s="74">
        <v>1.9704433497536901E-2</v>
      </c>
      <c r="L1537" s="35">
        <v>0</v>
      </c>
      <c r="M1537" s="74">
        <v>0</v>
      </c>
      <c r="N1537"/>
      <c r="O1537"/>
    </row>
    <row r="1538" spans="2:15">
      <c r="B1538" s="74">
        <v>48.999999999999623</v>
      </c>
      <c r="C1538" s="74">
        <v>16842</v>
      </c>
      <c r="D1538" s="74">
        <v>0</v>
      </c>
      <c r="E1538" s="74">
        <v>0.13861386138613899</v>
      </c>
      <c r="F1538" s="74">
        <v>0</v>
      </c>
      <c r="G1538" s="74">
        <v>0</v>
      </c>
      <c r="H1538" s="74">
        <v>0</v>
      </c>
      <c r="I1538" s="74">
        <v>0</v>
      </c>
      <c r="J1538" s="74">
        <v>4.9504950495049497E-3</v>
      </c>
      <c r="K1538" s="74">
        <v>3.4653465346534698E-2</v>
      </c>
      <c r="L1538" s="35">
        <v>0</v>
      </c>
      <c r="M1538" s="74">
        <v>1</v>
      </c>
      <c r="N1538"/>
      <c r="O1538"/>
    </row>
    <row r="1539" spans="2:15">
      <c r="B1539" s="74">
        <v>213.00000000000122</v>
      </c>
      <c r="C1539" s="74">
        <v>16844</v>
      </c>
      <c r="D1539" s="74">
        <v>0</v>
      </c>
      <c r="E1539" s="74">
        <v>0.21875</v>
      </c>
      <c r="F1539" s="74">
        <v>0</v>
      </c>
      <c r="G1539" s="74">
        <v>0</v>
      </c>
      <c r="H1539" s="74">
        <v>5.2083333333333296E-3</v>
      </c>
      <c r="I1539" s="74">
        <v>0</v>
      </c>
      <c r="J1539" s="74">
        <v>1.0416666666666701E-2</v>
      </c>
      <c r="K1539" s="74">
        <v>0</v>
      </c>
      <c r="L1539" s="35">
        <v>0</v>
      </c>
      <c r="M1539" s="74">
        <v>1</v>
      </c>
      <c r="N1539"/>
      <c r="O1539"/>
    </row>
    <row r="1540" spans="2:15">
      <c r="B1540" s="74">
        <v>220.99999999999991</v>
      </c>
      <c r="C1540" s="74">
        <v>16849</v>
      </c>
      <c r="D1540" s="74">
        <v>0</v>
      </c>
      <c r="E1540" s="74">
        <v>3.47003154574132E-2</v>
      </c>
      <c r="F1540" s="74">
        <v>0</v>
      </c>
      <c r="G1540" s="74">
        <v>0</v>
      </c>
      <c r="H1540" s="74">
        <v>0</v>
      </c>
      <c r="I1540" s="74">
        <v>0</v>
      </c>
      <c r="J1540" s="74">
        <v>0</v>
      </c>
      <c r="K1540" s="74">
        <v>0</v>
      </c>
      <c r="L1540" s="35">
        <v>3.1545739999999998E-3</v>
      </c>
      <c r="M1540" s="74">
        <v>1</v>
      </c>
      <c r="N1540"/>
      <c r="O1540"/>
    </row>
    <row r="1541" spans="2:15">
      <c r="B1541" s="74">
        <v>184.99999999999861</v>
      </c>
      <c r="C1541" s="74">
        <v>16851</v>
      </c>
      <c r="D1541" s="74">
        <v>0</v>
      </c>
      <c r="E1541" s="74">
        <v>2.1739130434782601E-2</v>
      </c>
      <c r="F1541" s="74">
        <v>0</v>
      </c>
      <c r="G1541" s="74">
        <v>0</v>
      </c>
      <c r="H1541" s="74">
        <v>4.3478260869565201E-3</v>
      </c>
      <c r="I1541" s="74">
        <v>0</v>
      </c>
      <c r="J1541" s="74">
        <v>4.3478260869565201E-3</v>
      </c>
      <c r="K1541" s="74">
        <v>2.1739130434782601E-2</v>
      </c>
      <c r="L1541" s="35">
        <v>0</v>
      </c>
      <c r="M1541" s="74">
        <v>1</v>
      </c>
      <c r="N1541"/>
      <c r="O1541"/>
    </row>
    <row r="1542" spans="2:15">
      <c r="B1542" s="74">
        <v>64.000000000000426</v>
      </c>
      <c r="C1542" s="74">
        <v>16852</v>
      </c>
      <c r="D1542" s="74">
        <v>0</v>
      </c>
      <c r="E1542" s="74">
        <v>0.257009345794392</v>
      </c>
      <c r="F1542" s="74">
        <v>0</v>
      </c>
      <c r="G1542" s="74">
        <v>0</v>
      </c>
      <c r="H1542" s="74">
        <v>0</v>
      </c>
      <c r="I1542" s="74">
        <v>0</v>
      </c>
      <c r="J1542" s="74">
        <v>0</v>
      </c>
      <c r="K1542" s="74">
        <v>0</v>
      </c>
      <c r="L1542" s="35">
        <v>0</v>
      </c>
      <c r="M1542" s="74">
        <v>1</v>
      </c>
      <c r="N1542"/>
      <c r="O1542"/>
    </row>
    <row r="1543" spans="2:15">
      <c r="B1543" s="74">
        <v>695.99999999999648</v>
      </c>
      <c r="C1543" s="74">
        <v>16854</v>
      </c>
      <c r="D1543" s="74">
        <v>0</v>
      </c>
      <c r="E1543" s="74">
        <v>4.0178571428571397E-2</v>
      </c>
      <c r="F1543" s="74">
        <v>0</v>
      </c>
      <c r="G1543" s="74">
        <v>0</v>
      </c>
      <c r="H1543" s="74">
        <v>0</v>
      </c>
      <c r="I1543" s="74">
        <v>0</v>
      </c>
      <c r="J1543" s="74">
        <v>0</v>
      </c>
      <c r="K1543" s="74">
        <v>0</v>
      </c>
      <c r="L1543" s="35">
        <v>0</v>
      </c>
      <c r="M1543" s="74">
        <v>1</v>
      </c>
      <c r="N1543"/>
      <c r="O1543"/>
    </row>
    <row r="1544" spans="2:15">
      <c r="B1544" s="74">
        <v>230.99999999999787</v>
      </c>
      <c r="C1544" s="74">
        <v>16856</v>
      </c>
      <c r="D1544" s="74">
        <v>0</v>
      </c>
      <c r="E1544" s="74">
        <v>0</v>
      </c>
      <c r="F1544" s="74">
        <v>0</v>
      </c>
      <c r="G1544" s="74">
        <v>0</v>
      </c>
      <c r="H1544" s="74">
        <v>0</v>
      </c>
      <c r="I1544" s="74">
        <v>0</v>
      </c>
      <c r="J1544" s="74">
        <v>0</v>
      </c>
      <c r="K1544" s="74">
        <v>0</v>
      </c>
      <c r="L1544" s="35">
        <v>0</v>
      </c>
      <c r="M1544" s="74">
        <v>0</v>
      </c>
      <c r="N1544"/>
      <c r="O1544"/>
    </row>
    <row r="1545" spans="2:15">
      <c r="B1545" s="74">
        <v>174.00000000000017</v>
      </c>
      <c r="C1545" s="74">
        <v>16861</v>
      </c>
      <c r="D1545" s="74">
        <v>0</v>
      </c>
      <c r="E1545" s="74">
        <v>0</v>
      </c>
      <c r="F1545" s="74">
        <v>0</v>
      </c>
      <c r="G1545" s="74">
        <v>0</v>
      </c>
      <c r="H1545" s="74">
        <v>0</v>
      </c>
      <c r="I1545" s="74">
        <v>0</v>
      </c>
      <c r="J1545" s="74">
        <v>0</v>
      </c>
      <c r="K1545" s="74">
        <v>0</v>
      </c>
      <c r="L1545" s="35">
        <v>0</v>
      </c>
      <c r="M1545" s="74">
        <v>0</v>
      </c>
      <c r="N1545"/>
      <c r="O1545"/>
    </row>
    <row r="1546" spans="2:15">
      <c r="B1546" s="74">
        <v>308.9999999999971</v>
      </c>
      <c r="C1546" s="74">
        <v>16862</v>
      </c>
      <c r="D1546" s="74">
        <v>0</v>
      </c>
      <c r="E1546" s="74">
        <v>0</v>
      </c>
      <c r="F1546" s="74">
        <v>0</v>
      </c>
      <c r="G1546" s="74">
        <v>0</v>
      </c>
      <c r="H1546" s="74">
        <v>0</v>
      </c>
      <c r="I1546" s="74">
        <v>0</v>
      </c>
      <c r="J1546" s="74">
        <v>0</v>
      </c>
      <c r="K1546" s="74">
        <v>7.3170731707317097E-2</v>
      </c>
      <c r="L1546" s="35">
        <v>0</v>
      </c>
      <c r="M1546" s="74">
        <v>0</v>
      </c>
      <c r="N1546"/>
      <c r="O1546"/>
    </row>
    <row r="1547" spans="2:15">
      <c r="B1547" s="74">
        <v>32.000000000000313</v>
      </c>
      <c r="C1547" s="74">
        <v>16864</v>
      </c>
      <c r="D1547" s="74">
        <v>0</v>
      </c>
      <c r="E1547" s="74">
        <v>0.18269230769230799</v>
      </c>
      <c r="F1547" s="74">
        <v>0</v>
      </c>
      <c r="G1547" s="74">
        <v>4.8076923076923097E-3</v>
      </c>
      <c r="H1547" s="74">
        <v>0</v>
      </c>
      <c r="I1547" s="74">
        <v>0</v>
      </c>
      <c r="J1547" s="74">
        <v>7.2115384615384595E-2</v>
      </c>
      <c r="K1547" s="74">
        <v>0</v>
      </c>
      <c r="L1547" s="35">
        <v>0</v>
      </c>
      <c r="M1547" s="74">
        <v>1</v>
      </c>
      <c r="N1547"/>
      <c r="O1547"/>
    </row>
    <row r="1548" spans="2:15">
      <c r="B1548" s="74">
        <v>229.00000000000128</v>
      </c>
      <c r="C1548" s="74">
        <v>16870</v>
      </c>
      <c r="D1548" s="74">
        <v>0</v>
      </c>
      <c r="E1548" s="74">
        <v>0</v>
      </c>
      <c r="F1548" s="74">
        <v>0</v>
      </c>
      <c r="G1548" s="74">
        <v>0</v>
      </c>
      <c r="H1548" s="74">
        <v>0</v>
      </c>
      <c r="I1548" s="74">
        <v>0</v>
      </c>
      <c r="J1548" s="74">
        <v>4.5045045045045001E-3</v>
      </c>
      <c r="K1548" s="74">
        <v>0</v>
      </c>
      <c r="L1548" s="35">
        <v>0</v>
      </c>
      <c r="M1548" s="74">
        <v>0</v>
      </c>
      <c r="N1548"/>
      <c r="O1548"/>
    </row>
    <row r="1549" spans="2:15">
      <c r="B1549" s="74">
        <v>55.999999999999972</v>
      </c>
      <c r="C1549" s="74">
        <v>16874</v>
      </c>
      <c r="D1549" s="74">
        <v>0</v>
      </c>
      <c r="E1549" s="74">
        <v>0</v>
      </c>
      <c r="F1549" s="74">
        <v>0</v>
      </c>
      <c r="G1549" s="74">
        <v>0</v>
      </c>
      <c r="H1549" s="74">
        <v>0</v>
      </c>
      <c r="I1549" s="74">
        <v>0</v>
      </c>
      <c r="J1549" s="74">
        <v>0</v>
      </c>
      <c r="K1549" s="74">
        <v>5.1401869158878503E-2</v>
      </c>
      <c r="L1549" s="35">
        <v>0</v>
      </c>
      <c r="M1549" s="74">
        <v>0</v>
      </c>
      <c r="N1549"/>
      <c r="O1549"/>
    </row>
    <row r="1550" spans="2:15">
      <c r="B1550" s="74">
        <v>129.00000000000043</v>
      </c>
      <c r="C1550" s="74">
        <v>16875</v>
      </c>
      <c r="D1550" s="74">
        <v>0</v>
      </c>
      <c r="E1550" s="74">
        <v>1.53061224489796E-2</v>
      </c>
      <c r="F1550" s="74">
        <v>0</v>
      </c>
      <c r="G1550" s="74">
        <v>0</v>
      </c>
      <c r="H1550" s="74">
        <v>0</v>
      </c>
      <c r="I1550" s="74">
        <v>0</v>
      </c>
      <c r="J1550" s="74">
        <v>0</v>
      </c>
      <c r="K1550" s="74">
        <v>5.1020408163265302E-3</v>
      </c>
      <c r="L1550" s="35">
        <v>0</v>
      </c>
      <c r="M1550" s="74">
        <v>1</v>
      </c>
      <c r="N1550"/>
      <c r="O1550"/>
    </row>
    <row r="1551" spans="2:15">
      <c r="B1551" s="74">
        <v>149.99999999999969</v>
      </c>
      <c r="C1551" s="74">
        <v>16878</v>
      </c>
      <c r="D1551" s="74">
        <v>0</v>
      </c>
      <c r="E1551" s="74">
        <v>0</v>
      </c>
      <c r="F1551" s="74">
        <v>0</v>
      </c>
      <c r="G1551" s="74">
        <v>0</v>
      </c>
      <c r="H1551" s="74">
        <v>0</v>
      </c>
      <c r="I1551" s="74">
        <v>0</v>
      </c>
      <c r="J1551" s="74">
        <v>0</v>
      </c>
      <c r="K1551" s="74">
        <v>0</v>
      </c>
      <c r="L1551" s="35">
        <v>0</v>
      </c>
      <c r="M1551" s="74">
        <v>0</v>
      </c>
      <c r="N1551"/>
      <c r="O1551"/>
    </row>
    <row r="1552" spans="2:15">
      <c r="B1552" s="74">
        <v>924.99999999999477</v>
      </c>
      <c r="C1552" s="74">
        <v>16880</v>
      </c>
      <c r="D1552" s="74">
        <v>3.9215686274509803E-3</v>
      </c>
      <c r="E1552" s="74">
        <v>0</v>
      </c>
      <c r="F1552" s="74">
        <v>0</v>
      </c>
      <c r="G1552" s="74">
        <v>0</v>
      </c>
      <c r="H1552" s="74">
        <v>0</v>
      </c>
      <c r="I1552" s="74">
        <v>0</v>
      </c>
      <c r="J1552" s="74">
        <v>0</v>
      </c>
      <c r="K1552" s="74">
        <v>0</v>
      </c>
      <c r="L1552" s="35">
        <v>0</v>
      </c>
      <c r="M1552" s="74">
        <v>0</v>
      </c>
      <c r="N1552"/>
      <c r="O1552"/>
    </row>
    <row r="1553" spans="2:15">
      <c r="B1553" s="74">
        <v>299.99999999999835</v>
      </c>
      <c r="C1553" s="74">
        <v>16887</v>
      </c>
      <c r="D1553" s="74">
        <v>0</v>
      </c>
      <c r="E1553" s="74">
        <v>0</v>
      </c>
      <c r="F1553" s="74">
        <v>0</v>
      </c>
      <c r="G1553" s="74">
        <v>1.2500000000000001E-2</v>
      </c>
      <c r="H1553" s="74">
        <v>0</v>
      </c>
      <c r="I1553" s="74">
        <v>0</v>
      </c>
      <c r="J1553" s="74">
        <v>0</v>
      </c>
      <c r="K1553" s="74">
        <v>0</v>
      </c>
      <c r="L1553" s="35">
        <v>0</v>
      </c>
      <c r="M1553" s="74">
        <v>0</v>
      </c>
      <c r="N1553"/>
      <c r="O1553"/>
    </row>
    <row r="1554" spans="2:15">
      <c r="B1554" s="74">
        <v>201.00000000000054</v>
      </c>
      <c r="C1554" s="74">
        <v>16889</v>
      </c>
      <c r="D1554" s="74">
        <v>0</v>
      </c>
      <c r="E1554" s="74">
        <v>4.7619047619047597E-3</v>
      </c>
      <c r="F1554" s="74">
        <v>0</v>
      </c>
      <c r="G1554" s="74">
        <v>0</v>
      </c>
      <c r="H1554" s="74">
        <v>0</v>
      </c>
      <c r="I1554" s="74">
        <v>0</v>
      </c>
      <c r="J1554" s="74">
        <v>9.5238095238095195E-3</v>
      </c>
      <c r="K1554" s="74">
        <v>2.8571428571428598E-2</v>
      </c>
      <c r="L1554" s="35">
        <v>0</v>
      </c>
      <c r="M1554" s="74">
        <v>1</v>
      </c>
      <c r="N1554"/>
      <c r="O1554"/>
    </row>
    <row r="1555" spans="2:15">
      <c r="B1555" s="74">
        <v>33.000000000000206</v>
      </c>
      <c r="C1555" s="74">
        <v>16891</v>
      </c>
      <c r="D1555" s="74">
        <v>0</v>
      </c>
      <c r="E1555" s="74">
        <v>0.103603603603604</v>
      </c>
      <c r="F1555" s="74">
        <v>0</v>
      </c>
      <c r="G1555" s="74">
        <v>9.0090090090090107E-3</v>
      </c>
      <c r="H1555" s="74">
        <v>0</v>
      </c>
      <c r="I1555" s="74">
        <v>0</v>
      </c>
      <c r="J1555" s="74">
        <v>9.0090090090090107E-3</v>
      </c>
      <c r="K1555" s="74">
        <v>0</v>
      </c>
      <c r="L1555" s="35">
        <v>0</v>
      </c>
      <c r="M1555" s="74">
        <v>1</v>
      </c>
      <c r="N1555"/>
      <c r="O1555"/>
    </row>
    <row r="1556" spans="2:15">
      <c r="B1556" s="74">
        <v>79.999999999999403</v>
      </c>
      <c r="C1556" s="74">
        <v>16892</v>
      </c>
      <c r="D1556" s="74">
        <v>0</v>
      </c>
      <c r="E1556" s="74">
        <v>4.95049504950495E-2</v>
      </c>
      <c r="F1556" s="74">
        <v>0</v>
      </c>
      <c r="G1556" s="74">
        <v>0</v>
      </c>
      <c r="H1556" s="74">
        <v>0</v>
      </c>
      <c r="I1556" s="74">
        <v>0</v>
      </c>
      <c r="J1556" s="74">
        <v>0</v>
      </c>
      <c r="K1556" s="74">
        <v>0</v>
      </c>
      <c r="L1556" s="35">
        <v>0</v>
      </c>
      <c r="M1556" s="74">
        <v>1</v>
      </c>
      <c r="N1556"/>
      <c r="O1556"/>
    </row>
    <row r="1557" spans="2:15">
      <c r="B1557" s="74">
        <v>281.00000000000017</v>
      </c>
      <c r="C1557" s="74">
        <v>16893</v>
      </c>
      <c r="D1557" s="74">
        <v>0</v>
      </c>
      <c r="E1557" s="74">
        <v>0</v>
      </c>
      <c r="F1557" s="74">
        <v>0</v>
      </c>
      <c r="G1557" s="74">
        <v>0</v>
      </c>
      <c r="H1557" s="74">
        <v>0</v>
      </c>
      <c r="I1557" s="74">
        <v>0</v>
      </c>
      <c r="J1557" s="74">
        <v>2.5806451612903201E-2</v>
      </c>
      <c r="K1557" s="74">
        <v>0</v>
      </c>
      <c r="L1557" s="35">
        <v>3.2258059999999999E-3</v>
      </c>
      <c r="M1557" s="74">
        <v>0</v>
      </c>
      <c r="N1557"/>
      <c r="O1557"/>
    </row>
    <row r="1558" spans="2:15">
      <c r="B1558" s="74">
        <v>263.99999999999949</v>
      </c>
      <c r="C1558" s="74">
        <v>16894</v>
      </c>
      <c r="D1558" s="74">
        <v>0</v>
      </c>
      <c r="E1558" s="74">
        <v>0</v>
      </c>
      <c r="F1558" s="74">
        <v>0</v>
      </c>
      <c r="G1558" s="74">
        <v>1.4084507042253501E-2</v>
      </c>
      <c r="H1558" s="74">
        <v>0</v>
      </c>
      <c r="I1558" s="74">
        <v>0</v>
      </c>
      <c r="J1558" s="74">
        <v>0</v>
      </c>
      <c r="K1558" s="74">
        <v>0</v>
      </c>
      <c r="L1558" s="35">
        <v>0</v>
      </c>
      <c r="M1558" s="74">
        <v>0</v>
      </c>
      <c r="N1558"/>
      <c r="O1558"/>
    </row>
    <row r="1559" spans="2:15">
      <c r="B1559" s="74">
        <v>405.99999999999636</v>
      </c>
      <c r="C1559" s="74">
        <v>16895</v>
      </c>
      <c r="D1559" s="74">
        <v>0</v>
      </c>
      <c r="E1559" s="74">
        <v>0.45833333333333298</v>
      </c>
      <c r="F1559" s="74">
        <v>0</v>
      </c>
      <c r="G1559" s="74">
        <v>0</v>
      </c>
      <c r="H1559" s="74">
        <v>0</v>
      </c>
      <c r="I1559" s="74">
        <v>0</v>
      </c>
      <c r="J1559" s="74">
        <v>0</v>
      </c>
      <c r="K1559" s="74">
        <v>0</v>
      </c>
      <c r="L1559" s="35">
        <v>0</v>
      </c>
      <c r="M1559" s="74">
        <v>1</v>
      </c>
      <c r="N1559"/>
      <c r="O1559"/>
    </row>
    <row r="1560" spans="2:15">
      <c r="B1560" s="74">
        <v>154.9999999999996</v>
      </c>
      <c r="C1560" s="74">
        <v>16896</v>
      </c>
      <c r="D1560" s="74">
        <v>0</v>
      </c>
      <c r="E1560" s="74">
        <v>5.8536585365853697E-2</v>
      </c>
      <c r="F1560" s="74">
        <v>0</v>
      </c>
      <c r="G1560" s="74">
        <v>0</v>
      </c>
      <c r="H1560" s="74">
        <v>0</v>
      </c>
      <c r="I1560" s="74">
        <v>0</v>
      </c>
      <c r="J1560" s="74">
        <v>0</v>
      </c>
      <c r="K1560" s="74">
        <v>0</v>
      </c>
      <c r="L1560" s="35">
        <v>0</v>
      </c>
      <c r="M1560" s="74">
        <v>1</v>
      </c>
      <c r="N1560"/>
      <c r="O1560"/>
    </row>
    <row r="1561" spans="2:15">
      <c r="B1561" s="74">
        <v>54.999999999999524</v>
      </c>
      <c r="C1561" s="74">
        <v>16897</v>
      </c>
      <c r="D1561" s="74">
        <v>0</v>
      </c>
      <c r="E1561" s="74">
        <v>5.4298642533936702E-2</v>
      </c>
      <c r="F1561" s="74">
        <v>0</v>
      </c>
      <c r="G1561" s="74">
        <v>0</v>
      </c>
      <c r="H1561" s="74">
        <v>0</v>
      </c>
      <c r="I1561" s="74">
        <v>0</v>
      </c>
      <c r="J1561" s="74">
        <v>4.5248868778280504E-3</v>
      </c>
      <c r="K1561" s="74">
        <v>0</v>
      </c>
      <c r="L1561" s="35">
        <v>0</v>
      </c>
      <c r="M1561" s="74">
        <v>1</v>
      </c>
      <c r="N1561"/>
      <c r="O1561"/>
    </row>
    <row r="1562" spans="2:15">
      <c r="B1562" s="74">
        <v>134.0000000000008</v>
      </c>
      <c r="C1562" s="74">
        <v>16907</v>
      </c>
      <c r="D1562" s="74">
        <v>0</v>
      </c>
      <c r="E1562" s="74">
        <v>0</v>
      </c>
      <c r="F1562" s="74">
        <v>0</v>
      </c>
      <c r="G1562" s="74">
        <v>0</v>
      </c>
      <c r="H1562" s="74">
        <v>0</v>
      </c>
      <c r="I1562" s="74">
        <v>0</v>
      </c>
      <c r="J1562" s="74">
        <v>1.9230769230769201E-2</v>
      </c>
      <c r="K1562" s="74">
        <v>0</v>
      </c>
      <c r="L1562" s="35">
        <v>0</v>
      </c>
      <c r="M1562" s="74">
        <v>0</v>
      </c>
      <c r="N1562"/>
      <c r="O1562"/>
    </row>
    <row r="1563" spans="2:15">
      <c r="B1563" s="74">
        <v>714.99999999999989</v>
      </c>
      <c r="C1563" s="74">
        <v>16910</v>
      </c>
      <c r="D1563" s="74">
        <v>0</v>
      </c>
      <c r="E1563" s="74">
        <v>0</v>
      </c>
      <c r="F1563" s="74">
        <v>0</v>
      </c>
      <c r="G1563" s="74">
        <v>0</v>
      </c>
      <c r="H1563" s="74">
        <v>0</v>
      </c>
      <c r="I1563" s="74">
        <v>0</v>
      </c>
      <c r="J1563" s="74">
        <v>1.5384615384615399E-2</v>
      </c>
      <c r="K1563" s="74">
        <v>0</v>
      </c>
      <c r="L1563" s="35">
        <v>0</v>
      </c>
      <c r="M1563" s="74">
        <v>0</v>
      </c>
      <c r="N1563"/>
      <c r="O1563"/>
    </row>
    <row r="1564" spans="2:15">
      <c r="B1564" s="74">
        <v>93.000000000001108</v>
      </c>
      <c r="C1564" s="74">
        <v>16912</v>
      </c>
      <c r="D1564" s="74">
        <v>0</v>
      </c>
      <c r="E1564" s="74">
        <v>2.9411764705882401E-2</v>
      </c>
      <c r="F1564" s="74">
        <v>0</v>
      </c>
      <c r="G1564" s="74">
        <v>0</v>
      </c>
      <c r="H1564" s="74">
        <v>0</v>
      </c>
      <c r="I1564" s="74">
        <v>0</v>
      </c>
      <c r="J1564" s="74">
        <v>0</v>
      </c>
      <c r="K1564" s="74">
        <v>4.4117647058823498E-2</v>
      </c>
      <c r="L1564" s="35">
        <v>9.8039219999999996E-3</v>
      </c>
      <c r="M1564" s="74">
        <v>1</v>
      </c>
      <c r="N1564"/>
      <c r="O1564"/>
    </row>
    <row r="1565" spans="2:15">
      <c r="B1565" s="74">
        <v>68.000000000000625</v>
      </c>
      <c r="C1565" s="74">
        <v>16916</v>
      </c>
      <c r="D1565" s="74">
        <v>0</v>
      </c>
      <c r="E1565" s="74">
        <v>5.1282051282051301E-2</v>
      </c>
      <c r="F1565" s="74">
        <v>0</v>
      </c>
      <c r="G1565" s="74">
        <v>5.1282051282051299E-3</v>
      </c>
      <c r="H1565" s="74">
        <v>0</v>
      </c>
      <c r="I1565" s="74">
        <v>0</v>
      </c>
      <c r="J1565" s="74">
        <v>0</v>
      </c>
      <c r="K1565" s="74">
        <v>0</v>
      </c>
      <c r="L1565" s="35">
        <v>0</v>
      </c>
      <c r="M1565" s="74">
        <v>1</v>
      </c>
      <c r="N1565"/>
      <c r="O1565"/>
    </row>
    <row r="1566" spans="2:15">
      <c r="B1566" s="74">
        <v>1533.9999999999943</v>
      </c>
      <c r="C1566" s="74">
        <v>16917</v>
      </c>
      <c r="D1566" s="74">
        <v>0</v>
      </c>
      <c r="E1566" s="74">
        <v>0</v>
      </c>
      <c r="F1566" s="74">
        <v>0</v>
      </c>
      <c r="G1566" s="74">
        <v>0</v>
      </c>
      <c r="H1566" s="74">
        <v>0</v>
      </c>
      <c r="I1566" s="74">
        <v>0</v>
      </c>
      <c r="J1566" s="74">
        <v>0</v>
      </c>
      <c r="K1566" s="74">
        <v>0</v>
      </c>
      <c r="L1566" s="35">
        <v>0</v>
      </c>
      <c r="M1566" s="74">
        <v>0</v>
      </c>
      <c r="N1566"/>
      <c r="O1566"/>
    </row>
    <row r="1567" spans="2:15">
      <c r="B1567" s="74">
        <v>79.999999999999403</v>
      </c>
      <c r="C1567" s="74">
        <v>16918</v>
      </c>
      <c r="D1567" s="74">
        <v>0</v>
      </c>
      <c r="E1567" s="74">
        <v>5.4794520547945202E-2</v>
      </c>
      <c r="F1567" s="74">
        <v>0</v>
      </c>
      <c r="G1567" s="74">
        <v>0</v>
      </c>
      <c r="H1567" s="74">
        <v>4.5662100456621002E-3</v>
      </c>
      <c r="I1567" s="74">
        <v>0</v>
      </c>
      <c r="J1567" s="74">
        <v>3.1963470319634701E-2</v>
      </c>
      <c r="K1567" s="74">
        <v>9.1324200913242004E-3</v>
      </c>
      <c r="L1567" s="35">
        <v>0</v>
      </c>
      <c r="M1567" s="74">
        <v>1</v>
      </c>
      <c r="N1567"/>
      <c r="O1567"/>
    </row>
    <row r="1568" spans="2:15">
      <c r="B1568" s="74">
        <v>322.99999999999795</v>
      </c>
      <c r="C1568" s="74">
        <v>16919</v>
      </c>
      <c r="D1568" s="74">
        <v>0</v>
      </c>
      <c r="E1568" s="74">
        <v>4.7619047619047597E-3</v>
      </c>
      <c r="F1568" s="74">
        <v>0</v>
      </c>
      <c r="G1568" s="74">
        <v>0</v>
      </c>
      <c r="H1568" s="74">
        <v>0</v>
      </c>
      <c r="I1568" s="74">
        <v>0</v>
      </c>
      <c r="J1568" s="74">
        <v>0</v>
      </c>
      <c r="K1568" s="74">
        <v>9.5238095238095195E-3</v>
      </c>
      <c r="L1568" s="35">
        <v>4.2857143E-2</v>
      </c>
      <c r="M1568" s="74">
        <v>1</v>
      </c>
      <c r="N1568"/>
      <c r="O1568"/>
    </row>
    <row r="1569" spans="2:15">
      <c r="B1569" s="74">
        <v>122.00000000000057</v>
      </c>
      <c r="C1569" s="74">
        <v>16920</v>
      </c>
      <c r="D1569" s="74">
        <v>0</v>
      </c>
      <c r="E1569" s="74">
        <v>0</v>
      </c>
      <c r="F1569" s="74">
        <v>0</v>
      </c>
      <c r="G1569" s="74">
        <v>0</v>
      </c>
      <c r="H1569" s="74">
        <v>4.5248868778280504E-3</v>
      </c>
      <c r="I1569" s="74">
        <v>0</v>
      </c>
      <c r="J1569" s="74">
        <v>1.35746606334842E-2</v>
      </c>
      <c r="K1569" s="74">
        <v>4.5248868778280504E-3</v>
      </c>
      <c r="L1569" s="35">
        <v>7.2398190000000001E-2</v>
      </c>
      <c r="M1569" s="74">
        <v>0</v>
      </c>
      <c r="N1569"/>
      <c r="O1569"/>
    </row>
    <row r="1570" spans="2:15">
      <c r="B1570" s="74">
        <v>324.99999999999676</v>
      </c>
      <c r="C1570" s="74">
        <v>16924</v>
      </c>
      <c r="D1570" s="74">
        <v>0</v>
      </c>
      <c r="E1570" s="74">
        <v>0</v>
      </c>
      <c r="F1570" s="74">
        <v>0</v>
      </c>
      <c r="G1570" s="74">
        <v>0</v>
      </c>
      <c r="H1570" s="74">
        <v>0</v>
      </c>
      <c r="I1570" s="74">
        <v>0</v>
      </c>
      <c r="J1570" s="74">
        <v>0</v>
      </c>
      <c r="K1570" s="74">
        <v>0</v>
      </c>
      <c r="L1570" s="35">
        <v>0</v>
      </c>
      <c r="M1570" s="74">
        <v>0</v>
      </c>
      <c r="N1570"/>
      <c r="O1570"/>
    </row>
    <row r="1571" spans="2:15">
      <c r="B1571" s="74">
        <v>69.000000000000824</v>
      </c>
      <c r="C1571" s="74">
        <v>16925</v>
      </c>
      <c r="D1571" s="74">
        <v>0</v>
      </c>
      <c r="E1571" s="74">
        <v>9.0497737556561098E-2</v>
      </c>
      <c r="F1571" s="74">
        <v>0</v>
      </c>
      <c r="G1571" s="74">
        <v>0</v>
      </c>
      <c r="H1571" s="74">
        <v>0</v>
      </c>
      <c r="I1571" s="74">
        <v>0</v>
      </c>
      <c r="J1571" s="74">
        <v>4.5248868778280504E-3</v>
      </c>
      <c r="K1571" s="74">
        <v>0</v>
      </c>
      <c r="L1571" s="35">
        <v>0</v>
      </c>
      <c r="M1571" s="74">
        <v>1</v>
      </c>
      <c r="N1571"/>
      <c r="O1571"/>
    </row>
    <row r="1572" spans="2:15">
      <c r="B1572" s="74">
        <v>805.00000000000307</v>
      </c>
      <c r="C1572" s="74">
        <v>16928</v>
      </c>
      <c r="D1572" s="74">
        <v>0</v>
      </c>
      <c r="E1572" s="74">
        <v>0</v>
      </c>
      <c r="F1572" s="74">
        <v>0</v>
      </c>
      <c r="G1572" s="74">
        <v>0</v>
      </c>
      <c r="H1572" s="74">
        <v>0</v>
      </c>
      <c r="I1572" s="74">
        <v>0</v>
      </c>
      <c r="J1572" s="74">
        <v>0</v>
      </c>
      <c r="K1572" s="74">
        <v>0</v>
      </c>
      <c r="L1572" s="35">
        <v>8.4388190000000002E-3</v>
      </c>
      <c r="M1572" s="74">
        <v>0</v>
      </c>
      <c r="N1572"/>
      <c r="O1572"/>
    </row>
    <row r="1573" spans="2:15">
      <c r="B1573" s="74">
        <v>195.00000000000105</v>
      </c>
      <c r="C1573" s="74">
        <v>16929</v>
      </c>
      <c r="D1573" s="74">
        <v>0</v>
      </c>
      <c r="E1573" s="74">
        <v>5.1546391752577301E-3</v>
      </c>
      <c r="F1573" s="74">
        <v>0</v>
      </c>
      <c r="G1573" s="74">
        <v>1.54639175257732E-2</v>
      </c>
      <c r="H1573" s="74">
        <v>2.06185567010309E-2</v>
      </c>
      <c r="I1573" s="74">
        <v>0</v>
      </c>
      <c r="J1573" s="74">
        <v>0</v>
      </c>
      <c r="K1573" s="74">
        <v>0</v>
      </c>
      <c r="L1573" s="35">
        <v>5.1546389999999999E-3</v>
      </c>
      <c r="M1573" s="74">
        <v>1</v>
      </c>
      <c r="N1573"/>
      <c r="O1573"/>
    </row>
    <row r="1574" spans="2:15">
      <c r="B1574" s="74">
        <v>388.0000000000025</v>
      </c>
      <c r="C1574" s="74">
        <v>16931</v>
      </c>
      <c r="D1574" s="74">
        <v>0</v>
      </c>
      <c r="E1574" s="74">
        <v>0.16666666666666699</v>
      </c>
      <c r="F1574" s="74">
        <v>0</v>
      </c>
      <c r="G1574" s="74">
        <v>0</v>
      </c>
      <c r="H1574" s="74">
        <v>0</v>
      </c>
      <c r="I1574" s="74">
        <v>0</v>
      </c>
      <c r="J1574" s="74">
        <v>0</v>
      </c>
      <c r="K1574" s="74">
        <v>0</v>
      </c>
      <c r="L1574" s="35">
        <v>0</v>
      </c>
      <c r="M1574" s="74">
        <v>1</v>
      </c>
      <c r="N1574"/>
      <c r="O1574"/>
    </row>
    <row r="1575" spans="2:15">
      <c r="B1575" s="74">
        <v>146.00000000000102</v>
      </c>
      <c r="C1575" s="74">
        <v>16933</v>
      </c>
      <c r="D1575" s="74">
        <v>0</v>
      </c>
      <c r="E1575" s="74">
        <v>5.4644808743169399E-3</v>
      </c>
      <c r="F1575" s="74">
        <v>0</v>
      </c>
      <c r="G1575" s="74">
        <v>0</v>
      </c>
      <c r="H1575" s="74">
        <v>0</v>
      </c>
      <c r="I1575" s="74">
        <v>0</v>
      </c>
      <c r="J1575" s="74">
        <v>0</v>
      </c>
      <c r="K1575" s="74">
        <v>0</v>
      </c>
      <c r="L1575" s="35">
        <v>0</v>
      </c>
      <c r="M1575" s="74">
        <v>1</v>
      </c>
      <c r="N1575"/>
      <c r="O1575"/>
    </row>
    <row r="1576" spans="2:15">
      <c r="B1576" s="74">
        <v>343.99999999999994</v>
      </c>
      <c r="C1576" s="74">
        <v>16934</v>
      </c>
      <c r="D1576" s="74">
        <v>0</v>
      </c>
      <c r="E1576" s="74">
        <v>0</v>
      </c>
      <c r="F1576" s="74">
        <v>0</v>
      </c>
      <c r="G1576" s="74">
        <v>0</v>
      </c>
      <c r="H1576" s="74">
        <v>0</v>
      </c>
      <c r="I1576" s="74">
        <v>0</v>
      </c>
      <c r="J1576" s="74">
        <v>0</v>
      </c>
      <c r="K1576" s="74">
        <v>0</v>
      </c>
      <c r="L1576" s="35">
        <v>0</v>
      </c>
      <c r="M1576" s="74">
        <v>0</v>
      </c>
      <c r="N1576"/>
      <c r="O1576"/>
    </row>
    <row r="1577" spans="2:15">
      <c r="B1577" s="74">
        <v>77.999999999999929</v>
      </c>
      <c r="C1577" s="74">
        <v>16935</v>
      </c>
      <c r="D1577" s="74">
        <v>0</v>
      </c>
      <c r="E1577" s="74">
        <v>1.00502512562814E-2</v>
      </c>
      <c r="F1577" s="74">
        <v>0</v>
      </c>
      <c r="G1577" s="74">
        <v>0</v>
      </c>
      <c r="H1577" s="74">
        <v>0</v>
      </c>
      <c r="I1577" s="74">
        <v>0</v>
      </c>
      <c r="J1577" s="74">
        <v>3.0150753768844199E-2</v>
      </c>
      <c r="K1577" s="74">
        <v>0</v>
      </c>
      <c r="L1577" s="35">
        <v>1.5075376999999999E-2</v>
      </c>
      <c r="M1577" s="74">
        <v>1</v>
      </c>
      <c r="N1577"/>
      <c r="O1577"/>
    </row>
    <row r="1578" spans="2:15">
      <c r="B1578" s="74">
        <v>88.999999999999432</v>
      </c>
      <c r="C1578" s="74">
        <v>16937</v>
      </c>
      <c r="D1578" s="74">
        <v>0</v>
      </c>
      <c r="E1578" s="74">
        <v>0.44502617801047101</v>
      </c>
      <c r="F1578" s="74">
        <v>0</v>
      </c>
      <c r="G1578" s="74">
        <v>0</v>
      </c>
      <c r="H1578" s="74">
        <v>0</v>
      </c>
      <c r="I1578" s="74">
        <v>0</v>
      </c>
      <c r="J1578" s="74">
        <v>0</v>
      </c>
      <c r="K1578" s="74">
        <v>0</v>
      </c>
      <c r="L1578" s="35">
        <v>5.2356019999999998E-3</v>
      </c>
      <c r="M1578" s="74">
        <v>1</v>
      </c>
      <c r="N1578"/>
      <c r="O1578"/>
    </row>
    <row r="1579" spans="2:15">
      <c r="B1579" s="74">
        <v>462.00000000000523</v>
      </c>
      <c r="C1579" s="74">
        <v>16938</v>
      </c>
      <c r="D1579" s="74">
        <v>0</v>
      </c>
      <c r="E1579" s="74">
        <v>5.0251256281407001E-3</v>
      </c>
      <c r="F1579" s="74">
        <v>0</v>
      </c>
      <c r="G1579" s="74">
        <v>0</v>
      </c>
      <c r="H1579" s="74">
        <v>0</v>
      </c>
      <c r="I1579" s="74">
        <v>0</v>
      </c>
      <c r="J1579" s="74">
        <v>0</v>
      </c>
      <c r="K1579" s="74">
        <v>0</v>
      </c>
      <c r="L1579" s="35">
        <v>0</v>
      </c>
      <c r="M1579" s="74">
        <v>1</v>
      </c>
      <c r="N1579"/>
      <c r="O1579"/>
    </row>
    <row r="1580" spans="2:15">
      <c r="B1580" s="74">
        <v>113.00000000000013</v>
      </c>
      <c r="C1580" s="74">
        <v>16940</v>
      </c>
      <c r="D1580" s="74">
        <v>4.739336492891E-3</v>
      </c>
      <c r="E1580" s="74">
        <v>4.2654028436019002E-2</v>
      </c>
      <c r="F1580" s="74">
        <v>0</v>
      </c>
      <c r="G1580" s="74">
        <v>0</v>
      </c>
      <c r="H1580" s="74">
        <v>0</v>
      </c>
      <c r="I1580" s="74">
        <v>0</v>
      </c>
      <c r="J1580" s="74">
        <v>0</v>
      </c>
      <c r="K1580" s="74">
        <v>0</v>
      </c>
      <c r="L1580" s="35">
        <v>0</v>
      </c>
      <c r="M1580" s="74">
        <v>1</v>
      </c>
      <c r="N1580"/>
      <c r="O1580"/>
    </row>
    <row r="1581" spans="2:15">
      <c r="B1581" s="74">
        <v>158.99999999999957</v>
      </c>
      <c r="C1581" s="74">
        <v>16943</v>
      </c>
      <c r="D1581" s="74">
        <v>0</v>
      </c>
      <c r="E1581" s="74">
        <v>1.41509433962264E-2</v>
      </c>
      <c r="F1581" s="74">
        <v>0</v>
      </c>
      <c r="G1581" s="74">
        <v>0</v>
      </c>
      <c r="H1581" s="74">
        <v>0</v>
      </c>
      <c r="I1581" s="74">
        <v>0</v>
      </c>
      <c r="J1581" s="74">
        <v>0</v>
      </c>
      <c r="K1581" s="74">
        <v>0</v>
      </c>
      <c r="L1581" s="35">
        <v>0</v>
      </c>
      <c r="M1581" s="74">
        <v>1</v>
      </c>
      <c r="N1581"/>
      <c r="O1581"/>
    </row>
    <row r="1582" spans="2:15">
      <c r="B1582" s="74">
        <v>97.999999999998906</v>
      </c>
      <c r="C1582" s="74">
        <v>16952</v>
      </c>
      <c r="D1582" s="74">
        <v>0</v>
      </c>
      <c r="E1582" s="74">
        <v>0</v>
      </c>
      <c r="F1582" s="74">
        <v>0</v>
      </c>
      <c r="G1582" s="74">
        <v>0</v>
      </c>
      <c r="H1582" s="74">
        <v>0</v>
      </c>
      <c r="I1582" s="74">
        <v>0</v>
      </c>
      <c r="J1582" s="74">
        <v>2.23214285714286E-2</v>
      </c>
      <c r="K1582" s="74">
        <v>0</v>
      </c>
      <c r="L1582" s="35">
        <v>0</v>
      </c>
      <c r="M1582" s="74">
        <v>0</v>
      </c>
      <c r="N1582"/>
      <c r="O1582"/>
    </row>
    <row r="1583" spans="2:15">
      <c r="B1583" s="74">
        <v>96.999999999998963</v>
      </c>
      <c r="C1583" s="74">
        <v>16954</v>
      </c>
      <c r="D1583" s="74">
        <v>0</v>
      </c>
      <c r="E1583" s="74">
        <v>0</v>
      </c>
      <c r="F1583" s="74">
        <v>0</v>
      </c>
      <c r="G1583" s="74">
        <v>0</v>
      </c>
      <c r="H1583" s="74">
        <v>0</v>
      </c>
      <c r="I1583" s="74">
        <v>0</v>
      </c>
      <c r="J1583" s="74">
        <v>5.91133004926108E-2</v>
      </c>
      <c r="K1583" s="74">
        <v>2.4630541871921201E-2</v>
      </c>
      <c r="L1583" s="35">
        <v>0</v>
      </c>
      <c r="M1583" s="74">
        <v>0</v>
      </c>
      <c r="N1583"/>
      <c r="O1583"/>
    </row>
    <row r="1584" spans="2:15">
      <c r="B1584" s="74">
        <v>137.00000000000099</v>
      </c>
      <c r="C1584" s="74">
        <v>16956</v>
      </c>
      <c r="D1584" s="74">
        <v>0</v>
      </c>
      <c r="E1584" s="74">
        <v>0</v>
      </c>
      <c r="F1584" s="74">
        <v>0</v>
      </c>
      <c r="G1584" s="74">
        <v>1.85185185185185E-2</v>
      </c>
      <c r="H1584" s="74">
        <v>8.7962962962963007E-2</v>
      </c>
      <c r="I1584" s="74">
        <v>0</v>
      </c>
      <c r="J1584" s="74">
        <v>3.2407407407407399E-2</v>
      </c>
      <c r="K1584" s="74">
        <v>2.7777777777777801E-2</v>
      </c>
      <c r="L1584" s="35">
        <v>0</v>
      </c>
      <c r="M1584" s="74">
        <v>0</v>
      </c>
      <c r="N1584"/>
      <c r="O1584"/>
    </row>
    <row r="1585" spans="2:15">
      <c r="B1585" s="74">
        <v>136.00000000000088</v>
      </c>
      <c r="C1585" s="74">
        <v>16957</v>
      </c>
      <c r="D1585" s="74">
        <v>0</v>
      </c>
      <c r="E1585" s="74">
        <v>0.109649122807018</v>
      </c>
      <c r="F1585" s="74">
        <v>0</v>
      </c>
      <c r="G1585" s="74">
        <v>0</v>
      </c>
      <c r="H1585" s="74">
        <v>0</v>
      </c>
      <c r="I1585" s="74">
        <v>0</v>
      </c>
      <c r="J1585" s="74">
        <v>0</v>
      </c>
      <c r="K1585" s="74">
        <v>0</v>
      </c>
      <c r="L1585" s="35">
        <v>0</v>
      </c>
      <c r="M1585" s="74">
        <v>1</v>
      </c>
      <c r="N1585"/>
      <c r="O1585"/>
    </row>
    <row r="1586" spans="2:15">
      <c r="B1586" s="74">
        <v>184.99999999999861</v>
      </c>
      <c r="C1586" s="74">
        <v>16958</v>
      </c>
      <c r="D1586" s="74">
        <v>0</v>
      </c>
      <c r="E1586" s="74">
        <v>4.8780487804877997E-3</v>
      </c>
      <c r="F1586" s="74">
        <v>0</v>
      </c>
      <c r="G1586" s="74">
        <v>0</v>
      </c>
      <c r="H1586" s="74">
        <v>0</v>
      </c>
      <c r="I1586" s="74">
        <v>0</v>
      </c>
      <c r="J1586" s="74">
        <v>0</v>
      </c>
      <c r="K1586" s="74">
        <v>0</v>
      </c>
      <c r="L1586" s="35">
        <v>0</v>
      </c>
      <c r="M1586" s="74">
        <v>1</v>
      </c>
      <c r="N1586"/>
      <c r="O1586"/>
    </row>
    <row r="1587" spans="2:15">
      <c r="B1587" s="74">
        <v>74.000000000000696</v>
      </c>
      <c r="C1587" s="74">
        <v>16960</v>
      </c>
      <c r="D1587" s="74">
        <v>0</v>
      </c>
      <c r="E1587" s="74">
        <v>1.03626943005181E-2</v>
      </c>
      <c r="F1587" s="74">
        <v>0</v>
      </c>
      <c r="G1587" s="74">
        <v>4.1450777202072499E-2</v>
      </c>
      <c r="H1587" s="74">
        <v>0</v>
      </c>
      <c r="I1587" s="74">
        <v>0</v>
      </c>
      <c r="J1587" s="74">
        <v>0</v>
      </c>
      <c r="K1587" s="74">
        <v>0</v>
      </c>
      <c r="L1587" s="35">
        <v>0</v>
      </c>
      <c r="M1587" s="74">
        <v>1</v>
      </c>
      <c r="N1587"/>
      <c r="O1587"/>
    </row>
    <row r="1588" spans="2:15">
      <c r="B1588" s="74">
        <v>287.99999999999977</v>
      </c>
      <c r="C1588" s="74">
        <v>16967</v>
      </c>
      <c r="D1588" s="74">
        <v>9.1324200913242004E-3</v>
      </c>
      <c r="E1588" s="74">
        <v>0</v>
      </c>
      <c r="F1588" s="74">
        <v>0</v>
      </c>
      <c r="G1588" s="74">
        <v>0</v>
      </c>
      <c r="H1588" s="74">
        <v>0</v>
      </c>
      <c r="I1588" s="74">
        <v>0</v>
      </c>
      <c r="J1588" s="74">
        <v>0</v>
      </c>
      <c r="K1588" s="74">
        <v>0</v>
      </c>
      <c r="L1588" s="35">
        <v>4.5662100000000002E-3</v>
      </c>
      <c r="M1588" s="74">
        <v>0</v>
      </c>
      <c r="N1588"/>
      <c r="O1588"/>
    </row>
    <row r="1589" spans="2:15">
      <c r="B1589" s="74">
        <v>381.00000000000074</v>
      </c>
      <c r="C1589" s="74">
        <v>16969</v>
      </c>
      <c r="D1589" s="74">
        <v>0</v>
      </c>
      <c r="E1589" s="74">
        <v>0</v>
      </c>
      <c r="F1589" s="74">
        <v>0</v>
      </c>
      <c r="G1589" s="74">
        <v>0</v>
      </c>
      <c r="H1589" s="74">
        <v>0</v>
      </c>
      <c r="I1589" s="74">
        <v>0</v>
      </c>
      <c r="J1589" s="74">
        <v>0</v>
      </c>
      <c r="K1589" s="74">
        <v>0</v>
      </c>
      <c r="L1589" s="35">
        <v>0</v>
      </c>
      <c r="M1589" s="74">
        <v>0</v>
      </c>
      <c r="N1589"/>
      <c r="O1589"/>
    </row>
    <row r="1590" spans="2:15">
      <c r="B1590" s="74">
        <v>78.999999999999787</v>
      </c>
      <c r="C1590" s="74">
        <v>16970</v>
      </c>
      <c r="D1590" s="74">
        <v>0</v>
      </c>
      <c r="E1590" s="74">
        <v>0</v>
      </c>
      <c r="F1590" s="74">
        <v>0</v>
      </c>
      <c r="G1590" s="74">
        <v>1.01522842639594E-2</v>
      </c>
      <c r="H1590" s="74">
        <v>0</v>
      </c>
      <c r="I1590" s="74">
        <v>0</v>
      </c>
      <c r="J1590" s="74">
        <v>0</v>
      </c>
      <c r="K1590" s="74">
        <v>0</v>
      </c>
      <c r="L1590" s="35">
        <v>0</v>
      </c>
      <c r="M1590" s="74">
        <v>0</v>
      </c>
      <c r="N1590"/>
      <c r="O1590"/>
    </row>
    <row r="1591" spans="2:15">
      <c r="B1591" s="74">
        <v>141.00000000000014</v>
      </c>
      <c r="C1591" s="74">
        <v>16972</v>
      </c>
      <c r="D1591" s="74">
        <v>0</v>
      </c>
      <c r="E1591" s="74">
        <v>0</v>
      </c>
      <c r="F1591" s="74">
        <v>0</v>
      </c>
      <c r="G1591" s="74">
        <v>0</v>
      </c>
      <c r="H1591" s="74">
        <v>0</v>
      </c>
      <c r="I1591" s="74">
        <v>0</v>
      </c>
      <c r="J1591" s="74">
        <v>0</v>
      </c>
      <c r="K1591" s="74">
        <v>4.8309178743961402E-3</v>
      </c>
      <c r="L1591" s="35">
        <v>0</v>
      </c>
      <c r="M1591" s="74">
        <v>0</v>
      </c>
      <c r="N1591"/>
      <c r="O1591"/>
    </row>
    <row r="1592" spans="2:15">
      <c r="B1592" s="74">
        <v>223.99999999999875</v>
      </c>
      <c r="C1592" s="74">
        <v>16973</v>
      </c>
      <c r="D1592" s="74">
        <v>0</v>
      </c>
      <c r="E1592" s="74">
        <v>4.65116279069767E-3</v>
      </c>
      <c r="F1592" s="74">
        <v>0</v>
      </c>
      <c r="G1592" s="74">
        <v>0</v>
      </c>
      <c r="H1592" s="74">
        <v>0</v>
      </c>
      <c r="I1592" s="74">
        <v>0</v>
      </c>
      <c r="J1592" s="74">
        <v>0</v>
      </c>
      <c r="K1592" s="74">
        <v>0</v>
      </c>
      <c r="L1592" s="35">
        <v>4.6511629999999998E-3</v>
      </c>
      <c r="M1592" s="74">
        <v>1</v>
      </c>
      <c r="N1592"/>
      <c r="O1592"/>
    </row>
    <row r="1593" spans="2:15">
      <c r="B1593" s="74">
        <v>116.9999999999996</v>
      </c>
      <c r="C1593" s="74">
        <v>16975</v>
      </c>
      <c r="D1593" s="74">
        <v>0</v>
      </c>
      <c r="E1593" s="74">
        <v>0.110599078341014</v>
      </c>
      <c r="F1593" s="74">
        <v>0</v>
      </c>
      <c r="G1593" s="74">
        <v>0</v>
      </c>
      <c r="H1593" s="74">
        <v>0</v>
      </c>
      <c r="I1593" s="74">
        <v>0</v>
      </c>
      <c r="J1593" s="74">
        <v>0</v>
      </c>
      <c r="K1593" s="74">
        <v>0</v>
      </c>
      <c r="L1593" s="35">
        <v>0</v>
      </c>
      <c r="M1593" s="74">
        <v>1</v>
      </c>
      <c r="N1593"/>
      <c r="O1593"/>
    </row>
    <row r="1594" spans="2:15">
      <c r="B1594" s="74">
        <v>173.0000000000019</v>
      </c>
      <c r="C1594" s="74">
        <v>16976</v>
      </c>
      <c r="D1594" s="74">
        <v>0</v>
      </c>
      <c r="E1594" s="74">
        <v>6.21761658031088E-2</v>
      </c>
      <c r="F1594" s="74">
        <v>0</v>
      </c>
      <c r="G1594" s="74">
        <v>5.1813471502590702E-3</v>
      </c>
      <c r="H1594" s="74">
        <v>0</v>
      </c>
      <c r="I1594" s="74">
        <v>0</v>
      </c>
      <c r="J1594" s="74">
        <v>0</v>
      </c>
      <c r="K1594" s="74">
        <v>0</v>
      </c>
      <c r="L1594" s="35">
        <v>0</v>
      </c>
      <c r="M1594" s="74">
        <v>1</v>
      </c>
      <c r="N1594"/>
      <c r="O1594"/>
    </row>
    <row r="1595" spans="2:15">
      <c r="B1595" s="74">
        <v>155.99999999999946</v>
      </c>
      <c r="C1595" s="74">
        <v>16977</v>
      </c>
      <c r="D1595" s="74">
        <v>0</v>
      </c>
      <c r="E1595" s="74">
        <v>3.4653465346534698E-2</v>
      </c>
      <c r="F1595" s="74">
        <v>0</v>
      </c>
      <c r="G1595" s="74">
        <v>0</v>
      </c>
      <c r="H1595" s="74">
        <v>0</v>
      </c>
      <c r="I1595" s="74">
        <v>0</v>
      </c>
      <c r="J1595" s="74">
        <v>0</v>
      </c>
      <c r="K1595" s="74">
        <v>4.9504950495049497E-3</v>
      </c>
      <c r="L1595" s="35">
        <v>0</v>
      </c>
      <c r="M1595" s="74">
        <v>1</v>
      </c>
      <c r="N1595"/>
      <c r="O1595"/>
    </row>
    <row r="1596" spans="2:15">
      <c r="B1596" s="74">
        <v>86.000000000000497</v>
      </c>
      <c r="C1596" s="74">
        <v>16978</v>
      </c>
      <c r="D1596" s="74">
        <v>0</v>
      </c>
      <c r="E1596" s="74">
        <v>0</v>
      </c>
      <c r="F1596" s="74">
        <v>0</v>
      </c>
      <c r="G1596" s="74">
        <v>0</v>
      </c>
      <c r="H1596" s="74">
        <v>0</v>
      </c>
      <c r="I1596" s="74">
        <v>0</v>
      </c>
      <c r="J1596" s="74">
        <v>0</v>
      </c>
      <c r="K1596" s="74">
        <v>1.54639175257732E-2</v>
      </c>
      <c r="L1596" s="35">
        <v>0</v>
      </c>
      <c r="M1596" s="74">
        <v>0</v>
      </c>
      <c r="N1596"/>
      <c r="O1596"/>
    </row>
    <row r="1597" spans="2:15">
      <c r="B1597" s="74">
        <v>105.99999999999997</v>
      </c>
      <c r="C1597" s="74">
        <v>16980</v>
      </c>
      <c r="D1597" s="74">
        <v>0</v>
      </c>
      <c r="E1597" s="74">
        <v>0</v>
      </c>
      <c r="F1597" s="74">
        <v>0</v>
      </c>
      <c r="G1597" s="74">
        <v>2.02020202020202E-2</v>
      </c>
      <c r="H1597" s="74">
        <v>0</v>
      </c>
      <c r="I1597" s="74">
        <v>0</v>
      </c>
      <c r="J1597" s="74">
        <v>0</v>
      </c>
      <c r="K1597" s="74">
        <v>0</v>
      </c>
      <c r="L1597" s="35">
        <v>0</v>
      </c>
      <c r="M1597" s="74">
        <v>0</v>
      </c>
      <c r="N1597"/>
      <c r="O1597"/>
    </row>
    <row r="1598" spans="2:15">
      <c r="B1598" s="74">
        <v>75.000000000000043</v>
      </c>
      <c r="C1598" s="74">
        <v>16981</v>
      </c>
      <c r="D1598" s="74">
        <v>0</v>
      </c>
      <c r="E1598" s="74">
        <v>0.230769230769231</v>
      </c>
      <c r="F1598" s="74">
        <v>0</v>
      </c>
      <c r="G1598" s="74">
        <v>0</v>
      </c>
      <c r="H1598" s="74">
        <v>0</v>
      </c>
      <c r="I1598" s="74">
        <v>0</v>
      </c>
      <c r="J1598" s="74">
        <v>0</v>
      </c>
      <c r="K1598" s="74">
        <v>0</v>
      </c>
      <c r="L1598" s="35">
        <v>0</v>
      </c>
      <c r="M1598" s="74">
        <v>1</v>
      </c>
      <c r="N1598"/>
      <c r="O1598"/>
    </row>
    <row r="1599" spans="2:15">
      <c r="B1599" s="74">
        <v>207.99999999999943</v>
      </c>
      <c r="C1599" s="74">
        <v>16982</v>
      </c>
      <c r="D1599" s="74">
        <v>4.8309178743961402E-3</v>
      </c>
      <c r="E1599" s="74">
        <v>0</v>
      </c>
      <c r="F1599" s="74">
        <v>0</v>
      </c>
      <c r="G1599" s="74">
        <v>0</v>
      </c>
      <c r="H1599" s="74">
        <v>0</v>
      </c>
      <c r="I1599" s="74">
        <v>0</v>
      </c>
      <c r="J1599" s="74">
        <v>0</v>
      </c>
      <c r="K1599" s="74">
        <v>0</v>
      </c>
      <c r="L1599" s="35">
        <v>0</v>
      </c>
      <c r="M1599" s="74">
        <v>0</v>
      </c>
      <c r="N1599"/>
      <c r="O1599"/>
    </row>
    <row r="1600" spans="2:15">
      <c r="B1600" s="74">
        <v>190.00000000000068</v>
      </c>
      <c r="C1600" s="74">
        <v>16983</v>
      </c>
      <c r="D1600" s="74">
        <v>0</v>
      </c>
      <c r="E1600" s="74">
        <v>0</v>
      </c>
      <c r="F1600" s="74">
        <v>0</v>
      </c>
      <c r="G1600" s="74">
        <v>0</v>
      </c>
      <c r="H1600" s="74">
        <v>0</v>
      </c>
      <c r="I1600" s="74">
        <v>0</v>
      </c>
      <c r="J1600" s="74">
        <v>0</v>
      </c>
      <c r="K1600" s="74">
        <v>0</v>
      </c>
      <c r="L1600" s="35">
        <v>2.3364486E-2</v>
      </c>
      <c r="M1600" s="74">
        <v>0</v>
      </c>
      <c r="N1600"/>
      <c r="O1600"/>
    </row>
    <row r="1601" spans="2:15">
      <c r="B1601" s="74">
        <v>144.99999999999844</v>
      </c>
      <c r="C1601" s="74">
        <v>16987</v>
      </c>
      <c r="D1601" s="74">
        <v>0</v>
      </c>
      <c r="E1601" s="74">
        <v>7.9069767441860506E-2</v>
      </c>
      <c r="F1601" s="74">
        <v>0</v>
      </c>
      <c r="G1601" s="74">
        <v>0</v>
      </c>
      <c r="H1601" s="74">
        <v>0</v>
      </c>
      <c r="I1601" s="74">
        <v>0</v>
      </c>
      <c r="J1601" s="74">
        <v>0</v>
      </c>
      <c r="K1601" s="74">
        <v>0</v>
      </c>
      <c r="L1601" s="35">
        <v>0</v>
      </c>
      <c r="M1601" s="74">
        <v>1</v>
      </c>
      <c r="N1601"/>
      <c r="O1601"/>
    </row>
    <row r="1602" spans="2:15">
      <c r="B1602" s="74">
        <v>213.99999999999974</v>
      </c>
      <c r="C1602" s="74">
        <v>16991</v>
      </c>
      <c r="D1602" s="74">
        <v>0</v>
      </c>
      <c r="E1602" s="74">
        <v>4.8780487804877997E-3</v>
      </c>
      <c r="F1602" s="74">
        <v>0</v>
      </c>
      <c r="G1602" s="74">
        <v>0</v>
      </c>
      <c r="H1602" s="74">
        <v>0</v>
      </c>
      <c r="I1602" s="74">
        <v>0</v>
      </c>
      <c r="J1602" s="74">
        <v>2.4390243902439001E-2</v>
      </c>
      <c r="K1602" s="74">
        <v>0</v>
      </c>
      <c r="L1602" s="35">
        <v>0</v>
      </c>
      <c r="M1602" s="74">
        <v>1</v>
      </c>
      <c r="N1602"/>
      <c r="O1602"/>
    </row>
    <row r="1603" spans="2:15">
      <c r="B1603" s="74">
        <v>157.99999999999918</v>
      </c>
      <c r="C1603" s="74">
        <v>16992</v>
      </c>
      <c r="D1603" s="74">
        <v>0</v>
      </c>
      <c r="E1603" s="74">
        <v>4.6728971962616802E-3</v>
      </c>
      <c r="F1603" s="74">
        <v>0</v>
      </c>
      <c r="G1603" s="74">
        <v>0</v>
      </c>
      <c r="H1603" s="74">
        <v>0</v>
      </c>
      <c r="I1603" s="74">
        <v>0</v>
      </c>
      <c r="J1603" s="74">
        <v>0</v>
      </c>
      <c r="K1603" s="74">
        <v>0</v>
      </c>
      <c r="L1603" s="35">
        <v>7.0093457999999997E-2</v>
      </c>
      <c r="M1603" s="74">
        <v>1</v>
      </c>
      <c r="N1603"/>
      <c r="O1603"/>
    </row>
    <row r="1604" spans="2:15">
      <c r="B1604" s="74">
        <v>54.000000000000199</v>
      </c>
      <c r="C1604" s="74">
        <v>16993</v>
      </c>
      <c r="D1604" s="74">
        <v>0</v>
      </c>
      <c r="E1604" s="74">
        <v>0</v>
      </c>
      <c r="F1604" s="74">
        <v>0</v>
      </c>
      <c r="G1604" s="74">
        <v>0</v>
      </c>
      <c r="H1604" s="74">
        <v>0</v>
      </c>
      <c r="I1604" s="74">
        <v>0</v>
      </c>
      <c r="J1604" s="74">
        <v>0</v>
      </c>
      <c r="K1604" s="74">
        <v>4.4843049327354303E-3</v>
      </c>
      <c r="L1604" s="35">
        <v>0</v>
      </c>
      <c r="M1604" s="74">
        <v>0</v>
      </c>
      <c r="N1604"/>
      <c r="O1604"/>
    </row>
    <row r="1605" spans="2:15">
      <c r="B1605" s="74">
        <v>244.00000000000051</v>
      </c>
      <c r="C1605" s="74">
        <v>16999</v>
      </c>
      <c r="D1605" s="74">
        <v>0</v>
      </c>
      <c r="E1605" s="74">
        <v>0</v>
      </c>
      <c r="F1605" s="74">
        <v>0</v>
      </c>
      <c r="G1605" s="74">
        <v>0</v>
      </c>
      <c r="H1605" s="74">
        <v>0</v>
      </c>
      <c r="I1605" s="74">
        <v>0</v>
      </c>
      <c r="J1605" s="74">
        <v>0</v>
      </c>
      <c r="K1605" s="74">
        <v>0</v>
      </c>
      <c r="L1605" s="35">
        <v>0</v>
      </c>
      <c r="M1605" s="74">
        <v>0</v>
      </c>
      <c r="N1605"/>
      <c r="O1605"/>
    </row>
    <row r="1606" spans="2:15">
      <c r="B1606" s="74">
        <v>272.00000000000085</v>
      </c>
      <c r="C1606" s="74">
        <v>17000</v>
      </c>
      <c r="D1606" s="74">
        <v>0</v>
      </c>
      <c r="E1606" s="74">
        <v>0</v>
      </c>
      <c r="F1606" s="74">
        <v>0</v>
      </c>
      <c r="G1606" s="74">
        <v>0</v>
      </c>
      <c r="H1606" s="74">
        <v>0</v>
      </c>
      <c r="I1606" s="74">
        <v>0</v>
      </c>
      <c r="J1606" s="74">
        <v>0</v>
      </c>
      <c r="K1606" s="74">
        <v>0</v>
      </c>
      <c r="L1606" s="35">
        <v>0</v>
      </c>
      <c r="M1606" s="74">
        <v>0</v>
      </c>
      <c r="N1606"/>
      <c r="O1606"/>
    </row>
    <row r="1607" spans="2:15">
      <c r="B1607" s="74">
        <v>51.000000000000448</v>
      </c>
      <c r="C1607" s="74">
        <v>17062</v>
      </c>
      <c r="D1607" s="74">
        <v>0</v>
      </c>
      <c r="E1607" s="74">
        <v>0</v>
      </c>
      <c r="F1607" s="74">
        <v>0</v>
      </c>
      <c r="G1607" s="74">
        <v>0</v>
      </c>
      <c r="H1607" s="74">
        <v>0</v>
      </c>
      <c r="I1607" s="74">
        <v>0</v>
      </c>
      <c r="J1607" s="74">
        <v>9.7087378640776708E-3</v>
      </c>
      <c r="K1607" s="74">
        <v>0.16504854368932001</v>
      </c>
      <c r="L1607" s="35">
        <v>0</v>
      </c>
      <c r="M1607" s="74">
        <v>0</v>
      </c>
      <c r="N1607"/>
      <c r="O1607"/>
    </row>
    <row r="1608" spans="2:15">
      <c r="B1608" s="74">
        <v>318.99999999999937</v>
      </c>
      <c r="C1608" s="74">
        <v>17069</v>
      </c>
      <c r="D1608" s="74">
        <v>0</v>
      </c>
      <c r="E1608" s="74">
        <v>6.9930069930069904E-3</v>
      </c>
      <c r="F1608" s="74">
        <v>0</v>
      </c>
      <c r="G1608" s="74">
        <v>0</v>
      </c>
      <c r="H1608" s="74">
        <v>0</v>
      </c>
      <c r="I1608" s="74">
        <v>0</v>
      </c>
      <c r="J1608" s="74">
        <v>6.9930069930069904E-3</v>
      </c>
      <c r="K1608" s="74">
        <v>0</v>
      </c>
      <c r="L1608" s="35">
        <v>0</v>
      </c>
      <c r="M1608" s="74">
        <v>1</v>
      </c>
      <c r="N1608"/>
      <c r="O1608"/>
    </row>
    <row r="1609" spans="2:15">
      <c r="B1609" s="74">
        <v>267.0000000000029</v>
      </c>
      <c r="C1609" s="74">
        <v>17070</v>
      </c>
      <c r="D1609" s="74">
        <v>0</v>
      </c>
      <c r="E1609" s="74">
        <v>0</v>
      </c>
      <c r="F1609" s="74">
        <v>0</v>
      </c>
      <c r="G1609" s="74">
        <v>0</v>
      </c>
      <c r="H1609" s="74">
        <v>0</v>
      </c>
      <c r="I1609" s="74">
        <v>0</v>
      </c>
      <c r="J1609" s="74">
        <v>0</v>
      </c>
      <c r="K1609" s="74">
        <v>0</v>
      </c>
      <c r="L1609" s="35">
        <v>0</v>
      </c>
      <c r="M1609" s="74">
        <v>0</v>
      </c>
      <c r="N1609"/>
      <c r="O1609"/>
    </row>
    <row r="1610" spans="2:15">
      <c r="B1610" s="74">
        <v>362.00000000000369</v>
      </c>
      <c r="C1610" s="74">
        <v>17071</v>
      </c>
      <c r="D1610" s="74">
        <v>0</v>
      </c>
      <c r="E1610" s="74">
        <v>0</v>
      </c>
      <c r="F1610" s="74">
        <v>0</v>
      </c>
      <c r="G1610" s="74">
        <v>0</v>
      </c>
      <c r="H1610" s="74">
        <v>0</v>
      </c>
      <c r="I1610" s="74">
        <v>0</v>
      </c>
      <c r="J1610" s="74">
        <v>0</v>
      </c>
      <c r="K1610" s="74">
        <v>0</v>
      </c>
      <c r="L1610" s="35">
        <v>0</v>
      </c>
      <c r="M1610" s="74">
        <v>0</v>
      </c>
      <c r="N1610"/>
      <c r="O1610"/>
    </row>
    <row r="1611" spans="2:15">
      <c r="B1611" s="74">
        <v>248.00000000000227</v>
      </c>
      <c r="C1611" s="74">
        <v>17073</v>
      </c>
      <c r="D1611" s="74">
        <v>0</v>
      </c>
      <c r="E1611" s="74">
        <v>0</v>
      </c>
      <c r="F1611" s="74">
        <v>0</v>
      </c>
      <c r="G1611" s="74">
        <v>1.20481927710843E-2</v>
      </c>
      <c r="H1611" s="74">
        <v>0</v>
      </c>
      <c r="I1611" s="74">
        <v>0</v>
      </c>
      <c r="J1611" s="74">
        <v>0</v>
      </c>
      <c r="K1611" s="74">
        <v>0</v>
      </c>
      <c r="L1611" s="35">
        <v>0</v>
      </c>
      <c r="M1611" s="74">
        <v>0</v>
      </c>
      <c r="N1611"/>
      <c r="O1611"/>
    </row>
    <row r="1612" spans="2:15">
      <c r="B1612" s="74">
        <v>199.99999999999957</v>
      </c>
      <c r="C1612" s="74">
        <v>17074</v>
      </c>
      <c r="D1612" s="74">
        <v>0</v>
      </c>
      <c r="E1612" s="74">
        <v>0</v>
      </c>
      <c r="F1612" s="74">
        <v>0</v>
      </c>
      <c r="G1612" s="74">
        <v>0</v>
      </c>
      <c r="H1612" s="74">
        <v>0</v>
      </c>
      <c r="I1612" s="74">
        <v>0</v>
      </c>
      <c r="J1612" s="74">
        <v>0</v>
      </c>
      <c r="K1612" s="74">
        <v>0</v>
      </c>
      <c r="L1612" s="35">
        <v>0</v>
      </c>
      <c r="M1612" s="74">
        <v>0</v>
      </c>
      <c r="N1612"/>
      <c r="O1612"/>
    </row>
    <row r="1613" spans="2:15">
      <c r="B1613" s="74">
        <v>438.00000000000085</v>
      </c>
      <c r="C1613" s="74">
        <v>17076</v>
      </c>
      <c r="D1613" s="74">
        <v>0</v>
      </c>
      <c r="E1613" s="74">
        <v>0</v>
      </c>
      <c r="F1613" s="74">
        <v>0</v>
      </c>
      <c r="G1613" s="74">
        <v>0</v>
      </c>
      <c r="H1613" s="74">
        <v>0</v>
      </c>
      <c r="I1613" s="74">
        <v>0</v>
      </c>
      <c r="J1613" s="74">
        <v>0</v>
      </c>
      <c r="K1613" s="74">
        <v>0</v>
      </c>
      <c r="L1613" s="35">
        <v>0</v>
      </c>
      <c r="M1613" s="74">
        <v>0</v>
      </c>
      <c r="N1613"/>
      <c r="O1613"/>
    </row>
    <row r="1614" spans="2:15">
      <c r="B1614" s="74">
        <v>188.99999999999818</v>
      </c>
      <c r="C1614" s="74">
        <v>17078</v>
      </c>
      <c r="D1614" s="74">
        <v>0</v>
      </c>
      <c r="E1614" s="74">
        <v>4.6153846153846198E-2</v>
      </c>
      <c r="F1614" s="74">
        <v>0</v>
      </c>
      <c r="G1614" s="74">
        <v>0</v>
      </c>
      <c r="H1614" s="74">
        <v>0</v>
      </c>
      <c r="I1614" s="74">
        <v>0</v>
      </c>
      <c r="J1614" s="74">
        <v>2.0512820512820499E-2</v>
      </c>
      <c r="K1614" s="74">
        <v>2.5641025641025599E-2</v>
      </c>
      <c r="L1614" s="35">
        <v>0</v>
      </c>
      <c r="M1614" s="74">
        <v>1</v>
      </c>
      <c r="N1614"/>
      <c r="O1614"/>
    </row>
    <row r="1615" spans="2:15">
      <c r="B1615" s="74">
        <v>213.00000000000122</v>
      </c>
      <c r="C1615" s="74">
        <v>17274</v>
      </c>
      <c r="D1615" s="74">
        <v>0</v>
      </c>
      <c r="E1615" s="74">
        <v>0</v>
      </c>
      <c r="F1615" s="74">
        <v>0</v>
      </c>
      <c r="G1615" s="74">
        <v>4.4843049327354303E-3</v>
      </c>
      <c r="H1615" s="74">
        <v>0</v>
      </c>
      <c r="I1615" s="74">
        <v>0</v>
      </c>
      <c r="J1615" s="74">
        <v>0</v>
      </c>
      <c r="K1615" s="74">
        <v>0</v>
      </c>
      <c r="L1615" s="35">
        <v>0</v>
      </c>
      <c r="M1615" s="74">
        <v>0</v>
      </c>
      <c r="N1615"/>
      <c r="O1615"/>
    </row>
    <row r="1616" spans="2:15">
      <c r="B1616" s="74">
        <v>222.99999999999983</v>
      </c>
      <c r="C1616" s="74">
        <v>17275</v>
      </c>
      <c r="D1616" s="74">
        <v>0</v>
      </c>
      <c r="E1616" s="74">
        <v>0</v>
      </c>
      <c r="F1616" s="74">
        <v>0</v>
      </c>
      <c r="G1616" s="74">
        <v>0</v>
      </c>
      <c r="H1616" s="74">
        <v>0</v>
      </c>
      <c r="I1616" s="74">
        <v>0</v>
      </c>
      <c r="J1616" s="74">
        <v>0</v>
      </c>
      <c r="K1616" s="74">
        <v>0</v>
      </c>
      <c r="L1616" s="35">
        <v>0</v>
      </c>
      <c r="M1616" s="74">
        <v>0</v>
      </c>
      <c r="N1616"/>
      <c r="O1616"/>
    </row>
    <row r="1617" spans="2:15">
      <c r="B1617" s="74">
        <v>195.00000000000105</v>
      </c>
      <c r="C1617" s="74">
        <v>17276</v>
      </c>
      <c r="D1617" s="74">
        <v>0</v>
      </c>
      <c r="E1617" s="74">
        <v>0</v>
      </c>
      <c r="F1617" s="74">
        <v>0</v>
      </c>
      <c r="G1617" s="74">
        <v>0</v>
      </c>
      <c r="H1617" s="74">
        <v>0</v>
      </c>
      <c r="I1617" s="74">
        <v>0</v>
      </c>
      <c r="J1617" s="74">
        <v>0</v>
      </c>
      <c r="K1617" s="74">
        <v>0</v>
      </c>
      <c r="L1617" s="35">
        <v>0</v>
      </c>
      <c r="M1617" s="74">
        <v>0</v>
      </c>
      <c r="N1617"/>
      <c r="O1617"/>
    </row>
    <row r="1618" spans="2:15">
      <c r="B1618" s="74">
        <v>1014.0000000000076</v>
      </c>
      <c r="C1618" s="74">
        <v>17279</v>
      </c>
      <c r="D1618" s="74">
        <v>0</v>
      </c>
      <c r="E1618" s="74">
        <v>0</v>
      </c>
      <c r="F1618" s="74">
        <v>0</v>
      </c>
      <c r="G1618" s="74">
        <v>0</v>
      </c>
      <c r="H1618" s="74">
        <v>0</v>
      </c>
      <c r="I1618" s="74">
        <v>0</v>
      </c>
      <c r="J1618" s="74">
        <v>0</v>
      </c>
      <c r="K1618" s="74">
        <v>0</v>
      </c>
      <c r="L1618" s="35">
        <v>0.105263158</v>
      </c>
      <c r="M1618" s="74">
        <v>0</v>
      </c>
      <c r="N1618"/>
      <c r="O1618"/>
    </row>
    <row r="1619" spans="2:15">
      <c r="B1619" s="74">
        <v>320.99999999999881</v>
      </c>
      <c r="C1619" s="74">
        <v>17280</v>
      </c>
      <c r="D1619" s="74">
        <v>0</v>
      </c>
      <c r="E1619" s="74">
        <v>0</v>
      </c>
      <c r="F1619" s="74">
        <v>0</v>
      </c>
      <c r="G1619" s="74">
        <v>0</v>
      </c>
      <c r="H1619" s="74">
        <v>0</v>
      </c>
      <c r="I1619" s="74">
        <v>0</v>
      </c>
      <c r="J1619" s="74">
        <v>0</v>
      </c>
      <c r="K1619" s="74">
        <v>0</v>
      </c>
      <c r="L1619" s="35">
        <v>4.524887E-3</v>
      </c>
      <c r="M1619" s="74">
        <v>0</v>
      </c>
      <c r="N1619"/>
      <c r="O1619"/>
    </row>
    <row r="1620" spans="2:15">
      <c r="B1620" s="74">
        <v>156.99999999999869</v>
      </c>
      <c r="C1620" s="74">
        <v>17285</v>
      </c>
      <c r="D1620" s="74">
        <v>0</v>
      </c>
      <c r="E1620" s="74">
        <v>0</v>
      </c>
      <c r="F1620" s="74">
        <v>0</v>
      </c>
      <c r="G1620" s="74">
        <v>0</v>
      </c>
      <c r="H1620" s="74">
        <v>0</v>
      </c>
      <c r="I1620" s="74">
        <v>0</v>
      </c>
      <c r="J1620" s="74">
        <v>0</v>
      </c>
      <c r="K1620" s="74">
        <v>0</v>
      </c>
      <c r="L1620" s="35">
        <v>0</v>
      </c>
      <c r="M1620" s="74">
        <v>0</v>
      </c>
      <c r="N1620"/>
      <c r="O1620"/>
    </row>
    <row r="1621" spans="2:15">
      <c r="B1621" s="74">
        <v>201.99999999999827</v>
      </c>
      <c r="C1621" s="74">
        <v>17287</v>
      </c>
      <c r="D1621" s="74">
        <v>0</v>
      </c>
      <c r="E1621" s="74">
        <v>0</v>
      </c>
      <c r="F1621" s="74">
        <v>0</v>
      </c>
      <c r="G1621" s="74">
        <v>0</v>
      </c>
      <c r="H1621" s="74">
        <v>0</v>
      </c>
      <c r="I1621" s="74">
        <v>0</v>
      </c>
      <c r="J1621" s="74">
        <v>0</v>
      </c>
      <c r="K1621" s="74">
        <v>0</v>
      </c>
      <c r="L1621" s="35">
        <v>0</v>
      </c>
      <c r="M1621" s="74">
        <v>0</v>
      </c>
      <c r="N1621"/>
      <c r="O1621"/>
    </row>
    <row r="1622" spans="2:15">
      <c r="B1622" s="74">
        <v>320.00000000000307</v>
      </c>
      <c r="C1622" s="74">
        <v>17291</v>
      </c>
      <c r="D1622" s="74">
        <v>4.4642857142857097E-3</v>
      </c>
      <c r="E1622" s="74">
        <v>0</v>
      </c>
      <c r="F1622" s="74">
        <v>0</v>
      </c>
      <c r="G1622" s="74">
        <v>0</v>
      </c>
      <c r="H1622" s="74">
        <v>0</v>
      </c>
      <c r="I1622" s="74">
        <v>0</v>
      </c>
      <c r="J1622" s="74">
        <v>0</v>
      </c>
      <c r="K1622" s="74">
        <v>0</v>
      </c>
      <c r="L1622" s="35">
        <v>0</v>
      </c>
      <c r="M1622" s="74">
        <v>0</v>
      </c>
      <c r="N1622"/>
      <c r="O1622"/>
    </row>
    <row r="1623" spans="2:15">
      <c r="B1623" s="74">
        <v>180.00000000000176</v>
      </c>
      <c r="C1623" s="74">
        <v>17294</v>
      </c>
      <c r="D1623" s="74">
        <v>0</v>
      </c>
      <c r="E1623" s="74">
        <v>0</v>
      </c>
      <c r="F1623" s="74">
        <v>0</v>
      </c>
      <c r="G1623" s="74">
        <v>0</v>
      </c>
      <c r="H1623" s="74">
        <v>0</v>
      </c>
      <c r="I1623" s="74">
        <v>0</v>
      </c>
      <c r="J1623" s="74">
        <v>0</v>
      </c>
      <c r="K1623" s="74">
        <v>0</v>
      </c>
      <c r="L1623" s="35">
        <v>0</v>
      </c>
      <c r="M1623" s="74">
        <v>0</v>
      </c>
      <c r="N1623"/>
      <c r="O1623"/>
    </row>
    <row r="1624" spans="2:15">
      <c r="B1624" s="74">
        <v>33.000000000000206</v>
      </c>
      <c r="C1624" s="74">
        <v>17316</v>
      </c>
      <c r="D1624" s="74">
        <v>0</v>
      </c>
      <c r="E1624" s="74">
        <v>7.2538860103626895E-2</v>
      </c>
      <c r="F1624" s="74">
        <v>0</v>
      </c>
      <c r="G1624" s="74">
        <v>0</v>
      </c>
      <c r="H1624" s="74">
        <v>0</v>
      </c>
      <c r="I1624" s="74">
        <v>0</v>
      </c>
      <c r="J1624" s="74">
        <v>0</v>
      </c>
      <c r="K1624" s="74">
        <v>0</v>
      </c>
      <c r="L1624" s="35">
        <v>0</v>
      </c>
      <c r="M1624" s="74">
        <v>1</v>
      </c>
      <c r="N1624"/>
      <c r="O1624"/>
    </row>
    <row r="1625" spans="2:15">
      <c r="B1625" s="74">
        <v>48.999999999999623</v>
      </c>
      <c r="C1625" s="74">
        <v>17317</v>
      </c>
      <c r="D1625" s="74">
        <v>0</v>
      </c>
      <c r="E1625" s="74">
        <v>0.106481481481481</v>
      </c>
      <c r="F1625" s="74">
        <v>0</v>
      </c>
      <c r="G1625" s="74">
        <v>0</v>
      </c>
      <c r="H1625" s="74">
        <v>0</v>
      </c>
      <c r="I1625" s="74">
        <v>0</v>
      </c>
      <c r="J1625" s="74">
        <v>0</v>
      </c>
      <c r="K1625" s="74">
        <v>0</v>
      </c>
      <c r="L1625" s="35">
        <v>0</v>
      </c>
      <c r="M1625" s="74">
        <v>1</v>
      </c>
      <c r="N1625"/>
      <c r="O1625"/>
    </row>
    <row r="1626" spans="2:15">
      <c r="B1626" s="74">
        <v>798.00000000000171</v>
      </c>
      <c r="C1626" s="74">
        <v>17319</v>
      </c>
      <c r="D1626" s="74">
        <v>0</v>
      </c>
      <c r="E1626" s="74">
        <v>6.3725490196078399E-2</v>
      </c>
      <c r="F1626" s="74">
        <v>0</v>
      </c>
      <c r="G1626" s="74">
        <v>0</v>
      </c>
      <c r="H1626" s="74">
        <v>0</v>
      </c>
      <c r="I1626" s="74">
        <v>0</v>
      </c>
      <c r="J1626" s="74">
        <v>0</v>
      </c>
      <c r="K1626" s="74">
        <v>0</v>
      </c>
      <c r="L1626" s="35">
        <v>0</v>
      </c>
      <c r="M1626" s="74">
        <v>1</v>
      </c>
      <c r="N1626"/>
      <c r="O1626"/>
    </row>
    <row r="1627" spans="2:15">
      <c r="B1627" s="74">
        <v>1702.0000000000052</v>
      </c>
      <c r="C1627" s="74">
        <v>17322</v>
      </c>
      <c r="D1627" s="74">
        <v>0</v>
      </c>
      <c r="E1627" s="74">
        <v>0</v>
      </c>
      <c r="F1627" s="74">
        <v>0</v>
      </c>
      <c r="G1627" s="74">
        <v>0</v>
      </c>
      <c r="H1627" s="74">
        <v>0</v>
      </c>
      <c r="I1627" s="74">
        <v>0</v>
      </c>
      <c r="J1627" s="74">
        <v>0</v>
      </c>
      <c r="K1627" s="74">
        <v>0</v>
      </c>
      <c r="L1627" s="35">
        <v>0</v>
      </c>
      <c r="M1627" s="74">
        <v>0</v>
      </c>
      <c r="N1627"/>
      <c r="O1627"/>
    </row>
    <row r="1628" spans="2:15">
      <c r="B1628" s="74">
        <v>2086.9999999999809</v>
      </c>
      <c r="C1628" s="74">
        <v>17323</v>
      </c>
      <c r="D1628" s="74">
        <v>0</v>
      </c>
      <c r="E1628" s="74">
        <v>2.4390243902439001E-2</v>
      </c>
      <c r="F1628" s="74">
        <v>0</v>
      </c>
      <c r="G1628" s="74">
        <v>9.7560975609756097E-3</v>
      </c>
      <c r="H1628" s="74">
        <v>0</v>
      </c>
      <c r="I1628" s="74">
        <v>0</v>
      </c>
      <c r="J1628" s="74">
        <v>0</v>
      </c>
      <c r="K1628" s="74">
        <v>0</v>
      </c>
      <c r="L1628" s="35">
        <v>0</v>
      </c>
      <c r="M1628" s="74">
        <v>1</v>
      </c>
      <c r="N1628"/>
      <c r="O1628"/>
    </row>
    <row r="1629" spans="2:15">
      <c r="B1629" s="74">
        <v>43.000000000000362</v>
      </c>
      <c r="C1629" s="74">
        <v>17332</v>
      </c>
      <c r="D1629" s="74">
        <v>0</v>
      </c>
      <c r="E1629" s="74">
        <v>0</v>
      </c>
      <c r="F1629" s="74">
        <v>0</v>
      </c>
      <c r="G1629" s="74">
        <v>8.6956521739130401E-3</v>
      </c>
      <c r="H1629" s="74">
        <v>0</v>
      </c>
      <c r="I1629" s="74">
        <v>8.6956521739130401E-3</v>
      </c>
      <c r="J1629" s="74">
        <v>4.3478260869565201E-3</v>
      </c>
      <c r="K1629" s="74">
        <v>0</v>
      </c>
      <c r="L1629" s="35">
        <v>0</v>
      </c>
      <c r="M1629" s="74">
        <v>0</v>
      </c>
      <c r="N1629"/>
      <c r="O1629"/>
    </row>
    <row r="1630" spans="2:15">
      <c r="B1630" s="74">
        <v>142.99999999999946</v>
      </c>
      <c r="C1630" s="74">
        <v>17334</v>
      </c>
      <c r="D1630" s="74">
        <v>0</v>
      </c>
      <c r="E1630" s="74">
        <v>0</v>
      </c>
      <c r="F1630" s="74">
        <v>0</v>
      </c>
      <c r="G1630" s="74">
        <v>0</v>
      </c>
      <c r="H1630" s="74">
        <v>0</v>
      </c>
      <c r="I1630" s="74">
        <v>0</v>
      </c>
      <c r="J1630" s="74">
        <v>0</v>
      </c>
      <c r="K1630" s="74">
        <v>0</v>
      </c>
      <c r="L1630" s="35">
        <v>0</v>
      </c>
      <c r="M1630" s="74">
        <v>0</v>
      </c>
      <c r="N1630"/>
      <c r="O1630"/>
    </row>
    <row r="1631" spans="2:15">
      <c r="B1631" s="74">
        <v>343.99999999999994</v>
      </c>
      <c r="C1631" s="74">
        <v>17335</v>
      </c>
      <c r="D1631" s="74">
        <v>0</v>
      </c>
      <c r="E1631" s="74">
        <v>4.2105263157894701E-2</v>
      </c>
      <c r="F1631" s="74">
        <v>0</v>
      </c>
      <c r="G1631" s="74">
        <v>1.5789473684210499E-2</v>
      </c>
      <c r="H1631" s="74">
        <v>0</v>
      </c>
      <c r="I1631" s="74">
        <v>0</v>
      </c>
      <c r="J1631" s="74">
        <v>0</v>
      </c>
      <c r="K1631" s="74">
        <v>0</v>
      </c>
      <c r="L1631" s="35">
        <v>0</v>
      </c>
      <c r="M1631" s="74">
        <v>1</v>
      </c>
      <c r="N1631"/>
      <c r="O1631"/>
    </row>
    <row r="1632" spans="2:15">
      <c r="B1632" s="74">
        <v>50.000000000000171</v>
      </c>
      <c r="C1632" s="74">
        <v>17336</v>
      </c>
      <c r="D1632" s="74">
        <v>0</v>
      </c>
      <c r="E1632" s="74">
        <v>0</v>
      </c>
      <c r="F1632" s="74">
        <v>0</v>
      </c>
      <c r="G1632" s="74">
        <v>0</v>
      </c>
      <c r="H1632" s="74">
        <v>0</v>
      </c>
      <c r="I1632" s="74">
        <v>0</v>
      </c>
      <c r="J1632" s="74">
        <v>0</v>
      </c>
      <c r="K1632" s="74">
        <v>0</v>
      </c>
      <c r="L1632" s="35">
        <v>0</v>
      </c>
      <c r="M1632" s="74">
        <v>0</v>
      </c>
      <c r="N1632"/>
      <c r="O1632"/>
    </row>
    <row r="1633" spans="2:15">
      <c r="B1633" s="74">
        <v>215.00000000000242</v>
      </c>
      <c r="C1633" s="74">
        <v>17337</v>
      </c>
      <c r="D1633" s="74">
        <v>0</v>
      </c>
      <c r="E1633" s="74">
        <v>0</v>
      </c>
      <c r="F1633" s="74">
        <v>0</v>
      </c>
      <c r="G1633" s="74">
        <v>1.8433179723502301E-2</v>
      </c>
      <c r="H1633" s="74">
        <v>0</v>
      </c>
      <c r="I1633" s="74">
        <v>0</v>
      </c>
      <c r="J1633" s="74">
        <v>0</v>
      </c>
      <c r="K1633" s="74">
        <v>0</v>
      </c>
      <c r="L1633" s="35">
        <v>0</v>
      </c>
      <c r="M1633" s="74">
        <v>0</v>
      </c>
      <c r="N1633"/>
      <c r="O1633"/>
    </row>
    <row r="1634" spans="2:15">
      <c r="B1634" s="74">
        <v>281.99999999999955</v>
      </c>
      <c r="C1634" s="74">
        <v>17338</v>
      </c>
      <c r="D1634" s="74">
        <v>0</v>
      </c>
      <c r="E1634" s="74">
        <v>2.3584905660377398E-2</v>
      </c>
      <c r="F1634" s="74">
        <v>0</v>
      </c>
      <c r="G1634" s="74">
        <v>4.7169811320754698E-3</v>
      </c>
      <c r="H1634" s="74">
        <v>0</v>
      </c>
      <c r="I1634" s="74">
        <v>0</v>
      </c>
      <c r="J1634" s="74">
        <v>0</v>
      </c>
      <c r="K1634" s="74">
        <v>0</v>
      </c>
      <c r="L1634" s="35">
        <v>0</v>
      </c>
      <c r="M1634" s="74">
        <v>1</v>
      </c>
      <c r="N1634"/>
      <c r="O1634"/>
    </row>
    <row r="1635" spans="2:15">
      <c r="B1635" s="74">
        <v>3340.9999999999905</v>
      </c>
      <c r="C1635" s="74">
        <v>17339</v>
      </c>
      <c r="D1635" s="74">
        <v>0</v>
      </c>
      <c r="E1635" s="74">
        <v>0</v>
      </c>
      <c r="F1635" s="74">
        <v>0</v>
      </c>
      <c r="G1635" s="74">
        <v>0</v>
      </c>
      <c r="H1635" s="74">
        <v>0</v>
      </c>
      <c r="I1635" s="74">
        <v>0</v>
      </c>
      <c r="J1635" s="74">
        <v>0</v>
      </c>
      <c r="K1635" s="74">
        <v>0</v>
      </c>
      <c r="L1635" s="35">
        <v>0</v>
      </c>
      <c r="M1635" s="74">
        <v>0</v>
      </c>
      <c r="N1635"/>
      <c r="O1635"/>
    </row>
    <row r="1636" spans="2:15">
      <c r="B1636" s="74">
        <v>1532.9999999999827</v>
      </c>
      <c r="C1636" s="74">
        <v>17340</v>
      </c>
      <c r="D1636" s="74">
        <v>0</v>
      </c>
      <c r="E1636" s="74">
        <v>0</v>
      </c>
      <c r="F1636" s="74">
        <v>0</v>
      </c>
      <c r="G1636" s="74">
        <v>0</v>
      </c>
      <c r="H1636" s="74">
        <v>0</v>
      </c>
      <c r="I1636" s="74">
        <v>0</v>
      </c>
      <c r="J1636" s="74">
        <v>0</v>
      </c>
      <c r="K1636" s="74">
        <v>0</v>
      </c>
      <c r="L1636" s="35">
        <v>0</v>
      </c>
      <c r="M1636" s="74">
        <v>0</v>
      </c>
      <c r="N1636"/>
      <c r="O1636"/>
    </row>
    <row r="1637" spans="2:15">
      <c r="B1637" s="74">
        <v>3793.9999999999677</v>
      </c>
      <c r="C1637" s="74">
        <v>17341</v>
      </c>
      <c r="D1637" s="74">
        <v>0</v>
      </c>
      <c r="E1637" s="74">
        <v>0</v>
      </c>
      <c r="F1637" s="74">
        <v>0</v>
      </c>
      <c r="G1637" s="74">
        <v>0</v>
      </c>
      <c r="H1637" s="74">
        <v>0</v>
      </c>
      <c r="I1637" s="74">
        <v>0</v>
      </c>
      <c r="J1637" s="74">
        <v>0</v>
      </c>
      <c r="K1637" s="74">
        <v>0</v>
      </c>
      <c r="L1637" s="35">
        <v>0</v>
      </c>
      <c r="M1637" s="74">
        <v>0</v>
      </c>
      <c r="N1637"/>
      <c r="O1637"/>
    </row>
    <row r="1638" spans="2:15">
      <c r="B1638" s="74">
        <v>51.000000000000448</v>
      </c>
      <c r="C1638" s="74">
        <v>17361</v>
      </c>
      <c r="D1638" s="74">
        <v>0</v>
      </c>
      <c r="E1638" s="74">
        <v>0</v>
      </c>
      <c r="F1638" s="74">
        <v>0</v>
      </c>
      <c r="G1638" s="74">
        <v>4.8309178743961402E-3</v>
      </c>
      <c r="H1638" s="74">
        <v>0</v>
      </c>
      <c r="I1638" s="74">
        <v>0</v>
      </c>
      <c r="J1638" s="74">
        <v>0</v>
      </c>
      <c r="K1638" s="74">
        <v>0</v>
      </c>
      <c r="L1638" s="35">
        <v>4.830918E-3</v>
      </c>
      <c r="M1638" s="74">
        <v>0</v>
      </c>
      <c r="N1638"/>
      <c r="O1638"/>
    </row>
    <row r="1639" spans="2:15">
      <c r="B1639" s="74">
        <v>172.00000000000057</v>
      </c>
      <c r="C1639" s="74">
        <v>17363</v>
      </c>
      <c r="D1639" s="74">
        <v>0</v>
      </c>
      <c r="E1639" s="74">
        <v>0</v>
      </c>
      <c r="F1639" s="74">
        <v>0</v>
      </c>
      <c r="G1639" s="74">
        <v>0</v>
      </c>
      <c r="H1639" s="74">
        <v>0</v>
      </c>
      <c r="I1639" s="74">
        <v>0</v>
      </c>
      <c r="J1639" s="74">
        <v>0</v>
      </c>
      <c r="K1639" s="74">
        <v>0</v>
      </c>
      <c r="L1639" s="35">
        <v>1.1235955000000001E-2</v>
      </c>
      <c r="M1639" s="74">
        <v>0</v>
      </c>
      <c r="N1639"/>
      <c r="O1639"/>
    </row>
    <row r="1640" spans="2:15">
      <c r="B1640" s="74">
        <v>1543.0000000000066</v>
      </c>
      <c r="C1640" s="74">
        <v>17365</v>
      </c>
      <c r="D1640" s="74">
        <v>0</v>
      </c>
      <c r="E1640" s="74">
        <v>3.07017543859649E-2</v>
      </c>
      <c r="F1640" s="74">
        <v>0</v>
      </c>
      <c r="G1640" s="74">
        <v>0</v>
      </c>
      <c r="H1640" s="74">
        <v>0</v>
      </c>
      <c r="I1640" s="74">
        <v>0</v>
      </c>
      <c r="J1640" s="74">
        <v>0</v>
      </c>
      <c r="K1640" s="74">
        <v>0</v>
      </c>
      <c r="L1640" s="35">
        <v>0</v>
      </c>
      <c r="M1640" s="74">
        <v>1</v>
      </c>
      <c r="N1640"/>
      <c r="O1640"/>
    </row>
    <row r="1641" spans="2:15">
      <c r="B1641" s="74">
        <v>29.999999999999844</v>
      </c>
      <c r="C1641" s="74">
        <v>17367</v>
      </c>
      <c r="D1641" s="74">
        <v>0</v>
      </c>
      <c r="E1641" s="74">
        <v>0.10659898477157401</v>
      </c>
      <c r="F1641" s="74">
        <v>0</v>
      </c>
      <c r="G1641" s="74">
        <v>0</v>
      </c>
      <c r="H1641" s="74">
        <v>0</v>
      </c>
      <c r="I1641" s="74">
        <v>0</v>
      </c>
      <c r="J1641" s="74">
        <v>0</v>
      </c>
      <c r="K1641" s="74">
        <v>0</v>
      </c>
      <c r="L1641" s="35">
        <v>5.0761419999999996E-3</v>
      </c>
      <c r="M1641" s="74">
        <v>1</v>
      </c>
      <c r="N1641"/>
      <c r="O1641"/>
    </row>
    <row r="1642" spans="2:15">
      <c r="B1642" s="74">
        <v>279.00000000000165</v>
      </c>
      <c r="C1642" s="74">
        <v>17368</v>
      </c>
      <c r="D1642" s="74">
        <v>0</v>
      </c>
      <c r="E1642" s="74">
        <v>4.3290043290043299E-3</v>
      </c>
      <c r="F1642" s="74">
        <v>0</v>
      </c>
      <c r="G1642" s="74">
        <v>0</v>
      </c>
      <c r="H1642" s="74">
        <v>0</v>
      </c>
      <c r="I1642" s="74">
        <v>0</v>
      </c>
      <c r="J1642" s="74">
        <v>0</v>
      </c>
      <c r="K1642" s="74">
        <v>0</v>
      </c>
      <c r="L1642" s="35">
        <v>0</v>
      </c>
      <c r="M1642" s="74">
        <v>1</v>
      </c>
      <c r="N1642"/>
      <c r="O1642"/>
    </row>
    <row r="1643" spans="2:15">
      <c r="B1643" s="74">
        <v>361.00000000000176</v>
      </c>
      <c r="C1643" s="74">
        <v>17369</v>
      </c>
      <c r="D1643" s="74">
        <v>0</v>
      </c>
      <c r="E1643" s="74">
        <v>4.0983606557377103E-3</v>
      </c>
      <c r="F1643" s="74">
        <v>0</v>
      </c>
      <c r="G1643" s="74">
        <v>0</v>
      </c>
      <c r="H1643" s="74">
        <v>0</v>
      </c>
      <c r="I1643" s="74">
        <v>0</v>
      </c>
      <c r="J1643" s="74">
        <v>2.0491803278688499E-2</v>
      </c>
      <c r="K1643" s="74">
        <v>0</v>
      </c>
      <c r="L1643" s="35">
        <v>0</v>
      </c>
      <c r="M1643" s="74">
        <v>1</v>
      </c>
      <c r="N1643"/>
      <c r="O1643"/>
    </row>
    <row r="1644" spans="2:15">
      <c r="B1644" s="74">
        <v>146.00000000000102</v>
      </c>
      <c r="C1644" s="74">
        <v>17370</v>
      </c>
      <c r="D1644" s="74">
        <v>0</v>
      </c>
      <c r="E1644" s="74">
        <v>5.3763440860215101E-3</v>
      </c>
      <c r="F1644" s="74">
        <v>0</v>
      </c>
      <c r="G1644" s="74">
        <v>0</v>
      </c>
      <c r="H1644" s="74">
        <v>0</v>
      </c>
      <c r="I1644" s="74">
        <v>0</v>
      </c>
      <c r="J1644" s="74">
        <v>0</v>
      </c>
      <c r="K1644" s="74">
        <v>0</v>
      </c>
      <c r="L1644" s="35">
        <v>0</v>
      </c>
      <c r="M1644" s="74">
        <v>1</v>
      </c>
      <c r="N1644"/>
      <c r="O1644"/>
    </row>
    <row r="1645" spans="2:15">
      <c r="B1645" s="74">
        <v>151.00000000000026</v>
      </c>
      <c r="C1645" s="74">
        <v>17372</v>
      </c>
      <c r="D1645" s="74">
        <v>0</v>
      </c>
      <c r="E1645" s="74">
        <v>1.88679245283019E-2</v>
      </c>
      <c r="F1645" s="74">
        <v>0</v>
      </c>
      <c r="G1645" s="74">
        <v>0</v>
      </c>
      <c r="H1645" s="74">
        <v>0</v>
      </c>
      <c r="I1645" s="74">
        <v>0</v>
      </c>
      <c r="J1645" s="74">
        <v>4.7169811320754698E-3</v>
      </c>
      <c r="K1645" s="74">
        <v>0</v>
      </c>
      <c r="L1645" s="35">
        <v>0</v>
      </c>
      <c r="M1645" s="74">
        <v>1</v>
      </c>
      <c r="N1645"/>
      <c r="O1645"/>
    </row>
    <row r="1646" spans="2:15">
      <c r="B1646" s="74">
        <v>138.99999999999849</v>
      </c>
      <c r="C1646" s="74">
        <v>17374</v>
      </c>
      <c r="D1646" s="74">
        <v>0</v>
      </c>
      <c r="E1646" s="74">
        <v>9.7560975609756097E-3</v>
      </c>
      <c r="F1646" s="74">
        <v>0</v>
      </c>
      <c r="G1646" s="74">
        <v>0</v>
      </c>
      <c r="H1646" s="74">
        <v>0</v>
      </c>
      <c r="I1646" s="74">
        <v>0</v>
      </c>
      <c r="J1646" s="74">
        <v>0</v>
      </c>
      <c r="K1646" s="74">
        <v>0</v>
      </c>
      <c r="L1646" s="35">
        <v>0</v>
      </c>
      <c r="M1646" s="74">
        <v>1</v>
      </c>
      <c r="N1646"/>
      <c r="O1646"/>
    </row>
    <row r="1647" spans="2:15">
      <c r="B1647" s="74">
        <v>141.00000000000014</v>
      </c>
      <c r="C1647" s="74">
        <v>17375</v>
      </c>
      <c r="D1647" s="74">
        <v>0</v>
      </c>
      <c r="E1647" s="74">
        <v>0</v>
      </c>
      <c r="F1647" s="74">
        <v>0</v>
      </c>
      <c r="G1647" s="74">
        <v>0</v>
      </c>
      <c r="H1647" s="74">
        <v>0</v>
      </c>
      <c r="I1647" s="74">
        <v>5.0761421319797002E-3</v>
      </c>
      <c r="J1647" s="74">
        <v>0</v>
      </c>
      <c r="K1647" s="74">
        <v>0</v>
      </c>
      <c r="L1647" s="35">
        <v>0</v>
      </c>
      <c r="M1647" s="74">
        <v>0</v>
      </c>
      <c r="N1647"/>
      <c r="O1647"/>
    </row>
    <row r="1648" spans="2:15">
      <c r="B1648" s="74">
        <v>161.99999999999963</v>
      </c>
      <c r="C1648" s="74">
        <v>17376</v>
      </c>
      <c r="D1648" s="74">
        <v>0</v>
      </c>
      <c r="E1648" s="74">
        <v>4.8245614035087703E-2</v>
      </c>
      <c r="F1648" s="74">
        <v>0</v>
      </c>
      <c r="G1648" s="74">
        <v>0</v>
      </c>
      <c r="H1648" s="74">
        <v>0</v>
      </c>
      <c r="I1648" s="74">
        <v>0</v>
      </c>
      <c r="J1648" s="74">
        <v>0</v>
      </c>
      <c r="K1648" s="74">
        <v>0</v>
      </c>
      <c r="L1648" s="35">
        <v>0</v>
      </c>
      <c r="M1648" s="74">
        <v>1</v>
      </c>
      <c r="N1648"/>
      <c r="O1648"/>
    </row>
    <row r="1649" spans="2:15">
      <c r="B1649" s="74">
        <v>196.99999999999861</v>
      </c>
      <c r="C1649" s="74">
        <v>17377</v>
      </c>
      <c r="D1649" s="74">
        <v>0</v>
      </c>
      <c r="E1649" s="74">
        <v>1.4218009478673001E-2</v>
      </c>
      <c r="F1649" s="74">
        <v>0</v>
      </c>
      <c r="G1649" s="74">
        <v>0</v>
      </c>
      <c r="H1649" s="74">
        <v>0</v>
      </c>
      <c r="I1649" s="74">
        <v>0</v>
      </c>
      <c r="J1649" s="74">
        <v>4.739336492891E-3</v>
      </c>
      <c r="K1649" s="74">
        <v>0</v>
      </c>
      <c r="L1649" s="35">
        <v>0</v>
      </c>
      <c r="M1649" s="74">
        <v>1</v>
      </c>
      <c r="N1649"/>
      <c r="O1649"/>
    </row>
    <row r="1650" spans="2:15">
      <c r="B1650" s="74">
        <v>146.00000000000102</v>
      </c>
      <c r="C1650" s="74">
        <v>17378</v>
      </c>
      <c r="D1650" s="74">
        <v>0</v>
      </c>
      <c r="E1650" s="74">
        <v>3.8461538461538498E-2</v>
      </c>
      <c r="F1650" s="74">
        <v>0</v>
      </c>
      <c r="G1650" s="74">
        <v>0</v>
      </c>
      <c r="H1650" s="74">
        <v>0</v>
      </c>
      <c r="I1650" s="74">
        <v>0</v>
      </c>
      <c r="J1650" s="74">
        <v>0</v>
      </c>
      <c r="K1650" s="74">
        <v>0</v>
      </c>
      <c r="L1650" s="35">
        <v>0</v>
      </c>
      <c r="M1650" s="74">
        <v>1</v>
      </c>
      <c r="N1650"/>
      <c r="O1650"/>
    </row>
    <row r="1651" spans="2:15">
      <c r="B1651" s="74">
        <v>84.999999999999488</v>
      </c>
      <c r="C1651" s="74">
        <v>17381</v>
      </c>
      <c r="D1651" s="74">
        <v>0</v>
      </c>
      <c r="E1651" s="74">
        <v>2.6785714285714302E-2</v>
      </c>
      <c r="F1651" s="74">
        <v>0</v>
      </c>
      <c r="G1651" s="74">
        <v>2.6785714285714302E-2</v>
      </c>
      <c r="H1651" s="74">
        <v>0</v>
      </c>
      <c r="I1651" s="74">
        <v>0</v>
      </c>
      <c r="J1651" s="74">
        <v>0</v>
      </c>
      <c r="K1651" s="74">
        <v>0</v>
      </c>
      <c r="L1651" s="35">
        <v>0</v>
      </c>
      <c r="M1651" s="74">
        <v>1</v>
      </c>
      <c r="N1651"/>
      <c r="O1651"/>
    </row>
    <row r="1652" spans="2:15">
      <c r="B1652" s="74">
        <v>157.99999999999918</v>
      </c>
      <c r="C1652" s="74">
        <v>17382</v>
      </c>
      <c r="D1652" s="74">
        <v>0</v>
      </c>
      <c r="E1652" s="74">
        <v>4.6632124352331598E-2</v>
      </c>
      <c r="F1652" s="74">
        <v>0</v>
      </c>
      <c r="G1652" s="74">
        <v>0</v>
      </c>
      <c r="H1652" s="74">
        <v>0</v>
      </c>
      <c r="I1652" s="74">
        <v>0</v>
      </c>
      <c r="J1652" s="74">
        <v>0</v>
      </c>
      <c r="K1652" s="74">
        <v>0</v>
      </c>
      <c r="L1652" s="35">
        <v>0</v>
      </c>
      <c r="M1652" s="74">
        <v>1</v>
      </c>
      <c r="N1652"/>
      <c r="O1652"/>
    </row>
    <row r="1653" spans="2:15">
      <c r="B1653" s="74">
        <v>219.0000000000008</v>
      </c>
      <c r="C1653" s="74">
        <v>17383</v>
      </c>
      <c r="D1653" s="74">
        <v>0</v>
      </c>
      <c r="E1653" s="74">
        <v>5.9405940594059403E-2</v>
      </c>
      <c r="F1653" s="74">
        <v>0</v>
      </c>
      <c r="G1653" s="74">
        <v>4.9504950495049497E-3</v>
      </c>
      <c r="H1653" s="74">
        <v>0</v>
      </c>
      <c r="I1653" s="74">
        <v>0</v>
      </c>
      <c r="J1653" s="74">
        <v>0</v>
      </c>
      <c r="K1653" s="74">
        <v>0</v>
      </c>
      <c r="L1653" s="35">
        <v>0</v>
      </c>
      <c r="M1653" s="74">
        <v>1</v>
      </c>
      <c r="N1653"/>
      <c r="O1653"/>
    </row>
    <row r="1654" spans="2:15">
      <c r="B1654" s="74">
        <v>41.999999999999964</v>
      </c>
      <c r="C1654" s="74">
        <v>17385</v>
      </c>
      <c r="D1654" s="74">
        <v>0</v>
      </c>
      <c r="E1654" s="74">
        <v>2.3391812865497099E-2</v>
      </c>
      <c r="F1654" s="74">
        <v>0</v>
      </c>
      <c r="G1654" s="74">
        <v>0</v>
      </c>
      <c r="H1654" s="74">
        <v>0</v>
      </c>
      <c r="I1654" s="74">
        <v>0</v>
      </c>
      <c r="J1654" s="74">
        <v>0</v>
      </c>
      <c r="K1654" s="74">
        <v>0</v>
      </c>
      <c r="L1654" s="35">
        <v>0</v>
      </c>
      <c r="M1654" s="74">
        <v>1</v>
      </c>
      <c r="N1654"/>
      <c r="O1654"/>
    </row>
    <row r="1655" spans="2:15">
      <c r="B1655" s="74">
        <v>55.999999999999972</v>
      </c>
      <c r="C1655" s="74">
        <v>17386</v>
      </c>
      <c r="D1655" s="74">
        <v>0</v>
      </c>
      <c r="E1655" s="74">
        <v>7.2649572649572697E-2</v>
      </c>
      <c r="F1655" s="74">
        <v>0</v>
      </c>
      <c r="G1655" s="74">
        <v>8.5470085470085496E-3</v>
      </c>
      <c r="H1655" s="74">
        <v>0</v>
      </c>
      <c r="I1655" s="74">
        <v>0</v>
      </c>
      <c r="J1655" s="74">
        <v>0</v>
      </c>
      <c r="K1655" s="74">
        <v>0</v>
      </c>
      <c r="L1655" s="35">
        <v>0</v>
      </c>
      <c r="M1655" s="74">
        <v>1</v>
      </c>
      <c r="N1655"/>
      <c r="O1655"/>
    </row>
    <row r="1656" spans="2:15">
      <c r="B1656" s="74">
        <v>43.000000000000362</v>
      </c>
      <c r="C1656" s="74">
        <v>17387</v>
      </c>
      <c r="D1656" s="74">
        <v>0</v>
      </c>
      <c r="E1656" s="74">
        <v>8.7628865979381396E-2</v>
      </c>
      <c r="F1656" s="74">
        <v>0</v>
      </c>
      <c r="G1656" s="74">
        <v>5.1546391752577301E-3</v>
      </c>
      <c r="H1656" s="74">
        <v>0</v>
      </c>
      <c r="I1656" s="74">
        <v>0</v>
      </c>
      <c r="J1656" s="74">
        <v>0</v>
      </c>
      <c r="K1656" s="74">
        <v>0</v>
      </c>
      <c r="L1656" s="35">
        <v>0</v>
      </c>
      <c r="M1656" s="74">
        <v>1</v>
      </c>
      <c r="N1656"/>
      <c r="O1656"/>
    </row>
    <row r="1657" spans="2:15">
      <c r="B1657" s="74">
        <v>220.99999999999991</v>
      </c>
      <c r="C1657" s="74">
        <v>17388</v>
      </c>
      <c r="D1657" s="74">
        <v>0</v>
      </c>
      <c r="E1657" s="74">
        <v>1.8604651162790701E-2</v>
      </c>
      <c r="F1657" s="74">
        <v>0</v>
      </c>
      <c r="G1657" s="74">
        <v>0</v>
      </c>
      <c r="H1657" s="74">
        <v>0</v>
      </c>
      <c r="I1657" s="74">
        <v>0</v>
      </c>
      <c r="J1657" s="74">
        <v>0</v>
      </c>
      <c r="K1657" s="74">
        <v>0</v>
      </c>
      <c r="L1657" s="35">
        <v>0</v>
      </c>
      <c r="M1657" s="74">
        <v>1</v>
      </c>
      <c r="N1657"/>
      <c r="O1657"/>
    </row>
    <row r="1658" spans="2:15">
      <c r="B1658" s="74">
        <v>422.99999999999795</v>
      </c>
      <c r="C1658" s="74">
        <v>17389</v>
      </c>
      <c r="D1658" s="74">
        <v>0</v>
      </c>
      <c r="E1658" s="74">
        <v>1.3333333333333299E-2</v>
      </c>
      <c r="F1658" s="74">
        <v>0</v>
      </c>
      <c r="G1658" s="74">
        <v>0</v>
      </c>
      <c r="H1658" s="74">
        <v>0</v>
      </c>
      <c r="I1658" s="74">
        <v>0</v>
      </c>
      <c r="J1658" s="74">
        <v>0</v>
      </c>
      <c r="K1658" s="74">
        <v>0</v>
      </c>
      <c r="L1658" s="35">
        <v>0</v>
      </c>
      <c r="M1658" s="74">
        <v>1</v>
      </c>
      <c r="N1658"/>
      <c r="O1658"/>
    </row>
    <row r="1659" spans="2:15">
      <c r="B1659" s="74">
        <v>503.00000000000313</v>
      </c>
      <c r="C1659" s="74">
        <v>17390</v>
      </c>
      <c r="D1659" s="74">
        <v>0</v>
      </c>
      <c r="E1659" s="74">
        <v>0</v>
      </c>
      <c r="F1659" s="74">
        <v>0</v>
      </c>
      <c r="G1659" s="74">
        <v>0</v>
      </c>
      <c r="H1659" s="74">
        <v>0</v>
      </c>
      <c r="I1659" s="74">
        <v>0</v>
      </c>
      <c r="J1659" s="74">
        <v>0</v>
      </c>
      <c r="K1659" s="74">
        <v>0</v>
      </c>
      <c r="L1659" s="35">
        <v>0</v>
      </c>
      <c r="M1659" s="74">
        <v>0</v>
      </c>
      <c r="N1659"/>
      <c r="O1659"/>
    </row>
    <row r="1660" spans="2:15">
      <c r="B1660" s="74">
        <v>263.99999999999949</v>
      </c>
      <c r="C1660" s="74">
        <v>17391</v>
      </c>
      <c r="D1660" s="74">
        <v>0</v>
      </c>
      <c r="E1660" s="74">
        <v>0</v>
      </c>
      <c r="F1660" s="74">
        <v>0</v>
      </c>
      <c r="G1660" s="74">
        <v>0</v>
      </c>
      <c r="H1660" s="74">
        <v>0</v>
      </c>
      <c r="I1660" s="74">
        <v>0</v>
      </c>
      <c r="J1660" s="74">
        <v>0</v>
      </c>
      <c r="K1660" s="74">
        <v>0</v>
      </c>
      <c r="L1660" s="35">
        <v>0</v>
      </c>
      <c r="M1660" s="74">
        <v>0</v>
      </c>
      <c r="N1660"/>
      <c r="O1660"/>
    </row>
    <row r="1661" spans="2:15">
      <c r="B1661" s="74">
        <v>454.9999999999975</v>
      </c>
      <c r="C1661" s="74">
        <v>17392</v>
      </c>
      <c r="D1661" s="74">
        <v>0</v>
      </c>
      <c r="E1661" s="74">
        <v>0</v>
      </c>
      <c r="F1661" s="74">
        <v>0</v>
      </c>
      <c r="G1661" s="74">
        <v>0</v>
      </c>
      <c r="H1661" s="74">
        <v>0</v>
      </c>
      <c r="I1661" s="74">
        <v>0</v>
      </c>
      <c r="J1661" s="74">
        <v>0</v>
      </c>
      <c r="K1661" s="74">
        <v>0</v>
      </c>
      <c r="L1661" s="35">
        <v>7.9365080000000001E-3</v>
      </c>
      <c r="M1661" s="74">
        <v>0</v>
      </c>
      <c r="N1661"/>
      <c r="O1661"/>
    </row>
    <row r="1662" spans="2:15">
      <c r="B1662" s="74">
        <v>111.99999999999966</v>
      </c>
      <c r="C1662" s="74">
        <v>17394</v>
      </c>
      <c r="D1662" s="74">
        <v>0</v>
      </c>
      <c r="E1662" s="74">
        <v>0</v>
      </c>
      <c r="F1662" s="74">
        <v>0</v>
      </c>
      <c r="G1662" s="74">
        <v>0</v>
      </c>
      <c r="H1662" s="74">
        <v>0</v>
      </c>
      <c r="I1662" s="74">
        <v>0</v>
      </c>
      <c r="J1662" s="74">
        <v>0</v>
      </c>
      <c r="K1662" s="74">
        <v>0</v>
      </c>
      <c r="L1662" s="35">
        <v>0</v>
      </c>
      <c r="M1662" s="74">
        <v>0</v>
      </c>
      <c r="N1662"/>
      <c r="O1662"/>
    </row>
    <row r="1663" spans="2:15">
      <c r="B1663" s="74">
        <v>584.99999999999966</v>
      </c>
      <c r="C1663" s="74">
        <v>17395</v>
      </c>
      <c r="D1663" s="74">
        <v>0</v>
      </c>
      <c r="E1663" s="74">
        <v>0</v>
      </c>
      <c r="F1663" s="74">
        <v>0</v>
      </c>
      <c r="G1663" s="74">
        <v>0</v>
      </c>
      <c r="H1663" s="74">
        <v>0</v>
      </c>
      <c r="I1663" s="74">
        <v>0</v>
      </c>
      <c r="J1663" s="74">
        <v>0</v>
      </c>
      <c r="K1663" s="74">
        <v>0</v>
      </c>
      <c r="L1663" s="35">
        <v>0</v>
      </c>
      <c r="M1663" s="74">
        <v>0</v>
      </c>
      <c r="N1663"/>
      <c r="O1663"/>
    </row>
    <row r="1664" spans="2:15">
      <c r="B1664" s="74">
        <v>154.9999999999996</v>
      </c>
      <c r="C1664" s="74">
        <v>17396</v>
      </c>
      <c r="D1664" s="74">
        <v>0</v>
      </c>
      <c r="E1664" s="74">
        <v>0</v>
      </c>
      <c r="F1664" s="74">
        <v>0</v>
      </c>
      <c r="G1664" s="74">
        <v>0</v>
      </c>
      <c r="H1664" s="74">
        <v>0</v>
      </c>
      <c r="I1664" s="74">
        <v>0</v>
      </c>
      <c r="J1664" s="74">
        <v>0</v>
      </c>
      <c r="K1664" s="74">
        <v>0</v>
      </c>
      <c r="L1664" s="35">
        <v>0</v>
      </c>
      <c r="M1664" s="74">
        <v>0</v>
      </c>
      <c r="N1664"/>
      <c r="O1664"/>
    </row>
    <row r="1665" spans="2:15">
      <c r="B1665" s="74">
        <v>521.99999999999739</v>
      </c>
      <c r="C1665" s="74">
        <v>17400</v>
      </c>
      <c r="D1665" s="74">
        <v>0</v>
      </c>
      <c r="E1665" s="74">
        <v>3.3333333333333298E-2</v>
      </c>
      <c r="F1665" s="74">
        <v>0</v>
      </c>
      <c r="G1665" s="74">
        <v>0</v>
      </c>
      <c r="H1665" s="74">
        <v>0</v>
      </c>
      <c r="I1665" s="74">
        <v>0</v>
      </c>
      <c r="J1665" s="74">
        <v>0</v>
      </c>
      <c r="K1665" s="74">
        <v>0</v>
      </c>
      <c r="L1665" s="35">
        <v>0</v>
      </c>
      <c r="M1665" s="74">
        <v>1</v>
      </c>
      <c r="N1665"/>
      <c r="O1665"/>
    </row>
    <row r="1666" spans="2:15">
      <c r="B1666" s="74">
        <v>161.99999999999963</v>
      </c>
      <c r="C1666" s="74">
        <v>17401</v>
      </c>
      <c r="D1666" s="74">
        <v>0</v>
      </c>
      <c r="E1666" s="74">
        <v>0</v>
      </c>
      <c r="F1666" s="74">
        <v>0</v>
      </c>
      <c r="G1666" s="74">
        <v>0</v>
      </c>
      <c r="H1666" s="74">
        <v>0</v>
      </c>
      <c r="I1666" s="74">
        <v>0</v>
      </c>
      <c r="J1666" s="74">
        <v>0</v>
      </c>
      <c r="K1666" s="74">
        <v>0</v>
      </c>
      <c r="L1666" s="35">
        <v>0</v>
      </c>
      <c r="M1666" s="74">
        <v>0</v>
      </c>
      <c r="N1666"/>
      <c r="O1666"/>
    </row>
    <row r="1667" spans="2:15">
      <c r="B1667" s="74">
        <v>177.99999999999841</v>
      </c>
      <c r="C1667" s="74">
        <v>17402</v>
      </c>
      <c r="D1667" s="74">
        <v>0</v>
      </c>
      <c r="E1667" s="74">
        <v>0</v>
      </c>
      <c r="F1667" s="74">
        <v>0</v>
      </c>
      <c r="G1667" s="74">
        <v>4.92610837438424E-3</v>
      </c>
      <c r="H1667" s="74">
        <v>0</v>
      </c>
      <c r="I1667" s="74">
        <v>0</v>
      </c>
      <c r="J1667" s="74">
        <v>0</v>
      </c>
      <c r="K1667" s="74">
        <v>0</v>
      </c>
      <c r="L1667" s="35">
        <v>0</v>
      </c>
      <c r="M1667" s="74">
        <v>0</v>
      </c>
      <c r="N1667"/>
      <c r="O1667"/>
    </row>
    <row r="1668" spans="2:15">
      <c r="B1668" s="74">
        <v>142.00000000000117</v>
      </c>
      <c r="C1668" s="74">
        <v>17404</v>
      </c>
      <c r="D1668" s="74">
        <v>0</v>
      </c>
      <c r="E1668" s="74">
        <v>0.40119760479041899</v>
      </c>
      <c r="F1668" s="74">
        <v>0</v>
      </c>
      <c r="G1668" s="74">
        <v>5.9880239520958096E-3</v>
      </c>
      <c r="H1668" s="74">
        <v>0</v>
      </c>
      <c r="I1668" s="74">
        <v>0</v>
      </c>
      <c r="J1668" s="74">
        <v>0</v>
      </c>
      <c r="K1668" s="74">
        <v>0</v>
      </c>
      <c r="L1668" s="35">
        <v>0</v>
      </c>
      <c r="M1668" s="74">
        <v>1</v>
      </c>
      <c r="N1668"/>
      <c r="O1668"/>
    </row>
    <row r="1669" spans="2:15">
      <c r="B1669" s="74">
        <v>41.999999999999964</v>
      </c>
      <c r="C1669" s="74">
        <v>17405</v>
      </c>
      <c r="D1669" s="74">
        <v>0</v>
      </c>
      <c r="E1669" s="74">
        <v>0</v>
      </c>
      <c r="F1669" s="74">
        <v>0</v>
      </c>
      <c r="G1669" s="74">
        <v>0</v>
      </c>
      <c r="H1669" s="74">
        <v>0</v>
      </c>
      <c r="I1669" s="74">
        <v>0</v>
      </c>
      <c r="J1669" s="74">
        <v>0</v>
      </c>
      <c r="K1669" s="74">
        <v>0</v>
      </c>
      <c r="L1669" s="35">
        <v>0</v>
      </c>
      <c r="M1669" s="74">
        <v>0</v>
      </c>
      <c r="N1669"/>
      <c r="O1669"/>
    </row>
    <row r="1670" spans="2:15">
      <c r="B1670" s="74">
        <v>44.000000000000284</v>
      </c>
      <c r="C1670" s="74">
        <v>17406</v>
      </c>
      <c r="D1670" s="74">
        <v>0</v>
      </c>
      <c r="E1670" s="74">
        <v>6.1135371179039298E-2</v>
      </c>
      <c r="F1670" s="74">
        <v>0</v>
      </c>
      <c r="G1670" s="74">
        <v>0</v>
      </c>
      <c r="H1670" s="74">
        <v>0</v>
      </c>
      <c r="I1670" s="74">
        <v>0</v>
      </c>
      <c r="J1670" s="74">
        <v>0</v>
      </c>
      <c r="K1670" s="74">
        <v>0</v>
      </c>
      <c r="L1670" s="35">
        <v>0</v>
      </c>
      <c r="M1670" s="74">
        <v>1</v>
      </c>
      <c r="N1670"/>
      <c r="O1670"/>
    </row>
    <row r="1671" spans="2:15">
      <c r="B1671" s="74">
        <v>39.000000000000078</v>
      </c>
      <c r="C1671" s="74">
        <v>17407</v>
      </c>
      <c r="D1671" s="74">
        <v>0</v>
      </c>
      <c r="E1671" s="74">
        <v>0.15517241379310301</v>
      </c>
      <c r="F1671" s="74">
        <v>0</v>
      </c>
      <c r="G1671" s="74">
        <v>0</v>
      </c>
      <c r="H1671" s="74">
        <v>0</v>
      </c>
      <c r="I1671" s="74">
        <v>0</v>
      </c>
      <c r="J1671" s="74">
        <v>0</v>
      </c>
      <c r="K1671" s="74">
        <v>0</v>
      </c>
      <c r="L1671" s="35">
        <v>0</v>
      </c>
      <c r="M1671" s="74">
        <v>1</v>
      </c>
      <c r="N1671"/>
      <c r="O1671"/>
    </row>
    <row r="1672" spans="2:15">
      <c r="B1672" s="74">
        <v>55.999999999999972</v>
      </c>
      <c r="C1672" s="74">
        <v>17408</v>
      </c>
      <c r="D1672" s="74">
        <v>0</v>
      </c>
      <c r="E1672" s="74">
        <v>0.200980392156863</v>
      </c>
      <c r="F1672" s="74">
        <v>0</v>
      </c>
      <c r="G1672" s="74">
        <v>0</v>
      </c>
      <c r="H1672" s="74">
        <v>0</v>
      </c>
      <c r="I1672" s="74">
        <v>0</v>
      </c>
      <c r="J1672" s="74">
        <v>9.8039215686274508E-3</v>
      </c>
      <c r="K1672" s="74">
        <v>0</v>
      </c>
      <c r="L1672" s="35">
        <v>0</v>
      </c>
      <c r="M1672" s="74">
        <v>1</v>
      </c>
      <c r="N1672"/>
      <c r="O1672"/>
    </row>
    <row r="1673" spans="2:15">
      <c r="B1673" s="74">
        <v>29.000000000000274</v>
      </c>
      <c r="C1673" s="74">
        <v>17409</v>
      </c>
      <c r="D1673" s="74">
        <v>0</v>
      </c>
      <c r="E1673" s="74">
        <v>0.102272727272727</v>
      </c>
      <c r="F1673" s="74">
        <v>0</v>
      </c>
      <c r="G1673" s="74">
        <v>5.6818181818181802E-3</v>
      </c>
      <c r="H1673" s="74">
        <v>0</v>
      </c>
      <c r="I1673" s="74">
        <v>0</v>
      </c>
      <c r="J1673" s="74">
        <v>5.6818181818181802E-3</v>
      </c>
      <c r="K1673" s="74">
        <v>0</v>
      </c>
      <c r="L1673" s="35">
        <v>0</v>
      </c>
      <c r="M1673" s="74">
        <v>1</v>
      </c>
      <c r="N1673"/>
      <c r="O1673"/>
    </row>
    <row r="1674" spans="2:15">
      <c r="B1674" s="74">
        <v>19.000000000000046</v>
      </c>
      <c r="C1674" s="74">
        <v>17410</v>
      </c>
      <c r="D1674" s="74">
        <v>0</v>
      </c>
      <c r="E1674" s="74">
        <v>0.25714285714285701</v>
      </c>
      <c r="F1674" s="74">
        <v>0</v>
      </c>
      <c r="G1674" s="74">
        <v>0</v>
      </c>
      <c r="H1674" s="74">
        <v>0</v>
      </c>
      <c r="I1674" s="74">
        <v>0</v>
      </c>
      <c r="J1674" s="74">
        <v>0</v>
      </c>
      <c r="K1674" s="74">
        <v>0</v>
      </c>
      <c r="L1674" s="35">
        <v>0</v>
      </c>
      <c r="M1674" s="74">
        <v>1</v>
      </c>
      <c r="N1674"/>
      <c r="O1674"/>
    </row>
    <row r="1675" spans="2:15">
      <c r="B1675" s="74">
        <v>34.000000000000398</v>
      </c>
      <c r="C1675" s="74">
        <v>17411</v>
      </c>
      <c r="D1675" s="74">
        <v>0</v>
      </c>
      <c r="E1675" s="74">
        <v>0.31221719457013603</v>
      </c>
      <c r="F1675" s="74">
        <v>0</v>
      </c>
      <c r="G1675" s="74">
        <v>4.5248868778280504E-3</v>
      </c>
      <c r="H1675" s="74">
        <v>0</v>
      </c>
      <c r="I1675" s="74">
        <v>0</v>
      </c>
      <c r="J1675" s="74">
        <v>0</v>
      </c>
      <c r="K1675" s="74">
        <v>0</v>
      </c>
      <c r="L1675" s="35">
        <v>0</v>
      </c>
      <c r="M1675" s="74">
        <v>1</v>
      </c>
      <c r="N1675"/>
      <c r="O1675"/>
    </row>
    <row r="1676" spans="2:15">
      <c r="B1676" s="74">
        <v>24.000000000000227</v>
      </c>
      <c r="C1676" s="74">
        <v>17414</v>
      </c>
      <c r="D1676" s="74">
        <v>0</v>
      </c>
      <c r="E1676" s="74">
        <v>0.70813397129186595</v>
      </c>
      <c r="F1676" s="74">
        <v>0</v>
      </c>
      <c r="G1676" s="74">
        <v>0</v>
      </c>
      <c r="H1676" s="74">
        <v>0</v>
      </c>
      <c r="I1676" s="74">
        <v>0</v>
      </c>
      <c r="J1676" s="74">
        <v>4.78468899521531E-3</v>
      </c>
      <c r="K1676" s="74">
        <v>0</v>
      </c>
      <c r="L1676" s="35">
        <v>0</v>
      </c>
      <c r="M1676" s="74">
        <v>1</v>
      </c>
      <c r="N1676"/>
      <c r="O1676"/>
    </row>
    <row r="1677" spans="2:15">
      <c r="B1677" s="74">
        <v>36.000000000000234</v>
      </c>
      <c r="C1677" s="74">
        <v>17415</v>
      </c>
      <c r="D1677" s="74">
        <v>6.0240963855421699E-3</v>
      </c>
      <c r="E1677" s="74">
        <v>7.2289156626505993E-2</v>
      </c>
      <c r="F1677" s="74">
        <v>0</v>
      </c>
      <c r="G1677" s="74">
        <v>6.0240963855421699E-3</v>
      </c>
      <c r="H1677" s="74">
        <v>0</v>
      </c>
      <c r="I1677" s="74">
        <v>0</v>
      </c>
      <c r="J1677" s="74">
        <v>0</v>
      </c>
      <c r="K1677" s="74">
        <v>0</v>
      </c>
      <c r="L1677" s="35">
        <v>0</v>
      </c>
      <c r="M1677" s="74">
        <v>1</v>
      </c>
      <c r="N1677"/>
      <c r="O1677"/>
    </row>
    <row r="1678" spans="2:15">
      <c r="B1678" s="74">
        <v>39.999999999999801</v>
      </c>
      <c r="C1678" s="74">
        <v>17416</v>
      </c>
      <c r="D1678" s="74">
        <v>0</v>
      </c>
      <c r="E1678" s="74">
        <v>0.22857142857142901</v>
      </c>
      <c r="F1678" s="74">
        <v>0</v>
      </c>
      <c r="G1678" s="74">
        <v>5.7142857142857099E-3</v>
      </c>
      <c r="H1678" s="74">
        <v>0</v>
      </c>
      <c r="I1678" s="74">
        <v>0</v>
      </c>
      <c r="J1678" s="74">
        <v>2.8571428571428598E-2</v>
      </c>
      <c r="K1678" s="74">
        <v>0</v>
      </c>
      <c r="L1678" s="35">
        <v>0</v>
      </c>
      <c r="M1678" s="74">
        <v>1</v>
      </c>
      <c r="N1678"/>
      <c r="O1678"/>
    </row>
    <row r="1679" spans="2:15">
      <c r="B1679" s="74">
        <v>142.99999999999946</v>
      </c>
      <c r="C1679" s="74">
        <v>17417</v>
      </c>
      <c r="D1679" s="74">
        <v>0</v>
      </c>
      <c r="E1679" s="74">
        <v>0</v>
      </c>
      <c r="F1679" s="74">
        <v>0</v>
      </c>
      <c r="G1679" s="74">
        <v>0</v>
      </c>
      <c r="H1679" s="74">
        <v>0</v>
      </c>
      <c r="I1679" s="74">
        <v>0</v>
      </c>
      <c r="J1679" s="74">
        <v>0</v>
      </c>
      <c r="K1679" s="74">
        <v>0</v>
      </c>
      <c r="L1679" s="35">
        <v>0</v>
      </c>
      <c r="M1679" s="74">
        <v>0</v>
      </c>
      <c r="N1679"/>
      <c r="O1679"/>
    </row>
    <row r="1680" spans="2:15">
      <c r="B1680" s="74">
        <v>147.00000000000139</v>
      </c>
      <c r="C1680" s="74">
        <v>17419</v>
      </c>
      <c r="D1680" s="74">
        <v>0</v>
      </c>
      <c r="E1680" s="74">
        <v>0</v>
      </c>
      <c r="F1680" s="74">
        <v>0</v>
      </c>
      <c r="G1680" s="74">
        <v>0</v>
      </c>
      <c r="H1680" s="74">
        <v>0</v>
      </c>
      <c r="I1680" s="74">
        <v>0</v>
      </c>
      <c r="J1680" s="74">
        <v>0</v>
      </c>
      <c r="K1680" s="74">
        <v>0</v>
      </c>
      <c r="L1680" s="35">
        <v>0</v>
      </c>
      <c r="M1680" s="74">
        <v>0</v>
      </c>
      <c r="N1680"/>
      <c r="O1680"/>
    </row>
    <row r="1681" spans="2:15">
      <c r="B1681" s="74">
        <v>26.000000000000128</v>
      </c>
      <c r="C1681" s="74">
        <v>17420</v>
      </c>
      <c r="D1681" s="74">
        <v>0</v>
      </c>
      <c r="E1681" s="74">
        <v>5.5248618784530402E-3</v>
      </c>
      <c r="F1681" s="74">
        <v>0</v>
      </c>
      <c r="G1681" s="74">
        <v>2.2099447513812199E-2</v>
      </c>
      <c r="H1681" s="74">
        <v>0</v>
      </c>
      <c r="I1681" s="74">
        <v>0</v>
      </c>
      <c r="J1681" s="74">
        <v>0</v>
      </c>
      <c r="K1681" s="74">
        <v>0</v>
      </c>
      <c r="L1681" s="35">
        <v>0</v>
      </c>
      <c r="M1681" s="74">
        <v>1</v>
      </c>
      <c r="N1681"/>
      <c r="O1681"/>
    </row>
    <row r="1682" spans="2:15">
      <c r="B1682" s="74">
        <v>81.000000000000099</v>
      </c>
      <c r="C1682" s="74">
        <v>17421</v>
      </c>
      <c r="D1682" s="74">
        <v>0</v>
      </c>
      <c r="E1682" s="74">
        <v>0</v>
      </c>
      <c r="F1682" s="74">
        <v>0</v>
      </c>
      <c r="G1682" s="74">
        <v>0</v>
      </c>
      <c r="H1682" s="74">
        <v>0</v>
      </c>
      <c r="I1682" s="74">
        <v>0</v>
      </c>
      <c r="J1682" s="74">
        <v>0</v>
      </c>
      <c r="K1682" s="74">
        <v>0</v>
      </c>
      <c r="L1682" s="35">
        <v>5.7803467999999997E-2</v>
      </c>
      <c r="M1682" s="74">
        <v>0</v>
      </c>
      <c r="N1682"/>
      <c r="O1682"/>
    </row>
    <row r="1683" spans="2:15">
      <c r="B1683" s="74">
        <v>35.000000000000348</v>
      </c>
      <c r="C1683" s="74">
        <v>17423</v>
      </c>
      <c r="D1683" s="74">
        <v>0</v>
      </c>
      <c r="E1683" s="74">
        <v>5.7142857142857099E-2</v>
      </c>
      <c r="F1683" s="74">
        <v>0</v>
      </c>
      <c r="G1683" s="74">
        <v>0</v>
      </c>
      <c r="H1683" s="74">
        <v>0</v>
      </c>
      <c r="I1683" s="74">
        <v>0</v>
      </c>
      <c r="J1683" s="74">
        <v>0</v>
      </c>
      <c r="K1683" s="74">
        <v>0</v>
      </c>
      <c r="L1683" s="35">
        <v>0</v>
      </c>
      <c r="M1683" s="74">
        <v>1</v>
      </c>
      <c r="N1683"/>
      <c r="O1683"/>
    </row>
    <row r="1684" spans="2:15">
      <c r="B1684" s="74">
        <v>27.000000000000181</v>
      </c>
      <c r="C1684" s="74">
        <v>17424</v>
      </c>
      <c r="D1684" s="74">
        <v>4.6082949308755804E-3</v>
      </c>
      <c r="E1684" s="74">
        <v>6.4516129032258104E-2</v>
      </c>
      <c r="F1684" s="74">
        <v>0</v>
      </c>
      <c r="G1684" s="74">
        <v>4.6082949308755804E-3</v>
      </c>
      <c r="H1684" s="74">
        <v>0</v>
      </c>
      <c r="I1684" s="74">
        <v>0</v>
      </c>
      <c r="J1684" s="74">
        <v>0</v>
      </c>
      <c r="K1684" s="74">
        <v>0</v>
      </c>
      <c r="L1684" s="35">
        <v>0</v>
      </c>
      <c r="M1684" s="74">
        <v>1</v>
      </c>
      <c r="N1684"/>
      <c r="O1684"/>
    </row>
    <row r="1685" spans="2:15">
      <c r="B1685" s="74">
        <v>44.000000000000284</v>
      </c>
      <c r="C1685" s="74">
        <v>17425</v>
      </c>
      <c r="D1685" s="74">
        <v>0</v>
      </c>
      <c r="E1685" s="74">
        <v>5.74712643678161E-3</v>
      </c>
      <c r="F1685" s="74">
        <v>0</v>
      </c>
      <c r="G1685" s="74">
        <v>0</v>
      </c>
      <c r="H1685" s="74">
        <v>0</v>
      </c>
      <c r="I1685" s="74">
        <v>0</v>
      </c>
      <c r="J1685" s="74">
        <v>0</v>
      </c>
      <c r="K1685" s="74">
        <v>0</v>
      </c>
      <c r="L1685" s="35">
        <v>0</v>
      </c>
      <c r="M1685" s="74">
        <v>1</v>
      </c>
      <c r="N1685"/>
      <c r="O1685"/>
    </row>
    <row r="1686" spans="2:15">
      <c r="B1686" s="74">
        <v>44.999999999999638</v>
      </c>
      <c r="C1686" s="74">
        <v>17428</v>
      </c>
      <c r="D1686" s="74">
        <v>0</v>
      </c>
      <c r="E1686" s="74">
        <v>0.129707112970711</v>
      </c>
      <c r="F1686" s="74">
        <v>0</v>
      </c>
      <c r="G1686" s="74">
        <v>4.1841004184100397E-3</v>
      </c>
      <c r="H1686" s="74">
        <v>0</v>
      </c>
      <c r="I1686" s="74">
        <v>0</v>
      </c>
      <c r="J1686" s="74">
        <v>0</v>
      </c>
      <c r="K1686" s="74">
        <v>0</v>
      </c>
      <c r="L1686" s="35">
        <v>0</v>
      </c>
      <c r="M1686" s="74">
        <v>1</v>
      </c>
      <c r="N1686"/>
      <c r="O1686"/>
    </row>
    <row r="1687" spans="2:15">
      <c r="B1687" s="74">
        <v>22.999999999999858</v>
      </c>
      <c r="C1687" s="74">
        <v>17430</v>
      </c>
      <c r="D1687" s="74">
        <v>0</v>
      </c>
      <c r="E1687" s="74">
        <v>0.187845303867403</v>
      </c>
      <c r="F1687" s="74">
        <v>0</v>
      </c>
      <c r="G1687" s="74">
        <v>0</v>
      </c>
      <c r="H1687" s="74">
        <v>0</v>
      </c>
      <c r="I1687" s="74">
        <v>0</v>
      </c>
      <c r="J1687" s="74">
        <v>0</v>
      </c>
      <c r="K1687" s="74">
        <v>0</v>
      </c>
      <c r="L1687" s="35">
        <v>0</v>
      </c>
      <c r="M1687" s="74">
        <v>1</v>
      </c>
      <c r="N1687"/>
      <c r="O1687"/>
    </row>
    <row r="1688" spans="2:15">
      <c r="B1688" s="74">
        <v>48.000000000000327</v>
      </c>
      <c r="C1688" s="74">
        <v>17431</v>
      </c>
      <c r="D1688" s="74">
        <v>0</v>
      </c>
      <c r="E1688" s="74">
        <v>0.25118483412322301</v>
      </c>
      <c r="F1688" s="74">
        <v>0</v>
      </c>
      <c r="G1688" s="74">
        <v>0</v>
      </c>
      <c r="H1688" s="74">
        <v>0</v>
      </c>
      <c r="I1688" s="74">
        <v>0</v>
      </c>
      <c r="J1688" s="74">
        <v>0</v>
      </c>
      <c r="K1688" s="74">
        <v>0</v>
      </c>
      <c r="L1688" s="35">
        <v>0</v>
      </c>
      <c r="M1688" s="74">
        <v>1</v>
      </c>
      <c r="N1688"/>
      <c r="O1688"/>
    </row>
    <row r="1689" spans="2:15">
      <c r="B1689" s="74">
        <v>58.999999999999439</v>
      </c>
      <c r="C1689" s="74">
        <v>17432</v>
      </c>
      <c r="D1689" s="74">
        <v>0</v>
      </c>
      <c r="E1689" s="74">
        <v>0.13775510204081601</v>
      </c>
      <c r="F1689" s="74">
        <v>0</v>
      </c>
      <c r="G1689" s="74">
        <v>0</v>
      </c>
      <c r="H1689" s="74">
        <v>0</v>
      </c>
      <c r="I1689" s="74">
        <v>0</v>
      </c>
      <c r="J1689" s="74">
        <v>0</v>
      </c>
      <c r="K1689" s="74">
        <v>0</v>
      </c>
      <c r="L1689" s="35">
        <v>0</v>
      </c>
      <c r="M1689" s="74">
        <v>1</v>
      </c>
      <c r="N1689"/>
      <c r="O1689"/>
    </row>
    <row r="1690" spans="2:15">
      <c r="B1690" s="74">
        <v>292.00000000000131</v>
      </c>
      <c r="C1690" s="74">
        <v>17880</v>
      </c>
      <c r="D1690" s="74">
        <v>0</v>
      </c>
      <c r="E1690" s="74">
        <v>0</v>
      </c>
      <c r="F1690" s="74">
        <v>0</v>
      </c>
      <c r="G1690" s="74">
        <v>0</v>
      </c>
      <c r="H1690" s="74">
        <v>0</v>
      </c>
      <c r="I1690" s="74">
        <v>0</v>
      </c>
      <c r="J1690" s="74">
        <v>0</v>
      </c>
      <c r="K1690" s="74">
        <v>0</v>
      </c>
      <c r="L1690" s="35">
        <v>0</v>
      </c>
      <c r="M1690" s="74">
        <v>0</v>
      </c>
      <c r="N1690"/>
      <c r="O1690"/>
    </row>
    <row r="1691" spans="2:15">
      <c r="B1691" s="74">
        <v>500.00000000000159</v>
      </c>
      <c r="C1691" s="74">
        <v>17881</v>
      </c>
      <c r="D1691" s="74">
        <v>0</v>
      </c>
      <c r="E1691" s="74">
        <v>3.1963470319634701E-2</v>
      </c>
      <c r="F1691" s="74">
        <v>0</v>
      </c>
      <c r="G1691" s="74">
        <v>0</v>
      </c>
      <c r="H1691" s="74">
        <v>0</v>
      </c>
      <c r="I1691" s="74">
        <v>0</v>
      </c>
      <c r="J1691" s="74">
        <v>0</v>
      </c>
      <c r="K1691" s="74">
        <v>0</v>
      </c>
      <c r="L1691" s="35">
        <v>0</v>
      </c>
      <c r="M1691" s="74">
        <v>1</v>
      </c>
      <c r="N1691"/>
      <c r="O1691"/>
    </row>
    <row r="1692" spans="2:15">
      <c r="B1692" s="74">
        <v>240.00000000000233</v>
      </c>
      <c r="C1692" s="74">
        <v>17882</v>
      </c>
      <c r="D1692" s="74">
        <v>0</v>
      </c>
      <c r="E1692" s="74">
        <v>5.2356020942408397E-3</v>
      </c>
      <c r="F1692" s="74">
        <v>0</v>
      </c>
      <c r="G1692" s="74">
        <v>0</v>
      </c>
      <c r="H1692" s="74">
        <v>0</v>
      </c>
      <c r="I1692" s="74">
        <v>0</v>
      </c>
      <c r="J1692" s="74">
        <v>0</v>
      </c>
      <c r="K1692" s="74">
        <v>0</v>
      </c>
      <c r="L1692" s="35">
        <v>0</v>
      </c>
      <c r="M1692" s="74">
        <v>1</v>
      </c>
      <c r="N1692"/>
      <c r="O1692"/>
    </row>
    <row r="1693" spans="2:15">
      <c r="B1693" s="74">
        <v>220.99999999999991</v>
      </c>
      <c r="C1693" s="74">
        <v>17883</v>
      </c>
      <c r="D1693" s="74">
        <v>0</v>
      </c>
      <c r="E1693" s="74">
        <v>9.9009900990098994E-3</v>
      </c>
      <c r="F1693" s="74">
        <v>0</v>
      </c>
      <c r="G1693" s="74">
        <v>2.4752475247524799E-2</v>
      </c>
      <c r="H1693" s="74">
        <v>0</v>
      </c>
      <c r="I1693" s="74">
        <v>0</v>
      </c>
      <c r="J1693" s="74">
        <v>0</v>
      </c>
      <c r="K1693" s="74">
        <v>0</v>
      </c>
      <c r="L1693" s="35">
        <v>0</v>
      </c>
      <c r="M1693" s="74">
        <v>1</v>
      </c>
      <c r="N1693"/>
      <c r="O1693"/>
    </row>
    <row r="1694" spans="2:15">
      <c r="B1694" s="74">
        <v>177.00000000000151</v>
      </c>
      <c r="C1694" s="74">
        <v>17884</v>
      </c>
      <c r="D1694" s="74">
        <v>0</v>
      </c>
      <c r="E1694" s="74">
        <v>4.65116279069767E-3</v>
      </c>
      <c r="F1694" s="74">
        <v>0</v>
      </c>
      <c r="G1694" s="74">
        <v>0</v>
      </c>
      <c r="H1694" s="74">
        <v>0</v>
      </c>
      <c r="I1694" s="74">
        <v>0</v>
      </c>
      <c r="J1694" s="74">
        <v>0</v>
      </c>
      <c r="K1694" s="74">
        <v>0</v>
      </c>
      <c r="L1694" s="35">
        <v>0</v>
      </c>
      <c r="M1694" s="74">
        <v>1</v>
      </c>
      <c r="N1694"/>
      <c r="O1694"/>
    </row>
    <row r="1695" spans="2:15">
      <c r="B1695" s="74">
        <v>167.99999999999909</v>
      </c>
      <c r="C1695" s="74">
        <v>17885</v>
      </c>
      <c r="D1695" s="74">
        <v>0</v>
      </c>
      <c r="E1695" s="74">
        <v>0</v>
      </c>
      <c r="F1695" s="74">
        <v>0</v>
      </c>
      <c r="G1695" s="74">
        <v>0</v>
      </c>
      <c r="H1695" s="74">
        <v>0</v>
      </c>
      <c r="I1695" s="74">
        <v>0</v>
      </c>
      <c r="J1695" s="74">
        <v>0</v>
      </c>
      <c r="K1695" s="74">
        <v>0</v>
      </c>
      <c r="L1695" s="35">
        <v>0</v>
      </c>
      <c r="M1695" s="74">
        <v>0</v>
      </c>
      <c r="N1695"/>
      <c r="O1695"/>
    </row>
    <row r="1696" spans="2:15">
      <c r="B1696" s="74">
        <v>197.99999999999963</v>
      </c>
      <c r="C1696" s="74">
        <v>17886</v>
      </c>
      <c r="D1696" s="74">
        <v>0</v>
      </c>
      <c r="E1696" s="74">
        <v>1.46341463414634E-2</v>
      </c>
      <c r="F1696" s="74">
        <v>0</v>
      </c>
      <c r="G1696" s="74">
        <v>0</v>
      </c>
      <c r="H1696" s="74">
        <v>0</v>
      </c>
      <c r="I1696" s="74">
        <v>0</v>
      </c>
      <c r="J1696" s="74">
        <v>0</v>
      </c>
      <c r="K1696" s="74">
        <v>0</v>
      </c>
      <c r="L1696" s="35">
        <v>0</v>
      </c>
      <c r="M1696" s="74">
        <v>1</v>
      </c>
      <c r="N1696"/>
      <c r="O1696"/>
    </row>
    <row r="1697" spans="2:15">
      <c r="B1697" s="74">
        <v>192.99999999999829</v>
      </c>
      <c r="C1697" s="74">
        <v>17888</v>
      </c>
      <c r="D1697" s="74">
        <v>0</v>
      </c>
      <c r="E1697" s="74">
        <v>4.4052863436123404E-3</v>
      </c>
      <c r="F1697" s="74">
        <v>0</v>
      </c>
      <c r="G1697" s="74">
        <v>0</v>
      </c>
      <c r="H1697" s="74">
        <v>0</v>
      </c>
      <c r="I1697" s="74">
        <v>0</v>
      </c>
      <c r="J1697" s="74">
        <v>0</v>
      </c>
      <c r="K1697" s="74">
        <v>0</v>
      </c>
      <c r="L1697" s="35">
        <v>0</v>
      </c>
      <c r="M1697" s="74">
        <v>1</v>
      </c>
      <c r="N1697"/>
      <c r="O1697"/>
    </row>
    <row r="1698" spans="2:15">
      <c r="B1698" s="74">
        <v>184.00000000000151</v>
      </c>
      <c r="C1698" s="74">
        <v>17889</v>
      </c>
      <c r="D1698" s="74">
        <v>0</v>
      </c>
      <c r="E1698" s="74">
        <v>4.20168067226891E-3</v>
      </c>
      <c r="F1698" s="74">
        <v>0</v>
      </c>
      <c r="G1698" s="74">
        <v>0</v>
      </c>
      <c r="H1698" s="74">
        <v>0</v>
      </c>
      <c r="I1698" s="74">
        <v>0</v>
      </c>
      <c r="J1698" s="74">
        <v>0</v>
      </c>
      <c r="K1698" s="74">
        <v>0</v>
      </c>
      <c r="L1698" s="35">
        <v>0</v>
      </c>
      <c r="M1698" s="74">
        <v>1</v>
      </c>
      <c r="N1698"/>
      <c r="O1698"/>
    </row>
    <row r="1699" spans="2:15">
      <c r="B1699" s="74">
        <v>208.99999999999812</v>
      </c>
      <c r="C1699" s="74">
        <v>17890</v>
      </c>
      <c r="D1699" s="74">
        <v>0</v>
      </c>
      <c r="E1699" s="74">
        <v>1.7621145374449299E-2</v>
      </c>
      <c r="F1699" s="74">
        <v>0</v>
      </c>
      <c r="G1699" s="74">
        <v>0</v>
      </c>
      <c r="H1699" s="74">
        <v>0</v>
      </c>
      <c r="I1699" s="74">
        <v>0</v>
      </c>
      <c r="J1699" s="74">
        <v>0</v>
      </c>
      <c r="K1699" s="74">
        <v>0</v>
      </c>
      <c r="L1699" s="35">
        <v>0</v>
      </c>
      <c r="M1699" s="74">
        <v>1</v>
      </c>
      <c r="N1699"/>
      <c r="O1699"/>
    </row>
    <row r="1700" spans="2:15">
      <c r="B1700" s="74">
        <v>148.99999999999869</v>
      </c>
      <c r="C1700" s="74">
        <v>17891</v>
      </c>
      <c r="D1700" s="74">
        <v>0</v>
      </c>
      <c r="E1700" s="74">
        <v>3.1496062992125998E-2</v>
      </c>
      <c r="F1700" s="74">
        <v>0</v>
      </c>
      <c r="G1700" s="74">
        <v>3.9370078740157497E-3</v>
      </c>
      <c r="H1700" s="74">
        <v>0</v>
      </c>
      <c r="I1700" s="74">
        <v>0</v>
      </c>
      <c r="J1700" s="74">
        <v>0</v>
      </c>
      <c r="K1700" s="74">
        <v>0</v>
      </c>
      <c r="L1700" s="35">
        <v>0</v>
      </c>
      <c r="M1700" s="74">
        <v>1</v>
      </c>
      <c r="N1700"/>
      <c r="O1700"/>
    </row>
    <row r="1701" spans="2:15">
      <c r="B1701" s="74">
        <v>187.00000000000054</v>
      </c>
      <c r="C1701" s="74">
        <v>17892</v>
      </c>
      <c r="D1701" s="74">
        <v>0</v>
      </c>
      <c r="E1701" s="74">
        <v>0</v>
      </c>
      <c r="F1701" s="74">
        <v>0</v>
      </c>
      <c r="G1701" s="74">
        <v>0</v>
      </c>
      <c r="H1701" s="74">
        <v>0</v>
      </c>
      <c r="I1701" s="74">
        <v>0</v>
      </c>
      <c r="J1701" s="74">
        <v>4.8076923076923097E-3</v>
      </c>
      <c r="K1701" s="74">
        <v>0</v>
      </c>
      <c r="L1701" s="35">
        <v>0</v>
      </c>
      <c r="M1701" s="74">
        <v>0</v>
      </c>
      <c r="N1701"/>
      <c r="O1701"/>
    </row>
    <row r="1702" spans="2:15">
      <c r="B1702" s="74">
        <v>163.00000000000088</v>
      </c>
      <c r="C1702" s="74">
        <v>17893</v>
      </c>
      <c r="D1702" s="74">
        <v>0</v>
      </c>
      <c r="E1702" s="74">
        <v>0</v>
      </c>
      <c r="F1702" s="74">
        <v>0</v>
      </c>
      <c r="G1702" s="74">
        <v>0</v>
      </c>
      <c r="H1702" s="74">
        <v>0</v>
      </c>
      <c r="I1702" s="74">
        <v>0</v>
      </c>
      <c r="J1702" s="74">
        <v>0</v>
      </c>
      <c r="K1702" s="74">
        <v>0</v>
      </c>
      <c r="L1702" s="35">
        <v>0</v>
      </c>
      <c r="M1702" s="74">
        <v>0</v>
      </c>
      <c r="N1702"/>
      <c r="O1702"/>
    </row>
    <row r="1703" spans="2:15">
      <c r="B1703" s="74">
        <v>158.99999999999957</v>
      </c>
      <c r="C1703" s="74">
        <v>17894</v>
      </c>
      <c r="D1703" s="74">
        <v>0</v>
      </c>
      <c r="E1703" s="74">
        <v>1.2448132780083001E-2</v>
      </c>
      <c r="F1703" s="74">
        <v>0</v>
      </c>
      <c r="G1703" s="74">
        <v>0</v>
      </c>
      <c r="H1703" s="74">
        <v>0</v>
      </c>
      <c r="I1703" s="74">
        <v>0</v>
      </c>
      <c r="J1703" s="74">
        <v>0</v>
      </c>
      <c r="K1703" s="74">
        <v>0</v>
      </c>
      <c r="L1703" s="35">
        <v>0</v>
      </c>
      <c r="M1703" s="74">
        <v>1</v>
      </c>
      <c r="N1703"/>
      <c r="O1703"/>
    </row>
    <row r="1704" spans="2:15">
      <c r="B1704" s="74">
        <v>181.99999999999801</v>
      </c>
      <c r="C1704" s="74">
        <v>17895</v>
      </c>
      <c r="D1704" s="74">
        <v>0</v>
      </c>
      <c r="E1704" s="74">
        <v>0</v>
      </c>
      <c r="F1704" s="74">
        <v>0</v>
      </c>
      <c r="G1704" s="74">
        <v>0</v>
      </c>
      <c r="H1704" s="74">
        <v>0</v>
      </c>
      <c r="I1704" s="74">
        <v>0</v>
      </c>
      <c r="J1704" s="74">
        <v>0</v>
      </c>
      <c r="K1704" s="74">
        <v>0</v>
      </c>
      <c r="L1704" s="35">
        <v>0</v>
      </c>
      <c r="M1704" s="74">
        <v>0</v>
      </c>
      <c r="N1704"/>
      <c r="O1704"/>
    </row>
    <row r="1705" spans="2:15">
      <c r="B1705" s="74">
        <v>236.99999999999798</v>
      </c>
      <c r="C1705" s="74">
        <v>17896</v>
      </c>
      <c r="D1705" s="74">
        <v>0</v>
      </c>
      <c r="E1705" s="74">
        <v>0.176165803108808</v>
      </c>
      <c r="F1705" s="74">
        <v>0</v>
      </c>
      <c r="G1705" s="74">
        <v>1.55440414507772E-2</v>
      </c>
      <c r="H1705" s="74">
        <v>0</v>
      </c>
      <c r="I1705" s="74">
        <v>0</v>
      </c>
      <c r="J1705" s="74">
        <v>0</v>
      </c>
      <c r="K1705" s="74">
        <v>0</v>
      </c>
      <c r="L1705" s="35">
        <v>0</v>
      </c>
      <c r="M1705" s="74">
        <v>1</v>
      </c>
      <c r="N1705"/>
      <c r="O1705"/>
    </row>
    <row r="1706" spans="2:15">
      <c r="B1706" s="74">
        <v>172.00000000000057</v>
      </c>
      <c r="C1706" s="74">
        <v>17897</v>
      </c>
      <c r="D1706" s="74">
        <v>0</v>
      </c>
      <c r="E1706" s="74">
        <v>0</v>
      </c>
      <c r="F1706" s="74">
        <v>0</v>
      </c>
      <c r="G1706" s="74">
        <v>0</v>
      </c>
      <c r="H1706" s="74">
        <v>0</v>
      </c>
      <c r="I1706" s="74">
        <v>0</v>
      </c>
      <c r="J1706" s="74">
        <v>0</v>
      </c>
      <c r="K1706" s="74">
        <v>0</v>
      </c>
      <c r="L1706" s="35">
        <v>0</v>
      </c>
      <c r="M1706" s="74">
        <v>0</v>
      </c>
      <c r="N1706"/>
      <c r="O1706"/>
    </row>
    <row r="1707" spans="2:15">
      <c r="B1707" s="74">
        <v>135.00000000000134</v>
      </c>
      <c r="C1707" s="74">
        <v>17898</v>
      </c>
      <c r="D1707" s="74">
        <v>0</v>
      </c>
      <c r="E1707" s="74">
        <v>0</v>
      </c>
      <c r="F1707" s="74">
        <v>0</v>
      </c>
      <c r="G1707" s="74">
        <v>0</v>
      </c>
      <c r="H1707" s="74">
        <v>0</v>
      </c>
      <c r="I1707" s="74">
        <v>0</v>
      </c>
      <c r="J1707" s="74">
        <v>0</v>
      </c>
      <c r="K1707" s="74">
        <v>0</v>
      </c>
      <c r="L1707" s="35">
        <v>0</v>
      </c>
      <c r="M1707" s="74">
        <v>0</v>
      </c>
      <c r="N1707"/>
      <c r="O1707"/>
    </row>
    <row r="1708" spans="2:15">
      <c r="B1708" s="74">
        <v>174.99999999999835</v>
      </c>
      <c r="C1708" s="74">
        <v>17899</v>
      </c>
      <c r="D1708" s="74">
        <v>0</v>
      </c>
      <c r="E1708" s="74">
        <v>0</v>
      </c>
      <c r="F1708" s="74">
        <v>0</v>
      </c>
      <c r="G1708" s="74">
        <v>0</v>
      </c>
      <c r="H1708" s="74">
        <v>0</v>
      </c>
      <c r="I1708" s="74">
        <v>0</v>
      </c>
      <c r="J1708" s="74">
        <v>0</v>
      </c>
      <c r="K1708" s="74">
        <v>0</v>
      </c>
      <c r="L1708" s="35">
        <v>0</v>
      </c>
      <c r="M1708" s="74">
        <v>0</v>
      </c>
      <c r="N1708"/>
      <c r="O1708"/>
    </row>
    <row r="1709" spans="2:15">
      <c r="B1709" s="74">
        <v>233.99999999999861</v>
      </c>
      <c r="C1709" s="74">
        <v>17900</v>
      </c>
      <c r="D1709" s="74">
        <v>0</v>
      </c>
      <c r="E1709" s="74">
        <v>4.3668122270742399E-3</v>
      </c>
      <c r="F1709" s="74">
        <v>0</v>
      </c>
      <c r="G1709" s="74">
        <v>0</v>
      </c>
      <c r="H1709" s="74">
        <v>0</v>
      </c>
      <c r="I1709" s="74">
        <v>0</v>
      </c>
      <c r="J1709" s="74">
        <v>0</v>
      </c>
      <c r="K1709" s="74">
        <v>0</v>
      </c>
      <c r="L1709" s="35">
        <v>0</v>
      </c>
      <c r="M1709" s="74">
        <v>1</v>
      </c>
      <c r="N1709"/>
      <c r="O1709"/>
    </row>
    <row r="1710" spans="2:15">
      <c r="B1710" s="74">
        <v>205.99999999999858</v>
      </c>
      <c r="C1710" s="74">
        <v>17901</v>
      </c>
      <c r="D1710" s="74">
        <v>0</v>
      </c>
      <c r="E1710" s="74">
        <v>0</v>
      </c>
      <c r="F1710" s="74">
        <v>0</v>
      </c>
      <c r="G1710" s="74">
        <v>0</v>
      </c>
      <c r="H1710" s="74">
        <v>0</v>
      </c>
      <c r="I1710" s="74">
        <v>0</v>
      </c>
      <c r="J1710" s="74">
        <v>0</v>
      </c>
      <c r="K1710" s="74">
        <v>0</v>
      </c>
      <c r="L1710" s="35">
        <v>0</v>
      </c>
      <c r="M1710" s="74">
        <v>0</v>
      </c>
      <c r="N1710"/>
      <c r="O1710"/>
    </row>
    <row r="1711" spans="2:15">
      <c r="B1711" s="74">
        <v>174.00000000000017</v>
      </c>
      <c r="C1711" s="74">
        <v>17902</v>
      </c>
      <c r="D1711" s="74">
        <v>0</v>
      </c>
      <c r="E1711" s="74">
        <v>0</v>
      </c>
      <c r="F1711" s="74">
        <v>0</v>
      </c>
      <c r="G1711" s="74">
        <v>4.5248868778280504E-3</v>
      </c>
      <c r="H1711" s="74">
        <v>0</v>
      </c>
      <c r="I1711" s="74">
        <v>0</v>
      </c>
      <c r="J1711" s="74">
        <v>0</v>
      </c>
      <c r="K1711" s="74">
        <v>0</v>
      </c>
      <c r="L1711" s="35">
        <v>0</v>
      </c>
      <c r="M1711" s="74">
        <v>0</v>
      </c>
      <c r="N1711"/>
      <c r="O1711"/>
    </row>
    <row r="1712" spans="2:15">
      <c r="B1712" s="74">
        <v>197.99999999999963</v>
      </c>
      <c r="C1712" s="74">
        <v>17904</v>
      </c>
      <c r="D1712" s="74">
        <v>0</v>
      </c>
      <c r="E1712" s="74">
        <v>0</v>
      </c>
      <c r="F1712" s="74">
        <v>0</v>
      </c>
      <c r="G1712" s="74">
        <v>0</v>
      </c>
      <c r="H1712" s="74">
        <v>0</v>
      </c>
      <c r="I1712" s="74">
        <v>0</v>
      </c>
      <c r="J1712" s="74">
        <v>0</v>
      </c>
      <c r="K1712" s="74">
        <v>0</v>
      </c>
      <c r="L1712" s="35">
        <v>0</v>
      </c>
      <c r="M1712" s="74">
        <v>0</v>
      </c>
      <c r="N1712"/>
      <c r="O1712"/>
    </row>
    <row r="1713" spans="2:15">
      <c r="B1713" s="74">
        <v>215.00000000000242</v>
      </c>
      <c r="C1713" s="74">
        <v>17905</v>
      </c>
      <c r="D1713" s="74">
        <v>0</v>
      </c>
      <c r="E1713" s="74">
        <v>1.3274336283185801E-2</v>
      </c>
      <c r="F1713" s="74">
        <v>0</v>
      </c>
      <c r="G1713" s="74">
        <v>0</v>
      </c>
      <c r="H1713" s="74">
        <v>0</v>
      </c>
      <c r="I1713" s="74">
        <v>0</v>
      </c>
      <c r="J1713" s="74">
        <v>0</v>
      </c>
      <c r="K1713" s="74">
        <v>0</v>
      </c>
      <c r="L1713" s="35">
        <v>0</v>
      </c>
      <c r="M1713" s="74">
        <v>1</v>
      </c>
      <c r="N1713"/>
      <c r="O1713"/>
    </row>
    <row r="1714" spans="2:15">
      <c r="B1714" s="74">
        <v>251.00000000000122</v>
      </c>
      <c r="C1714" s="74">
        <v>17906</v>
      </c>
      <c r="D1714" s="74">
        <v>0</v>
      </c>
      <c r="E1714" s="74">
        <v>2.6315789473684199E-2</v>
      </c>
      <c r="F1714" s="74">
        <v>0</v>
      </c>
      <c r="G1714" s="74">
        <v>0</v>
      </c>
      <c r="H1714" s="74">
        <v>0</v>
      </c>
      <c r="I1714" s="74">
        <v>0</v>
      </c>
      <c r="J1714" s="74">
        <v>0</v>
      </c>
      <c r="K1714" s="74">
        <v>0</v>
      </c>
      <c r="L1714" s="35">
        <v>0</v>
      </c>
      <c r="M1714" s="74">
        <v>1</v>
      </c>
      <c r="N1714"/>
      <c r="O1714"/>
    </row>
    <row r="1715" spans="2:15">
      <c r="B1715" s="74">
        <v>244.00000000000051</v>
      </c>
      <c r="C1715" s="74">
        <v>17907</v>
      </c>
      <c r="D1715" s="74">
        <v>0</v>
      </c>
      <c r="E1715" s="74">
        <v>1.1235955056179799E-2</v>
      </c>
      <c r="F1715" s="74">
        <v>0</v>
      </c>
      <c r="G1715" s="74">
        <v>0</v>
      </c>
      <c r="H1715" s="74">
        <v>0</v>
      </c>
      <c r="I1715" s="74">
        <v>0</v>
      </c>
      <c r="J1715" s="74">
        <v>0</v>
      </c>
      <c r="K1715" s="74">
        <v>0</v>
      </c>
      <c r="L1715" s="35">
        <v>0</v>
      </c>
      <c r="M1715" s="74">
        <v>1</v>
      </c>
      <c r="N1715"/>
      <c r="O1715"/>
    </row>
    <row r="1716" spans="2:15">
      <c r="B1716" s="74">
        <v>276.00000000000159</v>
      </c>
      <c r="C1716" s="74">
        <v>17908</v>
      </c>
      <c r="D1716" s="74">
        <v>0</v>
      </c>
      <c r="E1716" s="74">
        <v>4.6728971962616802E-3</v>
      </c>
      <c r="F1716" s="74">
        <v>0</v>
      </c>
      <c r="G1716" s="74">
        <v>0</v>
      </c>
      <c r="H1716" s="74">
        <v>0</v>
      </c>
      <c r="I1716" s="74">
        <v>0</v>
      </c>
      <c r="J1716" s="74">
        <v>0</v>
      </c>
      <c r="K1716" s="74">
        <v>0</v>
      </c>
      <c r="L1716" s="35">
        <v>0</v>
      </c>
      <c r="M1716" s="74">
        <v>1</v>
      </c>
      <c r="N1716"/>
      <c r="O1716"/>
    </row>
    <row r="1717" spans="2:15">
      <c r="B1717" s="74">
        <v>263.00000000000119</v>
      </c>
      <c r="C1717" s="74">
        <v>17909</v>
      </c>
      <c r="D1717" s="74">
        <v>0</v>
      </c>
      <c r="E1717" s="74">
        <v>2.2522522522522501E-2</v>
      </c>
      <c r="F1717" s="74">
        <v>0</v>
      </c>
      <c r="G1717" s="74">
        <v>0</v>
      </c>
      <c r="H1717" s="74">
        <v>0</v>
      </c>
      <c r="I1717" s="74">
        <v>0</v>
      </c>
      <c r="J1717" s="74">
        <v>0</v>
      </c>
      <c r="K1717" s="74">
        <v>0</v>
      </c>
      <c r="L1717" s="35">
        <v>0</v>
      </c>
      <c r="M1717" s="74">
        <v>1</v>
      </c>
      <c r="N1717"/>
      <c r="O1717"/>
    </row>
    <row r="1718" spans="2:15">
      <c r="B1718" s="74">
        <v>271.00000000000267</v>
      </c>
      <c r="C1718" s="74">
        <v>17910</v>
      </c>
      <c r="D1718" s="74">
        <v>0</v>
      </c>
      <c r="E1718" s="74">
        <v>4.5454545454545496E-3</v>
      </c>
      <c r="F1718" s="74">
        <v>0</v>
      </c>
      <c r="G1718" s="74">
        <v>0</v>
      </c>
      <c r="H1718" s="74">
        <v>0</v>
      </c>
      <c r="I1718" s="74">
        <v>0</v>
      </c>
      <c r="J1718" s="74">
        <v>0</v>
      </c>
      <c r="K1718" s="74">
        <v>0</v>
      </c>
      <c r="L1718" s="35">
        <v>0</v>
      </c>
      <c r="M1718" s="74">
        <v>1</v>
      </c>
      <c r="N1718"/>
      <c r="O1718"/>
    </row>
    <row r="1719" spans="2:15">
      <c r="B1719" s="74">
        <v>161.99999999999963</v>
      </c>
      <c r="C1719" s="74">
        <v>17911</v>
      </c>
      <c r="D1719" s="74">
        <v>0</v>
      </c>
      <c r="E1719" s="74">
        <v>3.65853658536585E-2</v>
      </c>
      <c r="F1719" s="74">
        <v>0</v>
      </c>
      <c r="G1719" s="74">
        <v>0</v>
      </c>
      <c r="H1719" s="74">
        <v>0</v>
      </c>
      <c r="I1719" s="74">
        <v>0</v>
      </c>
      <c r="J1719" s="74">
        <v>0</v>
      </c>
      <c r="K1719" s="74">
        <v>0</v>
      </c>
      <c r="L1719" s="35">
        <v>0</v>
      </c>
      <c r="M1719" s="74">
        <v>1</v>
      </c>
      <c r="N1719"/>
      <c r="O1719"/>
    </row>
    <row r="1720" spans="2:15">
      <c r="B1720" s="74">
        <v>156.99999999999869</v>
      </c>
      <c r="C1720" s="74">
        <v>17912</v>
      </c>
      <c r="D1720" s="74">
        <v>0</v>
      </c>
      <c r="E1720" s="74">
        <v>0</v>
      </c>
      <c r="F1720" s="74">
        <v>0</v>
      </c>
      <c r="G1720" s="74">
        <v>0</v>
      </c>
      <c r="H1720" s="74">
        <v>0</v>
      </c>
      <c r="I1720" s="74">
        <v>0</v>
      </c>
      <c r="J1720" s="74">
        <v>0</v>
      </c>
      <c r="K1720" s="74">
        <v>0</v>
      </c>
      <c r="L1720" s="35">
        <v>0</v>
      </c>
      <c r="M1720" s="74">
        <v>0</v>
      </c>
      <c r="N1720"/>
      <c r="O1720"/>
    </row>
    <row r="1721" spans="2:15">
      <c r="B1721" s="74">
        <v>118.00000000000129</v>
      </c>
      <c r="C1721" s="74">
        <v>17913</v>
      </c>
      <c r="D1721" s="74">
        <v>0</v>
      </c>
      <c r="E1721" s="74">
        <v>0.18867924528301899</v>
      </c>
      <c r="F1721" s="74">
        <v>0</v>
      </c>
      <c r="G1721" s="74">
        <v>0</v>
      </c>
      <c r="H1721" s="74">
        <v>0</v>
      </c>
      <c r="I1721" s="74">
        <v>0</v>
      </c>
      <c r="J1721" s="74">
        <v>0</v>
      </c>
      <c r="K1721" s="74">
        <v>0</v>
      </c>
      <c r="L1721" s="35">
        <v>0</v>
      </c>
      <c r="M1721" s="74">
        <v>1</v>
      </c>
      <c r="N1721"/>
      <c r="O1721"/>
    </row>
    <row r="1722" spans="2:15">
      <c r="B1722" s="74">
        <v>350.99999999999676</v>
      </c>
      <c r="C1722" s="74">
        <v>17914</v>
      </c>
      <c r="D1722" s="74">
        <v>0</v>
      </c>
      <c r="E1722" s="74">
        <v>4.2253521126760597E-2</v>
      </c>
      <c r="F1722" s="74">
        <v>0</v>
      </c>
      <c r="G1722" s="74">
        <v>0</v>
      </c>
      <c r="H1722" s="74">
        <v>0</v>
      </c>
      <c r="I1722" s="74">
        <v>0</v>
      </c>
      <c r="J1722" s="74">
        <v>0</v>
      </c>
      <c r="K1722" s="74">
        <v>0</v>
      </c>
      <c r="L1722" s="35">
        <v>0</v>
      </c>
      <c r="M1722" s="74">
        <v>1</v>
      </c>
      <c r="N1722"/>
      <c r="O1722"/>
    </row>
    <row r="1723" spans="2:15">
      <c r="B1723" s="74">
        <v>226.99999999999864</v>
      </c>
      <c r="C1723" s="74">
        <v>17915</v>
      </c>
      <c r="D1723" s="74">
        <v>0</v>
      </c>
      <c r="E1723" s="74">
        <v>0</v>
      </c>
      <c r="F1723" s="74">
        <v>0</v>
      </c>
      <c r="G1723" s="74">
        <v>0</v>
      </c>
      <c r="H1723" s="74">
        <v>0</v>
      </c>
      <c r="I1723" s="74">
        <v>0</v>
      </c>
      <c r="J1723" s="74">
        <v>0</v>
      </c>
      <c r="K1723" s="74">
        <v>0</v>
      </c>
      <c r="L1723" s="35">
        <v>0</v>
      </c>
      <c r="M1723" s="74">
        <v>0</v>
      </c>
      <c r="N1723"/>
      <c r="O1723"/>
    </row>
    <row r="1724" spans="2:15">
      <c r="B1724" s="74">
        <v>277.00000000000097</v>
      </c>
      <c r="C1724" s="74">
        <v>17916</v>
      </c>
      <c r="D1724" s="74">
        <v>0</v>
      </c>
      <c r="E1724" s="74">
        <v>1.05263157894737E-2</v>
      </c>
      <c r="F1724" s="74">
        <v>0</v>
      </c>
      <c r="G1724" s="74">
        <v>0</v>
      </c>
      <c r="H1724" s="74">
        <v>0</v>
      </c>
      <c r="I1724" s="74">
        <v>0</v>
      </c>
      <c r="J1724" s="74">
        <v>0</v>
      </c>
      <c r="K1724" s="74">
        <v>0</v>
      </c>
      <c r="L1724" s="35">
        <v>0</v>
      </c>
      <c r="M1724" s="74">
        <v>1</v>
      </c>
      <c r="N1724"/>
      <c r="O1724"/>
    </row>
    <row r="1725" spans="2:15">
      <c r="B1725" s="74">
        <v>227.99999999999804</v>
      </c>
      <c r="C1725" s="74">
        <v>17917</v>
      </c>
      <c r="D1725" s="74">
        <v>0</v>
      </c>
      <c r="E1725" s="74">
        <v>3.66300366300366E-3</v>
      </c>
      <c r="F1725" s="74">
        <v>0</v>
      </c>
      <c r="G1725" s="74">
        <v>0</v>
      </c>
      <c r="H1725" s="74">
        <v>0</v>
      </c>
      <c r="I1725" s="74">
        <v>0</v>
      </c>
      <c r="J1725" s="74">
        <v>0</v>
      </c>
      <c r="K1725" s="74">
        <v>0</v>
      </c>
      <c r="L1725" s="35">
        <v>0</v>
      </c>
      <c r="M1725" s="74">
        <v>1</v>
      </c>
      <c r="N1725"/>
      <c r="O1725"/>
    </row>
    <row r="1726" spans="2:15">
      <c r="B1726" s="74">
        <v>168.99999999999864</v>
      </c>
      <c r="C1726" s="74">
        <v>17919</v>
      </c>
      <c r="D1726" s="74">
        <v>0</v>
      </c>
      <c r="E1726" s="74">
        <v>0</v>
      </c>
      <c r="F1726" s="74">
        <v>0</v>
      </c>
      <c r="G1726" s="74">
        <v>0</v>
      </c>
      <c r="H1726" s="74">
        <v>0</v>
      </c>
      <c r="I1726" s="74">
        <v>0</v>
      </c>
      <c r="J1726" s="74">
        <v>0</v>
      </c>
      <c r="K1726" s="74">
        <v>0</v>
      </c>
      <c r="L1726" s="35">
        <v>0</v>
      </c>
      <c r="M1726" s="74">
        <v>0</v>
      </c>
      <c r="N1726"/>
      <c r="O1726"/>
    </row>
    <row r="1727" spans="2:15">
      <c r="B1727" s="74">
        <v>167.99999999999909</v>
      </c>
      <c r="C1727" s="74">
        <v>17920</v>
      </c>
      <c r="D1727" s="74">
        <v>0</v>
      </c>
      <c r="E1727" s="74">
        <v>0</v>
      </c>
      <c r="F1727" s="74">
        <v>0</v>
      </c>
      <c r="G1727" s="74">
        <v>0</v>
      </c>
      <c r="H1727" s="74">
        <v>0</v>
      </c>
      <c r="I1727" s="74">
        <v>0</v>
      </c>
      <c r="J1727" s="74">
        <v>0</v>
      </c>
      <c r="K1727" s="74">
        <v>0</v>
      </c>
      <c r="L1727" s="35">
        <v>0</v>
      </c>
      <c r="M1727" s="74">
        <v>0</v>
      </c>
      <c r="N1727"/>
      <c r="O1727"/>
    </row>
    <row r="1728" spans="2:15">
      <c r="B1728" s="74">
        <v>195.00000000000105</v>
      </c>
      <c r="C1728" s="74">
        <v>17921</v>
      </c>
      <c r="D1728" s="74">
        <v>0</v>
      </c>
      <c r="E1728" s="74">
        <v>0</v>
      </c>
      <c r="F1728" s="74">
        <v>0</v>
      </c>
      <c r="G1728" s="74">
        <v>0</v>
      </c>
      <c r="H1728" s="74">
        <v>0</v>
      </c>
      <c r="I1728" s="74">
        <v>0</v>
      </c>
      <c r="J1728" s="74">
        <v>0</v>
      </c>
      <c r="K1728" s="74">
        <v>0</v>
      </c>
      <c r="L1728" s="35">
        <v>0</v>
      </c>
      <c r="M1728" s="74">
        <v>0</v>
      </c>
      <c r="N1728"/>
      <c r="O1728"/>
    </row>
    <row r="1729" spans="2:15">
      <c r="B1729" s="74">
        <v>165.99999999999815</v>
      </c>
      <c r="C1729" s="74">
        <v>17922</v>
      </c>
      <c r="D1729" s="74">
        <v>0</v>
      </c>
      <c r="E1729" s="74">
        <v>0</v>
      </c>
      <c r="F1729" s="74">
        <v>0</v>
      </c>
      <c r="G1729" s="74">
        <v>0</v>
      </c>
      <c r="H1729" s="74">
        <v>0</v>
      </c>
      <c r="I1729" s="74">
        <v>0</v>
      </c>
      <c r="J1729" s="74">
        <v>0</v>
      </c>
      <c r="K1729" s="74">
        <v>0</v>
      </c>
      <c r="L1729" s="35">
        <v>0</v>
      </c>
      <c r="M1729" s="74">
        <v>0</v>
      </c>
      <c r="N1729"/>
      <c r="O1729"/>
    </row>
    <row r="1730" spans="2:15">
      <c r="B1730" s="74">
        <v>244.99999999999881</v>
      </c>
      <c r="C1730" s="74">
        <v>17923</v>
      </c>
      <c r="D1730" s="74">
        <v>0</v>
      </c>
      <c r="E1730" s="74">
        <v>0</v>
      </c>
      <c r="F1730" s="74">
        <v>0</v>
      </c>
      <c r="G1730" s="74">
        <v>0</v>
      </c>
      <c r="H1730" s="74">
        <v>0</v>
      </c>
      <c r="I1730" s="74">
        <v>0</v>
      </c>
      <c r="J1730" s="74">
        <v>0</v>
      </c>
      <c r="K1730" s="74">
        <v>0</v>
      </c>
      <c r="L1730" s="35">
        <v>0</v>
      </c>
      <c r="M1730" s="74">
        <v>0</v>
      </c>
      <c r="N1730"/>
      <c r="O1730"/>
    </row>
    <row r="1731" spans="2:15">
      <c r="B1731" s="74">
        <v>260.00000000000136</v>
      </c>
      <c r="C1731" s="74">
        <v>17924</v>
      </c>
      <c r="D1731" s="74">
        <v>0</v>
      </c>
      <c r="E1731" s="74">
        <v>0</v>
      </c>
      <c r="F1731" s="74">
        <v>0</v>
      </c>
      <c r="G1731" s="74">
        <v>0</v>
      </c>
      <c r="H1731" s="74">
        <v>0</v>
      </c>
      <c r="I1731" s="74">
        <v>0</v>
      </c>
      <c r="J1731" s="74">
        <v>0</v>
      </c>
      <c r="K1731" s="74">
        <v>0</v>
      </c>
      <c r="L1731" s="35">
        <v>0</v>
      </c>
      <c r="M1731" s="74">
        <v>0</v>
      </c>
      <c r="N1731"/>
      <c r="O1731"/>
    </row>
    <row r="1732" spans="2:15">
      <c r="B1732" s="74">
        <v>229.00000000000128</v>
      </c>
      <c r="C1732" s="74">
        <v>17925</v>
      </c>
      <c r="D1732" s="74">
        <v>0</v>
      </c>
      <c r="E1732" s="74">
        <v>0</v>
      </c>
      <c r="F1732" s="74">
        <v>0</v>
      </c>
      <c r="G1732" s="74">
        <v>0</v>
      </c>
      <c r="H1732" s="74">
        <v>0</v>
      </c>
      <c r="I1732" s="74">
        <v>0</v>
      </c>
      <c r="J1732" s="74">
        <v>0</v>
      </c>
      <c r="K1732" s="74">
        <v>0</v>
      </c>
      <c r="L1732" s="35">
        <v>0</v>
      </c>
      <c r="M1732" s="74">
        <v>0</v>
      </c>
      <c r="N1732"/>
      <c r="O1732"/>
    </row>
    <row r="1733" spans="2:15">
      <c r="B1733" s="74">
        <v>153.99999999999895</v>
      </c>
      <c r="C1733" s="74">
        <v>17926</v>
      </c>
      <c r="D1733" s="74">
        <v>0</v>
      </c>
      <c r="E1733" s="74">
        <v>0</v>
      </c>
      <c r="F1733" s="74">
        <v>0</v>
      </c>
      <c r="G1733" s="74">
        <v>5.1282051282051299E-3</v>
      </c>
      <c r="H1733" s="74">
        <v>0</v>
      </c>
      <c r="I1733" s="74">
        <v>0</v>
      </c>
      <c r="J1733" s="74">
        <v>0</v>
      </c>
      <c r="K1733" s="74">
        <v>0</v>
      </c>
      <c r="L1733" s="35">
        <v>0</v>
      </c>
      <c r="M1733" s="74">
        <v>0</v>
      </c>
      <c r="N1733"/>
      <c r="O1733"/>
    </row>
    <row r="1734" spans="2:15">
      <c r="B1734" s="74">
        <v>169.99999999999855</v>
      </c>
      <c r="C1734" s="74">
        <v>17927</v>
      </c>
      <c r="D1734" s="74">
        <v>0</v>
      </c>
      <c r="E1734" s="74">
        <v>0</v>
      </c>
      <c r="F1734" s="74">
        <v>0</v>
      </c>
      <c r="G1734" s="74">
        <v>0</v>
      </c>
      <c r="H1734" s="74">
        <v>0</v>
      </c>
      <c r="I1734" s="74">
        <v>0</v>
      </c>
      <c r="J1734" s="74">
        <v>0</v>
      </c>
      <c r="K1734" s="74">
        <v>0</v>
      </c>
      <c r="L1734" s="35">
        <v>0</v>
      </c>
      <c r="M1734" s="74">
        <v>0</v>
      </c>
      <c r="N1734"/>
      <c r="O1734"/>
    </row>
    <row r="1735" spans="2:15">
      <c r="B1735" s="74">
        <v>165.99999999999815</v>
      </c>
      <c r="C1735" s="74">
        <v>17928</v>
      </c>
      <c r="D1735" s="74">
        <v>0</v>
      </c>
      <c r="E1735" s="74">
        <v>0</v>
      </c>
      <c r="F1735" s="74">
        <v>0</v>
      </c>
      <c r="G1735" s="74">
        <v>3.4246575342465799E-3</v>
      </c>
      <c r="H1735" s="74">
        <v>0</v>
      </c>
      <c r="I1735" s="74">
        <v>0</v>
      </c>
      <c r="J1735" s="74">
        <v>6.8493150684931503E-3</v>
      </c>
      <c r="K1735" s="74">
        <v>0</v>
      </c>
      <c r="L1735" s="35">
        <v>0</v>
      </c>
      <c r="M1735" s="74">
        <v>0</v>
      </c>
      <c r="N1735"/>
      <c r="O1735"/>
    </row>
    <row r="1736" spans="2:15">
      <c r="B1736" s="74">
        <v>190.00000000000068</v>
      </c>
      <c r="C1736" s="74">
        <v>17929</v>
      </c>
      <c r="D1736" s="74">
        <v>4.9504950495049497E-3</v>
      </c>
      <c r="E1736" s="74">
        <v>0</v>
      </c>
      <c r="F1736" s="74">
        <v>0</v>
      </c>
      <c r="G1736" s="74">
        <v>0</v>
      </c>
      <c r="H1736" s="74">
        <v>0</v>
      </c>
      <c r="I1736" s="74">
        <v>0</v>
      </c>
      <c r="J1736" s="74">
        <v>0</v>
      </c>
      <c r="K1736" s="74">
        <v>0</v>
      </c>
      <c r="L1736" s="35">
        <v>0</v>
      </c>
      <c r="M1736" s="74">
        <v>0</v>
      </c>
      <c r="N1736"/>
      <c r="O1736"/>
    </row>
    <row r="1737" spans="2:15">
      <c r="B1737" s="74">
        <v>242.99999999999886</v>
      </c>
      <c r="C1737" s="74">
        <v>17930</v>
      </c>
      <c r="D1737" s="74">
        <v>4.3478260869565201E-3</v>
      </c>
      <c r="E1737" s="74">
        <v>0</v>
      </c>
      <c r="F1737" s="74">
        <v>0</v>
      </c>
      <c r="G1737" s="74">
        <v>0</v>
      </c>
      <c r="H1737" s="74">
        <v>0</v>
      </c>
      <c r="I1737" s="74">
        <v>0</v>
      </c>
      <c r="J1737" s="74">
        <v>0</v>
      </c>
      <c r="K1737" s="74">
        <v>0</v>
      </c>
      <c r="L1737" s="35">
        <v>0</v>
      </c>
      <c r="M1737" s="74">
        <v>0</v>
      </c>
      <c r="N1737"/>
      <c r="O1737"/>
    </row>
    <row r="1738" spans="2:15">
      <c r="B1738" s="74">
        <v>184.00000000000151</v>
      </c>
      <c r="C1738" s="74">
        <v>17931</v>
      </c>
      <c r="D1738" s="74">
        <v>0</v>
      </c>
      <c r="E1738" s="74">
        <v>0</v>
      </c>
      <c r="F1738" s="74">
        <v>0</v>
      </c>
      <c r="G1738" s="74">
        <v>0</v>
      </c>
      <c r="H1738" s="74">
        <v>0</v>
      </c>
      <c r="I1738" s="74">
        <v>0</v>
      </c>
      <c r="J1738" s="74">
        <v>0</v>
      </c>
      <c r="K1738" s="74">
        <v>0</v>
      </c>
      <c r="L1738" s="35">
        <v>0</v>
      </c>
      <c r="M1738" s="74">
        <v>0</v>
      </c>
      <c r="N1738"/>
      <c r="O1738"/>
    </row>
    <row r="1739" spans="2:15">
      <c r="B1739" s="74">
        <v>472.99999999999812</v>
      </c>
      <c r="C1739" s="74">
        <v>17933</v>
      </c>
      <c r="D1739" s="74">
        <v>0</v>
      </c>
      <c r="E1739" s="74">
        <v>0</v>
      </c>
      <c r="F1739" s="74">
        <v>0</v>
      </c>
      <c r="G1739" s="74">
        <v>0</v>
      </c>
      <c r="H1739" s="74">
        <v>0</v>
      </c>
      <c r="I1739" s="74">
        <v>0</v>
      </c>
      <c r="J1739" s="74">
        <v>0</v>
      </c>
      <c r="K1739" s="74">
        <v>0</v>
      </c>
      <c r="L1739" s="35">
        <v>0</v>
      </c>
      <c r="M1739" s="74">
        <v>0</v>
      </c>
      <c r="N1739"/>
      <c r="O1739"/>
    </row>
    <row r="1740" spans="2:15">
      <c r="B1740" s="74">
        <v>242.99999999999886</v>
      </c>
      <c r="C1740" s="74">
        <v>17935</v>
      </c>
      <c r="D1740" s="74">
        <v>0</v>
      </c>
      <c r="E1740" s="74">
        <v>0</v>
      </c>
      <c r="F1740" s="74">
        <v>0</v>
      </c>
      <c r="G1740" s="74">
        <v>0</v>
      </c>
      <c r="H1740" s="74">
        <v>0</v>
      </c>
      <c r="I1740" s="74">
        <v>0</v>
      </c>
      <c r="J1740" s="74">
        <v>0</v>
      </c>
      <c r="K1740" s="74">
        <v>0</v>
      </c>
      <c r="L1740" s="35">
        <v>0</v>
      </c>
      <c r="M1740" s="74">
        <v>0</v>
      </c>
      <c r="N1740"/>
      <c r="O1740"/>
    </row>
    <row r="1741" spans="2:15">
      <c r="B1741" s="74">
        <v>177.99999999999841</v>
      </c>
      <c r="C1741" s="74">
        <v>17937</v>
      </c>
      <c r="D1741" s="74">
        <v>0</v>
      </c>
      <c r="E1741" s="74">
        <v>0</v>
      </c>
      <c r="F1741" s="74">
        <v>0</v>
      </c>
      <c r="G1741" s="74">
        <v>0</v>
      </c>
      <c r="H1741" s="74">
        <v>0</v>
      </c>
      <c r="I1741" s="74">
        <v>0</v>
      </c>
      <c r="J1741" s="74">
        <v>0</v>
      </c>
      <c r="K1741" s="74">
        <v>0</v>
      </c>
      <c r="L1741" s="35">
        <v>0</v>
      </c>
      <c r="M1741" s="74">
        <v>0</v>
      </c>
      <c r="N1741"/>
      <c r="O1741"/>
    </row>
    <row r="1742" spans="2:15">
      <c r="B1742" s="74">
        <v>161.99999999999963</v>
      </c>
      <c r="C1742" s="74">
        <v>17938</v>
      </c>
      <c r="D1742" s="74">
        <v>0</v>
      </c>
      <c r="E1742" s="74">
        <v>0</v>
      </c>
      <c r="F1742" s="74">
        <v>0</v>
      </c>
      <c r="G1742" s="74">
        <v>0</v>
      </c>
      <c r="H1742" s="74">
        <v>0</v>
      </c>
      <c r="I1742" s="74">
        <v>0</v>
      </c>
      <c r="J1742" s="74">
        <v>0</v>
      </c>
      <c r="K1742" s="74">
        <v>0</v>
      </c>
      <c r="L1742" s="35">
        <v>0</v>
      </c>
      <c r="M1742" s="74">
        <v>0</v>
      </c>
      <c r="N1742"/>
      <c r="O1742"/>
    </row>
    <row r="1743" spans="2:15">
      <c r="B1743" s="74">
        <v>61.000000000000441</v>
      </c>
      <c r="C1743" s="74">
        <v>17939</v>
      </c>
      <c r="D1743" s="74">
        <v>0</v>
      </c>
      <c r="E1743" s="74">
        <v>5.0761421319797002E-3</v>
      </c>
      <c r="F1743" s="74">
        <v>0</v>
      </c>
      <c r="G1743" s="74">
        <v>0</v>
      </c>
      <c r="H1743" s="74">
        <v>0</v>
      </c>
      <c r="I1743" s="74">
        <v>0</v>
      </c>
      <c r="J1743" s="74">
        <v>2.5380710659898501E-2</v>
      </c>
      <c r="K1743" s="74">
        <v>0</v>
      </c>
      <c r="L1743" s="35">
        <v>0</v>
      </c>
      <c r="M1743" s="74">
        <v>1</v>
      </c>
      <c r="N1743"/>
      <c r="O1743"/>
    </row>
    <row r="1744" spans="2:15">
      <c r="B1744" s="74">
        <v>113.99999999999942</v>
      </c>
      <c r="C1744" s="74">
        <v>17940</v>
      </c>
      <c r="D1744" s="74">
        <v>0</v>
      </c>
      <c r="E1744" s="74">
        <v>0.104166666666667</v>
      </c>
      <c r="F1744" s="74">
        <v>0</v>
      </c>
      <c r="G1744" s="74">
        <v>0</v>
      </c>
      <c r="H1744" s="74">
        <v>0</v>
      </c>
      <c r="I1744" s="74">
        <v>0</v>
      </c>
      <c r="J1744" s="74">
        <v>0</v>
      </c>
      <c r="K1744" s="74">
        <v>0</v>
      </c>
      <c r="L1744" s="35">
        <v>0</v>
      </c>
      <c r="M1744" s="74">
        <v>1</v>
      </c>
      <c r="N1744"/>
      <c r="O1744"/>
    </row>
    <row r="1745" spans="2:15">
      <c r="B1745" s="74">
        <v>111.99999999999966</v>
      </c>
      <c r="C1745" s="74">
        <v>17941</v>
      </c>
      <c r="D1745" s="74">
        <v>0</v>
      </c>
      <c r="E1745" s="74">
        <v>5.5837563451776699E-2</v>
      </c>
      <c r="F1745" s="74">
        <v>0</v>
      </c>
      <c r="G1745" s="74">
        <v>0</v>
      </c>
      <c r="H1745" s="74">
        <v>0</v>
      </c>
      <c r="I1745" s="74">
        <v>0</v>
      </c>
      <c r="J1745" s="74">
        <v>1.01522842639594E-2</v>
      </c>
      <c r="K1745" s="74">
        <v>0</v>
      </c>
      <c r="L1745" s="35">
        <v>0</v>
      </c>
      <c r="M1745" s="74">
        <v>1</v>
      </c>
      <c r="N1745"/>
      <c r="O1745"/>
    </row>
    <row r="1746" spans="2:15">
      <c r="B1746" s="74">
        <v>54.999999999999524</v>
      </c>
      <c r="C1746" s="74">
        <v>17942</v>
      </c>
      <c r="D1746" s="74">
        <v>0</v>
      </c>
      <c r="E1746" s="74">
        <v>1.4705882352941201E-2</v>
      </c>
      <c r="F1746" s="74">
        <v>0</v>
      </c>
      <c r="G1746" s="74">
        <v>0</v>
      </c>
      <c r="H1746" s="74">
        <v>0</v>
      </c>
      <c r="I1746" s="74">
        <v>0</v>
      </c>
      <c r="J1746" s="74">
        <v>0</v>
      </c>
      <c r="K1746" s="74">
        <v>0</v>
      </c>
      <c r="L1746" s="35">
        <v>0</v>
      </c>
      <c r="M1746" s="74">
        <v>1</v>
      </c>
      <c r="N1746"/>
      <c r="O1746"/>
    </row>
    <row r="1747" spans="2:15">
      <c r="B1747" s="74">
        <v>241.00000000000102</v>
      </c>
      <c r="C1747" s="74">
        <v>17943</v>
      </c>
      <c r="D1747" s="74">
        <v>0</v>
      </c>
      <c r="E1747" s="74">
        <v>2.8436018957346001E-2</v>
      </c>
      <c r="F1747" s="74">
        <v>0</v>
      </c>
      <c r="G1747" s="74">
        <v>0</v>
      </c>
      <c r="H1747" s="74">
        <v>0</v>
      </c>
      <c r="I1747" s="74">
        <v>0</v>
      </c>
      <c r="J1747" s="74">
        <v>0</v>
      </c>
      <c r="K1747" s="74">
        <v>0</v>
      </c>
      <c r="L1747" s="35">
        <v>0</v>
      </c>
      <c r="M1747" s="74">
        <v>1</v>
      </c>
      <c r="N1747"/>
      <c r="O1747"/>
    </row>
    <row r="1748" spans="2:15">
      <c r="B1748" s="74">
        <v>220.99999999999991</v>
      </c>
      <c r="C1748" s="74">
        <v>17944</v>
      </c>
      <c r="D1748" s="74">
        <v>0</v>
      </c>
      <c r="E1748" s="74">
        <v>1.0582010582010601E-2</v>
      </c>
      <c r="F1748" s="74">
        <v>0</v>
      </c>
      <c r="G1748" s="74">
        <v>0</v>
      </c>
      <c r="H1748" s="74">
        <v>0</v>
      </c>
      <c r="I1748" s="74">
        <v>0</v>
      </c>
      <c r="J1748" s="74">
        <v>0</v>
      </c>
      <c r="K1748" s="74">
        <v>0</v>
      </c>
      <c r="L1748" s="35">
        <v>0</v>
      </c>
      <c r="M1748" s="74">
        <v>1</v>
      </c>
      <c r="N1748"/>
      <c r="O1748"/>
    </row>
    <row r="1749" spans="2:15">
      <c r="B1749" s="74">
        <v>229.99999999999861</v>
      </c>
      <c r="C1749" s="74">
        <v>17945</v>
      </c>
      <c r="D1749" s="74">
        <v>0</v>
      </c>
      <c r="E1749" s="74">
        <v>5.2083333333333296E-3</v>
      </c>
      <c r="F1749" s="74">
        <v>0</v>
      </c>
      <c r="G1749" s="74">
        <v>0</v>
      </c>
      <c r="H1749" s="74">
        <v>0</v>
      </c>
      <c r="I1749" s="74">
        <v>0</v>
      </c>
      <c r="J1749" s="74">
        <v>0</v>
      </c>
      <c r="K1749" s="74">
        <v>0</v>
      </c>
      <c r="L1749" s="35">
        <v>0</v>
      </c>
      <c r="M1749" s="74">
        <v>1</v>
      </c>
      <c r="N1749"/>
      <c r="O1749"/>
    </row>
    <row r="1750" spans="2:15">
      <c r="B1750" s="74">
        <v>173.0000000000019</v>
      </c>
      <c r="C1750" s="74">
        <v>17946</v>
      </c>
      <c r="D1750" s="74">
        <v>0</v>
      </c>
      <c r="E1750" s="74">
        <v>3.6144578313252997E-2</v>
      </c>
      <c r="F1750" s="74">
        <v>0</v>
      </c>
      <c r="G1750" s="74">
        <v>0</v>
      </c>
      <c r="H1750" s="74">
        <v>0</v>
      </c>
      <c r="I1750" s="74">
        <v>0</v>
      </c>
      <c r="J1750" s="74">
        <v>0</v>
      </c>
      <c r="K1750" s="74">
        <v>0</v>
      </c>
      <c r="L1750" s="35">
        <v>0</v>
      </c>
      <c r="M1750" s="74">
        <v>1</v>
      </c>
      <c r="N1750"/>
      <c r="O1750"/>
    </row>
    <row r="1751" spans="2:15">
      <c r="B1751" s="74">
        <v>204.99999999999824</v>
      </c>
      <c r="C1751" s="74">
        <v>17947</v>
      </c>
      <c r="D1751" s="74">
        <v>0</v>
      </c>
      <c r="E1751" s="74">
        <v>1.05263157894737E-2</v>
      </c>
      <c r="F1751" s="74">
        <v>0</v>
      </c>
      <c r="G1751" s="74">
        <v>0</v>
      </c>
      <c r="H1751" s="74">
        <v>0</v>
      </c>
      <c r="I1751" s="74">
        <v>0</v>
      </c>
      <c r="J1751" s="74">
        <v>0</v>
      </c>
      <c r="K1751" s="74">
        <v>0</v>
      </c>
      <c r="L1751" s="35">
        <v>0</v>
      </c>
      <c r="M1751" s="74">
        <v>1</v>
      </c>
      <c r="N1751"/>
      <c r="O1751"/>
    </row>
    <row r="1752" spans="2:15">
      <c r="B1752" s="74">
        <v>655.99999999999977</v>
      </c>
      <c r="C1752" s="74">
        <v>17948</v>
      </c>
      <c r="D1752" s="74">
        <v>0</v>
      </c>
      <c r="E1752" s="74">
        <v>0</v>
      </c>
      <c r="F1752" s="74">
        <v>0</v>
      </c>
      <c r="G1752" s="74">
        <v>0</v>
      </c>
      <c r="H1752" s="74">
        <v>0</v>
      </c>
      <c r="I1752" s="74">
        <v>0</v>
      </c>
      <c r="J1752" s="74">
        <v>0</v>
      </c>
      <c r="K1752" s="74">
        <v>0</v>
      </c>
      <c r="L1752" s="35">
        <v>0</v>
      </c>
      <c r="M1752" s="74">
        <v>0</v>
      </c>
      <c r="N1752"/>
      <c r="O1752"/>
    </row>
    <row r="1753" spans="2:15">
      <c r="B1753" s="74">
        <v>1010.9999999999975</v>
      </c>
      <c r="C1753" s="74">
        <v>17949</v>
      </c>
      <c r="D1753" s="74">
        <v>0</v>
      </c>
      <c r="E1753" s="74">
        <v>5.4644808743169399E-3</v>
      </c>
      <c r="F1753" s="74">
        <v>0</v>
      </c>
      <c r="G1753" s="74">
        <v>0</v>
      </c>
      <c r="H1753" s="74">
        <v>0</v>
      </c>
      <c r="I1753" s="74">
        <v>0</v>
      </c>
      <c r="J1753" s="74">
        <v>0</v>
      </c>
      <c r="K1753" s="74">
        <v>0</v>
      </c>
      <c r="L1753" s="35">
        <v>0</v>
      </c>
      <c r="M1753" s="74">
        <v>1</v>
      </c>
      <c r="N1753"/>
      <c r="O1753"/>
    </row>
    <row r="1754" spans="2:15">
      <c r="B1754" s="74">
        <v>204.00000000000065</v>
      </c>
      <c r="C1754" s="74">
        <v>17950</v>
      </c>
      <c r="D1754" s="74">
        <v>0</v>
      </c>
      <c r="E1754" s="74">
        <v>0</v>
      </c>
      <c r="F1754" s="74">
        <v>0</v>
      </c>
      <c r="G1754" s="74">
        <v>0</v>
      </c>
      <c r="H1754" s="74">
        <v>0</v>
      </c>
      <c r="I1754" s="74">
        <v>0</v>
      </c>
      <c r="J1754" s="74">
        <v>0</v>
      </c>
      <c r="K1754" s="74">
        <v>0</v>
      </c>
      <c r="L1754" s="35">
        <v>0</v>
      </c>
      <c r="M1754" s="74">
        <v>0</v>
      </c>
      <c r="N1754"/>
      <c r="O1754"/>
    </row>
    <row r="1755" spans="2:15">
      <c r="B1755" s="74">
        <v>435.00000000000313</v>
      </c>
      <c r="C1755" s="74">
        <v>17951</v>
      </c>
      <c r="D1755" s="74">
        <v>0</v>
      </c>
      <c r="E1755" s="74">
        <v>0</v>
      </c>
      <c r="F1755" s="74">
        <v>0</v>
      </c>
      <c r="G1755" s="74">
        <v>0</v>
      </c>
      <c r="H1755" s="74">
        <v>0</v>
      </c>
      <c r="I1755" s="74">
        <v>0</v>
      </c>
      <c r="J1755" s="74">
        <v>0</v>
      </c>
      <c r="K1755" s="74">
        <v>0</v>
      </c>
      <c r="L1755" s="35">
        <v>7.1174380000000002E-3</v>
      </c>
      <c r="M1755" s="74">
        <v>0</v>
      </c>
      <c r="N1755"/>
      <c r="O1755"/>
    </row>
    <row r="1756" spans="2:15">
      <c r="B1756" s="74">
        <v>431.99999999999824</v>
      </c>
      <c r="C1756" s="74">
        <v>17952</v>
      </c>
      <c r="D1756" s="74">
        <v>0</v>
      </c>
      <c r="E1756" s="74">
        <v>0</v>
      </c>
      <c r="F1756" s="74">
        <v>0</v>
      </c>
      <c r="G1756" s="74">
        <v>0</v>
      </c>
      <c r="H1756" s="74">
        <v>0</v>
      </c>
      <c r="I1756" s="74">
        <v>0</v>
      </c>
      <c r="J1756" s="74">
        <v>0</v>
      </c>
      <c r="K1756" s="74">
        <v>0</v>
      </c>
      <c r="L1756" s="35">
        <v>0</v>
      </c>
      <c r="M1756" s="74">
        <v>0</v>
      </c>
      <c r="N1756"/>
      <c r="O1756"/>
    </row>
    <row r="1757" spans="2:15">
      <c r="B1757" s="74">
        <v>502.00000000000119</v>
      </c>
      <c r="C1757" s="74">
        <v>17953</v>
      </c>
      <c r="D1757" s="74">
        <v>0</v>
      </c>
      <c r="E1757" s="74">
        <v>0</v>
      </c>
      <c r="F1757" s="74">
        <v>0</v>
      </c>
      <c r="G1757" s="74">
        <v>0</v>
      </c>
      <c r="H1757" s="74">
        <v>0</v>
      </c>
      <c r="I1757" s="74">
        <v>0</v>
      </c>
      <c r="J1757" s="74">
        <v>0</v>
      </c>
      <c r="K1757" s="74">
        <v>0</v>
      </c>
      <c r="L1757" s="35">
        <v>0</v>
      </c>
      <c r="M1757" s="74">
        <v>0</v>
      </c>
      <c r="N1757"/>
      <c r="O1757"/>
    </row>
    <row r="1758" spans="2:15">
      <c r="B1758" s="74">
        <v>1246.9999999999934</v>
      </c>
      <c r="C1758" s="74">
        <v>17954</v>
      </c>
      <c r="D1758" s="74">
        <v>0</v>
      </c>
      <c r="E1758" s="74">
        <v>0</v>
      </c>
      <c r="F1758" s="74">
        <v>0</v>
      </c>
      <c r="G1758" s="74">
        <v>0</v>
      </c>
      <c r="H1758" s="74">
        <v>0</v>
      </c>
      <c r="I1758" s="74">
        <v>0</v>
      </c>
      <c r="J1758" s="74">
        <v>0</v>
      </c>
      <c r="K1758" s="74">
        <v>0</v>
      </c>
      <c r="L1758" s="35">
        <v>0</v>
      </c>
      <c r="M1758" s="74">
        <v>0</v>
      </c>
      <c r="N1758"/>
      <c r="O1758"/>
    </row>
    <row r="1759" spans="2:15">
      <c r="B1759" s="74">
        <v>229.99999999999861</v>
      </c>
      <c r="C1759" s="74">
        <v>17955</v>
      </c>
      <c r="D1759" s="74">
        <v>0</v>
      </c>
      <c r="E1759" s="74">
        <v>0</v>
      </c>
      <c r="F1759" s="74">
        <v>0</v>
      </c>
      <c r="G1759" s="74">
        <v>0</v>
      </c>
      <c r="H1759" s="74">
        <v>0</v>
      </c>
      <c r="I1759" s="74">
        <v>0</v>
      </c>
      <c r="J1759" s="74">
        <v>0</v>
      </c>
      <c r="K1759" s="74">
        <v>0</v>
      </c>
      <c r="L1759" s="35">
        <v>0</v>
      </c>
      <c r="M1759" s="74">
        <v>0</v>
      </c>
      <c r="N1759"/>
      <c r="O1759"/>
    </row>
    <row r="1760" spans="2:15">
      <c r="B1760" s="74">
        <v>322.99999999999795</v>
      </c>
      <c r="C1760" s="74">
        <v>17956</v>
      </c>
      <c r="D1760" s="74">
        <v>0</v>
      </c>
      <c r="E1760" s="74">
        <v>0</v>
      </c>
      <c r="F1760" s="74">
        <v>0</v>
      </c>
      <c r="G1760" s="74">
        <v>0</v>
      </c>
      <c r="H1760" s="74">
        <v>0</v>
      </c>
      <c r="I1760" s="74">
        <v>0</v>
      </c>
      <c r="J1760" s="74">
        <v>0</v>
      </c>
      <c r="K1760" s="74">
        <v>0</v>
      </c>
      <c r="L1760" s="35">
        <v>0</v>
      </c>
      <c r="M1760" s="74">
        <v>0</v>
      </c>
      <c r="N1760"/>
      <c r="O1760"/>
    </row>
    <row r="1761" spans="2:15">
      <c r="B1761" s="74">
        <v>210.00000000000051</v>
      </c>
      <c r="C1761" s="74">
        <v>17957</v>
      </c>
      <c r="D1761" s="74">
        <v>0</v>
      </c>
      <c r="E1761" s="74">
        <v>0</v>
      </c>
      <c r="F1761" s="74">
        <v>0</v>
      </c>
      <c r="G1761" s="74">
        <v>0</v>
      </c>
      <c r="H1761" s="74">
        <v>0</v>
      </c>
      <c r="I1761" s="74">
        <v>0</v>
      </c>
      <c r="J1761" s="74">
        <v>0</v>
      </c>
      <c r="K1761" s="74">
        <v>0</v>
      </c>
      <c r="L1761" s="35">
        <v>0</v>
      </c>
      <c r="M1761" s="74">
        <v>0</v>
      </c>
      <c r="N1761"/>
      <c r="O1761"/>
    </row>
    <row r="1762" spans="2:15">
      <c r="B1762" s="74">
        <v>281.00000000000017</v>
      </c>
      <c r="C1762" s="74">
        <v>17958</v>
      </c>
      <c r="D1762" s="74">
        <v>0</v>
      </c>
      <c r="E1762" s="74">
        <v>0</v>
      </c>
      <c r="F1762" s="74">
        <v>0</v>
      </c>
      <c r="G1762" s="74">
        <v>0</v>
      </c>
      <c r="H1762" s="74">
        <v>0</v>
      </c>
      <c r="I1762" s="74">
        <v>0</v>
      </c>
      <c r="J1762" s="74">
        <v>0</v>
      </c>
      <c r="K1762" s="74">
        <v>0</v>
      </c>
      <c r="L1762" s="35">
        <v>0</v>
      </c>
      <c r="M1762" s="74">
        <v>0</v>
      </c>
      <c r="N1762"/>
      <c r="O1762"/>
    </row>
    <row r="1763" spans="2:15">
      <c r="B1763" s="74">
        <v>225.99999999999946</v>
      </c>
      <c r="C1763" s="74">
        <v>17961</v>
      </c>
      <c r="D1763" s="74">
        <v>0</v>
      </c>
      <c r="E1763" s="74">
        <v>0</v>
      </c>
      <c r="F1763" s="74">
        <v>0</v>
      </c>
      <c r="G1763" s="74">
        <v>0</v>
      </c>
      <c r="H1763" s="74">
        <v>0</v>
      </c>
      <c r="I1763" s="74">
        <v>0</v>
      </c>
      <c r="J1763" s="74">
        <v>0</v>
      </c>
      <c r="K1763" s="74">
        <v>0</v>
      </c>
      <c r="L1763" s="35">
        <v>0</v>
      </c>
      <c r="M1763" s="74">
        <v>0</v>
      </c>
      <c r="N1763"/>
      <c r="O1763"/>
    </row>
    <row r="1764" spans="2:15">
      <c r="B1764" s="74">
        <v>229.00000000000128</v>
      </c>
      <c r="C1764" s="74">
        <v>17963</v>
      </c>
      <c r="D1764" s="74">
        <v>5.4644808743169399E-3</v>
      </c>
      <c r="E1764" s="74">
        <v>0</v>
      </c>
      <c r="F1764" s="74">
        <v>0</v>
      </c>
      <c r="G1764" s="74">
        <v>0</v>
      </c>
      <c r="H1764" s="74">
        <v>0</v>
      </c>
      <c r="I1764" s="74">
        <v>0</v>
      </c>
      <c r="J1764" s="74">
        <v>0</v>
      </c>
      <c r="K1764" s="74">
        <v>0</v>
      </c>
      <c r="L1764" s="35">
        <v>0</v>
      </c>
      <c r="M1764" s="74">
        <v>0</v>
      </c>
      <c r="N1764"/>
      <c r="O1764"/>
    </row>
    <row r="1765" spans="2:15">
      <c r="B1765" s="74">
        <v>129.00000000000043</v>
      </c>
      <c r="C1765" s="74">
        <v>17964</v>
      </c>
      <c r="D1765" s="74">
        <v>0</v>
      </c>
      <c r="E1765" s="74">
        <v>0</v>
      </c>
      <c r="F1765" s="74">
        <v>0</v>
      </c>
      <c r="G1765" s="74">
        <v>0</v>
      </c>
      <c r="H1765" s="74">
        <v>0</v>
      </c>
      <c r="I1765" s="74">
        <v>0</v>
      </c>
      <c r="J1765" s="74">
        <v>1.5384615384615399E-2</v>
      </c>
      <c r="K1765" s="74">
        <v>0</v>
      </c>
      <c r="L1765" s="35">
        <v>0</v>
      </c>
      <c r="M1765" s="74">
        <v>0</v>
      </c>
      <c r="N1765"/>
      <c r="O1765"/>
    </row>
    <row r="1766" spans="2:15">
      <c r="B1766" s="74">
        <v>102.99999999999946</v>
      </c>
      <c r="C1766" s="74">
        <v>17965</v>
      </c>
      <c r="D1766" s="74">
        <v>0</v>
      </c>
      <c r="E1766" s="74">
        <v>0</v>
      </c>
      <c r="F1766" s="74">
        <v>0</v>
      </c>
      <c r="G1766" s="74">
        <v>0</v>
      </c>
      <c r="H1766" s="74">
        <v>0</v>
      </c>
      <c r="I1766" s="74">
        <v>0</v>
      </c>
      <c r="J1766" s="74">
        <v>0</v>
      </c>
      <c r="K1766" s="74">
        <v>0</v>
      </c>
      <c r="L1766" s="35">
        <v>0</v>
      </c>
      <c r="M1766" s="74">
        <v>0</v>
      </c>
      <c r="N1766"/>
      <c r="O1766"/>
    </row>
    <row r="1767" spans="2:15">
      <c r="B1767" s="74">
        <v>130.00000000000102</v>
      </c>
      <c r="C1767" s="74">
        <v>17966</v>
      </c>
      <c r="D1767" s="74">
        <v>5.0761421319797002E-3</v>
      </c>
      <c r="E1767" s="74">
        <v>0</v>
      </c>
      <c r="F1767" s="74">
        <v>0</v>
      </c>
      <c r="G1767" s="74">
        <v>0</v>
      </c>
      <c r="H1767" s="74">
        <v>0</v>
      </c>
      <c r="I1767" s="74">
        <v>0</v>
      </c>
      <c r="J1767" s="74">
        <v>0</v>
      </c>
      <c r="K1767" s="74">
        <v>0</v>
      </c>
      <c r="L1767" s="35">
        <v>0</v>
      </c>
      <c r="M1767" s="74">
        <v>0</v>
      </c>
      <c r="N1767"/>
      <c r="O1767"/>
    </row>
    <row r="1768" spans="2:15">
      <c r="B1768" s="74">
        <v>645.9999999999942</v>
      </c>
      <c r="C1768" s="74">
        <v>18199</v>
      </c>
      <c r="D1768" s="74">
        <v>0</v>
      </c>
      <c r="E1768" s="74">
        <v>1.12994350282486E-2</v>
      </c>
      <c r="F1768" s="74">
        <v>0</v>
      </c>
      <c r="G1768" s="74">
        <v>0</v>
      </c>
      <c r="H1768" s="74">
        <v>0</v>
      </c>
      <c r="I1768" s="74">
        <v>0</v>
      </c>
      <c r="J1768" s="74">
        <v>0</v>
      </c>
      <c r="K1768" s="74">
        <v>0</v>
      </c>
      <c r="L1768" s="35">
        <v>0</v>
      </c>
      <c r="M1768" s="74">
        <v>1</v>
      </c>
      <c r="N1768"/>
      <c r="O1768"/>
    </row>
    <row r="1769" spans="2:15">
      <c r="B1769" s="74">
        <v>711.00000000000671</v>
      </c>
      <c r="C1769" s="74">
        <v>18200</v>
      </c>
      <c r="D1769" s="74">
        <v>0</v>
      </c>
      <c r="E1769" s="74">
        <v>0</v>
      </c>
      <c r="F1769" s="74">
        <v>0</v>
      </c>
      <c r="G1769" s="74">
        <v>0</v>
      </c>
      <c r="H1769" s="74">
        <v>0</v>
      </c>
      <c r="I1769" s="74">
        <v>0</v>
      </c>
      <c r="J1769" s="74">
        <v>0</v>
      </c>
      <c r="K1769" s="74">
        <v>0</v>
      </c>
      <c r="L1769" s="35">
        <v>0</v>
      </c>
      <c r="M1769" s="74">
        <v>0</v>
      </c>
      <c r="N1769"/>
      <c r="O1769"/>
    </row>
    <row r="1770" spans="2:15">
      <c r="B1770" s="74">
        <v>717.99999999999989</v>
      </c>
      <c r="C1770" s="74">
        <v>18201</v>
      </c>
      <c r="D1770" s="74">
        <v>0</v>
      </c>
      <c r="E1770" s="74">
        <v>0</v>
      </c>
      <c r="F1770" s="74">
        <v>0</v>
      </c>
      <c r="G1770" s="74">
        <v>0</v>
      </c>
      <c r="H1770" s="74">
        <v>0</v>
      </c>
      <c r="I1770" s="74">
        <v>0</v>
      </c>
      <c r="J1770" s="74">
        <v>0</v>
      </c>
      <c r="K1770" s="74">
        <v>0</v>
      </c>
      <c r="L1770" s="35">
        <v>0</v>
      </c>
      <c r="M1770" s="74">
        <v>0</v>
      </c>
      <c r="N1770"/>
      <c r="O1770"/>
    </row>
    <row r="1771" spans="2:15">
      <c r="B1771" s="74">
        <v>386.00000000000483</v>
      </c>
      <c r="C1771" s="74">
        <v>18202</v>
      </c>
      <c r="D1771" s="74">
        <v>0</v>
      </c>
      <c r="E1771" s="74">
        <v>0</v>
      </c>
      <c r="F1771" s="74">
        <v>0</v>
      </c>
      <c r="G1771" s="74">
        <v>0</v>
      </c>
      <c r="H1771" s="74">
        <v>0</v>
      </c>
      <c r="I1771" s="74">
        <v>0</v>
      </c>
      <c r="J1771" s="74">
        <v>0</v>
      </c>
      <c r="K1771" s="74">
        <v>0</v>
      </c>
      <c r="L1771" s="35">
        <v>0</v>
      </c>
      <c r="M1771" s="74">
        <v>0</v>
      </c>
      <c r="N1771"/>
      <c r="O1771"/>
    </row>
    <row r="1772" spans="2:15">
      <c r="B1772" s="74">
        <v>219.0000000000008</v>
      </c>
      <c r="C1772" s="74">
        <v>18203</v>
      </c>
      <c r="D1772" s="74">
        <v>0</v>
      </c>
      <c r="E1772" s="74">
        <v>0</v>
      </c>
      <c r="F1772" s="74">
        <v>0</v>
      </c>
      <c r="G1772" s="74">
        <v>0</v>
      </c>
      <c r="H1772" s="74">
        <v>0</v>
      </c>
      <c r="I1772" s="74">
        <v>0</v>
      </c>
      <c r="J1772" s="74">
        <v>0</v>
      </c>
      <c r="K1772" s="74">
        <v>0</v>
      </c>
      <c r="L1772" s="35">
        <v>0</v>
      </c>
      <c r="M1772" s="74">
        <v>0</v>
      </c>
      <c r="N1772"/>
      <c r="O1772"/>
    </row>
    <row r="1773" spans="2:15">
      <c r="B1773" s="74">
        <v>123.0000000000006</v>
      </c>
      <c r="C1773" s="74">
        <v>18204</v>
      </c>
      <c r="D1773" s="74">
        <v>0</v>
      </c>
      <c r="E1773" s="74">
        <v>0</v>
      </c>
      <c r="F1773" s="74">
        <v>0</v>
      </c>
      <c r="G1773" s="74">
        <v>0</v>
      </c>
      <c r="H1773" s="74">
        <v>0</v>
      </c>
      <c r="I1773" s="74">
        <v>0</v>
      </c>
      <c r="J1773" s="74">
        <v>0</v>
      </c>
      <c r="K1773" s="74">
        <v>0</v>
      </c>
      <c r="L1773" s="35">
        <v>0</v>
      </c>
      <c r="M1773" s="74">
        <v>0</v>
      </c>
      <c r="N1773"/>
      <c r="O1773"/>
    </row>
    <row r="1774" spans="2:15">
      <c r="B1774" s="74">
        <v>441.00000000000159</v>
      </c>
      <c r="C1774" s="74">
        <v>18206</v>
      </c>
      <c r="D1774" s="74">
        <v>5.40540540540541E-3</v>
      </c>
      <c r="E1774" s="74">
        <v>0</v>
      </c>
      <c r="F1774" s="74">
        <v>0</v>
      </c>
      <c r="G1774" s="74">
        <v>0</v>
      </c>
      <c r="H1774" s="74">
        <v>0</v>
      </c>
      <c r="I1774" s="74">
        <v>0</v>
      </c>
      <c r="J1774" s="74">
        <v>0</v>
      </c>
      <c r="K1774" s="74">
        <v>0</v>
      </c>
      <c r="L1774" s="35">
        <v>0</v>
      </c>
      <c r="M1774" s="74">
        <v>0</v>
      </c>
      <c r="N1774"/>
      <c r="O1774"/>
    </row>
    <row r="1775" spans="2:15">
      <c r="B1775" s="74">
        <v>782.9999999999942</v>
      </c>
      <c r="C1775" s="74">
        <v>18207</v>
      </c>
      <c r="D1775" s="74">
        <v>0</v>
      </c>
      <c r="E1775" s="74">
        <v>0</v>
      </c>
      <c r="F1775" s="74">
        <v>0</v>
      </c>
      <c r="G1775" s="74">
        <v>0</v>
      </c>
      <c r="H1775" s="74">
        <v>0</v>
      </c>
      <c r="I1775" s="74">
        <v>0</v>
      </c>
      <c r="J1775" s="74">
        <v>0</v>
      </c>
      <c r="K1775" s="74">
        <v>0</v>
      </c>
      <c r="L1775" s="35">
        <v>0</v>
      </c>
      <c r="M1775" s="74">
        <v>0</v>
      </c>
      <c r="N1775"/>
      <c r="O1775"/>
    </row>
    <row r="1776" spans="2:15">
      <c r="B1776" s="74">
        <v>817.99999999999454</v>
      </c>
      <c r="C1776" s="74">
        <v>18208</v>
      </c>
      <c r="D1776" s="74">
        <v>0</v>
      </c>
      <c r="E1776" s="74">
        <v>0</v>
      </c>
      <c r="F1776" s="74">
        <v>0</v>
      </c>
      <c r="G1776" s="74">
        <v>0</v>
      </c>
      <c r="H1776" s="74">
        <v>0</v>
      </c>
      <c r="I1776" s="74">
        <v>0</v>
      </c>
      <c r="J1776" s="74">
        <v>0</v>
      </c>
      <c r="K1776" s="74">
        <v>0</v>
      </c>
      <c r="L1776" s="35">
        <v>0</v>
      </c>
      <c r="M1776" s="74">
        <v>0</v>
      </c>
      <c r="N1776"/>
      <c r="O1776"/>
    </row>
    <row r="1777" spans="2:15">
      <c r="B1777" s="74">
        <v>974.00000000001125</v>
      </c>
      <c r="C1777" s="74">
        <v>18209</v>
      </c>
      <c r="D1777" s="74">
        <v>0</v>
      </c>
      <c r="E1777" s="74">
        <v>0</v>
      </c>
      <c r="F1777" s="74">
        <v>0</v>
      </c>
      <c r="G1777" s="74">
        <v>0</v>
      </c>
      <c r="H1777" s="74">
        <v>0</v>
      </c>
      <c r="I1777" s="74">
        <v>0</v>
      </c>
      <c r="J1777" s="74">
        <v>0</v>
      </c>
      <c r="K1777" s="74">
        <v>0</v>
      </c>
      <c r="L1777" s="35">
        <v>0</v>
      </c>
      <c r="M1777" s="74">
        <v>0</v>
      </c>
      <c r="N1777"/>
      <c r="O1777"/>
    </row>
    <row r="1778" spans="2:15">
      <c r="B1778" s="74">
        <v>1273.0000000000152</v>
      </c>
      <c r="C1778" s="74">
        <v>18210</v>
      </c>
      <c r="D1778" s="74">
        <v>0</v>
      </c>
      <c r="E1778" s="74">
        <v>0</v>
      </c>
      <c r="F1778" s="74">
        <v>0</v>
      </c>
      <c r="G1778" s="74">
        <v>0</v>
      </c>
      <c r="H1778" s="74">
        <v>0</v>
      </c>
      <c r="I1778" s="74">
        <v>0</v>
      </c>
      <c r="J1778" s="74">
        <v>0</v>
      </c>
      <c r="K1778" s="74">
        <v>0</v>
      </c>
      <c r="L1778" s="35">
        <v>0</v>
      </c>
      <c r="M1778" s="74">
        <v>0</v>
      </c>
      <c r="N1778"/>
      <c r="O1778"/>
    </row>
    <row r="1779" spans="2:15">
      <c r="B1779" s="74">
        <v>656.99999999999966</v>
      </c>
      <c r="C1779" s="74">
        <v>18212</v>
      </c>
      <c r="D1779" s="74">
        <v>0</v>
      </c>
      <c r="E1779" s="74">
        <v>0</v>
      </c>
      <c r="F1779" s="74">
        <v>0</v>
      </c>
      <c r="G1779" s="74">
        <v>0</v>
      </c>
      <c r="H1779" s="74">
        <v>0</v>
      </c>
      <c r="I1779" s="74">
        <v>0</v>
      </c>
      <c r="J1779" s="74">
        <v>0</v>
      </c>
      <c r="K1779" s="74">
        <v>0</v>
      </c>
      <c r="L1779" s="35">
        <v>0</v>
      </c>
      <c r="M1779" s="74">
        <v>0</v>
      </c>
      <c r="N1779"/>
      <c r="O1779"/>
    </row>
    <row r="1780" spans="2:15">
      <c r="B1780" s="74">
        <v>1153.9999999999932</v>
      </c>
      <c r="C1780" s="74">
        <v>18213</v>
      </c>
      <c r="D1780" s="74">
        <v>0</v>
      </c>
      <c r="E1780" s="74">
        <v>0</v>
      </c>
      <c r="F1780" s="74">
        <v>0</v>
      </c>
      <c r="G1780" s="74">
        <v>0</v>
      </c>
      <c r="H1780" s="74">
        <v>0</v>
      </c>
      <c r="I1780" s="74">
        <v>0</v>
      </c>
      <c r="J1780" s="74">
        <v>0</v>
      </c>
      <c r="K1780" s="74">
        <v>0</v>
      </c>
      <c r="L1780" s="35">
        <v>0</v>
      </c>
      <c r="M1780" s="74">
        <v>0</v>
      </c>
      <c r="N1780"/>
      <c r="O1780"/>
    </row>
    <row r="1781" spans="2:15">
      <c r="B1781" s="74">
        <v>776.99999999999307</v>
      </c>
      <c r="C1781" s="74">
        <v>18214</v>
      </c>
      <c r="D1781" s="74">
        <v>0</v>
      </c>
      <c r="E1781" s="74">
        <v>0</v>
      </c>
      <c r="F1781" s="74">
        <v>0</v>
      </c>
      <c r="G1781" s="74">
        <v>0</v>
      </c>
      <c r="H1781" s="74">
        <v>0</v>
      </c>
      <c r="I1781" s="74">
        <v>0</v>
      </c>
      <c r="J1781" s="74">
        <v>0</v>
      </c>
      <c r="K1781" s="74">
        <v>0</v>
      </c>
      <c r="L1781" s="35">
        <v>0</v>
      </c>
      <c r="M1781" s="74">
        <v>0</v>
      </c>
      <c r="N1781"/>
      <c r="O1781"/>
    </row>
    <row r="1782" spans="2:15">
      <c r="B1782" s="74">
        <v>717.00000000000045</v>
      </c>
      <c r="C1782" s="74">
        <v>18215</v>
      </c>
      <c r="D1782" s="74">
        <v>0</v>
      </c>
      <c r="E1782" s="74">
        <v>0</v>
      </c>
      <c r="F1782" s="74">
        <v>0</v>
      </c>
      <c r="G1782" s="74">
        <v>0</v>
      </c>
      <c r="H1782" s="74">
        <v>0</v>
      </c>
      <c r="I1782" s="74">
        <v>0</v>
      </c>
      <c r="J1782" s="74">
        <v>0</v>
      </c>
      <c r="K1782" s="74">
        <v>0</v>
      </c>
      <c r="L1782" s="35">
        <v>0</v>
      </c>
      <c r="M1782" s="74">
        <v>0</v>
      </c>
      <c r="N1782"/>
      <c r="O1782"/>
    </row>
    <row r="1783" spans="2:15">
      <c r="B1783" s="74">
        <v>942.00000000000671</v>
      </c>
      <c r="C1783" s="74">
        <v>18216</v>
      </c>
      <c r="D1783" s="74">
        <v>0</v>
      </c>
      <c r="E1783" s="74">
        <v>0</v>
      </c>
      <c r="F1783" s="74">
        <v>0</v>
      </c>
      <c r="G1783" s="74">
        <v>0</v>
      </c>
      <c r="H1783" s="74">
        <v>0</v>
      </c>
      <c r="I1783" s="74">
        <v>0</v>
      </c>
      <c r="J1783" s="74">
        <v>0</v>
      </c>
      <c r="K1783" s="74">
        <v>0</v>
      </c>
      <c r="L1783" s="35">
        <v>0</v>
      </c>
      <c r="M1783" s="74">
        <v>0</v>
      </c>
      <c r="N1783"/>
      <c r="O1783"/>
    </row>
    <row r="1784" spans="2:15">
      <c r="B1784" s="74">
        <v>1070.0000000000018</v>
      </c>
      <c r="C1784" s="74">
        <v>18217</v>
      </c>
      <c r="D1784" s="74">
        <v>0</v>
      </c>
      <c r="E1784" s="74">
        <v>0</v>
      </c>
      <c r="F1784" s="74">
        <v>0</v>
      </c>
      <c r="G1784" s="74">
        <v>0</v>
      </c>
      <c r="H1784" s="74">
        <v>0</v>
      </c>
      <c r="I1784" s="74">
        <v>0</v>
      </c>
      <c r="J1784" s="74">
        <v>0</v>
      </c>
      <c r="K1784" s="74">
        <v>0</v>
      </c>
      <c r="L1784" s="35">
        <v>0</v>
      </c>
      <c r="M1784" s="74">
        <v>0</v>
      </c>
      <c r="N1784"/>
      <c r="O1784"/>
    </row>
    <row r="1785" spans="2:15">
      <c r="B1785" s="74">
        <v>943.00000000000352</v>
      </c>
      <c r="C1785" s="74">
        <v>18218</v>
      </c>
      <c r="D1785" s="74">
        <v>0</v>
      </c>
      <c r="E1785" s="74">
        <v>0</v>
      </c>
      <c r="F1785" s="74">
        <v>0</v>
      </c>
      <c r="G1785" s="74">
        <v>0</v>
      </c>
      <c r="H1785" s="74">
        <v>0</v>
      </c>
      <c r="I1785" s="74">
        <v>0</v>
      </c>
      <c r="J1785" s="74">
        <v>0</v>
      </c>
      <c r="K1785" s="74">
        <v>0</v>
      </c>
      <c r="L1785" s="35">
        <v>0</v>
      </c>
      <c r="M1785" s="74">
        <v>0</v>
      </c>
      <c r="N1785"/>
      <c r="O1785"/>
    </row>
    <row r="1786" spans="2:15">
      <c r="B1786" s="74">
        <v>302.99999999999665</v>
      </c>
      <c r="C1786" s="74">
        <v>18219</v>
      </c>
      <c r="D1786" s="74">
        <v>0</v>
      </c>
      <c r="E1786" s="74">
        <v>7.6142131979695396E-2</v>
      </c>
      <c r="F1786" s="74">
        <v>0</v>
      </c>
      <c r="G1786" s="74">
        <v>0</v>
      </c>
      <c r="H1786" s="74">
        <v>0</v>
      </c>
      <c r="I1786" s="74">
        <v>0</v>
      </c>
      <c r="J1786" s="74">
        <v>0</v>
      </c>
      <c r="K1786" s="74">
        <v>0</v>
      </c>
      <c r="L1786" s="35">
        <v>0</v>
      </c>
      <c r="M1786" s="74">
        <v>1</v>
      </c>
      <c r="N1786"/>
      <c r="O1786"/>
    </row>
    <row r="1787" spans="2:15">
      <c r="B1787" s="74">
        <v>693.99999999999272</v>
      </c>
      <c r="C1787" s="74">
        <v>18220</v>
      </c>
      <c r="D1787" s="74">
        <v>0</v>
      </c>
      <c r="E1787" s="74">
        <v>5.5045871559633003E-2</v>
      </c>
      <c r="F1787" s="74">
        <v>0</v>
      </c>
      <c r="G1787" s="74">
        <v>0</v>
      </c>
      <c r="H1787" s="74">
        <v>0</v>
      </c>
      <c r="I1787" s="74">
        <v>0</v>
      </c>
      <c r="J1787" s="74">
        <v>0</v>
      </c>
      <c r="K1787" s="74">
        <v>0</v>
      </c>
      <c r="L1787" s="35">
        <v>0</v>
      </c>
      <c r="M1787" s="74">
        <v>1</v>
      </c>
      <c r="N1787"/>
      <c r="O1787"/>
    </row>
    <row r="1788" spans="2:15">
      <c r="B1788" s="74">
        <v>767.9999999999967</v>
      </c>
      <c r="C1788" s="74">
        <v>18221</v>
      </c>
      <c r="D1788" s="74">
        <v>0</v>
      </c>
      <c r="E1788" s="74">
        <v>4.8309178743961402E-3</v>
      </c>
      <c r="F1788" s="74">
        <v>0</v>
      </c>
      <c r="G1788" s="74">
        <v>0</v>
      </c>
      <c r="H1788" s="74">
        <v>0</v>
      </c>
      <c r="I1788" s="74">
        <v>0</v>
      </c>
      <c r="J1788" s="74">
        <v>0</v>
      </c>
      <c r="K1788" s="74">
        <v>0</v>
      </c>
      <c r="L1788" s="35">
        <v>0</v>
      </c>
      <c r="M1788" s="74">
        <v>1</v>
      </c>
      <c r="N1788"/>
      <c r="O1788"/>
    </row>
    <row r="1789" spans="2:15">
      <c r="B1789" s="74">
        <v>342.99999999999983</v>
      </c>
      <c r="C1789" s="74">
        <v>18223</v>
      </c>
      <c r="D1789" s="74">
        <v>0</v>
      </c>
      <c r="E1789" s="74">
        <v>4.8245614035087703E-2</v>
      </c>
      <c r="F1789" s="74">
        <v>0</v>
      </c>
      <c r="G1789" s="74">
        <v>0</v>
      </c>
      <c r="H1789" s="74">
        <v>0</v>
      </c>
      <c r="I1789" s="74">
        <v>0</v>
      </c>
      <c r="J1789" s="74">
        <v>0</v>
      </c>
      <c r="K1789" s="74">
        <v>0</v>
      </c>
      <c r="L1789" s="35">
        <v>0</v>
      </c>
      <c r="M1789" s="74">
        <v>1</v>
      </c>
      <c r="N1789"/>
      <c r="O1789"/>
    </row>
    <row r="1790" spans="2:15">
      <c r="B1790" s="74">
        <v>278.00000000000267</v>
      </c>
      <c r="C1790" s="74">
        <v>18224</v>
      </c>
      <c r="D1790" s="74">
        <v>0</v>
      </c>
      <c r="E1790" s="74">
        <v>2.1367521367521399E-2</v>
      </c>
      <c r="F1790" s="74">
        <v>0</v>
      </c>
      <c r="G1790" s="74">
        <v>0</v>
      </c>
      <c r="H1790" s="74">
        <v>0</v>
      </c>
      <c r="I1790" s="74">
        <v>0</v>
      </c>
      <c r="J1790" s="74">
        <v>0</v>
      </c>
      <c r="K1790" s="74">
        <v>0</v>
      </c>
      <c r="L1790" s="35">
        <v>0</v>
      </c>
      <c r="M1790" s="74">
        <v>1</v>
      </c>
      <c r="N1790"/>
      <c r="O1790"/>
    </row>
    <row r="1791" spans="2:15">
      <c r="B1791" s="74">
        <v>246.0000000000008</v>
      </c>
      <c r="C1791" s="74">
        <v>18225</v>
      </c>
      <c r="D1791" s="74">
        <v>0</v>
      </c>
      <c r="E1791" s="74">
        <v>0.13736263736263701</v>
      </c>
      <c r="F1791" s="74">
        <v>0</v>
      </c>
      <c r="G1791" s="74">
        <v>0</v>
      </c>
      <c r="H1791" s="74">
        <v>0</v>
      </c>
      <c r="I1791" s="74">
        <v>0</v>
      </c>
      <c r="J1791" s="74">
        <v>0</v>
      </c>
      <c r="K1791" s="74">
        <v>0</v>
      </c>
      <c r="L1791" s="35">
        <v>0</v>
      </c>
      <c r="M1791" s="74">
        <v>1</v>
      </c>
      <c r="N1791"/>
      <c r="O1791"/>
    </row>
    <row r="1792" spans="2:15">
      <c r="B1792" s="74">
        <v>511.99999999999949</v>
      </c>
      <c r="C1792" s="74">
        <v>18227</v>
      </c>
      <c r="D1792" s="74">
        <v>0</v>
      </c>
      <c r="E1792" s="74">
        <v>7.8817733990147798E-2</v>
      </c>
      <c r="F1792" s="74">
        <v>0</v>
      </c>
      <c r="G1792" s="74">
        <v>0</v>
      </c>
      <c r="H1792" s="74">
        <v>0</v>
      </c>
      <c r="I1792" s="74">
        <v>0</v>
      </c>
      <c r="J1792" s="74">
        <v>0</v>
      </c>
      <c r="K1792" s="74">
        <v>0</v>
      </c>
      <c r="L1792" s="35">
        <v>0</v>
      </c>
      <c r="M1792" s="74">
        <v>1</v>
      </c>
      <c r="N1792"/>
      <c r="O1792"/>
    </row>
    <row r="1793" spans="2:15">
      <c r="B1793" s="74">
        <v>431.99999999999824</v>
      </c>
      <c r="C1793" s="74">
        <v>18230</v>
      </c>
      <c r="D1793" s="74">
        <v>0</v>
      </c>
      <c r="E1793" s="74">
        <v>0.09</v>
      </c>
      <c r="F1793" s="74">
        <v>0</v>
      </c>
      <c r="G1793" s="74">
        <v>0</v>
      </c>
      <c r="H1793" s="74">
        <v>0</v>
      </c>
      <c r="I1793" s="74">
        <v>0</v>
      </c>
      <c r="J1793" s="74">
        <v>0</v>
      </c>
      <c r="K1793" s="74">
        <v>0</v>
      </c>
      <c r="L1793" s="35">
        <v>0</v>
      </c>
      <c r="M1793" s="74">
        <v>1</v>
      </c>
      <c r="N1793"/>
      <c r="O1793"/>
    </row>
    <row r="1794" spans="2:15">
      <c r="B1794" s="74">
        <v>597.9999999999992</v>
      </c>
      <c r="C1794" s="74">
        <v>18231</v>
      </c>
      <c r="D1794" s="74">
        <v>0</v>
      </c>
      <c r="E1794" s="74">
        <v>5.6179775280898901E-3</v>
      </c>
      <c r="F1794" s="74">
        <v>0</v>
      </c>
      <c r="G1794" s="74">
        <v>0</v>
      </c>
      <c r="H1794" s="74">
        <v>0</v>
      </c>
      <c r="I1794" s="74">
        <v>0</v>
      </c>
      <c r="J1794" s="74">
        <v>0</v>
      </c>
      <c r="K1794" s="74">
        <v>0</v>
      </c>
      <c r="L1794" s="35">
        <v>0</v>
      </c>
      <c r="M1794" s="74">
        <v>1</v>
      </c>
      <c r="N1794"/>
      <c r="O1794"/>
    </row>
    <row r="1795" spans="2:15">
      <c r="B1795" s="74">
        <v>499.00000000000051</v>
      </c>
      <c r="C1795" s="74">
        <v>18232</v>
      </c>
      <c r="D1795" s="74">
        <v>0</v>
      </c>
      <c r="E1795" s="74">
        <v>0</v>
      </c>
      <c r="F1795" s="74">
        <v>0</v>
      </c>
      <c r="G1795" s="74">
        <v>0</v>
      </c>
      <c r="H1795" s="74">
        <v>0</v>
      </c>
      <c r="I1795" s="74">
        <v>0</v>
      </c>
      <c r="J1795" s="74">
        <v>0</v>
      </c>
      <c r="K1795" s="74">
        <v>0</v>
      </c>
      <c r="L1795" s="35">
        <v>0</v>
      </c>
      <c r="M1795" s="74">
        <v>0</v>
      </c>
      <c r="N1795"/>
      <c r="O1795"/>
    </row>
    <row r="1796" spans="2:15">
      <c r="B1796" s="74">
        <v>384.99999999999983</v>
      </c>
      <c r="C1796" s="74">
        <v>18233</v>
      </c>
      <c r="D1796" s="74">
        <v>0</v>
      </c>
      <c r="E1796" s="74">
        <v>0</v>
      </c>
      <c r="F1796" s="74">
        <v>0</v>
      </c>
      <c r="G1796" s="74">
        <v>0</v>
      </c>
      <c r="H1796" s="74">
        <v>0</v>
      </c>
      <c r="I1796" s="74">
        <v>0</v>
      </c>
      <c r="J1796" s="74">
        <v>0</v>
      </c>
      <c r="K1796" s="74">
        <v>0</v>
      </c>
      <c r="L1796" s="35">
        <v>0</v>
      </c>
      <c r="M1796" s="74">
        <v>0</v>
      </c>
      <c r="N1796"/>
      <c r="O1796"/>
    </row>
    <row r="1797" spans="2:15">
      <c r="B1797" s="74">
        <v>520.99999999999488</v>
      </c>
      <c r="C1797" s="74">
        <v>18234</v>
      </c>
      <c r="D1797" s="74">
        <v>0</v>
      </c>
      <c r="E1797" s="74">
        <v>5.1020408163265302E-3</v>
      </c>
      <c r="F1797" s="74">
        <v>0</v>
      </c>
      <c r="G1797" s="74">
        <v>0</v>
      </c>
      <c r="H1797" s="74">
        <v>0</v>
      </c>
      <c r="I1797" s="74">
        <v>0</v>
      </c>
      <c r="J1797" s="74">
        <v>0</v>
      </c>
      <c r="K1797" s="74">
        <v>0</v>
      </c>
      <c r="L1797" s="35">
        <v>0</v>
      </c>
      <c r="M1797" s="74">
        <v>1</v>
      </c>
      <c r="N1797"/>
      <c r="O1797"/>
    </row>
    <row r="1798" spans="2:15">
      <c r="B1798" s="74">
        <v>650.99999999999739</v>
      </c>
      <c r="C1798" s="74">
        <v>18235</v>
      </c>
      <c r="D1798" s="74">
        <v>0</v>
      </c>
      <c r="E1798" s="74">
        <v>0</v>
      </c>
      <c r="F1798" s="74">
        <v>0</v>
      </c>
      <c r="G1798" s="74">
        <v>0</v>
      </c>
      <c r="H1798" s="74">
        <v>0</v>
      </c>
      <c r="I1798" s="74">
        <v>0</v>
      </c>
      <c r="J1798" s="74">
        <v>0</v>
      </c>
      <c r="K1798" s="74">
        <v>0</v>
      </c>
      <c r="L1798" s="35">
        <v>0</v>
      </c>
      <c r="M1798" s="74">
        <v>0</v>
      </c>
      <c r="N1798"/>
      <c r="O1798"/>
    </row>
    <row r="1799" spans="2:15">
      <c r="B1799" s="74">
        <v>322.99999999999795</v>
      </c>
      <c r="C1799" s="74">
        <v>18236</v>
      </c>
      <c r="D1799" s="74">
        <v>0</v>
      </c>
      <c r="E1799" s="74">
        <v>5.6497175141242903E-3</v>
      </c>
      <c r="F1799" s="74">
        <v>0</v>
      </c>
      <c r="G1799" s="74">
        <v>0</v>
      </c>
      <c r="H1799" s="74">
        <v>0</v>
      </c>
      <c r="I1799" s="74">
        <v>0</v>
      </c>
      <c r="J1799" s="74">
        <v>0</v>
      </c>
      <c r="K1799" s="74">
        <v>0</v>
      </c>
      <c r="L1799" s="35">
        <v>0</v>
      </c>
      <c r="M1799" s="74">
        <v>1</v>
      </c>
      <c r="N1799"/>
      <c r="O1799"/>
    </row>
    <row r="1800" spans="2:15">
      <c r="B1800" s="74">
        <v>280.00000000000063</v>
      </c>
      <c r="C1800" s="74">
        <v>20433</v>
      </c>
      <c r="D1800" s="74">
        <v>0</v>
      </c>
      <c r="E1800" s="74">
        <v>0</v>
      </c>
      <c r="F1800" s="74">
        <v>0</v>
      </c>
      <c r="G1800" s="74">
        <v>0</v>
      </c>
      <c r="H1800" s="74">
        <v>0</v>
      </c>
      <c r="I1800" s="74">
        <v>0</v>
      </c>
      <c r="J1800" s="74">
        <v>0</v>
      </c>
      <c r="K1800" s="74">
        <v>0</v>
      </c>
      <c r="L1800" s="35">
        <v>0</v>
      </c>
      <c r="M1800" s="74">
        <v>0</v>
      </c>
      <c r="N1800"/>
      <c r="O1800"/>
    </row>
    <row r="1801" spans="2:15">
      <c r="B1801" s="74">
        <v>260.9999999999996</v>
      </c>
      <c r="C1801" s="74">
        <v>20434</v>
      </c>
      <c r="D1801" s="74">
        <v>4.6082949308755804E-3</v>
      </c>
      <c r="E1801" s="74">
        <v>9.2165898617511503E-3</v>
      </c>
      <c r="F1801" s="74">
        <v>0</v>
      </c>
      <c r="G1801" s="74">
        <v>0</v>
      </c>
      <c r="H1801" s="74">
        <v>0</v>
      </c>
      <c r="I1801" s="74">
        <v>0</v>
      </c>
      <c r="J1801" s="74">
        <v>0</v>
      </c>
      <c r="K1801" s="74">
        <v>0</v>
      </c>
      <c r="L1801" s="35">
        <v>0</v>
      </c>
      <c r="M1801" s="74">
        <v>1</v>
      </c>
      <c r="N1801"/>
      <c r="O1801"/>
    </row>
    <row r="1802" spans="2:15">
      <c r="B1802" s="74">
        <v>222.00000000000097</v>
      </c>
      <c r="C1802" s="74">
        <v>20437</v>
      </c>
      <c r="D1802" s="74">
        <v>0</v>
      </c>
      <c r="E1802" s="74">
        <v>3.6199095022624403E-2</v>
      </c>
      <c r="F1802" s="74">
        <v>0</v>
      </c>
      <c r="G1802" s="74">
        <v>0</v>
      </c>
      <c r="H1802" s="74">
        <v>0</v>
      </c>
      <c r="I1802" s="74">
        <v>0</v>
      </c>
      <c r="J1802" s="74">
        <v>0</v>
      </c>
      <c r="K1802" s="74">
        <v>0</v>
      </c>
      <c r="L1802" s="35">
        <v>0</v>
      </c>
      <c r="M1802" s="74">
        <v>1</v>
      </c>
      <c r="N1802"/>
      <c r="O1802"/>
    </row>
    <row r="1803" spans="2:15">
      <c r="B1803" s="74">
        <v>41.000000000000426</v>
      </c>
      <c r="C1803" s="74">
        <v>20440</v>
      </c>
      <c r="D1803" s="74">
        <v>0</v>
      </c>
      <c r="E1803" s="74">
        <v>0</v>
      </c>
      <c r="F1803" s="74">
        <v>0</v>
      </c>
      <c r="G1803" s="74">
        <v>0</v>
      </c>
      <c r="H1803" s="74">
        <v>0</v>
      </c>
      <c r="I1803" s="74">
        <v>0</v>
      </c>
      <c r="J1803" s="74">
        <v>0</v>
      </c>
      <c r="K1803" s="74">
        <v>0</v>
      </c>
      <c r="L1803" s="35">
        <v>0</v>
      </c>
      <c r="M1803" s="74">
        <v>0</v>
      </c>
      <c r="N1803"/>
      <c r="O1803"/>
    </row>
    <row r="1804" spans="2:15">
      <c r="B1804" s="74">
        <v>70.000000000000526</v>
      </c>
      <c r="C1804" s="74">
        <v>20442</v>
      </c>
      <c r="D1804" s="74">
        <v>0</v>
      </c>
      <c r="E1804" s="74">
        <v>2.1929824561403501E-2</v>
      </c>
      <c r="F1804" s="74">
        <v>0</v>
      </c>
      <c r="G1804" s="74">
        <v>4.8245614035087703E-2</v>
      </c>
      <c r="H1804" s="74">
        <v>8.7719298245613996E-3</v>
      </c>
      <c r="I1804" s="74">
        <v>0</v>
      </c>
      <c r="J1804" s="74">
        <v>3.07017543859649E-2</v>
      </c>
      <c r="K1804" s="74">
        <v>0</v>
      </c>
      <c r="L1804" s="35">
        <v>0</v>
      </c>
      <c r="M1804" s="74">
        <v>1</v>
      </c>
      <c r="N1804"/>
      <c r="O1804"/>
    </row>
    <row r="1805" spans="2:15">
      <c r="B1805" s="74">
        <v>55.999999999999972</v>
      </c>
      <c r="C1805" s="74">
        <v>20443</v>
      </c>
      <c r="D1805" s="74">
        <v>0</v>
      </c>
      <c r="E1805" s="74">
        <v>0</v>
      </c>
      <c r="F1805" s="74">
        <v>0</v>
      </c>
      <c r="G1805" s="74">
        <v>0</v>
      </c>
      <c r="H1805" s="74">
        <v>0</v>
      </c>
      <c r="I1805" s="74">
        <v>0</v>
      </c>
      <c r="J1805" s="74">
        <v>0</v>
      </c>
      <c r="K1805" s="74">
        <v>0</v>
      </c>
      <c r="L1805" s="35">
        <v>0</v>
      </c>
      <c r="M1805" s="74">
        <v>0</v>
      </c>
      <c r="N1805"/>
      <c r="O1805"/>
    </row>
    <row r="1806" spans="2:15">
      <c r="B1806" s="74">
        <v>159.99999999999838</v>
      </c>
      <c r="C1806" s="74">
        <v>20452</v>
      </c>
      <c r="D1806" s="74">
        <v>0</v>
      </c>
      <c r="E1806" s="74">
        <v>0.11009174311926601</v>
      </c>
      <c r="F1806" s="74">
        <v>0</v>
      </c>
      <c r="G1806" s="74">
        <v>0</v>
      </c>
      <c r="H1806" s="74">
        <v>0</v>
      </c>
      <c r="I1806" s="74">
        <v>0</v>
      </c>
      <c r="J1806" s="74">
        <v>0</v>
      </c>
      <c r="K1806" s="74">
        <v>0</v>
      </c>
      <c r="L1806" s="35">
        <v>0</v>
      </c>
      <c r="M1806" s="74">
        <v>1</v>
      </c>
      <c r="N1806"/>
      <c r="O1806"/>
    </row>
    <row r="1807" spans="2:15">
      <c r="B1807" s="74">
        <v>146.00000000000102</v>
      </c>
      <c r="C1807" s="74">
        <v>20453</v>
      </c>
      <c r="D1807" s="74">
        <v>0</v>
      </c>
      <c r="E1807" s="74">
        <v>2.66666666666667E-2</v>
      </c>
      <c r="F1807" s="74">
        <v>0</v>
      </c>
      <c r="G1807" s="74">
        <v>0</v>
      </c>
      <c r="H1807" s="74">
        <v>0</v>
      </c>
      <c r="I1807" s="74">
        <v>0</v>
      </c>
      <c r="J1807" s="74">
        <v>0</v>
      </c>
      <c r="K1807" s="74">
        <v>0</v>
      </c>
      <c r="L1807" s="35">
        <v>0</v>
      </c>
      <c r="M1807" s="74">
        <v>1</v>
      </c>
      <c r="N1807"/>
      <c r="O1807"/>
    </row>
    <row r="1808" spans="2:15">
      <c r="B1808" s="74">
        <v>215.99999999999949</v>
      </c>
      <c r="C1808" s="74">
        <v>20454</v>
      </c>
      <c r="D1808" s="74">
        <v>0</v>
      </c>
      <c r="E1808" s="74">
        <v>0</v>
      </c>
      <c r="F1808" s="74">
        <v>0</v>
      </c>
      <c r="G1808" s="74">
        <v>0</v>
      </c>
      <c r="H1808" s="74">
        <v>0</v>
      </c>
      <c r="I1808" s="74">
        <v>0</v>
      </c>
      <c r="J1808" s="74">
        <v>0</v>
      </c>
      <c r="K1808" s="74">
        <v>0</v>
      </c>
      <c r="L1808" s="35">
        <v>0</v>
      </c>
      <c r="M1808" s="74">
        <v>0</v>
      </c>
      <c r="N1808"/>
      <c r="O1808"/>
    </row>
    <row r="1809" spans="2:15">
      <c r="B1809" s="74">
        <v>188.00000000000017</v>
      </c>
      <c r="C1809" s="74">
        <v>20457</v>
      </c>
      <c r="D1809" s="74">
        <v>0</v>
      </c>
      <c r="E1809" s="74">
        <v>0</v>
      </c>
      <c r="F1809" s="74">
        <v>0</v>
      </c>
      <c r="G1809" s="74">
        <v>0</v>
      </c>
      <c r="H1809" s="74">
        <v>0</v>
      </c>
      <c r="I1809" s="74">
        <v>0</v>
      </c>
      <c r="J1809" s="74">
        <v>0</v>
      </c>
      <c r="K1809" s="74">
        <v>0</v>
      </c>
      <c r="L1809" s="35">
        <v>0</v>
      </c>
      <c r="M1809" s="74">
        <v>0</v>
      </c>
      <c r="N1809"/>
      <c r="O1809"/>
    </row>
    <row r="1810" spans="2:15">
      <c r="B1810" s="74">
        <v>107.00000000000014</v>
      </c>
      <c r="C1810" s="74">
        <v>20458</v>
      </c>
      <c r="D1810" s="74">
        <v>0</v>
      </c>
      <c r="E1810" s="74">
        <v>1.86915887850467E-2</v>
      </c>
      <c r="F1810" s="74">
        <v>0</v>
      </c>
      <c r="G1810" s="74">
        <v>0</v>
      </c>
      <c r="H1810" s="74">
        <v>0</v>
      </c>
      <c r="I1810" s="74">
        <v>0</v>
      </c>
      <c r="J1810" s="74">
        <v>0</v>
      </c>
      <c r="K1810" s="74">
        <v>0</v>
      </c>
      <c r="L1810" s="35">
        <v>0</v>
      </c>
      <c r="M1810" s="74">
        <v>1</v>
      </c>
      <c r="N1810"/>
      <c r="O1810"/>
    </row>
    <row r="1811" spans="2:15">
      <c r="B1811" s="74">
        <v>346.99999999999727</v>
      </c>
      <c r="C1811" s="74">
        <v>20459</v>
      </c>
      <c r="D1811" s="74">
        <v>0</v>
      </c>
      <c r="E1811" s="74">
        <v>0.26865671641791</v>
      </c>
      <c r="F1811" s="74">
        <v>0</v>
      </c>
      <c r="G1811" s="74">
        <v>9.9502487562189105E-3</v>
      </c>
      <c r="H1811" s="74">
        <v>0</v>
      </c>
      <c r="I1811" s="74">
        <v>0</v>
      </c>
      <c r="J1811" s="74">
        <v>4.47761194029851E-2</v>
      </c>
      <c r="K1811" s="74">
        <v>0</v>
      </c>
      <c r="L1811" s="35">
        <v>0</v>
      </c>
      <c r="M1811" s="74">
        <v>1</v>
      </c>
      <c r="N1811"/>
      <c r="O1811"/>
    </row>
    <row r="1812" spans="2:15">
      <c r="B1812" s="74">
        <v>132.00000000000009</v>
      </c>
      <c r="C1812" s="74">
        <v>20462</v>
      </c>
      <c r="D1812" s="74">
        <v>0</v>
      </c>
      <c r="E1812" s="74">
        <v>0</v>
      </c>
      <c r="F1812" s="74">
        <v>0</v>
      </c>
      <c r="G1812" s="74">
        <v>0</v>
      </c>
      <c r="H1812" s="74">
        <v>0</v>
      </c>
      <c r="I1812" s="74">
        <v>0</v>
      </c>
      <c r="J1812" s="74">
        <v>0</v>
      </c>
      <c r="K1812" s="74">
        <v>1.7621145374449299E-2</v>
      </c>
      <c r="L1812" s="35">
        <v>0</v>
      </c>
      <c r="M1812" s="74">
        <v>0</v>
      </c>
      <c r="N1812"/>
      <c r="O1812"/>
    </row>
    <row r="1813" spans="2:15">
      <c r="B1813" s="74">
        <v>54.999999999999524</v>
      </c>
      <c r="C1813" s="74">
        <v>20463</v>
      </c>
      <c r="D1813" s="74">
        <v>0</v>
      </c>
      <c r="E1813" s="74">
        <v>0</v>
      </c>
      <c r="F1813" s="74">
        <v>0</v>
      </c>
      <c r="G1813" s="74">
        <v>0</v>
      </c>
      <c r="H1813" s="74">
        <v>1.41509433962264E-2</v>
      </c>
      <c r="I1813" s="74">
        <v>0</v>
      </c>
      <c r="J1813" s="74">
        <v>0</v>
      </c>
      <c r="K1813" s="74">
        <v>0</v>
      </c>
      <c r="L1813" s="35">
        <v>7.0754716999999995E-2</v>
      </c>
      <c r="M1813" s="74">
        <v>0</v>
      </c>
      <c r="N1813"/>
      <c r="O1813"/>
    </row>
    <row r="1814" spans="2:15">
      <c r="B1814" s="74">
        <v>202.99999999999869</v>
      </c>
      <c r="C1814" s="74">
        <v>20464</v>
      </c>
      <c r="D1814" s="74">
        <v>0</v>
      </c>
      <c r="E1814" s="74">
        <v>0</v>
      </c>
      <c r="F1814" s="74">
        <v>0</v>
      </c>
      <c r="G1814" s="74">
        <v>0</v>
      </c>
      <c r="H1814" s="74">
        <v>0</v>
      </c>
      <c r="I1814" s="74">
        <v>0</v>
      </c>
      <c r="J1814" s="74">
        <v>0</v>
      </c>
      <c r="K1814" s="74">
        <v>0</v>
      </c>
      <c r="L1814" s="35">
        <v>0</v>
      </c>
      <c r="M1814" s="74">
        <v>0</v>
      </c>
      <c r="N1814"/>
      <c r="O1814"/>
    </row>
    <row r="1815" spans="2:15">
      <c r="B1815" s="74">
        <v>360.00000000000227</v>
      </c>
      <c r="C1815" s="74">
        <v>20465</v>
      </c>
      <c r="D1815" s="74">
        <v>0</v>
      </c>
      <c r="E1815" s="74">
        <v>0</v>
      </c>
      <c r="F1815" s="74">
        <v>0</v>
      </c>
      <c r="G1815" s="74">
        <v>2.1008403361344501E-2</v>
      </c>
      <c r="H1815" s="74">
        <v>0</v>
      </c>
      <c r="I1815" s="74">
        <v>0</v>
      </c>
      <c r="J1815" s="74">
        <v>0</v>
      </c>
      <c r="K1815" s="74">
        <v>0</v>
      </c>
      <c r="L1815" s="35">
        <v>0</v>
      </c>
      <c r="M1815" s="74">
        <v>0</v>
      </c>
      <c r="N1815"/>
      <c r="O1815"/>
    </row>
    <row r="1816" spans="2:15">
      <c r="B1816" s="74">
        <v>41.999999999999964</v>
      </c>
      <c r="C1816" s="74">
        <v>20466</v>
      </c>
      <c r="D1816" s="74">
        <v>0</v>
      </c>
      <c r="E1816" s="74">
        <v>0</v>
      </c>
      <c r="F1816" s="74">
        <v>0</v>
      </c>
      <c r="G1816" s="74">
        <v>0</v>
      </c>
      <c r="H1816" s="74">
        <v>0</v>
      </c>
      <c r="I1816" s="74">
        <v>0</v>
      </c>
      <c r="J1816" s="74">
        <v>0</v>
      </c>
      <c r="K1816" s="74">
        <v>0</v>
      </c>
      <c r="L1816" s="35">
        <v>0</v>
      </c>
      <c r="M1816" s="74">
        <v>0</v>
      </c>
      <c r="N1816"/>
      <c r="O1816"/>
    </row>
    <row r="1817" spans="2:15">
      <c r="B1817" s="74">
        <v>222.99999999999983</v>
      </c>
      <c r="C1817" s="74">
        <v>20467</v>
      </c>
      <c r="D1817" s="74">
        <v>0</v>
      </c>
      <c r="E1817" s="74">
        <v>0.124401913875598</v>
      </c>
      <c r="F1817" s="74">
        <v>0</v>
      </c>
      <c r="G1817" s="74">
        <v>0</v>
      </c>
      <c r="H1817" s="74">
        <v>0</v>
      </c>
      <c r="I1817" s="74">
        <v>0</v>
      </c>
      <c r="J1817" s="74">
        <v>0</v>
      </c>
      <c r="K1817" s="74">
        <v>0</v>
      </c>
      <c r="L1817" s="35">
        <v>0</v>
      </c>
      <c r="M1817" s="74">
        <v>1</v>
      </c>
      <c r="N1817"/>
      <c r="O1817"/>
    </row>
    <row r="1818" spans="2:15">
      <c r="B1818" s="74">
        <v>37.999999999999993</v>
      </c>
      <c r="C1818" s="74">
        <v>20468</v>
      </c>
      <c r="D1818" s="74">
        <v>0</v>
      </c>
      <c r="E1818" s="74">
        <v>0</v>
      </c>
      <c r="F1818" s="74">
        <v>0</v>
      </c>
      <c r="G1818" s="74">
        <v>0</v>
      </c>
      <c r="H1818" s="74">
        <v>0</v>
      </c>
      <c r="I1818" s="74">
        <v>0</v>
      </c>
      <c r="J1818" s="74">
        <v>0</v>
      </c>
      <c r="K1818" s="74">
        <v>1.86915887850467E-2</v>
      </c>
      <c r="L1818" s="35">
        <v>0</v>
      </c>
      <c r="M1818" s="74">
        <v>0</v>
      </c>
      <c r="N1818"/>
      <c r="O1818"/>
    </row>
    <row r="1819" spans="2:15">
      <c r="B1819" s="74">
        <v>888.99999999999375</v>
      </c>
      <c r="C1819" s="74">
        <v>20470</v>
      </c>
      <c r="D1819" s="74">
        <v>0</v>
      </c>
      <c r="E1819" s="74">
        <v>0</v>
      </c>
      <c r="F1819" s="74">
        <v>0</v>
      </c>
      <c r="G1819" s="74">
        <v>0</v>
      </c>
      <c r="H1819" s="74">
        <v>0</v>
      </c>
      <c r="I1819" s="74">
        <v>0</v>
      </c>
      <c r="J1819" s="74">
        <v>0</v>
      </c>
      <c r="K1819" s="74">
        <v>0</v>
      </c>
      <c r="L1819" s="35">
        <v>0</v>
      </c>
      <c r="M1819" s="74">
        <v>0</v>
      </c>
      <c r="N1819"/>
      <c r="O1819"/>
    </row>
    <row r="1820" spans="2:15">
      <c r="B1820" s="74">
        <v>36.000000000000234</v>
      </c>
      <c r="C1820" s="74">
        <v>20471</v>
      </c>
      <c r="D1820" s="74">
        <v>0</v>
      </c>
      <c r="E1820" s="74">
        <v>0</v>
      </c>
      <c r="F1820" s="74">
        <v>0</v>
      </c>
      <c r="G1820" s="74">
        <v>0</v>
      </c>
      <c r="H1820" s="74">
        <v>0</v>
      </c>
      <c r="I1820" s="74">
        <v>0</v>
      </c>
      <c r="J1820" s="74">
        <v>0</v>
      </c>
      <c r="K1820" s="74">
        <v>0</v>
      </c>
      <c r="L1820" s="35">
        <v>0</v>
      </c>
      <c r="M1820" s="74">
        <v>0</v>
      </c>
      <c r="N1820"/>
      <c r="O1820"/>
    </row>
    <row r="1821" spans="2:15">
      <c r="B1821" s="74">
        <v>215.00000000000242</v>
      </c>
      <c r="C1821" s="74">
        <v>20472</v>
      </c>
      <c r="D1821" s="74">
        <v>0</v>
      </c>
      <c r="E1821" s="74">
        <v>3.8135593220338999E-2</v>
      </c>
      <c r="F1821" s="74">
        <v>0</v>
      </c>
      <c r="G1821" s="74">
        <v>0</v>
      </c>
      <c r="H1821" s="74">
        <v>0</v>
      </c>
      <c r="I1821" s="74">
        <v>0</v>
      </c>
      <c r="J1821" s="74">
        <v>0</v>
      </c>
      <c r="K1821" s="74">
        <v>8.4745762711864406E-3</v>
      </c>
      <c r="L1821" s="35">
        <v>0</v>
      </c>
      <c r="M1821" s="74">
        <v>1</v>
      </c>
      <c r="N1821"/>
      <c r="O1821"/>
    </row>
    <row r="1822" spans="2:15">
      <c r="B1822" s="74">
        <v>210.99999999999872</v>
      </c>
      <c r="C1822" s="74">
        <v>20473</v>
      </c>
      <c r="D1822" s="74">
        <v>0</v>
      </c>
      <c r="E1822" s="74">
        <v>0</v>
      </c>
      <c r="F1822" s="74">
        <v>0</v>
      </c>
      <c r="G1822" s="74">
        <v>0</v>
      </c>
      <c r="H1822" s="74">
        <v>0</v>
      </c>
      <c r="I1822" s="74">
        <v>0</v>
      </c>
      <c r="J1822" s="74">
        <v>0</v>
      </c>
      <c r="K1822" s="74">
        <v>0</v>
      </c>
      <c r="L1822" s="35">
        <v>0</v>
      </c>
      <c r="M1822" s="74">
        <v>0</v>
      </c>
      <c r="N1822"/>
      <c r="O1822"/>
    </row>
    <row r="1823" spans="2:15">
      <c r="B1823" s="74">
        <v>291.00000000000188</v>
      </c>
      <c r="C1823" s="74">
        <v>20477</v>
      </c>
      <c r="D1823" s="74">
        <v>1.20481927710843E-2</v>
      </c>
      <c r="E1823" s="74">
        <v>0</v>
      </c>
      <c r="F1823" s="74">
        <v>0</v>
      </c>
      <c r="G1823" s="74">
        <v>0</v>
      </c>
      <c r="H1823" s="74">
        <v>0</v>
      </c>
      <c r="I1823" s="74">
        <v>0</v>
      </c>
      <c r="J1823" s="74">
        <v>0</v>
      </c>
      <c r="K1823" s="74">
        <v>0</v>
      </c>
      <c r="L1823" s="35">
        <v>0</v>
      </c>
      <c r="M1823" s="74">
        <v>0</v>
      </c>
      <c r="N1823"/>
      <c r="O1823"/>
    </row>
    <row r="1824" spans="2:15">
      <c r="B1824" s="74">
        <v>161.99999999999963</v>
      </c>
      <c r="C1824" s="74">
        <v>20480</v>
      </c>
      <c r="D1824" s="74">
        <v>0</v>
      </c>
      <c r="E1824" s="74">
        <v>1.28755364806867E-2</v>
      </c>
      <c r="F1824" s="74">
        <v>0</v>
      </c>
      <c r="G1824" s="74">
        <v>0</v>
      </c>
      <c r="H1824" s="74">
        <v>0</v>
      </c>
      <c r="I1824" s="74">
        <v>0</v>
      </c>
      <c r="J1824" s="74">
        <v>0</v>
      </c>
      <c r="K1824" s="74">
        <v>0</v>
      </c>
      <c r="L1824" s="35">
        <v>0</v>
      </c>
      <c r="M1824" s="74">
        <v>1</v>
      </c>
      <c r="N1824"/>
      <c r="O1824"/>
    </row>
    <row r="1825" spans="2:15">
      <c r="B1825" s="74">
        <v>140.00000000000068</v>
      </c>
      <c r="C1825" s="74">
        <v>20482</v>
      </c>
      <c r="D1825" s="74">
        <v>0</v>
      </c>
      <c r="E1825" s="74">
        <v>4.8076923076923097E-3</v>
      </c>
      <c r="F1825" s="74">
        <v>0</v>
      </c>
      <c r="G1825" s="74">
        <v>0</v>
      </c>
      <c r="H1825" s="74">
        <v>0</v>
      </c>
      <c r="I1825" s="74">
        <v>0</v>
      </c>
      <c r="J1825" s="74">
        <v>0</v>
      </c>
      <c r="K1825" s="74">
        <v>0</v>
      </c>
      <c r="L1825" s="35">
        <v>0</v>
      </c>
      <c r="M1825" s="74">
        <v>1</v>
      </c>
      <c r="N1825"/>
      <c r="O1825"/>
    </row>
    <row r="1826" spans="2:15">
      <c r="B1826" s="74">
        <v>113.00000000000013</v>
      </c>
      <c r="C1826" s="74">
        <v>20483</v>
      </c>
      <c r="D1826" s="74">
        <v>0</v>
      </c>
      <c r="E1826" s="74">
        <v>4.6082949308755804E-3</v>
      </c>
      <c r="F1826" s="74">
        <v>0</v>
      </c>
      <c r="G1826" s="74">
        <v>4.6082949308755804E-3</v>
      </c>
      <c r="H1826" s="74">
        <v>0</v>
      </c>
      <c r="I1826" s="74">
        <v>0</v>
      </c>
      <c r="J1826" s="74">
        <v>0</v>
      </c>
      <c r="K1826" s="74">
        <v>4.6082949308755804E-3</v>
      </c>
      <c r="L1826" s="35">
        <v>0</v>
      </c>
      <c r="M1826" s="74">
        <v>1</v>
      </c>
      <c r="N1826"/>
      <c r="O1826"/>
    </row>
    <row r="1827" spans="2:15">
      <c r="B1827" s="74">
        <v>436.99999999999835</v>
      </c>
      <c r="C1827" s="74">
        <v>20484</v>
      </c>
      <c r="D1827" s="74">
        <v>0</v>
      </c>
      <c r="E1827" s="74">
        <v>0</v>
      </c>
      <c r="F1827" s="74">
        <v>0</v>
      </c>
      <c r="G1827" s="74">
        <v>0</v>
      </c>
      <c r="H1827" s="74">
        <v>0</v>
      </c>
      <c r="I1827" s="74">
        <v>0</v>
      </c>
      <c r="J1827" s="74">
        <v>0</v>
      </c>
      <c r="K1827" s="74">
        <v>0</v>
      </c>
      <c r="L1827" s="35">
        <v>0</v>
      </c>
      <c r="M1827" s="74">
        <v>0</v>
      </c>
      <c r="N1827"/>
      <c r="O1827"/>
    </row>
    <row r="1828" spans="2:15">
      <c r="B1828" s="74">
        <v>79.999999999999403</v>
      </c>
      <c r="C1828" s="74">
        <v>20485</v>
      </c>
      <c r="D1828" s="74">
        <v>0</v>
      </c>
      <c r="E1828" s="74">
        <v>0</v>
      </c>
      <c r="F1828" s="74">
        <v>0</v>
      </c>
      <c r="G1828" s="74">
        <v>9.2592592592592605E-3</v>
      </c>
      <c r="H1828" s="74">
        <v>1.85185185185185E-2</v>
      </c>
      <c r="I1828" s="74">
        <v>0</v>
      </c>
      <c r="J1828" s="74">
        <v>0</v>
      </c>
      <c r="K1828" s="74">
        <v>9.2592592592592605E-3</v>
      </c>
      <c r="L1828" s="35">
        <v>0</v>
      </c>
      <c r="M1828" s="74">
        <v>0</v>
      </c>
      <c r="N1828"/>
      <c r="O1828"/>
    </row>
    <row r="1829" spans="2:15">
      <c r="B1829" s="74">
        <v>180.00000000000176</v>
      </c>
      <c r="C1829" s="74">
        <v>20488</v>
      </c>
      <c r="D1829" s="74">
        <v>0</v>
      </c>
      <c r="E1829" s="74">
        <v>0.42931937172774898</v>
      </c>
      <c r="F1829" s="74">
        <v>0</v>
      </c>
      <c r="G1829" s="74">
        <v>0</v>
      </c>
      <c r="H1829" s="74">
        <v>0</v>
      </c>
      <c r="I1829" s="74">
        <v>0</v>
      </c>
      <c r="J1829" s="74">
        <v>0</v>
      </c>
      <c r="K1829" s="74">
        <v>0</v>
      </c>
      <c r="L1829" s="35">
        <v>0</v>
      </c>
      <c r="M1829" s="74">
        <v>1</v>
      </c>
      <c r="N1829"/>
      <c r="O1829"/>
    </row>
    <row r="1830" spans="2:15">
      <c r="B1830" s="74">
        <v>127.0000000000009</v>
      </c>
      <c r="C1830" s="74">
        <v>20490</v>
      </c>
      <c r="D1830" s="74">
        <v>0</v>
      </c>
      <c r="E1830" s="74">
        <v>0</v>
      </c>
      <c r="F1830" s="74">
        <v>0</v>
      </c>
      <c r="G1830" s="74">
        <v>0</v>
      </c>
      <c r="H1830" s="74">
        <v>0</v>
      </c>
      <c r="I1830" s="74">
        <v>0</v>
      </c>
      <c r="J1830" s="74">
        <v>0</v>
      </c>
      <c r="K1830" s="74">
        <v>1.9138755980861202E-2</v>
      </c>
      <c r="L1830" s="35">
        <v>0</v>
      </c>
      <c r="M1830" s="74">
        <v>0</v>
      </c>
      <c r="N1830"/>
      <c r="O1830"/>
    </row>
    <row r="1831" spans="2:15">
      <c r="B1831" s="74">
        <v>174.99999999999835</v>
      </c>
      <c r="C1831" s="74">
        <v>20492</v>
      </c>
      <c r="D1831" s="74">
        <v>0</v>
      </c>
      <c r="E1831" s="74">
        <v>0</v>
      </c>
      <c r="F1831" s="74">
        <v>0</v>
      </c>
      <c r="G1831" s="74">
        <v>0</v>
      </c>
      <c r="H1831" s="74">
        <v>0</v>
      </c>
      <c r="I1831" s="74">
        <v>0</v>
      </c>
      <c r="J1831" s="74">
        <v>0</v>
      </c>
      <c r="K1831" s="74">
        <v>0</v>
      </c>
      <c r="L1831" s="35">
        <v>0</v>
      </c>
      <c r="M1831" s="74">
        <v>0</v>
      </c>
      <c r="N1831"/>
      <c r="O1831"/>
    </row>
    <row r="1832" spans="2:15">
      <c r="B1832" s="74">
        <v>253.00000000000136</v>
      </c>
      <c r="C1832" s="74">
        <v>20493</v>
      </c>
      <c r="D1832" s="74">
        <v>0</v>
      </c>
      <c r="E1832" s="74">
        <v>0</v>
      </c>
      <c r="F1832" s="74">
        <v>0</v>
      </c>
      <c r="G1832" s="74">
        <v>0</v>
      </c>
      <c r="H1832" s="74">
        <v>0</v>
      </c>
      <c r="I1832" s="74">
        <v>0</v>
      </c>
      <c r="J1832" s="74">
        <v>0</v>
      </c>
      <c r="K1832" s="74">
        <v>0</v>
      </c>
      <c r="L1832" s="35">
        <v>0.29951690800000003</v>
      </c>
      <c r="M1832" s="74">
        <v>0</v>
      </c>
      <c r="N1832"/>
      <c r="O1832"/>
    </row>
    <row r="1833" spans="2:15">
      <c r="B1833" s="74">
        <v>148.00000000000099</v>
      </c>
      <c r="C1833" s="74">
        <v>20494</v>
      </c>
      <c r="D1833" s="74">
        <v>0</v>
      </c>
      <c r="E1833" s="74">
        <v>1.34529147982063E-2</v>
      </c>
      <c r="F1833" s="74">
        <v>0</v>
      </c>
      <c r="G1833" s="74">
        <v>0</v>
      </c>
      <c r="H1833" s="74">
        <v>0</v>
      </c>
      <c r="I1833" s="74">
        <v>0</v>
      </c>
      <c r="J1833" s="74">
        <v>0</v>
      </c>
      <c r="K1833" s="74">
        <v>0</v>
      </c>
      <c r="L1833" s="35">
        <v>0</v>
      </c>
      <c r="M1833" s="74">
        <v>1</v>
      </c>
      <c r="N1833"/>
      <c r="O1833"/>
    </row>
    <row r="1834" spans="2:15">
      <c r="B1834" s="74">
        <v>339.99999999999619</v>
      </c>
      <c r="C1834" s="74">
        <v>20496</v>
      </c>
      <c r="D1834" s="74">
        <v>0</v>
      </c>
      <c r="E1834" s="74">
        <v>3.03030303030303E-2</v>
      </c>
      <c r="F1834" s="74">
        <v>0</v>
      </c>
      <c r="G1834" s="74">
        <v>0</v>
      </c>
      <c r="H1834" s="74">
        <v>0</v>
      </c>
      <c r="I1834" s="74">
        <v>0</v>
      </c>
      <c r="J1834" s="74">
        <v>0</v>
      </c>
      <c r="K1834" s="74">
        <v>0</v>
      </c>
      <c r="L1834" s="35">
        <v>0</v>
      </c>
      <c r="M1834" s="74">
        <v>1</v>
      </c>
      <c r="N1834"/>
      <c r="O1834"/>
    </row>
    <row r="1835" spans="2:15">
      <c r="B1835" s="74">
        <v>215.00000000000242</v>
      </c>
      <c r="C1835" s="74">
        <v>20498</v>
      </c>
      <c r="D1835" s="74">
        <v>0</v>
      </c>
      <c r="E1835" s="74">
        <v>0</v>
      </c>
      <c r="F1835" s="74">
        <v>0</v>
      </c>
      <c r="G1835" s="74">
        <v>0</v>
      </c>
      <c r="H1835" s="74">
        <v>0</v>
      </c>
      <c r="I1835" s="74">
        <v>0</v>
      </c>
      <c r="J1835" s="74">
        <v>0</v>
      </c>
      <c r="K1835" s="74">
        <v>0</v>
      </c>
      <c r="L1835" s="35">
        <v>0</v>
      </c>
      <c r="M1835" s="74">
        <v>0</v>
      </c>
      <c r="N1835"/>
      <c r="O1835"/>
    </row>
    <row r="1836" spans="2:15">
      <c r="B1836" s="74">
        <v>71.000000000000753</v>
      </c>
      <c r="C1836" s="74">
        <v>20500</v>
      </c>
      <c r="D1836" s="74">
        <v>0</v>
      </c>
      <c r="E1836" s="74">
        <v>4.7619047619047597E-3</v>
      </c>
      <c r="F1836" s="74">
        <v>0</v>
      </c>
      <c r="G1836" s="74">
        <v>1.4285714285714299E-2</v>
      </c>
      <c r="H1836" s="74">
        <v>0</v>
      </c>
      <c r="I1836" s="74">
        <v>0</v>
      </c>
      <c r="J1836" s="74">
        <v>0</v>
      </c>
      <c r="K1836" s="74">
        <v>0</v>
      </c>
      <c r="L1836" s="35">
        <v>0</v>
      </c>
      <c r="M1836" s="74">
        <v>1</v>
      </c>
      <c r="N1836"/>
      <c r="O1836"/>
    </row>
    <row r="1837" spans="2:15">
      <c r="B1837" s="74">
        <v>174.99999999999835</v>
      </c>
      <c r="C1837" s="74">
        <v>20507</v>
      </c>
      <c r="D1837" s="74">
        <v>0</v>
      </c>
      <c r="E1837" s="74">
        <v>0.15981735159817401</v>
      </c>
      <c r="F1837" s="74">
        <v>0</v>
      </c>
      <c r="G1837" s="74">
        <v>0</v>
      </c>
      <c r="H1837" s="74">
        <v>0</v>
      </c>
      <c r="I1837" s="74">
        <v>0</v>
      </c>
      <c r="J1837" s="74">
        <v>0</v>
      </c>
      <c r="K1837" s="74">
        <v>2.2831050228310501E-2</v>
      </c>
      <c r="L1837" s="35">
        <v>0</v>
      </c>
      <c r="M1837" s="74">
        <v>1</v>
      </c>
      <c r="N1837"/>
      <c r="O1837"/>
    </row>
    <row r="1838" spans="2:15">
      <c r="B1838" s="74">
        <v>100.99999999999939</v>
      </c>
      <c r="C1838" s="74">
        <v>20508</v>
      </c>
      <c r="D1838" s="74">
        <v>0</v>
      </c>
      <c r="E1838" s="74">
        <v>0</v>
      </c>
      <c r="F1838" s="74">
        <v>0</v>
      </c>
      <c r="G1838" s="74">
        <v>0</v>
      </c>
      <c r="H1838" s="74">
        <v>0</v>
      </c>
      <c r="I1838" s="74">
        <v>0</v>
      </c>
      <c r="J1838" s="74">
        <v>0</v>
      </c>
      <c r="K1838" s="74">
        <v>1.9230769230769201E-2</v>
      </c>
      <c r="L1838" s="35">
        <v>0</v>
      </c>
      <c r="M1838" s="74">
        <v>0</v>
      </c>
      <c r="N1838"/>
      <c r="O1838"/>
    </row>
    <row r="1839" spans="2:15">
      <c r="B1839" s="74">
        <v>165.99999999999815</v>
      </c>
      <c r="C1839" s="74">
        <v>20509</v>
      </c>
      <c r="D1839" s="74">
        <v>0</v>
      </c>
      <c r="E1839" s="74">
        <v>0</v>
      </c>
      <c r="F1839" s="74">
        <v>0</v>
      </c>
      <c r="G1839" s="74">
        <v>0</v>
      </c>
      <c r="H1839" s="74">
        <v>0</v>
      </c>
      <c r="I1839" s="74">
        <v>0</v>
      </c>
      <c r="J1839" s="74">
        <v>0</v>
      </c>
      <c r="K1839" s="74">
        <v>0</v>
      </c>
      <c r="L1839" s="35">
        <v>0</v>
      </c>
      <c r="M1839" s="74">
        <v>0</v>
      </c>
      <c r="N1839"/>
      <c r="O1839"/>
    </row>
    <row r="1840" spans="2:15">
      <c r="B1840" s="74">
        <v>124.00000000000146</v>
      </c>
      <c r="C1840" s="74">
        <v>20510</v>
      </c>
      <c r="D1840" s="74">
        <v>0</v>
      </c>
      <c r="E1840" s="74">
        <v>2.3584905660377398E-2</v>
      </c>
      <c r="F1840" s="74">
        <v>0</v>
      </c>
      <c r="G1840" s="74">
        <v>0</v>
      </c>
      <c r="H1840" s="74">
        <v>0</v>
      </c>
      <c r="I1840" s="74">
        <v>0</v>
      </c>
      <c r="J1840" s="74">
        <v>0</v>
      </c>
      <c r="K1840" s="74">
        <v>0</v>
      </c>
      <c r="L1840" s="35">
        <v>0</v>
      </c>
      <c r="M1840" s="74">
        <v>1</v>
      </c>
      <c r="N1840"/>
      <c r="O1840"/>
    </row>
    <row r="1841" spans="2:15">
      <c r="B1841" s="74">
        <v>273.00000000000267</v>
      </c>
      <c r="C1841" s="74">
        <v>20513</v>
      </c>
      <c r="D1841" s="74">
        <v>0</v>
      </c>
      <c r="E1841" s="74">
        <v>1.3274336283185801E-2</v>
      </c>
      <c r="F1841" s="74">
        <v>0</v>
      </c>
      <c r="G1841" s="74">
        <v>0</v>
      </c>
      <c r="H1841" s="74">
        <v>0</v>
      </c>
      <c r="I1841" s="74">
        <v>0</v>
      </c>
      <c r="J1841" s="74">
        <v>0</v>
      </c>
      <c r="K1841" s="74">
        <v>4.4247787610619503E-3</v>
      </c>
      <c r="L1841" s="35">
        <v>0</v>
      </c>
      <c r="M1841" s="74">
        <v>1</v>
      </c>
      <c r="N1841"/>
      <c r="O1841"/>
    </row>
    <row r="1842" spans="2:15">
      <c r="B1842" s="74">
        <v>94.000000000000327</v>
      </c>
      <c r="C1842" s="74">
        <v>20515</v>
      </c>
      <c r="D1842" s="74">
        <v>0</v>
      </c>
      <c r="E1842" s="74">
        <v>7.3394495412843999E-2</v>
      </c>
      <c r="F1842" s="74">
        <v>0</v>
      </c>
      <c r="G1842" s="74">
        <v>0</v>
      </c>
      <c r="H1842" s="74">
        <v>0</v>
      </c>
      <c r="I1842" s="74">
        <v>0</v>
      </c>
      <c r="J1842" s="74">
        <v>0</v>
      </c>
      <c r="K1842" s="74">
        <v>0</v>
      </c>
      <c r="L1842" s="35">
        <v>0</v>
      </c>
      <c r="M1842" s="74">
        <v>1</v>
      </c>
      <c r="N1842"/>
      <c r="O1842"/>
    </row>
    <row r="1843" spans="2:15">
      <c r="B1843" s="74">
        <v>116.9999999999996</v>
      </c>
      <c r="C1843" s="74">
        <v>20517</v>
      </c>
      <c r="D1843" s="74">
        <v>0</v>
      </c>
      <c r="E1843" s="74">
        <v>4.3478260869565201E-3</v>
      </c>
      <c r="F1843" s="74">
        <v>0</v>
      </c>
      <c r="G1843" s="74">
        <v>0</v>
      </c>
      <c r="H1843" s="74">
        <v>0</v>
      </c>
      <c r="I1843" s="74">
        <v>0</v>
      </c>
      <c r="J1843" s="74">
        <v>0</v>
      </c>
      <c r="K1843" s="74">
        <v>4.3478260869565201E-3</v>
      </c>
      <c r="L1843" s="35">
        <v>0</v>
      </c>
      <c r="M1843" s="74">
        <v>1</v>
      </c>
      <c r="N1843"/>
      <c r="O1843"/>
    </row>
    <row r="1844" spans="2:15">
      <c r="B1844" s="74">
        <v>595.00000000000125</v>
      </c>
      <c r="C1844" s="74">
        <v>20518</v>
      </c>
      <c r="D1844" s="74">
        <v>0</v>
      </c>
      <c r="E1844" s="74">
        <v>0.22222222222222199</v>
      </c>
      <c r="F1844" s="74">
        <v>0</v>
      </c>
      <c r="G1844" s="74">
        <v>0</v>
      </c>
      <c r="H1844" s="74">
        <v>0</v>
      </c>
      <c r="I1844" s="74">
        <v>0</v>
      </c>
      <c r="J1844" s="74">
        <v>0</v>
      </c>
      <c r="K1844" s="74">
        <v>0</v>
      </c>
      <c r="L1844" s="35">
        <v>0</v>
      </c>
      <c r="M1844" s="74">
        <v>1</v>
      </c>
      <c r="N1844"/>
      <c r="O1844"/>
    </row>
    <row r="1845" spans="2:15">
      <c r="B1845" s="74">
        <v>141.00000000000014</v>
      </c>
      <c r="C1845" s="74">
        <v>20519</v>
      </c>
      <c r="D1845" s="74">
        <v>0</v>
      </c>
      <c r="E1845" s="74">
        <v>4.6025104602510497E-2</v>
      </c>
      <c r="F1845" s="74">
        <v>0</v>
      </c>
      <c r="G1845" s="74">
        <v>0</v>
      </c>
      <c r="H1845" s="74">
        <v>0</v>
      </c>
      <c r="I1845" s="74">
        <v>0</v>
      </c>
      <c r="J1845" s="74">
        <v>0</v>
      </c>
      <c r="K1845" s="74">
        <v>0</v>
      </c>
      <c r="L1845" s="35">
        <v>0</v>
      </c>
      <c r="M1845" s="74">
        <v>1</v>
      </c>
      <c r="N1845"/>
      <c r="O1845"/>
    </row>
    <row r="1846" spans="2:15">
      <c r="B1846" s="74">
        <v>107.00000000000014</v>
      </c>
      <c r="C1846" s="74">
        <v>20520</v>
      </c>
      <c r="D1846" s="74">
        <v>0</v>
      </c>
      <c r="E1846" s="74">
        <v>0.11467889908256899</v>
      </c>
      <c r="F1846" s="74">
        <v>0</v>
      </c>
      <c r="G1846" s="74">
        <v>4.5871559633027499E-3</v>
      </c>
      <c r="H1846" s="74">
        <v>0</v>
      </c>
      <c r="I1846" s="74">
        <v>0</v>
      </c>
      <c r="J1846" s="74">
        <v>0</v>
      </c>
      <c r="K1846" s="74">
        <v>0</v>
      </c>
      <c r="L1846" s="35">
        <v>0</v>
      </c>
      <c r="M1846" s="74">
        <v>1</v>
      </c>
      <c r="N1846"/>
      <c r="O1846"/>
    </row>
    <row r="1847" spans="2:15">
      <c r="B1847" s="74">
        <v>55.999999999999972</v>
      </c>
      <c r="C1847" s="74">
        <v>20521</v>
      </c>
      <c r="D1847" s="74">
        <v>0</v>
      </c>
      <c r="E1847" s="74">
        <v>0</v>
      </c>
      <c r="F1847" s="74">
        <v>0</v>
      </c>
      <c r="G1847" s="74">
        <v>0</v>
      </c>
      <c r="H1847" s="74">
        <v>0</v>
      </c>
      <c r="I1847" s="74">
        <v>0</v>
      </c>
      <c r="J1847" s="74">
        <v>0</v>
      </c>
      <c r="K1847" s="74">
        <v>0</v>
      </c>
      <c r="L1847" s="35">
        <v>0</v>
      </c>
      <c r="M1847" s="74">
        <v>0</v>
      </c>
      <c r="N1847"/>
      <c r="O1847"/>
    </row>
    <row r="1848" spans="2:15">
      <c r="B1848" s="74">
        <v>191.00000000000119</v>
      </c>
      <c r="C1848" s="74">
        <v>20523</v>
      </c>
      <c r="D1848" s="74">
        <v>0</v>
      </c>
      <c r="E1848" s="74">
        <v>0</v>
      </c>
      <c r="F1848" s="74">
        <v>0</v>
      </c>
      <c r="G1848" s="74">
        <v>0</v>
      </c>
      <c r="H1848" s="74">
        <v>0</v>
      </c>
      <c r="I1848" s="74">
        <v>0</v>
      </c>
      <c r="J1848" s="74">
        <v>0</v>
      </c>
      <c r="K1848" s="74">
        <v>0</v>
      </c>
      <c r="L1848" s="35">
        <v>0</v>
      </c>
      <c r="M1848" s="74">
        <v>0</v>
      </c>
      <c r="N1848"/>
      <c r="O1848"/>
    </row>
    <row r="1849" spans="2:15">
      <c r="B1849" s="74">
        <v>247.00000000000247</v>
      </c>
      <c r="C1849" s="74">
        <v>20527</v>
      </c>
      <c r="D1849" s="74">
        <v>0</v>
      </c>
      <c r="E1849" s="74">
        <v>0</v>
      </c>
      <c r="F1849" s="74">
        <v>0</v>
      </c>
      <c r="G1849" s="74">
        <v>0</v>
      </c>
      <c r="H1849" s="74">
        <v>0</v>
      </c>
      <c r="I1849" s="74">
        <v>0</v>
      </c>
      <c r="J1849" s="74">
        <v>0</v>
      </c>
      <c r="K1849" s="74">
        <v>4.97512437810945E-3</v>
      </c>
      <c r="L1849" s="35">
        <v>0</v>
      </c>
      <c r="M1849" s="74">
        <v>0</v>
      </c>
      <c r="N1849"/>
      <c r="O1849"/>
    </row>
    <row r="1850" spans="2:15">
      <c r="B1850" s="74">
        <v>174.99999999999835</v>
      </c>
      <c r="C1850" s="74">
        <v>20529</v>
      </c>
      <c r="D1850" s="74">
        <v>0</v>
      </c>
      <c r="E1850" s="74">
        <v>4.0983606557377103E-3</v>
      </c>
      <c r="F1850" s="74">
        <v>0</v>
      </c>
      <c r="G1850" s="74">
        <v>0</v>
      </c>
      <c r="H1850" s="74">
        <v>0</v>
      </c>
      <c r="I1850" s="74">
        <v>0</v>
      </c>
      <c r="J1850" s="74">
        <v>0</v>
      </c>
      <c r="K1850" s="74">
        <v>4.0983606557377103E-3</v>
      </c>
      <c r="L1850" s="35">
        <v>0</v>
      </c>
      <c r="M1850" s="74">
        <v>1</v>
      </c>
      <c r="N1850"/>
      <c r="O1850"/>
    </row>
    <row r="1851" spans="2:15">
      <c r="B1851" s="74">
        <v>35.000000000000348</v>
      </c>
      <c r="C1851" s="74">
        <v>20533</v>
      </c>
      <c r="D1851" s="74">
        <v>0</v>
      </c>
      <c r="E1851" s="74">
        <v>0</v>
      </c>
      <c r="F1851" s="74">
        <v>0</v>
      </c>
      <c r="G1851" s="74">
        <v>3.25581395348837E-2</v>
      </c>
      <c r="H1851" s="74">
        <v>1.8604651162790701E-2</v>
      </c>
      <c r="I1851" s="74">
        <v>0</v>
      </c>
      <c r="J1851" s="74">
        <v>0</v>
      </c>
      <c r="K1851" s="74">
        <v>4.65116279069767E-3</v>
      </c>
      <c r="L1851" s="35">
        <v>0</v>
      </c>
      <c r="M1851" s="74">
        <v>0</v>
      </c>
      <c r="N1851"/>
      <c r="O1851"/>
    </row>
    <row r="1852" spans="2:15">
      <c r="B1852" s="74">
        <v>247.00000000000247</v>
      </c>
      <c r="C1852" s="74">
        <v>20534</v>
      </c>
      <c r="D1852" s="74">
        <v>0</v>
      </c>
      <c r="E1852" s="74">
        <v>1.8018018018018001E-2</v>
      </c>
      <c r="F1852" s="74">
        <v>0</v>
      </c>
      <c r="G1852" s="74">
        <v>0</v>
      </c>
      <c r="H1852" s="74">
        <v>0</v>
      </c>
      <c r="I1852" s="74">
        <v>0</v>
      </c>
      <c r="J1852" s="74">
        <v>0</v>
      </c>
      <c r="K1852" s="74">
        <v>0</v>
      </c>
      <c r="L1852" s="35">
        <v>0</v>
      </c>
      <c r="M1852" s="74">
        <v>1</v>
      </c>
      <c r="N1852"/>
      <c r="O1852"/>
    </row>
    <row r="1853" spans="2:15">
      <c r="B1853" s="74">
        <v>912.00000000000853</v>
      </c>
      <c r="C1853" s="74">
        <v>20535</v>
      </c>
      <c r="D1853" s="74">
        <v>0</v>
      </c>
      <c r="E1853" s="74">
        <v>0</v>
      </c>
      <c r="F1853" s="74">
        <v>0</v>
      </c>
      <c r="G1853" s="74">
        <v>0</v>
      </c>
      <c r="H1853" s="74">
        <v>0</v>
      </c>
      <c r="I1853" s="74">
        <v>0</v>
      </c>
      <c r="J1853" s="74">
        <v>0</v>
      </c>
      <c r="K1853" s="74">
        <v>0</v>
      </c>
      <c r="L1853" s="35">
        <v>0.186915888</v>
      </c>
      <c r="M1853" s="74">
        <v>0</v>
      </c>
      <c r="N1853"/>
      <c r="O1853"/>
    </row>
    <row r="1854" spans="2:15">
      <c r="B1854" s="74">
        <v>1530.0000000000055</v>
      </c>
      <c r="C1854" s="74">
        <v>20536</v>
      </c>
      <c r="D1854" s="74">
        <v>0</v>
      </c>
      <c r="E1854" s="74">
        <v>0</v>
      </c>
      <c r="F1854" s="74">
        <v>0</v>
      </c>
      <c r="G1854" s="74">
        <v>0</v>
      </c>
      <c r="H1854" s="74">
        <v>0</v>
      </c>
      <c r="I1854" s="74">
        <v>0</v>
      </c>
      <c r="J1854" s="74">
        <v>0</v>
      </c>
      <c r="K1854" s="74">
        <v>0</v>
      </c>
      <c r="L1854" s="35">
        <v>0</v>
      </c>
      <c r="M1854" s="74">
        <v>0</v>
      </c>
      <c r="N1854"/>
      <c r="O1854"/>
    </row>
    <row r="1855" spans="2:15">
      <c r="B1855" s="74">
        <v>130.00000000000102</v>
      </c>
      <c r="C1855" s="74">
        <v>20538</v>
      </c>
      <c r="D1855" s="74">
        <v>0</v>
      </c>
      <c r="E1855" s="74">
        <v>1.6460905349794198E-2</v>
      </c>
      <c r="F1855" s="74">
        <v>0</v>
      </c>
      <c r="G1855" s="74">
        <v>0</v>
      </c>
      <c r="H1855" s="74">
        <v>0</v>
      </c>
      <c r="I1855" s="74">
        <v>0</v>
      </c>
      <c r="J1855" s="74">
        <v>0</v>
      </c>
      <c r="K1855" s="74">
        <v>2.4691358024691398E-2</v>
      </c>
      <c r="L1855" s="35">
        <v>0</v>
      </c>
      <c r="M1855" s="74">
        <v>1</v>
      </c>
      <c r="N1855"/>
      <c r="O1855"/>
    </row>
    <row r="1856" spans="2:15">
      <c r="B1856" s="74">
        <v>53.000000000000149</v>
      </c>
      <c r="C1856" s="74">
        <v>20542</v>
      </c>
      <c r="D1856" s="74">
        <v>0</v>
      </c>
      <c r="E1856" s="74">
        <v>0</v>
      </c>
      <c r="F1856" s="74">
        <v>0</v>
      </c>
      <c r="G1856" s="74">
        <v>1.3698630136986301E-2</v>
      </c>
      <c r="H1856" s="74">
        <v>0</v>
      </c>
      <c r="I1856" s="74">
        <v>0</v>
      </c>
      <c r="J1856" s="74">
        <v>0</v>
      </c>
      <c r="K1856" s="74">
        <v>0</v>
      </c>
      <c r="L1856" s="35">
        <v>0</v>
      </c>
      <c r="M1856" s="74">
        <v>0</v>
      </c>
      <c r="N1856"/>
      <c r="O1856"/>
    </row>
    <row r="1857" spans="2:15">
      <c r="B1857" s="74">
        <v>165.00000000000142</v>
      </c>
      <c r="C1857" s="74">
        <v>20543</v>
      </c>
      <c r="D1857" s="74">
        <v>0</v>
      </c>
      <c r="E1857" s="74">
        <v>0</v>
      </c>
      <c r="F1857" s="74">
        <v>0</v>
      </c>
      <c r="G1857" s="74">
        <v>4.6296296296296302E-3</v>
      </c>
      <c r="H1857" s="74">
        <v>4.6296296296296302E-3</v>
      </c>
      <c r="I1857" s="74">
        <v>0</v>
      </c>
      <c r="J1857" s="74">
        <v>0</v>
      </c>
      <c r="K1857" s="74">
        <v>0</v>
      </c>
      <c r="L1857" s="35">
        <v>0</v>
      </c>
      <c r="M1857" s="74">
        <v>0</v>
      </c>
      <c r="N1857"/>
      <c r="O1857"/>
    </row>
    <row r="1858" spans="2:15">
      <c r="B1858" s="74">
        <v>96.999999999998963</v>
      </c>
      <c r="C1858" s="74">
        <v>20546</v>
      </c>
      <c r="D1858" s="74">
        <v>0</v>
      </c>
      <c r="E1858" s="74">
        <v>4.3668122270742399E-3</v>
      </c>
      <c r="F1858" s="74">
        <v>0</v>
      </c>
      <c r="G1858" s="74">
        <v>0</v>
      </c>
      <c r="H1858" s="74">
        <v>0</v>
      </c>
      <c r="I1858" s="74">
        <v>0</v>
      </c>
      <c r="J1858" s="74">
        <v>0</v>
      </c>
      <c r="K1858" s="74">
        <v>0</v>
      </c>
      <c r="L1858" s="35">
        <v>0</v>
      </c>
      <c r="M1858" s="74">
        <v>1</v>
      </c>
      <c r="N1858"/>
      <c r="O1858"/>
    </row>
    <row r="1859" spans="2:15">
      <c r="B1859" s="74">
        <v>1449.9999999999845</v>
      </c>
      <c r="C1859" s="74">
        <v>20549</v>
      </c>
      <c r="D1859" s="74">
        <v>0</v>
      </c>
      <c r="E1859" s="74">
        <v>0</v>
      </c>
      <c r="F1859" s="74">
        <v>0</v>
      </c>
      <c r="G1859" s="74">
        <v>0</v>
      </c>
      <c r="H1859" s="74">
        <v>0</v>
      </c>
      <c r="I1859" s="74">
        <v>0</v>
      </c>
      <c r="J1859" s="74">
        <v>0</v>
      </c>
      <c r="K1859" s="74">
        <v>0</v>
      </c>
      <c r="L1859" s="35">
        <v>0</v>
      </c>
      <c r="M1859" s="74">
        <v>0</v>
      </c>
      <c r="N1859"/>
      <c r="O1859"/>
    </row>
    <row r="1860" spans="2:15">
      <c r="B1860" s="74">
        <v>48.000000000000327</v>
      </c>
      <c r="C1860" s="74">
        <v>20551</v>
      </c>
      <c r="D1860" s="74">
        <v>0</v>
      </c>
      <c r="E1860" s="74">
        <v>4.6948356807511703E-3</v>
      </c>
      <c r="F1860" s="74">
        <v>0</v>
      </c>
      <c r="G1860" s="74">
        <v>0</v>
      </c>
      <c r="H1860" s="74">
        <v>0</v>
      </c>
      <c r="I1860" s="74">
        <v>0</v>
      </c>
      <c r="J1860" s="74">
        <v>0</v>
      </c>
      <c r="K1860" s="74">
        <v>0</v>
      </c>
      <c r="L1860" s="35">
        <v>0</v>
      </c>
      <c r="M1860" s="74">
        <v>1</v>
      </c>
      <c r="N1860"/>
      <c r="O1860"/>
    </row>
    <row r="1861" spans="2:15">
      <c r="B1861" s="74">
        <v>195.00000000000105</v>
      </c>
      <c r="C1861" s="74">
        <v>20553</v>
      </c>
      <c r="D1861" s="74">
        <v>0</v>
      </c>
      <c r="E1861" s="74">
        <v>0</v>
      </c>
      <c r="F1861" s="74">
        <v>0</v>
      </c>
      <c r="G1861" s="74">
        <v>0</v>
      </c>
      <c r="H1861" s="74">
        <v>0</v>
      </c>
      <c r="I1861" s="74">
        <v>0</v>
      </c>
      <c r="J1861" s="74">
        <v>0</v>
      </c>
      <c r="K1861" s="74">
        <v>0</v>
      </c>
      <c r="L1861" s="35">
        <v>0</v>
      </c>
      <c r="M1861" s="74">
        <v>0</v>
      </c>
      <c r="N1861"/>
      <c r="O1861"/>
    </row>
    <row r="1862" spans="2:15">
      <c r="B1862" s="74">
        <v>27.000000000000181</v>
      </c>
      <c r="C1862" s="74">
        <v>20554</v>
      </c>
      <c r="D1862" s="74">
        <v>0</v>
      </c>
      <c r="E1862" s="74">
        <v>0.167364016736402</v>
      </c>
      <c r="F1862" s="74">
        <v>0</v>
      </c>
      <c r="G1862" s="74">
        <v>1.6736401673640201E-2</v>
      </c>
      <c r="H1862" s="74">
        <v>1.2552301255230099E-2</v>
      </c>
      <c r="I1862" s="74">
        <v>0</v>
      </c>
      <c r="J1862" s="74">
        <v>0</v>
      </c>
      <c r="K1862" s="74">
        <v>0</v>
      </c>
      <c r="L1862" s="35">
        <v>0</v>
      </c>
      <c r="M1862" s="74">
        <v>1</v>
      </c>
      <c r="N1862"/>
      <c r="O1862"/>
    </row>
    <row r="1863" spans="2:15">
      <c r="B1863" s="74">
        <v>36.999999999999602</v>
      </c>
      <c r="C1863" s="74">
        <v>20555</v>
      </c>
      <c r="D1863" s="74">
        <v>0</v>
      </c>
      <c r="E1863" s="74">
        <v>0</v>
      </c>
      <c r="F1863" s="74">
        <v>0</v>
      </c>
      <c r="G1863" s="74">
        <v>0</v>
      </c>
      <c r="H1863" s="74">
        <v>1.44230769230769E-2</v>
      </c>
      <c r="I1863" s="74">
        <v>0</v>
      </c>
      <c r="J1863" s="74">
        <v>0</v>
      </c>
      <c r="K1863" s="74">
        <v>0</v>
      </c>
      <c r="L1863" s="35">
        <v>0</v>
      </c>
      <c r="M1863" s="74">
        <v>0</v>
      </c>
      <c r="N1863"/>
      <c r="O1863"/>
    </row>
    <row r="1864" spans="2:15">
      <c r="B1864" s="74">
        <v>167.99999999999909</v>
      </c>
      <c r="C1864" s="74">
        <v>20559</v>
      </c>
      <c r="D1864" s="74">
        <v>0</v>
      </c>
      <c r="E1864" s="74">
        <v>7.1770334928229707E-2</v>
      </c>
      <c r="F1864" s="74">
        <v>0</v>
      </c>
      <c r="G1864" s="74">
        <v>0</v>
      </c>
      <c r="H1864" s="74">
        <v>0</v>
      </c>
      <c r="I1864" s="74">
        <v>0</v>
      </c>
      <c r="J1864" s="74">
        <v>0</v>
      </c>
      <c r="K1864" s="74">
        <v>0</v>
      </c>
      <c r="L1864" s="35">
        <v>0</v>
      </c>
      <c r="M1864" s="74">
        <v>1</v>
      </c>
      <c r="N1864"/>
      <c r="O1864"/>
    </row>
    <row r="1865" spans="2:15">
      <c r="B1865" s="74">
        <v>271.00000000000267</v>
      </c>
      <c r="C1865" s="74">
        <v>20560</v>
      </c>
      <c r="D1865" s="74">
        <v>0</v>
      </c>
      <c r="E1865" s="74">
        <v>0</v>
      </c>
      <c r="F1865" s="74">
        <v>0</v>
      </c>
      <c r="G1865" s="74">
        <v>0</v>
      </c>
      <c r="H1865" s="74">
        <v>0</v>
      </c>
      <c r="I1865" s="74">
        <v>0</v>
      </c>
      <c r="J1865" s="74">
        <v>0</v>
      </c>
      <c r="K1865" s="74">
        <v>0</v>
      </c>
      <c r="L1865" s="35">
        <v>0</v>
      </c>
      <c r="M1865" s="74">
        <v>0</v>
      </c>
      <c r="N1865"/>
      <c r="O1865"/>
    </row>
    <row r="1866" spans="2:15">
      <c r="B1866" s="74">
        <v>204.00000000000065</v>
      </c>
      <c r="C1866" s="74">
        <v>20562</v>
      </c>
      <c r="D1866" s="74">
        <v>0</v>
      </c>
      <c r="E1866" s="74">
        <v>0.17171717171717199</v>
      </c>
      <c r="F1866" s="74">
        <v>0</v>
      </c>
      <c r="G1866" s="74">
        <v>0</v>
      </c>
      <c r="H1866" s="74">
        <v>0</v>
      </c>
      <c r="I1866" s="74">
        <v>0</v>
      </c>
      <c r="J1866" s="74">
        <v>0</v>
      </c>
      <c r="K1866" s="74">
        <v>0</v>
      </c>
      <c r="L1866" s="35">
        <v>0</v>
      </c>
      <c r="M1866" s="74">
        <v>1</v>
      </c>
      <c r="N1866"/>
      <c r="O1866"/>
    </row>
    <row r="1867" spans="2:15">
      <c r="B1867" s="74">
        <v>722.00000000000171</v>
      </c>
      <c r="C1867" s="74">
        <v>20569</v>
      </c>
      <c r="D1867" s="74">
        <v>0</v>
      </c>
      <c r="E1867" s="74">
        <v>0</v>
      </c>
      <c r="F1867" s="74">
        <v>0</v>
      </c>
      <c r="G1867" s="74">
        <v>4.4843049327354303E-3</v>
      </c>
      <c r="H1867" s="74">
        <v>0</v>
      </c>
      <c r="I1867" s="74">
        <v>0</v>
      </c>
      <c r="J1867" s="74">
        <v>0</v>
      </c>
      <c r="K1867" s="74">
        <v>4.4843049327354303E-3</v>
      </c>
      <c r="L1867" s="35">
        <v>0</v>
      </c>
      <c r="M1867" s="74">
        <v>0</v>
      </c>
      <c r="N1867"/>
      <c r="O1867"/>
    </row>
    <row r="1868" spans="2:15">
      <c r="B1868" s="74">
        <v>496.9999999999979</v>
      </c>
      <c r="C1868" s="74">
        <v>20570</v>
      </c>
      <c r="D1868" s="74">
        <v>0</v>
      </c>
      <c r="E1868" s="74">
        <v>4.97512437810945E-3</v>
      </c>
      <c r="F1868" s="74">
        <v>0</v>
      </c>
      <c r="G1868" s="74">
        <v>0</v>
      </c>
      <c r="H1868" s="74">
        <v>0</v>
      </c>
      <c r="I1868" s="74">
        <v>0</v>
      </c>
      <c r="J1868" s="74">
        <v>0</v>
      </c>
      <c r="K1868" s="74">
        <v>0</v>
      </c>
      <c r="L1868" s="35">
        <v>0</v>
      </c>
      <c r="M1868" s="74">
        <v>1</v>
      </c>
      <c r="N1868"/>
      <c r="O1868"/>
    </row>
    <row r="1869" spans="2:15">
      <c r="B1869" s="74">
        <v>100.99999999999939</v>
      </c>
      <c r="C1869" s="74">
        <v>20571</v>
      </c>
      <c r="D1869" s="74">
        <v>0</v>
      </c>
      <c r="E1869" s="74">
        <v>0</v>
      </c>
      <c r="F1869" s="74">
        <v>0</v>
      </c>
      <c r="G1869" s="74">
        <v>0</v>
      </c>
      <c r="H1869" s="74">
        <v>0</v>
      </c>
      <c r="I1869" s="74">
        <v>0</v>
      </c>
      <c r="J1869" s="74">
        <v>0</v>
      </c>
      <c r="K1869" s="74">
        <v>0</v>
      </c>
      <c r="L1869" s="35">
        <v>0</v>
      </c>
      <c r="M1869" s="74">
        <v>0</v>
      </c>
      <c r="N1869"/>
      <c r="O1869"/>
    </row>
    <row r="1870" spans="2:15">
      <c r="B1870" s="74">
        <v>72.000000000000327</v>
      </c>
      <c r="C1870" s="74">
        <v>20574</v>
      </c>
      <c r="D1870" s="74">
        <v>0</v>
      </c>
      <c r="E1870" s="74">
        <v>0.155102040816327</v>
      </c>
      <c r="F1870" s="74">
        <v>0</v>
      </c>
      <c r="G1870" s="74">
        <v>0</v>
      </c>
      <c r="H1870" s="74">
        <v>0</v>
      </c>
      <c r="I1870" s="74">
        <v>0</v>
      </c>
      <c r="J1870" s="74">
        <v>0</v>
      </c>
      <c r="K1870" s="74">
        <v>0</v>
      </c>
      <c r="L1870" s="35">
        <v>0</v>
      </c>
      <c r="M1870" s="74">
        <v>1</v>
      </c>
      <c r="N1870"/>
      <c r="O1870"/>
    </row>
    <row r="1871" spans="2:15">
      <c r="B1871" s="74">
        <v>246.0000000000008</v>
      </c>
      <c r="C1871" s="74">
        <v>20576</v>
      </c>
      <c r="D1871" s="74">
        <v>0</v>
      </c>
      <c r="E1871" s="74">
        <v>8.4033613445378096E-3</v>
      </c>
      <c r="F1871" s="74">
        <v>0</v>
      </c>
      <c r="G1871" s="74">
        <v>0</v>
      </c>
      <c r="H1871" s="74">
        <v>0</v>
      </c>
      <c r="I1871" s="74">
        <v>0</v>
      </c>
      <c r="J1871" s="74">
        <v>1.26050420168067E-2</v>
      </c>
      <c r="K1871" s="74">
        <v>0</v>
      </c>
      <c r="L1871" s="35">
        <v>0</v>
      </c>
      <c r="M1871" s="74">
        <v>1</v>
      </c>
      <c r="N1871"/>
      <c r="O1871"/>
    </row>
    <row r="1872" spans="2:15">
      <c r="B1872" s="74">
        <v>187.00000000000054</v>
      </c>
      <c r="C1872" s="74">
        <v>20581</v>
      </c>
      <c r="D1872" s="74">
        <v>0</v>
      </c>
      <c r="E1872" s="74">
        <v>0</v>
      </c>
      <c r="F1872" s="74">
        <v>0</v>
      </c>
      <c r="G1872" s="74">
        <v>0</v>
      </c>
      <c r="H1872" s="74">
        <v>0</v>
      </c>
      <c r="I1872" s="74">
        <v>0</v>
      </c>
      <c r="J1872" s="74">
        <v>0</v>
      </c>
      <c r="K1872" s="74">
        <v>0</v>
      </c>
      <c r="L1872" s="35">
        <v>0</v>
      </c>
      <c r="M1872" s="74">
        <v>0</v>
      </c>
      <c r="N1872"/>
      <c r="O1872"/>
    </row>
    <row r="1873" spans="2:15">
      <c r="B1873" s="74">
        <v>77.999999999999929</v>
      </c>
      <c r="C1873" s="74">
        <v>20582</v>
      </c>
      <c r="D1873" s="74">
        <v>0</v>
      </c>
      <c r="E1873" s="74">
        <v>1.33928571428571E-2</v>
      </c>
      <c r="F1873" s="74">
        <v>0</v>
      </c>
      <c r="G1873" s="74">
        <v>0</v>
      </c>
      <c r="H1873" s="74">
        <v>0</v>
      </c>
      <c r="I1873" s="74">
        <v>0</v>
      </c>
      <c r="J1873" s="74">
        <v>0</v>
      </c>
      <c r="K1873" s="74">
        <v>0</v>
      </c>
      <c r="L1873" s="35">
        <v>0</v>
      </c>
      <c r="M1873" s="74">
        <v>1</v>
      </c>
      <c r="N1873"/>
      <c r="O1873"/>
    </row>
    <row r="1874" spans="2:15">
      <c r="B1874" s="74">
        <v>196.00000000000185</v>
      </c>
      <c r="C1874" s="74">
        <v>20584</v>
      </c>
      <c r="D1874" s="74">
        <v>0</v>
      </c>
      <c r="E1874" s="74">
        <v>0</v>
      </c>
      <c r="F1874" s="74">
        <v>0</v>
      </c>
      <c r="G1874" s="74">
        <v>0</v>
      </c>
      <c r="H1874" s="74">
        <v>0</v>
      </c>
      <c r="I1874" s="74">
        <v>0</v>
      </c>
      <c r="J1874" s="74">
        <v>0</v>
      </c>
      <c r="K1874" s="74">
        <v>0</v>
      </c>
      <c r="L1874" s="35">
        <v>0</v>
      </c>
      <c r="M1874" s="74">
        <v>0</v>
      </c>
      <c r="N1874"/>
      <c r="O1874"/>
    </row>
    <row r="1875" spans="2:15">
      <c r="B1875" s="74">
        <v>190.00000000000068</v>
      </c>
      <c r="C1875" s="74">
        <v>20590</v>
      </c>
      <c r="D1875" s="74">
        <v>0</v>
      </c>
      <c r="E1875" s="74">
        <v>0</v>
      </c>
      <c r="F1875" s="74">
        <v>0</v>
      </c>
      <c r="G1875" s="74">
        <v>0</v>
      </c>
      <c r="H1875" s="74">
        <v>0</v>
      </c>
      <c r="I1875" s="74">
        <v>0</v>
      </c>
      <c r="J1875" s="74">
        <v>0</v>
      </c>
      <c r="K1875" s="74">
        <v>0</v>
      </c>
      <c r="L1875" s="35">
        <v>0</v>
      </c>
      <c r="M1875" s="74">
        <v>0</v>
      </c>
      <c r="N1875"/>
      <c r="O1875"/>
    </row>
    <row r="1876" spans="2:15">
      <c r="B1876" s="74">
        <v>82.999999999999289</v>
      </c>
      <c r="C1876" s="74">
        <v>20592</v>
      </c>
      <c r="D1876" s="74">
        <v>0</v>
      </c>
      <c r="E1876" s="74">
        <v>0</v>
      </c>
      <c r="F1876" s="74">
        <v>0</v>
      </c>
      <c r="G1876" s="74">
        <v>0</v>
      </c>
      <c r="H1876" s="74">
        <v>0</v>
      </c>
      <c r="I1876" s="74">
        <v>0</v>
      </c>
      <c r="J1876" s="74">
        <v>3.2110091743119303E-2</v>
      </c>
      <c r="K1876" s="74">
        <v>0</v>
      </c>
      <c r="L1876" s="35">
        <v>0</v>
      </c>
      <c r="M1876" s="74">
        <v>0</v>
      </c>
      <c r="N1876"/>
      <c r="O1876"/>
    </row>
    <row r="1877" spans="2:15">
      <c r="B1877" s="74">
        <v>444.0000000000004</v>
      </c>
      <c r="C1877" s="74">
        <v>20595</v>
      </c>
      <c r="D1877" s="74">
        <v>0</v>
      </c>
      <c r="E1877" s="74">
        <v>0</v>
      </c>
      <c r="F1877" s="74">
        <v>0</v>
      </c>
      <c r="G1877" s="74">
        <v>0</v>
      </c>
      <c r="H1877" s="74">
        <v>0</v>
      </c>
      <c r="I1877" s="74">
        <v>0</v>
      </c>
      <c r="J1877" s="74">
        <v>0</v>
      </c>
      <c r="K1877" s="74">
        <v>0</v>
      </c>
      <c r="L1877" s="35">
        <v>0</v>
      </c>
      <c r="M1877" s="74">
        <v>0</v>
      </c>
      <c r="N1877"/>
      <c r="O1877"/>
    </row>
    <row r="1878" spans="2:15">
      <c r="B1878" s="74">
        <v>475.99999999999682</v>
      </c>
      <c r="C1878" s="74">
        <v>20596</v>
      </c>
      <c r="D1878" s="74">
        <v>0</v>
      </c>
      <c r="E1878" s="74">
        <v>9.9547511312217202E-2</v>
      </c>
      <c r="F1878" s="74">
        <v>0</v>
      </c>
      <c r="G1878" s="74">
        <v>0</v>
      </c>
      <c r="H1878" s="74">
        <v>0</v>
      </c>
      <c r="I1878" s="74">
        <v>0</v>
      </c>
      <c r="J1878" s="74">
        <v>0</v>
      </c>
      <c r="K1878" s="74">
        <v>0</v>
      </c>
      <c r="L1878" s="35">
        <v>0</v>
      </c>
      <c r="M1878" s="74">
        <v>1</v>
      </c>
      <c r="N1878"/>
      <c r="O1878"/>
    </row>
    <row r="1879" spans="2:15">
      <c r="B1879" s="74">
        <v>187.00000000000054</v>
      </c>
      <c r="C1879" s="74">
        <v>20599</v>
      </c>
      <c r="D1879" s="74">
        <v>0</v>
      </c>
      <c r="E1879" s="74">
        <v>8.9552238805970102E-2</v>
      </c>
      <c r="F1879" s="74">
        <v>0</v>
      </c>
      <c r="G1879" s="74">
        <v>0</v>
      </c>
      <c r="H1879" s="74">
        <v>0</v>
      </c>
      <c r="I1879" s="74">
        <v>0</v>
      </c>
      <c r="J1879" s="74">
        <v>0</v>
      </c>
      <c r="K1879" s="74">
        <v>1.49253731343284E-2</v>
      </c>
      <c r="L1879" s="35">
        <v>0</v>
      </c>
      <c r="M1879" s="74">
        <v>1</v>
      </c>
      <c r="N1879"/>
      <c r="O1879"/>
    </row>
    <row r="1880" spans="2:15">
      <c r="B1880" s="74">
        <v>144.99999999999844</v>
      </c>
      <c r="C1880" s="74">
        <v>20604</v>
      </c>
      <c r="D1880" s="74">
        <v>0</v>
      </c>
      <c r="E1880" s="74">
        <v>7.8703703703703706E-2</v>
      </c>
      <c r="F1880" s="74">
        <v>0</v>
      </c>
      <c r="G1880" s="74">
        <v>0</v>
      </c>
      <c r="H1880" s="74">
        <v>0</v>
      </c>
      <c r="I1880" s="74">
        <v>0</v>
      </c>
      <c r="J1880" s="74">
        <v>0</v>
      </c>
      <c r="K1880" s="74">
        <v>4.6296296296296302E-3</v>
      </c>
      <c r="L1880" s="35">
        <v>4.62963E-3</v>
      </c>
      <c r="M1880" s="74">
        <v>1</v>
      </c>
      <c r="N1880"/>
      <c r="O1880"/>
    </row>
    <row r="1881" spans="2:15">
      <c r="B1881" s="74">
        <v>30.999999999999822</v>
      </c>
      <c r="C1881" s="74">
        <v>20605</v>
      </c>
      <c r="D1881" s="74">
        <v>0</v>
      </c>
      <c r="E1881" s="74">
        <v>1.7391304347826101E-2</v>
      </c>
      <c r="F1881" s="74">
        <v>0</v>
      </c>
      <c r="G1881" s="74">
        <v>8.6956521739130401E-3</v>
      </c>
      <c r="H1881" s="74">
        <v>0</v>
      </c>
      <c r="I1881" s="74">
        <v>0</v>
      </c>
      <c r="J1881" s="74">
        <v>0</v>
      </c>
      <c r="K1881" s="74">
        <v>0</v>
      </c>
      <c r="L1881" s="35">
        <v>0</v>
      </c>
      <c r="M1881" s="74">
        <v>1</v>
      </c>
      <c r="N1881"/>
      <c r="O1881"/>
    </row>
    <row r="1882" spans="2:15">
      <c r="B1882" s="74">
        <v>1175.0000000000136</v>
      </c>
      <c r="C1882" s="74">
        <v>20606</v>
      </c>
      <c r="D1882" s="74">
        <v>0</v>
      </c>
      <c r="E1882" s="74">
        <v>0</v>
      </c>
      <c r="F1882" s="74">
        <v>0</v>
      </c>
      <c r="G1882" s="74">
        <v>0</v>
      </c>
      <c r="H1882" s="74">
        <v>0</v>
      </c>
      <c r="I1882" s="74">
        <v>0</v>
      </c>
      <c r="J1882" s="74">
        <v>0</v>
      </c>
      <c r="K1882" s="74">
        <v>0</v>
      </c>
      <c r="L1882" s="35">
        <v>0</v>
      </c>
      <c r="M1882" s="74">
        <v>0</v>
      </c>
      <c r="N1882"/>
      <c r="O1882"/>
    </row>
    <row r="1883" spans="2:15">
      <c r="B1883" s="74">
        <v>224.99999999999881</v>
      </c>
      <c r="C1883" s="74">
        <v>20612</v>
      </c>
      <c r="D1883" s="74">
        <v>0</v>
      </c>
      <c r="E1883" s="74">
        <v>0</v>
      </c>
      <c r="F1883" s="74">
        <v>0</v>
      </c>
      <c r="G1883" s="74">
        <v>0</v>
      </c>
      <c r="H1883" s="74">
        <v>0</v>
      </c>
      <c r="I1883" s="74">
        <v>0</v>
      </c>
      <c r="J1883" s="74">
        <v>4.5454545454545496E-3</v>
      </c>
      <c r="K1883" s="74">
        <v>0</v>
      </c>
      <c r="L1883" s="35">
        <v>0</v>
      </c>
      <c r="M1883" s="74">
        <v>0</v>
      </c>
      <c r="N1883"/>
      <c r="O1883"/>
    </row>
    <row r="1884" spans="2:15">
      <c r="B1884" s="74">
        <v>296.00000000000125</v>
      </c>
      <c r="C1884" s="74">
        <v>20615</v>
      </c>
      <c r="D1884" s="74">
        <v>0</v>
      </c>
      <c r="E1884" s="74">
        <v>0</v>
      </c>
      <c r="F1884" s="74">
        <v>0</v>
      </c>
      <c r="G1884" s="74">
        <v>0</v>
      </c>
      <c r="H1884" s="74">
        <v>0</v>
      </c>
      <c r="I1884" s="74">
        <v>0</v>
      </c>
      <c r="J1884" s="74">
        <v>0</v>
      </c>
      <c r="K1884" s="74">
        <v>0</v>
      </c>
      <c r="L1884" s="35">
        <v>0</v>
      </c>
      <c r="M1884" s="74">
        <v>0</v>
      </c>
      <c r="N1884"/>
      <c r="O1884"/>
    </row>
    <row r="1885" spans="2:15">
      <c r="B1885" s="74">
        <v>159.99999999999838</v>
      </c>
      <c r="C1885" s="74">
        <v>20617</v>
      </c>
      <c r="D1885" s="74">
        <v>0</v>
      </c>
      <c r="E1885" s="74">
        <v>9.5238095238095195E-3</v>
      </c>
      <c r="F1885" s="74">
        <v>0</v>
      </c>
      <c r="G1885" s="74">
        <v>0</v>
      </c>
      <c r="H1885" s="74">
        <v>0</v>
      </c>
      <c r="I1885" s="74">
        <v>0</v>
      </c>
      <c r="J1885" s="74">
        <v>0</v>
      </c>
      <c r="K1885" s="74">
        <v>0</v>
      </c>
      <c r="L1885" s="35">
        <v>0</v>
      </c>
      <c r="M1885" s="74">
        <v>1</v>
      </c>
      <c r="N1885"/>
      <c r="O1885"/>
    </row>
    <row r="1886" spans="2:15">
      <c r="B1886" s="74">
        <v>184.99999999999861</v>
      </c>
      <c r="C1886" s="74">
        <v>20619</v>
      </c>
      <c r="D1886" s="74">
        <v>0</v>
      </c>
      <c r="E1886" s="74">
        <v>5.1813471502590702E-3</v>
      </c>
      <c r="F1886" s="74">
        <v>0</v>
      </c>
      <c r="G1886" s="74">
        <v>0</v>
      </c>
      <c r="H1886" s="74">
        <v>0</v>
      </c>
      <c r="I1886" s="74">
        <v>0</v>
      </c>
      <c r="J1886" s="74">
        <v>0</v>
      </c>
      <c r="K1886" s="74">
        <v>0</v>
      </c>
      <c r="L1886" s="35">
        <v>0</v>
      </c>
      <c r="M1886" s="74">
        <v>1</v>
      </c>
      <c r="N1886"/>
      <c r="O1886"/>
    </row>
    <row r="1887" spans="2:15">
      <c r="B1887" s="74">
        <v>691.00000000000273</v>
      </c>
      <c r="C1887" s="74">
        <v>20621</v>
      </c>
      <c r="D1887" s="74">
        <v>0</v>
      </c>
      <c r="E1887" s="74">
        <v>0</v>
      </c>
      <c r="F1887" s="74">
        <v>0</v>
      </c>
      <c r="G1887" s="74">
        <v>0</v>
      </c>
      <c r="H1887" s="74">
        <v>0</v>
      </c>
      <c r="I1887" s="74">
        <v>0</v>
      </c>
      <c r="J1887" s="74">
        <v>0</v>
      </c>
      <c r="K1887" s="74">
        <v>0</v>
      </c>
      <c r="L1887" s="35">
        <v>0</v>
      </c>
      <c r="M1887" s="74">
        <v>0</v>
      </c>
      <c r="N1887"/>
      <c r="O1887"/>
    </row>
    <row r="1888" spans="2:15">
      <c r="B1888" s="74">
        <v>134.0000000000008</v>
      </c>
      <c r="C1888" s="74">
        <v>20622</v>
      </c>
      <c r="D1888" s="74">
        <v>0</v>
      </c>
      <c r="E1888" s="74">
        <v>9.6153846153846194E-3</v>
      </c>
      <c r="F1888" s="74">
        <v>0</v>
      </c>
      <c r="G1888" s="74">
        <v>0</v>
      </c>
      <c r="H1888" s="74">
        <v>0</v>
      </c>
      <c r="I1888" s="74">
        <v>0</v>
      </c>
      <c r="J1888" s="74">
        <v>0</v>
      </c>
      <c r="K1888" s="74">
        <v>0</v>
      </c>
      <c r="L1888" s="35">
        <v>0</v>
      </c>
      <c r="M1888" s="74">
        <v>1</v>
      </c>
      <c r="N1888"/>
      <c r="O1888"/>
    </row>
    <row r="1889" spans="2:15">
      <c r="B1889" s="74">
        <v>191.00000000000119</v>
      </c>
      <c r="C1889" s="74">
        <v>20626</v>
      </c>
      <c r="D1889" s="74">
        <v>0</v>
      </c>
      <c r="E1889" s="74">
        <v>0</v>
      </c>
      <c r="F1889" s="74">
        <v>0</v>
      </c>
      <c r="G1889" s="74">
        <v>0</v>
      </c>
      <c r="H1889" s="74">
        <v>0</v>
      </c>
      <c r="I1889" s="74">
        <v>0</v>
      </c>
      <c r="J1889" s="74">
        <v>0</v>
      </c>
      <c r="K1889" s="74">
        <v>0</v>
      </c>
      <c r="L1889" s="35">
        <v>0</v>
      </c>
      <c r="M1889" s="74">
        <v>0</v>
      </c>
      <c r="N1889"/>
      <c r="O1889"/>
    </row>
    <row r="1890" spans="2:15">
      <c r="B1890" s="74">
        <v>130.00000000000102</v>
      </c>
      <c r="C1890" s="74">
        <v>20627</v>
      </c>
      <c r="D1890" s="74">
        <v>0</v>
      </c>
      <c r="E1890" s="74">
        <v>1.04712041884817E-2</v>
      </c>
      <c r="F1890" s="74">
        <v>0</v>
      </c>
      <c r="G1890" s="74">
        <v>0</v>
      </c>
      <c r="H1890" s="74">
        <v>0</v>
      </c>
      <c r="I1890" s="74">
        <v>0</v>
      </c>
      <c r="J1890" s="74">
        <v>0</v>
      </c>
      <c r="K1890" s="74">
        <v>0</v>
      </c>
      <c r="L1890" s="35">
        <v>0</v>
      </c>
      <c r="M1890" s="74">
        <v>1</v>
      </c>
      <c r="N1890"/>
      <c r="O1890"/>
    </row>
    <row r="1891" spans="2:15">
      <c r="B1891" s="74">
        <v>426.00000000000131</v>
      </c>
      <c r="C1891" s="74">
        <v>20632</v>
      </c>
      <c r="D1891" s="74">
        <v>0</v>
      </c>
      <c r="E1891" s="74">
        <v>0.23030303030303001</v>
      </c>
      <c r="F1891" s="74">
        <v>0</v>
      </c>
      <c r="G1891" s="74">
        <v>3.03030303030303E-2</v>
      </c>
      <c r="H1891" s="74">
        <v>0</v>
      </c>
      <c r="I1891" s="74">
        <v>0</v>
      </c>
      <c r="J1891" s="74">
        <v>1.8181818181818198E-2</v>
      </c>
      <c r="K1891" s="74">
        <v>0</v>
      </c>
      <c r="L1891" s="35">
        <v>0</v>
      </c>
      <c r="M1891" s="74">
        <v>1</v>
      </c>
      <c r="N1891"/>
      <c r="O1891"/>
    </row>
    <row r="1892" spans="2:15">
      <c r="B1892" s="74">
        <v>96.999999999998963</v>
      </c>
      <c r="C1892" s="74">
        <v>20633</v>
      </c>
      <c r="D1892" s="74">
        <v>0</v>
      </c>
      <c r="E1892" s="74">
        <v>0</v>
      </c>
      <c r="F1892" s="74">
        <v>0</v>
      </c>
      <c r="G1892" s="74">
        <v>0</v>
      </c>
      <c r="H1892" s="74">
        <v>0</v>
      </c>
      <c r="I1892" s="74">
        <v>0</v>
      </c>
      <c r="J1892" s="74">
        <v>0</v>
      </c>
      <c r="K1892" s="74">
        <v>0</v>
      </c>
      <c r="L1892" s="35">
        <v>0</v>
      </c>
      <c r="M1892" s="74">
        <v>0</v>
      </c>
      <c r="N1892"/>
      <c r="O1892"/>
    </row>
    <row r="1893" spans="2:15">
      <c r="B1893" s="74">
        <v>138.00000000000117</v>
      </c>
      <c r="C1893" s="74">
        <v>20634</v>
      </c>
      <c r="D1893" s="74">
        <v>0</v>
      </c>
      <c r="E1893" s="74">
        <v>7.00934579439252E-2</v>
      </c>
      <c r="F1893" s="74">
        <v>0</v>
      </c>
      <c r="G1893" s="74">
        <v>0</v>
      </c>
      <c r="H1893" s="74">
        <v>0</v>
      </c>
      <c r="I1893" s="74">
        <v>0</v>
      </c>
      <c r="J1893" s="74">
        <v>0</v>
      </c>
      <c r="K1893" s="74">
        <v>0</v>
      </c>
      <c r="L1893" s="35">
        <v>0</v>
      </c>
      <c r="M1893" s="74">
        <v>1</v>
      </c>
      <c r="N1893"/>
      <c r="O1893"/>
    </row>
    <row r="1894" spans="2:15">
      <c r="B1894" s="74">
        <v>69.000000000000824</v>
      </c>
      <c r="C1894" s="74">
        <v>20636</v>
      </c>
      <c r="D1894" s="74">
        <v>0</v>
      </c>
      <c r="E1894" s="74">
        <v>0</v>
      </c>
      <c r="F1894" s="74">
        <v>0</v>
      </c>
      <c r="G1894" s="74">
        <v>8.5106382978723406E-3</v>
      </c>
      <c r="H1894" s="74">
        <v>0</v>
      </c>
      <c r="I1894" s="74">
        <v>0</v>
      </c>
      <c r="J1894" s="74">
        <v>0</v>
      </c>
      <c r="K1894" s="74">
        <v>0</v>
      </c>
      <c r="L1894" s="35">
        <v>0</v>
      </c>
      <c r="M1894" s="74">
        <v>0</v>
      </c>
      <c r="N1894"/>
      <c r="O1894"/>
    </row>
    <row r="1895" spans="2:15">
      <c r="B1895" s="74">
        <v>346.99999999999727</v>
      </c>
      <c r="C1895" s="74">
        <v>20638</v>
      </c>
      <c r="D1895" s="74">
        <v>0</v>
      </c>
      <c r="E1895" s="74">
        <v>3.1818181818181801E-2</v>
      </c>
      <c r="F1895" s="74">
        <v>0</v>
      </c>
      <c r="G1895" s="74">
        <v>1.3636363636363599E-2</v>
      </c>
      <c r="H1895" s="74">
        <v>0</v>
      </c>
      <c r="I1895" s="74">
        <v>0</v>
      </c>
      <c r="J1895" s="74">
        <v>0</v>
      </c>
      <c r="K1895" s="74">
        <v>0</v>
      </c>
      <c r="L1895" s="35">
        <v>3.6363635999999998E-2</v>
      </c>
      <c r="M1895" s="74">
        <v>1</v>
      </c>
      <c r="N1895"/>
      <c r="O1895"/>
    </row>
    <row r="1896" spans="2:15">
      <c r="B1896" s="74">
        <v>287.99999999999977</v>
      </c>
      <c r="C1896" s="74">
        <v>20639</v>
      </c>
      <c r="D1896" s="74">
        <v>0</v>
      </c>
      <c r="E1896" s="74">
        <v>8.0321285140562207E-3</v>
      </c>
      <c r="F1896" s="74">
        <v>0</v>
      </c>
      <c r="G1896" s="74">
        <v>2.00803212851406E-2</v>
      </c>
      <c r="H1896" s="74">
        <v>0</v>
      </c>
      <c r="I1896" s="74">
        <v>0</v>
      </c>
      <c r="J1896" s="74">
        <v>1.20481927710843E-2</v>
      </c>
      <c r="K1896" s="74">
        <v>0</v>
      </c>
      <c r="L1896" s="35">
        <v>0</v>
      </c>
      <c r="M1896" s="74">
        <v>1</v>
      </c>
      <c r="N1896"/>
      <c r="O1896"/>
    </row>
    <row r="1897" spans="2:15">
      <c r="B1897" s="74">
        <v>500.00000000000159</v>
      </c>
      <c r="C1897" s="74">
        <v>20641</v>
      </c>
      <c r="D1897" s="74">
        <v>0</v>
      </c>
      <c r="E1897" s="74">
        <v>0</v>
      </c>
      <c r="F1897" s="74">
        <v>0</v>
      </c>
      <c r="G1897" s="74">
        <v>0</v>
      </c>
      <c r="H1897" s="74">
        <v>0</v>
      </c>
      <c r="I1897" s="74">
        <v>0</v>
      </c>
      <c r="J1897" s="74">
        <v>0</v>
      </c>
      <c r="K1897" s="74">
        <v>0</v>
      </c>
      <c r="L1897" s="35">
        <v>0</v>
      </c>
      <c r="M1897" s="74">
        <v>0</v>
      </c>
      <c r="N1897"/>
      <c r="O1897"/>
    </row>
    <row r="1898" spans="2:15">
      <c r="B1898" s="74">
        <v>114.9999999999996</v>
      </c>
      <c r="C1898" s="74">
        <v>20645</v>
      </c>
      <c r="D1898" s="74">
        <v>0</v>
      </c>
      <c r="E1898" s="74">
        <v>0.13537117903930099</v>
      </c>
      <c r="F1898" s="74">
        <v>0</v>
      </c>
      <c r="G1898" s="74">
        <v>0</v>
      </c>
      <c r="H1898" s="74">
        <v>0</v>
      </c>
      <c r="I1898" s="74">
        <v>0</v>
      </c>
      <c r="J1898" s="74">
        <v>1.31004366812227E-2</v>
      </c>
      <c r="K1898" s="74">
        <v>8.7336244541484694E-3</v>
      </c>
      <c r="L1898" s="35">
        <v>0</v>
      </c>
      <c r="M1898" s="74">
        <v>1</v>
      </c>
      <c r="N1898"/>
      <c r="O1898"/>
    </row>
    <row r="1899" spans="2:15">
      <c r="B1899" s="74">
        <v>137.00000000000099</v>
      </c>
      <c r="C1899" s="74">
        <v>20647</v>
      </c>
      <c r="D1899" s="74">
        <v>0</v>
      </c>
      <c r="E1899" s="74">
        <v>0</v>
      </c>
      <c r="F1899" s="74">
        <v>0</v>
      </c>
      <c r="G1899" s="74">
        <v>0</v>
      </c>
      <c r="H1899" s="74">
        <v>0</v>
      </c>
      <c r="I1899" s="74">
        <v>0</v>
      </c>
      <c r="J1899" s="74">
        <v>0</v>
      </c>
      <c r="K1899" s="74">
        <v>4.4444444444444398E-2</v>
      </c>
      <c r="L1899" s="35">
        <v>0</v>
      </c>
      <c r="M1899" s="74">
        <v>0</v>
      </c>
      <c r="N1899"/>
      <c r="O1899"/>
    </row>
    <row r="1900" spans="2:15">
      <c r="B1900" s="74">
        <v>84.999999999999488</v>
      </c>
      <c r="C1900" s="74">
        <v>20649</v>
      </c>
      <c r="D1900" s="74">
        <v>0</v>
      </c>
      <c r="E1900" s="74">
        <v>0.30212765957446802</v>
      </c>
      <c r="F1900" s="74">
        <v>0</v>
      </c>
      <c r="G1900" s="74">
        <v>4.2553191489361703E-3</v>
      </c>
      <c r="H1900" s="74">
        <v>0</v>
      </c>
      <c r="I1900" s="74">
        <v>0</v>
      </c>
      <c r="J1900" s="74">
        <v>0</v>
      </c>
      <c r="K1900" s="74">
        <v>0</v>
      </c>
      <c r="L1900" s="35">
        <v>0</v>
      </c>
      <c r="M1900" s="74">
        <v>1</v>
      </c>
      <c r="N1900"/>
      <c r="O1900"/>
    </row>
    <row r="1901" spans="2:15">
      <c r="B1901" s="74">
        <v>37.999999999999993</v>
      </c>
      <c r="C1901" s="74">
        <v>20651</v>
      </c>
      <c r="D1901" s="74">
        <v>0</v>
      </c>
      <c r="E1901" s="74">
        <v>0</v>
      </c>
      <c r="F1901" s="74">
        <v>0</v>
      </c>
      <c r="G1901" s="74">
        <v>0</v>
      </c>
      <c r="H1901" s="74">
        <v>0</v>
      </c>
      <c r="I1901" s="74">
        <v>0</v>
      </c>
      <c r="J1901" s="74">
        <v>0</v>
      </c>
      <c r="K1901" s="74">
        <v>0</v>
      </c>
      <c r="L1901" s="35">
        <v>0</v>
      </c>
      <c r="M1901" s="74">
        <v>0</v>
      </c>
      <c r="N1901"/>
      <c r="O1901"/>
    </row>
    <row r="1902" spans="2:15">
      <c r="B1902" s="74">
        <v>113.00000000000013</v>
      </c>
      <c r="C1902" s="74">
        <v>20652</v>
      </c>
      <c r="D1902" s="74">
        <v>0</v>
      </c>
      <c r="E1902" s="74">
        <v>0.15021459227467801</v>
      </c>
      <c r="F1902" s="74">
        <v>0</v>
      </c>
      <c r="G1902" s="74">
        <v>0</v>
      </c>
      <c r="H1902" s="74">
        <v>4.29184549356223E-3</v>
      </c>
      <c r="I1902" s="74">
        <v>0</v>
      </c>
      <c r="J1902" s="74">
        <v>0</v>
      </c>
      <c r="K1902" s="74">
        <v>0</v>
      </c>
      <c r="L1902" s="35">
        <v>0</v>
      </c>
      <c r="M1902" s="74">
        <v>1</v>
      </c>
      <c r="N1902"/>
      <c r="O1902"/>
    </row>
    <row r="1903" spans="2:15">
      <c r="B1903" s="74">
        <v>129.00000000000043</v>
      </c>
      <c r="C1903" s="74">
        <v>20653</v>
      </c>
      <c r="D1903" s="74">
        <v>0</v>
      </c>
      <c r="E1903" s="74">
        <v>0</v>
      </c>
      <c r="F1903" s="74">
        <v>0</v>
      </c>
      <c r="G1903" s="74">
        <v>0</v>
      </c>
      <c r="H1903" s="74">
        <v>0</v>
      </c>
      <c r="I1903" s="74">
        <v>0</v>
      </c>
      <c r="J1903" s="74">
        <v>0</v>
      </c>
      <c r="K1903" s="74">
        <v>0</v>
      </c>
      <c r="L1903" s="35">
        <v>0</v>
      </c>
      <c r="M1903" s="74">
        <v>0</v>
      </c>
      <c r="N1903"/>
      <c r="O1903"/>
    </row>
    <row r="1904" spans="2:15">
      <c r="B1904" s="74">
        <v>315.99999999999727</v>
      </c>
      <c r="C1904" s="74">
        <v>20658</v>
      </c>
      <c r="D1904" s="74">
        <v>0</v>
      </c>
      <c r="E1904" s="74">
        <v>0</v>
      </c>
      <c r="F1904" s="74">
        <v>0</v>
      </c>
      <c r="G1904" s="74">
        <v>0</v>
      </c>
      <c r="H1904" s="74">
        <v>3.05676855895196E-2</v>
      </c>
      <c r="I1904" s="74">
        <v>0</v>
      </c>
      <c r="J1904" s="74">
        <v>0</v>
      </c>
      <c r="K1904" s="74">
        <v>0</v>
      </c>
      <c r="L1904" s="35">
        <v>0.26200873400000002</v>
      </c>
      <c r="M1904" s="74">
        <v>0</v>
      </c>
      <c r="N1904"/>
      <c r="O1904"/>
    </row>
    <row r="1905" spans="2:15">
      <c r="B1905" s="74">
        <v>88.999999999999432</v>
      </c>
      <c r="C1905" s="74">
        <v>20660</v>
      </c>
      <c r="D1905" s="74">
        <v>0</v>
      </c>
      <c r="E1905" s="74">
        <v>0</v>
      </c>
      <c r="F1905" s="74">
        <v>0</v>
      </c>
      <c r="G1905" s="74">
        <v>1.7621145374449299E-2</v>
      </c>
      <c r="H1905" s="74">
        <v>0</v>
      </c>
      <c r="I1905" s="74">
        <v>0</v>
      </c>
      <c r="J1905" s="74">
        <v>0</v>
      </c>
      <c r="K1905" s="74">
        <v>0</v>
      </c>
      <c r="L1905" s="35">
        <v>0</v>
      </c>
      <c r="M1905" s="74">
        <v>0</v>
      </c>
      <c r="N1905"/>
      <c r="O1905"/>
    </row>
    <row r="1906" spans="2:15">
      <c r="B1906" s="74">
        <v>509.00000000000171</v>
      </c>
      <c r="C1906" s="74">
        <v>20661</v>
      </c>
      <c r="D1906" s="74">
        <v>0</v>
      </c>
      <c r="E1906" s="74">
        <v>0</v>
      </c>
      <c r="F1906" s="74">
        <v>0</v>
      </c>
      <c r="G1906" s="74">
        <v>0</v>
      </c>
      <c r="H1906" s="74">
        <v>0</v>
      </c>
      <c r="I1906" s="74">
        <v>0</v>
      </c>
      <c r="J1906" s="74">
        <v>0</v>
      </c>
      <c r="K1906" s="74">
        <v>0</v>
      </c>
      <c r="L1906" s="35">
        <v>0</v>
      </c>
      <c r="M1906" s="74">
        <v>0</v>
      </c>
      <c r="N1906"/>
      <c r="O1906"/>
    </row>
    <row r="1907" spans="2:15">
      <c r="B1907" s="74">
        <v>920.00000000001091</v>
      </c>
      <c r="C1907" s="74">
        <v>20664</v>
      </c>
      <c r="D1907" s="74">
        <v>0</v>
      </c>
      <c r="E1907" s="74">
        <v>0</v>
      </c>
      <c r="F1907" s="74">
        <v>0</v>
      </c>
      <c r="G1907" s="74">
        <v>0</v>
      </c>
      <c r="H1907" s="74">
        <v>0</v>
      </c>
      <c r="I1907" s="74">
        <v>0</v>
      </c>
      <c r="J1907" s="74">
        <v>0</v>
      </c>
      <c r="K1907" s="74">
        <v>0</v>
      </c>
      <c r="L1907" s="35">
        <v>0.144278607</v>
      </c>
      <c r="M1907" s="74">
        <v>0</v>
      </c>
      <c r="N1907"/>
      <c r="O1907"/>
    </row>
    <row r="1908" spans="2:15">
      <c r="B1908" s="74">
        <v>75.999999999999801</v>
      </c>
      <c r="C1908" s="74">
        <v>20669</v>
      </c>
      <c r="D1908" s="74">
        <v>0</v>
      </c>
      <c r="E1908" s="74">
        <v>4.0000000000000001E-3</v>
      </c>
      <c r="F1908" s="74">
        <v>0</v>
      </c>
      <c r="G1908" s="74">
        <v>4.0000000000000001E-3</v>
      </c>
      <c r="H1908" s="74">
        <v>0</v>
      </c>
      <c r="I1908" s="74">
        <v>0</v>
      </c>
      <c r="J1908" s="74">
        <v>0</v>
      </c>
      <c r="K1908" s="74">
        <v>1.6E-2</v>
      </c>
      <c r="L1908" s="35">
        <v>0</v>
      </c>
      <c r="M1908" s="74">
        <v>1</v>
      </c>
      <c r="N1908"/>
      <c r="O1908"/>
    </row>
    <row r="1909" spans="2:15">
      <c r="B1909" s="74">
        <v>249.00000000000216</v>
      </c>
      <c r="C1909" s="74">
        <v>20670</v>
      </c>
      <c r="D1909" s="74">
        <v>0</v>
      </c>
      <c r="E1909" s="74">
        <v>4.5248868778280504E-3</v>
      </c>
      <c r="F1909" s="74">
        <v>0</v>
      </c>
      <c r="G1909" s="74">
        <v>0</v>
      </c>
      <c r="H1909" s="74">
        <v>0</v>
      </c>
      <c r="I1909" s="74">
        <v>0</v>
      </c>
      <c r="J1909" s="74">
        <v>0</v>
      </c>
      <c r="K1909" s="74">
        <v>0</v>
      </c>
      <c r="L1909" s="35">
        <v>0</v>
      </c>
      <c r="M1909" s="74">
        <v>1</v>
      </c>
      <c r="N1909"/>
      <c r="O1909"/>
    </row>
    <row r="1910" spans="2:15">
      <c r="B1910" s="74">
        <v>163.00000000000088</v>
      </c>
      <c r="C1910" s="74">
        <v>20673</v>
      </c>
      <c r="D1910" s="74">
        <v>0</v>
      </c>
      <c r="E1910" s="74">
        <v>0</v>
      </c>
      <c r="F1910" s="74">
        <v>0</v>
      </c>
      <c r="G1910" s="74">
        <v>0</v>
      </c>
      <c r="H1910" s="74">
        <v>0</v>
      </c>
      <c r="I1910" s="74">
        <v>0</v>
      </c>
      <c r="J1910" s="74">
        <v>0</v>
      </c>
      <c r="K1910" s="74">
        <v>0</v>
      </c>
      <c r="L1910" s="35">
        <v>0</v>
      </c>
      <c r="M1910" s="74">
        <v>0</v>
      </c>
      <c r="N1910"/>
      <c r="O1910"/>
    </row>
    <row r="1911" spans="2:15">
      <c r="B1911" s="74">
        <v>188.00000000000017</v>
      </c>
      <c r="C1911" s="74">
        <v>20675</v>
      </c>
      <c r="D1911" s="74">
        <v>0</v>
      </c>
      <c r="E1911" s="74">
        <v>4.4444444444444401E-3</v>
      </c>
      <c r="F1911" s="74">
        <v>0</v>
      </c>
      <c r="G1911" s="74">
        <v>0</v>
      </c>
      <c r="H1911" s="74">
        <v>0</v>
      </c>
      <c r="I1911" s="74">
        <v>0</v>
      </c>
      <c r="J1911" s="74">
        <v>0</v>
      </c>
      <c r="K1911" s="74">
        <v>0</v>
      </c>
      <c r="L1911" s="35">
        <v>0</v>
      </c>
      <c r="M1911" s="74">
        <v>1</v>
      </c>
      <c r="N1911"/>
      <c r="O1911"/>
    </row>
    <row r="1912" spans="2:15">
      <c r="B1912" s="74">
        <v>108.00000000000011</v>
      </c>
      <c r="C1912" s="74">
        <v>20677</v>
      </c>
      <c r="D1912" s="74">
        <v>0</v>
      </c>
      <c r="E1912" s="74">
        <v>0</v>
      </c>
      <c r="F1912" s="74">
        <v>0</v>
      </c>
      <c r="G1912" s="74">
        <v>0</v>
      </c>
      <c r="H1912" s="74">
        <v>0</v>
      </c>
      <c r="I1912" s="74">
        <v>0</v>
      </c>
      <c r="J1912" s="74">
        <v>0</v>
      </c>
      <c r="K1912" s="74">
        <v>0</v>
      </c>
      <c r="L1912" s="35">
        <v>0</v>
      </c>
      <c r="M1912" s="74">
        <v>0</v>
      </c>
      <c r="N1912"/>
      <c r="O1912"/>
    </row>
    <row r="1913" spans="2:15">
      <c r="B1913" s="74">
        <v>248.00000000000227</v>
      </c>
      <c r="C1913" s="74">
        <v>21776</v>
      </c>
      <c r="D1913" s="74">
        <v>0</v>
      </c>
      <c r="E1913" s="74">
        <v>2.14592274678112E-2</v>
      </c>
      <c r="F1913" s="74">
        <v>0</v>
      </c>
      <c r="G1913" s="74">
        <v>0</v>
      </c>
      <c r="H1913" s="74">
        <v>0</v>
      </c>
      <c r="I1913" s="74">
        <v>0</v>
      </c>
      <c r="J1913" s="74">
        <v>0</v>
      </c>
      <c r="K1913" s="74">
        <v>0</v>
      </c>
      <c r="L1913" s="35">
        <v>0.13733905599999999</v>
      </c>
      <c r="M1913" s="74">
        <v>1</v>
      </c>
      <c r="N1913"/>
      <c r="O1913"/>
    </row>
    <row r="1914" spans="2:15">
      <c r="B1914" s="74">
        <v>274.00000000000153</v>
      </c>
      <c r="C1914" s="74">
        <v>21778</v>
      </c>
      <c r="D1914" s="74">
        <v>0</v>
      </c>
      <c r="E1914" s="74">
        <v>0</v>
      </c>
      <c r="F1914" s="74">
        <v>4.3668122270742399E-3</v>
      </c>
      <c r="G1914" s="74">
        <v>0</v>
      </c>
      <c r="H1914" s="74">
        <v>0</v>
      </c>
      <c r="I1914" s="74">
        <v>0</v>
      </c>
      <c r="J1914" s="74">
        <v>0</v>
      </c>
      <c r="K1914" s="74">
        <v>0</v>
      </c>
      <c r="L1914" s="35">
        <v>0.449781659</v>
      </c>
      <c r="M1914" s="74">
        <v>0</v>
      </c>
      <c r="N1914"/>
      <c r="O1914"/>
    </row>
    <row r="1915" spans="2:15">
      <c r="B1915" s="74">
        <v>180.99999999999829</v>
      </c>
      <c r="C1915" s="74">
        <v>21782</v>
      </c>
      <c r="D1915" s="74">
        <v>0</v>
      </c>
      <c r="E1915" s="74">
        <v>8.0508474576271194E-2</v>
      </c>
      <c r="F1915" s="74">
        <v>0</v>
      </c>
      <c r="G1915" s="74">
        <v>8.4745762711864406E-3</v>
      </c>
      <c r="H1915" s="74">
        <v>0</v>
      </c>
      <c r="I1915" s="74">
        <v>0</v>
      </c>
      <c r="J1915" s="74">
        <v>0</v>
      </c>
      <c r="K1915" s="74">
        <v>0</v>
      </c>
      <c r="L1915" s="35">
        <v>0</v>
      </c>
      <c r="M1915" s="74">
        <v>1</v>
      </c>
      <c r="N1915"/>
      <c r="O1915"/>
    </row>
    <row r="1916" spans="2:15">
      <c r="B1916" s="74">
        <v>130.00000000000102</v>
      </c>
      <c r="C1916" s="74">
        <v>21882</v>
      </c>
      <c r="D1916" s="74">
        <v>0</v>
      </c>
      <c r="E1916" s="74">
        <v>0</v>
      </c>
      <c r="F1916" s="74">
        <v>0</v>
      </c>
      <c r="G1916" s="74">
        <v>0</v>
      </c>
      <c r="H1916" s="74">
        <v>0</v>
      </c>
      <c r="I1916" s="74">
        <v>0</v>
      </c>
      <c r="J1916" s="74">
        <v>0</v>
      </c>
      <c r="K1916" s="74">
        <v>0</v>
      </c>
      <c r="L1916" s="35">
        <v>0</v>
      </c>
      <c r="M1916" s="74">
        <v>0</v>
      </c>
      <c r="N1916"/>
      <c r="O1916"/>
    </row>
    <row r="1917" spans="2:15">
      <c r="B1917" s="74">
        <v>142.99999999999946</v>
      </c>
      <c r="C1917" s="74">
        <v>21886</v>
      </c>
      <c r="D1917" s="74">
        <v>0</v>
      </c>
      <c r="E1917" s="74">
        <v>8.9285714285714298E-3</v>
      </c>
      <c r="F1917" s="74">
        <v>0</v>
      </c>
      <c r="G1917" s="74">
        <v>4.4642857142857097E-3</v>
      </c>
      <c r="H1917" s="74">
        <v>0</v>
      </c>
      <c r="I1917" s="74">
        <v>0</v>
      </c>
      <c r="J1917" s="74">
        <v>0</v>
      </c>
      <c r="K1917" s="74">
        <v>0</v>
      </c>
      <c r="L1917" s="35">
        <v>0</v>
      </c>
      <c r="M1917" s="74">
        <v>1</v>
      </c>
      <c r="N1917"/>
      <c r="O1917"/>
    </row>
    <row r="1918" spans="2:15">
      <c r="B1918" s="74">
        <v>664.00000000000455</v>
      </c>
      <c r="C1918" s="74">
        <v>21889</v>
      </c>
      <c r="D1918" s="74">
        <v>0</v>
      </c>
      <c r="E1918" s="74">
        <v>0</v>
      </c>
      <c r="F1918" s="74">
        <v>0</v>
      </c>
      <c r="G1918" s="74">
        <v>0</v>
      </c>
      <c r="H1918" s="74">
        <v>0</v>
      </c>
      <c r="I1918" s="74">
        <v>0</v>
      </c>
      <c r="J1918" s="74">
        <v>0</v>
      </c>
      <c r="K1918" s="74">
        <v>0</v>
      </c>
      <c r="L1918" s="35">
        <v>0</v>
      </c>
      <c r="M1918" s="74">
        <v>0</v>
      </c>
      <c r="N1918"/>
      <c r="O1918"/>
    </row>
    <row r="1919" spans="2:15">
      <c r="B1919" s="74">
        <v>144.00000000000026</v>
      </c>
      <c r="C1919" s="74">
        <v>21890</v>
      </c>
      <c r="D1919" s="74">
        <v>0</v>
      </c>
      <c r="E1919" s="74">
        <v>0</v>
      </c>
      <c r="F1919" s="74">
        <v>0</v>
      </c>
      <c r="G1919" s="74">
        <v>1.35135135135135E-2</v>
      </c>
      <c r="H1919" s="74">
        <v>0</v>
      </c>
      <c r="I1919" s="74">
        <v>0</v>
      </c>
      <c r="J1919" s="74">
        <v>0</v>
      </c>
      <c r="K1919" s="74">
        <v>0</v>
      </c>
      <c r="L1919" s="35">
        <v>0</v>
      </c>
      <c r="M1919" s="74">
        <v>0</v>
      </c>
      <c r="N1919"/>
      <c r="O1919"/>
    </row>
    <row r="1920" spans="2:15">
      <c r="B1920" s="74">
        <v>62.999999999999766</v>
      </c>
      <c r="C1920" s="74">
        <v>21891</v>
      </c>
      <c r="D1920" s="74">
        <v>0</v>
      </c>
      <c r="E1920" s="74">
        <v>0</v>
      </c>
      <c r="F1920" s="74">
        <v>0</v>
      </c>
      <c r="G1920" s="74">
        <v>9.5238095238095195E-3</v>
      </c>
      <c r="H1920" s="74">
        <v>0</v>
      </c>
      <c r="I1920" s="74">
        <v>0</v>
      </c>
      <c r="J1920" s="74">
        <v>0</v>
      </c>
      <c r="K1920" s="74">
        <v>0</v>
      </c>
      <c r="L1920" s="35">
        <v>0</v>
      </c>
      <c r="M1920" s="74">
        <v>0</v>
      </c>
      <c r="N1920"/>
      <c r="O1920"/>
    </row>
    <row r="1921" spans="2:15">
      <c r="B1921" s="74">
        <v>114.9999999999996</v>
      </c>
      <c r="C1921" s="74">
        <v>21892</v>
      </c>
      <c r="D1921" s="74">
        <v>0</v>
      </c>
      <c r="E1921" s="74">
        <v>0</v>
      </c>
      <c r="F1921" s="74">
        <v>0</v>
      </c>
      <c r="G1921" s="74">
        <v>4.4247787610619503E-2</v>
      </c>
      <c r="H1921" s="74">
        <v>0</v>
      </c>
      <c r="I1921" s="74">
        <v>0</v>
      </c>
      <c r="J1921" s="74">
        <v>0</v>
      </c>
      <c r="K1921" s="74">
        <v>0</v>
      </c>
      <c r="L1921" s="35">
        <v>0</v>
      </c>
      <c r="M1921" s="74">
        <v>0</v>
      </c>
      <c r="N1921"/>
      <c r="O1921"/>
    </row>
    <row r="1922" spans="2:15">
      <c r="B1922" s="74">
        <v>137.00000000000099</v>
      </c>
      <c r="C1922" s="74">
        <v>22352</v>
      </c>
      <c r="D1922" s="74">
        <v>0</v>
      </c>
      <c r="E1922" s="74">
        <v>0</v>
      </c>
      <c r="F1922" s="74">
        <v>0</v>
      </c>
      <c r="G1922" s="74">
        <v>0</v>
      </c>
      <c r="H1922" s="74">
        <v>0</v>
      </c>
      <c r="I1922" s="74">
        <v>0</v>
      </c>
      <c r="J1922" s="74">
        <v>0</v>
      </c>
      <c r="K1922" s="74">
        <v>0</v>
      </c>
      <c r="L1922" s="35">
        <v>3.0769231000000001E-2</v>
      </c>
      <c r="M1922" s="74">
        <v>0</v>
      </c>
      <c r="N1922"/>
      <c r="O1922"/>
    </row>
    <row r="1923" spans="2:15">
      <c r="B1923" s="74">
        <v>54.000000000000199</v>
      </c>
      <c r="C1923" s="74">
        <v>22353</v>
      </c>
      <c r="D1923" s="74">
        <v>5.5299539170506902E-2</v>
      </c>
      <c r="E1923" s="74">
        <v>0</v>
      </c>
      <c r="F1923" s="74">
        <v>0</v>
      </c>
      <c r="G1923" s="74">
        <v>0</v>
      </c>
      <c r="H1923" s="74">
        <v>0</v>
      </c>
      <c r="I1923" s="74">
        <v>0</v>
      </c>
      <c r="J1923" s="74">
        <v>0</v>
      </c>
      <c r="K1923" s="74">
        <v>0</v>
      </c>
      <c r="L1923" s="35">
        <v>1.843318E-2</v>
      </c>
      <c r="M1923" s="74">
        <v>0</v>
      </c>
      <c r="N1923"/>
      <c r="O1923"/>
    </row>
    <row r="1924" spans="2:15">
      <c r="B1924" s="74">
        <v>125.99999999999922</v>
      </c>
      <c r="C1924" s="74">
        <v>22394</v>
      </c>
      <c r="D1924" s="74">
        <v>0</v>
      </c>
      <c r="E1924" s="74">
        <v>1.4084507042253501E-2</v>
      </c>
      <c r="F1924" s="74">
        <v>0</v>
      </c>
      <c r="G1924" s="74">
        <v>1.8779342723004699E-2</v>
      </c>
      <c r="H1924" s="74">
        <v>0</v>
      </c>
      <c r="I1924" s="74">
        <v>0</v>
      </c>
      <c r="J1924" s="74">
        <v>0</v>
      </c>
      <c r="K1924" s="74">
        <v>0</v>
      </c>
      <c r="L1924" s="35">
        <v>0</v>
      </c>
      <c r="M1924" s="74">
        <v>1</v>
      </c>
      <c r="N1924"/>
      <c r="O1924"/>
    </row>
    <row r="1925" spans="2:15">
      <c r="B1925" s="74">
        <v>83.999999999999758</v>
      </c>
      <c r="C1925" s="74">
        <v>22395</v>
      </c>
      <c r="D1925" s="74">
        <v>0</v>
      </c>
      <c r="E1925" s="74">
        <v>0</v>
      </c>
      <c r="F1925" s="74">
        <v>0</v>
      </c>
      <c r="G1925" s="74">
        <v>2.5641025641025599E-2</v>
      </c>
      <c r="H1925" s="74">
        <v>0</v>
      </c>
      <c r="I1925" s="74">
        <v>0</v>
      </c>
      <c r="J1925" s="74">
        <v>0</v>
      </c>
      <c r="K1925" s="74">
        <v>0</v>
      </c>
      <c r="L1925" s="35">
        <v>0</v>
      </c>
      <c r="M1925" s="74">
        <v>0</v>
      </c>
      <c r="N1925"/>
      <c r="O1925"/>
    </row>
    <row r="1926" spans="2:15">
      <c r="B1926" s="74">
        <v>111.99999999999966</v>
      </c>
      <c r="C1926" s="74">
        <v>22397</v>
      </c>
      <c r="D1926" s="74">
        <v>0</v>
      </c>
      <c r="E1926" s="74">
        <v>0</v>
      </c>
      <c r="F1926" s="74">
        <v>0</v>
      </c>
      <c r="G1926" s="74">
        <v>1.41509433962264E-2</v>
      </c>
      <c r="H1926" s="74">
        <v>0</v>
      </c>
      <c r="I1926" s="74">
        <v>0</v>
      </c>
      <c r="J1926" s="74">
        <v>0</v>
      </c>
      <c r="K1926" s="74">
        <v>0</v>
      </c>
      <c r="L1926" s="35">
        <v>9.4339620000000006E-3</v>
      </c>
      <c r="M1926" s="74">
        <v>0</v>
      </c>
      <c r="N1926"/>
      <c r="O1926"/>
    </row>
    <row r="1927" spans="2:15">
      <c r="B1927" s="74">
        <v>72.000000000000327</v>
      </c>
      <c r="C1927" s="74">
        <v>22398</v>
      </c>
      <c r="D1927" s="74">
        <v>0</v>
      </c>
      <c r="E1927" s="74">
        <v>0</v>
      </c>
      <c r="F1927" s="74">
        <v>0</v>
      </c>
      <c r="G1927" s="74">
        <v>2.3809523809523801E-2</v>
      </c>
      <c r="H1927" s="74">
        <v>0</v>
      </c>
      <c r="I1927" s="74">
        <v>0</v>
      </c>
      <c r="J1927" s="74">
        <v>0</v>
      </c>
      <c r="K1927" s="74">
        <v>0</v>
      </c>
      <c r="L1927" s="35">
        <v>2.8571428999999999E-2</v>
      </c>
      <c r="M1927" s="74">
        <v>0</v>
      </c>
      <c r="N1927"/>
      <c r="O1927"/>
    </row>
    <row r="1928" spans="2:15">
      <c r="B1928" s="74">
        <v>187.00000000000054</v>
      </c>
      <c r="C1928" s="74">
        <v>22439</v>
      </c>
      <c r="D1928" s="74">
        <v>0</v>
      </c>
      <c r="E1928" s="74">
        <v>4.6948356807511703E-3</v>
      </c>
      <c r="F1928" s="74">
        <v>0</v>
      </c>
      <c r="G1928" s="74">
        <v>0</v>
      </c>
      <c r="H1928" s="74">
        <v>0</v>
      </c>
      <c r="I1928" s="74">
        <v>0</v>
      </c>
      <c r="J1928" s="74">
        <v>0</v>
      </c>
      <c r="K1928" s="74">
        <v>0</v>
      </c>
      <c r="L1928" s="35">
        <v>0</v>
      </c>
      <c r="M1928" s="74">
        <v>1</v>
      </c>
      <c r="N1928"/>
      <c r="O1928"/>
    </row>
    <row r="1929" spans="2:15">
      <c r="B1929" s="74">
        <v>54.999999999999524</v>
      </c>
      <c r="C1929" s="74">
        <v>22471</v>
      </c>
      <c r="D1929" s="74">
        <v>0</v>
      </c>
      <c r="E1929" s="74">
        <v>0</v>
      </c>
      <c r="F1929" s="74">
        <v>0</v>
      </c>
      <c r="G1929" s="74">
        <v>0</v>
      </c>
      <c r="H1929" s="74">
        <v>0</v>
      </c>
      <c r="I1929" s="74">
        <v>0</v>
      </c>
      <c r="J1929" s="74">
        <v>0</v>
      </c>
      <c r="K1929" s="74">
        <v>0</v>
      </c>
      <c r="L1929" s="35">
        <v>0</v>
      </c>
      <c r="M1929" s="74">
        <v>0</v>
      </c>
      <c r="N1929"/>
      <c r="O1929"/>
    </row>
    <row r="1930" spans="2:15">
      <c r="B1930" s="74">
        <v>441.99999999999829</v>
      </c>
      <c r="C1930" s="74">
        <v>22481</v>
      </c>
      <c r="D1930" s="74">
        <v>0</v>
      </c>
      <c r="E1930" s="74">
        <v>1.3215859030837E-2</v>
      </c>
      <c r="F1930" s="74">
        <v>0</v>
      </c>
      <c r="G1930" s="74">
        <v>0</v>
      </c>
      <c r="H1930" s="74">
        <v>0</v>
      </c>
      <c r="I1930" s="74">
        <v>0</v>
      </c>
      <c r="J1930" s="74">
        <v>0</v>
      </c>
      <c r="K1930" s="74">
        <v>0</v>
      </c>
      <c r="L1930" s="35">
        <v>0</v>
      </c>
      <c r="M1930" s="74">
        <v>1</v>
      </c>
      <c r="N1930"/>
      <c r="O1930"/>
    </row>
    <row r="1931" spans="2:15">
      <c r="B1931" s="74">
        <v>568.99999999999898</v>
      </c>
      <c r="C1931" s="74">
        <v>22482</v>
      </c>
      <c r="D1931" s="74">
        <v>0</v>
      </c>
      <c r="E1931" s="74">
        <v>4.2194092827004199E-3</v>
      </c>
      <c r="F1931" s="74">
        <v>0</v>
      </c>
      <c r="G1931" s="74">
        <v>0</v>
      </c>
      <c r="H1931" s="74">
        <v>0</v>
      </c>
      <c r="I1931" s="74">
        <v>0</v>
      </c>
      <c r="J1931" s="74">
        <v>0</v>
      </c>
      <c r="K1931" s="74">
        <v>0</v>
      </c>
      <c r="L1931" s="35">
        <v>0</v>
      </c>
      <c r="M1931" s="74">
        <v>1</v>
      </c>
      <c r="N1931"/>
      <c r="O1931"/>
    </row>
    <row r="1932" spans="2:15">
      <c r="B1932" s="74">
        <v>354.99999999999693</v>
      </c>
      <c r="C1932" s="74">
        <v>22484</v>
      </c>
      <c r="D1932" s="74">
        <v>0</v>
      </c>
      <c r="E1932" s="74">
        <v>0</v>
      </c>
      <c r="F1932" s="74">
        <v>0</v>
      </c>
      <c r="G1932" s="74">
        <v>0</v>
      </c>
      <c r="H1932" s="74">
        <v>0</v>
      </c>
      <c r="I1932" s="74">
        <v>0</v>
      </c>
      <c r="J1932" s="74">
        <v>0</v>
      </c>
      <c r="K1932" s="74">
        <v>0</v>
      </c>
      <c r="L1932" s="35">
        <v>0</v>
      </c>
      <c r="M1932" s="74">
        <v>0</v>
      </c>
      <c r="N1932"/>
      <c r="O1932"/>
    </row>
    <row r="1933" spans="2:15">
      <c r="B1933" s="74">
        <v>256.99999999999756</v>
      </c>
      <c r="C1933" s="74">
        <v>22486</v>
      </c>
      <c r="D1933" s="74">
        <v>0</v>
      </c>
      <c r="E1933" s="74">
        <v>7.4626865671641798E-3</v>
      </c>
      <c r="F1933" s="74">
        <v>0</v>
      </c>
      <c r="G1933" s="74">
        <v>0</v>
      </c>
      <c r="H1933" s="74">
        <v>0</v>
      </c>
      <c r="I1933" s="74">
        <v>0</v>
      </c>
      <c r="J1933" s="74">
        <v>0</v>
      </c>
      <c r="K1933" s="74">
        <v>0</v>
      </c>
      <c r="L1933" s="35">
        <v>0</v>
      </c>
      <c r="M1933" s="74">
        <v>1</v>
      </c>
      <c r="N1933"/>
      <c r="O1933"/>
    </row>
    <row r="1934" spans="2:15">
      <c r="B1934" s="74">
        <v>412.99999999999909</v>
      </c>
      <c r="C1934" s="74">
        <v>22527</v>
      </c>
      <c r="D1934" s="74">
        <v>0</v>
      </c>
      <c r="E1934" s="74">
        <v>0</v>
      </c>
      <c r="F1934" s="74">
        <v>0</v>
      </c>
      <c r="G1934" s="74">
        <v>0</v>
      </c>
      <c r="H1934" s="74">
        <v>0</v>
      </c>
      <c r="I1934" s="74">
        <v>0</v>
      </c>
      <c r="J1934" s="74">
        <v>0</v>
      </c>
      <c r="K1934" s="74">
        <v>0</v>
      </c>
      <c r="L1934" s="35">
        <v>0</v>
      </c>
      <c r="M1934" s="74">
        <v>0</v>
      </c>
      <c r="N1934"/>
      <c r="O1934"/>
    </row>
    <row r="1935" spans="2:15">
      <c r="B1935" s="74">
        <v>280.00000000000063</v>
      </c>
      <c r="C1935" s="74">
        <v>22531</v>
      </c>
      <c r="D1935" s="74">
        <v>0</v>
      </c>
      <c r="E1935" s="74">
        <v>0</v>
      </c>
      <c r="F1935" s="74">
        <v>0</v>
      </c>
      <c r="G1935" s="74">
        <v>0</v>
      </c>
      <c r="H1935" s="74">
        <v>0</v>
      </c>
      <c r="I1935" s="74">
        <v>0</v>
      </c>
      <c r="J1935" s="74">
        <v>0</v>
      </c>
      <c r="K1935" s="74">
        <v>0</v>
      </c>
      <c r="L1935" s="35">
        <v>0</v>
      </c>
      <c r="M1935" s="74">
        <v>0</v>
      </c>
      <c r="N1935"/>
      <c r="O1935"/>
    </row>
    <row r="1936" spans="2:15">
      <c r="B1936" s="74">
        <v>159.99999999999838</v>
      </c>
      <c r="C1936" s="74">
        <v>23445</v>
      </c>
      <c r="D1936" s="74">
        <v>0</v>
      </c>
      <c r="E1936" s="74">
        <v>0</v>
      </c>
      <c r="F1936" s="74">
        <v>0</v>
      </c>
      <c r="G1936" s="74">
        <v>0</v>
      </c>
      <c r="H1936" s="74">
        <v>0</v>
      </c>
      <c r="I1936" s="74">
        <v>0</v>
      </c>
      <c r="J1936" s="74">
        <v>0</v>
      </c>
      <c r="K1936" s="74">
        <v>0</v>
      </c>
      <c r="L1936" s="35">
        <v>0</v>
      </c>
      <c r="M1936" s="74">
        <v>0</v>
      </c>
      <c r="N1936"/>
      <c r="O1936"/>
    </row>
    <row r="1937" spans="2:15">
      <c r="B1937" s="74">
        <v>133.00000000000128</v>
      </c>
      <c r="C1937" s="74">
        <v>23447</v>
      </c>
      <c r="D1937" s="74">
        <v>0</v>
      </c>
      <c r="E1937" s="74">
        <v>0</v>
      </c>
      <c r="F1937" s="74">
        <v>0</v>
      </c>
      <c r="G1937" s="74">
        <v>0</v>
      </c>
      <c r="H1937" s="74">
        <v>0</v>
      </c>
      <c r="I1937" s="74">
        <v>0</v>
      </c>
      <c r="J1937" s="74">
        <v>0</v>
      </c>
      <c r="K1937" s="74">
        <v>0</v>
      </c>
      <c r="L1937" s="35">
        <v>0</v>
      </c>
      <c r="M1937" s="74">
        <v>0</v>
      </c>
      <c r="N1937"/>
      <c r="O1937"/>
    </row>
    <row r="1938" spans="2:15">
      <c r="B1938" s="74">
        <v>301.99999999999977</v>
      </c>
      <c r="C1938" s="74">
        <v>23450</v>
      </c>
      <c r="D1938" s="74">
        <v>0</v>
      </c>
      <c r="E1938" s="74">
        <v>0</v>
      </c>
      <c r="F1938" s="74">
        <v>0</v>
      </c>
      <c r="G1938" s="74">
        <v>0</v>
      </c>
      <c r="H1938" s="74">
        <v>0</v>
      </c>
      <c r="I1938" s="74">
        <v>0</v>
      </c>
      <c r="J1938" s="74">
        <v>0</v>
      </c>
      <c r="K1938" s="74">
        <v>0</v>
      </c>
      <c r="L1938" s="35">
        <v>0</v>
      </c>
      <c r="M1938" s="74">
        <v>0</v>
      </c>
      <c r="N1938"/>
      <c r="O1938"/>
    </row>
    <row r="1939" spans="2:15">
      <c r="B1939" s="74">
        <v>167.99999999999909</v>
      </c>
      <c r="C1939" s="74">
        <v>23451</v>
      </c>
      <c r="D1939" s="74">
        <v>0</v>
      </c>
      <c r="E1939" s="74">
        <v>0</v>
      </c>
      <c r="F1939" s="74">
        <v>0</v>
      </c>
      <c r="G1939" s="74">
        <v>0</v>
      </c>
      <c r="H1939" s="74">
        <v>0</v>
      </c>
      <c r="I1939" s="74">
        <v>0</v>
      </c>
      <c r="J1939" s="74">
        <v>0</v>
      </c>
      <c r="K1939" s="74">
        <v>0</v>
      </c>
      <c r="L1939" s="35">
        <v>0</v>
      </c>
      <c r="M1939" s="74">
        <v>0</v>
      </c>
      <c r="N1939"/>
      <c r="O1939"/>
    </row>
    <row r="1940" spans="2:15">
      <c r="B1940" s="74">
        <v>678.99999999999773</v>
      </c>
      <c r="C1940" s="74">
        <v>23452</v>
      </c>
      <c r="D1940" s="74">
        <v>0</v>
      </c>
      <c r="E1940" s="74">
        <v>0</v>
      </c>
      <c r="F1940" s="74">
        <v>0</v>
      </c>
      <c r="G1940" s="74">
        <v>0</v>
      </c>
      <c r="H1940" s="74">
        <v>0</v>
      </c>
      <c r="I1940" s="74">
        <v>0</v>
      </c>
      <c r="J1940" s="74">
        <v>0</v>
      </c>
      <c r="K1940" s="74">
        <v>0</v>
      </c>
      <c r="L1940" s="35">
        <v>0</v>
      </c>
      <c r="M1940" s="74">
        <v>0</v>
      </c>
      <c r="N1940"/>
      <c r="O1940"/>
    </row>
    <row r="1941" spans="2:15">
      <c r="B1941" s="74">
        <v>857.00000000000398</v>
      </c>
      <c r="C1941" s="74">
        <v>23454</v>
      </c>
      <c r="D1941" s="74">
        <v>0</v>
      </c>
      <c r="E1941" s="74">
        <v>0</v>
      </c>
      <c r="F1941" s="74">
        <v>0</v>
      </c>
      <c r="G1941" s="74">
        <v>0</v>
      </c>
      <c r="H1941" s="74">
        <v>0</v>
      </c>
      <c r="I1941" s="74">
        <v>0</v>
      </c>
      <c r="J1941" s="74">
        <v>0</v>
      </c>
      <c r="K1941" s="74">
        <v>0</v>
      </c>
      <c r="L1941" s="35">
        <v>0</v>
      </c>
      <c r="M1941" s="74">
        <v>0</v>
      </c>
      <c r="N1941"/>
      <c r="O1941"/>
    </row>
    <row r="1942" spans="2:15">
      <c r="B1942" s="74">
        <v>701.0000000000025</v>
      </c>
      <c r="C1942" s="74">
        <v>23456</v>
      </c>
      <c r="D1942" s="74">
        <v>0</v>
      </c>
      <c r="E1942" s="74">
        <v>5.0761421319797002E-3</v>
      </c>
      <c r="F1942" s="74">
        <v>1.5228426395939101E-2</v>
      </c>
      <c r="G1942" s="74">
        <v>0</v>
      </c>
      <c r="H1942" s="74">
        <v>0</v>
      </c>
      <c r="I1942" s="74">
        <v>0</v>
      </c>
      <c r="J1942" s="74">
        <v>0</v>
      </c>
      <c r="K1942" s="74">
        <v>0</v>
      </c>
      <c r="L1942" s="35">
        <v>0</v>
      </c>
      <c r="M1942" s="74">
        <v>1</v>
      </c>
      <c r="N1942"/>
      <c r="O1942"/>
    </row>
    <row r="1943" spans="2:15">
      <c r="B1943" s="74">
        <v>711.00000000000671</v>
      </c>
      <c r="C1943" s="74">
        <v>23457</v>
      </c>
      <c r="D1943" s="74">
        <v>0</v>
      </c>
      <c r="E1943" s="74">
        <v>0</v>
      </c>
      <c r="F1943" s="74">
        <v>0.47963800904977399</v>
      </c>
      <c r="G1943" s="74">
        <v>0</v>
      </c>
      <c r="H1943" s="74">
        <v>0</v>
      </c>
      <c r="I1943" s="74">
        <v>0</v>
      </c>
      <c r="J1943" s="74">
        <v>0</v>
      </c>
      <c r="K1943" s="74">
        <v>0</v>
      </c>
      <c r="L1943" s="35">
        <v>0</v>
      </c>
      <c r="M1943" s="74">
        <v>0</v>
      </c>
      <c r="N1943"/>
      <c r="O1943"/>
    </row>
    <row r="1944" spans="2:15">
      <c r="B1944" s="74">
        <v>196.99999999999861</v>
      </c>
      <c r="C1944" s="74">
        <v>23458</v>
      </c>
      <c r="D1944" s="74">
        <v>0</v>
      </c>
      <c r="E1944" s="74">
        <v>1.3157894736842099E-2</v>
      </c>
      <c r="F1944" s="74">
        <v>0</v>
      </c>
      <c r="G1944" s="74">
        <v>1.7543859649122799E-2</v>
      </c>
      <c r="H1944" s="74">
        <v>0</v>
      </c>
      <c r="I1944" s="74">
        <v>0</v>
      </c>
      <c r="J1944" s="74">
        <v>0</v>
      </c>
      <c r="K1944" s="74">
        <v>0</v>
      </c>
      <c r="L1944" s="35">
        <v>0</v>
      </c>
      <c r="M1944" s="74">
        <v>1</v>
      </c>
      <c r="N1944"/>
      <c r="O1944"/>
    </row>
    <row r="1945" spans="2:15">
      <c r="B1945" s="74">
        <v>197.99999999999963</v>
      </c>
      <c r="C1945" s="74">
        <v>23459</v>
      </c>
      <c r="D1945" s="74">
        <v>0</v>
      </c>
      <c r="E1945" s="74">
        <v>1.46341463414634E-2</v>
      </c>
      <c r="F1945" s="74">
        <v>0</v>
      </c>
      <c r="G1945" s="74">
        <v>0</v>
      </c>
      <c r="H1945" s="74">
        <v>0</v>
      </c>
      <c r="I1945" s="74">
        <v>0</v>
      </c>
      <c r="J1945" s="74">
        <v>0</v>
      </c>
      <c r="K1945" s="74">
        <v>0</v>
      </c>
      <c r="L1945" s="35">
        <v>0</v>
      </c>
      <c r="M1945" s="74">
        <v>1</v>
      </c>
      <c r="N1945"/>
      <c r="O1945"/>
    </row>
    <row r="1946" spans="2:15">
      <c r="B1946" s="74">
        <v>532.00000000000239</v>
      </c>
      <c r="C1946" s="74">
        <v>23460</v>
      </c>
      <c r="D1946" s="74">
        <v>0</v>
      </c>
      <c r="E1946" s="74">
        <v>0</v>
      </c>
      <c r="F1946" s="74">
        <v>0</v>
      </c>
      <c r="G1946" s="74">
        <v>0</v>
      </c>
      <c r="H1946" s="74">
        <v>0</v>
      </c>
      <c r="I1946" s="74">
        <v>0</v>
      </c>
      <c r="J1946" s="74">
        <v>0</v>
      </c>
      <c r="K1946" s="74">
        <v>0</v>
      </c>
      <c r="L1946" s="35">
        <v>0</v>
      </c>
      <c r="M1946" s="74">
        <v>0</v>
      </c>
      <c r="N1946"/>
      <c r="O1946"/>
    </row>
    <row r="1947" spans="2:15">
      <c r="B1947" s="74">
        <v>623.99999999999454</v>
      </c>
      <c r="C1947" s="74">
        <v>23461</v>
      </c>
      <c r="D1947" s="74">
        <v>0</v>
      </c>
      <c r="E1947" s="74">
        <v>4.3478260869565201E-3</v>
      </c>
      <c r="F1947" s="74">
        <v>0</v>
      </c>
      <c r="G1947" s="74">
        <v>0</v>
      </c>
      <c r="H1947" s="74">
        <v>0</v>
      </c>
      <c r="I1947" s="74">
        <v>0</v>
      </c>
      <c r="J1947" s="74">
        <v>0</v>
      </c>
      <c r="K1947" s="74">
        <v>0</v>
      </c>
      <c r="L1947" s="35">
        <v>0</v>
      </c>
      <c r="M1947" s="74">
        <v>1</v>
      </c>
      <c r="N1947"/>
      <c r="O1947"/>
    </row>
    <row r="1948" spans="2:15">
      <c r="B1948" s="74">
        <v>520.99999999999488</v>
      </c>
      <c r="C1948" s="74">
        <v>23464</v>
      </c>
      <c r="D1948" s="74">
        <v>0</v>
      </c>
      <c r="E1948" s="74">
        <v>0</v>
      </c>
      <c r="F1948" s="74">
        <v>0</v>
      </c>
      <c r="G1948" s="74">
        <v>0</v>
      </c>
      <c r="H1948" s="74">
        <v>0</v>
      </c>
      <c r="I1948" s="74">
        <v>0</v>
      </c>
      <c r="J1948" s="74">
        <v>0</v>
      </c>
      <c r="K1948" s="74">
        <v>0</v>
      </c>
      <c r="L1948" s="35">
        <v>0</v>
      </c>
      <c r="M1948" s="74">
        <v>0</v>
      </c>
      <c r="N1948"/>
      <c r="O1948"/>
    </row>
    <row r="1949" spans="2:15">
      <c r="B1949" s="74">
        <v>403.00000000000091</v>
      </c>
      <c r="C1949" s="74">
        <v>23465</v>
      </c>
      <c r="D1949" s="74">
        <v>0</v>
      </c>
      <c r="E1949" s="74">
        <v>0</v>
      </c>
      <c r="F1949" s="74">
        <v>0</v>
      </c>
      <c r="G1949" s="74">
        <v>0</v>
      </c>
      <c r="H1949" s="74">
        <v>0</v>
      </c>
      <c r="I1949" s="74">
        <v>0</v>
      </c>
      <c r="J1949" s="74">
        <v>0</v>
      </c>
      <c r="K1949" s="74">
        <v>0</v>
      </c>
      <c r="L1949" s="35">
        <v>0</v>
      </c>
      <c r="M1949" s="74">
        <v>0</v>
      </c>
      <c r="N1949"/>
      <c r="O1949"/>
    </row>
    <row r="1950" spans="2:15">
      <c r="B1950" s="74">
        <v>415.99999999999778</v>
      </c>
      <c r="C1950" s="74">
        <v>23466</v>
      </c>
      <c r="D1950" s="74">
        <v>0</v>
      </c>
      <c r="E1950" s="74">
        <v>2.3148148148148098E-2</v>
      </c>
      <c r="F1950" s="74">
        <v>0</v>
      </c>
      <c r="G1950" s="74">
        <v>0</v>
      </c>
      <c r="H1950" s="74">
        <v>0</v>
      </c>
      <c r="I1950" s="74">
        <v>0</v>
      </c>
      <c r="J1950" s="74">
        <v>0</v>
      </c>
      <c r="K1950" s="74">
        <v>0</v>
      </c>
      <c r="L1950" s="35">
        <v>0</v>
      </c>
      <c r="M1950" s="74">
        <v>1</v>
      </c>
      <c r="N1950"/>
      <c r="O1950"/>
    </row>
    <row r="1951" spans="2:15">
      <c r="B1951" s="74">
        <v>187.00000000000054</v>
      </c>
      <c r="C1951" s="74">
        <v>23468</v>
      </c>
      <c r="D1951" s="74">
        <v>4.2553191489361703E-3</v>
      </c>
      <c r="E1951" s="74">
        <v>0</v>
      </c>
      <c r="F1951" s="74">
        <v>0</v>
      </c>
      <c r="G1951" s="74">
        <v>4.2553191489361703E-3</v>
      </c>
      <c r="H1951" s="74">
        <v>0</v>
      </c>
      <c r="I1951" s="74">
        <v>0</v>
      </c>
      <c r="J1951" s="74">
        <v>0</v>
      </c>
      <c r="K1951" s="74">
        <v>0</v>
      </c>
      <c r="L1951" s="35">
        <v>0</v>
      </c>
      <c r="M1951" s="74">
        <v>0</v>
      </c>
      <c r="N1951"/>
      <c r="O1951"/>
    </row>
    <row r="1952" spans="2:15">
      <c r="B1952" s="74">
        <v>151.9999999999992</v>
      </c>
      <c r="C1952" s="74">
        <v>23474</v>
      </c>
      <c r="D1952" s="74">
        <v>0</v>
      </c>
      <c r="E1952" s="74">
        <v>0</v>
      </c>
      <c r="F1952" s="74">
        <v>0</v>
      </c>
      <c r="G1952" s="74">
        <v>4.8780487804877997E-3</v>
      </c>
      <c r="H1952" s="74">
        <v>0</v>
      </c>
      <c r="I1952" s="74">
        <v>0</v>
      </c>
      <c r="J1952" s="74">
        <v>0</v>
      </c>
      <c r="K1952" s="74">
        <v>0</v>
      </c>
      <c r="L1952" s="35">
        <v>0</v>
      </c>
      <c r="M1952" s="74">
        <v>0</v>
      </c>
      <c r="N1952"/>
      <c r="O1952"/>
    </row>
    <row r="1953" spans="2:15">
      <c r="B1953" s="74">
        <v>181.99999999999801</v>
      </c>
      <c r="C1953" s="74">
        <v>23495</v>
      </c>
      <c r="D1953" s="74">
        <v>0</v>
      </c>
      <c r="E1953" s="74">
        <v>0</v>
      </c>
      <c r="F1953" s="74">
        <v>0</v>
      </c>
      <c r="G1953" s="74">
        <v>1.0582010582010601E-2</v>
      </c>
      <c r="H1953" s="74">
        <v>0</v>
      </c>
      <c r="I1953" s="74">
        <v>0</v>
      </c>
      <c r="J1953" s="74">
        <v>0</v>
      </c>
      <c r="K1953" s="74">
        <v>0</v>
      </c>
      <c r="L1953" s="35">
        <v>0</v>
      </c>
      <c r="M1953" s="74">
        <v>0</v>
      </c>
      <c r="N1953"/>
      <c r="O1953"/>
    </row>
    <row r="1954" spans="2:15">
      <c r="B1954" s="74">
        <v>183.0000000000004</v>
      </c>
      <c r="C1954" s="74">
        <v>23496</v>
      </c>
      <c r="D1954" s="74">
        <v>0</v>
      </c>
      <c r="E1954" s="74">
        <v>4.3103448275862103E-3</v>
      </c>
      <c r="F1954" s="74">
        <v>0</v>
      </c>
      <c r="G1954" s="74">
        <v>4.3103448275862103E-3</v>
      </c>
      <c r="H1954" s="74">
        <v>0</v>
      </c>
      <c r="I1954" s="74">
        <v>0</v>
      </c>
      <c r="J1954" s="74">
        <v>0</v>
      </c>
      <c r="K1954" s="74">
        <v>0</v>
      </c>
      <c r="L1954" s="35">
        <v>0</v>
      </c>
      <c r="M1954" s="74">
        <v>1</v>
      </c>
      <c r="N1954"/>
      <c r="O1954"/>
    </row>
    <row r="1955" spans="2:15">
      <c r="B1955" s="74">
        <v>168.99999999999864</v>
      </c>
      <c r="C1955" s="74">
        <v>23497</v>
      </c>
      <c r="D1955" s="74">
        <v>0</v>
      </c>
      <c r="E1955" s="74">
        <v>0</v>
      </c>
      <c r="F1955" s="74">
        <v>0</v>
      </c>
      <c r="G1955" s="74">
        <v>0</v>
      </c>
      <c r="H1955" s="74">
        <v>0</v>
      </c>
      <c r="I1955" s="74">
        <v>0</v>
      </c>
      <c r="J1955" s="74">
        <v>0</v>
      </c>
      <c r="K1955" s="74">
        <v>0</v>
      </c>
      <c r="L1955" s="35">
        <v>0</v>
      </c>
      <c r="M1955" s="74">
        <v>0</v>
      </c>
      <c r="N1955"/>
      <c r="O1955"/>
    </row>
    <row r="1956" spans="2:15">
      <c r="B1956" s="74">
        <v>318.99999999999937</v>
      </c>
      <c r="C1956" s="74">
        <v>23501</v>
      </c>
      <c r="D1956" s="74">
        <v>1.72413793103448E-2</v>
      </c>
      <c r="E1956" s="74">
        <v>0</v>
      </c>
      <c r="F1956" s="74">
        <v>0</v>
      </c>
      <c r="G1956" s="74">
        <v>0</v>
      </c>
      <c r="H1956" s="74">
        <v>0</v>
      </c>
      <c r="I1956" s="74">
        <v>0</v>
      </c>
      <c r="J1956" s="74">
        <v>0</v>
      </c>
      <c r="K1956" s="74">
        <v>0</v>
      </c>
      <c r="L1956" s="35">
        <v>0</v>
      </c>
      <c r="M1956" s="74">
        <v>0</v>
      </c>
      <c r="N1956"/>
      <c r="O1956"/>
    </row>
    <row r="1957" spans="2:15">
      <c r="B1957" s="74">
        <v>122.00000000000057</v>
      </c>
      <c r="C1957" s="74">
        <v>24854</v>
      </c>
      <c r="D1957" s="74">
        <v>0</v>
      </c>
      <c r="E1957" s="74">
        <v>2.0942408376963401E-2</v>
      </c>
      <c r="F1957" s="74">
        <v>0</v>
      </c>
      <c r="G1957" s="74">
        <v>5.2356020942408397E-3</v>
      </c>
      <c r="H1957" s="74">
        <v>0</v>
      </c>
      <c r="I1957" s="74">
        <v>0</v>
      </c>
      <c r="J1957" s="74">
        <v>0</v>
      </c>
      <c r="K1957" s="74">
        <v>0</v>
      </c>
      <c r="L1957" s="35">
        <v>0</v>
      </c>
      <c r="M1957" s="74">
        <v>1</v>
      </c>
      <c r="N1957"/>
      <c r="O1957"/>
    </row>
    <row r="1958" spans="2:15">
      <c r="B1958" s="74">
        <v>187.00000000000054</v>
      </c>
      <c r="C1958" s="74">
        <v>24856</v>
      </c>
      <c r="D1958" s="74">
        <v>0</v>
      </c>
      <c r="E1958" s="74">
        <v>0</v>
      </c>
      <c r="F1958" s="74">
        <v>0</v>
      </c>
      <c r="G1958" s="74">
        <v>4.3668122270742399E-3</v>
      </c>
      <c r="H1958" s="74">
        <v>0</v>
      </c>
      <c r="I1958" s="74">
        <v>0</v>
      </c>
      <c r="J1958" s="74">
        <v>0</v>
      </c>
      <c r="K1958" s="74">
        <v>0</v>
      </c>
      <c r="L1958" s="35">
        <v>8.7336240000000006E-3</v>
      </c>
      <c r="M1958" s="74">
        <v>0</v>
      </c>
      <c r="N1958"/>
      <c r="O1958"/>
    </row>
    <row r="1959" spans="2:15">
      <c r="B1959" s="74">
        <v>111.00000000000067</v>
      </c>
      <c r="C1959" s="74">
        <v>24858</v>
      </c>
      <c r="D1959" s="74">
        <v>0</v>
      </c>
      <c r="E1959" s="74">
        <v>0</v>
      </c>
      <c r="F1959" s="74">
        <v>0</v>
      </c>
      <c r="G1959" s="74">
        <v>1.38888888888889E-2</v>
      </c>
      <c r="H1959" s="74">
        <v>0</v>
      </c>
      <c r="I1959" s="74">
        <v>0</v>
      </c>
      <c r="J1959" s="74">
        <v>0</v>
      </c>
      <c r="K1959" s="74">
        <v>0</v>
      </c>
      <c r="L1959" s="35">
        <v>0</v>
      </c>
      <c r="M1959" s="74">
        <v>0</v>
      </c>
      <c r="N1959"/>
      <c r="O1959"/>
    </row>
    <row r="1960" spans="2:15">
      <c r="B1960" s="74">
        <v>142.00000000000117</v>
      </c>
      <c r="C1960" s="74">
        <v>24859</v>
      </c>
      <c r="D1960" s="74">
        <v>0</v>
      </c>
      <c r="E1960" s="74">
        <v>2.1367521367521399E-2</v>
      </c>
      <c r="F1960" s="74">
        <v>0</v>
      </c>
      <c r="G1960" s="74">
        <v>0</v>
      </c>
      <c r="H1960" s="74">
        <v>0</v>
      </c>
      <c r="I1960" s="74">
        <v>0</v>
      </c>
      <c r="J1960" s="74">
        <v>0</v>
      </c>
      <c r="K1960" s="74">
        <v>0</v>
      </c>
      <c r="L1960" s="35">
        <v>0</v>
      </c>
      <c r="M1960" s="74">
        <v>1</v>
      </c>
      <c r="N1960"/>
      <c r="O1960"/>
    </row>
    <row r="1961" spans="2:15">
      <c r="B1961" s="74">
        <v>86.000000000000497</v>
      </c>
      <c r="C1961" s="74">
        <v>24860</v>
      </c>
      <c r="D1961" s="74">
        <v>0</v>
      </c>
      <c r="E1961" s="74">
        <v>1.34529147982063E-2</v>
      </c>
      <c r="F1961" s="74">
        <v>0</v>
      </c>
      <c r="G1961" s="74">
        <v>3.5874439461883401E-2</v>
      </c>
      <c r="H1961" s="74">
        <v>0</v>
      </c>
      <c r="I1961" s="74">
        <v>0</v>
      </c>
      <c r="J1961" s="74">
        <v>0</v>
      </c>
      <c r="K1961" s="74">
        <v>0</v>
      </c>
      <c r="L1961" s="35">
        <v>0</v>
      </c>
      <c r="M1961" s="74">
        <v>1</v>
      </c>
      <c r="N1961"/>
      <c r="O1961"/>
    </row>
    <row r="1962" spans="2:15">
      <c r="B1962" s="74">
        <v>298.00000000000347</v>
      </c>
      <c r="C1962" s="74">
        <v>24861</v>
      </c>
      <c r="D1962" s="74">
        <v>0</v>
      </c>
      <c r="E1962" s="74">
        <v>0</v>
      </c>
      <c r="F1962" s="74">
        <v>0</v>
      </c>
      <c r="G1962" s="74">
        <v>0</v>
      </c>
      <c r="H1962" s="74">
        <v>0</v>
      </c>
      <c r="I1962" s="74">
        <v>0</v>
      </c>
      <c r="J1962" s="74">
        <v>0</v>
      </c>
      <c r="K1962" s="74">
        <v>0</v>
      </c>
      <c r="L1962" s="35">
        <v>0</v>
      </c>
      <c r="M1962" s="74">
        <v>0</v>
      </c>
      <c r="N1962"/>
      <c r="O1962"/>
    </row>
    <row r="1963" spans="2:15">
      <c r="B1963" s="74">
        <v>19.999999999999943</v>
      </c>
      <c r="C1963" s="74">
        <v>24864</v>
      </c>
      <c r="D1963" s="74">
        <v>0</v>
      </c>
      <c r="E1963" s="74">
        <v>0</v>
      </c>
      <c r="F1963" s="74">
        <v>0</v>
      </c>
      <c r="G1963" s="74">
        <v>2.6905829596412599E-2</v>
      </c>
      <c r="H1963" s="74">
        <v>0</v>
      </c>
      <c r="I1963" s="74">
        <v>0</v>
      </c>
      <c r="J1963" s="74">
        <v>0</v>
      </c>
      <c r="K1963" s="74">
        <v>0</v>
      </c>
      <c r="L1963" s="35">
        <v>0</v>
      </c>
      <c r="M1963" s="74">
        <v>0</v>
      </c>
      <c r="N1963"/>
      <c r="O1963"/>
    </row>
    <row r="1964" spans="2:15">
      <c r="B1964" s="74">
        <v>88.000000000000341</v>
      </c>
      <c r="C1964" s="74">
        <v>25611</v>
      </c>
      <c r="D1964" s="74">
        <v>0</v>
      </c>
      <c r="E1964" s="74">
        <v>0</v>
      </c>
      <c r="F1964" s="74">
        <v>0</v>
      </c>
      <c r="G1964" s="74">
        <v>0</v>
      </c>
      <c r="H1964" s="74">
        <v>0</v>
      </c>
      <c r="I1964" s="74">
        <v>0</v>
      </c>
      <c r="J1964" s="74">
        <v>0</v>
      </c>
      <c r="K1964" s="74">
        <v>0</v>
      </c>
      <c r="L1964" s="35">
        <v>0</v>
      </c>
      <c r="M1964" s="74">
        <v>0</v>
      </c>
      <c r="N1964"/>
      <c r="O1964"/>
    </row>
    <row r="1965" spans="2:15">
      <c r="B1965" s="74">
        <v>97.999999999998906</v>
      </c>
      <c r="C1965" s="74">
        <v>25617</v>
      </c>
      <c r="D1965" s="74">
        <v>0</v>
      </c>
      <c r="E1965" s="74">
        <v>0</v>
      </c>
      <c r="F1965" s="74">
        <v>0</v>
      </c>
      <c r="G1965" s="74">
        <v>0</v>
      </c>
      <c r="H1965" s="74">
        <v>0</v>
      </c>
      <c r="I1965" s="74">
        <v>0</v>
      </c>
      <c r="J1965" s="74">
        <v>0</v>
      </c>
      <c r="K1965" s="74">
        <v>0</v>
      </c>
      <c r="L1965" s="35">
        <v>0</v>
      </c>
      <c r="M1965" s="74">
        <v>0</v>
      </c>
      <c r="N1965"/>
      <c r="O1965"/>
    </row>
    <row r="1966" spans="2:15">
      <c r="B1966" s="74">
        <v>24.000000000000227</v>
      </c>
      <c r="C1966" s="74">
        <v>25628</v>
      </c>
      <c r="D1966" s="74">
        <v>0</v>
      </c>
      <c r="E1966" s="74">
        <v>0</v>
      </c>
      <c r="F1966" s="74">
        <v>0</v>
      </c>
      <c r="G1966" s="74">
        <v>0</v>
      </c>
      <c r="H1966" s="74">
        <v>0</v>
      </c>
      <c r="I1966" s="74">
        <v>0</v>
      </c>
      <c r="J1966" s="74">
        <v>0</v>
      </c>
      <c r="K1966" s="74">
        <v>3.0456852791878201E-2</v>
      </c>
      <c r="L1966" s="35">
        <v>0</v>
      </c>
      <c r="M1966" s="74">
        <v>0</v>
      </c>
      <c r="N1966"/>
      <c r="O1966"/>
    </row>
    <row r="1967" spans="2:15">
      <c r="B1967" s="74">
        <v>109.99999999999876</v>
      </c>
      <c r="C1967" s="74">
        <v>25669</v>
      </c>
      <c r="D1967" s="74">
        <v>0</v>
      </c>
      <c r="E1967" s="74">
        <v>0</v>
      </c>
      <c r="F1967" s="74">
        <v>0</v>
      </c>
      <c r="G1967" s="74">
        <v>0</v>
      </c>
      <c r="H1967" s="74">
        <v>0</v>
      </c>
      <c r="I1967" s="74">
        <v>0</v>
      </c>
      <c r="J1967" s="74">
        <v>0</v>
      </c>
      <c r="K1967" s="74">
        <v>0</v>
      </c>
      <c r="L1967" s="35">
        <v>0</v>
      </c>
      <c r="M1967" s="74">
        <v>0</v>
      </c>
      <c r="N1967"/>
      <c r="O1967"/>
    </row>
    <row r="1968" spans="2:15">
      <c r="B1968" s="74">
        <v>102.99999999999946</v>
      </c>
      <c r="C1968" s="74">
        <v>25670</v>
      </c>
      <c r="D1968" s="74">
        <v>0</v>
      </c>
      <c r="E1968" s="74">
        <v>0</v>
      </c>
      <c r="F1968" s="74">
        <v>0</v>
      </c>
      <c r="G1968" s="74">
        <v>9.7560975609756097E-3</v>
      </c>
      <c r="H1968" s="74">
        <v>0</v>
      </c>
      <c r="I1968" s="74">
        <v>0</v>
      </c>
      <c r="J1968" s="74">
        <v>0</v>
      </c>
      <c r="K1968" s="74">
        <v>0</v>
      </c>
      <c r="L1968" s="35">
        <v>0</v>
      </c>
      <c r="M1968" s="74">
        <v>0</v>
      </c>
      <c r="N1968"/>
      <c r="O1968"/>
    </row>
    <row r="1969" spans="2:15">
      <c r="B1969" s="74">
        <v>114.9999999999996</v>
      </c>
      <c r="C1969" s="74">
        <v>25671</v>
      </c>
      <c r="D1969" s="74">
        <v>0</v>
      </c>
      <c r="E1969" s="74">
        <v>0</v>
      </c>
      <c r="F1969" s="74">
        <v>0</v>
      </c>
      <c r="G1969" s="74">
        <v>1.2820512820512799E-2</v>
      </c>
      <c r="H1969" s="74">
        <v>0</v>
      </c>
      <c r="I1969" s="74">
        <v>0</v>
      </c>
      <c r="J1969" s="74">
        <v>0</v>
      </c>
      <c r="K1969" s="74">
        <v>8.5470085470085496E-3</v>
      </c>
      <c r="L1969" s="35">
        <v>0</v>
      </c>
      <c r="M1969" s="74">
        <v>0</v>
      </c>
      <c r="N1969"/>
      <c r="O1969"/>
    </row>
    <row r="1970" spans="2:15">
      <c r="B1970" s="74">
        <v>88.000000000000341</v>
      </c>
      <c r="C1970" s="74">
        <v>25672</v>
      </c>
      <c r="D1970" s="74">
        <v>0</v>
      </c>
      <c r="E1970" s="74">
        <v>0</v>
      </c>
      <c r="F1970" s="74">
        <v>0</v>
      </c>
      <c r="G1970" s="74">
        <v>1.3953488372093001E-2</v>
      </c>
      <c r="H1970" s="74">
        <v>0</v>
      </c>
      <c r="I1970" s="74">
        <v>0</v>
      </c>
      <c r="J1970" s="74">
        <v>0</v>
      </c>
      <c r="K1970" s="74">
        <v>0</v>
      </c>
      <c r="L1970" s="35">
        <v>0</v>
      </c>
      <c r="M1970" s="74">
        <v>0</v>
      </c>
      <c r="N1970"/>
      <c r="O1970"/>
    </row>
    <row r="1971" spans="2:15">
      <c r="B1971" s="74">
        <v>118.99999999999993</v>
      </c>
      <c r="C1971" s="74">
        <v>25673</v>
      </c>
      <c r="D1971" s="74">
        <v>0</v>
      </c>
      <c r="E1971" s="74">
        <v>0</v>
      </c>
      <c r="F1971" s="74">
        <v>0</v>
      </c>
      <c r="G1971" s="74">
        <v>0</v>
      </c>
      <c r="H1971" s="74">
        <v>0</v>
      </c>
      <c r="I1971" s="74">
        <v>0</v>
      </c>
      <c r="J1971" s="74">
        <v>9.5238095238095195E-3</v>
      </c>
      <c r="K1971" s="74">
        <v>0</v>
      </c>
      <c r="L1971" s="35">
        <v>0</v>
      </c>
      <c r="M1971" s="74">
        <v>0</v>
      </c>
      <c r="N1971"/>
      <c r="O1971"/>
    </row>
    <row r="1972" spans="2:15">
      <c r="B1972" s="74">
        <v>124.00000000000146</v>
      </c>
      <c r="C1972" s="74">
        <v>25674</v>
      </c>
      <c r="D1972" s="74">
        <v>0</v>
      </c>
      <c r="E1972" s="74">
        <v>0</v>
      </c>
      <c r="F1972" s="74">
        <v>0</v>
      </c>
      <c r="G1972" s="74">
        <v>0</v>
      </c>
      <c r="H1972" s="74">
        <v>0</v>
      </c>
      <c r="I1972" s="74">
        <v>0</v>
      </c>
      <c r="J1972" s="74">
        <v>9.0090090090090107E-3</v>
      </c>
      <c r="K1972" s="74">
        <v>0</v>
      </c>
      <c r="L1972" s="35">
        <v>0</v>
      </c>
      <c r="M1972" s="74">
        <v>0</v>
      </c>
      <c r="N1972"/>
      <c r="O1972"/>
    </row>
    <row r="1973" spans="2:15">
      <c r="B1973" s="74">
        <v>118.99999999999993</v>
      </c>
      <c r="C1973" s="74">
        <v>25675</v>
      </c>
      <c r="D1973" s="74">
        <v>0</v>
      </c>
      <c r="E1973" s="74">
        <v>0</v>
      </c>
      <c r="F1973" s="74">
        <v>0</v>
      </c>
      <c r="G1973" s="74">
        <v>0</v>
      </c>
      <c r="H1973" s="74">
        <v>0</v>
      </c>
      <c r="I1973" s="74">
        <v>0</v>
      </c>
      <c r="J1973" s="74">
        <v>0</v>
      </c>
      <c r="K1973" s="74">
        <v>0</v>
      </c>
      <c r="L1973" s="35">
        <v>0</v>
      </c>
      <c r="M1973" s="74">
        <v>0</v>
      </c>
      <c r="N1973"/>
      <c r="O1973"/>
    </row>
    <row r="1974" spans="2:15">
      <c r="B1974" s="74">
        <v>125.99999999999922</v>
      </c>
      <c r="C1974" s="74">
        <v>25676</v>
      </c>
      <c r="D1974" s="74">
        <v>0</v>
      </c>
      <c r="E1974" s="74">
        <v>0</v>
      </c>
      <c r="F1974" s="74">
        <v>0</v>
      </c>
      <c r="G1974" s="74">
        <v>6.8493150684931503E-3</v>
      </c>
      <c r="H1974" s="74">
        <v>0</v>
      </c>
      <c r="I1974" s="74">
        <v>0</v>
      </c>
      <c r="J1974" s="74">
        <v>0</v>
      </c>
      <c r="K1974" s="74">
        <v>6.8493150684931503E-3</v>
      </c>
      <c r="L1974" s="35">
        <v>0</v>
      </c>
      <c r="M1974" s="74">
        <v>0</v>
      </c>
      <c r="N1974"/>
      <c r="O1974"/>
    </row>
    <row r="1975" spans="2:15">
      <c r="B1975" s="74">
        <v>226.99999999999864</v>
      </c>
      <c r="C1975" s="74">
        <v>25677</v>
      </c>
      <c r="D1975" s="74">
        <v>0</v>
      </c>
      <c r="E1975" s="74">
        <v>0</v>
      </c>
      <c r="F1975" s="74">
        <v>0</v>
      </c>
      <c r="G1975" s="74">
        <v>0</v>
      </c>
      <c r="H1975" s="74">
        <v>0</v>
      </c>
      <c r="I1975" s="74">
        <v>0</v>
      </c>
      <c r="J1975" s="74">
        <v>0</v>
      </c>
      <c r="K1975" s="74">
        <v>4.6082949308755804E-3</v>
      </c>
      <c r="L1975" s="35">
        <v>0</v>
      </c>
      <c r="M1975" s="74">
        <v>0</v>
      </c>
      <c r="N1975"/>
      <c r="O1975"/>
    </row>
    <row r="1976" spans="2:15">
      <c r="B1976" s="74">
        <v>635.00000000000682</v>
      </c>
      <c r="C1976" s="74">
        <v>25678</v>
      </c>
      <c r="D1976" s="74">
        <v>0</v>
      </c>
      <c r="E1976" s="74">
        <v>0</v>
      </c>
      <c r="F1976" s="74">
        <v>0</v>
      </c>
      <c r="G1976" s="74">
        <v>0</v>
      </c>
      <c r="H1976" s="74">
        <v>0</v>
      </c>
      <c r="I1976" s="74">
        <v>0</v>
      </c>
      <c r="J1976" s="74">
        <v>0</v>
      </c>
      <c r="K1976" s="74">
        <v>0</v>
      </c>
      <c r="L1976" s="35">
        <v>0</v>
      </c>
      <c r="M1976" s="74">
        <v>0</v>
      </c>
      <c r="N1976"/>
      <c r="O1976"/>
    </row>
    <row r="1977" spans="2:15">
      <c r="B1977" s="74">
        <v>114.9999999999996</v>
      </c>
      <c r="C1977" s="74">
        <v>25679</v>
      </c>
      <c r="D1977" s="74">
        <v>0</v>
      </c>
      <c r="E1977" s="74">
        <v>0</v>
      </c>
      <c r="F1977" s="74">
        <v>0</v>
      </c>
      <c r="G1977" s="74">
        <v>0</v>
      </c>
      <c r="H1977" s="74">
        <v>0</v>
      </c>
      <c r="I1977" s="74">
        <v>0</v>
      </c>
      <c r="J1977" s="74">
        <v>0</v>
      </c>
      <c r="K1977" s="74">
        <v>0</v>
      </c>
      <c r="L1977" s="35">
        <v>0</v>
      </c>
      <c r="M1977" s="74">
        <v>0</v>
      </c>
      <c r="N1977"/>
      <c r="O1977"/>
    </row>
    <row r="1978" spans="2:15">
      <c r="B1978" s="74">
        <v>127.0000000000009</v>
      </c>
      <c r="C1978" s="74">
        <v>25680</v>
      </c>
      <c r="D1978" s="74">
        <v>0</v>
      </c>
      <c r="E1978" s="74">
        <v>0</v>
      </c>
      <c r="F1978" s="74">
        <v>0</v>
      </c>
      <c r="G1978" s="74">
        <v>1.49253731343284E-2</v>
      </c>
      <c r="H1978" s="74">
        <v>0</v>
      </c>
      <c r="I1978" s="74">
        <v>0</v>
      </c>
      <c r="J1978" s="74">
        <v>0</v>
      </c>
      <c r="K1978" s="74">
        <v>0</v>
      </c>
      <c r="L1978" s="35">
        <v>0</v>
      </c>
      <c r="M1978" s="74">
        <v>0</v>
      </c>
      <c r="N1978"/>
      <c r="O1978"/>
    </row>
    <row r="1979" spans="2:15">
      <c r="B1979" s="74">
        <v>168.99999999999864</v>
      </c>
      <c r="C1979" s="74">
        <v>25681</v>
      </c>
      <c r="D1979" s="74">
        <v>0</v>
      </c>
      <c r="E1979" s="74">
        <v>0</v>
      </c>
      <c r="F1979" s="74">
        <v>0</v>
      </c>
      <c r="G1979" s="74">
        <v>0</v>
      </c>
      <c r="H1979" s="74">
        <v>0</v>
      </c>
      <c r="I1979" s="74">
        <v>0</v>
      </c>
      <c r="J1979" s="74">
        <v>1.7699115044247801E-2</v>
      </c>
      <c r="K1979" s="74">
        <v>0</v>
      </c>
      <c r="L1979" s="35">
        <v>0</v>
      </c>
      <c r="M1979" s="74">
        <v>0</v>
      </c>
      <c r="N1979"/>
      <c r="O1979"/>
    </row>
    <row r="1980" spans="2:15">
      <c r="B1980" s="74">
        <v>99.000000000000071</v>
      </c>
      <c r="C1980" s="74">
        <v>25683</v>
      </c>
      <c r="D1980" s="74">
        <v>0</v>
      </c>
      <c r="E1980" s="74">
        <v>0</v>
      </c>
      <c r="F1980" s="74">
        <v>0</v>
      </c>
      <c r="G1980" s="74">
        <v>4.7169811320754698E-3</v>
      </c>
      <c r="H1980" s="74">
        <v>0</v>
      </c>
      <c r="I1980" s="74">
        <v>0</v>
      </c>
      <c r="J1980" s="74">
        <v>0</v>
      </c>
      <c r="K1980" s="74">
        <v>0</v>
      </c>
      <c r="L1980" s="35">
        <v>0</v>
      </c>
      <c r="M1980" s="74">
        <v>0</v>
      </c>
      <c r="N1980"/>
      <c r="O1980"/>
    </row>
    <row r="1981" spans="2:15">
      <c r="B1981" s="74">
        <v>116.0000000000004</v>
      </c>
      <c r="C1981" s="74">
        <v>25684</v>
      </c>
      <c r="D1981" s="74">
        <v>0</v>
      </c>
      <c r="E1981" s="74">
        <v>0</v>
      </c>
      <c r="F1981" s="74">
        <v>0</v>
      </c>
      <c r="G1981" s="74">
        <v>4.6728971962616802E-3</v>
      </c>
      <c r="H1981" s="74">
        <v>0</v>
      </c>
      <c r="I1981" s="74">
        <v>0</v>
      </c>
      <c r="J1981" s="74">
        <v>0</v>
      </c>
      <c r="K1981" s="74">
        <v>0</v>
      </c>
      <c r="L1981" s="35">
        <v>0</v>
      </c>
      <c r="M1981" s="74">
        <v>0</v>
      </c>
      <c r="N1981"/>
      <c r="O1981"/>
    </row>
    <row r="1982" spans="2:15">
      <c r="B1982" s="74">
        <v>111.99999999999966</v>
      </c>
      <c r="C1982" s="74">
        <v>25685</v>
      </c>
      <c r="D1982" s="74">
        <v>0</v>
      </c>
      <c r="E1982" s="74">
        <v>0</v>
      </c>
      <c r="F1982" s="74">
        <v>0</v>
      </c>
      <c r="G1982" s="74">
        <v>4.97512437810945E-3</v>
      </c>
      <c r="H1982" s="74">
        <v>0</v>
      </c>
      <c r="I1982" s="74">
        <v>0</v>
      </c>
      <c r="J1982" s="74">
        <v>1.99004975124378E-2</v>
      </c>
      <c r="K1982" s="74">
        <v>0</v>
      </c>
      <c r="L1982" s="35">
        <v>0</v>
      </c>
      <c r="M1982" s="74">
        <v>0</v>
      </c>
      <c r="N1982"/>
      <c r="O1982"/>
    </row>
    <row r="1983" spans="2:15">
      <c r="B1983" s="74">
        <v>82.000000000000668</v>
      </c>
      <c r="C1983" s="74">
        <v>25686</v>
      </c>
      <c r="D1983" s="74">
        <v>0</v>
      </c>
      <c r="E1983" s="74">
        <v>0</v>
      </c>
      <c r="F1983" s="74">
        <v>0</v>
      </c>
      <c r="G1983" s="74">
        <v>0</v>
      </c>
      <c r="H1983" s="74">
        <v>0</v>
      </c>
      <c r="I1983" s="74">
        <v>0</v>
      </c>
      <c r="J1983" s="74">
        <v>0</v>
      </c>
      <c r="K1983" s="74">
        <v>0</v>
      </c>
      <c r="L1983" s="35">
        <v>0</v>
      </c>
      <c r="M1983" s="74">
        <v>0</v>
      </c>
      <c r="N1983"/>
      <c r="O1983"/>
    </row>
    <row r="1984" spans="2:15">
      <c r="B1984" s="74">
        <v>96.000000000000412</v>
      </c>
      <c r="C1984" s="74">
        <v>25687</v>
      </c>
      <c r="D1984" s="74">
        <v>0</v>
      </c>
      <c r="E1984" s="74">
        <v>0</v>
      </c>
      <c r="F1984" s="74">
        <v>0</v>
      </c>
      <c r="G1984" s="74">
        <v>1.3274336283185801E-2</v>
      </c>
      <c r="H1984" s="74">
        <v>0</v>
      </c>
      <c r="I1984" s="74">
        <v>0</v>
      </c>
      <c r="J1984" s="74">
        <v>0</v>
      </c>
      <c r="K1984" s="74">
        <v>0</v>
      </c>
      <c r="L1984" s="35">
        <v>0</v>
      </c>
      <c r="M1984" s="74">
        <v>0</v>
      </c>
      <c r="N1984"/>
      <c r="O1984"/>
    </row>
    <row r="1985" spans="2:15">
      <c r="B1985" s="74">
        <v>116.0000000000004</v>
      </c>
      <c r="C1985" s="74">
        <v>25688</v>
      </c>
      <c r="D1985" s="74">
        <v>0</v>
      </c>
      <c r="E1985" s="74">
        <v>0</v>
      </c>
      <c r="F1985" s="74">
        <v>0</v>
      </c>
      <c r="G1985" s="74">
        <v>0</v>
      </c>
      <c r="H1985" s="74">
        <v>0</v>
      </c>
      <c r="I1985" s="74">
        <v>0</v>
      </c>
      <c r="J1985" s="74">
        <v>0</v>
      </c>
      <c r="K1985" s="74">
        <v>0</v>
      </c>
      <c r="L1985" s="35">
        <v>0</v>
      </c>
      <c r="M1985" s="74">
        <v>0</v>
      </c>
      <c r="N1985"/>
      <c r="O1985"/>
    </row>
    <row r="1986" spans="2:15">
      <c r="B1986" s="74">
        <v>81.000000000000099</v>
      </c>
      <c r="C1986" s="74">
        <v>25689</v>
      </c>
      <c r="D1986" s="74">
        <v>0</v>
      </c>
      <c r="E1986" s="74">
        <v>0</v>
      </c>
      <c r="F1986" s="74">
        <v>4.4052863436123404E-3</v>
      </c>
      <c r="G1986" s="74">
        <v>0</v>
      </c>
      <c r="H1986" s="74">
        <v>0</v>
      </c>
      <c r="I1986" s="74">
        <v>0</v>
      </c>
      <c r="J1986" s="74">
        <v>8.8105726872246704E-3</v>
      </c>
      <c r="K1986" s="74">
        <v>0</v>
      </c>
      <c r="L1986" s="35">
        <v>0</v>
      </c>
      <c r="M1986" s="74">
        <v>0</v>
      </c>
      <c r="N1986"/>
      <c r="O1986"/>
    </row>
    <row r="1987" spans="2:15">
      <c r="B1987" s="74">
        <v>109.99999999999876</v>
      </c>
      <c r="C1987" s="74">
        <v>25690</v>
      </c>
      <c r="D1987" s="74">
        <v>0</v>
      </c>
      <c r="E1987" s="74">
        <v>0</v>
      </c>
      <c r="F1987" s="74">
        <v>0</v>
      </c>
      <c r="G1987" s="74">
        <v>0</v>
      </c>
      <c r="H1987" s="74">
        <v>0</v>
      </c>
      <c r="I1987" s="74">
        <v>0</v>
      </c>
      <c r="J1987" s="74">
        <v>0</v>
      </c>
      <c r="K1987" s="74">
        <v>0</v>
      </c>
      <c r="L1987" s="35">
        <v>0</v>
      </c>
      <c r="M1987" s="74">
        <v>0</v>
      </c>
      <c r="N1987"/>
      <c r="O1987"/>
    </row>
    <row r="1988" spans="2:15">
      <c r="B1988" s="74">
        <v>92.00000000000108</v>
      </c>
      <c r="C1988" s="74">
        <v>25691</v>
      </c>
      <c r="D1988" s="74">
        <v>0</v>
      </c>
      <c r="E1988" s="74">
        <v>0</v>
      </c>
      <c r="F1988" s="74">
        <v>0</v>
      </c>
      <c r="G1988" s="74">
        <v>0</v>
      </c>
      <c r="H1988" s="74">
        <v>0</v>
      </c>
      <c r="I1988" s="74">
        <v>0</v>
      </c>
      <c r="J1988" s="74">
        <v>0</v>
      </c>
      <c r="K1988" s="74">
        <v>0</v>
      </c>
      <c r="L1988" s="35">
        <v>0</v>
      </c>
      <c r="M1988" s="74">
        <v>0</v>
      </c>
      <c r="N1988"/>
      <c r="O1988"/>
    </row>
    <row r="1989" spans="2:15">
      <c r="B1989" s="74">
        <v>77.999999999999929</v>
      </c>
      <c r="C1989" s="74">
        <v>25692</v>
      </c>
      <c r="D1989" s="74">
        <v>0</v>
      </c>
      <c r="E1989" s="74">
        <v>0</v>
      </c>
      <c r="F1989" s="74">
        <v>0</v>
      </c>
      <c r="G1989" s="74">
        <v>0</v>
      </c>
      <c r="H1989" s="74">
        <v>0</v>
      </c>
      <c r="I1989" s="74">
        <v>0</v>
      </c>
      <c r="J1989" s="74">
        <v>0</v>
      </c>
      <c r="K1989" s="74">
        <v>0</v>
      </c>
      <c r="L1989" s="35">
        <v>0</v>
      </c>
      <c r="M1989" s="74">
        <v>0</v>
      </c>
      <c r="N1989"/>
      <c r="O1989"/>
    </row>
    <row r="1990" spans="2:15">
      <c r="B1990" s="74">
        <v>90.999999999999332</v>
      </c>
      <c r="C1990" s="74">
        <v>25693</v>
      </c>
      <c r="D1990" s="74">
        <v>0</v>
      </c>
      <c r="E1990" s="74">
        <v>0</v>
      </c>
      <c r="F1990" s="74">
        <v>0</v>
      </c>
      <c r="G1990" s="74">
        <v>0</v>
      </c>
      <c r="H1990" s="74">
        <v>0</v>
      </c>
      <c r="I1990" s="74">
        <v>0</v>
      </c>
      <c r="J1990" s="74">
        <v>0</v>
      </c>
      <c r="K1990" s="74">
        <v>0</v>
      </c>
      <c r="L1990" s="35">
        <v>0</v>
      </c>
      <c r="M1990" s="74">
        <v>0</v>
      </c>
      <c r="N1990"/>
      <c r="O1990"/>
    </row>
    <row r="1991" spans="2:15">
      <c r="B1991" s="74">
        <v>70.000000000000526</v>
      </c>
      <c r="C1991" s="74">
        <v>25694</v>
      </c>
      <c r="D1991" s="74">
        <v>0</v>
      </c>
      <c r="E1991" s="74">
        <v>0</v>
      </c>
      <c r="F1991" s="74">
        <v>0</v>
      </c>
      <c r="G1991" s="74">
        <v>4.8076923076923097E-3</v>
      </c>
      <c r="H1991" s="74">
        <v>0</v>
      </c>
      <c r="I1991" s="74">
        <v>0</v>
      </c>
      <c r="J1991" s="74">
        <v>0</v>
      </c>
      <c r="K1991" s="74">
        <v>4.8076923076923097E-3</v>
      </c>
      <c r="L1991" s="35">
        <v>0</v>
      </c>
      <c r="M1991" s="74">
        <v>0</v>
      </c>
      <c r="N1991"/>
      <c r="O1991"/>
    </row>
    <row r="1992" spans="2:15">
      <c r="B1992" s="74">
        <v>62.999999999999766</v>
      </c>
      <c r="C1992" s="74">
        <v>25695</v>
      </c>
      <c r="D1992" s="74">
        <v>0</v>
      </c>
      <c r="E1992" s="74">
        <v>0</v>
      </c>
      <c r="F1992" s="74">
        <v>0</v>
      </c>
      <c r="G1992" s="74">
        <v>1.49253731343284E-2</v>
      </c>
      <c r="H1992" s="74">
        <v>0</v>
      </c>
      <c r="I1992" s="74">
        <v>0</v>
      </c>
      <c r="J1992" s="74">
        <v>0</v>
      </c>
      <c r="K1992" s="74">
        <v>0</v>
      </c>
      <c r="L1992" s="35">
        <v>0</v>
      </c>
      <c r="M1992" s="74">
        <v>0</v>
      </c>
      <c r="N1992"/>
      <c r="O1992"/>
    </row>
    <row r="1993" spans="2:15">
      <c r="B1993" s="74">
        <v>173.0000000000019</v>
      </c>
      <c r="C1993" s="74">
        <v>25696</v>
      </c>
      <c r="D1993" s="74">
        <v>0</v>
      </c>
      <c r="E1993" s="74">
        <v>0</v>
      </c>
      <c r="F1993" s="74">
        <v>0</v>
      </c>
      <c r="G1993" s="74">
        <v>0</v>
      </c>
      <c r="H1993" s="74">
        <v>0</v>
      </c>
      <c r="I1993" s="74">
        <v>4.8076923076923097E-3</v>
      </c>
      <c r="J1993" s="74">
        <v>0</v>
      </c>
      <c r="K1993" s="74">
        <v>0</v>
      </c>
      <c r="L1993" s="35">
        <v>0</v>
      </c>
      <c r="M1993" s="74">
        <v>0</v>
      </c>
      <c r="N1993"/>
      <c r="O1993"/>
    </row>
    <row r="1994" spans="2:15">
      <c r="B1994" s="74">
        <v>92.00000000000108</v>
      </c>
      <c r="C1994" s="74">
        <v>25697</v>
      </c>
      <c r="D1994" s="74">
        <v>0</v>
      </c>
      <c r="E1994" s="74">
        <v>0</v>
      </c>
      <c r="F1994" s="74">
        <v>0</v>
      </c>
      <c r="G1994" s="74">
        <v>4.8543689320388302E-3</v>
      </c>
      <c r="H1994" s="74">
        <v>0</v>
      </c>
      <c r="I1994" s="74">
        <v>0</v>
      </c>
      <c r="J1994" s="74">
        <v>0</v>
      </c>
      <c r="K1994" s="74">
        <v>0</v>
      </c>
      <c r="L1994" s="35">
        <v>0</v>
      </c>
      <c r="M1994" s="74">
        <v>0</v>
      </c>
      <c r="N1994"/>
      <c r="O1994"/>
    </row>
    <row r="1995" spans="2:15">
      <c r="B1995" s="74">
        <v>263.99999999999949</v>
      </c>
      <c r="C1995" s="74">
        <v>25712</v>
      </c>
      <c r="D1995" s="74">
        <v>0</v>
      </c>
      <c r="E1995" s="74">
        <v>0</v>
      </c>
      <c r="F1995" s="74">
        <v>0</v>
      </c>
      <c r="G1995" s="74">
        <v>0</v>
      </c>
      <c r="H1995" s="74">
        <v>0</v>
      </c>
      <c r="I1995" s="74">
        <v>0</v>
      </c>
      <c r="J1995" s="74">
        <v>0</v>
      </c>
      <c r="K1995" s="74">
        <v>0</v>
      </c>
      <c r="L1995" s="35">
        <v>0</v>
      </c>
      <c r="M1995" s="74">
        <v>0</v>
      </c>
      <c r="N1995"/>
      <c r="O1995"/>
    </row>
    <row r="1996" spans="2:15">
      <c r="B1996" s="74">
        <v>430.00000000000369</v>
      </c>
      <c r="C1996" s="74">
        <v>25713</v>
      </c>
      <c r="D1996" s="74">
        <v>0</v>
      </c>
      <c r="E1996" s="74">
        <v>0</v>
      </c>
      <c r="F1996" s="74">
        <v>0</v>
      </c>
      <c r="G1996" s="74">
        <v>4.3103448275862103E-3</v>
      </c>
      <c r="H1996" s="74">
        <v>0</v>
      </c>
      <c r="I1996" s="74">
        <v>0</v>
      </c>
      <c r="J1996" s="74">
        <v>0</v>
      </c>
      <c r="K1996" s="74">
        <v>0</v>
      </c>
      <c r="L1996" s="35">
        <v>9.4827586000000005E-2</v>
      </c>
      <c r="M1996" s="74">
        <v>0</v>
      </c>
      <c r="N1996"/>
      <c r="O1996"/>
    </row>
    <row r="1997" spans="2:15">
      <c r="B1997" s="74">
        <v>255.00000000000284</v>
      </c>
      <c r="C1997" s="74">
        <v>25717</v>
      </c>
      <c r="D1997" s="74">
        <v>0</v>
      </c>
      <c r="E1997" s="74">
        <v>0</v>
      </c>
      <c r="F1997" s="74">
        <v>0</v>
      </c>
      <c r="G1997" s="74">
        <v>0</v>
      </c>
      <c r="H1997" s="74">
        <v>0</v>
      </c>
      <c r="I1997" s="74">
        <v>0</v>
      </c>
      <c r="J1997" s="74">
        <v>0</v>
      </c>
      <c r="K1997" s="74">
        <v>0</v>
      </c>
      <c r="L1997" s="35">
        <v>0</v>
      </c>
      <c r="M1997" s="74">
        <v>0</v>
      </c>
      <c r="N1997"/>
      <c r="O1997"/>
    </row>
    <row r="1998" spans="2:15">
      <c r="B1998" s="74">
        <v>279.00000000000165</v>
      </c>
      <c r="C1998" s="74">
        <v>25718</v>
      </c>
      <c r="D1998" s="74">
        <v>0</v>
      </c>
      <c r="E1998" s="74">
        <v>0</v>
      </c>
      <c r="F1998" s="74">
        <v>0</v>
      </c>
      <c r="G1998" s="74">
        <v>0</v>
      </c>
      <c r="H1998" s="74">
        <v>0</v>
      </c>
      <c r="I1998" s="74">
        <v>0</v>
      </c>
      <c r="J1998" s="74">
        <v>0</v>
      </c>
      <c r="K1998" s="74">
        <v>0</v>
      </c>
      <c r="L1998" s="35">
        <v>0</v>
      </c>
      <c r="M1998" s="74">
        <v>0</v>
      </c>
      <c r="N1998"/>
      <c r="O1998"/>
    </row>
    <row r="1999" spans="2:15">
      <c r="B1999" s="74">
        <v>201.99999999999827</v>
      </c>
      <c r="C1999" s="74">
        <v>25719</v>
      </c>
      <c r="D1999" s="74">
        <v>0</v>
      </c>
      <c r="E1999" s="74">
        <v>6.9767441860465101E-2</v>
      </c>
      <c r="F1999" s="74">
        <v>0</v>
      </c>
      <c r="G1999" s="74">
        <v>0</v>
      </c>
      <c r="H1999" s="74">
        <v>0</v>
      </c>
      <c r="I1999" s="74">
        <v>0</v>
      </c>
      <c r="J1999" s="74">
        <v>0</v>
      </c>
      <c r="K1999" s="74">
        <v>0</v>
      </c>
      <c r="L1999" s="35">
        <v>0</v>
      </c>
      <c r="M1999" s="74">
        <v>1</v>
      </c>
      <c r="N1999"/>
      <c r="O1999"/>
    </row>
    <row r="2000" spans="2:15">
      <c r="B2000" s="74">
        <v>451.99999999999778</v>
      </c>
      <c r="C2000" s="74">
        <v>25731</v>
      </c>
      <c r="D2000" s="74">
        <v>0</v>
      </c>
      <c r="E2000" s="74">
        <v>4.65116279069767E-3</v>
      </c>
      <c r="F2000" s="74">
        <v>0</v>
      </c>
      <c r="G2000" s="74">
        <v>0</v>
      </c>
      <c r="H2000" s="74">
        <v>0</v>
      </c>
      <c r="I2000" s="74">
        <v>0</v>
      </c>
      <c r="J2000" s="74">
        <v>0</v>
      </c>
      <c r="K2000" s="74">
        <v>0</v>
      </c>
      <c r="L2000" s="35">
        <v>0.38139534899999999</v>
      </c>
      <c r="M2000" s="74">
        <v>1</v>
      </c>
      <c r="N2000"/>
      <c r="O2000"/>
    </row>
    <row r="2001" spans="2:15">
      <c r="B2001" s="74">
        <v>41.000000000000426</v>
      </c>
      <c r="C2001" s="74">
        <v>25765</v>
      </c>
      <c r="D2001" s="74">
        <v>0</v>
      </c>
      <c r="E2001" s="74">
        <v>9.7087378640776708E-3</v>
      </c>
      <c r="F2001" s="74">
        <v>0</v>
      </c>
      <c r="G2001" s="74">
        <v>0</v>
      </c>
      <c r="H2001" s="74">
        <v>0</v>
      </c>
      <c r="I2001" s="74">
        <v>0</v>
      </c>
      <c r="J2001" s="74">
        <v>0</v>
      </c>
      <c r="K2001" s="74">
        <v>0</v>
      </c>
      <c r="L2001" s="35">
        <v>0</v>
      </c>
      <c r="M2001" s="74">
        <v>1</v>
      </c>
      <c r="N2001"/>
      <c r="O2001"/>
    </row>
    <row r="2002" spans="2:15">
      <c r="B2002" s="74">
        <v>258.9999999999992</v>
      </c>
      <c r="C2002" s="74">
        <v>25784</v>
      </c>
      <c r="D2002" s="74">
        <v>0</v>
      </c>
      <c r="E2002" s="74">
        <v>0</v>
      </c>
      <c r="F2002" s="74">
        <v>0</v>
      </c>
      <c r="G2002" s="74">
        <v>0</v>
      </c>
      <c r="H2002" s="74">
        <v>0</v>
      </c>
      <c r="I2002" s="74">
        <v>0</v>
      </c>
      <c r="J2002" s="74">
        <v>0</v>
      </c>
      <c r="K2002" s="74">
        <v>0</v>
      </c>
      <c r="L2002" s="35">
        <v>0</v>
      </c>
      <c r="M2002" s="74">
        <v>0</v>
      </c>
      <c r="N2002"/>
      <c r="O2002"/>
    </row>
    <row r="2003" spans="2:15">
      <c r="B2003" s="74">
        <v>215.00000000000242</v>
      </c>
      <c r="C2003" s="74">
        <v>25804</v>
      </c>
      <c r="D2003" s="74">
        <v>0</v>
      </c>
      <c r="E2003" s="74">
        <v>1.3761467889908299E-2</v>
      </c>
      <c r="F2003" s="74">
        <v>0</v>
      </c>
      <c r="G2003" s="74">
        <v>0</v>
      </c>
      <c r="H2003" s="74">
        <v>0</v>
      </c>
      <c r="I2003" s="74">
        <v>0</v>
      </c>
      <c r="J2003" s="74">
        <v>0</v>
      </c>
      <c r="K2003" s="74">
        <v>0</v>
      </c>
      <c r="L2003" s="35">
        <v>0</v>
      </c>
      <c r="M2003" s="74">
        <v>1</v>
      </c>
      <c r="N2003"/>
      <c r="O2003"/>
    </row>
    <row r="2004" spans="2:15">
      <c r="B2004" s="74">
        <v>247.00000000000247</v>
      </c>
      <c r="C2004" s="74">
        <v>25807</v>
      </c>
      <c r="D2004" s="74">
        <v>0</v>
      </c>
      <c r="E2004" s="74">
        <v>4.6728971962616802E-3</v>
      </c>
      <c r="F2004" s="74">
        <v>0</v>
      </c>
      <c r="G2004" s="74">
        <v>0</v>
      </c>
      <c r="H2004" s="74">
        <v>0</v>
      </c>
      <c r="I2004" s="74">
        <v>0</v>
      </c>
      <c r="J2004" s="74">
        <v>0</v>
      </c>
      <c r="K2004" s="74">
        <v>0</v>
      </c>
      <c r="L2004" s="35">
        <v>0</v>
      </c>
      <c r="M2004" s="74">
        <v>1</v>
      </c>
      <c r="N2004"/>
      <c r="O2004"/>
    </row>
    <row r="2005" spans="2:15">
      <c r="B2005" s="74">
        <v>207.00000000000122</v>
      </c>
      <c r="C2005" s="74">
        <v>25808</v>
      </c>
      <c r="D2005" s="74">
        <v>0</v>
      </c>
      <c r="E2005" s="74">
        <v>4.6296296296296302E-3</v>
      </c>
      <c r="F2005" s="74">
        <v>0</v>
      </c>
      <c r="G2005" s="74">
        <v>0</v>
      </c>
      <c r="H2005" s="74">
        <v>0</v>
      </c>
      <c r="I2005" s="74">
        <v>0</v>
      </c>
      <c r="J2005" s="74">
        <v>0</v>
      </c>
      <c r="K2005" s="74">
        <v>0</v>
      </c>
      <c r="L2005" s="35">
        <v>0</v>
      </c>
      <c r="M2005" s="74">
        <v>1</v>
      </c>
      <c r="N2005"/>
      <c r="O2005"/>
    </row>
    <row r="2006" spans="2:15">
      <c r="B2006" s="74">
        <v>204.00000000000065</v>
      </c>
      <c r="C2006" s="74">
        <v>25810</v>
      </c>
      <c r="D2006" s="74">
        <v>0</v>
      </c>
      <c r="E2006" s="74">
        <v>2.6431718061673999E-2</v>
      </c>
      <c r="F2006" s="74">
        <v>0</v>
      </c>
      <c r="G2006" s="74">
        <v>0</v>
      </c>
      <c r="H2006" s="74">
        <v>0</v>
      </c>
      <c r="I2006" s="74">
        <v>0</v>
      </c>
      <c r="J2006" s="74">
        <v>0</v>
      </c>
      <c r="K2006" s="74">
        <v>0</v>
      </c>
      <c r="L2006" s="35">
        <v>0</v>
      </c>
      <c r="M2006" s="74">
        <v>1</v>
      </c>
      <c r="N2006"/>
      <c r="O2006"/>
    </row>
    <row r="2007" spans="2:15">
      <c r="B2007" s="74">
        <v>357.99999999999682</v>
      </c>
      <c r="C2007" s="74">
        <v>25812</v>
      </c>
      <c r="D2007" s="74">
        <v>0</v>
      </c>
      <c r="E2007" s="74">
        <v>0</v>
      </c>
      <c r="F2007" s="74">
        <v>0</v>
      </c>
      <c r="G2007" s="74">
        <v>0</v>
      </c>
      <c r="H2007" s="74">
        <v>0</v>
      </c>
      <c r="I2007" s="74">
        <v>0</v>
      </c>
      <c r="J2007" s="74">
        <v>0</v>
      </c>
      <c r="K2007" s="74">
        <v>0</v>
      </c>
      <c r="L2007" s="35">
        <v>0</v>
      </c>
      <c r="M2007" s="74">
        <v>0</v>
      </c>
      <c r="N2007"/>
      <c r="O2007"/>
    </row>
    <row r="2008" spans="2:15">
      <c r="B2008" s="74">
        <v>382.99999999999784</v>
      </c>
      <c r="C2008" s="74">
        <v>25813</v>
      </c>
      <c r="D2008" s="74">
        <v>0</v>
      </c>
      <c r="E2008" s="74">
        <v>0</v>
      </c>
      <c r="F2008" s="74">
        <v>0</v>
      </c>
      <c r="G2008" s="74">
        <v>0</v>
      </c>
      <c r="H2008" s="74">
        <v>0</v>
      </c>
      <c r="I2008" s="74">
        <v>0</v>
      </c>
      <c r="J2008" s="74">
        <v>0</v>
      </c>
      <c r="K2008" s="74">
        <v>0</v>
      </c>
      <c r="L2008" s="35">
        <v>0</v>
      </c>
      <c r="M2008" s="74">
        <v>0</v>
      </c>
      <c r="N2008"/>
      <c r="O2008"/>
    </row>
    <row r="2009" spans="2:15">
      <c r="B2009" s="74">
        <v>253.00000000000136</v>
      </c>
      <c r="C2009" s="74">
        <v>25814</v>
      </c>
      <c r="D2009" s="74">
        <v>0</v>
      </c>
      <c r="E2009" s="74">
        <v>0</v>
      </c>
      <c r="F2009" s="74">
        <v>0</v>
      </c>
      <c r="G2009" s="74">
        <v>0</v>
      </c>
      <c r="H2009" s="74">
        <v>0</v>
      </c>
      <c r="I2009" s="74">
        <v>0</v>
      </c>
      <c r="J2009" s="74">
        <v>0</v>
      </c>
      <c r="K2009" s="74">
        <v>1.9607843137254902E-2</v>
      </c>
      <c r="L2009" s="35">
        <v>0</v>
      </c>
      <c r="M2009" s="74">
        <v>0</v>
      </c>
      <c r="N2009"/>
      <c r="O2009"/>
    </row>
    <row r="2010" spans="2:15">
      <c r="B2010" s="74">
        <v>280.00000000000063</v>
      </c>
      <c r="C2010" s="74">
        <v>25819</v>
      </c>
      <c r="D2010" s="74">
        <v>0</v>
      </c>
      <c r="E2010" s="74">
        <v>1.3636363636363599E-2</v>
      </c>
      <c r="F2010" s="74">
        <v>0</v>
      </c>
      <c r="G2010" s="74">
        <v>0</v>
      </c>
      <c r="H2010" s="74">
        <v>0</v>
      </c>
      <c r="I2010" s="74">
        <v>0</v>
      </c>
      <c r="J2010" s="74">
        <v>0</v>
      </c>
      <c r="K2010" s="74">
        <v>0</v>
      </c>
      <c r="L2010" s="35">
        <v>0</v>
      </c>
      <c r="M2010" s="74">
        <v>1</v>
      </c>
      <c r="N2010"/>
      <c r="O2010"/>
    </row>
    <row r="2011" spans="2:15">
      <c r="B2011" s="74">
        <v>301.99999999999977</v>
      </c>
      <c r="C2011" s="74">
        <v>25821</v>
      </c>
      <c r="D2011" s="74">
        <v>0</v>
      </c>
      <c r="E2011" s="74">
        <v>0</v>
      </c>
      <c r="F2011" s="74">
        <v>0</v>
      </c>
      <c r="G2011" s="74">
        <v>0</v>
      </c>
      <c r="H2011" s="74">
        <v>0</v>
      </c>
      <c r="I2011" s="74">
        <v>0</v>
      </c>
      <c r="J2011" s="74">
        <v>0</v>
      </c>
      <c r="K2011" s="74">
        <v>0</v>
      </c>
      <c r="L2011" s="35">
        <v>0</v>
      </c>
      <c r="M2011" s="74">
        <v>0</v>
      </c>
      <c r="N2011"/>
      <c r="O2011"/>
    </row>
    <row r="2012" spans="2:15">
      <c r="B2012" s="74">
        <v>301.99999999999977</v>
      </c>
      <c r="C2012" s="74">
        <v>25865</v>
      </c>
      <c r="D2012" s="74">
        <v>0</v>
      </c>
      <c r="E2012" s="74">
        <v>4.78468899521531E-3</v>
      </c>
      <c r="F2012" s="74">
        <v>0</v>
      </c>
      <c r="G2012" s="74">
        <v>0</v>
      </c>
      <c r="H2012" s="74">
        <v>0</v>
      </c>
      <c r="I2012" s="74">
        <v>0</v>
      </c>
      <c r="J2012" s="74">
        <v>0</v>
      </c>
      <c r="K2012" s="74">
        <v>0</v>
      </c>
      <c r="L2012" s="35">
        <v>0.535885167</v>
      </c>
      <c r="M2012" s="74">
        <v>1</v>
      </c>
      <c r="N2012"/>
      <c r="O2012"/>
    </row>
    <row r="2013" spans="2:15">
      <c r="B2013" s="74">
        <v>173.0000000000019</v>
      </c>
      <c r="C2013" s="74">
        <v>25928</v>
      </c>
      <c r="D2013" s="74">
        <v>0</v>
      </c>
      <c r="E2013" s="74">
        <v>8.9686098654708502E-2</v>
      </c>
      <c r="F2013" s="74">
        <v>0</v>
      </c>
      <c r="G2013" s="74">
        <v>0</v>
      </c>
      <c r="H2013" s="74">
        <v>0</v>
      </c>
      <c r="I2013" s="74">
        <v>0</v>
      </c>
      <c r="J2013" s="74">
        <v>0</v>
      </c>
      <c r="K2013" s="74">
        <v>0</v>
      </c>
      <c r="L2013" s="35">
        <v>0</v>
      </c>
      <c r="M2013" s="74">
        <v>1</v>
      </c>
      <c r="N2013"/>
      <c r="O2013"/>
    </row>
    <row r="2014" spans="2:15">
      <c r="B2014" s="74">
        <v>236.00000000000199</v>
      </c>
      <c r="C2014" s="74">
        <v>25929</v>
      </c>
      <c r="D2014" s="74">
        <v>0</v>
      </c>
      <c r="E2014" s="74">
        <v>7.7625570776255703E-2</v>
      </c>
      <c r="F2014" s="74">
        <v>0</v>
      </c>
      <c r="G2014" s="74">
        <v>0</v>
      </c>
      <c r="H2014" s="74">
        <v>0</v>
      </c>
      <c r="I2014" s="74">
        <v>0</v>
      </c>
      <c r="J2014" s="74">
        <v>0</v>
      </c>
      <c r="K2014" s="74">
        <v>0</v>
      </c>
      <c r="L2014" s="35">
        <v>0</v>
      </c>
      <c r="M2014" s="74">
        <v>1</v>
      </c>
      <c r="N2014"/>
      <c r="O2014"/>
    </row>
    <row r="2015" spans="2:15">
      <c r="B2015" s="74">
        <v>135.00000000000134</v>
      </c>
      <c r="C2015" s="74">
        <v>25930</v>
      </c>
      <c r="D2015" s="74">
        <v>0</v>
      </c>
      <c r="E2015" s="74">
        <v>0.127962085308057</v>
      </c>
      <c r="F2015" s="74">
        <v>0</v>
      </c>
      <c r="G2015" s="74">
        <v>0</v>
      </c>
      <c r="H2015" s="74">
        <v>0</v>
      </c>
      <c r="I2015" s="74">
        <v>0</v>
      </c>
      <c r="J2015" s="74">
        <v>0</v>
      </c>
      <c r="K2015" s="74">
        <v>0</v>
      </c>
      <c r="L2015" s="35">
        <v>0</v>
      </c>
      <c r="M2015" s="74">
        <v>1</v>
      </c>
      <c r="N2015"/>
      <c r="O2015"/>
    </row>
    <row r="2016" spans="2:15">
      <c r="B2016" s="74">
        <v>168.99999999999864</v>
      </c>
      <c r="C2016" s="74">
        <v>25931</v>
      </c>
      <c r="D2016" s="74">
        <v>0</v>
      </c>
      <c r="E2016" s="74">
        <v>0.18468468468468499</v>
      </c>
      <c r="F2016" s="74">
        <v>0</v>
      </c>
      <c r="G2016" s="74">
        <v>0</v>
      </c>
      <c r="H2016" s="74">
        <v>0</v>
      </c>
      <c r="I2016" s="74">
        <v>0</v>
      </c>
      <c r="J2016" s="74">
        <v>0</v>
      </c>
      <c r="K2016" s="74">
        <v>0</v>
      </c>
      <c r="L2016" s="35">
        <v>4.5045049999999998E-3</v>
      </c>
      <c r="M2016" s="74">
        <v>1</v>
      </c>
      <c r="N2016"/>
      <c r="O2016"/>
    </row>
    <row r="2017" spans="2:15">
      <c r="B2017" s="74">
        <v>127.0000000000009</v>
      </c>
      <c r="C2017" s="74">
        <v>25975</v>
      </c>
      <c r="D2017" s="74">
        <v>0</v>
      </c>
      <c r="E2017" s="74">
        <v>9.5238095238095195E-3</v>
      </c>
      <c r="F2017" s="74">
        <v>0</v>
      </c>
      <c r="G2017" s="74">
        <v>0</v>
      </c>
      <c r="H2017" s="74">
        <v>0</v>
      </c>
      <c r="I2017" s="74">
        <v>0</v>
      </c>
      <c r="J2017" s="74">
        <v>2.8571428571428598E-2</v>
      </c>
      <c r="K2017" s="74">
        <v>0</v>
      </c>
      <c r="L2017" s="35">
        <v>0</v>
      </c>
      <c r="M2017" s="74">
        <v>1</v>
      </c>
      <c r="N2017"/>
      <c r="O2017"/>
    </row>
    <row r="2018" spans="2:15">
      <c r="B2018" s="74">
        <v>130.99999999999878</v>
      </c>
      <c r="C2018" s="74">
        <v>25982</v>
      </c>
      <c r="D2018" s="74">
        <v>0</v>
      </c>
      <c r="E2018" s="74">
        <v>9.5693779904306199E-3</v>
      </c>
      <c r="F2018" s="74">
        <v>0</v>
      </c>
      <c r="G2018" s="74">
        <v>0</v>
      </c>
      <c r="H2018" s="74">
        <v>0</v>
      </c>
      <c r="I2018" s="74">
        <v>0</v>
      </c>
      <c r="J2018" s="74">
        <v>0</v>
      </c>
      <c r="K2018" s="74">
        <v>0</v>
      </c>
      <c r="L2018" s="35">
        <v>0</v>
      </c>
      <c r="M2018" s="74">
        <v>1</v>
      </c>
      <c r="N2018"/>
      <c r="O2018"/>
    </row>
    <row r="2019" spans="2:15">
      <c r="B2019" s="74">
        <v>134.0000000000008</v>
      </c>
      <c r="C2019" s="74">
        <v>25983</v>
      </c>
      <c r="D2019" s="74">
        <v>4.78468899521531E-3</v>
      </c>
      <c r="E2019" s="74">
        <v>9.5693779904306199E-3</v>
      </c>
      <c r="F2019" s="74">
        <v>0</v>
      </c>
      <c r="G2019" s="74">
        <v>0</v>
      </c>
      <c r="H2019" s="74">
        <v>0</v>
      </c>
      <c r="I2019" s="74">
        <v>0</v>
      </c>
      <c r="J2019" s="74">
        <v>0</v>
      </c>
      <c r="K2019" s="74">
        <v>0</v>
      </c>
      <c r="L2019" s="35">
        <v>0</v>
      </c>
      <c r="M2019" s="74">
        <v>1</v>
      </c>
      <c r="N2019"/>
      <c r="O2019"/>
    </row>
    <row r="2020" spans="2:15">
      <c r="B2020" s="74">
        <v>116.9999999999996</v>
      </c>
      <c r="C2020" s="74">
        <v>25996</v>
      </c>
      <c r="D2020" s="74">
        <v>0</v>
      </c>
      <c r="E2020" s="74">
        <v>4.8780487804877997E-3</v>
      </c>
      <c r="F2020" s="74">
        <v>0</v>
      </c>
      <c r="G2020" s="74">
        <v>0</v>
      </c>
      <c r="H2020" s="74">
        <v>0</v>
      </c>
      <c r="I2020" s="74">
        <v>0</v>
      </c>
      <c r="J2020" s="74">
        <v>0</v>
      </c>
      <c r="K2020" s="74">
        <v>0</v>
      </c>
      <c r="L2020" s="35">
        <v>0</v>
      </c>
      <c r="M2020" s="74">
        <v>1</v>
      </c>
      <c r="N2020"/>
      <c r="O2020"/>
    </row>
    <row r="2021" spans="2:15">
      <c r="B2021" s="74">
        <v>58.999999999999439</v>
      </c>
      <c r="C2021" s="74">
        <v>25997</v>
      </c>
      <c r="D2021" s="74">
        <v>0</v>
      </c>
      <c r="E2021" s="74">
        <v>3.8461538461538498E-2</v>
      </c>
      <c r="F2021" s="74">
        <v>0</v>
      </c>
      <c r="G2021" s="74">
        <v>0</v>
      </c>
      <c r="H2021" s="74">
        <v>0</v>
      </c>
      <c r="I2021" s="74">
        <v>0</v>
      </c>
      <c r="J2021" s="74">
        <v>0</v>
      </c>
      <c r="K2021" s="74">
        <v>0</v>
      </c>
      <c r="L2021" s="35">
        <v>0</v>
      </c>
      <c r="M2021" s="74">
        <v>1</v>
      </c>
      <c r="N2021"/>
      <c r="O2021"/>
    </row>
    <row r="2022" spans="2:15">
      <c r="B2022" s="74">
        <v>79.999999999999403</v>
      </c>
      <c r="C2022" s="74">
        <v>25998</v>
      </c>
      <c r="D2022" s="74">
        <v>0</v>
      </c>
      <c r="E2022" s="74">
        <v>0</v>
      </c>
      <c r="F2022" s="74">
        <v>0</v>
      </c>
      <c r="G2022" s="74">
        <v>3.9603960396039598E-2</v>
      </c>
      <c r="H2022" s="74">
        <v>0</v>
      </c>
      <c r="I2022" s="74">
        <v>0</v>
      </c>
      <c r="J2022" s="74">
        <v>0</v>
      </c>
      <c r="K2022" s="74">
        <v>0</v>
      </c>
      <c r="L2022" s="35">
        <v>0</v>
      </c>
      <c r="M2022" s="74">
        <v>0</v>
      </c>
      <c r="N2022"/>
      <c r="O2022"/>
    </row>
    <row r="2023" spans="2:15">
      <c r="B2023" s="74">
        <v>39.000000000000078</v>
      </c>
      <c r="C2023" s="74">
        <v>25999</v>
      </c>
      <c r="D2023" s="74">
        <v>0</v>
      </c>
      <c r="E2023" s="74">
        <v>0</v>
      </c>
      <c r="F2023" s="74">
        <v>0</v>
      </c>
      <c r="G2023" s="74">
        <v>4.1860465116279097E-2</v>
      </c>
      <c r="H2023" s="74">
        <v>0</v>
      </c>
      <c r="I2023" s="74">
        <v>0</v>
      </c>
      <c r="J2023" s="74">
        <v>0</v>
      </c>
      <c r="K2023" s="74">
        <v>0</v>
      </c>
      <c r="L2023" s="35">
        <v>0</v>
      </c>
      <c r="M2023" s="74">
        <v>0</v>
      </c>
      <c r="N2023"/>
      <c r="O2023"/>
    </row>
    <row r="2024" spans="2:15">
      <c r="B2024" s="74">
        <v>93.000000000001108</v>
      </c>
      <c r="C2024" s="74">
        <v>26001</v>
      </c>
      <c r="D2024" s="74">
        <v>0</v>
      </c>
      <c r="E2024" s="74">
        <v>2.3809523809523801E-2</v>
      </c>
      <c r="F2024" s="74">
        <v>0</v>
      </c>
      <c r="G2024" s="74">
        <v>0</v>
      </c>
      <c r="H2024" s="74">
        <v>0</v>
      </c>
      <c r="I2024" s="74">
        <v>0</v>
      </c>
      <c r="J2024" s="74">
        <v>0</v>
      </c>
      <c r="K2024" s="74">
        <v>0</v>
      </c>
      <c r="L2024" s="35">
        <v>0</v>
      </c>
      <c r="M2024" s="74">
        <v>1</v>
      </c>
      <c r="N2024"/>
      <c r="O2024"/>
    </row>
    <row r="2025" spans="2:15">
      <c r="B2025" s="74">
        <v>44.000000000000284</v>
      </c>
      <c r="C2025" s="74">
        <v>26003</v>
      </c>
      <c r="D2025" s="74">
        <v>0</v>
      </c>
      <c r="E2025" s="74">
        <v>0</v>
      </c>
      <c r="F2025" s="74">
        <v>0</v>
      </c>
      <c r="G2025" s="74">
        <v>0</v>
      </c>
      <c r="H2025" s="74">
        <v>0</v>
      </c>
      <c r="I2025" s="74">
        <v>0</v>
      </c>
      <c r="J2025" s="74">
        <v>0</v>
      </c>
      <c r="K2025" s="74">
        <v>0</v>
      </c>
      <c r="L2025" s="35">
        <v>0</v>
      </c>
      <c r="M2025" s="74">
        <v>0</v>
      </c>
      <c r="N2025"/>
      <c r="O2025"/>
    </row>
    <row r="2026" spans="2:15">
      <c r="B2026" s="74">
        <v>217.00000000000043</v>
      </c>
      <c r="C2026" s="74">
        <v>26006</v>
      </c>
      <c r="D2026" s="74">
        <v>0</v>
      </c>
      <c r="E2026" s="74">
        <v>0</v>
      </c>
      <c r="F2026" s="74">
        <v>0</v>
      </c>
      <c r="G2026" s="74">
        <v>0</v>
      </c>
      <c r="H2026" s="74">
        <v>0</v>
      </c>
      <c r="I2026" s="74">
        <v>0</v>
      </c>
      <c r="J2026" s="74">
        <v>0</v>
      </c>
      <c r="K2026" s="74">
        <v>0</v>
      </c>
      <c r="L2026" s="35">
        <v>0</v>
      </c>
      <c r="M2026" s="74">
        <v>0</v>
      </c>
      <c r="N2026"/>
      <c r="O2026"/>
    </row>
    <row r="2027" spans="2:15">
      <c r="B2027" s="74">
        <v>100</v>
      </c>
      <c r="C2027" s="74">
        <v>26007</v>
      </c>
      <c r="D2027" s="74">
        <v>0</v>
      </c>
      <c r="E2027" s="74">
        <v>0</v>
      </c>
      <c r="F2027" s="74">
        <v>0</v>
      </c>
      <c r="G2027" s="74">
        <v>0</v>
      </c>
      <c r="H2027" s="74">
        <v>0</v>
      </c>
      <c r="I2027" s="74">
        <v>0</v>
      </c>
      <c r="J2027" s="74">
        <v>0</v>
      </c>
      <c r="K2027" s="74">
        <v>0</v>
      </c>
      <c r="L2027" s="35">
        <v>0</v>
      </c>
      <c r="M2027" s="74">
        <v>0</v>
      </c>
      <c r="N2027"/>
      <c r="O2027"/>
    </row>
    <row r="2028" spans="2:15">
      <c r="B2028" s="74">
        <v>281.99999999999955</v>
      </c>
      <c r="C2028" s="74">
        <v>26008</v>
      </c>
      <c r="D2028" s="74">
        <v>0</v>
      </c>
      <c r="E2028" s="74">
        <v>0</v>
      </c>
      <c r="F2028" s="74">
        <v>0</v>
      </c>
      <c r="G2028" s="74">
        <v>0</v>
      </c>
      <c r="H2028" s="74">
        <v>0</v>
      </c>
      <c r="I2028" s="74">
        <v>0</v>
      </c>
      <c r="J2028" s="74">
        <v>0</v>
      </c>
      <c r="K2028" s="74">
        <v>0</v>
      </c>
      <c r="L2028" s="35">
        <v>0</v>
      </c>
      <c r="M2028" s="74">
        <v>0</v>
      </c>
      <c r="N2028"/>
      <c r="O2028"/>
    </row>
    <row r="2029" spans="2:15">
      <c r="B2029" s="74">
        <v>347.99999999999943</v>
      </c>
      <c r="C2029" s="74">
        <v>26009</v>
      </c>
      <c r="D2029" s="74">
        <v>0</v>
      </c>
      <c r="E2029" s="74">
        <v>0</v>
      </c>
      <c r="F2029" s="74">
        <v>0</v>
      </c>
      <c r="G2029" s="74">
        <v>0</v>
      </c>
      <c r="H2029" s="74">
        <v>0</v>
      </c>
      <c r="I2029" s="74">
        <v>0</v>
      </c>
      <c r="J2029" s="74">
        <v>0</v>
      </c>
      <c r="K2029" s="74">
        <v>0</v>
      </c>
      <c r="L2029" s="35">
        <v>0.67298578200000003</v>
      </c>
      <c r="M2029" s="74">
        <v>0</v>
      </c>
      <c r="N2029"/>
      <c r="O2029"/>
    </row>
    <row r="2030" spans="2:15">
      <c r="B2030" s="74">
        <v>56.999999999999801</v>
      </c>
      <c r="C2030" s="74">
        <v>26026</v>
      </c>
      <c r="D2030" s="74">
        <v>0</v>
      </c>
      <c r="E2030" s="74">
        <v>0</v>
      </c>
      <c r="F2030" s="74">
        <v>0</v>
      </c>
      <c r="G2030" s="74">
        <v>0</v>
      </c>
      <c r="H2030" s="74">
        <v>0</v>
      </c>
      <c r="I2030" s="74">
        <v>0</v>
      </c>
      <c r="J2030" s="74">
        <v>0</v>
      </c>
      <c r="K2030" s="74">
        <v>0</v>
      </c>
      <c r="L2030" s="35">
        <v>0</v>
      </c>
      <c r="M2030" s="74">
        <v>0</v>
      </c>
      <c r="N2030"/>
      <c r="O2030"/>
    </row>
    <row r="2031" spans="2:15">
      <c r="B2031" s="74">
        <v>86.000000000000497</v>
      </c>
      <c r="C2031" s="74">
        <v>26027</v>
      </c>
      <c r="D2031" s="74">
        <v>0</v>
      </c>
      <c r="E2031" s="74">
        <v>0</v>
      </c>
      <c r="F2031" s="74">
        <v>0</v>
      </c>
      <c r="G2031" s="74">
        <v>0</v>
      </c>
      <c r="H2031" s="74">
        <v>0</v>
      </c>
      <c r="I2031" s="74">
        <v>0</v>
      </c>
      <c r="J2031" s="74">
        <v>0</v>
      </c>
      <c r="K2031" s="74">
        <v>0</v>
      </c>
      <c r="L2031" s="35">
        <v>0</v>
      </c>
      <c r="M2031" s="74">
        <v>0</v>
      </c>
      <c r="N2031"/>
      <c r="O2031"/>
    </row>
    <row r="2032" spans="2:15">
      <c r="B2032" s="74">
        <v>321.99999999999949</v>
      </c>
      <c r="C2032" s="74">
        <v>26028</v>
      </c>
      <c r="D2032" s="74">
        <v>0</v>
      </c>
      <c r="E2032" s="74">
        <v>4.3668122270742399E-3</v>
      </c>
      <c r="F2032" s="74">
        <v>0</v>
      </c>
      <c r="G2032" s="74">
        <v>0</v>
      </c>
      <c r="H2032" s="74">
        <v>0</v>
      </c>
      <c r="I2032" s="74">
        <v>0</v>
      </c>
      <c r="J2032" s="74">
        <v>0</v>
      </c>
      <c r="K2032" s="74">
        <v>0</v>
      </c>
      <c r="L2032" s="35">
        <v>0</v>
      </c>
      <c r="M2032" s="74">
        <v>1</v>
      </c>
      <c r="N2032"/>
      <c r="O2032"/>
    </row>
    <row r="2033" spans="2:15">
      <c r="B2033" s="74">
        <v>294.00000000000205</v>
      </c>
      <c r="C2033" s="74">
        <v>26030</v>
      </c>
      <c r="D2033" s="74">
        <v>0</v>
      </c>
      <c r="E2033" s="74">
        <v>0</v>
      </c>
      <c r="F2033" s="74">
        <v>0</v>
      </c>
      <c r="G2033" s="74">
        <v>0</v>
      </c>
      <c r="H2033" s="74">
        <v>0</v>
      </c>
      <c r="I2033" s="74">
        <v>0</v>
      </c>
      <c r="J2033" s="74">
        <v>0</v>
      </c>
      <c r="K2033" s="74">
        <v>0</v>
      </c>
      <c r="L2033" s="35">
        <v>0</v>
      </c>
      <c r="M2033" s="74">
        <v>0</v>
      </c>
      <c r="N2033"/>
      <c r="O2033"/>
    </row>
    <row r="2034" spans="2:15">
      <c r="B2034" s="74">
        <v>378.99999999999795</v>
      </c>
      <c r="C2034" s="74">
        <v>26042</v>
      </c>
      <c r="D2034" s="74">
        <v>0</v>
      </c>
      <c r="E2034" s="74">
        <v>0</v>
      </c>
      <c r="F2034" s="74">
        <v>0</v>
      </c>
      <c r="G2034" s="74">
        <v>0</v>
      </c>
      <c r="H2034" s="74">
        <v>0</v>
      </c>
      <c r="I2034" s="74">
        <v>0</v>
      </c>
      <c r="J2034" s="74">
        <v>0</v>
      </c>
      <c r="K2034" s="74">
        <v>0</v>
      </c>
      <c r="L2034" s="35">
        <v>0</v>
      </c>
      <c r="M2034" s="74">
        <v>0</v>
      </c>
      <c r="N2034"/>
      <c r="O2034"/>
    </row>
    <row r="2035" spans="2:15">
      <c r="B2035" s="74">
        <v>232.0000000000002</v>
      </c>
      <c r="C2035" s="74">
        <v>26045</v>
      </c>
      <c r="D2035" s="74">
        <v>0</v>
      </c>
      <c r="E2035" s="74">
        <v>0</v>
      </c>
      <c r="F2035" s="74">
        <v>0</v>
      </c>
      <c r="G2035" s="74">
        <v>0</v>
      </c>
      <c r="H2035" s="74">
        <v>0</v>
      </c>
      <c r="I2035" s="74">
        <v>0</v>
      </c>
      <c r="J2035" s="74">
        <v>0</v>
      </c>
      <c r="K2035" s="74">
        <v>0</v>
      </c>
      <c r="L2035" s="35">
        <v>0</v>
      </c>
      <c r="M2035" s="74">
        <v>0</v>
      </c>
      <c r="N2035"/>
      <c r="O2035"/>
    </row>
    <row r="2036" spans="2:15">
      <c r="B2036" s="74">
        <v>223.99999999999875</v>
      </c>
      <c r="C2036" s="74">
        <v>26047</v>
      </c>
      <c r="D2036" s="74">
        <v>0</v>
      </c>
      <c r="E2036" s="74">
        <v>4.8780487804877997E-3</v>
      </c>
      <c r="F2036" s="74">
        <v>0</v>
      </c>
      <c r="G2036" s="74">
        <v>0</v>
      </c>
      <c r="H2036" s="74">
        <v>0</v>
      </c>
      <c r="I2036" s="74">
        <v>0</v>
      </c>
      <c r="J2036" s="74">
        <v>0</v>
      </c>
      <c r="K2036" s="74">
        <v>0</v>
      </c>
      <c r="L2036" s="35">
        <v>0</v>
      </c>
      <c r="M2036" s="74">
        <v>1</v>
      </c>
      <c r="N2036"/>
      <c r="O2036"/>
    </row>
    <row r="2037" spans="2:15">
      <c r="B2037" s="74">
        <v>431.99999999999824</v>
      </c>
      <c r="C2037" s="74">
        <v>26051</v>
      </c>
      <c r="D2037" s="74">
        <v>0</v>
      </c>
      <c r="E2037" s="74">
        <v>0</v>
      </c>
      <c r="F2037" s="74">
        <v>0</v>
      </c>
      <c r="G2037" s="74">
        <v>0</v>
      </c>
      <c r="H2037" s="74">
        <v>0</v>
      </c>
      <c r="I2037" s="74">
        <v>0</v>
      </c>
      <c r="J2037" s="74">
        <v>0</v>
      </c>
      <c r="K2037" s="74">
        <v>0</v>
      </c>
      <c r="L2037" s="35">
        <v>0</v>
      </c>
      <c r="M2037" s="74">
        <v>0</v>
      </c>
      <c r="N2037"/>
      <c r="O2037"/>
    </row>
    <row r="2038" spans="2:15">
      <c r="B2038" s="74">
        <v>222.99999999999983</v>
      </c>
      <c r="C2038" s="74">
        <v>26058</v>
      </c>
      <c r="D2038" s="74">
        <v>0</v>
      </c>
      <c r="E2038" s="74">
        <v>0</v>
      </c>
      <c r="F2038" s="74">
        <v>0</v>
      </c>
      <c r="G2038" s="74">
        <v>0</v>
      </c>
      <c r="H2038" s="74">
        <v>0</v>
      </c>
      <c r="I2038" s="74">
        <v>0</v>
      </c>
      <c r="J2038" s="74">
        <v>0</v>
      </c>
      <c r="K2038" s="74">
        <v>0</v>
      </c>
      <c r="L2038" s="35">
        <v>0</v>
      </c>
      <c r="M2038" s="74">
        <v>0</v>
      </c>
      <c r="N2038"/>
      <c r="O2038"/>
    </row>
    <row r="2039" spans="2:15">
      <c r="B2039" s="74">
        <v>156.99999999999869</v>
      </c>
      <c r="C2039" s="74">
        <v>26063</v>
      </c>
      <c r="D2039" s="74">
        <v>0</v>
      </c>
      <c r="E2039" s="74">
        <v>0</v>
      </c>
      <c r="F2039" s="74">
        <v>0</v>
      </c>
      <c r="G2039" s="74">
        <v>0</v>
      </c>
      <c r="H2039" s="74">
        <v>0</v>
      </c>
      <c r="I2039" s="74">
        <v>0</v>
      </c>
      <c r="J2039" s="74">
        <v>0</v>
      </c>
      <c r="K2039" s="74">
        <v>0</v>
      </c>
      <c r="L2039" s="35">
        <v>0</v>
      </c>
      <c r="M2039" s="74">
        <v>0</v>
      </c>
      <c r="N2039"/>
      <c r="O2039"/>
    </row>
    <row r="2040" spans="2:15">
      <c r="B2040" s="74">
        <v>265.00000000000159</v>
      </c>
      <c r="C2040" s="74">
        <v>26065</v>
      </c>
      <c r="D2040" s="74">
        <v>0</v>
      </c>
      <c r="E2040" s="74">
        <v>0</v>
      </c>
      <c r="F2040" s="74">
        <v>0</v>
      </c>
      <c r="G2040" s="74">
        <v>0</v>
      </c>
      <c r="H2040" s="74">
        <v>0</v>
      </c>
      <c r="I2040" s="74">
        <v>0</v>
      </c>
      <c r="J2040" s="74">
        <v>0</v>
      </c>
      <c r="K2040" s="74">
        <v>0</v>
      </c>
      <c r="L2040" s="35">
        <v>0</v>
      </c>
      <c r="M2040" s="74">
        <v>0</v>
      </c>
      <c r="N2040"/>
      <c r="O2040"/>
    </row>
    <row r="2041" spans="2:15">
      <c r="B2041" s="74">
        <v>280.00000000000063</v>
      </c>
      <c r="C2041" s="74">
        <v>26071</v>
      </c>
      <c r="D2041" s="74">
        <v>0</v>
      </c>
      <c r="E2041" s="74">
        <v>6.4516129032258104E-2</v>
      </c>
      <c r="F2041" s="74">
        <v>0</v>
      </c>
      <c r="G2041" s="74">
        <v>0</v>
      </c>
      <c r="H2041" s="74">
        <v>0</v>
      </c>
      <c r="I2041" s="74">
        <v>0</v>
      </c>
      <c r="J2041" s="74">
        <v>0</v>
      </c>
      <c r="K2041" s="74">
        <v>0</v>
      </c>
      <c r="L2041" s="35">
        <v>0</v>
      </c>
      <c r="M2041" s="74">
        <v>1</v>
      </c>
      <c r="N2041"/>
      <c r="O2041"/>
    </row>
    <row r="2042" spans="2:15">
      <c r="B2042" s="74">
        <v>746.00000000000239</v>
      </c>
      <c r="C2042" s="74">
        <v>26135</v>
      </c>
      <c r="D2042" s="74">
        <v>0</v>
      </c>
      <c r="E2042" s="74">
        <v>0</v>
      </c>
      <c r="F2042" s="74">
        <v>0</v>
      </c>
      <c r="G2042" s="74">
        <v>0</v>
      </c>
      <c r="H2042" s="74">
        <v>0</v>
      </c>
      <c r="I2042" s="74">
        <v>0</v>
      </c>
      <c r="J2042" s="74">
        <v>0</v>
      </c>
      <c r="K2042" s="74">
        <v>0</v>
      </c>
      <c r="L2042" s="35">
        <v>0</v>
      </c>
      <c r="M2042" s="74">
        <v>0</v>
      </c>
      <c r="N2042"/>
      <c r="O2042"/>
    </row>
    <row r="2043" spans="2:15">
      <c r="B2043" s="74">
        <v>1111.0000000000073</v>
      </c>
      <c r="C2043" s="74">
        <v>26160</v>
      </c>
      <c r="D2043" s="74">
        <v>0</v>
      </c>
      <c r="E2043" s="74">
        <v>0</v>
      </c>
      <c r="F2043" s="74">
        <v>0</v>
      </c>
      <c r="G2043" s="74">
        <v>0</v>
      </c>
      <c r="H2043" s="74">
        <v>0</v>
      </c>
      <c r="I2043" s="74">
        <v>0</v>
      </c>
      <c r="J2043" s="74">
        <v>0</v>
      </c>
      <c r="K2043" s="74">
        <v>0</v>
      </c>
      <c r="L2043" s="35">
        <v>0</v>
      </c>
      <c r="M2043" s="74">
        <v>0</v>
      </c>
      <c r="N2043"/>
      <c r="O2043"/>
    </row>
    <row r="2044" spans="2:15">
      <c r="B2044" s="74">
        <v>1153.000000000003</v>
      </c>
      <c r="C2044" s="74">
        <v>26161</v>
      </c>
      <c r="D2044" s="74">
        <v>0</v>
      </c>
      <c r="E2044" s="74">
        <v>0</v>
      </c>
      <c r="F2044" s="74">
        <v>0</v>
      </c>
      <c r="G2044" s="74">
        <v>0</v>
      </c>
      <c r="H2044" s="74">
        <v>0</v>
      </c>
      <c r="I2044" s="74">
        <v>0</v>
      </c>
      <c r="J2044" s="74">
        <v>0</v>
      </c>
      <c r="K2044" s="74">
        <v>0</v>
      </c>
      <c r="L2044" s="35">
        <v>0</v>
      </c>
      <c r="M2044" s="74">
        <v>0</v>
      </c>
      <c r="N2044"/>
      <c r="O2044"/>
    </row>
    <row r="2045" spans="2:15">
      <c r="B2045" s="74">
        <v>483.99999999999761</v>
      </c>
      <c r="C2045" s="74">
        <v>26162</v>
      </c>
      <c r="D2045" s="74">
        <v>0</v>
      </c>
      <c r="E2045" s="74">
        <v>0</v>
      </c>
      <c r="F2045" s="74">
        <v>0</v>
      </c>
      <c r="G2045" s="74">
        <v>0</v>
      </c>
      <c r="H2045" s="74">
        <v>0</v>
      </c>
      <c r="I2045" s="74">
        <v>0</v>
      </c>
      <c r="J2045" s="74">
        <v>0</v>
      </c>
      <c r="K2045" s="74">
        <v>0</v>
      </c>
      <c r="L2045" s="35">
        <v>0</v>
      </c>
      <c r="M2045" s="74">
        <v>0</v>
      </c>
      <c r="N2045"/>
      <c r="O2045"/>
    </row>
    <row r="2046" spans="2:15">
      <c r="B2046" s="74">
        <v>1611.000000000008</v>
      </c>
      <c r="C2046" s="74">
        <v>26164</v>
      </c>
      <c r="D2046" s="74">
        <v>0</v>
      </c>
      <c r="E2046" s="74">
        <v>0</v>
      </c>
      <c r="F2046" s="74">
        <v>0</v>
      </c>
      <c r="G2046" s="74">
        <v>0</v>
      </c>
      <c r="H2046" s="74">
        <v>0</v>
      </c>
      <c r="I2046" s="74">
        <v>0</v>
      </c>
      <c r="J2046" s="74">
        <v>0</v>
      </c>
      <c r="K2046" s="74">
        <v>0</v>
      </c>
      <c r="L2046" s="35">
        <v>0</v>
      </c>
      <c r="M2046" s="74">
        <v>0</v>
      </c>
      <c r="N2046"/>
      <c r="O2046"/>
    </row>
    <row r="2047" spans="2:15">
      <c r="B2047" s="74">
        <v>1494.0000000000016</v>
      </c>
      <c r="C2047" s="74">
        <v>26169</v>
      </c>
      <c r="D2047" s="74">
        <v>0</v>
      </c>
      <c r="E2047" s="74">
        <v>0</v>
      </c>
      <c r="F2047" s="74">
        <v>0</v>
      </c>
      <c r="G2047" s="74">
        <v>0</v>
      </c>
      <c r="H2047" s="74">
        <v>0</v>
      </c>
      <c r="I2047" s="74">
        <v>0</v>
      </c>
      <c r="J2047" s="74">
        <v>0</v>
      </c>
      <c r="K2047" s="74">
        <v>0</v>
      </c>
      <c r="L2047" s="35">
        <v>0</v>
      </c>
      <c r="M2047" s="74">
        <v>0</v>
      </c>
      <c r="N2047"/>
      <c r="O2047"/>
    </row>
    <row r="2048" spans="2:15">
      <c r="B2048" s="74">
        <v>2256.9999999999909</v>
      </c>
      <c r="C2048" s="74">
        <v>26170</v>
      </c>
      <c r="D2048" s="74">
        <v>0</v>
      </c>
      <c r="E2048" s="74">
        <v>0</v>
      </c>
      <c r="F2048" s="74">
        <v>0</v>
      </c>
      <c r="G2048" s="74">
        <v>0</v>
      </c>
      <c r="H2048" s="74">
        <v>0</v>
      </c>
      <c r="I2048" s="74">
        <v>0</v>
      </c>
      <c r="J2048" s="74">
        <v>0</v>
      </c>
      <c r="K2048" s="74">
        <v>0</v>
      </c>
      <c r="L2048" s="35">
        <v>0</v>
      </c>
      <c r="M2048" s="74">
        <v>0</v>
      </c>
      <c r="N2048"/>
      <c r="O2048"/>
    </row>
    <row r="2049" spans="2:15">
      <c r="B2049" s="74">
        <v>2874.0000000000232</v>
      </c>
      <c r="C2049" s="74">
        <v>26171</v>
      </c>
      <c r="D2049" s="74">
        <v>0</v>
      </c>
      <c r="E2049" s="74">
        <v>0</v>
      </c>
      <c r="F2049" s="74">
        <v>0</v>
      </c>
      <c r="G2049" s="74">
        <v>0</v>
      </c>
      <c r="H2049" s="74">
        <v>0</v>
      </c>
      <c r="I2049" s="74">
        <v>0</v>
      </c>
      <c r="J2049" s="74">
        <v>0</v>
      </c>
      <c r="K2049" s="74">
        <v>0</v>
      </c>
      <c r="L2049" s="35">
        <v>0</v>
      </c>
      <c r="M2049" s="74">
        <v>0</v>
      </c>
      <c r="N2049"/>
      <c r="O2049"/>
    </row>
    <row r="2050" spans="2:15">
      <c r="B2050" s="74">
        <v>373.99999999999977</v>
      </c>
      <c r="C2050" s="74">
        <v>26172</v>
      </c>
      <c r="D2050" s="74">
        <v>0</v>
      </c>
      <c r="E2050" s="74">
        <v>0</v>
      </c>
      <c r="F2050" s="74">
        <v>0</v>
      </c>
      <c r="G2050" s="74">
        <v>0</v>
      </c>
      <c r="H2050" s="74">
        <v>0</v>
      </c>
      <c r="I2050" s="74">
        <v>0</v>
      </c>
      <c r="J2050" s="74">
        <v>0</v>
      </c>
      <c r="K2050" s="74">
        <v>0</v>
      </c>
      <c r="L2050" s="35">
        <v>0</v>
      </c>
      <c r="M2050" s="74">
        <v>0</v>
      </c>
      <c r="N2050"/>
      <c r="O2050"/>
    </row>
    <row r="2051" spans="2:15">
      <c r="B2051" s="74">
        <v>167.99999999999909</v>
      </c>
      <c r="C2051" s="74">
        <v>26199</v>
      </c>
      <c r="D2051" s="74">
        <v>0</v>
      </c>
      <c r="E2051" s="74">
        <v>0</v>
      </c>
      <c r="F2051" s="74">
        <v>0</v>
      </c>
      <c r="G2051" s="74">
        <v>4.3478260869565201E-3</v>
      </c>
      <c r="H2051" s="74">
        <v>0</v>
      </c>
      <c r="I2051" s="74">
        <v>0</v>
      </c>
      <c r="J2051" s="74">
        <v>0</v>
      </c>
      <c r="K2051" s="74">
        <v>0</v>
      </c>
      <c r="L2051" s="35">
        <v>0</v>
      </c>
      <c r="M2051" s="74">
        <v>0</v>
      </c>
      <c r="N2051"/>
      <c r="O2051"/>
    </row>
    <row r="2052" spans="2:15">
      <c r="B2052" s="74">
        <v>84.999999999999488</v>
      </c>
      <c r="C2052" s="74">
        <v>26212</v>
      </c>
      <c r="D2052" s="74">
        <v>0</v>
      </c>
      <c r="E2052" s="74">
        <v>0</v>
      </c>
      <c r="F2052" s="74">
        <v>0</v>
      </c>
      <c r="G2052" s="74">
        <v>0</v>
      </c>
      <c r="H2052" s="74">
        <v>0</v>
      </c>
      <c r="I2052" s="74">
        <v>0</v>
      </c>
      <c r="J2052" s="74">
        <v>0</v>
      </c>
      <c r="K2052" s="74">
        <v>0</v>
      </c>
      <c r="L2052" s="35">
        <v>0</v>
      </c>
      <c r="M2052" s="74">
        <v>0</v>
      </c>
      <c r="N2052"/>
      <c r="O2052"/>
    </row>
    <row r="2053" spans="2:15">
      <c r="B2053" s="74">
        <v>1223.000000000013</v>
      </c>
      <c r="C2053" s="74">
        <v>26236</v>
      </c>
      <c r="D2053" s="74">
        <v>0</v>
      </c>
      <c r="E2053" s="74">
        <v>0</v>
      </c>
      <c r="F2053" s="74">
        <v>0</v>
      </c>
      <c r="G2053" s="74">
        <v>0</v>
      </c>
      <c r="H2053" s="74">
        <v>0</v>
      </c>
      <c r="I2053" s="74">
        <v>0</v>
      </c>
      <c r="J2053" s="74">
        <v>0</v>
      </c>
      <c r="K2053" s="74">
        <v>0</v>
      </c>
      <c r="L2053" s="35">
        <v>0</v>
      </c>
      <c r="M2053" s="74">
        <v>0</v>
      </c>
      <c r="N2053"/>
      <c r="O2053"/>
    </row>
    <row r="2054" spans="2:15">
      <c r="B2054" s="74">
        <v>382.00000000000108</v>
      </c>
      <c r="C2054" s="74">
        <v>26243</v>
      </c>
      <c r="D2054" s="74">
        <v>0</v>
      </c>
      <c r="E2054" s="74">
        <v>0</v>
      </c>
      <c r="F2054" s="74">
        <v>0</v>
      </c>
      <c r="G2054" s="74">
        <v>0</v>
      </c>
      <c r="H2054" s="74">
        <v>0</v>
      </c>
      <c r="I2054" s="74">
        <v>0</v>
      </c>
      <c r="J2054" s="74">
        <v>0</v>
      </c>
      <c r="K2054" s="74">
        <v>0</v>
      </c>
      <c r="L2054" s="35">
        <v>0</v>
      </c>
      <c r="M2054" s="74">
        <v>0</v>
      </c>
      <c r="N2054"/>
      <c r="O2054"/>
    </row>
    <row r="2055" spans="2:15">
      <c r="B2055" s="74">
        <v>397.00000000000472</v>
      </c>
      <c r="C2055" s="74">
        <v>26244</v>
      </c>
      <c r="D2055" s="74">
        <v>0</v>
      </c>
      <c r="E2055" s="74">
        <v>0</v>
      </c>
      <c r="F2055" s="74">
        <v>0</v>
      </c>
      <c r="G2055" s="74">
        <v>4.1666666666666701E-3</v>
      </c>
      <c r="H2055" s="74">
        <v>0</v>
      </c>
      <c r="I2055" s="74">
        <v>0</v>
      </c>
      <c r="J2055" s="74">
        <v>0</v>
      </c>
      <c r="K2055" s="74">
        <v>0</v>
      </c>
      <c r="L2055" s="35">
        <v>0</v>
      </c>
      <c r="M2055" s="74">
        <v>0</v>
      </c>
      <c r="N2055"/>
      <c r="O2055"/>
    </row>
    <row r="2056" spans="2:15">
      <c r="B2056" s="74">
        <v>210.99999999999872</v>
      </c>
      <c r="C2056" s="74">
        <v>26245</v>
      </c>
      <c r="D2056" s="74">
        <v>0</v>
      </c>
      <c r="E2056" s="74">
        <v>0</v>
      </c>
      <c r="F2056" s="74">
        <v>0</v>
      </c>
      <c r="G2056" s="74">
        <v>0</v>
      </c>
      <c r="H2056" s="74">
        <v>0</v>
      </c>
      <c r="I2056" s="74">
        <v>0</v>
      </c>
      <c r="J2056" s="74">
        <v>0</v>
      </c>
      <c r="K2056" s="74">
        <v>0</v>
      </c>
      <c r="L2056" s="35">
        <v>0</v>
      </c>
      <c r="M2056" s="74">
        <v>0</v>
      </c>
      <c r="N2056"/>
      <c r="O2056"/>
    </row>
    <row r="2057" spans="2:15">
      <c r="B2057" s="74">
        <v>301.99999999999977</v>
      </c>
      <c r="C2057" s="74">
        <v>26246</v>
      </c>
      <c r="D2057" s="74">
        <v>0</v>
      </c>
      <c r="E2057" s="74">
        <v>4.4052863436123404E-3</v>
      </c>
      <c r="F2057" s="74">
        <v>0</v>
      </c>
      <c r="G2057" s="74">
        <v>4.4052863436123404E-3</v>
      </c>
      <c r="H2057" s="74">
        <v>0</v>
      </c>
      <c r="I2057" s="74">
        <v>0</v>
      </c>
      <c r="J2057" s="74">
        <v>0</v>
      </c>
      <c r="K2057" s="74">
        <v>0</v>
      </c>
      <c r="L2057" s="35">
        <v>0</v>
      </c>
      <c r="M2057" s="74">
        <v>1</v>
      </c>
      <c r="N2057"/>
      <c r="O2057"/>
    </row>
    <row r="2058" spans="2:15">
      <c r="B2058" s="74">
        <v>333.00000000000034</v>
      </c>
      <c r="C2058" s="74">
        <v>26247</v>
      </c>
      <c r="D2058" s="74">
        <v>4.5248868778280504E-3</v>
      </c>
      <c r="E2058" s="74">
        <v>4.5248868778280504E-3</v>
      </c>
      <c r="F2058" s="74">
        <v>0</v>
      </c>
      <c r="G2058" s="74">
        <v>4.5248868778280504E-3</v>
      </c>
      <c r="H2058" s="74">
        <v>0</v>
      </c>
      <c r="I2058" s="74">
        <v>0</v>
      </c>
      <c r="J2058" s="74">
        <v>0</v>
      </c>
      <c r="K2058" s="74">
        <v>0</v>
      </c>
      <c r="L2058" s="35">
        <v>0</v>
      </c>
      <c r="M2058" s="74">
        <v>1</v>
      </c>
      <c r="N2058"/>
      <c r="O2058"/>
    </row>
    <row r="2059" spans="2:15">
      <c r="B2059" s="74">
        <v>476.99999999999591</v>
      </c>
      <c r="C2059" s="74">
        <v>26251</v>
      </c>
      <c r="D2059" s="74">
        <v>0</v>
      </c>
      <c r="E2059" s="74">
        <v>0</v>
      </c>
      <c r="F2059" s="74">
        <v>0</v>
      </c>
      <c r="G2059" s="74">
        <v>0</v>
      </c>
      <c r="H2059" s="74">
        <v>0</v>
      </c>
      <c r="I2059" s="74">
        <v>0</v>
      </c>
      <c r="J2059" s="74">
        <v>0</v>
      </c>
      <c r="K2059" s="74">
        <v>0</v>
      </c>
      <c r="L2059" s="35">
        <v>0</v>
      </c>
      <c r="M2059" s="74">
        <v>0</v>
      </c>
      <c r="N2059"/>
      <c r="O2059"/>
    </row>
    <row r="2060" spans="2:15">
      <c r="B2060" s="74">
        <v>290.00000000000279</v>
      </c>
      <c r="C2060" s="74">
        <v>26252</v>
      </c>
      <c r="D2060" s="74">
        <v>0</v>
      </c>
      <c r="E2060" s="74">
        <v>0</v>
      </c>
      <c r="F2060" s="74">
        <v>0</v>
      </c>
      <c r="G2060" s="74">
        <v>0</v>
      </c>
      <c r="H2060" s="74">
        <v>0</v>
      </c>
      <c r="I2060" s="74">
        <v>0</v>
      </c>
      <c r="J2060" s="74">
        <v>0</v>
      </c>
      <c r="K2060" s="74">
        <v>0</v>
      </c>
      <c r="L2060" s="35">
        <v>0</v>
      </c>
      <c r="M2060" s="74">
        <v>0</v>
      </c>
      <c r="N2060"/>
      <c r="O2060"/>
    </row>
    <row r="2061" spans="2:15">
      <c r="B2061" s="74">
        <v>365.99999999999989</v>
      </c>
      <c r="C2061" s="74">
        <v>26253</v>
      </c>
      <c r="D2061" s="74">
        <v>0</v>
      </c>
      <c r="E2061" s="74">
        <v>5.1546391752577301E-3</v>
      </c>
      <c r="F2061" s="74">
        <v>0</v>
      </c>
      <c r="G2061" s="74">
        <v>0</v>
      </c>
      <c r="H2061" s="74">
        <v>0</v>
      </c>
      <c r="I2061" s="74">
        <v>0</v>
      </c>
      <c r="J2061" s="74">
        <v>0</v>
      </c>
      <c r="K2061" s="74">
        <v>0</v>
      </c>
      <c r="L2061" s="35">
        <v>0</v>
      </c>
      <c r="M2061" s="74">
        <v>1</v>
      </c>
      <c r="N2061"/>
      <c r="O2061"/>
    </row>
    <row r="2062" spans="2:15">
      <c r="B2062" s="74">
        <v>337.99999999999642</v>
      </c>
      <c r="C2062" s="74">
        <v>26254</v>
      </c>
      <c r="D2062" s="74">
        <v>8.8888888888888906E-3</v>
      </c>
      <c r="E2062" s="74">
        <v>0</v>
      </c>
      <c r="F2062" s="74">
        <v>0</v>
      </c>
      <c r="G2062" s="74">
        <v>1.3333333333333299E-2</v>
      </c>
      <c r="H2062" s="74">
        <v>0</v>
      </c>
      <c r="I2062" s="74">
        <v>0</v>
      </c>
      <c r="J2062" s="74">
        <v>0</v>
      </c>
      <c r="K2062" s="74">
        <v>0</v>
      </c>
      <c r="L2062" s="35">
        <v>1.7777778000000001E-2</v>
      </c>
      <c r="M2062" s="74">
        <v>0</v>
      </c>
      <c r="N2062"/>
      <c r="O2062"/>
    </row>
    <row r="2063" spans="2:15">
      <c r="B2063" s="74">
        <v>2640.9999999999754</v>
      </c>
      <c r="C2063" s="74">
        <v>26279</v>
      </c>
      <c r="D2063" s="74">
        <v>9.3023255813953504E-3</v>
      </c>
      <c r="E2063" s="74">
        <v>0</v>
      </c>
      <c r="F2063" s="74">
        <v>0</v>
      </c>
      <c r="G2063" s="74">
        <v>0</v>
      </c>
      <c r="H2063" s="74">
        <v>0</v>
      </c>
      <c r="I2063" s="74">
        <v>0</v>
      </c>
      <c r="J2063" s="74">
        <v>0</v>
      </c>
      <c r="K2063" s="74">
        <v>0</v>
      </c>
      <c r="L2063" s="35">
        <v>9.3023259999999997E-3</v>
      </c>
      <c r="M2063" s="74">
        <v>0</v>
      </c>
      <c r="N2063"/>
      <c r="O2063"/>
    </row>
    <row r="2064" spans="2:15">
      <c r="B2064" s="74">
        <v>501.00000000000523</v>
      </c>
      <c r="C2064" s="74">
        <v>26282</v>
      </c>
      <c r="D2064" s="74">
        <v>0</v>
      </c>
      <c r="E2064" s="74">
        <v>0</v>
      </c>
      <c r="F2064" s="74">
        <v>0</v>
      </c>
      <c r="G2064" s="74">
        <v>0</v>
      </c>
      <c r="H2064" s="74">
        <v>0</v>
      </c>
      <c r="I2064" s="74">
        <v>0</v>
      </c>
      <c r="J2064" s="74">
        <v>0</v>
      </c>
      <c r="K2064" s="74">
        <v>0</v>
      </c>
      <c r="L2064" s="35">
        <v>9.8039219999999996E-3</v>
      </c>
      <c r="M2064" s="74">
        <v>0</v>
      </c>
      <c r="N2064"/>
      <c r="O2064"/>
    </row>
    <row r="2065" spans="2:15">
      <c r="B2065" s="74">
        <v>2580.0000000000005</v>
      </c>
      <c r="C2065" s="74">
        <v>26284</v>
      </c>
      <c r="D2065" s="74">
        <v>0</v>
      </c>
      <c r="E2065" s="74">
        <v>0</v>
      </c>
      <c r="F2065" s="74">
        <v>0</v>
      </c>
      <c r="G2065" s="74">
        <v>0</v>
      </c>
      <c r="H2065" s="74">
        <v>0</v>
      </c>
      <c r="I2065" s="74">
        <v>0</v>
      </c>
      <c r="J2065" s="74">
        <v>0</v>
      </c>
      <c r="K2065" s="74">
        <v>0</v>
      </c>
      <c r="L2065" s="35">
        <v>4.9504949999999999E-2</v>
      </c>
      <c r="M2065" s="74">
        <v>0</v>
      </c>
      <c r="N2065"/>
      <c r="O2065"/>
    </row>
    <row r="2066" spans="2:15">
      <c r="B2066" s="74">
        <v>759.00000000000034</v>
      </c>
      <c r="C2066" s="74">
        <v>26287</v>
      </c>
      <c r="D2066" s="74">
        <v>4.5248868778280504E-3</v>
      </c>
      <c r="E2066" s="74">
        <v>0</v>
      </c>
      <c r="F2066" s="74">
        <v>0</v>
      </c>
      <c r="G2066" s="74">
        <v>0</v>
      </c>
      <c r="H2066" s="74">
        <v>0</v>
      </c>
      <c r="I2066" s="74">
        <v>0</v>
      </c>
      <c r="J2066" s="74">
        <v>0</v>
      </c>
      <c r="K2066" s="74">
        <v>0</v>
      </c>
      <c r="L2066" s="35">
        <v>0.15837104099999999</v>
      </c>
      <c r="M2066" s="74">
        <v>0</v>
      </c>
      <c r="N2066"/>
      <c r="O2066"/>
    </row>
    <row r="2067" spans="2:15">
      <c r="B2067" s="74">
        <v>731.99999999999716</v>
      </c>
      <c r="C2067" s="74">
        <v>26289</v>
      </c>
      <c r="D2067" s="74">
        <v>0</v>
      </c>
      <c r="E2067" s="74">
        <v>0</v>
      </c>
      <c r="F2067" s="74">
        <v>0</v>
      </c>
      <c r="G2067" s="74">
        <v>0</v>
      </c>
      <c r="H2067" s="74">
        <v>0</v>
      </c>
      <c r="I2067" s="74">
        <v>0</v>
      </c>
      <c r="J2067" s="74">
        <v>0</v>
      </c>
      <c r="K2067" s="74">
        <v>0</v>
      </c>
      <c r="L2067" s="35">
        <v>0.17924528300000001</v>
      </c>
      <c r="M2067" s="74">
        <v>0</v>
      </c>
      <c r="N2067"/>
      <c r="O2067"/>
    </row>
    <row r="2068" spans="2:15">
      <c r="B2068" s="74">
        <v>690.0000000000083</v>
      </c>
      <c r="C2068" s="74">
        <v>26298</v>
      </c>
      <c r="D2068" s="74">
        <v>0</v>
      </c>
      <c r="E2068" s="74">
        <v>0</v>
      </c>
      <c r="F2068" s="74">
        <v>0</v>
      </c>
      <c r="G2068" s="74">
        <v>0</v>
      </c>
      <c r="H2068" s="74">
        <v>0</v>
      </c>
      <c r="I2068" s="74">
        <v>0</v>
      </c>
      <c r="J2068" s="74">
        <v>0</v>
      </c>
      <c r="K2068" s="74">
        <v>0</v>
      </c>
      <c r="L2068" s="35">
        <v>2.3474177999999998E-2</v>
      </c>
      <c r="M2068" s="74">
        <v>0</v>
      </c>
      <c r="N2068"/>
      <c r="O2068"/>
    </row>
    <row r="2069" spans="2:15">
      <c r="B2069" s="74">
        <v>579.00000000000534</v>
      </c>
      <c r="C2069" s="74">
        <v>26299</v>
      </c>
      <c r="D2069" s="74">
        <v>0</v>
      </c>
      <c r="E2069" s="74">
        <v>0</v>
      </c>
      <c r="F2069" s="74">
        <v>0</v>
      </c>
      <c r="G2069" s="74">
        <v>0</v>
      </c>
      <c r="H2069" s="74">
        <v>0</v>
      </c>
      <c r="I2069" s="74">
        <v>0</v>
      </c>
      <c r="J2069" s="74">
        <v>0</v>
      </c>
      <c r="K2069" s="74">
        <v>0</v>
      </c>
      <c r="L2069" s="35">
        <v>0.152777778</v>
      </c>
      <c r="M2069" s="74">
        <v>0</v>
      </c>
      <c r="N2069"/>
      <c r="O2069"/>
    </row>
    <row r="2070" spans="2:15">
      <c r="B2070" s="74">
        <v>623.99999999999454</v>
      </c>
      <c r="C2070" s="74">
        <v>26300</v>
      </c>
      <c r="D2070" s="74">
        <v>0</v>
      </c>
      <c r="E2070" s="74">
        <v>0</v>
      </c>
      <c r="F2070" s="74">
        <v>0</v>
      </c>
      <c r="G2070" s="74">
        <v>0</v>
      </c>
      <c r="H2070" s="74">
        <v>0</v>
      </c>
      <c r="I2070" s="74">
        <v>0</v>
      </c>
      <c r="J2070" s="74">
        <v>0</v>
      </c>
      <c r="K2070" s="74">
        <v>0</v>
      </c>
      <c r="L2070" s="35">
        <v>0.83410138199999995</v>
      </c>
      <c r="M2070" s="74">
        <v>0</v>
      </c>
      <c r="N2070"/>
      <c r="O2070"/>
    </row>
    <row r="2071" spans="2:15">
      <c r="B2071" s="74">
        <v>705.9999999999942</v>
      </c>
      <c r="C2071" s="74">
        <v>26301</v>
      </c>
      <c r="D2071" s="74">
        <v>0</v>
      </c>
      <c r="E2071" s="74">
        <v>0</v>
      </c>
      <c r="F2071" s="74">
        <v>0</v>
      </c>
      <c r="G2071" s="74">
        <v>0</v>
      </c>
      <c r="H2071" s="74">
        <v>0</v>
      </c>
      <c r="I2071" s="74">
        <v>0</v>
      </c>
      <c r="J2071" s="74">
        <v>0</v>
      </c>
      <c r="K2071" s="74">
        <v>0</v>
      </c>
      <c r="L2071" s="35">
        <v>0.25380710699999998</v>
      </c>
      <c r="M2071" s="74">
        <v>0</v>
      </c>
      <c r="N2071"/>
      <c r="O2071"/>
    </row>
    <row r="2072" spans="2:15">
      <c r="B2072" s="74">
        <v>693.00000000000614</v>
      </c>
      <c r="C2072" s="74">
        <v>26302</v>
      </c>
      <c r="D2072" s="74">
        <v>0</v>
      </c>
      <c r="E2072" s="74">
        <v>0</v>
      </c>
      <c r="F2072" s="74">
        <v>0</v>
      </c>
      <c r="G2072" s="74">
        <v>0</v>
      </c>
      <c r="H2072" s="74">
        <v>0</v>
      </c>
      <c r="I2072" s="74">
        <v>0</v>
      </c>
      <c r="J2072" s="74">
        <v>0</v>
      </c>
      <c r="K2072" s="74">
        <v>0</v>
      </c>
      <c r="L2072" s="35">
        <v>0.32579185500000002</v>
      </c>
      <c r="M2072" s="74">
        <v>0</v>
      </c>
      <c r="N2072"/>
      <c r="O2072"/>
    </row>
    <row r="2073" spans="2:15">
      <c r="B2073" s="74">
        <v>693.00000000000614</v>
      </c>
      <c r="C2073" s="74">
        <v>26303</v>
      </c>
      <c r="D2073" s="74">
        <v>0</v>
      </c>
      <c r="E2073" s="74">
        <v>0</v>
      </c>
      <c r="F2073" s="74">
        <v>0</v>
      </c>
      <c r="G2073" s="74">
        <v>0</v>
      </c>
      <c r="H2073" s="74">
        <v>0</v>
      </c>
      <c r="I2073" s="74">
        <v>0</v>
      </c>
      <c r="J2073" s="74">
        <v>0</v>
      </c>
      <c r="K2073" s="74">
        <v>0</v>
      </c>
      <c r="L2073" s="35">
        <v>0.61363636399999999</v>
      </c>
      <c r="M2073" s="74">
        <v>0</v>
      </c>
      <c r="N2073"/>
      <c r="O2073"/>
    </row>
    <row r="2074" spans="2:15">
      <c r="B2074" s="74">
        <v>744.99999999999545</v>
      </c>
      <c r="C2074" s="74">
        <v>26309</v>
      </c>
      <c r="D2074" s="74">
        <v>4.6728971962616802E-3</v>
      </c>
      <c r="E2074" s="74">
        <v>0</v>
      </c>
      <c r="F2074" s="74">
        <v>0</v>
      </c>
      <c r="G2074" s="74">
        <v>0</v>
      </c>
      <c r="H2074" s="74">
        <v>0</v>
      </c>
      <c r="I2074" s="74">
        <v>0</v>
      </c>
      <c r="J2074" s="74">
        <v>0</v>
      </c>
      <c r="K2074" s="74">
        <v>0</v>
      </c>
      <c r="L2074" s="35">
        <v>0.19158878500000001</v>
      </c>
      <c r="M2074" s="74">
        <v>0</v>
      </c>
      <c r="N2074"/>
      <c r="O2074"/>
    </row>
    <row r="2075" spans="2:15">
      <c r="B2075" s="74">
        <v>418.00000000000483</v>
      </c>
      <c r="C2075" s="74">
        <v>26318</v>
      </c>
      <c r="D2075" s="74">
        <v>0</v>
      </c>
      <c r="E2075" s="74">
        <v>0</v>
      </c>
      <c r="F2075" s="74">
        <v>0</v>
      </c>
      <c r="G2075" s="74">
        <v>0</v>
      </c>
      <c r="H2075" s="74">
        <v>0</v>
      </c>
      <c r="I2075" s="74">
        <v>0</v>
      </c>
      <c r="J2075" s="74">
        <v>0</v>
      </c>
      <c r="K2075" s="74">
        <v>0</v>
      </c>
      <c r="L2075" s="35">
        <v>0</v>
      </c>
      <c r="M2075" s="74">
        <v>0</v>
      </c>
      <c r="N2075"/>
      <c r="O2075"/>
    </row>
    <row r="2076" spans="2:15">
      <c r="B2076" s="74">
        <v>491.00000000000205</v>
      </c>
      <c r="C2076" s="74">
        <v>26324</v>
      </c>
      <c r="D2076" s="74">
        <v>0</v>
      </c>
      <c r="E2076" s="74">
        <v>0</v>
      </c>
      <c r="F2076" s="74">
        <v>0</v>
      </c>
      <c r="G2076" s="74">
        <v>0</v>
      </c>
      <c r="H2076" s="74">
        <v>0</v>
      </c>
      <c r="I2076" s="74">
        <v>0</v>
      </c>
      <c r="J2076" s="74">
        <v>0</v>
      </c>
      <c r="K2076" s="74">
        <v>0</v>
      </c>
      <c r="L2076" s="35">
        <v>0.10810810799999999</v>
      </c>
      <c r="M2076" s="74">
        <v>0</v>
      </c>
      <c r="N2076"/>
      <c r="O2076"/>
    </row>
    <row r="2077" spans="2:15">
      <c r="B2077" s="74">
        <v>1641.999999999995</v>
      </c>
      <c r="C2077" s="74">
        <v>26359</v>
      </c>
      <c r="D2077" s="74">
        <v>0</v>
      </c>
      <c r="E2077" s="74">
        <v>0</v>
      </c>
      <c r="F2077" s="74">
        <v>0</v>
      </c>
      <c r="G2077" s="74">
        <v>0</v>
      </c>
      <c r="H2077" s="74">
        <v>0</v>
      </c>
      <c r="I2077" s="74">
        <v>0</v>
      </c>
      <c r="J2077" s="74">
        <v>0</v>
      </c>
      <c r="K2077" s="74">
        <v>0</v>
      </c>
      <c r="L2077" s="35">
        <v>5.8536585000000002E-2</v>
      </c>
      <c r="M2077" s="74">
        <v>0</v>
      </c>
      <c r="N2077"/>
      <c r="O2077"/>
    </row>
    <row r="2078" spans="2:15">
      <c r="B2078" s="74">
        <v>1323.999999999998</v>
      </c>
      <c r="C2078" s="74">
        <v>26360</v>
      </c>
      <c r="D2078" s="74">
        <v>5.2083333333333296E-3</v>
      </c>
      <c r="E2078" s="74">
        <v>0</v>
      </c>
      <c r="F2078" s="74">
        <v>0</v>
      </c>
      <c r="G2078" s="74">
        <v>0</v>
      </c>
      <c r="H2078" s="74">
        <v>0</v>
      </c>
      <c r="I2078" s="74">
        <v>0</v>
      </c>
      <c r="J2078" s="74">
        <v>0</v>
      </c>
      <c r="K2078" s="74">
        <v>0</v>
      </c>
      <c r="L2078" s="35">
        <v>7.8125E-2</v>
      </c>
      <c r="M2078" s="74">
        <v>0</v>
      </c>
      <c r="N2078"/>
      <c r="O2078"/>
    </row>
    <row r="2079" spans="2:15">
      <c r="B2079" s="74">
        <v>565.99999999999864</v>
      </c>
      <c r="C2079" s="74">
        <v>26361</v>
      </c>
      <c r="D2079" s="74">
        <v>0</v>
      </c>
      <c r="E2079" s="74">
        <v>0</v>
      </c>
      <c r="F2079" s="74">
        <v>0</v>
      </c>
      <c r="G2079" s="74">
        <v>0</v>
      </c>
      <c r="H2079" s="74">
        <v>0</v>
      </c>
      <c r="I2079" s="74">
        <v>0</v>
      </c>
      <c r="J2079" s="74">
        <v>0</v>
      </c>
      <c r="K2079" s="74">
        <v>0</v>
      </c>
      <c r="L2079" s="35">
        <v>0.144680851</v>
      </c>
      <c r="M2079" s="74">
        <v>0</v>
      </c>
      <c r="N2079"/>
      <c r="O2079"/>
    </row>
    <row r="2080" spans="2:15">
      <c r="B2080" s="74">
        <v>558.00000000000193</v>
      </c>
      <c r="C2080" s="74">
        <v>26363</v>
      </c>
      <c r="D2080" s="74">
        <v>0</v>
      </c>
      <c r="E2080" s="74">
        <v>0</v>
      </c>
      <c r="F2080" s="74">
        <v>0</v>
      </c>
      <c r="G2080" s="74">
        <v>4.5248868778280504E-3</v>
      </c>
      <c r="H2080" s="74">
        <v>0</v>
      </c>
      <c r="I2080" s="74">
        <v>0</v>
      </c>
      <c r="J2080" s="74">
        <v>0</v>
      </c>
      <c r="K2080" s="74">
        <v>0</v>
      </c>
      <c r="L2080" s="35">
        <v>0.262443439</v>
      </c>
      <c r="M2080" s="74">
        <v>0</v>
      </c>
      <c r="N2080"/>
      <c r="O2080"/>
    </row>
    <row r="2081" spans="2:15">
      <c r="B2081" s="74">
        <v>1170.9999999999916</v>
      </c>
      <c r="C2081" s="74">
        <v>26364</v>
      </c>
      <c r="D2081" s="74">
        <v>0</v>
      </c>
      <c r="E2081" s="74">
        <v>0</v>
      </c>
      <c r="F2081" s="74">
        <v>0</v>
      </c>
      <c r="G2081" s="74">
        <v>0</v>
      </c>
      <c r="H2081" s="74">
        <v>0</v>
      </c>
      <c r="I2081" s="74">
        <v>0</v>
      </c>
      <c r="J2081" s="74">
        <v>0</v>
      </c>
      <c r="K2081" s="74">
        <v>0</v>
      </c>
      <c r="L2081" s="35">
        <v>3.6363635999999998E-2</v>
      </c>
      <c r="M2081" s="74">
        <v>0</v>
      </c>
      <c r="N2081"/>
      <c r="O2081"/>
    </row>
    <row r="2082" spans="2:15">
      <c r="B2082" s="74">
        <v>1795.0000000000093</v>
      </c>
      <c r="C2082" s="74">
        <v>26368</v>
      </c>
      <c r="D2082" s="74">
        <v>0</v>
      </c>
      <c r="E2082" s="74">
        <v>0</v>
      </c>
      <c r="F2082" s="74">
        <v>0</v>
      </c>
      <c r="G2082" s="74">
        <v>0</v>
      </c>
      <c r="H2082" s="74">
        <v>0</v>
      </c>
      <c r="I2082" s="74">
        <v>0</v>
      </c>
      <c r="J2082" s="74">
        <v>0</v>
      </c>
      <c r="K2082" s="74">
        <v>0</v>
      </c>
      <c r="L2082" s="35">
        <v>2.6905829999999999E-2</v>
      </c>
      <c r="M2082" s="74">
        <v>0</v>
      </c>
      <c r="N2082"/>
      <c r="O2082"/>
    </row>
    <row r="2083" spans="2:15">
      <c r="B2083" s="74">
        <v>838.00000000000728</v>
      </c>
      <c r="C2083" s="74">
        <v>26370</v>
      </c>
      <c r="D2083" s="74">
        <v>0</v>
      </c>
      <c r="E2083" s="74">
        <v>0</v>
      </c>
      <c r="F2083" s="74">
        <v>0</v>
      </c>
      <c r="G2083" s="74">
        <v>9.6618357487922701E-3</v>
      </c>
      <c r="H2083" s="74">
        <v>0</v>
      </c>
      <c r="I2083" s="74">
        <v>0</v>
      </c>
      <c r="J2083" s="74">
        <v>0</v>
      </c>
      <c r="K2083" s="74">
        <v>0</v>
      </c>
      <c r="L2083" s="35">
        <v>0.65700483099999996</v>
      </c>
      <c r="M2083" s="74">
        <v>0</v>
      </c>
      <c r="N2083"/>
      <c r="O2083"/>
    </row>
    <row r="2084" spans="2:15">
      <c r="B2084" s="74">
        <v>4713.0000000000482</v>
      </c>
      <c r="C2084" s="74">
        <v>26371</v>
      </c>
      <c r="D2084" s="74">
        <v>0</v>
      </c>
      <c r="E2084" s="74">
        <v>0</v>
      </c>
      <c r="F2084" s="74">
        <v>0</v>
      </c>
      <c r="G2084" s="74">
        <v>0</v>
      </c>
      <c r="H2084" s="74">
        <v>0</v>
      </c>
      <c r="I2084" s="74">
        <v>0</v>
      </c>
      <c r="J2084" s="74">
        <v>0</v>
      </c>
      <c r="K2084" s="74">
        <v>0</v>
      </c>
      <c r="L2084" s="35">
        <v>0.14903846200000001</v>
      </c>
      <c r="M2084" s="74">
        <v>0</v>
      </c>
      <c r="N2084"/>
      <c r="O2084"/>
    </row>
    <row r="2085" spans="2:15">
      <c r="B2085" s="74">
        <v>496.00000000000284</v>
      </c>
      <c r="C2085" s="74">
        <v>26375</v>
      </c>
      <c r="D2085" s="74">
        <v>0</v>
      </c>
      <c r="E2085" s="74">
        <v>0</v>
      </c>
      <c r="F2085" s="74">
        <v>0</v>
      </c>
      <c r="G2085" s="74">
        <v>0</v>
      </c>
      <c r="H2085" s="74">
        <v>0</v>
      </c>
      <c r="I2085" s="74">
        <v>0</v>
      </c>
      <c r="J2085" s="74">
        <v>0</v>
      </c>
      <c r="K2085" s="74">
        <v>0</v>
      </c>
      <c r="L2085" s="35">
        <v>0.71875</v>
      </c>
      <c r="M2085" s="74">
        <v>0</v>
      </c>
      <c r="N2085"/>
      <c r="O2085"/>
    </row>
    <row r="2086" spans="2:15">
      <c r="B2086" s="74">
        <v>1105.0000000000018</v>
      </c>
      <c r="C2086" s="74">
        <v>26377</v>
      </c>
      <c r="D2086" s="74">
        <v>0</v>
      </c>
      <c r="E2086" s="74">
        <v>0</v>
      </c>
      <c r="F2086" s="74">
        <v>0</v>
      </c>
      <c r="G2086" s="74">
        <v>0</v>
      </c>
      <c r="H2086" s="74">
        <v>0</v>
      </c>
      <c r="I2086" s="74">
        <v>0</v>
      </c>
      <c r="J2086" s="74">
        <v>0</v>
      </c>
      <c r="K2086" s="74">
        <v>0</v>
      </c>
      <c r="L2086" s="35">
        <v>2.2421525000000001E-2</v>
      </c>
      <c r="M2086" s="74">
        <v>0</v>
      </c>
      <c r="N2086"/>
      <c r="O2086"/>
    </row>
    <row r="2087" spans="2:15">
      <c r="B2087" s="74">
        <v>482.99999999999767</v>
      </c>
      <c r="C2087" s="74">
        <v>26379</v>
      </c>
      <c r="D2087" s="74">
        <v>0</v>
      </c>
      <c r="E2087" s="74">
        <v>0</v>
      </c>
      <c r="F2087" s="74">
        <v>0</v>
      </c>
      <c r="G2087" s="74">
        <v>0</v>
      </c>
      <c r="H2087" s="74">
        <v>0</v>
      </c>
      <c r="I2087" s="74">
        <v>0</v>
      </c>
      <c r="J2087" s="74">
        <v>0</v>
      </c>
      <c r="K2087" s="74">
        <v>0</v>
      </c>
      <c r="L2087" s="35">
        <v>0.20940170899999999</v>
      </c>
      <c r="M2087" s="74">
        <v>0</v>
      </c>
      <c r="N2087"/>
      <c r="O2087"/>
    </row>
    <row r="2088" spans="2:15">
      <c r="B2088" s="74">
        <v>502.00000000000119</v>
      </c>
      <c r="C2088" s="74">
        <v>26386</v>
      </c>
      <c r="D2088" s="74">
        <v>0</v>
      </c>
      <c r="E2088" s="74">
        <v>0</v>
      </c>
      <c r="F2088" s="74">
        <v>0</v>
      </c>
      <c r="G2088" s="74">
        <v>4.5248868778280504E-3</v>
      </c>
      <c r="H2088" s="74">
        <v>0</v>
      </c>
      <c r="I2088" s="74">
        <v>0</v>
      </c>
      <c r="J2088" s="74">
        <v>0</v>
      </c>
      <c r="K2088" s="74">
        <v>0</v>
      </c>
      <c r="L2088" s="35">
        <v>0</v>
      </c>
      <c r="M2088" s="74">
        <v>0</v>
      </c>
      <c r="N2088"/>
      <c r="O2088"/>
    </row>
    <row r="2089" spans="2:15">
      <c r="B2089" s="74">
        <v>393.99999999999653</v>
      </c>
      <c r="C2089" s="74">
        <v>26387</v>
      </c>
      <c r="D2089" s="74">
        <v>0</v>
      </c>
      <c r="E2089" s="74">
        <v>0</v>
      </c>
      <c r="F2089" s="74">
        <v>0</v>
      </c>
      <c r="G2089" s="74">
        <v>0</v>
      </c>
      <c r="H2089" s="74">
        <v>0</v>
      </c>
      <c r="I2089" s="74">
        <v>0</v>
      </c>
      <c r="J2089" s="74">
        <v>0</v>
      </c>
      <c r="K2089" s="74">
        <v>0</v>
      </c>
      <c r="L2089" s="35">
        <v>0</v>
      </c>
      <c r="M2089" s="74">
        <v>0</v>
      </c>
      <c r="N2089"/>
      <c r="O2089"/>
    </row>
    <row r="2090" spans="2:15">
      <c r="B2090" s="74">
        <v>468.99999999999659</v>
      </c>
      <c r="C2090" s="74">
        <v>26388</v>
      </c>
      <c r="D2090" s="74">
        <v>0</v>
      </c>
      <c r="E2090" s="74">
        <v>0</v>
      </c>
      <c r="F2090" s="74">
        <v>0</v>
      </c>
      <c r="G2090" s="74">
        <v>4.29184549356223E-3</v>
      </c>
      <c r="H2090" s="74">
        <v>0</v>
      </c>
      <c r="I2090" s="74">
        <v>0</v>
      </c>
      <c r="J2090" s="74">
        <v>0</v>
      </c>
      <c r="K2090" s="74">
        <v>0</v>
      </c>
      <c r="L2090" s="35">
        <v>0</v>
      </c>
      <c r="M2090" s="74">
        <v>0</v>
      </c>
      <c r="N2090"/>
      <c r="O2090"/>
    </row>
    <row r="2091" spans="2:15">
      <c r="B2091" s="74">
        <v>281.99999999999955</v>
      </c>
      <c r="C2091" s="74">
        <v>26595</v>
      </c>
      <c r="D2091" s="74">
        <v>0</v>
      </c>
      <c r="E2091" s="74">
        <v>0</v>
      </c>
      <c r="F2091" s="74">
        <v>0</v>
      </c>
      <c r="G2091" s="74">
        <v>0</v>
      </c>
      <c r="H2091" s="74">
        <v>0</v>
      </c>
      <c r="I2091" s="74">
        <v>0</v>
      </c>
      <c r="J2091" s="74">
        <v>0</v>
      </c>
      <c r="K2091" s="74">
        <v>0</v>
      </c>
      <c r="L2091" s="35">
        <v>0</v>
      </c>
      <c r="M2091" s="74">
        <v>0</v>
      </c>
      <c r="N2091"/>
      <c r="O2091"/>
    </row>
    <row r="2092" spans="2:15">
      <c r="B2092" s="74">
        <v>222.00000000000097</v>
      </c>
      <c r="C2092" s="74">
        <v>26596</v>
      </c>
      <c r="D2092" s="74">
        <v>0</v>
      </c>
      <c r="E2092" s="74">
        <v>0</v>
      </c>
      <c r="F2092" s="74">
        <v>0</v>
      </c>
      <c r="G2092" s="74">
        <v>0</v>
      </c>
      <c r="H2092" s="74">
        <v>0</v>
      </c>
      <c r="I2092" s="74">
        <v>0</v>
      </c>
      <c r="J2092" s="74">
        <v>0</v>
      </c>
      <c r="K2092" s="74">
        <v>0</v>
      </c>
      <c r="L2092" s="35">
        <v>0</v>
      </c>
      <c r="M2092" s="74">
        <v>0</v>
      </c>
      <c r="N2092"/>
      <c r="O2092"/>
    </row>
    <row r="2093" spans="2:15">
      <c r="B2093" s="74">
        <v>142.00000000000117</v>
      </c>
      <c r="C2093" s="74">
        <v>26598</v>
      </c>
      <c r="D2093" s="74">
        <v>0</v>
      </c>
      <c r="E2093" s="74">
        <v>0</v>
      </c>
      <c r="F2093" s="74">
        <v>0</v>
      </c>
      <c r="G2093" s="74">
        <v>0</v>
      </c>
      <c r="H2093" s="74">
        <v>0</v>
      </c>
      <c r="I2093" s="74">
        <v>0</v>
      </c>
      <c r="J2093" s="74">
        <v>0</v>
      </c>
      <c r="K2093" s="74">
        <v>0</v>
      </c>
      <c r="L2093" s="35">
        <v>0</v>
      </c>
      <c r="M2093" s="74">
        <v>0</v>
      </c>
      <c r="N2093"/>
      <c r="O2093"/>
    </row>
    <row r="2094" spans="2:15">
      <c r="B2094" s="74">
        <v>382.99999999999784</v>
      </c>
      <c r="C2094" s="74">
        <v>26607</v>
      </c>
      <c r="D2094" s="74">
        <v>0</v>
      </c>
      <c r="E2094" s="74">
        <v>0</v>
      </c>
      <c r="F2094" s="74">
        <v>0</v>
      </c>
      <c r="G2094" s="74">
        <v>0</v>
      </c>
      <c r="H2094" s="74">
        <v>0</v>
      </c>
      <c r="I2094" s="74">
        <v>0</v>
      </c>
      <c r="J2094" s="74">
        <v>0</v>
      </c>
      <c r="K2094" s="74">
        <v>0</v>
      </c>
      <c r="L2094" s="35">
        <v>0</v>
      </c>
      <c r="M2094" s="74">
        <v>0</v>
      </c>
      <c r="N2094"/>
      <c r="O2094"/>
    </row>
    <row r="2095" spans="2:15">
      <c r="B2095" s="74">
        <v>520.00000000000136</v>
      </c>
      <c r="C2095" s="74">
        <v>26609</v>
      </c>
      <c r="D2095" s="74">
        <v>0</v>
      </c>
      <c r="E2095" s="74">
        <v>0</v>
      </c>
      <c r="F2095" s="74">
        <v>0</v>
      </c>
      <c r="G2095" s="74">
        <v>8.7719298245613996E-3</v>
      </c>
      <c r="H2095" s="74">
        <v>0</v>
      </c>
      <c r="I2095" s="74">
        <v>0</v>
      </c>
      <c r="J2095" s="74">
        <v>0</v>
      </c>
      <c r="K2095" s="74">
        <v>0</v>
      </c>
      <c r="L2095" s="35">
        <v>0</v>
      </c>
      <c r="M2095" s="74">
        <v>0</v>
      </c>
      <c r="N2095"/>
      <c r="O2095"/>
    </row>
    <row r="2096" spans="2:15">
      <c r="B2096" s="74">
        <v>768.99999999999898</v>
      </c>
      <c r="C2096" s="74">
        <v>26610</v>
      </c>
      <c r="D2096" s="74">
        <v>0</v>
      </c>
      <c r="E2096" s="74">
        <v>0</v>
      </c>
      <c r="F2096" s="74">
        <v>0</v>
      </c>
      <c r="G2096" s="74">
        <v>4.2553191489361703E-3</v>
      </c>
      <c r="H2096" s="74">
        <v>0</v>
      </c>
      <c r="I2096" s="74">
        <v>0</v>
      </c>
      <c r="J2096" s="74">
        <v>0</v>
      </c>
      <c r="K2096" s="74">
        <v>0</v>
      </c>
      <c r="L2096" s="35">
        <v>0</v>
      </c>
      <c r="M2096" s="74">
        <v>0</v>
      </c>
      <c r="N2096"/>
      <c r="O2096"/>
    </row>
    <row r="2097" spans="2:15">
      <c r="B2097" s="74">
        <v>592.99999999999648</v>
      </c>
      <c r="C2097" s="74">
        <v>26611</v>
      </c>
      <c r="D2097" s="74">
        <v>0</v>
      </c>
      <c r="E2097" s="74">
        <v>0</v>
      </c>
      <c r="F2097" s="74">
        <v>0</v>
      </c>
      <c r="G2097" s="74">
        <v>0</v>
      </c>
      <c r="H2097" s="74">
        <v>0</v>
      </c>
      <c r="I2097" s="74">
        <v>0</v>
      </c>
      <c r="J2097" s="74">
        <v>0</v>
      </c>
      <c r="K2097" s="74">
        <v>0</v>
      </c>
      <c r="L2097" s="35">
        <v>0</v>
      </c>
      <c r="M2097" s="74">
        <v>0</v>
      </c>
      <c r="N2097"/>
      <c r="O2097"/>
    </row>
    <row r="2098" spans="2:15">
      <c r="B2098" s="74">
        <v>296.00000000000125</v>
      </c>
      <c r="C2098" s="74">
        <v>26617</v>
      </c>
      <c r="D2098" s="74">
        <v>0</v>
      </c>
      <c r="E2098" s="74">
        <v>0</v>
      </c>
      <c r="F2098" s="74">
        <v>0</v>
      </c>
      <c r="G2098" s="74">
        <v>0</v>
      </c>
      <c r="H2098" s="74">
        <v>0</v>
      </c>
      <c r="I2098" s="74">
        <v>0</v>
      </c>
      <c r="J2098" s="74">
        <v>0</v>
      </c>
      <c r="K2098" s="74">
        <v>0</v>
      </c>
      <c r="L2098" s="35">
        <v>0</v>
      </c>
      <c r="M2098" s="74">
        <v>0</v>
      </c>
      <c r="N2098"/>
      <c r="O2098"/>
    </row>
    <row r="2099" spans="2:15">
      <c r="B2099" s="74">
        <v>463.9999999999996</v>
      </c>
      <c r="C2099" s="74">
        <v>26619</v>
      </c>
      <c r="D2099" s="74">
        <v>0</v>
      </c>
      <c r="E2099" s="74">
        <v>0</v>
      </c>
      <c r="F2099" s="74">
        <v>0</v>
      </c>
      <c r="G2099" s="74">
        <v>0</v>
      </c>
      <c r="H2099" s="74">
        <v>0</v>
      </c>
      <c r="I2099" s="74">
        <v>0</v>
      </c>
      <c r="J2099" s="74">
        <v>0</v>
      </c>
      <c r="K2099" s="74">
        <v>0</v>
      </c>
      <c r="L2099" s="35">
        <v>0</v>
      </c>
      <c r="M2099" s="74">
        <v>0</v>
      </c>
      <c r="N2099"/>
      <c r="O2099"/>
    </row>
    <row r="2100" spans="2:15">
      <c r="B2100" s="74">
        <v>1302.9999999999861</v>
      </c>
      <c r="C2100" s="74">
        <v>26629</v>
      </c>
      <c r="D2100" s="74">
        <v>0</v>
      </c>
      <c r="E2100" s="74">
        <v>0</v>
      </c>
      <c r="F2100" s="74">
        <v>0</v>
      </c>
      <c r="G2100" s="74">
        <v>4.8780487804877997E-3</v>
      </c>
      <c r="H2100" s="74">
        <v>0</v>
      </c>
      <c r="I2100" s="74">
        <v>0</v>
      </c>
      <c r="J2100" s="74">
        <v>0</v>
      </c>
      <c r="K2100" s="74">
        <v>0</v>
      </c>
      <c r="L2100" s="35">
        <v>0</v>
      </c>
      <c r="M2100" s="74">
        <v>0</v>
      </c>
      <c r="N2100"/>
      <c r="O2100"/>
    </row>
    <row r="2101" spans="2:15">
      <c r="B2101" s="74">
        <v>1549.9999999999964</v>
      </c>
      <c r="C2101" s="74">
        <v>26630</v>
      </c>
      <c r="D2101" s="74">
        <v>0</v>
      </c>
      <c r="E2101" s="74">
        <v>0</v>
      </c>
      <c r="F2101" s="74">
        <v>0</v>
      </c>
      <c r="G2101" s="74">
        <v>0</v>
      </c>
      <c r="H2101" s="74">
        <v>0</v>
      </c>
      <c r="I2101" s="74">
        <v>0</v>
      </c>
      <c r="J2101" s="74">
        <v>0</v>
      </c>
      <c r="K2101" s="74">
        <v>0</v>
      </c>
      <c r="L2101" s="35">
        <v>0</v>
      </c>
      <c r="M2101" s="74">
        <v>0</v>
      </c>
      <c r="N2101"/>
      <c r="O2101"/>
    </row>
    <row r="2102" spans="2:15">
      <c r="B2102" s="74">
        <v>229.99999999999861</v>
      </c>
      <c r="C2102" s="74">
        <v>26640</v>
      </c>
      <c r="D2102" s="74">
        <v>0</v>
      </c>
      <c r="E2102" s="74">
        <v>0</v>
      </c>
      <c r="F2102" s="74">
        <v>0</v>
      </c>
      <c r="G2102" s="74">
        <v>0</v>
      </c>
      <c r="H2102" s="74">
        <v>0</v>
      </c>
      <c r="I2102" s="74">
        <v>0</v>
      </c>
      <c r="J2102" s="74">
        <v>0</v>
      </c>
      <c r="K2102" s="74">
        <v>0</v>
      </c>
      <c r="L2102" s="35">
        <v>8.8272379999999994E-3</v>
      </c>
      <c r="M2102" s="74">
        <v>0</v>
      </c>
      <c r="N2102"/>
      <c r="O2102"/>
    </row>
    <row r="2103" spans="2:15">
      <c r="B2103" s="74">
        <v>1068.000000000007</v>
      </c>
      <c r="C2103" s="74">
        <v>26646</v>
      </c>
      <c r="D2103" s="74">
        <v>0</v>
      </c>
      <c r="E2103" s="74">
        <v>0</v>
      </c>
      <c r="F2103" s="74">
        <v>0</v>
      </c>
      <c r="G2103" s="74">
        <v>4.4843049327354303E-3</v>
      </c>
      <c r="H2103" s="74">
        <v>0</v>
      </c>
      <c r="I2103" s="74">
        <v>0</v>
      </c>
      <c r="J2103" s="74">
        <v>0</v>
      </c>
      <c r="K2103" s="74">
        <v>0</v>
      </c>
      <c r="L2103" s="35">
        <v>0</v>
      </c>
      <c r="M2103" s="74">
        <v>0</v>
      </c>
      <c r="N2103"/>
      <c r="O2103"/>
    </row>
    <row r="2104" spans="2:15">
      <c r="B2104" s="74">
        <v>1270.0000000000091</v>
      </c>
      <c r="C2104" s="74">
        <v>26647</v>
      </c>
      <c r="D2104" s="74">
        <v>0</v>
      </c>
      <c r="E2104" s="74">
        <v>0</v>
      </c>
      <c r="F2104" s="74">
        <v>0</v>
      </c>
      <c r="G2104" s="74">
        <v>0</v>
      </c>
      <c r="H2104" s="74">
        <v>0</v>
      </c>
      <c r="I2104" s="74">
        <v>0</v>
      </c>
      <c r="J2104" s="74">
        <v>0</v>
      </c>
      <c r="K2104" s="74">
        <v>0</v>
      </c>
      <c r="L2104" s="35">
        <v>0</v>
      </c>
      <c r="M2104" s="74">
        <v>0</v>
      </c>
      <c r="N2104"/>
      <c r="O2104"/>
    </row>
    <row r="2105" spans="2:15">
      <c r="B2105" s="74">
        <v>428.99999999999619</v>
      </c>
      <c r="C2105" s="74">
        <v>26682</v>
      </c>
      <c r="D2105" s="74">
        <v>0</v>
      </c>
      <c r="E2105" s="74">
        <v>0</v>
      </c>
      <c r="F2105" s="74">
        <v>0</v>
      </c>
      <c r="G2105" s="74">
        <v>0</v>
      </c>
      <c r="H2105" s="74">
        <v>0</v>
      </c>
      <c r="I2105" s="74">
        <v>0</v>
      </c>
      <c r="J2105" s="74">
        <v>0</v>
      </c>
      <c r="K2105" s="74">
        <v>0</v>
      </c>
      <c r="L2105" s="35">
        <v>0</v>
      </c>
      <c r="M2105" s="74">
        <v>0</v>
      </c>
      <c r="N2105"/>
      <c r="O2105"/>
    </row>
    <row r="2106" spans="2:15">
      <c r="B2106" s="74">
        <v>421.0000000000021</v>
      </c>
      <c r="C2106" s="74">
        <v>26683</v>
      </c>
      <c r="D2106" s="74">
        <v>0</v>
      </c>
      <c r="E2106" s="74">
        <v>0</v>
      </c>
      <c r="F2106" s="74">
        <v>0</v>
      </c>
      <c r="G2106" s="74">
        <v>4.5662100456621002E-3</v>
      </c>
      <c r="H2106" s="74">
        <v>0</v>
      </c>
      <c r="I2106" s="74">
        <v>0</v>
      </c>
      <c r="J2106" s="74">
        <v>0</v>
      </c>
      <c r="K2106" s="74">
        <v>0</v>
      </c>
      <c r="L2106" s="35">
        <v>0</v>
      </c>
      <c r="M2106" s="74">
        <v>0</v>
      </c>
      <c r="N2106"/>
      <c r="O2106"/>
    </row>
    <row r="2107" spans="2:15">
      <c r="B2107" s="74">
        <v>516.99999999999773</v>
      </c>
      <c r="C2107" s="74">
        <v>26684</v>
      </c>
      <c r="D2107" s="74">
        <v>0</v>
      </c>
      <c r="E2107" s="74">
        <v>0</v>
      </c>
      <c r="F2107" s="74">
        <v>0</v>
      </c>
      <c r="G2107" s="74">
        <v>0</v>
      </c>
      <c r="H2107" s="74">
        <v>0</v>
      </c>
      <c r="I2107" s="74">
        <v>0</v>
      </c>
      <c r="J2107" s="74">
        <v>0</v>
      </c>
      <c r="K2107" s="74">
        <v>0</v>
      </c>
      <c r="L2107" s="35">
        <v>0</v>
      </c>
      <c r="M2107" s="74">
        <v>0</v>
      </c>
      <c r="N2107"/>
      <c r="O2107"/>
    </row>
    <row r="2108" spans="2:15">
      <c r="B2108" s="74">
        <v>3488.999999999995</v>
      </c>
      <c r="C2108" s="74">
        <v>26687</v>
      </c>
      <c r="D2108" s="74">
        <v>0</v>
      </c>
      <c r="E2108" s="74">
        <v>0</v>
      </c>
      <c r="F2108" s="74">
        <v>0</v>
      </c>
      <c r="G2108" s="74">
        <v>0</v>
      </c>
      <c r="H2108" s="74">
        <v>0</v>
      </c>
      <c r="I2108" s="74">
        <v>0</v>
      </c>
      <c r="J2108" s="74">
        <v>0</v>
      </c>
      <c r="K2108" s="74">
        <v>0</v>
      </c>
      <c r="L2108" s="35">
        <v>0</v>
      </c>
      <c r="M2108" s="74">
        <v>0</v>
      </c>
      <c r="N2108"/>
      <c r="O2108"/>
    </row>
    <row r="2109" spans="2:15">
      <c r="B2109" s="74">
        <v>3971.99999999997</v>
      </c>
      <c r="C2109" s="74">
        <v>26689</v>
      </c>
      <c r="D2109" s="74">
        <v>0</v>
      </c>
      <c r="E2109" s="74">
        <v>0</v>
      </c>
      <c r="F2109" s="74">
        <v>0</v>
      </c>
      <c r="G2109" s="74">
        <v>0</v>
      </c>
      <c r="H2109" s="74">
        <v>0</v>
      </c>
      <c r="I2109" s="74">
        <v>0</v>
      </c>
      <c r="J2109" s="74">
        <v>0</v>
      </c>
      <c r="K2109" s="74">
        <v>0</v>
      </c>
      <c r="L2109" s="35">
        <v>0</v>
      </c>
      <c r="M2109" s="74">
        <v>0</v>
      </c>
      <c r="N2109"/>
      <c r="O2109"/>
    </row>
    <row r="2110" spans="2:15">
      <c r="B2110" s="74">
        <v>510.99999999999727</v>
      </c>
      <c r="C2110" s="74">
        <v>26693</v>
      </c>
      <c r="D2110" s="74">
        <v>0</v>
      </c>
      <c r="E2110" s="74">
        <v>0</v>
      </c>
      <c r="F2110" s="74">
        <v>0</v>
      </c>
      <c r="G2110" s="74">
        <v>0</v>
      </c>
      <c r="H2110" s="74">
        <v>0</v>
      </c>
      <c r="I2110" s="74">
        <v>0</v>
      </c>
      <c r="J2110" s="74">
        <v>0</v>
      </c>
      <c r="K2110" s="74">
        <v>0</v>
      </c>
      <c r="L2110" s="35">
        <v>0</v>
      </c>
      <c r="M2110" s="74">
        <v>0</v>
      </c>
      <c r="N2110"/>
      <c r="O2110"/>
    </row>
    <row r="2111" spans="2:15">
      <c r="B2111" s="74">
        <v>290.00000000000279</v>
      </c>
      <c r="C2111" s="74">
        <v>26694</v>
      </c>
      <c r="D2111" s="74">
        <v>4.78468899521531E-3</v>
      </c>
      <c r="E2111" s="74">
        <v>0</v>
      </c>
      <c r="F2111" s="74">
        <v>0</v>
      </c>
      <c r="G2111" s="74">
        <v>0</v>
      </c>
      <c r="H2111" s="74">
        <v>0</v>
      </c>
      <c r="I2111" s="74">
        <v>0</v>
      </c>
      <c r="J2111" s="74">
        <v>0</v>
      </c>
      <c r="K2111" s="74">
        <v>0</v>
      </c>
      <c r="L2111" s="35">
        <v>0</v>
      </c>
      <c r="M2111" s="74">
        <v>0</v>
      </c>
      <c r="N2111"/>
      <c r="O2111"/>
    </row>
    <row r="2112" spans="2:15">
      <c r="B2112" s="74">
        <v>11227.000000000118</v>
      </c>
      <c r="C2112" s="74">
        <v>26698</v>
      </c>
      <c r="D2112" s="74">
        <v>0.134020618556701</v>
      </c>
      <c r="E2112" s="74">
        <v>0</v>
      </c>
      <c r="F2112" s="74">
        <v>0</v>
      </c>
      <c r="G2112" s="74">
        <v>0</v>
      </c>
      <c r="H2112" s="74">
        <v>0</v>
      </c>
      <c r="I2112" s="74">
        <v>0</v>
      </c>
      <c r="J2112" s="74">
        <v>0</v>
      </c>
      <c r="K2112" s="74">
        <v>0</v>
      </c>
      <c r="L2112" s="35">
        <v>0</v>
      </c>
      <c r="M2112" s="74">
        <v>0</v>
      </c>
      <c r="N2112"/>
      <c r="O2112"/>
    </row>
    <row r="2113" spans="2:15">
      <c r="B2113" s="74">
        <v>11646.000000000106</v>
      </c>
      <c r="C2113" s="74">
        <v>26699</v>
      </c>
      <c r="D2113" s="74">
        <v>0.25136612021857901</v>
      </c>
      <c r="E2113" s="74">
        <v>0</v>
      </c>
      <c r="F2113" s="74">
        <v>0</v>
      </c>
      <c r="G2113" s="74">
        <v>5.4644808743169399E-3</v>
      </c>
      <c r="H2113" s="74">
        <v>0</v>
      </c>
      <c r="I2113" s="74">
        <v>0</v>
      </c>
      <c r="J2113" s="74">
        <v>0</v>
      </c>
      <c r="K2113" s="74">
        <v>0</v>
      </c>
      <c r="L2113" s="35">
        <v>0</v>
      </c>
      <c r="M2113" s="74">
        <v>0</v>
      </c>
      <c r="N2113"/>
      <c r="O2113"/>
    </row>
    <row r="2114" spans="2:15">
      <c r="B2114" s="74">
        <v>299.99999999999835</v>
      </c>
      <c r="C2114" s="74">
        <v>26705</v>
      </c>
      <c r="D2114" s="74">
        <v>0</v>
      </c>
      <c r="E2114" s="74">
        <v>0</v>
      </c>
      <c r="F2114" s="74">
        <v>0</v>
      </c>
      <c r="G2114" s="74">
        <v>0</v>
      </c>
      <c r="H2114" s="74">
        <v>0</v>
      </c>
      <c r="I2114" s="74">
        <v>0</v>
      </c>
      <c r="J2114" s="74">
        <v>0</v>
      </c>
      <c r="K2114" s="74">
        <v>0</v>
      </c>
      <c r="L2114" s="35">
        <v>0</v>
      </c>
      <c r="M2114" s="74">
        <v>0</v>
      </c>
      <c r="N2114"/>
      <c r="O2114"/>
    </row>
    <row r="2115" spans="2:15">
      <c r="B2115" s="74">
        <v>30.999999999999822</v>
      </c>
      <c r="C2115" s="74">
        <v>26955</v>
      </c>
      <c r="D2115" s="74">
        <v>0</v>
      </c>
      <c r="E2115" s="74">
        <v>0</v>
      </c>
      <c r="F2115" s="74">
        <v>0</v>
      </c>
      <c r="G2115" s="74">
        <v>0</v>
      </c>
      <c r="H2115" s="74">
        <v>0</v>
      </c>
      <c r="I2115" s="74">
        <v>0</v>
      </c>
      <c r="J2115" s="74">
        <v>0</v>
      </c>
      <c r="K2115" s="74">
        <v>2.3809523809523801E-2</v>
      </c>
      <c r="L2115" s="35">
        <v>0</v>
      </c>
      <c r="M2115" s="74">
        <v>0</v>
      </c>
      <c r="N2115"/>
      <c r="O2115"/>
    </row>
    <row r="2116" spans="2:15">
      <c r="B2116" s="74">
        <v>136.00000000000088</v>
      </c>
      <c r="C2116" s="74">
        <v>26957</v>
      </c>
      <c r="D2116" s="74">
        <v>0</v>
      </c>
      <c r="E2116" s="74">
        <v>0</v>
      </c>
      <c r="F2116" s="74">
        <v>0</v>
      </c>
      <c r="G2116" s="74">
        <v>0</v>
      </c>
      <c r="H2116" s="74">
        <v>0</v>
      </c>
      <c r="I2116" s="74">
        <v>0</v>
      </c>
      <c r="J2116" s="74">
        <v>0</v>
      </c>
      <c r="K2116" s="74">
        <v>0</v>
      </c>
      <c r="L2116" s="35">
        <v>0</v>
      </c>
      <c r="M2116" s="74">
        <v>0</v>
      </c>
      <c r="N2116"/>
      <c r="O2116"/>
    </row>
    <row r="2117" spans="2:15">
      <c r="B2117" s="74">
        <v>50.000000000000171</v>
      </c>
      <c r="C2117" s="74">
        <v>26959</v>
      </c>
      <c r="D2117" s="74">
        <v>0</v>
      </c>
      <c r="E2117" s="74">
        <v>0</v>
      </c>
      <c r="F2117" s="74">
        <v>0</v>
      </c>
      <c r="G2117" s="74">
        <v>9.0090090090090107E-3</v>
      </c>
      <c r="H2117" s="74">
        <v>0</v>
      </c>
      <c r="I2117" s="74">
        <v>0</v>
      </c>
      <c r="J2117" s="74">
        <v>0</v>
      </c>
      <c r="K2117" s="74">
        <v>0</v>
      </c>
      <c r="L2117" s="35">
        <v>0</v>
      </c>
      <c r="M2117" s="74">
        <v>0</v>
      </c>
      <c r="N2117"/>
      <c r="O2117"/>
    </row>
    <row r="2118" spans="2:15">
      <c r="B2118" s="74">
        <v>229.99999999999861</v>
      </c>
      <c r="C2118" s="74">
        <v>26960</v>
      </c>
      <c r="D2118" s="74">
        <v>0</v>
      </c>
      <c r="E2118" s="74">
        <v>2.8708133971291901E-2</v>
      </c>
      <c r="F2118" s="74">
        <v>0</v>
      </c>
      <c r="G2118" s="74">
        <v>0</v>
      </c>
      <c r="H2118" s="74">
        <v>0</v>
      </c>
      <c r="I2118" s="74">
        <v>0</v>
      </c>
      <c r="J2118" s="74">
        <v>0</v>
      </c>
      <c r="K2118" s="74">
        <v>0</v>
      </c>
      <c r="L2118" s="35">
        <v>0</v>
      </c>
      <c r="M2118" s="74">
        <v>1</v>
      </c>
      <c r="N2118"/>
      <c r="O2118"/>
    </row>
    <row r="2119" spans="2:15">
      <c r="B2119" s="74">
        <v>229.00000000000128</v>
      </c>
      <c r="C2119" s="74">
        <v>26965</v>
      </c>
      <c r="D2119" s="74">
        <v>0</v>
      </c>
      <c r="E2119" s="74">
        <v>5.0000000000000001E-3</v>
      </c>
      <c r="F2119" s="74">
        <v>0</v>
      </c>
      <c r="G2119" s="74">
        <v>0</v>
      </c>
      <c r="H2119" s="74">
        <v>0</v>
      </c>
      <c r="I2119" s="74">
        <v>0</v>
      </c>
      <c r="J2119" s="74">
        <v>0</v>
      </c>
      <c r="K2119" s="74">
        <v>0</v>
      </c>
      <c r="L2119" s="35">
        <v>0</v>
      </c>
      <c r="M2119" s="74">
        <v>1</v>
      </c>
      <c r="N2119"/>
      <c r="O2119"/>
    </row>
    <row r="2120" spans="2:15">
      <c r="B2120" s="74">
        <v>184.00000000000151</v>
      </c>
      <c r="C2120" s="74">
        <v>26967</v>
      </c>
      <c r="D2120" s="74">
        <v>0</v>
      </c>
      <c r="E2120" s="74">
        <v>5.8823529411764698E-2</v>
      </c>
      <c r="F2120" s="74">
        <v>0</v>
      </c>
      <c r="G2120" s="74">
        <v>0</v>
      </c>
      <c r="H2120" s="74">
        <v>0</v>
      </c>
      <c r="I2120" s="74">
        <v>0</v>
      </c>
      <c r="J2120" s="74">
        <v>0</v>
      </c>
      <c r="K2120" s="74">
        <v>0</v>
      </c>
      <c r="L2120" s="35">
        <v>0</v>
      </c>
      <c r="M2120" s="74">
        <v>1</v>
      </c>
      <c r="N2120"/>
      <c r="O2120"/>
    </row>
    <row r="2121" spans="2:15">
      <c r="B2121" s="74">
        <v>113.99999999999942</v>
      </c>
      <c r="C2121" s="74">
        <v>26968</v>
      </c>
      <c r="D2121" s="74">
        <v>0</v>
      </c>
      <c r="E2121" s="74">
        <v>0.359375</v>
      </c>
      <c r="F2121" s="74">
        <v>0</v>
      </c>
      <c r="G2121" s="74">
        <v>5.2083333333333296E-3</v>
      </c>
      <c r="H2121" s="74">
        <v>0</v>
      </c>
      <c r="I2121" s="74">
        <v>0</v>
      </c>
      <c r="J2121" s="74">
        <v>0</v>
      </c>
      <c r="K2121" s="74">
        <v>0</v>
      </c>
      <c r="L2121" s="35">
        <v>0</v>
      </c>
      <c r="M2121" s="74">
        <v>1</v>
      </c>
      <c r="N2121"/>
      <c r="O2121"/>
    </row>
    <row r="2122" spans="2:15">
      <c r="B2122" s="74">
        <v>108.00000000000011</v>
      </c>
      <c r="C2122" s="74">
        <v>26969</v>
      </c>
      <c r="D2122" s="74">
        <v>0</v>
      </c>
      <c r="E2122" s="74">
        <v>1.9323671497584499E-2</v>
      </c>
      <c r="F2122" s="74">
        <v>0</v>
      </c>
      <c r="G2122" s="74">
        <v>0</v>
      </c>
      <c r="H2122" s="74">
        <v>0</v>
      </c>
      <c r="I2122" s="74">
        <v>0</v>
      </c>
      <c r="J2122" s="74">
        <v>0</v>
      </c>
      <c r="K2122" s="74">
        <v>0</v>
      </c>
      <c r="L2122" s="35">
        <v>0</v>
      </c>
      <c r="M2122" s="74">
        <v>1</v>
      </c>
      <c r="N2122"/>
      <c r="O2122"/>
    </row>
    <row r="2123" spans="2:15">
      <c r="B2123" s="74">
        <v>1573.0000000000123</v>
      </c>
      <c r="C2123" s="74">
        <v>26970</v>
      </c>
      <c r="D2123" s="74">
        <v>0</v>
      </c>
      <c r="E2123" s="74">
        <v>0</v>
      </c>
      <c r="F2123" s="74">
        <v>0</v>
      </c>
      <c r="G2123" s="74">
        <v>0</v>
      </c>
      <c r="H2123" s="74">
        <v>0</v>
      </c>
      <c r="I2123" s="74">
        <v>0</v>
      </c>
      <c r="J2123" s="74">
        <v>0</v>
      </c>
      <c r="K2123" s="74">
        <v>0</v>
      </c>
      <c r="L2123" s="35">
        <v>0</v>
      </c>
      <c r="M2123" s="74">
        <v>0</v>
      </c>
      <c r="N2123"/>
      <c r="O2123"/>
    </row>
    <row r="2124" spans="2:15">
      <c r="B2124" s="74">
        <v>153.00000000000051</v>
      </c>
      <c r="C2124" s="74">
        <v>26971</v>
      </c>
      <c r="D2124" s="74">
        <v>0</v>
      </c>
      <c r="E2124" s="74">
        <v>4.78468899521531E-3</v>
      </c>
      <c r="F2124" s="74">
        <v>0</v>
      </c>
      <c r="G2124" s="74">
        <v>0</v>
      </c>
      <c r="H2124" s="74">
        <v>0</v>
      </c>
      <c r="I2124" s="74">
        <v>0</v>
      </c>
      <c r="J2124" s="74">
        <v>0</v>
      </c>
      <c r="K2124" s="74">
        <v>0</v>
      </c>
      <c r="L2124" s="35">
        <v>0</v>
      </c>
      <c r="M2124" s="74">
        <v>1</v>
      </c>
      <c r="N2124"/>
      <c r="O2124"/>
    </row>
    <row r="2125" spans="2:15">
      <c r="B2125" s="74">
        <v>58.000000000000398</v>
      </c>
      <c r="C2125" s="74">
        <v>26974</v>
      </c>
      <c r="D2125" s="74">
        <v>0</v>
      </c>
      <c r="E2125" s="74">
        <v>0</v>
      </c>
      <c r="F2125" s="74">
        <v>0</v>
      </c>
      <c r="G2125" s="74">
        <v>0</v>
      </c>
      <c r="H2125" s="74">
        <v>0</v>
      </c>
      <c r="I2125" s="74">
        <v>0</v>
      </c>
      <c r="J2125" s="74">
        <v>0</v>
      </c>
      <c r="K2125" s="74">
        <v>0</v>
      </c>
      <c r="L2125" s="35">
        <v>0</v>
      </c>
      <c r="M2125" s="74">
        <v>0</v>
      </c>
      <c r="N2125"/>
      <c r="O2125"/>
    </row>
    <row r="2126" spans="2:15">
      <c r="B2126" s="74">
        <v>349.00000000000023</v>
      </c>
      <c r="C2126" s="74">
        <v>26976</v>
      </c>
      <c r="D2126" s="74">
        <v>0</v>
      </c>
      <c r="E2126" s="74">
        <v>8.6538461538461495E-2</v>
      </c>
      <c r="F2126" s="74">
        <v>0</v>
      </c>
      <c r="G2126" s="74">
        <v>0</v>
      </c>
      <c r="H2126" s="74">
        <v>0</v>
      </c>
      <c r="I2126" s="74">
        <v>0</v>
      </c>
      <c r="J2126" s="74">
        <v>0</v>
      </c>
      <c r="K2126" s="74">
        <v>2.4038461538461502E-2</v>
      </c>
      <c r="L2126" s="35">
        <v>0</v>
      </c>
      <c r="M2126" s="74">
        <v>1</v>
      </c>
      <c r="N2126"/>
      <c r="O2126"/>
    </row>
    <row r="2127" spans="2:15">
      <c r="B2127" s="74">
        <v>1650.0000000000146</v>
      </c>
      <c r="C2127" s="74">
        <v>26978</v>
      </c>
      <c r="D2127" s="74">
        <v>0</v>
      </c>
      <c r="E2127" s="74">
        <v>0</v>
      </c>
      <c r="F2127" s="74">
        <v>0</v>
      </c>
      <c r="G2127" s="74">
        <v>0</v>
      </c>
      <c r="H2127" s="74">
        <v>0</v>
      </c>
      <c r="I2127" s="74">
        <v>0</v>
      </c>
      <c r="J2127" s="74">
        <v>0</v>
      </c>
      <c r="K2127" s="74">
        <v>0</v>
      </c>
      <c r="L2127" s="35">
        <v>0</v>
      </c>
      <c r="M2127" s="74">
        <v>0</v>
      </c>
      <c r="N2127"/>
      <c r="O2127"/>
    </row>
    <row r="2128" spans="2:15">
      <c r="B2128" s="74">
        <v>236.99999999999798</v>
      </c>
      <c r="C2128" s="74">
        <v>26979</v>
      </c>
      <c r="D2128" s="74">
        <v>0</v>
      </c>
      <c r="E2128" s="74">
        <v>3.0456852791878201E-2</v>
      </c>
      <c r="F2128" s="74">
        <v>0</v>
      </c>
      <c r="G2128" s="74">
        <v>0</v>
      </c>
      <c r="H2128" s="74">
        <v>0</v>
      </c>
      <c r="I2128" s="74">
        <v>0</v>
      </c>
      <c r="J2128" s="74">
        <v>0</v>
      </c>
      <c r="K2128" s="74">
        <v>1.01522842639594E-2</v>
      </c>
      <c r="L2128" s="35">
        <v>0</v>
      </c>
      <c r="M2128" s="74">
        <v>1</v>
      </c>
      <c r="N2128"/>
      <c r="O2128"/>
    </row>
    <row r="2129" spans="2:15">
      <c r="B2129" s="74">
        <v>548.00000000000159</v>
      </c>
      <c r="C2129" s="74">
        <v>26980</v>
      </c>
      <c r="D2129" s="74">
        <v>0</v>
      </c>
      <c r="E2129" s="74">
        <v>7.0000000000000007E-2</v>
      </c>
      <c r="F2129" s="74">
        <v>0</v>
      </c>
      <c r="G2129" s="74">
        <v>0</v>
      </c>
      <c r="H2129" s="74">
        <v>0</v>
      </c>
      <c r="I2129" s="74">
        <v>0</v>
      </c>
      <c r="J2129" s="74">
        <v>0</v>
      </c>
      <c r="K2129" s="74">
        <v>0</v>
      </c>
      <c r="L2129" s="35">
        <v>0</v>
      </c>
      <c r="M2129" s="74">
        <v>1</v>
      </c>
      <c r="N2129"/>
      <c r="O2129"/>
    </row>
    <row r="2130" spans="2:15">
      <c r="B2130" s="74">
        <v>531.00000000000136</v>
      </c>
      <c r="C2130" s="74">
        <v>26981</v>
      </c>
      <c r="D2130" s="74">
        <v>0</v>
      </c>
      <c r="E2130" s="74">
        <v>0</v>
      </c>
      <c r="F2130" s="74">
        <v>0</v>
      </c>
      <c r="G2130" s="74">
        <v>0</v>
      </c>
      <c r="H2130" s="74">
        <v>0</v>
      </c>
      <c r="I2130" s="74">
        <v>0</v>
      </c>
      <c r="J2130" s="74">
        <v>0</v>
      </c>
      <c r="K2130" s="74">
        <v>0</v>
      </c>
      <c r="L2130" s="35">
        <v>7.5187970000000007E-2</v>
      </c>
      <c r="M2130" s="74">
        <v>0</v>
      </c>
      <c r="N2130"/>
      <c r="O2130"/>
    </row>
    <row r="2131" spans="2:15">
      <c r="B2131" s="74">
        <v>116.0000000000004</v>
      </c>
      <c r="C2131" s="74">
        <v>26982</v>
      </c>
      <c r="D2131" s="74">
        <v>0</v>
      </c>
      <c r="E2131" s="74">
        <v>0</v>
      </c>
      <c r="F2131" s="74">
        <v>0</v>
      </c>
      <c r="G2131" s="74">
        <v>8.7719298245613996E-3</v>
      </c>
      <c r="H2131" s="74">
        <v>0</v>
      </c>
      <c r="I2131" s="74">
        <v>0</v>
      </c>
      <c r="J2131" s="74">
        <v>4.3859649122806998E-3</v>
      </c>
      <c r="K2131" s="74">
        <v>0</v>
      </c>
      <c r="L2131" s="35">
        <v>1.3157894999999999E-2</v>
      </c>
      <c r="M2131" s="74">
        <v>0</v>
      </c>
      <c r="N2131"/>
      <c r="O2131"/>
    </row>
    <row r="2132" spans="2:15">
      <c r="B2132" s="74">
        <v>153.99999999999895</v>
      </c>
      <c r="C2132" s="74">
        <v>26984</v>
      </c>
      <c r="D2132" s="74">
        <v>0</v>
      </c>
      <c r="E2132" s="74">
        <v>0.10747663551401899</v>
      </c>
      <c r="F2132" s="74">
        <v>0</v>
      </c>
      <c r="G2132" s="74">
        <v>0</v>
      </c>
      <c r="H2132" s="74">
        <v>0</v>
      </c>
      <c r="I2132" s="74">
        <v>0</v>
      </c>
      <c r="J2132" s="74">
        <v>2.33644859813084E-2</v>
      </c>
      <c r="K2132" s="74">
        <v>0</v>
      </c>
      <c r="L2132" s="35">
        <v>0</v>
      </c>
      <c r="M2132" s="74">
        <v>1</v>
      </c>
      <c r="N2132"/>
      <c r="O2132"/>
    </row>
    <row r="2133" spans="2:15">
      <c r="B2133" s="74">
        <v>128.00000000000054</v>
      </c>
      <c r="C2133" s="74">
        <v>26988</v>
      </c>
      <c r="D2133" s="74">
        <v>0</v>
      </c>
      <c r="E2133" s="74">
        <v>0.01</v>
      </c>
      <c r="F2133" s="74">
        <v>0</v>
      </c>
      <c r="G2133" s="74">
        <v>0</v>
      </c>
      <c r="H2133" s="74">
        <v>0</v>
      </c>
      <c r="I2133" s="74">
        <v>0</v>
      </c>
      <c r="J2133" s="74">
        <v>0</v>
      </c>
      <c r="K2133" s="74">
        <v>0</v>
      </c>
      <c r="L2133" s="35">
        <v>0</v>
      </c>
      <c r="M2133" s="74">
        <v>1</v>
      </c>
      <c r="N2133"/>
      <c r="O2133"/>
    </row>
    <row r="2134" spans="2:15">
      <c r="B2134" s="74">
        <v>279.00000000000165</v>
      </c>
      <c r="C2134" s="74">
        <v>26990</v>
      </c>
      <c r="D2134" s="74">
        <v>0</v>
      </c>
      <c r="E2134" s="74">
        <v>0</v>
      </c>
      <c r="F2134" s="74">
        <v>0</v>
      </c>
      <c r="G2134" s="74">
        <v>0</v>
      </c>
      <c r="H2134" s="74">
        <v>0</v>
      </c>
      <c r="I2134" s="74">
        <v>0</v>
      </c>
      <c r="J2134" s="74">
        <v>0</v>
      </c>
      <c r="K2134" s="74">
        <v>0</v>
      </c>
      <c r="L2134" s="35">
        <v>0</v>
      </c>
      <c r="M2134" s="74">
        <v>0</v>
      </c>
      <c r="N2134"/>
      <c r="O2134"/>
    </row>
    <row r="2135" spans="2:15">
      <c r="B2135" s="74">
        <v>111.99999999999966</v>
      </c>
      <c r="C2135" s="74">
        <v>26991</v>
      </c>
      <c r="D2135" s="74">
        <v>0</v>
      </c>
      <c r="E2135" s="74">
        <v>4.5454545454545496E-3</v>
      </c>
      <c r="F2135" s="74">
        <v>0</v>
      </c>
      <c r="G2135" s="74">
        <v>9.0909090909090905E-3</v>
      </c>
      <c r="H2135" s="74">
        <v>0</v>
      </c>
      <c r="I2135" s="74">
        <v>0</v>
      </c>
      <c r="J2135" s="74">
        <v>9.0909090909090905E-3</v>
      </c>
      <c r="K2135" s="74">
        <v>0</v>
      </c>
      <c r="L2135" s="35">
        <v>0</v>
      </c>
      <c r="M2135" s="74">
        <v>1</v>
      </c>
      <c r="N2135"/>
      <c r="O2135"/>
    </row>
    <row r="2136" spans="2:15">
      <c r="B2136" s="74">
        <v>64.000000000000426</v>
      </c>
      <c r="C2136" s="74">
        <v>26997</v>
      </c>
      <c r="D2136" s="74">
        <v>0</v>
      </c>
      <c r="E2136" s="74">
        <v>4.0178571428571397E-2</v>
      </c>
      <c r="F2136" s="74">
        <v>0</v>
      </c>
      <c r="G2136" s="74">
        <v>0</v>
      </c>
      <c r="H2136" s="74">
        <v>0</v>
      </c>
      <c r="I2136" s="74">
        <v>0</v>
      </c>
      <c r="J2136" s="74">
        <v>0</v>
      </c>
      <c r="K2136" s="74">
        <v>0</v>
      </c>
      <c r="L2136" s="35">
        <v>0</v>
      </c>
      <c r="M2136" s="74">
        <v>1</v>
      </c>
      <c r="N2136"/>
      <c r="O2136"/>
    </row>
    <row r="2137" spans="2:15">
      <c r="B2137" s="74">
        <v>1322.9999999999982</v>
      </c>
      <c r="C2137" s="74">
        <v>27000</v>
      </c>
      <c r="D2137" s="74">
        <v>0</v>
      </c>
      <c r="E2137" s="74">
        <v>0</v>
      </c>
      <c r="F2137" s="74">
        <v>0</v>
      </c>
      <c r="G2137" s="74">
        <v>0</v>
      </c>
      <c r="H2137" s="74">
        <v>0</v>
      </c>
      <c r="I2137" s="74">
        <v>0</v>
      </c>
      <c r="J2137" s="74">
        <v>0</v>
      </c>
      <c r="K2137" s="74">
        <v>0</v>
      </c>
      <c r="L2137" s="35">
        <v>0</v>
      </c>
      <c r="M2137" s="74">
        <v>0</v>
      </c>
      <c r="N2137"/>
      <c r="O2137"/>
    </row>
    <row r="2138" spans="2:15">
      <c r="B2138" s="74">
        <v>132.00000000000009</v>
      </c>
      <c r="C2138" s="74">
        <v>27001</v>
      </c>
      <c r="D2138" s="74">
        <v>4.8309178743961402E-3</v>
      </c>
      <c r="E2138" s="74">
        <v>4.8309178743961402E-3</v>
      </c>
      <c r="F2138" s="74">
        <v>0</v>
      </c>
      <c r="G2138" s="74">
        <v>0</v>
      </c>
      <c r="H2138" s="74">
        <v>0</v>
      </c>
      <c r="I2138" s="74">
        <v>0</v>
      </c>
      <c r="J2138" s="74">
        <v>0</v>
      </c>
      <c r="K2138" s="74">
        <v>0</v>
      </c>
      <c r="L2138" s="35">
        <v>0</v>
      </c>
      <c r="M2138" s="74">
        <v>1</v>
      </c>
      <c r="N2138"/>
      <c r="O2138"/>
    </row>
    <row r="2139" spans="2:15">
      <c r="B2139" s="74">
        <v>192.99999999999829</v>
      </c>
      <c r="C2139" s="74">
        <v>27004</v>
      </c>
      <c r="D2139" s="74">
        <v>0</v>
      </c>
      <c r="E2139" s="74">
        <v>0</v>
      </c>
      <c r="F2139" s="74">
        <v>0</v>
      </c>
      <c r="G2139" s="74">
        <v>1.3333333333333299E-2</v>
      </c>
      <c r="H2139" s="74">
        <v>0</v>
      </c>
      <c r="I2139" s="74">
        <v>0</v>
      </c>
      <c r="J2139" s="74">
        <v>0</v>
      </c>
      <c r="K2139" s="74">
        <v>0</v>
      </c>
      <c r="L2139" s="35">
        <v>0.39111111100000001</v>
      </c>
      <c r="M2139" s="74">
        <v>0</v>
      </c>
      <c r="N2139"/>
      <c r="O2139"/>
    </row>
    <row r="2140" spans="2:15">
      <c r="B2140" s="74">
        <v>210.00000000000051</v>
      </c>
      <c r="C2140" s="74">
        <v>27007</v>
      </c>
      <c r="D2140" s="74">
        <v>4.3478260869565201E-3</v>
      </c>
      <c r="E2140" s="74">
        <v>8.6956521739130405E-2</v>
      </c>
      <c r="F2140" s="74">
        <v>0</v>
      </c>
      <c r="G2140" s="74">
        <v>0</v>
      </c>
      <c r="H2140" s="74">
        <v>0</v>
      </c>
      <c r="I2140" s="74">
        <v>0</v>
      </c>
      <c r="J2140" s="74">
        <v>0</v>
      </c>
      <c r="K2140" s="74">
        <v>0</v>
      </c>
      <c r="L2140" s="35">
        <v>0</v>
      </c>
      <c r="M2140" s="74">
        <v>1</v>
      </c>
      <c r="N2140"/>
      <c r="O2140"/>
    </row>
    <row r="2141" spans="2:15">
      <c r="B2141" s="74">
        <v>151.9999999999992</v>
      </c>
      <c r="C2141" s="74">
        <v>27008</v>
      </c>
      <c r="D2141" s="74">
        <v>0</v>
      </c>
      <c r="E2141" s="74">
        <v>3.8297872340425497E-2</v>
      </c>
      <c r="F2141" s="74">
        <v>0</v>
      </c>
      <c r="G2141" s="74">
        <v>2.1276595744680899E-2</v>
      </c>
      <c r="H2141" s="74">
        <v>0</v>
      </c>
      <c r="I2141" s="74">
        <v>0</v>
      </c>
      <c r="J2141" s="74">
        <v>0</v>
      </c>
      <c r="K2141" s="74">
        <v>0</v>
      </c>
      <c r="L2141" s="35">
        <v>0</v>
      </c>
      <c r="M2141" s="74">
        <v>1</v>
      </c>
      <c r="N2141"/>
      <c r="O2141"/>
    </row>
    <row r="2142" spans="2:15">
      <c r="B2142" s="74">
        <v>69.000000000000824</v>
      </c>
      <c r="C2142" s="74">
        <v>27010</v>
      </c>
      <c r="D2142" s="74">
        <v>0</v>
      </c>
      <c r="E2142" s="74">
        <v>3.0456852791878201E-2</v>
      </c>
      <c r="F2142" s="74">
        <v>0</v>
      </c>
      <c r="G2142" s="74">
        <v>0</v>
      </c>
      <c r="H2142" s="74">
        <v>0</v>
      </c>
      <c r="I2142" s="74">
        <v>0</v>
      </c>
      <c r="J2142" s="74">
        <v>0</v>
      </c>
      <c r="K2142" s="74">
        <v>0</v>
      </c>
      <c r="L2142" s="35">
        <v>0</v>
      </c>
      <c r="M2142" s="74">
        <v>1</v>
      </c>
      <c r="N2142"/>
      <c r="O2142"/>
    </row>
    <row r="2143" spans="2:15">
      <c r="B2143" s="74">
        <v>119.99999999999869</v>
      </c>
      <c r="C2143" s="74">
        <v>27012</v>
      </c>
      <c r="D2143" s="74">
        <v>0</v>
      </c>
      <c r="E2143" s="74">
        <v>0</v>
      </c>
      <c r="F2143" s="74">
        <v>0</v>
      </c>
      <c r="G2143" s="74">
        <v>0</v>
      </c>
      <c r="H2143" s="74">
        <v>0</v>
      </c>
      <c r="I2143" s="74">
        <v>0</v>
      </c>
      <c r="J2143" s="74">
        <v>0</v>
      </c>
      <c r="K2143" s="74">
        <v>0</v>
      </c>
      <c r="L2143" s="35">
        <v>0</v>
      </c>
      <c r="M2143" s="74">
        <v>0</v>
      </c>
      <c r="N2143"/>
      <c r="O2143"/>
    </row>
    <row r="2144" spans="2:15">
      <c r="B2144" s="74">
        <v>755.00000000000341</v>
      </c>
      <c r="C2144" s="74">
        <v>27016</v>
      </c>
      <c r="D2144" s="74">
        <v>0</v>
      </c>
      <c r="E2144" s="74">
        <v>3.0769230769230799E-2</v>
      </c>
      <c r="F2144" s="74">
        <v>0</v>
      </c>
      <c r="G2144" s="74">
        <v>0</v>
      </c>
      <c r="H2144" s="74">
        <v>0</v>
      </c>
      <c r="I2144" s="74">
        <v>0</v>
      </c>
      <c r="J2144" s="74">
        <v>0</v>
      </c>
      <c r="K2144" s="74">
        <v>0</v>
      </c>
      <c r="L2144" s="35">
        <v>0</v>
      </c>
      <c r="M2144" s="74">
        <v>1</v>
      </c>
      <c r="N2144"/>
      <c r="O2144"/>
    </row>
    <row r="2145" spans="2:15">
      <c r="B2145" s="74">
        <v>84.999999999999488</v>
      </c>
      <c r="C2145" s="74">
        <v>27017</v>
      </c>
      <c r="D2145" s="74">
        <v>0</v>
      </c>
      <c r="E2145" s="74">
        <v>1.7621145374449299E-2</v>
      </c>
      <c r="F2145" s="74">
        <v>0</v>
      </c>
      <c r="G2145" s="74">
        <v>1.7621145374449299E-2</v>
      </c>
      <c r="H2145" s="74">
        <v>0</v>
      </c>
      <c r="I2145" s="74">
        <v>0</v>
      </c>
      <c r="J2145" s="74">
        <v>0</v>
      </c>
      <c r="K2145" s="74">
        <v>0</v>
      </c>
      <c r="L2145" s="35">
        <v>0</v>
      </c>
      <c r="M2145" s="74">
        <v>1</v>
      </c>
      <c r="N2145"/>
      <c r="O2145"/>
    </row>
    <row r="2146" spans="2:15">
      <c r="B2146" s="74">
        <v>54.999999999999524</v>
      </c>
      <c r="C2146" s="74">
        <v>27018</v>
      </c>
      <c r="D2146" s="74">
        <v>0</v>
      </c>
      <c r="E2146" s="74">
        <v>6.1611374407582901E-2</v>
      </c>
      <c r="F2146" s="74">
        <v>0</v>
      </c>
      <c r="G2146" s="74">
        <v>0</v>
      </c>
      <c r="H2146" s="74">
        <v>0</v>
      </c>
      <c r="I2146" s="74">
        <v>0</v>
      </c>
      <c r="J2146" s="74">
        <v>0</v>
      </c>
      <c r="K2146" s="74">
        <v>0</v>
      </c>
      <c r="L2146" s="35">
        <v>0</v>
      </c>
      <c r="M2146" s="74">
        <v>1</v>
      </c>
      <c r="N2146"/>
      <c r="O2146"/>
    </row>
    <row r="2147" spans="2:15">
      <c r="B2147" s="74">
        <v>244.99999999999881</v>
      </c>
      <c r="C2147" s="74">
        <v>27019</v>
      </c>
      <c r="D2147" s="74">
        <v>0</v>
      </c>
      <c r="E2147" s="74">
        <v>0</v>
      </c>
      <c r="F2147" s="74">
        <v>0</v>
      </c>
      <c r="G2147" s="74">
        <v>0</v>
      </c>
      <c r="H2147" s="74">
        <v>0</v>
      </c>
      <c r="I2147" s="74">
        <v>0</v>
      </c>
      <c r="J2147" s="74">
        <v>0</v>
      </c>
      <c r="K2147" s="74">
        <v>0</v>
      </c>
      <c r="L2147" s="35">
        <v>0</v>
      </c>
      <c r="M2147" s="74">
        <v>0</v>
      </c>
      <c r="N2147"/>
      <c r="O2147"/>
    </row>
    <row r="2148" spans="2:15">
      <c r="B2148" s="74">
        <v>224.99999999999881</v>
      </c>
      <c r="C2148" s="74">
        <v>27022</v>
      </c>
      <c r="D2148" s="74">
        <v>0</v>
      </c>
      <c r="E2148" s="74">
        <v>0</v>
      </c>
      <c r="F2148" s="74">
        <v>0</v>
      </c>
      <c r="G2148" s="74">
        <v>0</v>
      </c>
      <c r="H2148" s="74">
        <v>0</v>
      </c>
      <c r="I2148" s="74">
        <v>0</v>
      </c>
      <c r="J2148" s="74">
        <v>0</v>
      </c>
      <c r="K2148" s="74">
        <v>9.3896713615023494E-3</v>
      </c>
      <c r="L2148" s="35">
        <v>0</v>
      </c>
      <c r="M2148" s="74">
        <v>0</v>
      </c>
      <c r="N2148"/>
      <c r="O2148"/>
    </row>
    <row r="2149" spans="2:15">
      <c r="B2149" s="74">
        <v>217.00000000000043</v>
      </c>
      <c r="C2149" s="74">
        <v>27023</v>
      </c>
      <c r="D2149" s="74">
        <v>0</v>
      </c>
      <c r="E2149" s="74">
        <v>0</v>
      </c>
      <c r="F2149" s="74">
        <v>0</v>
      </c>
      <c r="G2149" s="74">
        <v>0</v>
      </c>
      <c r="H2149" s="74">
        <v>0</v>
      </c>
      <c r="I2149" s="74">
        <v>0</v>
      </c>
      <c r="J2149" s="74">
        <v>0</v>
      </c>
      <c r="K2149" s="74">
        <v>0</v>
      </c>
      <c r="L2149" s="35">
        <v>0</v>
      </c>
      <c r="M2149" s="74">
        <v>0</v>
      </c>
      <c r="N2149"/>
      <c r="O2149"/>
    </row>
    <row r="2150" spans="2:15">
      <c r="B2150" s="74">
        <v>217.99999999999784</v>
      </c>
      <c r="C2150" s="74">
        <v>27027</v>
      </c>
      <c r="D2150" s="74">
        <v>0</v>
      </c>
      <c r="E2150" s="74">
        <v>2.3696682464454999E-2</v>
      </c>
      <c r="F2150" s="74">
        <v>0</v>
      </c>
      <c r="G2150" s="74">
        <v>0</v>
      </c>
      <c r="H2150" s="74">
        <v>0</v>
      </c>
      <c r="I2150" s="74">
        <v>0</v>
      </c>
      <c r="J2150" s="74">
        <v>9.4786729857819895E-3</v>
      </c>
      <c r="K2150" s="74">
        <v>1.8957345971564E-2</v>
      </c>
      <c r="L2150" s="35">
        <v>0</v>
      </c>
      <c r="M2150" s="74">
        <v>1</v>
      </c>
      <c r="N2150"/>
      <c r="O2150"/>
    </row>
    <row r="2151" spans="2:15">
      <c r="B2151" s="74">
        <v>725.99999999999466</v>
      </c>
      <c r="C2151" s="74">
        <v>27030</v>
      </c>
      <c r="D2151" s="74">
        <v>0</v>
      </c>
      <c r="E2151" s="74">
        <v>0</v>
      </c>
      <c r="F2151" s="74">
        <v>0</v>
      </c>
      <c r="G2151" s="74">
        <v>0</v>
      </c>
      <c r="H2151" s="74">
        <v>0</v>
      </c>
      <c r="I2151" s="74">
        <v>0</v>
      </c>
      <c r="J2151" s="74">
        <v>0</v>
      </c>
      <c r="K2151" s="74">
        <v>0</v>
      </c>
      <c r="L2151" s="35">
        <v>0</v>
      </c>
      <c r="M2151" s="74">
        <v>0</v>
      </c>
      <c r="N2151"/>
      <c r="O2151"/>
    </row>
    <row r="2152" spans="2:15">
      <c r="B2152" s="74">
        <v>157.99999999999918</v>
      </c>
      <c r="C2152" s="74">
        <v>27031</v>
      </c>
      <c r="D2152" s="74">
        <v>0</v>
      </c>
      <c r="E2152" s="74">
        <v>4.9504950495049497E-3</v>
      </c>
      <c r="F2152" s="74">
        <v>0</v>
      </c>
      <c r="G2152" s="74">
        <v>0</v>
      </c>
      <c r="H2152" s="74">
        <v>0</v>
      </c>
      <c r="I2152" s="74">
        <v>0</v>
      </c>
      <c r="J2152" s="74">
        <v>0</v>
      </c>
      <c r="K2152" s="74">
        <v>9.9009900990098994E-3</v>
      </c>
      <c r="L2152" s="35">
        <v>0</v>
      </c>
      <c r="M2152" s="74">
        <v>1</v>
      </c>
      <c r="N2152"/>
      <c r="O2152"/>
    </row>
    <row r="2153" spans="2:15">
      <c r="B2153" s="74">
        <v>105.99999999999997</v>
      </c>
      <c r="C2153" s="74">
        <v>27033</v>
      </c>
      <c r="D2153" s="74">
        <v>0</v>
      </c>
      <c r="E2153" s="74">
        <v>0.48936170212766</v>
      </c>
      <c r="F2153" s="74">
        <v>0</v>
      </c>
      <c r="G2153" s="74">
        <v>0</v>
      </c>
      <c r="H2153" s="74">
        <v>0</v>
      </c>
      <c r="I2153" s="74">
        <v>0</v>
      </c>
      <c r="J2153" s="74">
        <v>0</v>
      </c>
      <c r="K2153" s="74">
        <v>0</v>
      </c>
      <c r="L2153" s="35">
        <v>0</v>
      </c>
      <c r="M2153" s="74">
        <v>1</v>
      </c>
      <c r="N2153"/>
      <c r="O2153"/>
    </row>
    <row r="2154" spans="2:15">
      <c r="B2154" s="74">
        <v>499.00000000000051</v>
      </c>
      <c r="C2154" s="74">
        <v>27034</v>
      </c>
      <c r="D2154" s="74">
        <v>0</v>
      </c>
      <c r="E2154" s="74">
        <v>2.4038461538461502E-2</v>
      </c>
      <c r="F2154" s="74">
        <v>0</v>
      </c>
      <c r="G2154" s="74">
        <v>4.3269230769230803E-2</v>
      </c>
      <c r="H2154" s="74">
        <v>0</v>
      </c>
      <c r="I2154" s="74">
        <v>0</v>
      </c>
      <c r="J2154" s="74">
        <v>0</v>
      </c>
      <c r="K2154" s="74">
        <v>0</v>
      </c>
      <c r="L2154" s="35">
        <v>0</v>
      </c>
      <c r="M2154" s="74">
        <v>1</v>
      </c>
      <c r="N2154"/>
      <c r="O2154"/>
    </row>
    <row r="2155" spans="2:15">
      <c r="B2155" s="74">
        <v>286.99999999999881</v>
      </c>
      <c r="C2155" s="74">
        <v>27036</v>
      </c>
      <c r="D2155" s="74">
        <v>0</v>
      </c>
      <c r="E2155" s="74">
        <v>5.1162790697674397E-2</v>
      </c>
      <c r="F2155" s="74">
        <v>0</v>
      </c>
      <c r="G2155" s="74">
        <v>0</v>
      </c>
      <c r="H2155" s="74">
        <v>0</v>
      </c>
      <c r="I2155" s="74">
        <v>0</v>
      </c>
      <c r="J2155" s="74">
        <v>0</v>
      </c>
      <c r="K2155" s="74">
        <v>0</v>
      </c>
      <c r="L2155" s="35">
        <v>0</v>
      </c>
      <c r="M2155" s="74">
        <v>1</v>
      </c>
      <c r="N2155"/>
      <c r="O2155"/>
    </row>
    <row r="2156" spans="2:15">
      <c r="B2156" s="74">
        <v>114.9999999999996</v>
      </c>
      <c r="C2156" s="74">
        <v>27037</v>
      </c>
      <c r="D2156" s="74">
        <v>0</v>
      </c>
      <c r="E2156" s="74">
        <v>0</v>
      </c>
      <c r="F2156" s="74">
        <v>0</v>
      </c>
      <c r="G2156" s="74">
        <v>2.1834061135371199E-2</v>
      </c>
      <c r="H2156" s="74">
        <v>0</v>
      </c>
      <c r="I2156" s="74">
        <v>0</v>
      </c>
      <c r="J2156" s="74">
        <v>8.7336244541484698E-2</v>
      </c>
      <c r="K2156" s="74">
        <v>0</v>
      </c>
      <c r="L2156" s="35">
        <v>0</v>
      </c>
      <c r="M2156" s="74">
        <v>0</v>
      </c>
      <c r="N2156"/>
      <c r="O2156"/>
    </row>
    <row r="2157" spans="2:15">
      <c r="B2157" s="74">
        <v>269.00000000000119</v>
      </c>
      <c r="C2157" s="74">
        <v>27038</v>
      </c>
      <c r="D2157" s="74">
        <v>0</v>
      </c>
      <c r="E2157" s="74">
        <v>0</v>
      </c>
      <c r="F2157" s="74">
        <v>0</v>
      </c>
      <c r="G2157" s="74">
        <v>0</v>
      </c>
      <c r="H2157" s="74">
        <v>0</v>
      </c>
      <c r="I2157" s="74">
        <v>0</v>
      </c>
      <c r="J2157" s="74">
        <v>0</v>
      </c>
      <c r="K2157" s="74">
        <v>0</v>
      </c>
      <c r="L2157" s="35">
        <v>0</v>
      </c>
      <c r="M2157" s="74">
        <v>0</v>
      </c>
      <c r="N2157"/>
      <c r="O2157"/>
    </row>
    <row r="2158" spans="2:15">
      <c r="B2158" s="74">
        <v>433.99999999999932</v>
      </c>
      <c r="C2158" s="74">
        <v>27040</v>
      </c>
      <c r="D2158" s="74">
        <v>0</v>
      </c>
      <c r="E2158" s="74">
        <v>0</v>
      </c>
      <c r="F2158" s="74">
        <v>0</v>
      </c>
      <c r="G2158" s="74">
        <v>0</v>
      </c>
      <c r="H2158" s="74">
        <v>0</v>
      </c>
      <c r="I2158" s="74">
        <v>0</v>
      </c>
      <c r="J2158" s="74">
        <v>0</v>
      </c>
      <c r="K2158" s="74">
        <v>0</v>
      </c>
      <c r="L2158" s="35">
        <v>0</v>
      </c>
      <c r="M2158" s="74">
        <v>0</v>
      </c>
      <c r="N2158"/>
      <c r="O2158"/>
    </row>
    <row r="2159" spans="2:15">
      <c r="B2159" s="74">
        <v>163.00000000000088</v>
      </c>
      <c r="C2159" s="74">
        <v>27041</v>
      </c>
      <c r="D2159" s="74">
        <v>0</v>
      </c>
      <c r="E2159" s="74">
        <v>1.29310344827586E-2</v>
      </c>
      <c r="F2159" s="74">
        <v>0</v>
      </c>
      <c r="G2159" s="74">
        <v>0</v>
      </c>
      <c r="H2159" s="74">
        <v>0</v>
      </c>
      <c r="I2159" s="74">
        <v>0</v>
      </c>
      <c r="J2159" s="74">
        <v>0</v>
      </c>
      <c r="K2159" s="74">
        <v>0</v>
      </c>
      <c r="L2159" s="35">
        <v>0</v>
      </c>
      <c r="M2159" s="74">
        <v>1</v>
      </c>
      <c r="N2159"/>
      <c r="O2159"/>
    </row>
    <row r="2160" spans="2:15">
      <c r="B2160" s="74">
        <v>273.00000000000267</v>
      </c>
      <c r="C2160" s="74">
        <v>27045</v>
      </c>
      <c r="D2160" s="74">
        <v>0</v>
      </c>
      <c r="E2160" s="74">
        <v>1.0928961748633901E-2</v>
      </c>
      <c r="F2160" s="74">
        <v>0</v>
      </c>
      <c r="G2160" s="74">
        <v>0</v>
      </c>
      <c r="H2160" s="74">
        <v>0</v>
      </c>
      <c r="I2160" s="74">
        <v>0</v>
      </c>
      <c r="J2160" s="74">
        <v>0</v>
      </c>
      <c r="K2160" s="74">
        <v>0</v>
      </c>
      <c r="L2160" s="35">
        <v>0</v>
      </c>
      <c r="M2160" s="74">
        <v>1</v>
      </c>
      <c r="N2160"/>
      <c r="O2160"/>
    </row>
    <row r="2161" spans="2:15">
      <c r="B2161" s="74">
        <v>61.000000000000441</v>
      </c>
      <c r="C2161" s="74">
        <v>27046</v>
      </c>
      <c r="D2161" s="74">
        <v>0</v>
      </c>
      <c r="E2161" s="74">
        <v>0</v>
      </c>
      <c r="F2161" s="74">
        <v>0</v>
      </c>
      <c r="G2161" s="74">
        <v>0</v>
      </c>
      <c r="H2161" s="74">
        <v>0</v>
      </c>
      <c r="I2161" s="74">
        <v>0</v>
      </c>
      <c r="J2161" s="74">
        <v>0</v>
      </c>
      <c r="K2161" s="74">
        <v>0</v>
      </c>
      <c r="L2161" s="35">
        <v>0</v>
      </c>
      <c r="M2161" s="74">
        <v>0</v>
      </c>
      <c r="N2161"/>
      <c r="O2161"/>
    </row>
    <row r="2162" spans="2:15">
      <c r="B2162" s="74">
        <v>196.00000000000185</v>
      </c>
      <c r="C2162" s="74">
        <v>27047</v>
      </c>
      <c r="D2162" s="74">
        <v>5.0251256281407001E-3</v>
      </c>
      <c r="E2162" s="74">
        <v>0</v>
      </c>
      <c r="F2162" s="74">
        <v>0</v>
      </c>
      <c r="G2162" s="74">
        <v>0</v>
      </c>
      <c r="H2162" s="74">
        <v>0</v>
      </c>
      <c r="I2162" s="74">
        <v>0</v>
      </c>
      <c r="J2162" s="74">
        <v>0</v>
      </c>
      <c r="K2162" s="74">
        <v>0</v>
      </c>
      <c r="L2162" s="35">
        <v>0</v>
      </c>
      <c r="M2162" s="74">
        <v>0</v>
      </c>
      <c r="N2162"/>
      <c r="O2162"/>
    </row>
    <row r="2163" spans="2:15">
      <c r="B2163" s="74">
        <v>180.00000000000176</v>
      </c>
      <c r="C2163" s="74">
        <v>27049</v>
      </c>
      <c r="D2163" s="74">
        <v>0</v>
      </c>
      <c r="E2163" s="74">
        <v>1.79372197309417E-2</v>
      </c>
      <c r="F2163" s="74">
        <v>0</v>
      </c>
      <c r="G2163" s="74">
        <v>2.6905829596412599E-2</v>
      </c>
      <c r="H2163" s="74">
        <v>0</v>
      </c>
      <c r="I2163" s="74">
        <v>0</v>
      </c>
      <c r="J2163" s="74">
        <v>0</v>
      </c>
      <c r="K2163" s="74">
        <v>4.4843049327354303E-3</v>
      </c>
      <c r="L2163" s="35">
        <v>0</v>
      </c>
      <c r="M2163" s="74">
        <v>1</v>
      </c>
      <c r="N2163"/>
      <c r="O2163"/>
    </row>
    <row r="2164" spans="2:15">
      <c r="B2164" s="74">
        <v>148.99999999999869</v>
      </c>
      <c r="C2164" s="74">
        <v>27051</v>
      </c>
      <c r="D2164" s="74">
        <v>0</v>
      </c>
      <c r="E2164" s="74">
        <v>1.3274336283185801E-2</v>
      </c>
      <c r="F2164" s="74">
        <v>0</v>
      </c>
      <c r="G2164" s="74">
        <v>4.4247787610619503E-3</v>
      </c>
      <c r="H2164" s="74">
        <v>0</v>
      </c>
      <c r="I2164" s="74">
        <v>0</v>
      </c>
      <c r="J2164" s="74">
        <v>0</v>
      </c>
      <c r="K2164" s="74">
        <v>0</v>
      </c>
      <c r="L2164" s="35">
        <v>0</v>
      </c>
      <c r="M2164" s="74">
        <v>1</v>
      </c>
      <c r="N2164"/>
      <c r="O2164"/>
    </row>
    <row r="2165" spans="2:15">
      <c r="B2165" s="74">
        <v>263.00000000000119</v>
      </c>
      <c r="C2165" s="74">
        <v>27053</v>
      </c>
      <c r="D2165" s="74">
        <v>0</v>
      </c>
      <c r="E2165" s="74">
        <v>9.3457943925233603E-3</v>
      </c>
      <c r="F2165" s="74">
        <v>0</v>
      </c>
      <c r="G2165" s="74">
        <v>0</v>
      </c>
      <c r="H2165" s="74">
        <v>0</v>
      </c>
      <c r="I2165" s="74">
        <v>0</v>
      </c>
      <c r="J2165" s="74">
        <v>0</v>
      </c>
      <c r="K2165" s="74">
        <v>0</v>
      </c>
      <c r="L2165" s="35">
        <v>0</v>
      </c>
      <c r="M2165" s="74">
        <v>1</v>
      </c>
      <c r="N2165"/>
      <c r="O2165"/>
    </row>
    <row r="2166" spans="2:15">
      <c r="B2166" s="74">
        <v>444.0000000000004</v>
      </c>
      <c r="C2166" s="74">
        <v>27054</v>
      </c>
      <c r="D2166" s="74">
        <v>0</v>
      </c>
      <c r="E2166" s="74">
        <v>1.3043478260869599E-2</v>
      </c>
      <c r="F2166" s="74">
        <v>0</v>
      </c>
      <c r="G2166" s="74">
        <v>0</v>
      </c>
      <c r="H2166" s="74">
        <v>0</v>
      </c>
      <c r="I2166" s="74">
        <v>0</v>
      </c>
      <c r="J2166" s="74">
        <v>0</v>
      </c>
      <c r="K2166" s="74">
        <v>0</v>
      </c>
      <c r="L2166" s="35">
        <v>0</v>
      </c>
      <c r="M2166" s="74">
        <v>1</v>
      </c>
      <c r="N2166"/>
      <c r="O2166"/>
    </row>
    <row r="2167" spans="2:15">
      <c r="B2167" s="74">
        <v>608.00000000000773</v>
      </c>
      <c r="C2167" s="74">
        <v>27055</v>
      </c>
      <c r="D2167" s="74">
        <v>0</v>
      </c>
      <c r="E2167" s="74">
        <v>0</v>
      </c>
      <c r="F2167" s="74">
        <v>0</v>
      </c>
      <c r="G2167" s="74">
        <v>0</v>
      </c>
      <c r="H2167" s="74">
        <v>0</v>
      </c>
      <c r="I2167" s="74">
        <v>0</v>
      </c>
      <c r="J2167" s="74">
        <v>0</v>
      </c>
      <c r="K2167" s="74">
        <v>0</v>
      </c>
      <c r="L2167" s="35">
        <v>0</v>
      </c>
      <c r="M2167" s="74">
        <v>0</v>
      </c>
      <c r="N2167"/>
      <c r="O2167"/>
    </row>
    <row r="2168" spans="2:15">
      <c r="B2168" s="74">
        <v>93.000000000001108</v>
      </c>
      <c r="C2168" s="74">
        <v>27058</v>
      </c>
      <c r="D2168" s="74">
        <v>0</v>
      </c>
      <c r="E2168" s="74">
        <v>0</v>
      </c>
      <c r="F2168" s="74">
        <v>0</v>
      </c>
      <c r="G2168" s="74">
        <v>0</v>
      </c>
      <c r="H2168" s="74">
        <v>4.65116279069767E-3</v>
      </c>
      <c r="I2168" s="74">
        <v>0</v>
      </c>
      <c r="J2168" s="74">
        <v>0</v>
      </c>
      <c r="K2168" s="74">
        <v>0</v>
      </c>
      <c r="L2168" s="35">
        <v>0</v>
      </c>
      <c r="M2168" s="74">
        <v>0</v>
      </c>
      <c r="N2168"/>
      <c r="O2168"/>
    </row>
    <row r="2169" spans="2:15">
      <c r="B2169" s="74">
        <v>270.00000000000176</v>
      </c>
      <c r="C2169" s="74">
        <v>27065</v>
      </c>
      <c r="D2169" s="74">
        <v>0</v>
      </c>
      <c r="E2169" s="74">
        <v>1.7857142857142901E-2</v>
      </c>
      <c r="F2169" s="74">
        <v>0</v>
      </c>
      <c r="G2169" s="74">
        <v>0</v>
      </c>
      <c r="H2169" s="74">
        <v>0</v>
      </c>
      <c r="I2169" s="74">
        <v>0</v>
      </c>
      <c r="J2169" s="74">
        <v>0</v>
      </c>
      <c r="K2169" s="74">
        <v>0</v>
      </c>
      <c r="L2169" s="35">
        <v>0</v>
      </c>
      <c r="M2169" s="74">
        <v>1</v>
      </c>
      <c r="N2169"/>
      <c r="O2169"/>
    </row>
    <row r="2170" spans="2:15">
      <c r="B2170" s="74">
        <v>158.99999999999957</v>
      </c>
      <c r="C2170" s="74">
        <v>27067</v>
      </c>
      <c r="D2170" s="74">
        <v>0</v>
      </c>
      <c r="E2170" s="74">
        <v>4.7169811320754698E-3</v>
      </c>
      <c r="F2170" s="74">
        <v>0</v>
      </c>
      <c r="G2170" s="74">
        <v>0</v>
      </c>
      <c r="H2170" s="74">
        <v>0</v>
      </c>
      <c r="I2170" s="74">
        <v>0</v>
      </c>
      <c r="J2170" s="74">
        <v>0</v>
      </c>
      <c r="K2170" s="74">
        <v>0</v>
      </c>
      <c r="L2170" s="35">
        <v>0</v>
      </c>
      <c r="M2170" s="74">
        <v>1</v>
      </c>
      <c r="N2170"/>
      <c r="O2170"/>
    </row>
    <row r="2171" spans="2:15">
      <c r="B2171" s="74">
        <v>109.99999999999876</v>
      </c>
      <c r="C2171" s="74">
        <v>27068</v>
      </c>
      <c r="D2171" s="74">
        <v>0</v>
      </c>
      <c r="E2171" s="74">
        <v>0</v>
      </c>
      <c r="F2171" s="74">
        <v>8.8888888888888906E-3</v>
      </c>
      <c r="G2171" s="74">
        <v>0</v>
      </c>
      <c r="H2171" s="74">
        <v>0</v>
      </c>
      <c r="I2171" s="74">
        <v>0</v>
      </c>
      <c r="J2171" s="74">
        <v>0</v>
      </c>
      <c r="K2171" s="74">
        <v>0</v>
      </c>
      <c r="L2171" s="35">
        <v>0</v>
      </c>
      <c r="M2171" s="74">
        <v>0</v>
      </c>
      <c r="N2171"/>
      <c r="O2171"/>
    </row>
    <row r="2172" spans="2:15">
      <c r="B2172" s="74">
        <v>188.00000000000017</v>
      </c>
      <c r="C2172" s="74">
        <v>27074</v>
      </c>
      <c r="D2172" s="74">
        <v>0</v>
      </c>
      <c r="E2172" s="74">
        <v>5.8035714285714302E-2</v>
      </c>
      <c r="F2172" s="74">
        <v>0</v>
      </c>
      <c r="G2172" s="74">
        <v>0</v>
      </c>
      <c r="H2172" s="74">
        <v>0</v>
      </c>
      <c r="I2172" s="74">
        <v>0</v>
      </c>
      <c r="J2172" s="74">
        <v>0</v>
      </c>
      <c r="K2172" s="74">
        <v>0</v>
      </c>
      <c r="L2172" s="35">
        <v>0</v>
      </c>
      <c r="M2172" s="74">
        <v>1</v>
      </c>
      <c r="N2172"/>
      <c r="O2172"/>
    </row>
    <row r="2173" spans="2:15">
      <c r="B2173" s="74">
        <v>68.000000000000625</v>
      </c>
      <c r="C2173" s="74">
        <v>27077</v>
      </c>
      <c r="D2173" s="74">
        <v>0</v>
      </c>
      <c r="E2173" s="74">
        <v>0</v>
      </c>
      <c r="F2173" s="74">
        <v>2.4752475247524799E-2</v>
      </c>
      <c r="G2173" s="74">
        <v>9.9009900990098994E-3</v>
      </c>
      <c r="H2173" s="74">
        <v>0</v>
      </c>
      <c r="I2173" s="74">
        <v>0</v>
      </c>
      <c r="J2173" s="74">
        <v>0</v>
      </c>
      <c r="K2173" s="74">
        <v>0</v>
      </c>
      <c r="L2173" s="35">
        <v>0</v>
      </c>
      <c r="M2173" s="74">
        <v>0</v>
      </c>
      <c r="N2173"/>
      <c r="O2173"/>
    </row>
    <row r="2174" spans="2:15">
      <c r="B2174" s="74">
        <v>553.0000000000025</v>
      </c>
      <c r="C2174" s="74">
        <v>27079</v>
      </c>
      <c r="D2174" s="74">
        <v>0</v>
      </c>
      <c r="E2174" s="74">
        <v>0.27312775330396499</v>
      </c>
      <c r="F2174" s="74">
        <v>0</v>
      </c>
      <c r="G2174" s="74">
        <v>0</v>
      </c>
      <c r="H2174" s="74">
        <v>0</v>
      </c>
      <c r="I2174" s="74">
        <v>0</v>
      </c>
      <c r="J2174" s="74">
        <v>0</v>
      </c>
      <c r="K2174" s="74">
        <v>0</v>
      </c>
      <c r="L2174" s="35">
        <v>0</v>
      </c>
      <c r="M2174" s="74">
        <v>1</v>
      </c>
      <c r="N2174"/>
      <c r="O2174"/>
    </row>
    <row r="2175" spans="2:15">
      <c r="B2175" s="74">
        <v>130.00000000000102</v>
      </c>
      <c r="C2175" s="74">
        <v>27080</v>
      </c>
      <c r="D2175" s="74">
        <v>4.2194092827004199E-3</v>
      </c>
      <c r="E2175" s="74">
        <v>0</v>
      </c>
      <c r="F2175" s="74">
        <v>0</v>
      </c>
      <c r="G2175" s="74">
        <v>0</v>
      </c>
      <c r="H2175" s="74">
        <v>0</v>
      </c>
      <c r="I2175" s="74">
        <v>0</v>
      </c>
      <c r="J2175" s="74">
        <v>0</v>
      </c>
      <c r="K2175" s="74">
        <v>0</v>
      </c>
      <c r="L2175" s="35">
        <v>0</v>
      </c>
      <c r="M2175" s="74">
        <v>0</v>
      </c>
      <c r="N2175"/>
      <c r="O2175"/>
    </row>
    <row r="2176" spans="2:15">
      <c r="B2176" s="74">
        <v>66.00000000000027</v>
      </c>
      <c r="C2176" s="74">
        <v>27081</v>
      </c>
      <c r="D2176" s="74">
        <v>0</v>
      </c>
      <c r="E2176" s="74">
        <v>0</v>
      </c>
      <c r="F2176" s="74">
        <v>0</v>
      </c>
      <c r="G2176" s="74">
        <v>0</v>
      </c>
      <c r="H2176" s="74">
        <v>0</v>
      </c>
      <c r="I2176" s="74">
        <v>0</v>
      </c>
      <c r="J2176" s="74">
        <v>0</v>
      </c>
      <c r="K2176" s="74">
        <v>1.2552301255230099E-2</v>
      </c>
      <c r="L2176" s="35">
        <v>0.19665272</v>
      </c>
      <c r="M2176" s="74">
        <v>0</v>
      </c>
      <c r="N2176"/>
      <c r="O2176"/>
    </row>
    <row r="2177" spans="2:15">
      <c r="B2177" s="74">
        <v>55.999999999999972</v>
      </c>
      <c r="C2177" s="74">
        <v>27083</v>
      </c>
      <c r="D2177" s="74">
        <v>0</v>
      </c>
      <c r="E2177" s="74">
        <v>1.5151515151515201E-2</v>
      </c>
      <c r="F2177" s="74">
        <v>0</v>
      </c>
      <c r="G2177" s="74">
        <v>0</v>
      </c>
      <c r="H2177" s="74">
        <v>0</v>
      </c>
      <c r="I2177" s="74">
        <v>0</v>
      </c>
      <c r="J2177" s="74">
        <v>0</v>
      </c>
      <c r="K2177" s="74">
        <v>0</v>
      </c>
      <c r="L2177" s="35">
        <v>0</v>
      </c>
      <c r="M2177" s="74">
        <v>1</v>
      </c>
      <c r="N2177"/>
      <c r="O2177"/>
    </row>
    <row r="2178" spans="2:15">
      <c r="B2178" s="74">
        <v>121.00000000000003</v>
      </c>
      <c r="C2178" s="74">
        <v>27084</v>
      </c>
      <c r="D2178" s="74">
        <v>0</v>
      </c>
      <c r="E2178" s="74">
        <v>2.3584905660377398E-2</v>
      </c>
      <c r="F2178" s="74">
        <v>0</v>
      </c>
      <c r="G2178" s="74">
        <v>0</v>
      </c>
      <c r="H2178" s="74">
        <v>0</v>
      </c>
      <c r="I2178" s="74">
        <v>0</v>
      </c>
      <c r="J2178" s="74">
        <v>0</v>
      </c>
      <c r="K2178" s="74">
        <v>0</v>
      </c>
      <c r="L2178" s="35">
        <v>0</v>
      </c>
      <c r="M2178" s="74">
        <v>1</v>
      </c>
      <c r="N2178"/>
      <c r="O2178"/>
    </row>
    <row r="2179" spans="2:15">
      <c r="B2179" s="74">
        <v>1929.9999999999834</v>
      </c>
      <c r="C2179" s="74">
        <v>27086</v>
      </c>
      <c r="D2179" s="74">
        <v>0</v>
      </c>
      <c r="E2179" s="74">
        <v>0</v>
      </c>
      <c r="F2179" s="74">
        <v>0</v>
      </c>
      <c r="G2179" s="74">
        <v>0</v>
      </c>
      <c r="H2179" s="74">
        <v>0</v>
      </c>
      <c r="I2179" s="74">
        <v>0</v>
      </c>
      <c r="J2179" s="74">
        <v>0</v>
      </c>
      <c r="K2179" s="74">
        <v>0</v>
      </c>
      <c r="L2179" s="35">
        <v>0</v>
      </c>
      <c r="M2179" s="74">
        <v>0</v>
      </c>
      <c r="N2179"/>
      <c r="O2179"/>
    </row>
    <row r="2180" spans="2:15">
      <c r="B2180" s="74">
        <v>125.00000000000105</v>
      </c>
      <c r="C2180" s="74">
        <v>27087</v>
      </c>
      <c r="D2180" s="74">
        <v>0</v>
      </c>
      <c r="E2180" s="74">
        <v>3.82775119617225E-2</v>
      </c>
      <c r="F2180" s="74">
        <v>0</v>
      </c>
      <c r="G2180" s="74">
        <v>0</v>
      </c>
      <c r="H2180" s="74">
        <v>0</v>
      </c>
      <c r="I2180" s="74">
        <v>0</v>
      </c>
      <c r="J2180" s="74">
        <v>0</v>
      </c>
      <c r="K2180" s="74">
        <v>0</v>
      </c>
      <c r="L2180" s="35">
        <v>0</v>
      </c>
      <c r="M2180" s="74">
        <v>1</v>
      </c>
      <c r="N2180"/>
      <c r="O2180"/>
    </row>
    <row r="2181" spans="2:15">
      <c r="B2181" s="74">
        <v>180.00000000000176</v>
      </c>
      <c r="C2181" s="74">
        <v>27088</v>
      </c>
      <c r="D2181" s="74">
        <v>0</v>
      </c>
      <c r="E2181" s="74">
        <v>1.00502512562814E-2</v>
      </c>
      <c r="F2181" s="74">
        <v>0</v>
      </c>
      <c r="G2181" s="74">
        <v>0</v>
      </c>
      <c r="H2181" s="74">
        <v>0</v>
      </c>
      <c r="I2181" s="74">
        <v>0</v>
      </c>
      <c r="J2181" s="74">
        <v>0</v>
      </c>
      <c r="K2181" s="74">
        <v>0</v>
      </c>
      <c r="L2181" s="35">
        <v>0</v>
      </c>
      <c r="M2181" s="74">
        <v>1</v>
      </c>
      <c r="N2181"/>
      <c r="O2181"/>
    </row>
    <row r="2182" spans="2:15">
      <c r="B2182" s="74">
        <v>1524.9999999999857</v>
      </c>
      <c r="C2182" s="74">
        <v>27089</v>
      </c>
      <c r="D2182" s="74">
        <v>0</v>
      </c>
      <c r="E2182" s="74">
        <v>0</v>
      </c>
      <c r="F2182" s="74">
        <v>0</v>
      </c>
      <c r="G2182" s="74">
        <v>0</v>
      </c>
      <c r="H2182" s="74">
        <v>0</v>
      </c>
      <c r="I2182" s="74">
        <v>0</v>
      </c>
      <c r="J2182" s="74">
        <v>0</v>
      </c>
      <c r="K2182" s="74">
        <v>0</v>
      </c>
      <c r="L2182" s="35">
        <v>2.9288702999999999E-2</v>
      </c>
      <c r="M2182" s="74">
        <v>0</v>
      </c>
      <c r="N2182"/>
      <c r="O2182"/>
    </row>
    <row r="2183" spans="2:15">
      <c r="B2183" s="74">
        <v>88.000000000000341</v>
      </c>
      <c r="C2183" s="74">
        <v>27090</v>
      </c>
      <c r="D2183" s="74">
        <v>0</v>
      </c>
      <c r="E2183" s="74">
        <v>0</v>
      </c>
      <c r="F2183" s="74">
        <v>0</v>
      </c>
      <c r="G2183" s="74">
        <v>0</v>
      </c>
      <c r="H2183" s="74">
        <v>4.7619047619047597E-3</v>
      </c>
      <c r="I2183" s="74">
        <v>0</v>
      </c>
      <c r="J2183" s="74">
        <v>0</v>
      </c>
      <c r="K2183" s="74">
        <v>4.2857142857142899E-2</v>
      </c>
      <c r="L2183" s="35">
        <v>0</v>
      </c>
      <c r="M2183" s="74">
        <v>0</v>
      </c>
      <c r="N2183"/>
      <c r="O2183"/>
    </row>
    <row r="2184" spans="2:15">
      <c r="B2184" s="74">
        <v>205.99999999999858</v>
      </c>
      <c r="C2184" s="74">
        <v>27091</v>
      </c>
      <c r="D2184" s="74">
        <v>0</v>
      </c>
      <c r="E2184" s="74">
        <v>0</v>
      </c>
      <c r="F2184" s="74">
        <v>0</v>
      </c>
      <c r="G2184" s="74">
        <v>0</v>
      </c>
      <c r="H2184" s="74">
        <v>0</v>
      </c>
      <c r="I2184" s="74">
        <v>0</v>
      </c>
      <c r="J2184" s="74">
        <v>0</v>
      </c>
      <c r="K2184" s="74">
        <v>0</v>
      </c>
      <c r="L2184" s="35">
        <v>0</v>
      </c>
      <c r="M2184" s="74">
        <v>0</v>
      </c>
      <c r="N2184"/>
      <c r="O2184"/>
    </row>
    <row r="2185" spans="2:15">
      <c r="B2185" s="74">
        <v>70.000000000000526</v>
      </c>
      <c r="C2185" s="74">
        <v>27093</v>
      </c>
      <c r="D2185" s="74">
        <v>0</v>
      </c>
      <c r="E2185" s="74">
        <v>0</v>
      </c>
      <c r="F2185" s="74">
        <v>0</v>
      </c>
      <c r="G2185" s="74">
        <v>0</v>
      </c>
      <c r="H2185" s="74">
        <v>0</v>
      </c>
      <c r="I2185" s="74">
        <v>0</v>
      </c>
      <c r="J2185" s="74">
        <v>0</v>
      </c>
      <c r="K2185" s="74">
        <v>0</v>
      </c>
      <c r="L2185" s="35">
        <v>8.6580089999999995E-3</v>
      </c>
      <c r="M2185" s="74">
        <v>0</v>
      </c>
      <c r="N2185"/>
      <c r="O2185"/>
    </row>
    <row r="2186" spans="2:15">
      <c r="B2186" s="74">
        <v>760.99999999999545</v>
      </c>
      <c r="C2186" s="74">
        <v>27095</v>
      </c>
      <c r="D2186" s="74">
        <v>0</v>
      </c>
      <c r="E2186" s="74">
        <v>0</v>
      </c>
      <c r="F2186" s="74">
        <v>0</v>
      </c>
      <c r="G2186" s="74">
        <v>0</v>
      </c>
      <c r="H2186" s="74">
        <v>0</v>
      </c>
      <c r="I2186" s="74">
        <v>0</v>
      </c>
      <c r="J2186" s="74">
        <v>0</v>
      </c>
      <c r="K2186" s="74">
        <v>0</v>
      </c>
      <c r="L2186" s="35">
        <v>0</v>
      </c>
      <c r="M2186" s="74">
        <v>0</v>
      </c>
      <c r="N2186"/>
      <c r="O2186"/>
    </row>
    <row r="2187" spans="2:15">
      <c r="B2187" s="74">
        <v>96.000000000000412</v>
      </c>
      <c r="C2187" s="74">
        <v>27103</v>
      </c>
      <c r="D2187" s="74">
        <v>0</v>
      </c>
      <c r="E2187" s="74">
        <v>1.45631067961165E-2</v>
      </c>
      <c r="F2187" s="74">
        <v>0</v>
      </c>
      <c r="G2187" s="74">
        <v>0</v>
      </c>
      <c r="H2187" s="74">
        <v>0</v>
      </c>
      <c r="I2187" s="74">
        <v>0</v>
      </c>
      <c r="J2187" s="74">
        <v>0</v>
      </c>
      <c r="K2187" s="74">
        <v>4.8543689320388302E-3</v>
      </c>
      <c r="L2187" s="35">
        <v>0</v>
      </c>
      <c r="M2187" s="74">
        <v>1</v>
      </c>
      <c r="N2187"/>
      <c r="O2187"/>
    </row>
    <row r="2188" spans="2:15">
      <c r="B2188" s="74">
        <v>1431.0000000000136</v>
      </c>
      <c r="C2188" s="74">
        <v>27104</v>
      </c>
      <c r="D2188" s="74">
        <v>0</v>
      </c>
      <c r="E2188" s="74">
        <v>0</v>
      </c>
      <c r="F2188" s="74">
        <v>0</v>
      </c>
      <c r="G2188" s="74">
        <v>0</v>
      </c>
      <c r="H2188" s="74">
        <v>0</v>
      </c>
      <c r="I2188" s="74">
        <v>0</v>
      </c>
      <c r="J2188" s="74">
        <v>0</v>
      </c>
      <c r="K2188" s="74">
        <v>0</v>
      </c>
      <c r="L2188" s="35">
        <v>0</v>
      </c>
      <c r="M2188" s="74">
        <v>0</v>
      </c>
      <c r="N2188"/>
      <c r="O2188"/>
    </row>
    <row r="2189" spans="2:15">
      <c r="B2189" s="74">
        <v>269.00000000000119</v>
      </c>
      <c r="C2189" s="74">
        <v>27107</v>
      </c>
      <c r="D2189" s="74">
        <v>0</v>
      </c>
      <c r="E2189" s="74">
        <v>0</v>
      </c>
      <c r="F2189" s="74">
        <v>0</v>
      </c>
      <c r="G2189" s="74">
        <v>0</v>
      </c>
      <c r="H2189" s="74">
        <v>0</v>
      </c>
      <c r="I2189" s="74">
        <v>0</v>
      </c>
      <c r="J2189" s="74">
        <v>0</v>
      </c>
      <c r="K2189" s="74">
        <v>0</v>
      </c>
      <c r="L2189" s="35">
        <v>0</v>
      </c>
      <c r="M2189" s="74">
        <v>0</v>
      </c>
      <c r="N2189"/>
      <c r="O2189"/>
    </row>
    <row r="2190" spans="2:15">
      <c r="B2190" s="74">
        <v>279.00000000000165</v>
      </c>
      <c r="C2190" s="74">
        <v>27112</v>
      </c>
      <c r="D2190" s="74">
        <v>0</v>
      </c>
      <c r="E2190" s="74">
        <v>0</v>
      </c>
      <c r="F2190" s="74">
        <v>0</v>
      </c>
      <c r="G2190" s="74">
        <v>0</v>
      </c>
      <c r="H2190" s="74">
        <v>0</v>
      </c>
      <c r="I2190" s="74">
        <v>0</v>
      </c>
      <c r="J2190" s="74">
        <v>0</v>
      </c>
      <c r="K2190" s="74">
        <v>0</v>
      </c>
      <c r="L2190" s="35">
        <v>0</v>
      </c>
      <c r="M2190" s="74">
        <v>0</v>
      </c>
      <c r="N2190"/>
      <c r="O2190"/>
    </row>
    <row r="2191" spans="2:15">
      <c r="B2191" s="74">
        <v>58.000000000000398</v>
      </c>
      <c r="C2191" s="74">
        <v>27114</v>
      </c>
      <c r="D2191" s="74">
        <v>0</v>
      </c>
      <c r="E2191" s="74">
        <v>0</v>
      </c>
      <c r="F2191" s="74">
        <v>0</v>
      </c>
      <c r="G2191" s="74">
        <v>0</v>
      </c>
      <c r="H2191" s="74">
        <v>0</v>
      </c>
      <c r="I2191" s="74">
        <v>0</v>
      </c>
      <c r="J2191" s="74">
        <v>0</v>
      </c>
      <c r="K2191" s="74">
        <v>8.58369098712446E-3</v>
      </c>
      <c r="L2191" s="35">
        <v>0</v>
      </c>
      <c r="M2191" s="74">
        <v>0</v>
      </c>
      <c r="N2191"/>
      <c r="O2191"/>
    </row>
    <row r="2192" spans="2:15">
      <c r="B2192" s="74">
        <v>53.000000000000149</v>
      </c>
      <c r="C2192" s="74">
        <v>27116</v>
      </c>
      <c r="D2192" s="74">
        <v>0</v>
      </c>
      <c r="E2192" s="74">
        <v>1.7543859649122799E-2</v>
      </c>
      <c r="F2192" s="74">
        <v>0</v>
      </c>
      <c r="G2192" s="74">
        <v>4.3859649122806998E-3</v>
      </c>
      <c r="H2192" s="74">
        <v>0</v>
      </c>
      <c r="I2192" s="74">
        <v>0</v>
      </c>
      <c r="J2192" s="74">
        <v>0</v>
      </c>
      <c r="K2192" s="74">
        <v>0</v>
      </c>
      <c r="L2192" s="35">
        <v>0</v>
      </c>
      <c r="M2192" s="74">
        <v>1</v>
      </c>
      <c r="N2192"/>
      <c r="O2192"/>
    </row>
    <row r="2193" spans="2:15">
      <c r="B2193" s="74">
        <v>560.99999999999829</v>
      </c>
      <c r="C2193" s="74">
        <v>27120</v>
      </c>
      <c r="D2193" s="74">
        <v>0</v>
      </c>
      <c r="E2193" s="74">
        <v>0</v>
      </c>
      <c r="F2193" s="74">
        <v>0</v>
      </c>
      <c r="G2193" s="74">
        <v>0</v>
      </c>
      <c r="H2193" s="74">
        <v>0</v>
      </c>
      <c r="I2193" s="74">
        <v>0</v>
      </c>
      <c r="J2193" s="74">
        <v>0</v>
      </c>
      <c r="K2193" s="74">
        <v>0</v>
      </c>
      <c r="L2193" s="35">
        <v>0.19087136900000001</v>
      </c>
      <c r="M2193" s="74">
        <v>0</v>
      </c>
      <c r="N2193"/>
      <c r="O2193"/>
    </row>
    <row r="2194" spans="2:15">
      <c r="B2194" s="74">
        <v>239.00000000000156</v>
      </c>
      <c r="C2194" s="74">
        <v>27121</v>
      </c>
      <c r="D2194" s="74">
        <v>0</v>
      </c>
      <c r="E2194" s="74">
        <v>6.7264573991031404E-2</v>
      </c>
      <c r="F2194" s="74">
        <v>0</v>
      </c>
      <c r="G2194" s="74">
        <v>0</v>
      </c>
      <c r="H2194" s="74">
        <v>0</v>
      </c>
      <c r="I2194" s="74">
        <v>0</v>
      </c>
      <c r="J2194" s="74">
        <v>4.4843049327354303E-3</v>
      </c>
      <c r="K2194" s="74">
        <v>8.9686098654708502E-3</v>
      </c>
      <c r="L2194" s="35">
        <v>0</v>
      </c>
      <c r="M2194" s="74">
        <v>1</v>
      </c>
      <c r="N2194"/>
      <c r="O2194"/>
    </row>
    <row r="2195" spans="2:15">
      <c r="B2195" s="74">
        <v>299.0000000000004</v>
      </c>
      <c r="C2195" s="74">
        <v>27122</v>
      </c>
      <c r="D2195" s="74">
        <v>0</v>
      </c>
      <c r="E2195" s="74">
        <v>0</v>
      </c>
      <c r="F2195" s="74">
        <v>0</v>
      </c>
      <c r="G2195" s="74">
        <v>4.78468899521531E-3</v>
      </c>
      <c r="H2195" s="74">
        <v>0</v>
      </c>
      <c r="I2195" s="74">
        <v>0</v>
      </c>
      <c r="J2195" s="74">
        <v>1.43540669856459E-2</v>
      </c>
      <c r="K2195" s="74">
        <v>1.9138755980861202E-2</v>
      </c>
      <c r="L2195" s="35">
        <v>0</v>
      </c>
      <c r="M2195" s="74">
        <v>0</v>
      </c>
      <c r="N2195"/>
      <c r="O2195"/>
    </row>
    <row r="2196" spans="2:15">
      <c r="B2196" s="74">
        <v>509.00000000000171</v>
      </c>
      <c r="C2196" s="74">
        <v>27132</v>
      </c>
      <c r="D2196" s="74">
        <v>0</v>
      </c>
      <c r="E2196" s="74">
        <v>0.117924528301887</v>
      </c>
      <c r="F2196" s="74">
        <v>0</v>
      </c>
      <c r="G2196" s="74">
        <v>0</v>
      </c>
      <c r="H2196" s="74">
        <v>0</v>
      </c>
      <c r="I2196" s="74">
        <v>0</v>
      </c>
      <c r="J2196" s="74">
        <v>0</v>
      </c>
      <c r="K2196" s="74">
        <v>0</v>
      </c>
      <c r="L2196" s="35">
        <v>0</v>
      </c>
      <c r="M2196" s="74">
        <v>1</v>
      </c>
      <c r="N2196"/>
      <c r="O2196"/>
    </row>
    <row r="2197" spans="2:15">
      <c r="B2197" s="74">
        <v>486.99999999999562</v>
      </c>
      <c r="C2197" s="74">
        <v>27134</v>
      </c>
      <c r="D2197" s="74">
        <v>0</v>
      </c>
      <c r="E2197" s="74">
        <v>0</v>
      </c>
      <c r="F2197" s="74">
        <v>0</v>
      </c>
      <c r="G2197" s="74">
        <v>0</v>
      </c>
      <c r="H2197" s="74">
        <v>0</v>
      </c>
      <c r="I2197" s="74">
        <v>0</v>
      </c>
      <c r="J2197" s="74">
        <v>0</v>
      </c>
      <c r="K2197" s="74">
        <v>0</v>
      </c>
      <c r="L2197" s="35">
        <v>0.279620853</v>
      </c>
      <c r="M2197" s="74">
        <v>0</v>
      </c>
      <c r="N2197"/>
      <c r="O2197"/>
    </row>
    <row r="2198" spans="2:15">
      <c r="B2198" s="74">
        <v>368.99999999999994</v>
      </c>
      <c r="C2198" s="74">
        <v>27137</v>
      </c>
      <c r="D2198" s="74">
        <v>0</v>
      </c>
      <c r="E2198" s="74">
        <v>7.2538860103626895E-2</v>
      </c>
      <c r="F2198" s="74">
        <v>0</v>
      </c>
      <c r="G2198" s="74">
        <v>0</v>
      </c>
      <c r="H2198" s="74">
        <v>0</v>
      </c>
      <c r="I2198" s="74">
        <v>0</v>
      </c>
      <c r="J2198" s="74">
        <v>0</v>
      </c>
      <c r="K2198" s="74">
        <v>0</v>
      </c>
      <c r="L2198" s="35">
        <v>1.0362694E-2</v>
      </c>
      <c r="M2198" s="74">
        <v>1</v>
      </c>
      <c r="N2198"/>
      <c r="O2198"/>
    </row>
    <row r="2199" spans="2:15">
      <c r="B2199" s="74">
        <v>125.99999999999922</v>
      </c>
      <c r="C2199" s="74">
        <v>27140</v>
      </c>
      <c r="D2199" s="74">
        <v>0</v>
      </c>
      <c r="E2199" s="74">
        <v>0</v>
      </c>
      <c r="F2199" s="74">
        <v>4.5045045045045001E-3</v>
      </c>
      <c r="G2199" s="74">
        <v>0</v>
      </c>
      <c r="H2199" s="74">
        <v>0</v>
      </c>
      <c r="I2199" s="74">
        <v>0</v>
      </c>
      <c r="J2199" s="74">
        <v>0</v>
      </c>
      <c r="K2199" s="74">
        <v>0</v>
      </c>
      <c r="L2199" s="35">
        <v>0</v>
      </c>
      <c r="M2199" s="74">
        <v>0</v>
      </c>
      <c r="N2199"/>
      <c r="O2199"/>
    </row>
    <row r="2200" spans="2:15">
      <c r="B2200" s="74">
        <v>915.99999999999966</v>
      </c>
      <c r="C2200" s="74">
        <v>27141</v>
      </c>
      <c r="D2200" s="74">
        <v>0</v>
      </c>
      <c r="E2200" s="74">
        <v>0</v>
      </c>
      <c r="F2200" s="74">
        <v>0</v>
      </c>
      <c r="G2200" s="74">
        <v>0</v>
      </c>
      <c r="H2200" s="74">
        <v>0</v>
      </c>
      <c r="I2200" s="74">
        <v>0</v>
      </c>
      <c r="J2200" s="74">
        <v>0</v>
      </c>
      <c r="K2200" s="74">
        <v>0</v>
      </c>
      <c r="L2200" s="35">
        <v>0</v>
      </c>
      <c r="M2200" s="74">
        <v>0</v>
      </c>
      <c r="N2200"/>
      <c r="O2200"/>
    </row>
    <row r="2201" spans="2:15">
      <c r="B2201" s="74">
        <v>45.999999999999595</v>
      </c>
      <c r="C2201" s="74">
        <v>27142</v>
      </c>
      <c r="D2201" s="74">
        <v>0</v>
      </c>
      <c r="E2201" s="74">
        <v>0</v>
      </c>
      <c r="F2201" s="74">
        <v>0</v>
      </c>
      <c r="G2201" s="74">
        <v>0</v>
      </c>
      <c r="H2201" s="74">
        <v>0</v>
      </c>
      <c r="I2201" s="74">
        <v>0</v>
      </c>
      <c r="J2201" s="74">
        <v>0</v>
      </c>
      <c r="K2201" s="74">
        <v>9.4339622641509399E-2</v>
      </c>
      <c r="L2201" s="35">
        <v>0</v>
      </c>
      <c r="M2201" s="74">
        <v>0</v>
      </c>
      <c r="N2201"/>
      <c r="O2201"/>
    </row>
    <row r="2202" spans="2:15">
      <c r="B2202" s="74">
        <v>166.99999999999886</v>
      </c>
      <c r="C2202" s="74">
        <v>27145</v>
      </c>
      <c r="D2202" s="74">
        <v>0</v>
      </c>
      <c r="E2202" s="74">
        <v>9.0497737556561094E-3</v>
      </c>
      <c r="F2202" s="74">
        <v>0</v>
      </c>
      <c r="G2202" s="74">
        <v>0</v>
      </c>
      <c r="H2202" s="74">
        <v>0</v>
      </c>
      <c r="I2202" s="74">
        <v>0</v>
      </c>
      <c r="J2202" s="74">
        <v>0</v>
      </c>
      <c r="K2202" s="74">
        <v>0</v>
      </c>
      <c r="L2202" s="35">
        <v>0</v>
      </c>
      <c r="M2202" s="74">
        <v>1</v>
      </c>
      <c r="N2202"/>
      <c r="O2202"/>
    </row>
    <row r="2203" spans="2:15">
      <c r="B2203" s="74">
        <v>146.00000000000102</v>
      </c>
      <c r="C2203" s="74">
        <v>27146</v>
      </c>
      <c r="D2203" s="74">
        <v>0</v>
      </c>
      <c r="E2203" s="74">
        <v>0</v>
      </c>
      <c r="F2203" s="74">
        <v>0</v>
      </c>
      <c r="G2203" s="74">
        <v>9.2592592592592605E-3</v>
      </c>
      <c r="H2203" s="74">
        <v>0</v>
      </c>
      <c r="I2203" s="74">
        <v>0</v>
      </c>
      <c r="J2203" s="74">
        <v>0</v>
      </c>
      <c r="K2203" s="74">
        <v>0</v>
      </c>
      <c r="L2203" s="35">
        <v>0</v>
      </c>
      <c r="M2203" s="74">
        <v>0</v>
      </c>
      <c r="N2203"/>
      <c r="O2203"/>
    </row>
    <row r="2204" spans="2:15">
      <c r="B2204" s="74">
        <v>107.00000000000014</v>
      </c>
      <c r="C2204" s="74">
        <v>27148</v>
      </c>
      <c r="D2204" s="74">
        <v>0</v>
      </c>
      <c r="E2204" s="74">
        <v>4.4843049327354303E-3</v>
      </c>
      <c r="F2204" s="74">
        <v>0</v>
      </c>
      <c r="G2204" s="74">
        <v>0</v>
      </c>
      <c r="H2204" s="74">
        <v>0</v>
      </c>
      <c r="I2204" s="74">
        <v>0</v>
      </c>
      <c r="J2204" s="74">
        <v>0</v>
      </c>
      <c r="K2204" s="74">
        <v>0</v>
      </c>
      <c r="L2204" s="35">
        <v>0</v>
      </c>
      <c r="M2204" s="74">
        <v>1</v>
      </c>
      <c r="N2204"/>
      <c r="O2204"/>
    </row>
    <row r="2205" spans="2:15">
      <c r="B2205" s="74">
        <v>78.999999999999787</v>
      </c>
      <c r="C2205" s="74">
        <v>27149</v>
      </c>
      <c r="D2205" s="74">
        <v>0</v>
      </c>
      <c r="E2205" s="74">
        <v>0</v>
      </c>
      <c r="F2205" s="74">
        <v>0</v>
      </c>
      <c r="G2205" s="74">
        <v>0</v>
      </c>
      <c r="H2205" s="74">
        <v>0</v>
      </c>
      <c r="I2205" s="74">
        <v>0</v>
      </c>
      <c r="J2205" s="74">
        <v>0</v>
      </c>
      <c r="K2205" s="74">
        <v>0</v>
      </c>
      <c r="L2205" s="35">
        <v>0</v>
      </c>
      <c r="M2205" s="74">
        <v>0</v>
      </c>
      <c r="N2205"/>
      <c r="O2205"/>
    </row>
    <row r="2206" spans="2:15">
      <c r="B2206" s="74">
        <v>269.00000000000119</v>
      </c>
      <c r="C2206" s="74">
        <v>27152</v>
      </c>
      <c r="D2206" s="74">
        <v>0</v>
      </c>
      <c r="E2206" s="74">
        <v>1.3636363636363599E-2</v>
      </c>
      <c r="F2206" s="74">
        <v>0</v>
      </c>
      <c r="G2206" s="74">
        <v>0</v>
      </c>
      <c r="H2206" s="74">
        <v>0</v>
      </c>
      <c r="I2206" s="74">
        <v>0</v>
      </c>
      <c r="J2206" s="74">
        <v>1.8181818181818198E-2</v>
      </c>
      <c r="K2206" s="74">
        <v>0</v>
      </c>
      <c r="L2206" s="35">
        <v>0</v>
      </c>
      <c r="M2206" s="74">
        <v>1</v>
      </c>
      <c r="N2206"/>
      <c r="O2206"/>
    </row>
    <row r="2207" spans="2:15">
      <c r="B2207" s="74">
        <v>82.999999999999289</v>
      </c>
      <c r="C2207" s="74">
        <v>27153</v>
      </c>
      <c r="D2207" s="74">
        <v>0</v>
      </c>
      <c r="E2207" s="74">
        <v>4.5662100456621002E-3</v>
      </c>
      <c r="F2207" s="74">
        <v>0</v>
      </c>
      <c r="G2207" s="74">
        <v>0</v>
      </c>
      <c r="H2207" s="74">
        <v>0</v>
      </c>
      <c r="I2207" s="74">
        <v>0</v>
      </c>
      <c r="J2207" s="74">
        <v>0</v>
      </c>
      <c r="K2207" s="74">
        <v>9.1324200913242004E-3</v>
      </c>
      <c r="L2207" s="35">
        <v>0</v>
      </c>
      <c r="M2207" s="74">
        <v>1</v>
      </c>
      <c r="N2207"/>
      <c r="O2207"/>
    </row>
    <row r="2208" spans="2:15">
      <c r="B2208" s="74">
        <v>223.99999999999875</v>
      </c>
      <c r="C2208" s="74">
        <v>27154</v>
      </c>
      <c r="D2208" s="74">
        <v>0</v>
      </c>
      <c r="E2208" s="74">
        <v>8.0357142857142905E-2</v>
      </c>
      <c r="F2208" s="74">
        <v>0</v>
      </c>
      <c r="G2208" s="74">
        <v>8.9285714285714298E-3</v>
      </c>
      <c r="H2208" s="74">
        <v>0</v>
      </c>
      <c r="I2208" s="74">
        <v>0</v>
      </c>
      <c r="J2208" s="74">
        <v>0</v>
      </c>
      <c r="K2208" s="74">
        <v>0</v>
      </c>
      <c r="L2208" s="35">
        <v>0</v>
      </c>
      <c r="M2208" s="74">
        <v>1</v>
      </c>
      <c r="N2208"/>
      <c r="O2208"/>
    </row>
    <row r="2209" spans="2:15">
      <c r="B2209" s="74">
        <v>213.00000000000122</v>
      </c>
      <c r="C2209" s="74">
        <v>27162</v>
      </c>
      <c r="D2209" s="74">
        <v>0</v>
      </c>
      <c r="E2209" s="74">
        <v>0</v>
      </c>
      <c r="F2209" s="74">
        <v>0</v>
      </c>
      <c r="G2209" s="74">
        <v>0</v>
      </c>
      <c r="H2209" s="74">
        <v>0</v>
      </c>
      <c r="I2209" s="74">
        <v>0</v>
      </c>
      <c r="J2209" s="74">
        <v>0</v>
      </c>
      <c r="K2209" s="74">
        <v>0</v>
      </c>
      <c r="L2209" s="35">
        <v>0</v>
      </c>
      <c r="M2209" s="74">
        <v>0</v>
      </c>
      <c r="N2209"/>
      <c r="O2209"/>
    </row>
    <row r="2210" spans="2:15">
      <c r="B2210" s="74">
        <v>89.999999999999034</v>
      </c>
      <c r="C2210" s="74">
        <v>27164</v>
      </c>
      <c r="D2210" s="74">
        <v>0</v>
      </c>
      <c r="E2210" s="74">
        <v>0</v>
      </c>
      <c r="F2210" s="74">
        <v>0</v>
      </c>
      <c r="G2210" s="74">
        <v>0</v>
      </c>
      <c r="H2210" s="74">
        <v>0</v>
      </c>
      <c r="I2210" s="74">
        <v>0</v>
      </c>
      <c r="J2210" s="74">
        <v>0</v>
      </c>
      <c r="K2210" s="74">
        <v>0</v>
      </c>
      <c r="L2210" s="35">
        <v>0</v>
      </c>
      <c r="M2210" s="74">
        <v>0</v>
      </c>
      <c r="N2210"/>
      <c r="O2210"/>
    </row>
    <row r="2211" spans="2:15">
      <c r="B2211" s="74">
        <v>147.00000000000139</v>
      </c>
      <c r="C2211" s="74">
        <v>27168</v>
      </c>
      <c r="D2211" s="74">
        <v>0</v>
      </c>
      <c r="E2211" s="74">
        <v>5.5045871559633003E-2</v>
      </c>
      <c r="F2211" s="74">
        <v>0</v>
      </c>
      <c r="G2211" s="74">
        <v>0</v>
      </c>
      <c r="H2211" s="74">
        <v>0</v>
      </c>
      <c r="I2211" s="74">
        <v>0</v>
      </c>
      <c r="J2211" s="74">
        <v>4.5871559633027499E-3</v>
      </c>
      <c r="K2211" s="74">
        <v>0</v>
      </c>
      <c r="L2211" s="35">
        <v>0</v>
      </c>
      <c r="M2211" s="74">
        <v>1</v>
      </c>
      <c r="N2211"/>
      <c r="O2211"/>
    </row>
    <row r="2212" spans="2:15">
      <c r="B2212" s="74">
        <v>87.000000000000313</v>
      </c>
      <c r="C2212" s="74">
        <v>27171</v>
      </c>
      <c r="D2212" s="74">
        <v>0</v>
      </c>
      <c r="E2212" s="74">
        <v>1.7543859649122799E-2</v>
      </c>
      <c r="F2212" s="74">
        <v>0</v>
      </c>
      <c r="G2212" s="74">
        <v>0</v>
      </c>
      <c r="H2212" s="74">
        <v>0</v>
      </c>
      <c r="I2212" s="74">
        <v>0</v>
      </c>
      <c r="J2212" s="74">
        <v>0</v>
      </c>
      <c r="K2212" s="74">
        <v>0</v>
      </c>
      <c r="L2212" s="35">
        <v>0</v>
      </c>
      <c r="M2212" s="74">
        <v>1</v>
      </c>
      <c r="N2212"/>
      <c r="O2212"/>
    </row>
    <row r="2213" spans="2:15">
      <c r="B2213" s="74">
        <v>315.99999999999727</v>
      </c>
      <c r="C2213" s="74">
        <v>27172</v>
      </c>
      <c r="D2213" s="74">
        <v>0</v>
      </c>
      <c r="E2213" s="74">
        <v>1.4851485148514899E-2</v>
      </c>
      <c r="F2213" s="74">
        <v>0</v>
      </c>
      <c r="G2213" s="74">
        <v>0</v>
      </c>
      <c r="H2213" s="74">
        <v>0</v>
      </c>
      <c r="I2213" s="74">
        <v>0</v>
      </c>
      <c r="J2213" s="74">
        <v>0</v>
      </c>
      <c r="K2213" s="74">
        <v>0</v>
      </c>
      <c r="L2213" s="35">
        <v>0</v>
      </c>
      <c r="M2213" s="74">
        <v>1</v>
      </c>
      <c r="N2213"/>
      <c r="O2213"/>
    </row>
    <row r="2214" spans="2:15">
      <c r="B2214" s="74">
        <v>181.99999999999801</v>
      </c>
      <c r="C2214" s="74">
        <v>27173</v>
      </c>
      <c r="D2214" s="74">
        <v>0</v>
      </c>
      <c r="E2214" s="74">
        <v>0</v>
      </c>
      <c r="F2214" s="74">
        <v>0</v>
      </c>
      <c r="G2214" s="74">
        <v>0</v>
      </c>
      <c r="H2214" s="74">
        <v>0</v>
      </c>
      <c r="I2214" s="74">
        <v>0</v>
      </c>
      <c r="J2214" s="74">
        <v>0</v>
      </c>
      <c r="K2214" s="74">
        <v>0</v>
      </c>
      <c r="L2214" s="35">
        <v>0</v>
      </c>
      <c r="M2214" s="74">
        <v>0</v>
      </c>
      <c r="N2214"/>
      <c r="O2214"/>
    </row>
    <row r="2215" spans="2:15">
      <c r="B2215" s="74">
        <v>249.00000000000216</v>
      </c>
      <c r="C2215" s="74">
        <v>27183</v>
      </c>
      <c r="D2215" s="74">
        <v>0</v>
      </c>
      <c r="E2215" s="74">
        <v>0</v>
      </c>
      <c r="F2215" s="74">
        <v>5.3763440860215101E-3</v>
      </c>
      <c r="G2215" s="74">
        <v>0</v>
      </c>
      <c r="H2215" s="74">
        <v>0</v>
      </c>
      <c r="I2215" s="74">
        <v>0</v>
      </c>
      <c r="J2215" s="74">
        <v>0</v>
      </c>
      <c r="K2215" s="74">
        <v>0</v>
      </c>
      <c r="L2215" s="35">
        <v>0</v>
      </c>
      <c r="M2215" s="74">
        <v>0</v>
      </c>
      <c r="N2215"/>
      <c r="O2215"/>
    </row>
    <row r="2216" spans="2:15">
      <c r="B2216" s="74">
        <v>105.99999999999997</v>
      </c>
      <c r="C2216" s="74">
        <v>27186</v>
      </c>
      <c r="D2216" s="74">
        <v>0</v>
      </c>
      <c r="E2216" s="74">
        <v>2.9411764705882401E-2</v>
      </c>
      <c r="F2216" s="74">
        <v>4.9019607843137298E-3</v>
      </c>
      <c r="G2216" s="74">
        <v>0</v>
      </c>
      <c r="H2216" s="74">
        <v>0</v>
      </c>
      <c r="I2216" s="74">
        <v>0</v>
      </c>
      <c r="J2216" s="74">
        <v>0</v>
      </c>
      <c r="K2216" s="74">
        <v>0</v>
      </c>
      <c r="L2216" s="35">
        <v>0</v>
      </c>
      <c r="M2216" s="74">
        <v>1</v>
      </c>
      <c r="N2216"/>
      <c r="O2216"/>
    </row>
    <row r="2217" spans="2:15">
      <c r="B2217" s="74">
        <v>1493.0000000000173</v>
      </c>
      <c r="C2217" s="74">
        <v>27188</v>
      </c>
      <c r="D2217" s="74">
        <v>0</v>
      </c>
      <c r="E2217" s="74">
        <v>0</v>
      </c>
      <c r="F2217" s="74">
        <v>0</v>
      </c>
      <c r="G2217" s="74">
        <v>0</v>
      </c>
      <c r="H2217" s="74">
        <v>0</v>
      </c>
      <c r="I2217" s="74">
        <v>0</v>
      </c>
      <c r="J2217" s="74">
        <v>0</v>
      </c>
      <c r="K2217" s="74">
        <v>0</v>
      </c>
      <c r="L2217" s="35">
        <v>0</v>
      </c>
      <c r="M2217" s="74">
        <v>0</v>
      </c>
      <c r="N2217"/>
      <c r="O2217"/>
    </row>
    <row r="2218" spans="2:15">
      <c r="B2218" s="74">
        <v>1467.9999999999957</v>
      </c>
      <c r="C2218" s="74">
        <v>27191</v>
      </c>
      <c r="D2218" s="74">
        <v>0</v>
      </c>
      <c r="E2218" s="74">
        <v>0</v>
      </c>
      <c r="F2218" s="74">
        <v>0</v>
      </c>
      <c r="G2218" s="74">
        <v>4.5248868778280504E-3</v>
      </c>
      <c r="H2218" s="74">
        <v>0</v>
      </c>
      <c r="I2218" s="74">
        <v>0</v>
      </c>
      <c r="J2218" s="74">
        <v>0</v>
      </c>
      <c r="K2218" s="74">
        <v>0</v>
      </c>
      <c r="L2218" s="35">
        <v>0</v>
      </c>
      <c r="M2218" s="74">
        <v>0</v>
      </c>
      <c r="N2218"/>
      <c r="O2218"/>
    </row>
    <row r="2219" spans="2:15">
      <c r="B2219" s="74">
        <v>155.99999999999946</v>
      </c>
      <c r="C2219" s="74">
        <v>27196</v>
      </c>
      <c r="D2219" s="74">
        <v>4.3103448275862103E-3</v>
      </c>
      <c r="E2219" s="74">
        <v>0</v>
      </c>
      <c r="F2219" s="74">
        <v>0</v>
      </c>
      <c r="G2219" s="74">
        <v>0</v>
      </c>
      <c r="H2219" s="74">
        <v>0</v>
      </c>
      <c r="I2219" s="74">
        <v>0</v>
      </c>
      <c r="J2219" s="74">
        <v>0</v>
      </c>
      <c r="K2219" s="74">
        <v>0</v>
      </c>
      <c r="L2219" s="35">
        <v>0</v>
      </c>
      <c r="M2219" s="74">
        <v>0</v>
      </c>
      <c r="N2219"/>
      <c r="O2219"/>
    </row>
    <row r="2220" spans="2:15">
      <c r="B2220" s="74">
        <v>1058.9999999999889</v>
      </c>
      <c r="C2220" s="74">
        <v>27199</v>
      </c>
      <c r="D2220" s="74">
        <v>0</v>
      </c>
      <c r="E2220" s="74">
        <v>0</v>
      </c>
      <c r="F2220" s="74">
        <v>0</v>
      </c>
      <c r="G2220" s="74">
        <v>0</v>
      </c>
      <c r="H2220" s="74">
        <v>0</v>
      </c>
      <c r="I2220" s="74">
        <v>0</v>
      </c>
      <c r="J2220" s="74">
        <v>0</v>
      </c>
      <c r="K2220" s="74">
        <v>0</v>
      </c>
      <c r="L2220" s="35">
        <v>0</v>
      </c>
      <c r="M2220" s="74">
        <v>0</v>
      </c>
      <c r="N2220"/>
      <c r="O2220"/>
    </row>
    <row r="2221" spans="2:15">
      <c r="B2221" s="74">
        <v>317.99999999999807</v>
      </c>
      <c r="C2221" s="74">
        <v>27201</v>
      </c>
      <c r="D2221" s="74">
        <v>0</v>
      </c>
      <c r="E2221" s="74">
        <v>0</v>
      </c>
      <c r="F2221" s="74">
        <v>0</v>
      </c>
      <c r="G2221" s="74">
        <v>0</v>
      </c>
      <c r="H2221" s="74">
        <v>0</v>
      </c>
      <c r="I2221" s="74">
        <v>0</v>
      </c>
      <c r="J2221" s="74">
        <v>0</v>
      </c>
      <c r="K2221" s="74">
        <v>0</v>
      </c>
      <c r="L2221" s="35">
        <v>1.3824885E-2</v>
      </c>
      <c r="M2221" s="74">
        <v>0</v>
      </c>
      <c r="N2221"/>
      <c r="O2221"/>
    </row>
    <row r="2222" spans="2:15">
      <c r="B2222" s="74">
        <v>190.00000000000068</v>
      </c>
      <c r="C2222" s="74">
        <v>27204</v>
      </c>
      <c r="D2222" s="74">
        <v>0</v>
      </c>
      <c r="E2222" s="74">
        <v>0</v>
      </c>
      <c r="F2222" s="74">
        <v>0</v>
      </c>
      <c r="G2222" s="74">
        <v>0</v>
      </c>
      <c r="H2222" s="74">
        <v>0</v>
      </c>
      <c r="I2222" s="74">
        <v>0</v>
      </c>
      <c r="J2222" s="74">
        <v>0</v>
      </c>
      <c r="K2222" s="74">
        <v>0</v>
      </c>
      <c r="L2222" s="35">
        <v>4.9019609999999998E-3</v>
      </c>
      <c r="M2222" s="74">
        <v>0</v>
      </c>
      <c r="N2222"/>
      <c r="O2222"/>
    </row>
    <row r="2223" spans="2:15">
      <c r="B2223" s="74">
        <v>258.9999999999992</v>
      </c>
      <c r="C2223" s="74">
        <v>27209</v>
      </c>
      <c r="D2223" s="74">
        <v>0</v>
      </c>
      <c r="E2223" s="74">
        <v>9.2592592592592601E-2</v>
      </c>
      <c r="F2223" s="74">
        <v>0</v>
      </c>
      <c r="G2223" s="74">
        <v>0</v>
      </c>
      <c r="H2223" s="74">
        <v>0</v>
      </c>
      <c r="I2223" s="74">
        <v>0</v>
      </c>
      <c r="J2223" s="74">
        <v>0</v>
      </c>
      <c r="K2223" s="74">
        <v>0</v>
      </c>
      <c r="L2223" s="35">
        <v>0</v>
      </c>
      <c r="M2223" s="74">
        <v>1</v>
      </c>
      <c r="N2223"/>
      <c r="O2223"/>
    </row>
    <row r="2224" spans="2:15">
      <c r="B2224" s="74">
        <v>165.99999999999815</v>
      </c>
      <c r="C2224" s="74">
        <v>27212</v>
      </c>
      <c r="D2224" s="74">
        <v>0</v>
      </c>
      <c r="E2224" s="74">
        <v>0</v>
      </c>
      <c r="F2224" s="74">
        <v>0</v>
      </c>
      <c r="G2224" s="74">
        <v>0</v>
      </c>
      <c r="H2224" s="74">
        <v>0</v>
      </c>
      <c r="I2224" s="74">
        <v>0</v>
      </c>
      <c r="J2224" s="74">
        <v>0</v>
      </c>
      <c r="K2224" s="74">
        <v>0</v>
      </c>
      <c r="L2224" s="35">
        <v>0</v>
      </c>
      <c r="M2224" s="74">
        <v>0</v>
      </c>
      <c r="N2224"/>
      <c r="O2224"/>
    </row>
    <row r="2225" spans="2:15">
      <c r="B2225" s="74">
        <v>25.000000000000139</v>
      </c>
      <c r="C2225" s="74">
        <v>27218</v>
      </c>
      <c r="D2225" s="74">
        <v>0</v>
      </c>
      <c r="E2225" s="74">
        <v>0</v>
      </c>
      <c r="F2225" s="74">
        <v>0</v>
      </c>
      <c r="G2225" s="74">
        <v>0</v>
      </c>
      <c r="H2225" s="74">
        <v>0</v>
      </c>
      <c r="I2225" s="74">
        <v>0</v>
      </c>
      <c r="J2225" s="74">
        <v>0</v>
      </c>
      <c r="K2225" s="74">
        <v>5.1546391752577301E-3</v>
      </c>
      <c r="L2225" s="35">
        <v>0</v>
      </c>
      <c r="M2225" s="74">
        <v>0</v>
      </c>
      <c r="N2225"/>
      <c r="O2225"/>
    </row>
    <row r="2226" spans="2:15">
      <c r="B2226" s="74">
        <v>233.99999999999861</v>
      </c>
      <c r="C2226" s="74">
        <v>27220</v>
      </c>
      <c r="D2226" s="74">
        <v>0</v>
      </c>
      <c r="E2226" s="74">
        <v>0</v>
      </c>
      <c r="F2226" s="74">
        <v>0</v>
      </c>
      <c r="G2226" s="74">
        <v>0</v>
      </c>
      <c r="H2226" s="74">
        <v>0</v>
      </c>
      <c r="I2226" s="74">
        <v>0</v>
      </c>
      <c r="J2226" s="74">
        <v>0</v>
      </c>
      <c r="K2226" s="74">
        <v>0</v>
      </c>
      <c r="L2226" s="35">
        <v>0</v>
      </c>
      <c r="M2226" s="74">
        <v>0</v>
      </c>
      <c r="N2226"/>
      <c r="O2226"/>
    </row>
    <row r="2227" spans="2:15">
      <c r="B2227" s="74">
        <v>1117.0000000000032</v>
      </c>
      <c r="C2227" s="74">
        <v>27224</v>
      </c>
      <c r="D2227" s="74">
        <v>0</v>
      </c>
      <c r="E2227" s="74">
        <v>0</v>
      </c>
      <c r="F2227" s="74">
        <v>0</v>
      </c>
      <c r="G2227" s="74">
        <v>0</v>
      </c>
      <c r="H2227" s="74">
        <v>0</v>
      </c>
      <c r="I2227" s="74">
        <v>0</v>
      </c>
      <c r="J2227" s="74">
        <v>0</v>
      </c>
      <c r="K2227" s="74">
        <v>0</v>
      </c>
      <c r="L2227" s="35">
        <v>0</v>
      </c>
      <c r="M2227" s="74">
        <v>0</v>
      </c>
      <c r="N2227"/>
      <c r="O2227"/>
    </row>
    <row r="2228" spans="2:15">
      <c r="B2228" s="74">
        <v>223.99999999999875</v>
      </c>
      <c r="C2228" s="74">
        <v>27226</v>
      </c>
      <c r="D2228" s="74">
        <v>0</v>
      </c>
      <c r="E2228" s="74">
        <v>0</v>
      </c>
      <c r="F2228" s="74">
        <v>0</v>
      </c>
      <c r="G2228" s="74">
        <v>0</v>
      </c>
      <c r="H2228" s="74">
        <v>0</v>
      </c>
      <c r="I2228" s="74">
        <v>0</v>
      </c>
      <c r="J2228" s="74">
        <v>0</v>
      </c>
      <c r="K2228" s="74">
        <v>0</v>
      </c>
      <c r="L2228" s="35">
        <v>0</v>
      </c>
      <c r="M2228" s="74">
        <v>0</v>
      </c>
      <c r="N2228"/>
      <c r="O2228"/>
    </row>
    <row r="2229" spans="2:15">
      <c r="B2229" s="74">
        <v>652.9999999999942</v>
      </c>
      <c r="C2229" s="74">
        <v>27228</v>
      </c>
      <c r="D2229" s="74">
        <v>0</v>
      </c>
      <c r="E2229" s="74">
        <v>0</v>
      </c>
      <c r="F2229" s="74">
        <v>0</v>
      </c>
      <c r="G2229" s="74">
        <v>0</v>
      </c>
      <c r="H2229" s="74">
        <v>0</v>
      </c>
      <c r="I2229" s="74">
        <v>0</v>
      </c>
      <c r="J2229" s="74">
        <v>0</v>
      </c>
      <c r="K2229" s="74">
        <v>0</v>
      </c>
      <c r="L2229" s="35">
        <v>5.5555555999999999E-2</v>
      </c>
      <c r="M2229" s="74">
        <v>0</v>
      </c>
      <c r="N2229"/>
      <c r="O2229"/>
    </row>
    <row r="2230" spans="2:15">
      <c r="B2230" s="74">
        <v>94.000000000000327</v>
      </c>
      <c r="C2230" s="74">
        <v>27230</v>
      </c>
      <c r="D2230" s="74">
        <v>0</v>
      </c>
      <c r="E2230" s="74">
        <v>5.31914893617021E-3</v>
      </c>
      <c r="F2230" s="74">
        <v>0</v>
      </c>
      <c r="G2230" s="74">
        <v>2.1276595744680899E-2</v>
      </c>
      <c r="H2230" s="74">
        <v>0</v>
      </c>
      <c r="I2230" s="74">
        <v>0</v>
      </c>
      <c r="J2230" s="74">
        <v>0</v>
      </c>
      <c r="K2230" s="74">
        <v>0</v>
      </c>
      <c r="L2230" s="35">
        <v>0</v>
      </c>
      <c r="M2230" s="74">
        <v>1</v>
      </c>
      <c r="N2230"/>
      <c r="O2230"/>
    </row>
    <row r="2231" spans="2:15">
      <c r="B2231" s="74">
        <v>161.00000000000017</v>
      </c>
      <c r="C2231" s="74">
        <v>27249</v>
      </c>
      <c r="D2231" s="74">
        <v>0</v>
      </c>
      <c r="E2231" s="74">
        <v>0</v>
      </c>
      <c r="F2231" s="74">
        <v>0</v>
      </c>
      <c r="G2231" s="74">
        <v>0</v>
      </c>
      <c r="H2231" s="74">
        <v>0</v>
      </c>
      <c r="I2231" s="74">
        <v>0</v>
      </c>
      <c r="J2231" s="74">
        <v>0</v>
      </c>
      <c r="K2231" s="74">
        <v>0</v>
      </c>
      <c r="L2231" s="35">
        <v>0</v>
      </c>
      <c r="M2231" s="74">
        <v>0</v>
      </c>
      <c r="N2231"/>
      <c r="O2231"/>
    </row>
    <row r="2232" spans="2:15">
      <c r="B2232" s="74">
        <v>113.99999999999942</v>
      </c>
      <c r="C2232" s="74">
        <v>27251</v>
      </c>
      <c r="D2232" s="74">
        <v>0</v>
      </c>
      <c r="E2232" s="74">
        <v>0</v>
      </c>
      <c r="F2232" s="74">
        <v>0</v>
      </c>
      <c r="G2232" s="74">
        <v>0</v>
      </c>
      <c r="H2232" s="74">
        <v>0</v>
      </c>
      <c r="I2232" s="74">
        <v>0</v>
      </c>
      <c r="J2232" s="74">
        <v>0</v>
      </c>
      <c r="K2232" s="74">
        <v>0</v>
      </c>
      <c r="L2232" s="35">
        <v>0</v>
      </c>
      <c r="M2232" s="74">
        <v>0</v>
      </c>
      <c r="N2232"/>
      <c r="O2232"/>
    </row>
    <row r="2233" spans="2:15">
      <c r="B2233" s="74">
        <v>3884.0000000000296</v>
      </c>
      <c r="C2233" s="74">
        <v>27256</v>
      </c>
      <c r="D2233" s="74">
        <v>0</v>
      </c>
      <c r="E2233" s="74">
        <v>0</v>
      </c>
      <c r="F2233" s="74">
        <v>0</v>
      </c>
      <c r="G2233" s="74">
        <v>0</v>
      </c>
      <c r="H2233" s="74">
        <v>0</v>
      </c>
      <c r="I2233" s="74">
        <v>0</v>
      </c>
      <c r="J2233" s="74">
        <v>0</v>
      </c>
      <c r="K2233" s="74">
        <v>0</v>
      </c>
      <c r="L2233" s="35">
        <v>0</v>
      </c>
      <c r="M2233" s="74">
        <v>0</v>
      </c>
      <c r="N2233"/>
      <c r="O2233"/>
    </row>
    <row r="2234" spans="2:15">
      <c r="B2234" s="74">
        <v>4884.0000000000564</v>
      </c>
      <c r="C2234" s="74">
        <v>27258</v>
      </c>
      <c r="D2234" s="74">
        <v>0</v>
      </c>
      <c r="E2234" s="74">
        <v>0</v>
      </c>
      <c r="F2234" s="74">
        <v>0</v>
      </c>
      <c r="G2234" s="74">
        <v>0</v>
      </c>
      <c r="H2234" s="74">
        <v>0</v>
      </c>
      <c r="I2234" s="74">
        <v>0</v>
      </c>
      <c r="J2234" s="74">
        <v>0</v>
      </c>
      <c r="K2234" s="74">
        <v>4.6082949308755804E-3</v>
      </c>
      <c r="L2234" s="35">
        <v>0</v>
      </c>
      <c r="M2234" s="74">
        <v>0</v>
      </c>
      <c r="N2234"/>
      <c r="O2234"/>
    </row>
    <row r="2235" spans="2:15">
      <c r="B2235" s="74">
        <v>1176.9999999999882</v>
      </c>
      <c r="C2235" s="74">
        <v>27260</v>
      </c>
      <c r="D2235" s="74">
        <v>0</v>
      </c>
      <c r="E2235" s="74">
        <v>0</v>
      </c>
      <c r="F2235" s="74">
        <v>0</v>
      </c>
      <c r="G2235" s="74">
        <v>0</v>
      </c>
      <c r="H2235" s="74">
        <v>0</v>
      </c>
      <c r="I2235" s="74">
        <v>0</v>
      </c>
      <c r="J2235" s="74">
        <v>0</v>
      </c>
      <c r="K2235" s="74">
        <v>0</v>
      </c>
      <c r="L2235" s="35">
        <v>0</v>
      </c>
      <c r="M2235" s="74">
        <v>0</v>
      </c>
      <c r="N2235"/>
      <c r="O2235"/>
    </row>
    <row r="2236" spans="2:15">
      <c r="B2236" s="74">
        <v>1016.9999999999892</v>
      </c>
      <c r="C2236" s="74">
        <v>27261</v>
      </c>
      <c r="D2236" s="74">
        <v>0</v>
      </c>
      <c r="E2236" s="74">
        <v>0</v>
      </c>
      <c r="F2236" s="74">
        <v>0</v>
      </c>
      <c r="G2236" s="74">
        <v>0</v>
      </c>
      <c r="H2236" s="74">
        <v>0</v>
      </c>
      <c r="I2236" s="74">
        <v>0</v>
      </c>
      <c r="J2236" s="74">
        <v>0</v>
      </c>
      <c r="K2236" s="74">
        <v>0</v>
      </c>
      <c r="L2236" s="35">
        <v>4.5454550000000003E-3</v>
      </c>
      <c r="M2236" s="74">
        <v>0</v>
      </c>
      <c r="N2236"/>
      <c r="O2236"/>
    </row>
    <row r="2237" spans="2:15">
      <c r="B2237" s="74">
        <v>1475.9999999999923</v>
      </c>
      <c r="C2237" s="74">
        <v>27265</v>
      </c>
      <c r="D2237" s="74">
        <v>0</v>
      </c>
      <c r="E2237" s="74">
        <v>0</v>
      </c>
      <c r="F2237" s="74">
        <v>0</v>
      </c>
      <c r="G2237" s="74">
        <v>0</v>
      </c>
      <c r="H2237" s="74">
        <v>0</v>
      </c>
      <c r="I2237" s="74">
        <v>0</v>
      </c>
      <c r="J2237" s="74">
        <v>0</v>
      </c>
      <c r="K2237" s="74">
        <v>0</v>
      </c>
      <c r="L2237" s="35">
        <v>3.7878790000000001E-3</v>
      </c>
      <c r="M2237" s="74">
        <v>0</v>
      </c>
      <c r="N2237"/>
      <c r="O2237"/>
    </row>
    <row r="2238" spans="2:15">
      <c r="B2238" s="74">
        <v>526.00000000000159</v>
      </c>
      <c r="C2238" s="74">
        <v>27267</v>
      </c>
      <c r="D2238" s="74">
        <v>0</v>
      </c>
      <c r="E2238" s="74">
        <v>0</v>
      </c>
      <c r="F2238" s="74">
        <v>0</v>
      </c>
      <c r="G2238" s="74">
        <v>0</v>
      </c>
      <c r="H2238" s="74">
        <v>0</v>
      </c>
      <c r="I2238" s="74">
        <v>0</v>
      </c>
      <c r="J2238" s="74">
        <v>0</v>
      </c>
      <c r="K2238" s="74">
        <v>0</v>
      </c>
      <c r="L2238" s="35">
        <v>0</v>
      </c>
      <c r="M2238" s="74">
        <v>0</v>
      </c>
      <c r="N2238"/>
      <c r="O2238"/>
    </row>
    <row r="2239" spans="2:15">
      <c r="B2239" s="74">
        <v>1170.9999999999916</v>
      </c>
      <c r="C2239" s="74">
        <v>27269</v>
      </c>
      <c r="D2239" s="74">
        <v>0</v>
      </c>
      <c r="E2239" s="74">
        <v>0</v>
      </c>
      <c r="F2239" s="74">
        <v>0</v>
      </c>
      <c r="G2239" s="74">
        <v>0</v>
      </c>
      <c r="H2239" s="74">
        <v>0</v>
      </c>
      <c r="I2239" s="74">
        <v>0</v>
      </c>
      <c r="J2239" s="74">
        <v>0</v>
      </c>
      <c r="K2239" s="74">
        <v>0</v>
      </c>
      <c r="L2239" s="35">
        <v>0</v>
      </c>
      <c r="M2239" s="74">
        <v>0</v>
      </c>
      <c r="N2239"/>
      <c r="O2239"/>
    </row>
    <row r="2240" spans="2:15">
      <c r="B2240" s="74">
        <v>1074.9999999999911</v>
      </c>
      <c r="C2240" s="74">
        <v>27271</v>
      </c>
      <c r="D2240" s="74">
        <v>0</v>
      </c>
      <c r="E2240" s="74">
        <v>0</v>
      </c>
      <c r="F2240" s="74">
        <v>0</v>
      </c>
      <c r="G2240" s="74">
        <v>0</v>
      </c>
      <c r="H2240" s="74">
        <v>0</v>
      </c>
      <c r="I2240" s="74">
        <v>0</v>
      </c>
      <c r="J2240" s="74">
        <v>0</v>
      </c>
      <c r="K2240" s="74">
        <v>0</v>
      </c>
      <c r="L2240" s="35">
        <v>1.4354067E-2</v>
      </c>
      <c r="M2240" s="74">
        <v>0</v>
      </c>
      <c r="N2240"/>
      <c r="O2240"/>
    </row>
    <row r="2241" spans="2:15">
      <c r="B2241" s="74">
        <v>1099.9999999999879</v>
      </c>
      <c r="C2241" s="74">
        <v>27272</v>
      </c>
      <c r="D2241" s="74">
        <v>0</v>
      </c>
      <c r="E2241" s="74">
        <v>0</v>
      </c>
      <c r="F2241" s="74">
        <v>0</v>
      </c>
      <c r="G2241" s="74">
        <v>0</v>
      </c>
      <c r="H2241" s="74">
        <v>0</v>
      </c>
      <c r="I2241" s="74">
        <v>0</v>
      </c>
      <c r="J2241" s="74">
        <v>0</v>
      </c>
      <c r="K2241" s="74">
        <v>0</v>
      </c>
      <c r="L2241" s="35">
        <v>3.0456852999999999E-2</v>
      </c>
      <c r="M2241" s="74">
        <v>0</v>
      </c>
      <c r="N2241"/>
      <c r="O2241"/>
    </row>
    <row r="2242" spans="2:15">
      <c r="B2242" s="74">
        <v>1288.9999999999916</v>
      </c>
      <c r="C2242" s="74">
        <v>27273</v>
      </c>
      <c r="D2242" s="74">
        <v>0</v>
      </c>
      <c r="E2242" s="74">
        <v>0</v>
      </c>
      <c r="F2242" s="74">
        <v>0</v>
      </c>
      <c r="G2242" s="74">
        <v>0</v>
      </c>
      <c r="H2242" s="74">
        <v>0</v>
      </c>
      <c r="I2242" s="74">
        <v>0</v>
      </c>
      <c r="J2242" s="74">
        <v>0</v>
      </c>
      <c r="K2242" s="74">
        <v>0</v>
      </c>
      <c r="L2242" s="35">
        <v>0</v>
      </c>
      <c r="M2242" s="74">
        <v>0</v>
      </c>
      <c r="N2242"/>
      <c r="O2242"/>
    </row>
    <row r="2243" spans="2:15">
      <c r="B2243" s="74">
        <v>1445.0000000000121</v>
      </c>
      <c r="C2243" s="74">
        <v>27274</v>
      </c>
      <c r="D2243" s="74">
        <v>0</v>
      </c>
      <c r="E2243" s="74">
        <v>0</v>
      </c>
      <c r="F2243" s="74">
        <v>0</v>
      </c>
      <c r="G2243" s="74">
        <v>0</v>
      </c>
      <c r="H2243" s="74">
        <v>0</v>
      </c>
      <c r="I2243" s="74">
        <v>1.7543859649122799E-2</v>
      </c>
      <c r="J2243" s="74">
        <v>0</v>
      </c>
      <c r="K2243" s="74">
        <v>0</v>
      </c>
      <c r="L2243" s="35">
        <v>0</v>
      </c>
      <c r="M2243" s="74">
        <v>0</v>
      </c>
      <c r="N2243"/>
      <c r="O2243"/>
    </row>
    <row r="2244" spans="2:15">
      <c r="B2244" s="74">
        <v>1337.9999999999875</v>
      </c>
      <c r="C2244" s="74">
        <v>27276</v>
      </c>
      <c r="D2244" s="74">
        <v>0</v>
      </c>
      <c r="E2244" s="74">
        <v>0</v>
      </c>
      <c r="F2244" s="74">
        <v>0</v>
      </c>
      <c r="G2244" s="74">
        <v>0</v>
      </c>
      <c r="H2244" s="74">
        <v>0</v>
      </c>
      <c r="I2244" s="74">
        <v>0</v>
      </c>
      <c r="J2244" s="74">
        <v>0</v>
      </c>
      <c r="K2244" s="74">
        <v>0</v>
      </c>
      <c r="L2244" s="35">
        <v>0</v>
      </c>
      <c r="M2244" s="74">
        <v>0</v>
      </c>
      <c r="N2244"/>
      <c r="O2244"/>
    </row>
    <row r="2245" spans="2:15">
      <c r="B2245" s="74">
        <v>1402.0000000000014</v>
      </c>
      <c r="C2245" s="74">
        <v>27277</v>
      </c>
      <c r="D2245" s="74">
        <v>0</v>
      </c>
      <c r="E2245" s="74">
        <v>0</v>
      </c>
      <c r="F2245" s="74">
        <v>0</v>
      </c>
      <c r="G2245" s="74">
        <v>0</v>
      </c>
      <c r="H2245" s="74">
        <v>0</v>
      </c>
      <c r="I2245" s="74">
        <v>0</v>
      </c>
      <c r="J2245" s="74">
        <v>0</v>
      </c>
      <c r="K2245" s="74">
        <v>0</v>
      </c>
      <c r="L2245" s="35">
        <v>0</v>
      </c>
      <c r="M2245" s="74">
        <v>0</v>
      </c>
      <c r="N2245"/>
      <c r="O2245"/>
    </row>
    <row r="2246" spans="2:15">
      <c r="B2246" s="74">
        <v>1413.9999999999982</v>
      </c>
      <c r="C2246" s="74">
        <v>27278</v>
      </c>
      <c r="D2246" s="74">
        <v>0</v>
      </c>
      <c r="E2246" s="74">
        <v>0</v>
      </c>
      <c r="F2246" s="74">
        <v>0</v>
      </c>
      <c r="G2246" s="74">
        <v>0</v>
      </c>
      <c r="H2246" s="74">
        <v>0</v>
      </c>
      <c r="I2246" s="74">
        <v>0</v>
      </c>
      <c r="J2246" s="74">
        <v>0</v>
      </c>
      <c r="K2246" s="74">
        <v>0</v>
      </c>
      <c r="L2246" s="35">
        <v>0</v>
      </c>
      <c r="M2246" s="74">
        <v>0</v>
      </c>
      <c r="N2246"/>
      <c r="O2246"/>
    </row>
    <row r="2247" spans="2:15">
      <c r="B2247" s="74">
        <v>1432.0000000000118</v>
      </c>
      <c r="C2247" s="74">
        <v>27279</v>
      </c>
      <c r="D2247" s="74">
        <v>0</v>
      </c>
      <c r="E2247" s="74">
        <v>0</v>
      </c>
      <c r="F2247" s="74">
        <v>0</v>
      </c>
      <c r="G2247" s="74">
        <v>0</v>
      </c>
      <c r="H2247" s="74">
        <v>0</v>
      </c>
      <c r="I2247" s="74">
        <v>0</v>
      </c>
      <c r="J2247" s="74">
        <v>0</v>
      </c>
      <c r="K2247" s="74">
        <v>0</v>
      </c>
      <c r="L2247" s="35">
        <v>0</v>
      </c>
      <c r="M2247" s="74">
        <v>0</v>
      </c>
      <c r="N2247"/>
      <c r="O2247"/>
    </row>
    <row r="2248" spans="2:15">
      <c r="B2248" s="74">
        <v>1380.999999999998</v>
      </c>
      <c r="C2248" s="74">
        <v>27280</v>
      </c>
      <c r="D2248" s="74">
        <v>4.5454545454545496E-3</v>
      </c>
      <c r="E2248" s="74">
        <v>0</v>
      </c>
      <c r="F2248" s="74">
        <v>0</v>
      </c>
      <c r="G2248" s="74">
        <v>0</v>
      </c>
      <c r="H2248" s="74">
        <v>0</v>
      </c>
      <c r="I2248" s="74">
        <v>0</v>
      </c>
      <c r="J2248" s="74">
        <v>0</v>
      </c>
      <c r="K2248" s="74">
        <v>0</v>
      </c>
      <c r="L2248" s="35">
        <v>0</v>
      </c>
      <c r="M2248" s="74">
        <v>0</v>
      </c>
      <c r="N2248"/>
      <c r="O2248"/>
    </row>
    <row r="2249" spans="2:15">
      <c r="B2249" s="74">
        <v>1624.9999999999898</v>
      </c>
      <c r="C2249" s="74">
        <v>27281</v>
      </c>
      <c r="D2249" s="74">
        <v>0</v>
      </c>
      <c r="E2249" s="74">
        <v>0</v>
      </c>
      <c r="F2249" s="74">
        <v>0</v>
      </c>
      <c r="G2249" s="74">
        <v>0</v>
      </c>
      <c r="H2249" s="74">
        <v>0</v>
      </c>
      <c r="I2249" s="74">
        <v>0</v>
      </c>
      <c r="J2249" s="74">
        <v>0</v>
      </c>
      <c r="K2249" s="74">
        <v>0</v>
      </c>
      <c r="L2249" s="35">
        <v>0</v>
      </c>
      <c r="M2249" s="74">
        <v>0</v>
      </c>
      <c r="N2249"/>
      <c r="O2249"/>
    </row>
    <row r="2250" spans="2:15">
      <c r="B2250" s="74">
        <v>791.00000000000659</v>
      </c>
      <c r="C2250" s="74">
        <v>27282</v>
      </c>
      <c r="D2250" s="74">
        <v>0</v>
      </c>
      <c r="E2250" s="74">
        <v>0</v>
      </c>
      <c r="F2250" s="74">
        <v>0</v>
      </c>
      <c r="G2250" s="74">
        <v>0</v>
      </c>
      <c r="H2250" s="74">
        <v>0</v>
      </c>
      <c r="I2250" s="74">
        <v>0</v>
      </c>
      <c r="J2250" s="74">
        <v>0</v>
      </c>
      <c r="K2250" s="74">
        <v>0</v>
      </c>
      <c r="L2250" s="35">
        <v>0</v>
      </c>
      <c r="M2250" s="74">
        <v>0</v>
      </c>
      <c r="N2250"/>
      <c r="O2250"/>
    </row>
    <row r="2251" spans="2:15">
      <c r="B2251" s="74">
        <v>1484.9999999999977</v>
      </c>
      <c r="C2251" s="74">
        <v>27285</v>
      </c>
      <c r="D2251" s="74">
        <v>0</v>
      </c>
      <c r="E2251" s="74">
        <v>0</v>
      </c>
      <c r="F2251" s="74">
        <v>0</v>
      </c>
      <c r="G2251" s="74">
        <v>0</v>
      </c>
      <c r="H2251" s="74">
        <v>0</v>
      </c>
      <c r="I2251" s="74">
        <v>0</v>
      </c>
      <c r="J2251" s="74">
        <v>0</v>
      </c>
      <c r="K2251" s="74">
        <v>0</v>
      </c>
      <c r="L2251" s="35">
        <v>0</v>
      </c>
      <c r="M2251" s="74">
        <v>0</v>
      </c>
      <c r="N2251"/>
      <c r="O2251"/>
    </row>
    <row r="2252" spans="2:15">
      <c r="B2252" s="74">
        <v>680.00000000000637</v>
      </c>
      <c r="C2252" s="74">
        <v>27288</v>
      </c>
      <c r="D2252" s="74">
        <v>0</v>
      </c>
      <c r="E2252" s="74">
        <v>0</v>
      </c>
      <c r="F2252" s="74">
        <v>0</v>
      </c>
      <c r="G2252" s="74">
        <v>0</v>
      </c>
      <c r="H2252" s="74">
        <v>0</v>
      </c>
      <c r="I2252" s="74">
        <v>0</v>
      </c>
      <c r="J2252" s="74">
        <v>0</v>
      </c>
      <c r="K2252" s="74">
        <v>0</v>
      </c>
      <c r="L2252" s="35">
        <v>0</v>
      </c>
      <c r="M2252" s="74">
        <v>0</v>
      </c>
      <c r="N2252"/>
      <c r="O2252"/>
    </row>
    <row r="2253" spans="2:15">
      <c r="B2253" s="74">
        <v>670.00000000000591</v>
      </c>
      <c r="C2253" s="74">
        <v>27289</v>
      </c>
      <c r="D2253" s="74">
        <v>0</v>
      </c>
      <c r="E2253" s="74">
        <v>0</v>
      </c>
      <c r="F2253" s="74">
        <v>0</v>
      </c>
      <c r="G2253" s="74">
        <v>0</v>
      </c>
      <c r="H2253" s="74">
        <v>0</v>
      </c>
      <c r="I2253" s="74">
        <v>0</v>
      </c>
      <c r="J2253" s="74">
        <v>0</v>
      </c>
      <c r="K2253" s="74">
        <v>0</v>
      </c>
      <c r="L2253" s="35">
        <v>0</v>
      </c>
      <c r="M2253" s="74">
        <v>0</v>
      </c>
      <c r="N2253"/>
      <c r="O2253"/>
    </row>
    <row r="2254" spans="2:15">
      <c r="B2254" s="74">
        <v>1129.0000000000066</v>
      </c>
      <c r="C2254" s="74">
        <v>27290</v>
      </c>
      <c r="D2254" s="74">
        <v>0</v>
      </c>
      <c r="E2254" s="74">
        <v>0</v>
      </c>
      <c r="F2254" s="74">
        <v>0</v>
      </c>
      <c r="G2254" s="74">
        <v>0</v>
      </c>
      <c r="H2254" s="74">
        <v>0</v>
      </c>
      <c r="I2254" s="74">
        <v>0</v>
      </c>
      <c r="J2254" s="74">
        <v>0</v>
      </c>
      <c r="K2254" s="74">
        <v>0</v>
      </c>
      <c r="L2254" s="35">
        <v>0</v>
      </c>
      <c r="M2254" s="74">
        <v>0</v>
      </c>
      <c r="N2254"/>
      <c r="O2254"/>
    </row>
    <row r="2255" spans="2:15">
      <c r="B2255" s="74">
        <v>616.99999999999739</v>
      </c>
      <c r="C2255" s="74">
        <v>27292</v>
      </c>
      <c r="D2255" s="74">
        <v>0</v>
      </c>
      <c r="E2255" s="74">
        <v>0</v>
      </c>
      <c r="F2255" s="74">
        <v>0</v>
      </c>
      <c r="G2255" s="74">
        <v>0</v>
      </c>
      <c r="H2255" s="74">
        <v>0</v>
      </c>
      <c r="I2255" s="74">
        <v>0</v>
      </c>
      <c r="J2255" s="74">
        <v>0</v>
      </c>
      <c r="K2255" s="74">
        <v>0</v>
      </c>
      <c r="L2255" s="35">
        <v>0</v>
      </c>
      <c r="M2255" s="74">
        <v>0</v>
      </c>
      <c r="N2255"/>
      <c r="O2255"/>
    </row>
    <row r="2256" spans="2:15">
      <c r="B2256" s="74">
        <v>548.00000000000159</v>
      </c>
      <c r="C2256" s="74">
        <v>27294</v>
      </c>
      <c r="D2256" s="74">
        <v>0</v>
      </c>
      <c r="E2256" s="74">
        <v>0</v>
      </c>
      <c r="F2256" s="74">
        <v>0</v>
      </c>
      <c r="G2256" s="74">
        <v>0</v>
      </c>
      <c r="H2256" s="74">
        <v>0</v>
      </c>
      <c r="I2256" s="74">
        <v>0</v>
      </c>
      <c r="J2256" s="74">
        <v>0</v>
      </c>
      <c r="K2256" s="74">
        <v>0</v>
      </c>
      <c r="L2256" s="35">
        <v>0</v>
      </c>
      <c r="M2256" s="74">
        <v>0</v>
      </c>
      <c r="N2256"/>
      <c r="O2256"/>
    </row>
    <row r="2257" spans="2:15">
      <c r="B2257" s="74">
        <v>650.99999999999739</v>
      </c>
      <c r="C2257" s="74">
        <v>27295</v>
      </c>
      <c r="D2257" s="74">
        <v>3.7878787878787902E-3</v>
      </c>
      <c r="E2257" s="74">
        <v>0</v>
      </c>
      <c r="F2257" s="74">
        <v>0</v>
      </c>
      <c r="G2257" s="74">
        <v>0</v>
      </c>
      <c r="H2257" s="74">
        <v>0</v>
      </c>
      <c r="I2257" s="74">
        <v>0</v>
      </c>
      <c r="J2257" s="74">
        <v>0</v>
      </c>
      <c r="K2257" s="74">
        <v>0</v>
      </c>
      <c r="L2257" s="35">
        <v>0</v>
      </c>
      <c r="M2257" s="74">
        <v>0</v>
      </c>
      <c r="N2257"/>
      <c r="O2257"/>
    </row>
    <row r="2258" spans="2:15">
      <c r="B2258" s="74">
        <v>391.00000000000279</v>
      </c>
      <c r="C2258" s="74">
        <v>27298</v>
      </c>
      <c r="D2258" s="74">
        <v>0</v>
      </c>
      <c r="E2258" s="74">
        <v>0</v>
      </c>
      <c r="F2258" s="74">
        <v>0</v>
      </c>
      <c r="G2258" s="74">
        <v>0</v>
      </c>
      <c r="H2258" s="74">
        <v>0</v>
      </c>
      <c r="I2258" s="74">
        <v>0</v>
      </c>
      <c r="J2258" s="74">
        <v>0</v>
      </c>
      <c r="K2258" s="74">
        <v>0</v>
      </c>
      <c r="L2258" s="35">
        <v>0</v>
      </c>
      <c r="M2258" s="74">
        <v>0</v>
      </c>
      <c r="N2258"/>
      <c r="O2258"/>
    </row>
    <row r="2259" spans="2:15">
      <c r="B2259" s="74">
        <v>274.99999999999864</v>
      </c>
      <c r="C2259" s="74">
        <v>27299</v>
      </c>
      <c r="D2259" s="74">
        <v>0</v>
      </c>
      <c r="E2259" s="74">
        <v>0</v>
      </c>
      <c r="F2259" s="74">
        <v>0</v>
      </c>
      <c r="G2259" s="74">
        <v>0</v>
      </c>
      <c r="H2259" s="74">
        <v>0</v>
      </c>
      <c r="I2259" s="74">
        <v>0</v>
      </c>
      <c r="J2259" s="74">
        <v>0</v>
      </c>
      <c r="K2259" s="74">
        <v>0</v>
      </c>
      <c r="L2259" s="35">
        <v>0</v>
      </c>
      <c r="M2259" s="74">
        <v>0</v>
      </c>
      <c r="N2259"/>
      <c r="O2259"/>
    </row>
    <row r="2260" spans="2:15">
      <c r="B2260" s="74">
        <v>395.00000000000006</v>
      </c>
      <c r="C2260" s="74">
        <v>27306</v>
      </c>
      <c r="D2260" s="74">
        <v>0</v>
      </c>
      <c r="E2260" s="74">
        <v>5.1660516605166101E-2</v>
      </c>
      <c r="F2260" s="74">
        <v>0</v>
      </c>
      <c r="G2260" s="74">
        <v>0</v>
      </c>
      <c r="H2260" s="74">
        <v>0</v>
      </c>
      <c r="I2260" s="74">
        <v>0</v>
      </c>
      <c r="J2260" s="74">
        <v>0</v>
      </c>
      <c r="K2260" s="74">
        <v>0</v>
      </c>
      <c r="L2260" s="35">
        <v>0</v>
      </c>
      <c r="M2260" s="74">
        <v>1</v>
      </c>
      <c r="N2260"/>
      <c r="O2260"/>
    </row>
    <row r="2261" spans="2:15">
      <c r="B2261" s="74">
        <v>300.99999999999778</v>
      </c>
      <c r="C2261" s="74">
        <v>27307</v>
      </c>
      <c r="D2261" s="74">
        <v>0</v>
      </c>
      <c r="E2261" s="74">
        <v>0.157258064516129</v>
      </c>
      <c r="F2261" s="74">
        <v>0</v>
      </c>
      <c r="G2261" s="74">
        <v>0</v>
      </c>
      <c r="H2261" s="74">
        <v>0</v>
      </c>
      <c r="I2261" s="74">
        <v>0</v>
      </c>
      <c r="J2261" s="74">
        <v>0</v>
      </c>
      <c r="K2261" s="74">
        <v>0</v>
      </c>
      <c r="L2261" s="35">
        <v>0</v>
      </c>
      <c r="M2261" s="74">
        <v>1</v>
      </c>
      <c r="N2261"/>
      <c r="O2261"/>
    </row>
    <row r="2262" spans="2:15">
      <c r="B2262" s="74">
        <v>426.00000000000131</v>
      </c>
      <c r="C2262" s="74">
        <v>27308</v>
      </c>
      <c r="D2262" s="74">
        <v>0</v>
      </c>
      <c r="E2262" s="74">
        <v>6.8181818181818205E-2</v>
      </c>
      <c r="F2262" s="74">
        <v>0</v>
      </c>
      <c r="G2262" s="74">
        <v>0</v>
      </c>
      <c r="H2262" s="74">
        <v>0</v>
      </c>
      <c r="I2262" s="74">
        <v>0</v>
      </c>
      <c r="J2262" s="74">
        <v>0</v>
      </c>
      <c r="K2262" s="74">
        <v>0</v>
      </c>
      <c r="L2262" s="35">
        <v>0</v>
      </c>
      <c r="M2262" s="74">
        <v>1</v>
      </c>
      <c r="N2262"/>
      <c r="O2262"/>
    </row>
    <row r="2263" spans="2:15">
      <c r="B2263" s="74">
        <v>529.00000000000557</v>
      </c>
      <c r="C2263" s="74">
        <v>27309</v>
      </c>
      <c r="D2263" s="74">
        <v>0</v>
      </c>
      <c r="E2263" s="74">
        <v>9.0497737556561094E-3</v>
      </c>
      <c r="F2263" s="74">
        <v>0</v>
      </c>
      <c r="G2263" s="74">
        <v>0</v>
      </c>
      <c r="H2263" s="74">
        <v>0</v>
      </c>
      <c r="I2263" s="74">
        <v>0</v>
      </c>
      <c r="J2263" s="74">
        <v>0</v>
      </c>
      <c r="K2263" s="74">
        <v>0</v>
      </c>
      <c r="L2263" s="35">
        <v>0</v>
      </c>
      <c r="M2263" s="74">
        <v>1</v>
      </c>
      <c r="N2263"/>
      <c r="O2263"/>
    </row>
    <row r="2264" spans="2:15">
      <c r="B2264" s="74">
        <v>913.99999999999716</v>
      </c>
      <c r="C2264" s="74">
        <v>27310</v>
      </c>
      <c r="D2264" s="74">
        <v>4.8543689320388302E-3</v>
      </c>
      <c r="E2264" s="74">
        <v>0</v>
      </c>
      <c r="F2264" s="74">
        <v>0</v>
      </c>
      <c r="G2264" s="74">
        <v>0</v>
      </c>
      <c r="H2264" s="74">
        <v>0</v>
      </c>
      <c r="I2264" s="74">
        <v>0</v>
      </c>
      <c r="J2264" s="74">
        <v>0</v>
      </c>
      <c r="K2264" s="74">
        <v>0</v>
      </c>
      <c r="L2264" s="35">
        <v>0</v>
      </c>
      <c r="M2264" s="74">
        <v>0</v>
      </c>
      <c r="N2264"/>
      <c r="O2264"/>
    </row>
    <row r="2265" spans="2:15">
      <c r="B2265" s="74">
        <v>990.00000000000091</v>
      </c>
      <c r="C2265" s="74">
        <v>27311</v>
      </c>
      <c r="D2265" s="74">
        <v>0</v>
      </c>
      <c r="E2265" s="74">
        <v>0</v>
      </c>
      <c r="F2265" s="74">
        <v>0</v>
      </c>
      <c r="G2265" s="74">
        <v>0</v>
      </c>
      <c r="H2265" s="74">
        <v>0</v>
      </c>
      <c r="I2265" s="74">
        <v>0</v>
      </c>
      <c r="J2265" s="74">
        <v>0</v>
      </c>
      <c r="K2265" s="74">
        <v>0</v>
      </c>
      <c r="L2265" s="35">
        <v>0</v>
      </c>
      <c r="M2265" s="74">
        <v>0</v>
      </c>
      <c r="N2265"/>
      <c r="O2265"/>
    </row>
    <row r="2266" spans="2:15">
      <c r="B2266" s="74">
        <v>878.9999999999967</v>
      </c>
      <c r="C2266" s="74">
        <v>27312</v>
      </c>
      <c r="D2266" s="74">
        <v>0</v>
      </c>
      <c r="E2266" s="74">
        <v>0</v>
      </c>
      <c r="F2266" s="74">
        <v>0</v>
      </c>
      <c r="G2266" s="74">
        <v>0</v>
      </c>
      <c r="H2266" s="74">
        <v>0</v>
      </c>
      <c r="I2266" s="74">
        <v>0</v>
      </c>
      <c r="J2266" s="74">
        <v>0</v>
      </c>
      <c r="K2266" s="74">
        <v>0</v>
      </c>
      <c r="L2266" s="35">
        <v>0</v>
      </c>
      <c r="M2266" s="74">
        <v>0</v>
      </c>
      <c r="N2266"/>
      <c r="O2266"/>
    </row>
    <row r="2267" spans="2:15">
      <c r="B2267" s="74">
        <v>610.00000000000455</v>
      </c>
      <c r="C2267" s="74">
        <v>27313</v>
      </c>
      <c r="D2267" s="74">
        <v>0</v>
      </c>
      <c r="E2267" s="74">
        <v>0</v>
      </c>
      <c r="F2267" s="74">
        <v>0</v>
      </c>
      <c r="G2267" s="74">
        <v>0</v>
      </c>
      <c r="H2267" s="74">
        <v>0</v>
      </c>
      <c r="I2267" s="74">
        <v>0</v>
      </c>
      <c r="J2267" s="74">
        <v>0</v>
      </c>
      <c r="K2267" s="74">
        <v>0</v>
      </c>
      <c r="L2267" s="35">
        <v>0</v>
      </c>
      <c r="M2267" s="74">
        <v>0</v>
      </c>
      <c r="N2267"/>
      <c r="O2267"/>
    </row>
    <row r="2268" spans="2:15">
      <c r="B2268" s="74">
        <v>1300.0000000000105</v>
      </c>
      <c r="C2268" s="74">
        <v>27315</v>
      </c>
      <c r="D2268" s="74">
        <v>0</v>
      </c>
      <c r="E2268" s="74">
        <v>4.6948356807511703E-3</v>
      </c>
      <c r="F2268" s="74">
        <v>0</v>
      </c>
      <c r="G2268" s="74">
        <v>0</v>
      </c>
      <c r="H2268" s="74">
        <v>0</v>
      </c>
      <c r="I2268" s="74">
        <v>0</v>
      </c>
      <c r="J2268" s="74">
        <v>0</v>
      </c>
      <c r="K2268" s="74">
        <v>0</v>
      </c>
      <c r="L2268" s="35">
        <v>0</v>
      </c>
      <c r="M2268" s="74">
        <v>1</v>
      </c>
      <c r="N2268"/>
      <c r="O2268"/>
    </row>
    <row r="2269" spans="2:15">
      <c r="B2269" s="74">
        <v>799.9999999999942</v>
      </c>
      <c r="C2269" s="74">
        <v>27316</v>
      </c>
      <c r="D2269" s="74">
        <v>0</v>
      </c>
      <c r="E2269" s="74">
        <v>1.55440414507772E-2</v>
      </c>
      <c r="F2269" s="74">
        <v>0</v>
      </c>
      <c r="G2269" s="74">
        <v>0</v>
      </c>
      <c r="H2269" s="74">
        <v>0</v>
      </c>
      <c r="I2269" s="74">
        <v>0</v>
      </c>
      <c r="J2269" s="74">
        <v>0</v>
      </c>
      <c r="K2269" s="74">
        <v>0</v>
      </c>
      <c r="L2269" s="35">
        <v>0</v>
      </c>
      <c r="M2269" s="74">
        <v>1</v>
      </c>
      <c r="N2269"/>
      <c r="O2269"/>
    </row>
    <row r="2270" spans="2:15">
      <c r="B2270" s="74">
        <v>1388.0000000000139</v>
      </c>
      <c r="C2270" s="74">
        <v>27317</v>
      </c>
      <c r="D2270" s="74">
        <v>0</v>
      </c>
      <c r="E2270" s="74">
        <v>0</v>
      </c>
      <c r="F2270" s="74">
        <v>0</v>
      </c>
      <c r="G2270" s="74">
        <v>0</v>
      </c>
      <c r="H2270" s="74">
        <v>0</v>
      </c>
      <c r="I2270" s="74">
        <v>0</v>
      </c>
      <c r="J2270" s="74">
        <v>0</v>
      </c>
      <c r="K2270" s="74">
        <v>0</v>
      </c>
      <c r="L2270" s="35">
        <v>0</v>
      </c>
      <c r="M2270" s="74">
        <v>0</v>
      </c>
      <c r="N2270"/>
      <c r="O2270"/>
    </row>
    <row r="2271" spans="2:15">
      <c r="B2271" s="74">
        <v>1486.9999999999866</v>
      </c>
      <c r="C2271" s="74">
        <v>27318</v>
      </c>
      <c r="D2271" s="74">
        <v>0</v>
      </c>
      <c r="E2271" s="74">
        <v>0</v>
      </c>
      <c r="F2271" s="74">
        <v>0</v>
      </c>
      <c r="G2271" s="74">
        <v>0</v>
      </c>
      <c r="H2271" s="74">
        <v>0</v>
      </c>
      <c r="I2271" s="74">
        <v>0</v>
      </c>
      <c r="J2271" s="74">
        <v>0</v>
      </c>
      <c r="K2271" s="74">
        <v>0</v>
      </c>
      <c r="L2271" s="35">
        <v>0</v>
      </c>
      <c r="M2271" s="74">
        <v>0</v>
      </c>
      <c r="N2271"/>
      <c r="O2271"/>
    </row>
    <row r="2272" spans="2:15">
      <c r="B2272" s="74">
        <v>769.99999999999693</v>
      </c>
      <c r="C2272" s="74">
        <v>27320</v>
      </c>
      <c r="D2272" s="74">
        <v>0</v>
      </c>
      <c r="E2272" s="74">
        <v>4.71698113207547E-2</v>
      </c>
      <c r="F2272" s="74">
        <v>0</v>
      </c>
      <c r="G2272" s="74">
        <v>0</v>
      </c>
      <c r="H2272" s="74">
        <v>0</v>
      </c>
      <c r="I2272" s="74">
        <v>0</v>
      </c>
      <c r="J2272" s="74">
        <v>0</v>
      </c>
      <c r="K2272" s="74">
        <v>0</v>
      </c>
      <c r="L2272" s="35">
        <v>0</v>
      </c>
      <c r="M2272" s="74">
        <v>1</v>
      </c>
      <c r="N2272"/>
      <c r="O2272"/>
    </row>
    <row r="2273" spans="2:15">
      <c r="B2273" s="74">
        <v>589.99999999999454</v>
      </c>
      <c r="C2273" s="74">
        <v>27321</v>
      </c>
      <c r="D2273" s="74">
        <v>0</v>
      </c>
      <c r="E2273" s="74">
        <v>2.3696682464454999E-2</v>
      </c>
      <c r="F2273" s="74">
        <v>0</v>
      </c>
      <c r="G2273" s="74">
        <v>4.739336492891E-3</v>
      </c>
      <c r="H2273" s="74">
        <v>0</v>
      </c>
      <c r="I2273" s="74">
        <v>0</v>
      </c>
      <c r="J2273" s="74">
        <v>0</v>
      </c>
      <c r="K2273" s="74">
        <v>0</v>
      </c>
      <c r="L2273" s="35">
        <v>0</v>
      </c>
      <c r="M2273" s="74">
        <v>1</v>
      </c>
      <c r="N2273"/>
      <c r="O2273"/>
    </row>
    <row r="2274" spans="2:15">
      <c r="B2274" s="74">
        <v>510.00000000000438</v>
      </c>
      <c r="C2274" s="74">
        <v>27324</v>
      </c>
      <c r="D2274" s="74">
        <v>0</v>
      </c>
      <c r="E2274" s="74">
        <v>0</v>
      </c>
      <c r="F2274" s="74">
        <v>0</v>
      </c>
      <c r="G2274" s="74">
        <v>0</v>
      </c>
      <c r="H2274" s="74">
        <v>0</v>
      </c>
      <c r="I2274" s="74">
        <v>0</v>
      </c>
      <c r="J2274" s="74">
        <v>0</v>
      </c>
      <c r="K2274" s="74">
        <v>0</v>
      </c>
      <c r="L2274" s="35">
        <v>0</v>
      </c>
      <c r="M2274" s="74">
        <v>0</v>
      </c>
      <c r="N2274"/>
      <c r="O2274"/>
    </row>
    <row r="2275" spans="2:15">
      <c r="B2275" s="74">
        <v>582.00000000000227</v>
      </c>
      <c r="C2275" s="74">
        <v>27325</v>
      </c>
      <c r="D2275" s="74">
        <v>0</v>
      </c>
      <c r="E2275" s="74">
        <v>0</v>
      </c>
      <c r="F2275" s="74">
        <v>0</v>
      </c>
      <c r="G2275" s="74">
        <v>0.03</v>
      </c>
      <c r="H2275" s="74">
        <v>0</v>
      </c>
      <c r="I2275" s="74">
        <v>0</v>
      </c>
      <c r="J2275" s="74">
        <v>0</v>
      </c>
      <c r="K2275" s="74">
        <v>0</v>
      </c>
      <c r="L2275" s="35">
        <v>0</v>
      </c>
      <c r="M2275" s="74">
        <v>0</v>
      </c>
      <c r="N2275"/>
      <c r="O2275"/>
    </row>
    <row r="2276" spans="2:15">
      <c r="B2276" s="74">
        <v>444.0000000000004</v>
      </c>
      <c r="C2276" s="74">
        <v>27326</v>
      </c>
      <c r="D2276" s="74">
        <v>0</v>
      </c>
      <c r="E2276" s="74">
        <v>4.5045045045045001E-3</v>
      </c>
      <c r="F2276" s="74">
        <v>0</v>
      </c>
      <c r="G2276" s="74">
        <v>0</v>
      </c>
      <c r="H2276" s="74">
        <v>0</v>
      </c>
      <c r="I2276" s="74">
        <v>0</v>
      </c>
      <c r="J2276" s="74">
        <v>0</v>
      </c>
      <c r="K2276" s="74">
        <v>0</v>
      </c>
      <c r="L2276" s="35">
        <v>0</v>
      </c>
      <c r="M2276" s="74">
        <v>1</v>
      </c>
      <c r="N2276"/>
      <c r="O2276"/>
    </row>
    <row r="2277" spans="2:15">
      <c r="B2277" s="74">
        <v>802.99999999999852</v>
      </c>
      <c r="C2277" s="74">
        <v>27327</v>
      </c>
      <c r="D2277" s="74">
        <v>0</v>
      </c>
      <c r="E2277" s="74">
        <v>1.03626943005181E-2</v>
      </c>
      <c r="F2277" s="74">
        <v>0</v>
      </c>
      <c r="G2277" s="74">
        <v>0</v>
      </c>
      <c r="H2277" s="74">
        <v>0</v>
      </c>
      <c r="I2277" s="74">
        <v>0</v>
      </c>
      <c r="J2277" s="74">
        <v>0</v>
      </c>
      <c r="K2277" s="74">
        <v>0</v>
      </c>
      <c r="L2277" s="35">
        <v>0</v>
      </c>
      <c r="M2277" s="74">
        <v>1</v>
      </c>
      <c r="N2277"/>
      <c r="O2277"/>
    </row>
    <row r="2278" spans="2:15">
      <c r="B2278" s="74">
        <v>544.99999999999704</v>
      </c>
      <c r="C2278" s="74">
        <v>27328</v>
      </c>
      <c r="D2278" s="74">
        <v>0</v>
      </c>
      <c r="E2278" s="74">
        <v>0.296296296296296</v>
      </c>
      <c r="F2278" s="74">
        <v>0</v>
      </c>
      <c r="G2278" s="74">
        <v>0</v>
      </c>
      <c r="H2278" s="74">
        <v>0</v>
      </c>
      <c r="I2278" s="74">
        <v>0</v>
      </c>
      <c r="J2278" s="74">
        <v>0</v>
      </c>
      <c r="K2278" s="74">
        <v>0</v>
      </c>
      <c r="L2278" s="35">
        <v>0</v>
      </c>
      <c r="M2278" s="74">
        <v>1</v>
      </c>
      <c r="N2278"/>
      <c r="O2278"/>
    </row>
    <row r="2279" spans="2:15">
      <c r="B2279" s="74">
        <v>360.00000000000227</v>
      </c>
      <c r="C2279" s="74">
        <v>27329</v>
      </c>
      <c r="D2279" s="74">
        <v>0</v>
      </c>
      <c r="E2279" s="74">
        <v>0</v>
      </c>
      <c r="F2279" s="74">
        <v>0</v>
      </c>
      <c r="G2279" s="74">
        <v>0</v>
      </c>
      <c r="H2279" s="74">
        <v>0</v>
      </c>
      <c r="I2279" s="74">
        <v>0</v>
      </c>
      <c r="J2279" s="74">
        <v>0</v>
      </c>
      <c r="K2279" s="74">
        <v>0</v>
      </c>
      <c r="L2279" s="35">
        <v>0</v>
      </c>
      <c r="M2279" s="74">
        <v>0</v>
      </c>
      <c r="N2279"/>
      <c r="O2279"/>
    </row>
    <row r="2280" spans="2:15">
      <c r="B2280" s="74">
        <v>520.00000000000136</v>
      </c>
      <c r="C2280" s="74">
        <v>27331</v>
      </c>
      <c r="D2280" s="74">
        <v>0</v>
      </c>
      <c r="E2280" s="74">
        <v>1.85185185185185E-2</v>
      </c>
      <c r="F2280" s="74">
        <v>0</v>
      </c>
      <c r="G2280" s="74">
        <v>0</v>
      </c>
      <c r="H2280" s="74">
        <v>0</v>
      </c>
      <c r="I2280" s="74">
        <v>0</v>
      </c>
      <c r="J2280" s="74">
        <v>0</v>
      </c>
      <c r="K2280" s="74">
        <v>0</v>
      </c>
      <c r="L2280" s="35">
        <v>0</v>
      </c>
      <c r="M2280" s="74">
        <v>1</v>
      </c>
      <c r="N2280"/>
      <c r="O2280"/>
    </row>
    <row r="2281" spans="2:15">
      <c r="B2281" s="74">
        <v>717.00000000000045</v>
      </c>
      <c r="C2281" s="74">
        <v>27334</v>
      </c>
      <c r="D2281" s="74">
        <v>0</v>
      </c>
      <c r="E2281" s="74">
        <v>5.2132701421800903E-2</v>
      </c>
      <c r="F2281" s="74">
        <v>0</v>
      </c>
      <c r="G2281" s="74">
        <v>0</v>
      </c>
      <c r="H2281" s="74">
        <v>0</v>
      </c>
      <c r="I2281" s="74">
        <v>0</v>
      </c>
      <c r="J2281" s="74">
        <v>0</v>
      </c>
      <c r="K2281" s="74">
        <v>0</v>
      </c>
      <c r="L2281" s="35">
        <v>0</v>
      </c>
      <c r="M2281" s="74">
        <v>1</v>
      </c>
      <c r="N2281"/>
      <c r="O2281"/>
    </row>
    <row r="2282" spans="2:15">
      <c r="B2282" s="74">
        <v>907.00000000001091</v>
      </c>
      <c r="C2282" s="74">
        <v>27335</v>
      </c>
      <c r="D2282" s="74">
        <v>0</v>
      </c>
      <c r="E2282" s="74">
        <v>0</v>
      </c>
      <c r="F2282" s="74">
        <v>0</v>
      </c>
      <c r="G2282" s="74">
        <v>0</v>
      </c>
      <c r="H2282" s="74">
        <v>0</v>
      </c>
      <c r="I2282" s="74">
        <v>0</v>
      </c>
      <c r="J2282" s="74">
        <v>0</v>
      </c>
      <c r="K2282" s="74">
        <v>0</v>
      </c>
      <c r="L2282" s="35">
        <v>0</v>
      </c>
      <c r="M2282" s="74">
        <v>0</v>
      </c>
      <c r="N2282"/>
      <c r="O2282"/>
    </row>
    <row r="2283" spans="2:15">
      <c r="B2283" s="74">
        <v>165.99999999999815</v>
      </c>
      <c r="C2283" s="74">
        <v>27336</v>
      </c>
      <c r="D2283" s="74">
        <v>0</v>
      </c>
      <c r="E2283" s="74">
        <v>2.7906976744186001E-2</v>
      </c>
      <c r="F2283" s="74">
        <v>0</v>
      </c>
      <c r="G2283" s="74">
        <v>0</v>
      </c>
      <c r="H2283" s="74">
        <v>0</v>
      </c>
      <c r="I2283" s="74">
        <v>0</v>
      </c>
      <c r="J2283" s="74">
        <v>0</v>
      </c>
      <c r="K2283" s="74">
        <v>0</v>
      </c>
      <c r="L2283" s="35">
        <v>0</v>
      </c>
      <c r="M2283" s="74">
        <v>1</v>
      </c>
      <c r="N2283"/>
      <c r="O2283"/>
    </row>
    <row r="2284" spans="2:15">
      <c r="B2284" s="74">
        <v>294.99999999999801</v>
      </c>
      <c r="C2284" s="74">
        <v>27338</v>
      </c>
      <c r="D2284" s="74">
        <v>0</v>
      </c>
      <c r="E2284" s="74">
        <v>4.7619047619047597E-3</v>
      </c>
      <c r="F2284" s="74">
        <v>0</v>
      </c>
      <c r="G2284" s="74">
        <v>0</v>
      </c>
      <c r="H2284" s="74">
        <v>0</v>
      </c>
      <c r="I2284" s="74">
        <v>0</v>
      </c>
      <c r="J2284" s="74">
        <v>0</v>
      </c>
      <c r="K2284" s="74">
        <v>0</v>
      </c>
      <c r="L2284" s="35">
        <v>0</v>
      </c>
      <c r="M2284" s="74">
        <v>1</v>
      </c>
      <c r="N2284"/>
      <c r="O2284"/>
    </row>
    <row r="2285" spans="2:15">
      <c r="B2285" s="74">
        <v>509.00000000000171</v>
      </c>
      <c r="C2285" s="74">
        <v>27339</v>
      </c>
      <c r="D2285" s="74">
        <v>0</v>
      </c>
      <c r="E2285" s="74">
        <v>9.13705583756345E-2</v>
      </c>
      <c r="F2285" s="74">
        <v>0</v>
      </c>
      <c r="G2285" s="74">
        <v>0</v>
      </c>
      <c r="H2285" s="74">
        <v>0</v>
      </c>
      <c r="I2285" s="74">
        <v>0</v>
      </c>
      <c r="J2285" s="74">
        <v>0</v>
      </c>
      <c r="K2285" s="74">
        <v>0</v>
      </c>
      <c r="L2285" s="35">
        <v>0</v>
      </c>
      <c r="M2285" s="74">
        <v>1</v>
      </c>
      <c r="N2285"/>
      <c r="O2285"/>
    </row>
    <row r="2286" spans="2:15">
      <c r="B2286" s="74">
        <v>373.0000000000021</v>
      </c>
      <c r="C2286" s="74">
        <v>27340</v>
      </c>
      <c r="D2286" s="74">
        <v>0</v>
      </c>
      <c r="E2286" s="74">
        <v>3.4653465346534698E-2</v>
      </c>
      <c r="F2286" s="74">
        <v>0</v>
      </c>
      <c r="G2286" s="74">
        <v>0</v>
      </c>
      <c r="H2286" s="74">
        <v>0</v>
      </c>
      <c r="I2286" s="74">
        <v>0</v>
      </c>
      <c r="J2286" s="74">
        <v>0</v>
      </c>
      <c r="K2286" s="74">
        <v>0</v>
      </c>
      <c r="L2286" s="35">
        <v>0</v>
      </c>
      <c r="M2286" s="74">
        <v>1</v>
      </c>
      <c r="N2286"/>
      <c r="O2286"/>
    </row>
    <row r="2287" spans="2:15">
      <c r="B2287" s="74">
        <v>378.99999999999795</v>
      </c>
      <c r="C2287" s="74">
        <v>27341</v>
      </c>
      <c r="D2287" s="74">
        <v>0</v>
      </c>
      <c r="E2287" s="74">
        <v>1.9801980198019799E-2</v>
      </c>
      <c r="F2287" s="74">
        <v>0</v>
      </c>
      <c r="G2287" s="74">
        <v>0</v>
      </c>
      <c r="H2287" s="74">
        <v>0</v>
      </c>
      <c r="I2287" s="74">
        <v>0</v>
      </c>
      <c r="J2287" s="74">
        <v>0</v>
      </c>
      <c r="K2287" s="74">
        <v>0</v>
      </c>
      <c r="L2287" s="35">
        <v>0</v>
      </c>
      <c r="M2287" s="74">
        <v>1</v>
      </c>
      <c r="N2287"/>
      <c r="O2287"/>
    </row>
    <row r="2288" spans="2:15">
      <c r="B2288" s="74">
        <v>265.00000000000159</v>
      </c>
      <c r="C2288" s="74">
        <v>27342</v>
      </c>
      <c r="D2288" s="74">
        <v>0</v>
      </c>
      <c r="E2288" s="74">
        <v>2.5974025974026E-2</v>
      </c>
      <c r="F2288" s="74">
        <v>0</v>
      </c>
      <c r="G2288" s="74">
        <v>4.3290043290043299E-3</v>
      </c>
      <c r="H2288" s="74">
        <v>0</v>
      </c>
      <c r="I2288" s="74">
        <v>0</v>
      </c>
      <c r="J2288" s="74">
        <v>0</v>
      </c>
      <c r="K2288" s="74">
        <v>0</v>
      </c>
      <c r="L2288" s="35">
        <v>0</v>
      </c>
      <c r="M2288" s="74">
        <v>1</v>
      </c>
      <c r="N2288"/>
      <c r="O2288"/>
    </row>
    <row r="2289" spans="2:15">
      <c r="B2289" s="74">
        <v>629.00000000000193</v>
      </c>
      <c r="C2289" s="74">
        <v>27343</v>
      </c>
      <c r="D2289" s="74">
        <v>0</v>
      </c>
      <c r="E2289" s="74">
        <v>2.8985507246376802E-2</v>
      </c>
      <c r="F2289" s="74">
        <v>0</v>
      </c>
      <c r="G2289" s="74">
        <v>0</v>
      </c>
      <c r="H2289" s="74">
        <v>0</v>
      </c>
      <c r="I2289" s="74">
        <v>0</v>
      </c>
      <c r="J2289" s="74">
        <v>0</v>
      </c>
      <c r="K2289" s="74">
        <v>0</v>
      </c>
      <c r="L2289" s="35">
        <v>0</v>
      </c>
      <c r="M2289" s="74">
        <v>1</v>
      </c>
      <c r="N2289"/>
      <c r="O2289"/>
    </row>
    <row r="2290" spans="2:15">
      <c r="B2290" s="74">
        <v>462.9999999999971</v>
      </c>
      <c r="C2290" s="74">
        <v>27344</v>
      </c>
      <c r="D2290" s="74">
        <v>0</v>
      </c>
      <c r="E2290" s="74">
        <v>8.9686098654708502E-3</v>
      </c>
      <c r="F2290" s="74">
        <v>0</v>
      </c>
      <c r="G2290" s="74">
        <v>0</v>
      </c>
      <c r="H2290" s="74">
        <v>0</v>
      </c>
      <c r="I2290" s="74">
        <v>0</v>
      </c>
      <c r="J2290" s="74">
        <v>0</v>
      </c>
      <c r="K2290" s="74">
        <v>0</v>
      </c>
      <c r="L2290" s="35">
        <v>0</v>
      </c>
      <c r="M2290" s="74">
        <v>1</v>
      </c>
      <c r="N2290"/>
      <c r="O2290"/>
    </row>
    <row r="2291" spans="2:15">
      <c r="B2291" s="74">
        <v>135.00000000000134</v>
      </c>
      <c r="C2291" s="74">
        <v>27345</v>
      </c>
      <c r="D2291" s="74">
        <v>0</v>
      </c>
      <c r="E2291" s="74">
        <v>9.0090090090090107E-3</v>
      </c>
      <c r="F2291" s="74">
        <v>0</v>
      </c>
      <c r="G2291" s="74">
        <v>1.35135135135135E-2</v>
      </c>
      <c r="H2291" s="74">
        <v>0</v>
      </c>
      <c r="I2291" s="74">
        <v>0</v>
      </c>
      <c r="J2291" s="74">
        <v>0</v>
      </c>
      <c r="K2291" s="74">
        <v>0</v>
      </c>
      <c r="L2291" s="35">
        <v>0</v>
      </c>
      <c r="M2291" s="74">
        <v>1</v>
      </c>
      <c r="N2291"/>
      <c r="O2291"/>
    </row>
    <row r="2292" spans="2:15">
      <c r="B2292" s="74">
        <v>496.9999999999979</v>
      </c>
      <c r="C2292" s="74">
        <v>27346</v>
      </c>
      <c r="D2292" s="74">
        <v>0</v>
      </c>
      <c r="E2292" s="74">
        <v>4.5454545454545496E-3</v>
      </c>
      <c r="F2292" s="74">
        <v>0</v>
      </c>
      <c r="G2292" s="74">
        <v>0</v>
      </c>
      <c r="H2292" s="74">
        <v>0</v>
      </c>
      <c r="I2292" s="74">
        <v>0</v>
      </c>
      <c r="J2292" s="74">
        <v>0</v>
      </c>
      <c r="K2292" s="74">
        <v>0</v>
      </c>
      <c r="L2292" s="35">
        <v>0</v>
      </c>
      <c r="M2292" s="74">
        <v>1</v>
      </c>
      <c r="N2292"/>
      <c r="O2292"/>
    </row>
    <row r="2293" spans="2:15">
      <c r="B2293" s="74">
        <v>360.00000000000227</v>
      </c>
      <c r="C2293" s="74">
        <v>27347</v>
      </c>
      <c r="D2293" s="74">
        <v>0</v>
      </c>
      <c r="E2293" s="74">
        <v>5.3398058252427202E-2</v>
      </c>
      <c r="F2293" s="74">
        <v>0</v>
      </c>
      <c r="G2293" s="74">
        <v>0</v>
      </c>
      <c r="H2293" s="74">
        <v>0</v>
      </c>
      <c r="I2293" s="74">
        <v>0</v>
      </c>
      <c r="J2293" s="74">
        <v>0</v>
      </c>
      <c r="K2293" s="74">
        <v>0</v>
      </c>
      <c r="L2293" s="35">
        <v>0</v>
      </c>
      <c r="M2293" s="74">
        <v>1</v>
      </c>
      <c r="N2293"/>
      <c r="O2293"/>
    </row>
    <row r="2294" spans="2:15">
      <c r="B2294" s="74">
        <v>393.00000000000347</v>
      </c>
      <c r="C2294" s="74">
        <v>27348</v>
      </c>
      <c r="D2294" s="74">
        <v>0</v>
      </c>
      <c r="E2294" s="74">
        <v>2.48756218905473E-2</v>
      </c>
      <c r="F2294" s="74">
        <v>0</v>
      </c>
      <c r="G2294" s="74">
        <v>0</v>
      </c>
      <c r="H2294" s="74">
        <v>0</v>
      </c>
      <c r="I2294" s="74">
        <v>0</v>
      </c>
      <c r="J2294" s="74">
        <v>0</v>
      </c>
      <c r="K2294" s="74">
        <v>0</v>
      </c>
      <c r="L2294" s="35">
        <v>0</v>
      </c>
      <c r="M2294" s="74">
        <v>1</v>
      </c>
      <c r="N2294"/>
      <c r="O2294"/>
    </row>
    <row r="2295" spans="2:15">
      <c r="B2295" s="74">
        <v>441.99999999999829</v>
      </c>
      <c r="C2295" s="74">
        <v>27351</v>
      </c>
      <c r="D2295" s="74">
        <v>0</v>
      </c>
      <c r="E2295" s="74">
        <v>5.1546391752577301E-3</v>
      </c>
      <c r="F2295" s="74">
        <v>0</v>
      </c>
      <c r="G2295" s="74">
        <v>0</v>
      </c>
      <c r="H2295" s="74">
        <v>0</v>
      </c>
      <c r="I2295" s="74">
        <v>0</v>
      </c>
      <c r="J2295" s="74">
        <v>0</v>
      </c>
      <c r="K2295" s="74">
        <v>0</v>
      </c>
      <c r="L2295" s="35">
        <v>0</v>
      </c>
      <c r="M2295" s="74">
        <v>1</v>
      </c>
      <c r="N2295"/>
      <c r="O2295"/>
    </row>
    <row r="2296" spans="2:15">
      <c r="B2296" s="74">
        <v>180.99999999999829</v>
      </c>
      <c r="C2296" s="74">
        <v>27352</v>
      </c>
      <c r="D2296" s="74">
        <v>0</v>
      </c>
      <c r="E2296" s="74">
        <v>8.4444444444444405E-2</v>
      </c>
      <c r="F2296" s="74">
        <v>0</v>
      </c>
      <c r="G2296" s="74">
        <v>2.2222222222222199E-2</v>
      </c>
      <c r="H2296" s="74">
        <v>0</v>
      </c>
      <c r="I2296" s="74">
        <v>0</v>
      </c>
      <c r="J2296" s="74">
        <v>0</v>
      </c>
      <c r="K2296" s="74">
        <v>0</v>
      </c>
      <c r="L2296" s="35">
        <v>0</v>
      </c>
      <c r="M2296" s="74">
        <v>1</v>
      </c>
      <c r="N2296"/>
      <c r="O2296"/>
    </row>
    <row r="2297" spans="2:15">
      <c r="B2297" s="74">
        <v>39.999999999999801</v>
      </c>
      <c r="C2297" s="74">
        <v>27353</v>
      </c>
      <c r="D2297" s="74">
        <v>0</v>
      </c>
      <c r="E2297" s="74">
        <v>0</v>
      </c>
      <c r="F2297" s="74">
        <v>0</v>
      </c>
      <c r="G2297" s="74">
        <v>8.2191780821917804E-2</v>
      </c>
      <c r="H2297" s="74">
        <v>0</v>
      </c>
      <c r="I2297" s="74">
        <v>0</v>
      </c>
      <c r="J2297" s="74">
        <v>0</v>
      </c>
      <c r="K2297" s="74">
        <v>0</v>
      </c>
      <c r="L2297" s="35">
        <v>0</v>
      </c>
      <c r="M2297" s="74">
        <v>0</v>
      </c>
      <c r="N2297"/>
      <c r="O2297"/>
    </row>
    <row r="2298" spans="2:15">
      <c r="B2298" s="74">
        <v>692.00000000000409</v>
      </c>
      <c r="C2298" s="74">
        <v>27354</v>
      </c>
      <c r="D2298" s="74">
        <v>0</v>
      </c>
      <c r="E2298" s="74">
        <v>0</v>
      </c>
      <c r="F2298" s="74">
        <v>0</v>
      </c>
      <c r="G2298" s="74">
        <v>0</v>
      </c>
      <c r="H2298" s="74">
        <v>0</v>
      </c>
      <c r="I2298" s="74">
        <v>0</v>
      </c>
      <c r="J2298" s="74">
        <v>0</v>
      </c>
      <c r="K2298" s="74">
        <v>0</v>
      </c>
      <c r="L2298" s="35">
        <v>0</v>
      </c>
      <c r="M2298" s="74">
        <v>0</v>
      </c>
      <c r="N2298"/>
      <c r="O2298"/>
    </row>
    <row r="2299" spans="2:15">
      <c r="B2299" s="74">
        <v>552.00000000000182</v>
      </c>
      <c r="C2299" s="74">
        <v>27355</v>
      </c>
      <c r="D2299" s="74">
        <v>0</v>
      </c>
      <c r="E2299" s="74">
        <v>0</v>
      </c>
      <c r="F2299" s="74">
        <v>0</v>
      </c>
      <c r="G2299" s="74">
        <v>0</v>
      </c>
      <c r="H2299" s="74">
        <v>0</v>
      </c>
      <c r="I2299" s="74">
        <v>0</v>
      </c>
      <c r="J2299" s="74">
        <v>0</v>
      </c>
      <c r="K2299" s="74">
        <v>0</v>
      </c>
      <c r="L2299" s="35">
        <v>0</v>
      </c>
      <c r="M2299" s="74">
        <v>0</v>
      </c>
      <c r="N2299"/>
      <c r="O2299"/>
    </row>
    <row r="2300" spans="2:15">
      <c r="B2300" s="74">
        <v>354.99999999999693</v>
      </c>
      <c r="C2300" s="74">
        <v>27356</v>
      </c>
      <c r="D2300" s="74">
        <v>0</v>
      </c>
      <c r="E2300" s="74">
        <v>1.38888888888889E-2</v>
      </c>
      <c r="F2300" s="74">
        <v>0</v>
      </c>
      <c r="G2300" s="74">
        <v>0</v>
      </c>
      <c r="H2300" s="74">
        <v>0</v>
      </c>
      <c r="I2300" s="74">
        <v>0</v>
      </c>
      <c r="J2300" s="74">
        <v>0</v>
      </c>
      <c r="K2300" s="74">
        <v>0</v>
      </c>
      <c r="L2300" s="35">
        <v>0</v>
      </c>
      <c r="M2300" s="74">
        <v>1</v>
      </c>
      <c r="N2300"/>
      <c r="O2300"/>
    </row>
    <row r="2301" spans="2:15">
      <c r="B2301" s="74">
        <v>83.999999999999758</v>
      </c>
      <c r="C2301" s="74">
        <v>27357</v>
      </c>
      <c r="D2301" s="74">
        <v>0</v>
      </c>
      <c r="E2301" s="74">
        <v>0</v>
      </c>
      <c r="F2301" s="74">
        <v>0</v>
      </c>
      <c r="G2301" s="74">
        <v>0</v>
      </c>
      <c r="H2301" s="74">
        <v>0</v>
      </c>
      <c r="I2301" s="74">
        <v>0</v>
      </c>
      <c r="J2301" s="74">
        <v>0</v>
      </c>
      <c r="K2301" s="74">
        <v>0</v>
      </c>
      <c r="L2301" s="35">
        <v>0</v>
      </c>
      <c r="M2301" s="74">
        <v>0</v>
      </c>
      <c r="N2301"/>
      <c r="O2301"/>
    </row>
    <row r="2302" spans="2:15">
      <c r="B2302" s="74">
        <v>313.99999999999659</v>
      </c>
      <c r="C2302" s="74">
        <v>27358</v>
      </c>
      <c r="D2302" s="74">
        <v>0</v>
      </c>
      <c r="E2302" s="74">
        <v>7.69230769230769E-2</v>
      </c>
      <c r="F2302" s="74">
        <v>0</v>
      </c>
      <c r="G2302" s="74">
        <v>0</v>
      </c>
      <c r="H2302" s="74">
        <v>0</v>
      </c>
      <c r="I2302" s="74">
        <v>0</v>
      </c>
      <c r="J2302" s="74">
        <v>0</v>
      </c>
      <c r="K2302" s="74">
        <v>0</v>
      </c>
      <c r="L2302" s="35">
        <v>0</v>
      </c>
      <c r="M2302" s="74">
        <v>1</v>
      </c>
      <c r="N2302"/>
      <c r="O2302"/>
    </row>
    <row r="2303" spans="2:15">
      <c r="B2303" s="74">
        <v>534.00000000000489</v>
      </c>
      <c r="C2303" s="74">
        <v>27359</v>
      </c>
      <c r="D2303" s="74">
        <v>0</v>
      </c>
      <c r="E2303" s="74">
        <v>3.7209302325581402E-2</v>
      </c>
      <c r="F2303" s="74">
        <v>0</v>
      </c>
      <c r="G2303" s="74">
        <v>4.65116279069767E-3</v>
      </c>
      <c r="H2303" s="74">
        <v>0</v>
      </c>
      <c r="I2303" s="74">
        <v>0</v>
      </c>
      <c r="J2303" s="74">
        <v>0</v>
      </c>
      <c r="K2303" s="74">
        <v>0</v>
      </c>
      <c r="L2303" s="35">
        <v>0</v>
      </c>
      <c r="M2303" s="74">
        <v>1</v>
      </c>
      <c r="N2303"/>
      <c r="O2303"/>
    </row>
    <row r="2304" spans="2:15">
      <c r="B2304" s="74">
        <v>279.00000000000165</v>
      </c>
      <c r="C2304" s="74">
        <v>27360</v>
      </c>
      <c r="D2304" s="74">
        <v>0</v>
      </c>
      <c r="E2304" s="74">
        <v>8.4905660377358499E-2</v>
      </c>
      <c r="F2304" s="74">
        <v>0</v>
      </c>
      <c r="G2304" s="74">
        <v>0</v>
      </c>
      <c r="H2304" s="74">
        <v>0</v>
      </c>
      <c r="I2304" s="74">
        <v>0</v>
      </c>
      <c r="J2304" s="74">
        <v>0</v>
      </c>
      <c r="K2304" s="74">
        <v>0</v>
      </c>
      <c r="L2304" s="35">
        <v>0</v>
      </c>
      <c r="M2304" s="74">
        <v>1</v>
      </c>
      <c r="N2304"/>
      <c r="O2304"/>
    </row>
    <row r="2305" spans="2:15">
      <c r="B2305" s="74">
        <v>294.00000000000205</v>
      </c>
      <c r="C2305" s="74">
        <v>27361</v>
      </c>
      <c r="D2305" s="74">
        <v>0</v>
      </c>
      <c r="E2305" s="74">
        <v>1.9138755980861202E-2</v>
      </c>
      <c r="F2305" s="74">
        <v>0</v>
      </c>
      <c r="G2305" s="74">
        <v>0</v>
      </c>
      <c r="H2305" s="74">
        <v>0</v>
      </c>
      <c r="I2305" s="74">
        <v>0</v>
      </c>
      <c r="J2305" s="74">
        <v>0</v>
      </c>
      <c r="K2305" s="74">
        <v>0</v>
      </c>
      <c r="L2305" s="35">
        <v>0</v>
      </c>
      <c r="M2305" s="74">
        <v>1</v>
      </c>
      <c r="N2305"/>
      <c r="O2305"/>
    </row>
    <row r="2306" spans="2:15">
      <c r="B2306" s="74">
        <v>341.99999999999625</v>
      </c>
      <c r="C2306" s="74">
        <v>27365</v>
      </c>
      <c r="D2306" s="74">
        <v>0</v>
      </c>
      <c r="E2306" s="74">
        <v>4.3103448275862103E-3</v>
      </c>
      <c r="F2306" s="74">
        <v>0</v>
      </c>
      <c r="G2306" s="74">
        <v>0</v>
      </c>
      <c r="H2306" s="74">
        <v>0</v>
      </c>
      <c r="I2306" s="74">
        <v>0</v>
      </c>
      <c r="J2306" s="74">
        <v>0</v>
      </c>
      <c r="K2306" s="74">
        <v>0</v>
      </c>
      <c r="L2306" s="35">
        <v>4.3103450000000001E-3</v>
      </c>
      <c r="M2306" s="74">
        <v>1</v>
      </c>
      <c r="N2306"/>
      <c r="O2306"/>
    </row>
    <row r="2307" spans="2:15">
      <c r="B2307" s="74">
        <v>232.0000000000002</v>
      </c>
      <c r="C2307" s="74">
        <v>27372</v>
      </c>
      <c r="D2307" s="74">
        <v>0</v>
      </c>
      <c r="E2307" s="74">
        <v>0</v>
      </c>
      <c r="F2307" s="74">
        <v>0</v>
      </c>
      <c r="G2307" s="74">
        <v>0</v>
      </c>
      <c r="H2307" s="74">
        <v>0</v>
      </c>
      <c r="I2307" s="74">
        <v>0</v>
      </c>
      <c r="J2307" s="74">
        <v>0</v>
      </c>
      <c r="K2307" s="74">
        <v>0</v>
      </c>
      <c r="L2307" s="35">
        <v>0</v>
      </c>
      <c r="M2307" s="74">
        <v>0</v>
      </c>
      <c r="N2307"/>
      <c r="O2307"/>
    </row>
    <row r="2308" spans="2:15">
      <c r="B2308" s="74">
        <v>270.00000000000176</v>
      </c>
      <c r="C2308" s="74">
        <v>27377</v>
      </c>
      <c r="D2308" s="74">
        <v>0</v>
      </c>
      <c r="E2308" s="74">
        <v>0</v>
      </c>
      <c r="F2308" s="74">
        <v>0</v>
      </c>
      <c r="G2308" s="74">
        <v>0</v>
      </c>
      <c r="H2308" s="74">
        <v>0</v>
      </c>
      <c r="I2308" s="74">
        <v>0</v>
      </c>
      <c r="J2308" s="74">
        <v>0</v>
      </c>
      <c r="K2308" s="74">
        <v>0</v>
      </c>
      <c r="L2308" s="35">
        <v>0</v>
      </c>
      <c r="M2308" s="74">
        <v>0</v>
      </c>
      <c r="N2308"/>
      <c r="O2308"/>
    </row>
    <row r="2309" spans="2:15">
      <c r="B2309" s="74">
        <v>328.00000000000102</v>
      </c>
      <c r="C2309" s="74">
        <v>27407</v>
      </c>
      <c r="D2309" s="74">
        <v>4.6296296296296302E-3</v>
      </c>
      <c r="E2309" s="74">
        <v>0</v>
      </c>
      <c r="F2309" s="74">
        <v>0</v>
      </c>
      <c r="G2309" s="74">
        <v>4.6296296296296302E-3</v>
      </c>
      <c r="H2309" s="74">
        <v>0</v>
      </c>
      <c r="I2309" s="74">
        <v>0</v>
      </c>
      <c r="J2309" s="74">
        <v>0</v>
      </c>
      <c r="K2309" s="74">
        <v>0</v>
      </c>
      <c r="L2309" s="35">
        <v>0</v>
      </c>
      <c r="M2309" s="74">
        <v>0</v>
      </c>
      <c r="N2309"/>
      <c r="O2309"/>
    </row>
    <row r="2310" spans="2:15">
      <c r="B2310" s="74">
        <v>311.99999999999835</v>
      </c>
      <c r="C2310" s="74">
        <v>27408</v>
      </c>
      <c r="D2310" s="74">
        <v>4.6296296296296302E-3</v>
      </c>
      <c r="E2310" s="74">
        <v>0</v>
      </c>
      <c r="F2310" s="74">
        <v>0</v>
      </c>
      <c r="G2310" s="74">
        <v>0</v>
      </c>
      <c r="H2310" s="74">
        <v>0</v>
      </c>
      <c r="I2310" s="74">
        <v>0</v>
      </c>
      <c r="J2310" s="74">
        <v>0</v>
      </c>
      <c r="K2310" s="74">
        <v>0</v>
      </c>
      <c r="L2310" s="35">
        <v>0</v>
      </c>
      <c r="M2310" s="74">
        <v>0</v>
      </c>
      <c r="N2310"/>
      <c r="O2310"/>
    </row>
    <row r="2311" spans="2:15">
      <c r="B2311" s="74">
        <v>496.9999999999979</v>
      </c>
      <c r="C2311" s="74">
        <v>27409</v>
      </c>
      <c r="D2311" s="74">
        <v>0</v>
      </c>
      <c r="E2311" s="74">
        <v>0</v>
      </c>
      <c r="F2311" s="74">
        <v>0</v>
      </c>
      <c r="G2311" s="74">
        <v>1.68776371308017E-2</v>
      </c>
      <c r="H2311" s="74">
        <v>0</v>
      </c>
      <c r="I2311" s="74">
        <v>0</v>
      </c>
      <c r="J2311" s="74">
        <v>0</v>
      </c>
      <c r="K2311" s="74">
        <v>0</v>
      </c>
      <c r="L2311" s="35">
        <v>8.4388190000000002E-3</v>
      </c>
      <c r="M2311" s="74">
        <v>0</v>
      </c>
      <c r="N2311"/>
      <c r="O2311"/>
    </row>
    <row r="2312" spans="2:15">
      <c r="B2312" s="74">
        <v>341.00000000000216</v>
      </c>
      <c r="C2312" s="74">
        <v>27412</v>
      </c>
      <c r="D2312" s="74">
        <v>0</v>
      </c>
      <c r="E2312" s="74">
        <v>0</v>
      </c>
      <c r="F2312" s="74">
        <v>0</v>
      </c>
      <c r="G2312" s="74">
        <v>4.3103448275862103E-3</v>
      </c>
      <c r="H2312" s="74">
        <v>0</v>
      </c>
      <c r="I2312" s="74">
        <v>0</v>
      </c>
      <c r="J2312" s="74">
        <v>0</v>
      </c>
      <c r="K2312" s="74">
        <v>0</v>
      </c>
      <c r="L2312" s="35">
        <v>0</v>
      </c>
      <c r="M2312" s="74">
        <v>0</v>
      </c>
      <c r="N2312"/>
      <c r="O2312"/>
    </row>
    <row r="2313" spans="2:15">
      <c r="B2313" s="74">
        <v>718.99999999999568</v>
      </c>
      <c r="C2313" s="74">
        <v>27414</v>
      </c>
      <c r="D2313" s="74">
        <v>0</v>
      </c>
      <c r="E2313" s="74">
        <v>0</v>
      </c>
      <c r="F2313" s="74">
        <v>0</v>
      </c>
      <c r="G2313" s="74">
        <v>0</v>
      </c>
      <c r="H2313" s="74">
        <v>0</v>
      </c>
      <c r="I2313" s="74">
        <v>0</v>
      </c>
      <c r="J2313" s="74">
        <v>0</v>
      </c>
      <c r="K2313" s="74">
        <v>0</v>
      </c>
      <c r="L2313" s="35">
        <v>0</v>
      </c>
      <c r="M2313" s="74">
        <v>0</v>
      </c>
      <c r="N2313"/>
      <c r="O2313"/>
    </row>
    <row r="2314" spans="2:15">
      <c r="B2314" s="74">
        <v>266.00000000000216</v>
      </c>
      <c r="C2314" s="74">
        <v>27415</v>
      </c>
      <c r="D2314" s="74">
        <v>0</v>
      </c>
      <c r="E2314" s="74">
        <v>1.2552301255230099E-2</v>
      </c>
      <c r="F2314" s="74">
        <v>0</v>
      </c>
      <c r="G2314" s="74">
        <v>0</v>
      </c>
      <c r="H2314" s="74">
        <v>0</v>
      </c>
      <c r="I2314" s="74">
        <v>0</v>
      </c>
      <c r="J2314" s="74">
        <v>0</v>
      </c>
      <c r="K2314" s="74">
        <v>0</v>
      </c>
      <c r="L2314" s="35">
        <v>0</v>
      </c>
      <c r="M2314" s="74">
        <v>1</v>
      </c>
      <c r="N2314"/>
      <c r="O2314"/>
    </row>
    <row r="2315" spans="2:15">
      <c r="B2315" s="74">
        <v>230.99999999999787</v>
      </c>
      <c r="C2315" s="74">
        <v>27416</v>
      </c>
      <c r="D2315" s="74">
        <v>0</v>
      </c>
      <c r="E2315" s="74">
        <v>9.0909090909090905E-3</v>
      </c>
      <c r="F2315" s="74">
        <v>0</v>
      </c>
      <c r="G2315" s="74">
        <v>3.1818181818181801E-2</v>
      </c>
      <c r="H2315" s="74">
        <v>0</v>
      </c>
      <c r="I2315" s="74">
        <v>0</v>
      </c>
      <c r="J2315" s="74">
        <v>0</v>
      </c>
      <c r="K2315" s="74">
        <v>0</v>
      </c>
      <c r="L2315" s="35">
        <v>0</v>
      </c>
      <c r="M2315" s="74">
        <v>1</v>
      </c>
      <c r="N2315"/>
      <c r="O2315"/>
    </row>
    <row r="2316" spans="2:15">
      <c r="B2316" s="74">
        <v>258.9999999999992</v>
      </c>
      <c r="C2316" s="74">
        <v>27421</v>
      </c>
      <c r="D2316" s="74">
        <v>0</v>
      </c>
      <c r="E2316" s="74">
        <v>9.3457943925233603E-3</v>
      </c>
      <c r="F2316" s="74">
        <v>0</v>
      </c>
      <c r="G2316" s="74">
        <v>0</v>
      </c>
      <c r="H2316" s="74">
        <v>0</v>
      </c>
      <c r="I2316" s="74">
        <v>0</v>
      </c>
      <c r="J2316" s="74">
        <v>0</v>
      </c>
      <c r="K2316" s="74">
        <v>0</v>
      </c>
      <c r="L2316" s="35">
        <v>0</v>
      </c>
      <c r="M2316" s="74">
        <v>1</v>
      </c>
      <c r="N2316"/>
      <c r="O2316"/>
    </row>
    <row r="2317" spans="2:15">
      <c r="B2317" s="74">
        <v>403.00000000000091</v>
      </c>
      <c r="C2317" s="74">
        <v>27422</v>
      </c>
      <c r="D2317" s="74">
        <v>0</v>
      </c>
      <c r="E2317" s="74">
        <v>0</v>
      </c>
      <c r="F2317" s="74">
        <v>0</v>
      </c>
      <c r="G2317" s="74">
        <v>0</v>
      </c>
      <c r="H2317" s="74">
        <v>0</v>
      </c>
      <c r="I2317" s="74">
        <v>0</v>
      </c>
      <c r="J2317" s="74">
        <v>0</v>
      </c>
      <c r="K2317" s="74">
        <v>0</v>
      </c>
      <c r="L2317" s="35">
        <v>0</v>
      </c>
      <c r="M2317" s="74">
        <v>0</v>
      </c>
      <c r="N2317"/>
      <c r="O2317"/>
    </row>
    <row r="2318" spans="2:15">
      <c r="B2318" s="74">
        <v>194.0000000000019</v>
      </c>
      <c r="C2318" s="74">
        <v>27423</v>
      </c>
      <c r="D2318" s="74">
        <v>0</v>
      </c>
      <c r="E2318" s="74">
        <v>3.6036036036036001E-2</v>
      </c>
      <c r="F2318" s="74">
        <v>0</v>
      </c>
      <c r="G2318" s="74">
        <v>9.0090090090090107E-3</v>
      </c>
      <c r="H2318" s="74">
        <v>0</v>
      </c>
      <c r="I2318" s="74">
        <v>0</v>
      </c>
      <c r="J2318" s="74">
        <v>0</v>
      </c>
      <c r="K2318" s="74">
        <v>0</v>
      </c>
      <c r="L2318" s="35">
        <v>0</v>
      </c>
      <c r="M2318" s="74">
        <v>1</v>
      </c>
      <c r="N2318"/>
      <c r="O2318"/>
    </row>
    <row r="2319" spans="2:15">
      <c r="B2319" s="74">
        <v>210.00000000000051</v>
      </c>
      <c r="C2319" s="74">
        <v>27424</v>
      </c>
      <c r="D2319" s="74">
        <v>0</v>
      </c>
      <c r="E2319" s="74">
        <v>1.7021276595744698E-2</v>
      </c>
      <c r="F2319" s="74">
        <v>0</v>
      </c>
      <c r="G2319" s="74">
        <v>5.5319148936170202E-2</v>
      </c>
      <c r="H2319" s="74">
        <v>0</v>
      </c>
      <c r="I2319" s="74">
        <v>0</v>
      </c>
      <c r="J2319" s="74">
        <v>0</v>
      </c>
      <c r="K2319" s="74">
        <v>0</v>
      </c>
      <c r="L2319" s="35">
        <v>0</v>
      </c>
      <c r="M2319" s="74">
        <v>1</v>
      </c>
      <c r="N2319"/>
      <c r="O2319"/>
    </row>
    <row r="2320" spans="2:15">
      <c r="B2320" s="74">
        <v>210.99999999999872</v>
      </c>
      <c r="C2320" s="74">
        <v>27425</v>
      </c>
      <c r="D2320" s="74">
        <v>4.3290043290043299E-3</v>
      </c>
      <c r="E2320" s="74">
        <v>8.6580086580086597E-3</v>
      </c>
      <c r="F2320" s="74">
        <v>0</v>
      </c>
      <c r="G2320" s="74">
        <v>0</v>
      </c>
      <c r="H2320" s="74">
        <v>0</v>
      </c>
      <c r="I2320" s="74">
        <v>0</v>
      </c>
      <c r="J2320" s="74">
        <v>0</v>
      </c>
      <c r="K2320" s="74">
        <v>0</v>
      </c>
      <c r="L2320" s="35">
        <v>0</v>
      </c>
      <c r="M2320" s="74">
        <v>1</v>
      </c>
      <c r="N2320"/>
      <c r="O2320"/>
    </row>
    <row r="2321" spans="2:15">
      <c r="B2321" s="74">
        <v>191.00000000000119</v>
      </c>
      <c r="C2321" s="74">
        <v>27427</v>
      </c>
      <c r="D2321" s="74">
        <v>0</v>
      </c>
      <c r="E2321" s="74">
        <v>0</v>
      </c>
      <c r="F2321" s="74">
        <v>0</v>
      </c>
      <c r="G2321" s="74">
        <v>0</v>
      </c>
      <c r="H2321" s="74">
        <v>0</v>
      </c>
      <c r="I2321" s="74">
        <v>0</v>
      </c>
      <c r="J2321" s="74">
        <v>0</v>
      </c>
      <c r="K2321" s="74">
        <v>0</v>
      </c>
      <c r="L2321" s="35">
        <v>0</v>
      </c>
      <c r="M2321" s="74">
        <v>0</v>
      </c>
      <c r="N2321"/>
      <c r="O2321"/>
    </row>
    <row r="2322" spans="2:15">
      <c r="B2322" s="74">
        <v>156.99999999999869</v>
      </c>
      <c r="C2322" s="74">
        <v>27428</v>
      </c>
      <c r="D2322" s="74">
        <v>0</v>
      </c>
      <c r="E2322" s="74">
        <v>0</v>
      </c>
      <c r="F2322" s="74">
        <v>0</v>
      </c>
      <c r="G2322" s="74">
        <v>0</v>
      </c>
      <c r="H2322" s="74">
        <v>0</v>
      </c>
      <c r="I2322" s="74">
        <v>0</v>
      </c>
      <c r="J2322" s="74">
        <v>0</v>
      </c>
      <c r="K2322" s="74">
        <v>0</v>
      </c>
      <c r="L2322" s="35">
        <v>0</v>
      </c>
      <c r="M2322" s="74">
        <v>0</v>
      </c>
      <c r="N2322"/>
      <c r="O2322"/>
    </row>
    <row r="2323" spans="2:15">
      <c r="B2323" s="74">
        <v>188.99999999999818</v>
      </c>
      <c r="C2323" s="74">
        <v>27429</v>
      </c>
      <c r="D2323" s="74">
        <v>0</v>
      </c>
      <c r="E2323" s="74">
        <v>4.4052863436123404E-3</v>
      </c>
      <c r="F2323" s="74">
        <v>0</v>
      </c>
      <c r="G2323" s="74">
        <v>0</v>
      </c>
      <c r="H2323" s="74">
        <v>0</v>
      </c>
      <c r="I2323" s="74">
        <v>0</v>
      </c>
      <c r="J2323" s="74">
        <v>0</v>
      </c>
      <c r="K2323" s="74">
        <v>0</v>
      </c>
      <c r="L2323" s="35">
        <v>0</v>
      </c>
      <c r="M2323" s="74">
        <v>1</v>
      </c>
      <c r="N2323"/>
      <c r="O2323"/>
    </row>
    <row r="2324" spans="2:15">
      <c r="B2324" s="74">
        <v>258</v>
      </c>
      <c r="C2324" s="74">
        <v>27430</v>
      </c>
      <c r="D2324" s="74">
        <v>0</v>
      </c>
      <c r="E2324" s="74">
        <v>0</v>
      </c>
      <c r="F2324" s="74">
        <v>0</v>
      </c>
      <c r="G2324" s="74">
        <v>0</v>
      </c>
      <c r="H2324" s="74">
        <v>0</v>
      </c>
      <c r="I2324" s="74">
        <v>0</v>
      </c>
      <c r="J2324" s="74">
        <v>0</v>
      </c>
      <c r="K2324" s="74">
        <v>0</v>
      </c>
      <c r="L2324" s="35">
        <v>0</v>
      </c>
      <c r="M2324" s="74">
        <v>0</v>
      </c>
      <c r="N2324"/>
      <c r="O2324"/>
    </row>
    <row r="2325" spans="2:15">
      <c r="B2325" s="74">
        <v>276.00000000000159</v>
      </c>
      <c r="C2325" s="74">
        <v>27431</v>
      </c>
      <c r="D2325" s="74">
        <v>0</v>
      </c>
      <c r="E2325" s="74">
        <v>9.0909090909090905E-3</v>
      </c>
      <c r="F2325" s="74">
        <v>0</v>
      </c>
      <c r="G2325" s="74">
        <v>0</v>
      </c>
      <c r="H2325" s="74">
        <v>0</v>
      </c>
      <c r="I2325" s="74">
        <v>0</v>
      </c>
      <c r="J2325" s="74">
        <v>0</v>
      </c>
      <c r="K2325" s="74">
        <v>0</v>
      </c>
      <c r="L2325" s="35">
        <v>0</v>
      </c>
      <c r="M2325" s="74">
        <v>1</v>
      </c>
      <c r="N2325"/>
      <c r="O2325"/>
    </row>
    <row r="2326" spans="2:15">
      <c r="B2326" s="74">
        <v>241.00000000000102</v>
      </c>
      <c r="C2326" s="74">
        <v>27432</v>
      </c>
      <c r="D2326" s="74">
        <v>0</v>
      </c>
      <c r="E2326" s="74">
        <v>4.6948356807511703E-3</v>
      </c>
      <c r="F2326" s="74">
        <v>0</v>
      </c>
      <c r="G2326" s="74">
        <v>0</v>
      </c>
      <c r="H2326" s="74">
        <v>0</v>
      </c>
      <c r="I2326" s="74">
        <v>0</v>
      </c>
      <c r="J2326" s="74">
        <v>0</v>
      </c>
      <c r="K2326" s="74">
        <v>0</v>
      </c>
      <c r="L2326" s="35">
        <v>0</v>
      </c>
      <c r="M2326" s="74">
        <v>1</v>
      </c>
      <c r="N2326"/>
      <c r="O2326"/>
    </row>
    <row r="2327" spans="2:15">
      <c r="B2327" s="74">
        <v>277.00000000000097</v>
      </c>
      <c r="C2327" s="74">
        <v>27433</v>
      </c>
      <c r="D2327" s="74">
        <v>0</v>
      </c>
      <c r="E2327" s="74">
        <v>0</v>
      </c>
      <c r="F2327" s="74">
        <v>0</v>
      </c>
      <c r="G2327" s="74">
        <v>0</v>
      </c>
      <c r="H2327" s="74">
        <v>0</v>
      </c>
      <c r="I2327" s="74">
        <v>0</v>
      </c>
      <c r="J2327" s="74">
        <v>0</v>
      </c>
      <c r="K2327" s="74">
        <v>0</v>
      </c>
      <c r="L2327" s="35">
        <v>0</v>
      </c>
      <c r="M2327" s="74">
        <v>0</v>
      </c>
      <c r="N2327"/>
      <c r="O2327"/>
    </row>
    <row r="2328" spans="2:15">
      <c r="B2328" s="74">
        <v>61.000000000000441</v>
      </c>
      <c r="C2328" s="74">
        <v>28386</v>
      </c>
      <c r="D2328" s="74">
        <v>0</v>
      </c>
      <c r="E2328" s="74">
        <v>2.04081632653061E-2</v>
      </c>
      <c r="F2328" s="74">
        <v>0</v>
      </c>
      <c r="G2328" s="74">
        <v>5.1020408163265302E-3</v>
      </c>
      <c r="H2328" s="74">
        <v>0</v>
      </c>
      <c r="I2328" s="74">
        <v>0</v>
      </c>
      <c r="J2328" s="74">
        <v>0</v>
      </c>
      <c r="K2328" s="74">
        <v>9.6938775510204106E-2</v>
      </c>
      <c r="L2328" s="35">
        <v>0</v>
      </c>
      <c r="M2328" s="74">
        <v>1</v>
      </c>
      <c r="N2328"/>
      <c r="O2328"/>
    </row>
    <row r="2329" spans="2:15">
      <c r="B2329" s="74">
        <v>53.000000000000149</v>
      </c>
      <c r="C2329" s="74">
        <v>28387</v>
      </c>
      <c r="D2329" s="74">
        <v>0</v>
      </c>
      <c r="E2329" s="74">
        <v>0</v>
      </c>
      <c r="F2329" s="74">
        <v>0</v>
      </c>
      <c r="G2329" s="74">
        <v>2.8571428571428598E-2</v>
      </c>
      <c r="H2329" s="74">
        <v>0</v>
      </c>
      <c r="I2329" s="74">
        <v>0</v>
      </c>
      <c r="J2329" s="74">
        <v>0</v>
      </c>
      <c r="K2329" s="74">
        <v>0</v>
      </c>
      <c r="L2329" s="35">
        <v>0</v>
      </c>
      <c r="M2329" s="74">
        <v>0</v>
      </c>
      <c r="N2329"/>
      <c r="O2329"/>
    </row>
    <row r="2330" spans="2:15">
      <c r="B2330" s="74">
        <v>50.000000000000171</v>
      </c>
      <c r="C2330" s="74">
        <v>28388</v>
      </c>
      <c r="D2330" s="74">
        <v>0</v>
      </c>
      <c r="E2330" s="74">
        <v>0</v>
      </c>
      <c r="F2330" s="74">
        <v>0</v>
      </c>
      <c r="G2330" s="74">
        <v>4.3290043290043299E-3</v>
      </c>
      <c r="H2330" s="74">
        <v>0</v>
      </c>
      <c r="I2330" s="74">
        <v>0</v>
      </c>
      <c r="J2330" s="74">
        <v>0</v>
      </c>
      <c r="K2330" s="74">
        <v>4.3290043290043299E-3</v>
      </c>
      <c r="L2330" s="35">
        <v>0</v>
      </c>
      <c r="M2330" s="74">
        <v>0</v>
      </c>
      <c r="N2330"/>
      <c r="O2330"/>
    </row>
    <row r="2331" spans="2:15">
      <c r="B2331" s="74">
        <v>142.99999999999946</v>
      </c>
      <c r="C2331" s="74">
        <v>28389</v>
      </c>
      <c r="D2331" s="74">
        <v>0</v>
      </c>
      <c r="E2331" s="74">
        <v>0</v>
      </c>
      <c r="F2331" s="74">
        <v>0</v>
      </c>
      <c r="G2331" s="74">
        <v>0</v>
      </c>
      <c r="H2331" s="74">
        <v>0</v>
      </c>
      <c r="I2331" s="74">
        <v>0.32743362831858402</v>
      </c>
      <c r="J2331" s="74">
        <v>0</v>
      </c>
      <c r="K2331" s="74">
        <v>9.2920353982300904E-2</v>
      </c>
      <c r="L2331" s="35">
        <v>0</v>
      </c>
      <c r="M2331" s="74">
        <v>0</v>
      </c>
      <c r="N2331"/>
      <c r="O2331"/>
    </row>
    <row r="2332" spans="2:15">
      <c r="B2332" s="74">
        <v>48.999999999999623</v>
      </c>
      <c r="C2332" s="74">
        <v>28390</v>
      </c>
      <c r="D2332" s="74">
        <v>0</v>
      </c>
      <c r="E2332" s="74">
        <v>0</v>
      </c>
      <c r="F2332" s="74">
        <v>0</v>
      </c>
      <c r="G2332" s="74">
        <v>0</v>
      </c>
      <c r="H2332" s="74">
        <v>0</v>
      </c>
      <c r="I2332" s="74">
        <v>0.200854700854701</v>
      </c>
      <c r="J2332" s="74">
        <v>0</v>
      </c>
      <c r="K2332" s="74">
        <v>1.2820512820512799E-2</v>
      </c>
      <c r="L2332" s="35">
        <v>0</v>
      </c>
      <c r="M2332" s="74">
        <v>0</v>
      </c>
      <c r="N2332"/>
      <c r="O2332"/>
    </row>
    <row r="2333" spans="2:15">
      <c r="B2333" s="74">
        <v>58.000000000000398</v>
      </c>
      <c r="C2333" s="74">
        <v>28391</v>
      </c>
      <c r="D2333" s="74">
        <v>0</v>
      </c>
      <c r="E2333" s="74">
        <v>0</v>
      </c>
      <c r="F2333" s="74">
        <v>0</v>
      </c>
      <c r="G2333" s="74">
        <v>1.35135135135135E-2</v>
      </c>
      <c r="H2333" s="74">
        <v>0</v>
      </c>
      <c r="I2333" s="74">
        <v>5.8558558558558599E-2</v>
      </c>
      <c r="J2333" s="74">
        <v>0</v>
      </c>
      <c r="K2333" s="74">
        <v>2.2522522522522501E-2</v>
      </c>
      <c r="L2333" s="35">
        <v>0</v>
      </c>
      <c r="M2333" s="74">
        <v>0</v>
      </c>
      <c r="N2333"/>
      <c r="O2333"/>
    </row>
    <row r="2334" spans="2:15">
      <c r="B2334" s="74">
        <v>48.000000000000327</v>
      </c>
      <c r="C2334" s="74">
        <v>28392</v>
      </c>
      <c r="D2334" s="74">
        <v>0</v>
      </c>
      <c r="E2334" s="74">
        <v>0</v>
      </c>
      <c r="F2334" s="74">
        <v>0</v>
      </c>
      <c r="G2334" s="74">
        <v>9.4786729857819895E-3</v>
      </c>
      <c r="H2334" s="74">
        <v>0</v>
      </c>
      <c r="I2334" s="74">
        <v>4.739336492891E-3</v>
      </c>
      <c r="J2334" s="74">
        <v>0</v>
      </c>
      <c r="K2334" s="74">
        <v>0</v>
      </c>
      <c r="L2334" s="35">
        <v>0</v>
      </c>
      <c r="M2334" s="74">
        <v>0</v>
      </c>
      <c r="N2334"/>
      <c r="O2334"/>
    </row>
    <row r="2335" spans="2:15">
      <c r="B2335" s="74">
        <v>68.000000000000625</v>
      </c>
      <c r="C2335" s="74">
        <v>28393</v>
      </c>
      <c r="D2335" s="74">
        <v>0</v>
      </c>
      <c r="E2335" s="74">
        <v>3.77358490566038E-2</v>
      </c>
      <c r="F2335" s="74">
        <v>9.4339622641509396E-3</v>
      </c>
      <c r="G2335" s="74">
        <v>4.7169811320754698E-3</v>
      </c>
      <c r="H2335" s="74">
        <v>0</v>
      </c>
      <c r="I2335" s="74">
        <v>0</v>
      </c>
      <c r="J2335" s="74">
        <v>0</v>
      </c>
      <c r="K2335" s="74">
        <v>0</v>
      </c>
      <c r="L2335" s="35">
        <v>0</v>
      </c>
      <c r="M2335" s="74">
        <v>1</v>
      </c>
      <c r="N2335"/>
      <c r="O2335"/>
    </row>
    <row r="2336" spans="2:15">
      <c r="B2336" s="74">
        <v>65.000000000000668</v>
      </c>
      <c r="C2336" s="74">
        <v>28407</v>
      </c>
      <c r="D2336" s="74">
        <v>0</v>
      </c>
      <c r="E2336" s="74">
        <v>0</v>
      </c>
      <c r="F2336" s="74">
        <v>0</v>
      </c>
      <c r="G2336" s="74">
        <v>0</v>
      </c>
      <c r="H2336" s="74">
        <v>0</v>
      </c>
      <c r="I2336" s="74">
        <v>3.6458333333333301E-2</v>
      </c>
      <c r="J2336" s="74">
        <v>0</v>
      </c>
      <c r="K2336" s="74">
        <v>4.6875E-2</v>
      </c>
      <c r="L2336" s="35">
        <v>0</v>
      </c>
      <c r="M2336" s="74">
        <v>0</v>
      </c>
      <c r="N2336"/>
      <c r="O2336"/>
    </row>
    <row r="2337" spans="2:15">
      <c r="B2337" s="74">
        <v>165.00000000000142</v>
      </c>
      <c r="C2337" s="74">
        <v>28408</v>
      </c>
      <c r="D2337" s="74">
        <v>0</v>
      </c>
      <c r="E2337" s="74">
        <v>0</v>
      </c>
      <c r="F2337" s="74">
        <v>0</v>
      </c>
      <c r="G2337" s="74">
        <v>0</v>
      </c>
      <c r="H2337" s="74">
        <v>0</v>
      </c>
      <c r="I2337" s="74">
        <v>0.55072463768115898</v>
      </c>
      <c r="J2337" s="74">
        <v>0</v>
      </c>
      <c r="K2337" s="74">
        <v>4.8309178743961402E-3</v>
      </c>
      <c r="L2337" s="35">
        <v>0</v>
      </c>
      <c r="M2337" s="74">
        <v>0</v>
      </c>
      <c r="N2337"/>
      <c r="O2337"/>
    </row>
    <row r="2338" spans="2:15">
      <c r="B2338" s="74">
        <v>281.99999999999955</v>
      </c>
      <c r="C2338" s="74">
        <v>28409</v>
      </c>
      <c r="D2338" s="74">
        <v>0</v>
      </c>
      <c r="E2338" s="74">
        <v>0</v>
      </c>
      <c r="F2338" s="74">
        <v>0</v>
      </c>
      <c r="G2338" s="74">
        <v>0</v>
      </c>
      <c r="H2338" s="74">
        <v>0</v>
      </c>
      <c r="I2338" s="74">
        <v>0.373873873873874</v>
      </c>
      <c r="J2338" s="74">
        <v>0</v>
      </c>
      <c r="K2338" s="74">
        <v>0</v>
      </c>
      <c r="L2338" s="35">
        <v>0</v>
      </c>
      <c r="M2338" s="74">
        <v>0</v>
      </c>
      <c r="N2338"/>
      <c r="O2338"/>
    </row>
    <row r="2339" spans="2:15">
      <c r="B2339" s="74">
        <v>190.00000000000068</v>
      </c>
      <c r="C2339" s="74">
        <v>28410</v>
      </c>
      <c r="D2339" s="74">
        <v>0</v>
      </c>
      <c r="E2339" s="74">
        <v>0</v>
      </c>
      <c r="F2339" s="74">
        <v>0</v>
      </c>
      <c r="G2339" s="74">
        <v>8.1632653061224497E-3</v>
      </c>
      <c r="H2339" s="74">
        <v>0</v>
      </c>
      <c r="I2339" s="74">
        <v>0.122448979591837</v>
      </c>
      <c r="J2339" s="74">
        <v>0</v>
      </c>
      <c r="K2339" s="74">
        <v>8.1632653061224497E-3</v>
      </c>
      <c r="L2339" s="35">
        <v>0</v>
      </c>
      <c r="M2339" s="74">
        <v>0</v>
      </c>
      <c r="N2339"/>
      <c r="O2339"/>
    </row>
    <row r="2340" spans="2:15">
      <c r="B2340" s="74">
        <v>155.99999999999946</v>
      </c>
      <c r="C2340" s="74">
        <v>28411</v>
      </c>
      <c r="D2340" s="74">
        <v>0</v>
      </c>
      <c r="E2340" s="74">
        <v>0</v>
      </c>
      <c r="F2340" s="74">
        <v>0</v>
      </c>
      <c r="G2340" s="74">
        <v>0</v>
      </c>
      <c r="H2340" s="74">
        <v>0</v>
      </c>
      <c r="I2340" s="74">
        <v>0.150684931506849</v>
      </c>
      <c r="J2340" s="74">
        <v>0</v>
      </c>
      <c r="K2340" s="74">
        <v>0</v>
      </c>
      <c r="L2340" s="35">
        <v>0</v>
      </c>
      <c r="M2340" s="74">
        <v>0</v>
      </c>
      <c r="N2340"/>
      <c r="O2340"/>
    </row>
    <row r="2341" spans="2:15">
      <c r="B2341" s="74">
        <v>129.00000000000043</v>
      </c>
      <c r="C2341" s="74">
        <v>28412</v>
      </c>
      <c r="D2341" s="74">
        <v>0</v>
      </c>
      <c r="E2341" s="74">
        <v>0</v>
      </c>
      <c r="F2341" s="74">
        <v>0</v>
      </c>
      <c r="G2341" s="74">
        <v>9.9009900990098994E-3</v>
      </c>
      <c r="H2341" s="74">
        <v>0</v>
      </c>
      <c r="I2341" s="74">
        <v>0.10891089108910899</v>
      </c>
      <c r="J2341" s="74">
        <v>0</v>
      </c>
      <c r="K2341" s="74">
        <v>0</v>
      </c>
      <c r="L2341" s="35">
        <v>0</v>
      </c>
      <c r="M2341" s="74">
        <v>0</v>
      </c>
      <c r="N2341"/>
      <c r="O2341"/>
    </row>
    <row r="2342" spans="2:15">
      <c r="B2342" s="74">
        <v>161.99999999999963</v>
      </c>
      <c r="C2342" s="74">
        <v>28413</v>
      </c>
      <c r="D2342" s="74">
        <v>0</v>
      </c>
      <c r="E2342" s="74">
        <v>0</v>
      </c>
      <c r="F2342" s="74">
        <v>0</v>
      </c>
      <c r="G2342" s="74">
        <v>8.3333333333333297E-3</v>
      </c>
      <c r="H2342" s="74">
        <v>0</v>
      </c>
      <c r="I2342" s="74">
        <v>0.141666666666667</v>
      </c>
      <c r="J2342" s="74">
        <v>0</v>
      </c>
      <c r="K2342" s="74">
        <v>0</v>
      </c>
      <c r="L2342" s="35">
        <v>0</v>
      </c>
      <c r="M2342" s="74">
        <v>0</v>
      </c>
      <c r="N2342"/>
      <c r="O2342"/>
    </row>
    <row r="2343" spans="2:15">
      <c r="B2343" s="74">
        <v>165.00000000000142</v>
      </c>
      <c r="C2343" s="74">
        <v>28414</v>
      </c>
      <c r="D2343" s="74">
        <v>0</v>
      </c>
      <c r="E2343" s="74">
        <v>0</v>
      </c>
      <c r="F2343" s="74">
        <v>0</v>
      </c>
      <c r="G2343" s="74">
        <v>0</v>
      </c>
      <c r="H2343" s="74">
        <v>0</v>
      </c>
      <c r="I2343" s="74">
        <v>0.124401913875598</v>
      </c>
      <c r="J2343" s="74">
        <v>0</v>
      </c>
      <c r="K2343" s="74">
        <v>9.5693779904306199E-3</v>
      </c>
      <c r="L2343" s="35">
        <v>0</v>
      </c>
      <c r="M2343" s="74">
        <v>0</v>
      </c>
      <c r="N2343"/>
      <c r="O2343"/>
    </row>
    <row r="2344" spans="2:15">
      <c r="B2344" s="74">
        <v>36.000000000000234</v>
      </c>
      <c r="C2344" s="74">
        <v>28985</v>
      </c>
      <c r="D2344" s="74">
        <v>0</v>
      </c>
      <c r="E2344" s="74">
        <v>0</v>
      </c>
      <c r="F2344" s="74">
        <v>0</v>
      </c>
      <c r="G2344" s="74">
        <v>4.7619047619047597E-3</v>
      </c>
      <c r="H2344" s="74">
        <v>0</v>
      </c>
      <c r="I2344" s="74">
        <v>4.7619047619047597E-3</v>
      </c>
      <c r="J2344" s="74">
        <v>0</v>
      </c>
      <c r="K2344" s="74">
        <v>1.4285714285714299E-2</v>
      </c>
      <c r="L2344" s="35">
        <v>0</v>
      </c>
      <c r="M2344" s="74">
        <v>0</v>
      </c>
      <c r="N2344"/>
      <c r="O2344"/>
    </row>
    <row r="2345" spans="2:15">
      <c r="B2345" s="74">
        <v>265.00000000000159</v>
      </c>
      <c r="C2345" s="74">
        <v>28987</v>
      </c>
      <c r="D2345" s="74">
        <v>0</v>
      </c>
      <c r="E2345" s="74">
        <v>0</v>
      </c>
      <c r="F2345" s="74">
        <v>0</v>
      </c>
      <c r="G2345" s="74">
        <v>0</v>
      </c>
      <c r="H2345" s="74">
        <v>0</v>
      </c>
      <c r="I2345" s="74">
        <v>0</v>
      </c>
      <c r="J2345" s="74">
        <v>0</v>
      </c>
      <c r="K2345" s="74">
        <v>0</v>
      </c>
      <c r="L2345" s="35">
        <v>0</v>
      </c>
      <c r="M2345" s="74">
        <v>0</v>
      </c>
      <c r="N2345"/>
      <c r="O2345"/>
    </row>
    <row r="2346" spans="2:15">
      <c r="B2346" s="74">
        <v>148.00000000000099</v>
      </c>
      <c r="C2346" s="74">
        <v>28988</v>
      </c>
      <c r="D2346" s="74">
        <v>0</v>
      </c>
      <c r="E2346" s="74">
        <v>0</v>
      </c>
      <c r="F2346" s="74">
        <v>0</v>
      </c>
      <c r="G2346" s="74">
        <v>0</v>
      </c>
      <c r="H2346" s="74">
        <v>0</v>
      </c>
      <c r="I2346" s="74">
        <v>8.8888888888888906E-3</v>
      </c>
      <c r="J2346" s="74">
        <v>0</v>
      </c>
      <c r="K2346" s="74">
        <v>0.11111111111111099</v>
      </c>
      <c r="L2346" s="35">
        <v>0</v>
      </c>
      <c r="M2346" s="74">
        <v>0</v>
      </c>
      <c r="N2346"/>
      <c r="O2346"/>
    </row>
    <row r="2347" spans="2:15">
      <c r="B2347" s="74">
        <v>30.999999999999822</v>
      </c>
      <c r="C2347" s="74">
        <v>28989</v>
      </c>
      <c r="D2347" s="74">
        <v>0</v>
      </c>
      <c r="E2347" s="74">
        <v>0</v>
      </c>
      <c r="F2347" s="74">
        <v>0</v>
      </c>
      <c r="G2347" s="74">
        <v>4.6296296296296302E-3</v>
      </c>
      <c r="H2347" s="74">
        <v>0</v>
      </c>
      <c r="I2347" s="74">
        <v>0</v>
      </c>
      <c r="J2347" s="74">
        <v>0</v>
      </c>
      <c r="K2347" s="74">
        <v>4.6296296296296302E-3</v>
      </c>
      <c r="L2347" s="35">
        <v>0</v>
      </c>
      <c r="M2347" s="74">
        <v>0</v>
      </c>
      <c r="N2347"/>
      <c r="O2347"/>
    </row>
    <row r="2348" spans="2:15">
      <c r="B2348" s="74">
        <v>59.999999999999559</v>
      </c>
      <c r="C2348" s="74">
        <v>28995</v>
      </c>
      <c r="D2348" s="74">
        <v>0</v>
      </c>
      <c r="E2348" s="74">
        <v>0</v>
      </c>
      <c r="F2348" s="74">
        <v>0</v>
      </c>
      <c r="G2348" s="74">
        <v>0</v>
      </c>
      <c r="H2348" s="74">
        <v>0</v>
      </c>
      <c r="I2348" s="74">
        <v>4.65116279069767E-3</v>
      </c>
      <c r="J2348" s="74">
        <v>0</v>
      </c>
      <c r="K2348" s="74">
        <v>2.32558139534884E-2</v>
      </c>
      <c r="L2348" s="35">
        <v>0</v>
      </c>
      <c r="M2348" s="74">
        <v>0</v>
      </c>
      <c r="N2348"/>
      <c r="O2348"/>
    </row>
    <row r="2349" spans="2:15">
      <c r="B2349" s="74">
        <v>197.99999999999963</v>
      </c>
      <c r="C2349" s="74">
        <v>28996</v>
      </c>
      <c r="D2349" s="74">
        <v>0</v>
      </c>
      <c r="E2349" s="74">
        <v>0</v>
      </c>
      <c r="F2349" s="74">
        <v>0</v>
      </c>
      <c r="G2349" s="74">
        <v>0</v>
      </c>
      <c r="H2349" s="74">
        <v>0</v>
      </c>
      <c r="I2349" s="74">
        <v>0.10294117647058799</v>
      </c>
      <c r="J2349" s="74">
        <v>0</v>
      </c>
      <c r="K2349" s="74">
        <v>1.4705882352941201E-2</v>
      </c>
      <c r="L2349" s="35">
        <v>0</v>
      </c>
      <c r="M2349" s="74">
        <v>0</v>
      </c>
      <c r="N2349"/>
      <c r="O2349"/>
    </row>
    <row r="2350" spans="2:15">
      <c r="B2350" s="74">
        <v>153.99999999999895</v>
      </c>
      <c r="C2350" s="74">
        <v>28997</v>
      </c>
      <c r="D2350" s="74">
        <v>0</v>
      </c>
      <c r="E2350" s="74">
        <v>4.5454545454545496E-3</v>
      </c>
      <c r="F2350" s="74">
        <v>0</v>
      </c>
      <c r="G2350" s="74">
        <v>0</v>
      </c>
      <c r="H2350" s="74">
        <v>0</v>
      </c>
      <c r="I2350" s="74">
        <v>9.0909090909090905E-3</v>
      </c>
      <c r="J2350" s="74">
        <v>0</v>
      </c>
      <c r="K2350" s="74">
        <v>9.0909090909090905E-3</v>
      </c>
      <c r="L2350" s="35">
        <v>0</v>
      </c>
      <c r="M2350" s="74">
        <v>1</v>
      </c>
      <c r="N2350"/>
      <c r="O2350"/>
    </row>
    <row r="2351" spans="2:15">
      <c r="B2351" s="74">
        <v>279.00000000000165</v>
      </c>
      <c r="C2351" s="74">
        <v>29343</v>
      </c>
      <c r="D2351" s="74">
        <v>4.5871559633027499E-3</v>
      </c>
      <c r="E2351" s="74">
        <v>0</v>
      </c>
      <c r="F2351" s="74">
        <v>0</v>
      </c>
      <c r="G2351" s="74">
        <v>0</v>
      </c>
      <c r="H2351" s="74">
        <v>0</v>
      </c>
      <c r="I2351" s="74">
        <v>0</v>
      </c>
      <c r="J2351" s="74">
        <v>0</v>
      </c>
      <c r="K2351" s="74">
        <v>0</v>
      </c>
      <c r="L2351" s="35">
        <v>0</v>
      </c>
      <c r="M2351" s="74">
        <v>0</v>
      </c>
      <c r="N2351"/>
      <c r="O2351"/>
    </row>
    <row r="2352" spans="2:15">
      <c r="B2352" s="74">
        <v>559.99999999999932</v>
      </c>
      <c r="C2352" s="74">
        <v>29346</v>
      </c>
      <c r="D2352" s="74">
        <v>4.8309178743961402E-3</v>
      </c>
      <c r="E2352" s="74">
        <v>0</v>
      </c>
      <c r="F2352" s="74">
        <v>0</v>
      </c>
      <c r="G2352" s="74">
        <v>0</v>
      </c>
      <c r="H2352" s="74">
        <v>0</v>
      </c>
      <c r="I2352" s="74">
        <v>0</v>
      </c>
      <c r="J2352" s="74">
        <v>0</v>
      </c>
      <c r="K2352" s="74">
        <v>0</v>
      </c>
      <c r="L2352" s="35">
        <v>0</v>
      </c>
      <c r="M2352" s="74">
        <v>0</v>
      </c>
      <c r="N2352"/>
      <c r="O2352"/>
    </row>
    <row r="2353" spans="2:15">
      <c r="B2353" s="74">
        <v>364.00000000000352</v>
      </c>
      <c r="C2353" s="74">
        <v>29352</v>
      </c>
      <c r="D2353" s="74">
        <v>0</v>
      </c>
      <c r="E2353" s="74">
        <v>0</v>
      </c>
      <c r="F2353" s="74">
        <v>0</v>
      </c>
      <c r="G2353" s="74">
        <v>0</v>
      </c>
      <c r="H2353" s="74">
        <v>0</v>
      </c>
      <c r="I2353" s="74">
        <v>0</v>
      </c>
      <c r="J2353" s="74">
        <v>0</v>
      </c>
      <c r="K2353" s="74">
        <v>4.6082949308755804E-3</v>
      </c>
      <c r="L2353" s="35">
        <v>0</v>
      </c>
      <c r="M2353" s="74">
        <v>0</v>
      </c>
      <c r="N2353"/>
      <c r="O2353"/>
    </row>
    <row r="2354" spans="2:15">
      <c r="B2354" s="74">
        <v>270.00000000000176</v>
      </c>
      <c r="C2354" s="74">
        <v>29355</v>
      </c>
      <c r="D2354" s="74">
        <v>0</v>
      </c>
      <c r="E2354" s="74">
        <v>0</v>
      </c>
      <c r="F2354" s="74">
        <v>0</v>
      </c>
      <c r="G2354" s="74">
        <v>0</v>
      </c>
      <c r="H2354" s="74">
        <v>0</v>
      </c>
      <c r="I2354" s="74">
        <v>0</v>
      </c>
      <c r="J2354" s="74">
        <v>0</v>
      </c>
      <c r="K2354" s="74">
        <v>0</v>
      </c>
      <c r="L2354" s="35">
        <v>0</v>
      </c>
      <c r="M2354" s="74">
        <v>0</v>
      </c>
      <c r="N2354"/>
      <c r="O2354"/>
    </row>
    <row r="2355" spans="2:15">
      <c r="B2355" s="74">
        <v>350.99999999999676</v>
      </c>
      <c r="C2355" s="74">
        <v>29356</v>
      </c>
      <c r="D2355" s="74">
        <v>0</v>
      </c>
      <c r="E2355" s="74">
        <v>0</v>
      </c>
      <c r="F2355" s="74">
        <v>0</v>
      </c>
      <c r="G2355" s="74">
        <v>0</v>
      </c>
      <c r="H2355" s="74">
        <v>0</v>
      </c>
      <c r="I2355" s="74">
        <v>0</v>
      </c>
      <c r="J2355" s="74">
        <v>0</v>
      </c>
      <c r="K2355" s="74">
        <v>0</v>
      </c>
      <c r="L2355" s="35">
        <v>0</v>
      </c>
      <c r="M2355" s="74">
        <v>0</v>
      </c>
      <c r="N2355"/>
      <c r="O2355"/>
    </row>
    <row r="2356" spans="2:15">
      <c r="B2356" s="74">
        <v>267.0000000000029</v>
      </c>
      <c r="C2356" s="74">
        <v>29359</v>
      </c>
      <c r="D2356" s="74">
        <v>0</v>
      </c>
      <c r="E2356" s="74">
        <v>0</v>
      </c>
      <c r="F2356" s="74">
        <v>0</v>
      </c>
      <c r="G2356" s="74">
        <v>0</v>
      </c>
      <c r="H2356" s="74">
        <v>0</v>
      </c>
      <c r="I2356" s="74">
        <v>0</v>
      </c>
      <c r="J2356" s="74">
        <v>0</v>
      </c>
      <c r="K2356" s="74">
        <v>0</v>
      </c>
      <c r="L2356" s="35">
        <v>0</v>
      </c>
      <c r="M2356" s="74">
        <v>0</v>
      </c>
      <c r="N2356"/>
      <c r="O2356"/>
    </row>
    <row r="2357" spans="2:15">
      <c r="B2357" s="74">
        <v>501.00000000000523</v>
      </c>
      <c r="C2357" s="74">
        <v>29362</v>
      </c>
      <c r="D2357" s="74">
        <v>0</v>
      </c>
      <c r="E2357" s="74">
        <v>0</v>
      </c>
      <c r="F2357" s="74">
        <v>0</v>
      </c>
      <c r="G2357" s="74">
        <v>0</v>
      </c>
      <c r="H2357" s="74">
        <v>0</v>
      </c>
      <c r="I2357" s="74">
        <v>0</v>
      </c>
      <c r="J2357" s="74">
        <v>0</v>
      </c>
      <c r="K2357" s="74">
        <v>1.6260162601626001E-2</v>
      </c>
      <c r="L2357" s="35">
        <v>0</v>
      </c>
      <c r="M2357" s="74">
        <v>0</v>
      </c>
      <c r="N2357"/>
      <c r="O2357"/>
    </row>
    <row r="2358" spans="2:15">
      <c r="B2358" s="74">
        <v>258</v>
      </c>
      <c r="C2358" s="74">
        <v>29363</v>
      </c>
      <c r="D2358" s="74">
        <v>0</v>
      </c>
      <c r="E2358" s="74">
        <v>0</v>
      </c>
      <c r="F2358" s="74">
        <v>0</v>
      </c>
      <c r="G2358" s="74">
        <v>0</v>
      </c>
      <c r="H2358" s="74">
        <v>0</v>
      </c>
      <c r="I2358" s="74">
        <v>0</v>
      </c>
      <c r="J2358" s="74">
        <v>0</v>
      </c>
      <c r="K2358" s="74">
        <v>0</v>
      </c>
      <c r="L2358" s="35">
        <v>0</v>
      </c>
      <c r="M2358" s="74">
        <v>0</v>
      </c>
      <c r="N2358"/>
      <c r="O2358"/>
    </row>
    <row r="2359" spans="2:15">
      <c r="B2359" s="74">
        <v>236.99999999999798</v>
      </c>
      <c r="C2359" s="74">
        <v>29365</v>
      </c>
      <c r="D2359" s="74">
        <v>0</v>
      </c>
      <c r="E2359" s="74">
        <v>0</v>
      </c>
      <c r="F2359" s="74">
        <v>0</v>
      </c>
      <c r="G2359" s="74">
        <v>0</v>
      </c>
      <c r="H2359" s="74">
        <v>0</v>
      </c>
      <c r="I2359" s="74">
        <v>0</v>
      </c>
      <c r="J2359" s="74">
        <v>0</v>
      </c>
      <c r="K2359" s="74">
        <v>0</v>
      </c>
      <c r="L2359" s="35">
        <v>0</v>
      </c>
      <c r="M2359" s="74">
        <v>0</v>
      </c>
      <c r="N2359"/>
      <c r="O2359"/>
    </row>
    <row r="2360" spans="2:15">
      <c r="B2360" s="74">
        <v>433.99999999999932</v>
      </c>
      <c r="C2360" s="74">
        <v>29368</v>
      </c>
      <c r="D2360" s="74">
        <v>0</v>
      </c>
      <c r="E2360" s="74">
        <v>0</v>
      </c>
      <c r="F2360" s="74">
        <v>0</v>
      </c>
      <c r="G2360" s="74">
        <v>0</v>
      </c>
      <c r="H2360" s="74">
        <v>0</v>
      </c>
      <c r="I2360" s="74">
        <v>0</v>
      </c>
      <c r="J2360" s="74">
        <v>0</v>
      </c>
      <c r="K2360" s="74">
        <v>0</v>
      </c>
      <c r="L2360" s="35">
        <v>0</v>
      </c>
      <c r="M2360" s="74">
        <v>0</v>
      </c>
      <c r="N2360"/>
      <c r="O2360"/>
    </row>
    <row r="2361" spans="2:15">
      <c r="B2361" s="74">
        <v>388.0000000000025</v>
      </c>
      <c r="C2361" s="74">
        <v>29369</v>
      </c>
      <c r="D2361" s="74">
        <v>0</v>
      </c>
      <c r="E2361" s="74">
        <v>0</v>
      </c>
      <c r="F2361" s="74">
        <v>0</v>
      </c>
      <c r="G2361" s="74">
        <v>0</v>
      </c>
      <c r="H2361" s="74">
        <v>0</v>
      </c>
      <c r="I2361" s="74">
        <v>0</v>
      </c>
      <c r="J2361" s="74">
        <v>0</v>
      </c>
      <c r="K2361" s="74">
        <v>0.121076233183857</v>
      </c>
      <c r="L2361" s="35">
        <v>0</v>
      </c>
      <c r="M2361" s="74">
        <v>0</v>
      </c>
      <c r="N2361"/>
      <c r="O2361"/>
    </row>
    <row r="2362" spans="2:15">
      <c r="B2362" s="74">
        <v>4953.0000000000473</v>
      </c>
      <c r="C2362" s="74">
        <v>29392</v>
      </c>
      <c r="D2362" s="74">
        <v>0</v>
      </c>
      <c r="E2362" s="74">
        <v>0</v>
      </c>
      <c r="F2362" s="74">
        <v>0</v>
      </c>
      <c r="G2362" s="74">
        <v>0</v>
      </c>
      <c r="H2362" s="74">
        <v>0</v>
      </c>
      <c r="I2362" s="74">
        <v>0</v>
      </c>
      <c r="J2362" s="74">
        <v>0</v>
      </c>
      <c r="K2362" s="74">
        <v>0</v>
      </c>
      <c r="L2362" s="35">
        <v>0</v>
      </c>
      <c r="M2362" s="74">
        <v>0</v>
      </c>
      <c r="N2362"/>
      <c r="O2362"/>
    </row>
    <row r="2363" spans="2:15">
      <c r="B2363" s="74">
        <v>263.99999999999949</v>
      </c>
      <c r="C2363" s="74">
        <v>29397</v>
      </c>
      <c r="D2363" s="74">
        <v>0</v>
      </c>
      <c r="E2363" s="74">
        <v>0</v>
      </c>
      <c r="F2363" s="74">
        <v>0</v>
      </c>
      <c r="G2363" s="74">
        <v>0</v>
      </c>
      <c r="H2363" s="74">
        <v>0</v>
      </c>
      <c r="I2363" s="74">
        <v>0</v>
      </c>
      <c r="J2363" s="74">
        <v>0</v>
      </c>
      <c r="K2363" s="74">
        <v>0</v>
      </c>
      <c r="L2363" s="35">
        <v>0</v>
      </c>
      <c r="M2363" s="74">
        <v>0</v>
      </c>
      <c r="N2363"/>
      <c r="O2363"/>
    </row>
    <row r="2364" spans="2:15">
      <c r="B2364" s="74">
        <v>138.00000000000117</v>
      </c>
      <c r="C2364" s="74">
        <v>29402</v>
      </c>
      <c r="D2364" s="74">
        <v>0</v>
      </c>
      <c r="E2364" s="74">
        <v>0</v>
      </c>
      <c r="F2364" s="74">
        <v>0</v>
      </c>
      <c r="G2364" s="74">
        <v>0</v>
      </c>
      <c r="H2364" s="74">
        <v>0</v>
      </c>
      <c r="I2364" s="74">
        <v>0</v>
      </c>
      <c r="J2364" s="74">
        <v>0</v>
      </c>
      <c r="K2364" s="74">
        <v>0</v>
      </c>
      <c r="L2364" s="35">
        <v>0</v>
      </c>
      <c r="M2364" s="74">
        <v>0</v>
      </c>
      <c r="N2364"/>
      <c r="O2364"/>
    </row>
    <row r="2365" spans="2:15">
      <c r="B2365" s="74">
        <v>90.999999999999332</v>
      </c>
      <c r="C2365" s="74">
        <v>29403</v>
      </c>
      <c r="D2365" s="74">
        <v>0</v>
      </c>
      <c r="E2365" s="74">
        <v>0</v>
      </c>
      <c r="F2365" s="74">
        <v>0</v>
      </c>
      <c r="G2365" s="74">
        <v>0</v>
      </c>
      <c r="H2365" s="74">
        <v>0</v>
      </c>
      <c r="I2365" s="74">
        <v>0</v>
      </c>
      <c r="J2365" s="74">
        <v>0</v>
      </c>
      <c r="K2365" s="74">
        <v>8.4444444444444405E-2</v>
      </c>
      <c r="L2365" s="35">
        <v>0</v>
      </c>
      <c r="M2365" s="74">
        <v>0</v>
      </c>
      <c r="N2365"/>
      <c r="O2365"/>
    </row>
    <row r="2366" spans="2:15">
      <c r="B2366" s="74">
        <v>119.99999999999869</v>
      </c>
      <c r="C2366" s="74">
        <v>29447</v>
      </c>
      <c r="D2366" s="74">
        <v>0</v>
      </c>
      <c r="E2366" s="74">
        <v>0.11864406779661001</v>
      </c>
      <c r="F2366" s="74">
        <v>0</v>
      </c>
      <c r="G2366" s="74">
        <v>0</v>
      </c>
      <c r="H2366" s="74">
        <v>0</v>
      </c>
      <c r="I2366" s="74">
        <v>0</v>
      </c>
      <c r="J2366" s="74">
        <v>0</v>
      </c>
      <c r="K2366" s="74">
        <v>0</v>
      </c>
      <c r="L2366" s="35">
        <v>0</v>
      </c>
      <c r="M2366" s="74">
        <v>1</v>
      </c>
      <c r="N2366"/>
      <c r="O2366"/>
    </row>
    <row r="2367" spans="2:15">
      <c r="B2367" s="74">
        <v>119.99999999999869</v>
      </c>
      <c r="C2367" s="74">
        <v>29448</v>
      </c>
      <c r="D2367" s="74">
        <v>0</v>
      </c>
      <c r="E2367" s="74">
        <v>0.190697674418605</v>
      </c>
      <c r="F2367" s="74">
        <v>0</v>
      </c>
      <c r="G2367" s="74">
        <v>0</v>
      </c>
      <c r="H2367" s="74">
        <v>0</v>
      </c>
      <c r="I2367" s="74">
        <v>0</v>
      </c>
      <c r="J2367" s="74">
        <v>0</v>
      </c>
      <c r="K2367" s="74">
        <v>1.8604651162790701E-2</v>
      </c>
      <c r="L2367" s="35">
        <v>0</v>
      </c>
      <c r="M2367" s="74">
        <v>1</v>
      </c>
      <c r="N2367"/>
      <c r="O2367"/>
    </row>
    <row r="2368" spans="2:15">
      <c r="B2368" s="74">
        <v>327.00000000000324</v>
      </c>
      <c r="C2368" s="74">
        <v>29462</v>
      </c>
      <c r="D2368" s="74">
        <v>0</v>
      </c>
      <c r="E2368" s="74">
        <v>0</v>
      </c>
      <c r="F2368" s="74">
        <v>0</v>
      </c>
      <c r="G2368" s="74">
        <v>0</v>
      </c>
      <c r="H2368" s="74">
        <v>0</v>
      </c>
      <c r="I2368" s="74">
        <v>0</v>
      </c>
      <c r="J2368" s="74">
        <v>0</v>
      </c>
      <c r="K2368" s="74">
        <v>0</v>
      </c>
      <c r="L2368" s="35">
        <v>0</v>
      </c>
      <c r="M2368" s="74">
        <v>0</v>
      </c>
      <c r="N2368"/>
      <c r="O2368"/>
    </row>
    <row r="2369" spans="2:15">
      <c r="B2369" s="74">
        <v>250.00000000000168</v>
      </c>
      <c r="C2369" s="74">
        <v>29463</v>
      </c>
      <c r="D2369" s="74">
        <v>0</v>
      </c>
      <c r="E2369" s="74">
        <v>0</v>
      </c>
      <c r="F2369" s="74">
        <v>0</v>
      </c>
      <c r="G2369" s="74">
        <v>0</v>
      </c>
      <c r="H2369" s="74">
        <v>0</v>
      </c>
      <c r="I2369" s="74">
        <v>0</v>
      </c>
      <c r="J2369" s="74">
        <v>0</v>
      </c>
      <c r="K2369" s="74">
        <v>0</v>
      </c>
      <c r="L2369" s="35">
        <v>0</v>
      </c>
      <c r="M2369" s="74">
        <v>0</v>
      </c>
      <c r="N2369"/>
      <c r="O2369"/>
    </row>
    <row r="2370" spans="2:15">
      <c r="B2370" s="74">
        <v>188.99999999999818</v>
      </c>
      <c r="C2370" s="74">
        <v>29478</v>
      </c>
      <c r="D2370" s="74">
        <v>0</v>
      </c>
      <c r="E2370" s="74">
        <v>1.5444015444015399E-2</v>
      </c>
      <c r="F2370" s="74">
        <v>0</v>
      </c>
      <c r="G2370" s="74">
        <v>0</v>
      </c>
      <c r="H2370" s="74">
        <v>0</v>
      </c>
      <c r="I2370" s="74">
        <v>0</v>
      </c>
      <c r="J2370" s="74">
        <v>0</v>
      </c>
      <c r="K2370" s="74">
        <v>3.8610038610038598E-3</v>
      </c>
      <c r="L2370" s="35">
        <v>0</v>
      </c>
      <c r="M2370" s="74">
        <v>1</v>
      </c>
      <c r="N2370"/>
      <c r="O2370"/>
    </row>
    <row r="2371" spans="2:15">
      <c r="B2371" s="74">
        <v>272.00000000000085</v>
      </c>
      <c r="C2371" s="74">
        <v>29482</v>
      </c>
      <c r="D2371" s="74">
        <v>0</v>
      </c>
      <c r="E2371" s="74">
        <v>0</v>
      </c>
      <c r="F2371" s="74">
        <v>0</v>
      </c>
      <c r="G2371" s="74">
        <v>4.8309178743961402E-3</v>
      </c>
      <c r="H2371" s="74">
        <v>0</v>
      </c>
      <c r="I2371" s="74">
        <v>0</v>
      </c>
      <c r="J2371" s="74">
        <v>0</v>
      </c>
      <c r="K2371" s="74">
        <v>1.4492753623188401E-2</v>
      </c>
      <c r="L2371" s="35">
        <v>0</v>
      </c>
      <c r="M2371" s="74">
        <v>0</v>
      </c>
      <c r="N2371"/>
      <c r="O2371"/>
    </row>
    <row r="2372" spans="2:15">
      <c r="B2372" s="74">
        <v>229.00000000000128</v>
      </c>
      <c r="C2372" s="74">
        <v>29483</v>
      </c>
      <c r="D2372" s="74">
        <v>0</v>
      </c>
      <c r="E2372" s="74">
        <v>0</v>
      </c>
      <c r="F2372" s="74">
        <v>0</v>
      </c>
      <c r="G2372" s="74">
        <v>5.0761421319797002E-3</v>
      </c>
      <c r="H2372" s="74">
        <v>0</v>
      </c>
      <c r="I2372" s="74">
        <v>0</v>
      </c>
      <c r="J2372" s="74">
        <v>0</v>
      </c>
      <c r="K2372" s="74">
        <v>0</v>
      </c>
      <c r="L2372" s="35">
        <v>0</v>
      </c>
      <c r="M2372" s="74">
        <v>0</v>
      </c>
      <c r="N2372"/>
      <c r="O2372"/>
    </row>
    <row r="2373" spans="2:15">
      <c r="B2373" s="74">
        <v>258.9999999999992</v>
      </c>
      <c r="C2373" s="74">
        <v>29486</v>
      </c>
      <c r="D2373" s="74">
        <v>0</v>
      </c>
      <c r="E2373" s="74">
        <v>4.2194092827004199E-3</v>
      </c>
      <c r="F2373" s="74">
        <v>0</v>
      </c>
      <c r="G2373" s="74">
        <v>0</v>
      </c>
      <c r="H2373" s="74">
        <v>0</v>
      </c>
      <c r="I2373" s="74">
        <v>0</v>
      </c>
      <c r="J2373" s="74">
        <v>0</v>
      </c>
      <c r="K2373" s="74">
        <v>0</v>
      </c>
      <c r="L2373" s="35">
        <v>0</v>
      </c>
      <c r="M2373" s="74">
        <v>1</v>
      </c>
      <c r="N2373"/>
      <c r="O2373"/>
    </row>
    <row r="2374" spans="2:15">
      <c r="B2374" s="74">
        <v>192.99999999999829</v>
      </c>
      <c r="C2374" s="74">
        <v>29487</v>
      </c>
      <c r="D2374" s="74">
        <v>0</v>
      </c>
      <c r="E2374" s="74">
        <v>0</v>
      </c>
      <c r="F2374" s="74">
        <v>0</v>
      </c>
      <c r="G2374" s="74">
        <v>0</v>
      </c>
      <c r="H2374" s="74">
        <v>0</v>
      </c>
      <c r="I2374" s="74">
        <v>0</v>
      </c>
      <c r="J2374" s="74">
        <v>0</v>
      </c>
      <c r="K2374" s="74">
        <v>1.01522842639594E-2</v>
      </c>
      <c r="L2374" s="35">
        <v>0</v>
      </c>
      <c r="M2374" s="74">
        <v>0</v>
      </c>
      <c r="N2374"/>
      <c r="O2374"/>
    </row>
    <row r="2375" spans="2:15">
      <c r="B2375" s="74">
        <v>433.99999999999932</v>
      </c>
      <c r="C2375" s="74">
        <v>29490</v>
      </c>
      <c r="D2375" s="74">
        <v>0</v>
      </c>
      <c r="E2375" s="74">
        <v>0</v>
      </c>
      <c r="F2375" s="74">
        <v>0</v>
      </c>
      <c r="G2375" s="74">
        <v>2.5641025641025599E-2</v>
      </c>
      <c r="H2375" s="74">
        <v>0</v>
      </c>
      <c r="I2375" s="74">
        <v>0</v>
      </c>
      <c r="J2375" s="74">
        <v>0</v>
      </c>
      <c r="K2375" s="74">
        <v>0</v>
      </c>
      <c r="L2375" s="35">
        <v>0</v>
      </c>
      <c r="M2375" s="74">
        <v>0</v>
      </c>
      <c r="N2375"/>
      <c r="O2375"/>
    </row>
    <row r="2376" spans="2:15">
      <c r="B2376" s="74">
        <v>2492.9999999999818</v>
      </c>
      <c r="C2376" s="74">
        <v>29497</v>
      </c>
      <c r="D2376" s="74">
        <v>0</v>
      </c>
      <c r="E2376" s="74">
        <v>0</v>
      </c>
      <c r="F2376" s="74">
        <v>0</v>
      </c>
      <c r="G2376" s="74">
        <v>0</v>
      </c>
      <c r="H2376" s="74">
        <v>0</v>
      </c>
      <c r="I2376" s="74">
        <v>0</v>
      </c>
      <c r="J2376" s="74">
        <v>0</v>
      </c>
      <c r="K2376" s="74">
        <v>0</v>
      </c>
      <c r="L2376" s="35">
        <v>0</v>
      </c>
      <c r="M2376" s="74">
        <v>0</v>
      </c>
      <c r="N2376"/>
      <c r="O2376"/>
    </row>
    <row r="2377" spans="2:15">
      <c r="B2377" s="74">
        <v>858.99999999999659</v>
      </c>
      <c r="C2377" s="74">
        <v>29498</v>
      </c>
      <c r="D2377" s="74">
        <v>0</v>
      </c>
      <c r="E2377" s="74">
        <v>0</v>
      </c>
      <c r="F2377" s="74">
        <v>0</v>
      </c>
      <c r="G2377" s="74">
        <v>0</v>
      </c>
      <c r="H2377" s="74">
        <v>0</v>
      </c>
      <c r="I2377" s="74">
        <v>0</v>
      </c>
      <c r="J2377" s="74">
        <v>0</v>
      </c>
      <c r="K2377" s="74">
        <v>0</v>
      </c>
      <c r="L2377" s="35">
        <v>0</v>
      </c>
      <c r="M2377" s="74">
        <v>0</v>
      </c>
      <c r="N2377"/>
      <c r="O2377"/>
    </row>
    <row r="2378" spans="2:15">
      <c r="B2378" s="74">
        <v>489.99999999999591</v>
      </c>
      <c r="C2378" s="74">
        <v>29522</v>
      </c>
      <c r="D2378" s="74">
        <v>0</v>
      </c>
      <c r="E2378" s="74">
        <v>0</v>
      </c>
      <c r="F2378" s="74">
        <v>0</v>
      </c>
      <c r="G2378" s="74">
        <v>0</v>
      </c>
      <c r="H2378" s="74">
        <v>0</v>
      </c>
      <c r="I2378" s="74">
        <v>0</v>
      </c>
      <c r="J2378" s="74">
        <v>0</v>
      </c>
      <c r="K2378" s="74">
        <v>0</v>
      </c>
      <c r="L2378" s="35">
        <v>4.9327353999999997E-2</v>
      </c>
      <c r="M2378" s="74">
        <v>0</v>
      </c>
      <c r="N2378"/>
      <c r="O2378"/>
    </row>
    <row r="2379" spans="2:15">
      <c r="B2379" s="74">
        <v>303.99999999999733</v>
      </c>
      <c r="C2379" s="74">
        <v>29530</v>
      </c>
      <c r="D2379" s="74">
        <v>0</v>
      </c>
      <c r="E2379" s="74">
        <v>0</v>
      </c>
      <c r="F2379" s="74">
        <v>0</v>
      </c>
      <c r="G2379" s="74">
        <v>0</v>
      </c>
      <c r="H2379" s="74">
        <v>0</v>
      </c>
      <c r="I2379" s="74">
        <v>0</v>
      </c>
      <c r="J2379" s="74">
        <v>0</v>
      </c>
      <c r="K2379" s="74">
        <v>0</v>
      </c>
      <c r="L2379" s="35">
        <v>0</v>
      </c>
      <c r="M2379" s="74">
        <v>0</v>
      </c>
      <c r="N2379"/>
      <c r="O2379"/>
    </row>
    <row r="2380" spans="2:15">
      <c r="B2380" s="74">
        <v>403.00000000000091</v>
      </c>
      <c r="C2380" s="74">
        <v>29531</v>
      </c>
      <c r="D2380" s="74">
        <v>0</v>
      </c>
      <c r="E2380" s="74">
        <v>0</v>
      </c>
      <c r="F2380" s="74">
        <v>0</v>
      </c>
      <c r="G2380" s="74">
        <v>0</v>
      </c>
      <c r="H2380" s="74">
        <v>0</v>
      </c>
      <c r="I2380" s="74">
        <v>0</v>
      </c>
      <c r="J2380" s="74">
        <v>0</v>
      </c>
      <c r="K2380" s="74">
        <v>0</v>
      </c>
      <c r="L2380" s="35">
        <v>0</v>
      </c>
      <c r="M2380" s="74">
        <v>0</v>
      </c>
      <c r="N2380"/>
      <c r="O2380"/>
    </row>
    <row r="2381" spans="2:15">
      <c r="B2381" s="74">
        <v>813.99999999999761</v>
      </c>
      <c r="C2381" s="74">
        <v>29532</v>
      </c>
      <c r="D2381" s="74">
        <v>0</v>
      </c>
      <c r="E2381" s="74">
        <v>0</v>
      </c>
      <c r="F2381" s="74">
        <v>0</v>
      </c>
      <c r="G2381" s="74">
        <v>0</v>
      </c>
      <c r="H2381" s="74">
        <v>0</v>
      </c>
      <c r="I2381" s="74">
        <v>0</v>
      </c>
      <c r="J2381" s="74">
        <v>0</v>
      </c>
      <c r="K2381" s="74">
        <v>0</v>
      </c>
      <c r="L2381" s="35">
        <v>0</v>
      </c>
      <c r="M2381" s="74">
        <v>0</v>
      </c>
      <c r="N2381"/>
      <c r="O2381"/>
    </row>
    <row r="2382" spans="2:15">
      <c r="B2382" s="74">
        <v>517.99999999999659</v>
      </c>
      <c r="C2382" s="74">
        <v>29534</v>
      </c>
      <c r="D2382" s="74">
        <v>0</v>
      </c>
      <c r="E2382" s="74">
        <v>0</v>
      </c>
      <c r="F2382" s="74">
        <v>0</v>
      </c>
      <c r="G2382" s="74">
        <v>0</v>
      </c>
      <c r="H2382" s="74">
        <v>0</v>
      </c>
      <c r="I2382" s="74">
        <v>0</v>
      </c>
      <c r="J2382" s="74">
        <v>0</v>
      </c>
      <c r="K2382" s="74">
        <v>0</v>
      </c>
      <c r="L2382" s="35">
        <v>0</v>
      </c>
      <c r="M2382" s="74">
        <v>0</v>
      </c>
      <c r="N2382"/>
      <c r="O2382"/>
    </row>
    <row r="2383" spans="2:15">
      <c r="B2383" s="74">
        <v>596.00000000000546</v>
      </c>
      <c r="C2383" s="74">
        <v>29535</v>
      </c>
      <c r="D2383" s="74">
        <v>0</v>
      </c>
      <c r="E2383" s="74">
        <v>0</v>
      </c>
      <c r="F2383" s="74">
        <v>0</v>
      </c>
      <c r="G2383" s="74">
        <v>0</v>
      </c>
      <c r="H2383" s="74">
        <v>0</v>
      </c>
      <c r="I2383" s="74">
        <v>0</v>
      </c>
      <c r="J2383" s="74">
        <v>0</v>
      </c>
      <c r="K2383" s="74">
        <v>0</v>
      </c>
      <c r="L2383" s="35">
        <v>4.6728969999999996E-3</v>
      </c>
      <c r="M2383" s="74">
        <v>0</v>
      </c>
      <c r="N2383"/>
      <c r="O2383"/>
    </row>
    <row r="2384" spans="2:15">
      <c r="B2384" s="74">
        <v>574.99999999999966</v>
      </c>
      <c r="C2384" s="74">
        <v>29540</v>
      </c>
      <c r="D2384" s="74">
        <v>0</v>
      </c>
      <c r="E2384" s="74">
        <v>0</v>
      </c>
      <c r="F2384" s="74">
        <v>0</v>
      </c>
      <c r="G2384" s="74">
        <v>0</v>
      </c>
      <c r="H2384" s="74">
        <v>0</v>
      </c>
      <c r="I2384" s="74">
        <v>0</v>
      </c>
      <c r="J2384" s="74">
        <v>0</v>
      </c>
      <c r="K2384" s="74">
        <v>0</v>
      </c>
      <c r="L2384" s="35">
        <v>1.0050251E-2</v>
      </c>
      <c r="M2384" s="74">
        <v>0</v>
      </c>
      <c r="N2384"/>
      <c r="O2384"/>
    </row>
    <row r="2385" spans="2:15">
      <c r="B2385" s="74">
        <v>565.00000000000227</v>
      </c>
      <c r="C2385" s="74">
        <v>29541</v>
      </c>
      <c r="D2385" s="74">
        <v>0</v>
      </c>
      <c r="E2385" s="74">
        <v>0</v>
      </c>
      <c r="F2385" s="74">
        <v>0</v>
      </c>
      <c r="G2385" s="74">
        <v>4.4247787610619503E-3</v>
      </c>
      <c r="H2385" s="74">
        <v>0</v>
      </c>
      <c r="I2385" s="74">
        <v>0</v>
      </c>
      <c r="J2385" s="74">
        <v>0</v>
      </c>
      <c r="K2385" s="74">
        <v>4.4247787610619503E-3</v>
      </c>
      <c r="L2385" s="35">
        <v>5.7522124000000001E-2</v>
      </c>
      <c r="M2385" s="74">
        <v>0</v>
      </c>
      <c r="N2385"/>
      <c r="O2385"/>
    </row>
    <row r="2386" spans="2:15">
      <c r="B2386" s="74">
        <v>294.00000000000205</v>
      </c>
      <c r="C2386" s="74">
        <v>29544</v>
      </c>
      <c r="D2386" s="74">
        <v>0</v>
      </c>
      <c r="E2386" s="74">
        <v>0</v>
      </c>
      <c r="F2386" s="74">
        <v>0</v>
      </c>
      <c r="G2386" s="74">
        <v>4.9019607843137298E-3</v>
      </c>
      <c r="H2386" s="74">
        <v>0</v>
      </c>
      <c r="I2386" s="74">
        <v>0</v>
      </c>
      <c r="J2386" s="74">
        <v>0</v>
      </c>
      <c r="K2386" s="74">
        <v>4.9019607843137298E-3</v>
      </c>
      <c r="L2386" s="35">
        <v>0</v>
      </c>
      <c r="M2386" s="74">
        <v>0</v>
      </c>
      <c r="N2386"/>
      <c r="O2386"/>
    </row>
    <row r="2387" spans="2:15">
      <c r="B2387" s="74">
        <v>480.00000000000296</v>
      </c>
      <c r="C2387" s="74">
        <v>29547</v>
      </c>
      <c r="D2387" s="74">
        <v>0</v>
      </c>
      <c r="E2387" s="74">
        <v>0</v>
      </c>
      <c r="F2387" s="74">
        <v>0</v>
      </c>
      <c r="G2387" s="74">
        <v>4.6082949308755804E-3</v>
      </c>
      <c r="H2387" s="74">
        <v>0</v>
      </c>
      <c r="I2387" s="74">
        <v>0</v>
      </c>
      <c r="J2387" s="74">
        <v>0</v>
      </c>
      <c r="K2387" s="74">
        <v>0</v>
      </c>
      <c r="L2387" s="35">
        <v>0</v>
      </c>
      <c r="M2387" s="74">
        <v>0</v>
      </c>
      <c r="N2387"/>
      <c r="O2387"/>
    </row>
    <row r="2388" spans="2:15">
      <c r="B2388" s="74">
        <v>364.00000000000352</v>
      </c>
      <c r="C2388" s="74">
        <v>29548</v>
      </c>
      <c r="D2388" s="74">
        <v>0</v>
      </c>
      <c r="E2388" s="74">
        <v>0</v>
      </c>
      <c r="F2388" s="74">
        <v>0</v>
      </c>
      <c r="G2388" s="74">
        <v>5.1546391752577301E-3</v>
      </c>
      <c r="H2388" s="74">
        <v>0</v>
      </c>
      <c r="I2388" s="74">
        <v>0</v>
      </c>
      <c r="J2388" s="74">
        <v>0</v>
      </c>
      <c r="K2388" s="74">
        <v>0</v>
      </c>
      <c r="L2388" s="35">
        <v>0</v>
      </c>
      <c r="M2388" s="74">
        <v>0</v>
      </c>
      <c r="N2388"/>
      <c r="O2388"/>
    </row>
    <row r="2389" spans="2:15">
      <c r="B2389" s="74">
        <v>342.99999999999983</v>
      </c>
      <c r="C2389" s="74">
        <v>29549</v>
      </c>
      <c r="D2389" s="74">
        <v>0</v>
      </c>
      <c r="E2389" s="74">
        <v>0</v>
      </c>
      <c r="F2389" s="74">
        <v>0</v>
      </c>
      <c r="G2389" s="74">
        <v>1.4218009478673001E-2</v>
      </c>
      <c r="H2389" s="74">
        <v>0</v>
      </c>
      <c r="I2389" s="74">
        <v>0</v>
      </c>
      <c r="J2389" s="74">
        <v>0</v>
      </c>
      <c r="K2389" s="74">
        <v>0</v>
      </c>
      <c r="L2389" s="35">
        <v>0</v>
      </c>
      <c r="M2389" s="74">
        <v>0</v>
      </c>
      <c r="N2389"/>
      <c r="O2389"/>
    </row>
    <row r="2390" spans="2:15">
      <c r="B2390" s="74">
        <v>272.00000000000085</v>
      </c>
      <c r="C2390" s="74">
        <v>29550</v>
      </c>
      <c r="D2390" s="74">
        <v>0</v>
      </c>
      <c r="E2390" s="74">
        <v>0</v>
      </c>
      <c r="F2390" s="74">
        <v>0</v>
      </c>
      <c r="G2390" s="74">
        <v>4.6296296296296302E-3</v>
      </c>
      <c r="H2390" s="74">
        <v>0</v>
      </c>
      <c r="I2390" s="74">
        <v>0</v>
      </c>
      <c r="J2390" s="74">
        <v>0</v>
      </c>
      <c r="K2390" s="74">
        <v>0</v>
      </c>
      <c r="L2390" s="35">
        <v>0</v>
      </c>
      <c r="M2390" s="74">
        <v>0</v>
      </c>
      <c r="N2390"/>
      <c r="O2390"/>
    </row>
    <row r="2391" spans="2:15">
      <c r="B2391" s="74">
        <v>808.00000000000762</v>
      </c>
      <c r="C2391" s="74">
        <v>29556</v>
      </c>
      <c r="D2391" s="74">
        <v>0</v>
      </c>
      <c r="E2391" s="74">
        <v>0</v>
      </c>
      <c r="F2391" s="74">
        <v>0</v>
      </c>
      <c r="G2391" s="74">
        <v>4.8543689320388302E-3</v>
      </c>
      <c r="H2391" s="74">
        <v>0</v>
      </c>
      <c r="I2391" s="74">
        <v>0</v>
      </c>
      <c r="J2391" s="74">
        <v>0</v>
      </c>
      <c r="K2391" s="74">
        <v>0</v>
      </c>
      <c r="L2391" s="35">
        <v>0</v>
      </c>
      <c r="M2391" s="74">
        <v>0</v>
      </c>
      <c r="N2391"/>
      <c r="O2391"/>
    </row>
    <row r="2392" spans="2:15">
      <c r="B2392" s="74">
        <v>1397.9999999999925</v>
      </c>
      <c r="C2392" s="74">
        <v>29567</v>
      </c>
      <c r="D2392" s="74">
        <v>0</v>
      </c>
      <c r="E2392" s="74">
        <v>0</v>
      </c>
      <c r="F2392" s="74">
        <v>0</v>
      </c>
      <c r="G2392" s="74">
        <v>0</v>
      </c>
      <c r="H2392" s="74">
        <v>0</v>
      </c>
      <c r="I2392" s="74">
        <v>0</v>
      </c>
      <c r="J2392" s="74">
        <v>0</v>
      </c>
      <c r="K2392" s="74">
        <v>0</v>
      </c>
      <c r="L2392" s="35">
        <v>0.49532710299999999</v>
      </c>
      <c r="M2392" s="74">
        <v>0</v>
      </c>
      <c r="N2392"/>
      <c r="O2392"/>
    </row>
    <row r="2393" spans="2:15">
      <c r="B2393" s="74">
        <v>578.00000000000171</v>
      </c>
      <c r="C2393" s="74">
        <v>29581</v>
      </c>
      <c r="D2393" s="74">
        <v>0</v>
      </c>
      <c r="E2393" s="74">
        <v>0</v>
      </c>
      <c r="F2393" s="74">
        <v>0</v>
      </c>
      <c r="G2393" s="74">
        <v>0</v>
      </c>
      <c r="H2393" s="74">
        <v>0</v>
      </c>
      <c r="I2393" s="74">
        <v>0</v>
      </c>
      <c r="J2393" s="74">
        <v>0</v>
      </c>
      <c r="K2393" s="74">
        <v>4.65116279069767E-3</v>
      </c>
      <c r="L2393" s="35">
        <v>4.6511629999999998E-3</v>
      </c>
      <c r="M2393" s="74">
        <v>0</v>
      </c>
      <c r="N2393"/>
      <c r="O2393"/>
    </row>
    <row r="2394" spans="2:15">
      <c r="B2394" s="74">
        <v>3724.9999999999914</v>
      </c>
      <c r="C2394" s="74">
        <v>29588</v>
      </c>
      <c r="D2394" s="74">
        <v>0</v>
      </c>
      <c r="E2394" s="74">
        <v>0</v>
      </c>
      <c r="F2394" s="74">
        <v>0</v>
      </c>
      <c r="G2394" s="74">
        <v>0</v>
      </c>
      <c r="H2394" s="74">
        <v>0</v>
      </c>
      <c r="I2394" s="74">
        <v>0</v>
      </c>
      <c r="J2394" s="74">
        <v>0</v>
      </c>
      <c r="K2394" s="74">
        <v>0</v>
      </c>
      <c r="L2394" s="35">
        <v>0</v>
      </c>
      <c r="M2394" s="74">
        <v>0</v>
      </c>
      <c r="N2394"/>
      <c r="O2394"/>
    </row>
    <row r="2395" spans="2:15">
      <c r="B2395" s="74">
        <v>138.99999999999849</v>
      </c>
      <c r="C2395" s="74">
        <v>29628</v>
      </c>
      <c r="D2395" s="74">
        <v>0</v>
      </c>
      <c r="E2395" s="74">
        <v>7.3298429319371694E-2</v>
      </c>
      <c r="F2395" s="74">
        <v>0</v>
      </c>
      <c r="G2395" s="74">
        <v>1.04712041884817E-2</v>
      </c>
      <c r="H2395" s="74">
        <v>0</v>
      </c>
      <c r="I2395" s="74">
        <v>0</v>
      </c>
      <c r="J2395" s="74">
        <v>2.0942408376963401E-2</v>
      </c>
      <c r="K2395" s="74">
        <v>5.2356020942408397E-3</v>
      </c>
      <c r="L2395" s="35">
        <v>0</v>
      </c>
      <c r="M2395" s="74">
        <v>1</v>
      </c>
      <c r="N2395"/>
      <c r="O2395"/>
    </row>
    <row r="2396" spans="2:15">
      <c r="B2396" s="74">
        <v>393.00000000000347</v>
      </c>
      <c r="C2396" s="74">
        <v>30110</v>
      </c>
      <c r="D2396" s="74">
        <v>0</v>
      </c>
      <c r="E2396" s="74">
        <v>0</v>
      </c>
      <c r="F2396" s="74">
        <v>0</v>
      </c>
      <c r="G2396" s="74">
        <v>0</v>
      </c>
      <c r="H2396" s="74">
        <v>0</v>
      </c>
      <c r="I2396" s="74">
        <v>0</v>
      </c>
      <c r="J2396" s="74">
        <v>0</v>
      </c>
      <c r="K2396" s="74">
        <v>0</v>
      </c>
      <c r="L2396" s="35">
        <v>3.3175354999999997E-2</v>
      </c>
      <c r="M2396" s="74">
        <v>0</v>
      </c>
      <c r="N2396"/>
      <c r="O2396"/>
    </row>
    <row r="2397" spans="2:15">
      <c r="B2397" s="74">
        <v>508.00000000000142</v>
      </c>
      <c r="C2397" s="74">
        <v>30219</v>
      </c>
      <c r="D2397" s="74">
        <v>0</v>
      </c>
      <c r="E2397" s="74">
        <v>0</v>
      </c>
      <c r="F2397" s="74">
        <v>0</v>
      </c>
      <c r="G2397" s="74">
        <v>0.123505976095618</v>
      </c>
      <c r="H2397" s="74">
        <v>0</v>
      </c>
      <c r="I2397" s="74">
        <v>0</v>
      </c>
      <c r="J2397" s="74">
        <v>0</v>
      </c>
      <c r="K2397" s="74">
        <v>0</v>
      </c>
      <c r="L2397" s="35">
        <v>0</v>
      </c>
      <c r="M2397" s="74">
        <v>0</v>
      </c>
      <c r="N2397"/>
      <c r="O2397"/>
    </row>
    <row r="2398" spans="2:15">
      <c r="B2398" s="74">
        <v>529.00000000000557</v>
      </c>
      <c r="C2398" s="74">
        <v>30220</v>
      </c>
      <c r="D2398" s="74">
        <v>0</v>
      </c>
      <c r="E2398" s="74">
        <v>1.7021276595744698E-2</v>
      </c>
      <c r="F2398" s="74">
        <v>0</v>
      </c>
      <c r="G2398" s="74">
        <v>2.5531914893616999E-2</v>
      </c>
      <c r="H2398" s="74">
        <v>0</v>
      </c>
      <c r="I2398" s="74">
        <v>0</v>
      </c>
      <c r="J2398" s="74">
        <v>0</v>
      </c>
      <c r="K2398" s="74">
        <v>0</v>
      </c>
      <c r="L2398" s="35">
        <v>0</v>
      </c>
      <c r="M2398" s="74">
        <v>1</v>
      </c>
      <c r="N2398"/>
      <c r="O2398"/>
    </row>
    <row r="2399" spans="2:15">
      <c r="B2399" s="74">
        <v>207.00000000000122</v>
      </c>
      <c r="C2399" s="74">
        <v>30221</v>
      </c>
      <c r="D2399" s="74">
        <v>0</v>
      </c>
      <c r="E2399" s="74">
        <v>0</v>
      </c>
      <c r="F2399" s="74">
        <v>0</v>
      </c>
      <c r="G2399" s="74">
        <v>0.159663865546218</v>
      </c>
      <c r="H2399" s="74">
        <v>0</v>
      </c>
      <c r="I2399" s="74">
        <v>0</v>
      </c>
      <c r="J2399" s="74">
        <v>0</v>
      </c>
      <c r="K2399" s="74">
        <v>0</v>
      </c>
      <c r="L2399" s="35">
        <v>0</v>
      </c>
      <c r="M2399" s="74">
        <v>0</v>
      </c>
      <c r="N2399"/>
      <c r="O2399"/>
    </row>
    <row r="2400" spans="2:15">
      <c r="B2400" s="74">
        <v>191.00000000000119</v>
      </c>
      <c r="C2400" s="74">
        <v>30222</v>
      </c>
      <c r="D2400" s="74">
        <v>0</v>
      </c>
      <c r="E2400" s="74">
        <v>0</v>
      </c>
      <c r="F2400" s="74">
        <v>0</v>
      </c>
      <c r="G2400" s="74">
        <v>0.12775330396475801</v>
      </c>
      <c r="H2400" s="74">
        <v>0</v>
      </c>
      <c r="I2400" s="74">
        <v>0</v>
      </c>
      <c r="J2400" s="74">
        <v>4.4052863436123404E-3</v>
      </c>
      <c r="K2400" s="74">
        <v>0</v>
      </c>
      <c r="L2400" s="35">
        <v>0</v>
      </c>
      <c r="M2400" s="74">
        <v>0</v>
      </c>
      <c r="N2400"/>
      <c r="O2400"/>
    </row>
    <row r="2401" spans="2:15">
      <c r="B2401" s="74">
        <v>74.000000000000696</v>
      </c>
      <c r="C2401" s="74">
        <v>30287</v>
      </c>
      <c r="D2401" s="74">
        <v>0</v>
      </c>
      <c r="E2401" s="74">
        <v>0</v>
      </c>
      <c r="F2401" s="74">
        <v>0</v>
      </c>
      <c r="G2401" s="74">
        <v>5.4187192118226597E-2</v>
      </c>
      <c r="H2401" s="74">
        <v>0</v>
      </c>
      <c r="I2401" s="74">
        <v>0</v>
      </c>
      <c r="J2401" s="74">
        <v>0</v>
      </c>
      <c r="K2401" s="74">
        <v>0</v>
      </c>
      <c r="L2401" s="35">
        <v>0</v>
      </c>
      <c r="M2401" s="74">
        <v>0</v>
      </c>
      <c r="N2401"/>
      <c r="O2401"/>
    </row>
    <row r="2402" spans="2:15">
      <c r="B2402" s="74">
        <v>335.00000000000381</v>
      </c>
      <c r="C2402" s="74">
        <v>30290</v>
      </c>
      <c r="D2402" s="74">
        <v>0</v>
      </c>
      <c r="E2402" s="74">
        <v>2.01005025125628E-2</v>
      </c>
      <c r="F2402" s="74">
        <v>0</v>
      </c>
      <c r="G2402" s="74">
        <v>0</v>
      </c>
      <c r="H2402" s="74">
        <v>0</v>
      </c>
      <c r="I2402" s="74">
        <v>0</v>
      </c>
      <c r="J2402" s="74">
        <v>0</v>
      </c>
      <c r="K2402" s="74">
        <v>0</v>
      </c>
      <c r="L2402" s="35">
        <v>0</v>
      </c>
      <c r="M2402" s="74">
        <v>1</v>
      </c>
      <c r="N2402"/>
      <c r="O2402"/>
    </row>
    <row r="2403" spans="2:15">
      <c r="B2403" s="74">
        <v>571.00000000000273</v>
      </c>
      <c r="C2403" s="74">
        <v>30292</v>
      </c>
      <c r="D2403" s="74">
        <v>0</v>
      </c>
      <c r="E2403" s="74">
        <v>0</v>
      </c>
      <c r="F2403" s="74">
        <v>0</v>
      </c>
      <c r="G2403" s="74">
        <v>0</v>
      </c>
      <c r="H2403" s="74">
        <v>0</v>
      </c>
      <c r="I2403" s="74">
        <v>0</v>
      </c>
      <c r="J2403" s="74">
        <v>0</v>
      </c>
      <c r="K2403" s="74">
        <v>0</v>
      </c>
      <c r="L2403" s="35">
        <v>0</v>
      </c>
      <c r="M2403" s="74">
        <v>0</v>
      </c>
      <c r="N2403"/>
      <c r="O2403"/>
    </row>
    <row r="2404" spans="2:15">
      <c r="B2404" s="74">
        <v>496.00000000000284</v>
      </c>
      <c r="C2404" s="74">
        <v>30294</v>
      </c>
      <c r="D2404" s="74">
        <v>0</v>
      </c>
      <c r="E2404" s="74">
        <v>0</v>
      </c>
      <c r="F2404" s="74">
        <v>0</v>
      </c>
      <c r="G2404" s="74">
        <v>0</v>
      </c>
      <c r="H2404" s="74">
        <v>0</v>
      </c>
      <c r="I2404" s="74">
        <v>0</v>
      </c>
      <c r="J2404" s="74">
        <v>0</v>
      </c>
      <c r="K2404" s="74">
        <v>0</v>
      </c>
      <c r="L2404" s="35">
        <v>0</v>
      </c>
      <c r="M2404" s="74">
        <v>0</v>
      </c>
      <c r="N2404"/>
      <c r="O2404"/>
    </row>
    <row r="2405" spans="2:15">
      <c r="B2405" s="74">
        <v>82.999999999999289</v>
      </c>
      <c r="C2405" s="74">
        <v>30328</v>
      </c>
      <c r="D2405" s="74">
        <v>0</v>
      </c>
      <c r="E2405" s="74">
        <v>1.6129032258064498E-2</v>
      </c>
      <c r="F2405" s="74">
        <v>0</v>
      </c>
      <c r="G2405" s="74">
        <v>4.8387096774193498E-2</v>
      </c>
      <c r="H2405" s="74">
        <v>0</v>
      </c>
      <c r="I2405" s="74">
        <v>0</v>
      </c>
      <c r="J2405" s="74">
        <v>0</v>
      </c>
      <c r="K2405" s="74">
        <v>0</v>
      </c>
      <c r="L2405" s="35">
        <v>0</v>
      </c>
      <c r="M2405" s="74">
        <v>1</v>
      </c>
      <c r="N2405"/>
      <c r="O2405"/>
    </row>
    <row r="2406" spans="2:15">
      <c r="B2406" s="74">
        <v>96.999999999998963</v>
      </c>
      <c r="C2406" s="74">
        <v>30330</v>
      </c>
      <c r="D2406" s="74">
        <v>0</v>
      </c>
      <c r="E2406" s="74">
        <v>1.43540669856459E-2</v>
      </c>
      <c r="F2406" s="74">
        <v>0</v>
      </c>
      <c r="G2406" s="74">
        <v>1.9138755980861202E-2</v>
      </c>
      <c r="H2406" s="74">
        <v>0</v>
      </c>
      <c r="I2406" s="74">
        <v>0</v>
      </c>
      <c r="J2406" s="74">
        <v>0</v>
      </c>
      <c r="K2406" s="74">
        <v>0</v>
      </c>
      <c r="L2406" s="35">
        <v>0.100478469</v>
      </c>
      <c r="M2406" s="74">
        <v>1</v>
      </c>
      <c r="N2406"/>
      <c r="O2406"/>
    </row>
    <row r="2407" spans="2:15">
      <c r="B2407" s="74">
        <v>161.99999999999963</v>
      </c>
      <c r="C2407" s="74">
        <v>30340</v>
      </c>
      <c r="D2407" s="74">
        <v>0</v>
      </c>
      <c r="E2407" s="74">
        <v>0</v>
      </c>
      <c r="F2407" s="74">
        <v>0</v>
      </c>
      <c r="G2407" s="74">
        <v>9.6618357487922701E-3</v>
      </c>
      <c r="H2407" s="74">
        <v>0</v>
      </c>
      <c r="I2407" s="74">
        <v>0</v>
      </c>
      <c r="J2407" s="74">
        <v>0</v>
      </c>
      <c r="K2407" s="74">
        <v>0</v>
      </c>
      <c r="L2407" s="35">
        <v>0</v>
      </c>
      <c r="M2407" s="74">
        <v>0</v>
      </c>
      <c r="N2407"/>
      <c r="O2407"/>
    </row>
    <row r="2408" spans="2:15">
      <c r="B2408" s="74">
        <v>52.000000000000099</v>
      </c>
      <c r="C2408" s="74">
        <v>30342</v>
      </c>
      <c r="D2408" s="74">
        <v>0</v>
      </c>
      <c r="E2408" s="74">
        <v>0</v>
      </c>
      <c r="F2408" s="74">
        <v>0</v>
      </c>
      <c r="G2408" s="74">
        <v>0</v>
      </c>
      <c r="H2408" s="74">
        <v>0</v>
      </c>
      <c r="I2408" s="74">
        <v>0</v>
      </c>
      <c r="J2408" s="74">
        <v>0</v>
      </c>
      <c r="K2408" s="74">
        <v>0</v>
      </c>
      <c r="L2408" s="35">
        <v>0</v>
      </c>
      <c r="M2408" s="74">
        <v>0</v>
      </c>
      <c r="N2408"/>
      <c r="O2408"/>
    </row>
    <row r="2409" spans="2:15">
      <c r="B2409" s="74">
        <v>48.999999999999623</v>
      </c>
      <c r="C2409" s="74">
        <v>30360</v>
      </c>
      <c r="D2409" s="74">
        <v>0</v>
      </c>
      <c r="E2409" s="74">
        <v>0</v>
      </c>
      <c r="F2409" s="74">
        <v>0</v>
      </c>
      <c r="G2409" s="74">
        <v>0</v>
      </c>
      <c r="H2409" s="74">
        <v>0</v>
      </c>
      <c r="I2409" s="74">
        <v>0</v>
      </c>
      <c r="J2409" s="74">
        <v>0</v>
      </c>
      <c r="K2409" s="74">
        <v>0</v>
      </c>
      <c r="L2409" s="35">
        <v>0</v>
      </c>
      <c r="M2409" s="74">
        <v>0</v>
      </c>
      <c r="N2409"/>
      <c r="O2409"/>
    </row>
    <row r="2410" spans="2:15">
      <c r="B2410" s="74">
        <v>294.00000000000205</v>
      </c>
      <c r="C2410" s="74">
        <v>30388</v>
      </c>
      <c r="D2410" s="74">
        <v>0</v>
      </c>
      <c r="E2410" s="74">
        <v>0</v>
      </c>
      <c r="F2410" s="74">
        <v>0</v>
      </c>
      <c r="G2410" s="74">
        <v>0</v>
      </c>
      <c r="H2410" s="74">
        <v>0</v>
      </c>
      <c r="I2410" s="74">
        <v>0</v>
      </c>
      <c r="J2410" s="74">
        <v>0</v>
      </c>
      <c r="K2410" s="74">
        <v>0</v>
      </c>
      <c r="L2410" s="35">
        <v>0</v>
      </c>
      <c r="M2410" s="74">
        <v>0</v>
      </c>
      <c r="N2410"/>
      <c r="O2410"/>
    </row>
    <row r="2411" spans="2:15">
      <c r="B2411" s="74">
        <v>265.00000000000159</v>
      </c>
      <c r="C2411" s="74">
        <v>30389</v>
      </c>
      <c r="D2411" s="74">
        <v>0</v>
      </c>
      <c r="E2411" s="74">
        <v>6.3725490196078399E-2</v>
      </c>
      <c r="F2411" s="74">
        <v>0</v>
      </c>
      <c r="G2411" s="74">
        <v>9.8039215686274508E-3</v>
      </c>
      <c r="H2411" s="74">
        <v>0</v>
      </c>
      <c r="I2411" s="74">
        <v>0</v>
      </c>
      <c r="J2411" s="74">
        <v>0</v>
      </c>
      <c r="K2411" s="74">
        <v>0</v>
      </c>
      <c r="L2411" s="35">
        <v>0</v>
      </c>
      <c r="M2411" s="74">
        <v>1</v>
      </c>
      <c r="N2411"/>
      <c r="O2411"/>
    </row>
    <row r="2412" spans="2:15">
      <c r="B2412" s="74">
        <v>161.99999999999963</v>
      </c>
      <c r="C2412" s="74">
        <v>30390</v>
      </c>
      <c r="D2412" s="74">
        <v>0</v>
      </c>
      <c r="E2412" s="74">
        <v>4.8780487804877997E-3</v>
      </c>
      <c r="F2412" s="74">
        <v>0</v>
      </c>
      <c r="G2412" s="74">
        <v>4.8780487804877997E-3</v>
      </c>
      <c r="H2412" s="74">
        <v>0</v>
      </c>
      <c r="I2412" s="74">
        <v>0</v>
      </c>
      <c r="J2412" s="74">
        <v>0</v>
      </c>
      <c r="K2412" s="74">
        <v>0</v>
      </c>
      <c r="L2412" s="35">
        <v>0</v>
      </c>
      <c r="M2412" s="74">
        <v>1</v>
      </c>
      <c r="N2412"/>
      <c r="O2412"/>
    </row>
    <row r="2413" spans="2:15">
      <c r="B2413" s="74">
        <v>77.999999999999929</v>
      </c>
      <c r="C2413" s="74">
        <v>30392</v>
      </c>
      <c r="D2413" s="74">
        <v>0</v>
      </c>
      <c r="E2413" s="74">
        <v>0</v>
      </c>
      <c r="F2413" s="74">
        <v>0</v>
      </c>
      <c r="G2413" s="74">
        <v>0</v>
      </c>
      <c r="H2413" s="74">
        <v>0</v>
      </c>
      <c r="I2413" s="74">
        <v>0</v>
      </c>
      <c r="J2413" s="74">
        <v>0</v>
      </c>
      <c r="K2413" s="74">
        <v>0</v>
      </c>
      <c r="L2413" s="35">
        <v>0</v>
      </c>
      <c r="M2413" s="74">
        <v>0</v>
      </c>
      <c r="N2413"/>
      <c r="O2413"/>
    </row>
    <row r="2414" spans="2:15">
      <c r="B2414" s="74">
        <v>89.999999999999034</v>
      </c>
      <c r="C2414" s="74">
        <v>30394</v>
      </c>
      <c r="D2414" s="74">
        <v>0</v>
      </c>
      <c r="E2414" s="74">
        <v>2.32558139534884E-2</v>
      </c>
      <c r="F2414" s="74">
        <v>0</v>
      </c>
      <c r="G2414" s="74">
        <v>0</v>
      </c>
      <c r="H2414" s="74">
        <v>1.8604651162790701E-2</v>
      </c>
      <c r="I2414" s="74">
        <v>0</v>
      </c>
      <c r="J2414" s="74">
        <v>0</v>
      </c>
      <c r="K2414" s="74">
        <v>0</v>
      </c>
      <c r="L2414" s="35">
        <v>0</v>
      </c>
      <c r="M2414" s="74">
        <v>1</v>
      </c>
      <c r="N2414"/>
      <c r="O2414"/>
    </row>
    <row r="2415" spans="2:15">
      <c r="B2415" s="74">
        <v>1102.0000000000102</v>
      </c>
      <c r="C2415" s="74">
        <v>30397</v>
      </c>
      <c r="D2415" s="74">
        <v>0</v>
      </c>
      <c r="E2415" s="74">
        <v>0</v>
      </c>
      <c r="F2415" s="74">
        <v>0</v>
      </c>
      <c r="G2415" s="74">
        <v>0</v>
      </c>
      <c r="H2415" s="74">
        <v>0</v>
      </c>
      <c r="I2415" s="74">
        <v>0</v>
      </c>
      <c r="J2415" s="74">
        <v>0</v>
      </c>
      <c r="K2415" s="74">
        <v>0</v>
      </c>
      <c r="L2415" s="35">
        <v>0.91964285700000004</v>
      </c>
      <c r="M2415" s="74">
        <v>0</v>
      </c>
      <c r="N2415"/>
      <c r="O2415"/>
    </row>
    <row r="2416" spans="2:15">
      <c r="B2416" s="74">
        <v>204.00000000000065</v>
      </c>
      <c r="C2416" s="74">
        <v>30411</v>
      </c>
      <c r="D2416" s="74">
        <v>0</v>
      </c>
      <c r="E2416" s="74">
        <v>3.25581395348837E-2</v>
      </c>
      <c r="F2416" s="74">
        <v>0</v>
      </c>
      <c r="G2416" s="74">
        <v>0</v>
      </c>
      <c r="H2416" s="74">
        <v>0</v>
      </c>
      <c r="I2416" s="74">
        <v>0</v>
      </c>
      <c r="J2416" s="74">
        <v>9.3023255813953504E-3</v>
      </c>
      <c r="K2416" s="74">
        <v>0</v>
      </c>
      <c r="L2416" s="35">
        <v>0</v>
      </c>
      <c r="M2416" s="74">
        <v>1</v>
      </c>
      <c r="N2416"/>
      <c r="O2416"/>
    </row>
    <row r="2417" spans="2:15">
      <c r="B2417" s="74">
        <v>87.000000000000313</v>
      </c>
      <c r="C2417" s="74">
        <v>30413</v>
      </c>
      <c r="D2417" s="74">
        <v>0</v>
      </c>
      <c r="E2417" s="74">
        <v>4.8543689320388302E-3</v>
      </c>
      <c r="F2417" s="74">
        <v>0</v>
      </c>
      <c r="G2417" s="74">
        <v>4.8543689320388302E-3</v>
      </c>
      <c r="H2417" s="74">
        <v>4.8543689320388302E-3</v>
      </c>
      <c r="I2417" s="74">
        <v>0</v>
      </c>
      <c r="J2417" s="74">
        <v>0</v>
      </c>
      <c r="K2417" s="74">
        <v>0</v>
      </c>
      <c r="L2417" s="35">
        <v>0</v>
      </c>
      <c r="M2417" s="74">
        <v>1</v>
      </c>
      <c r="N2417"/>
      <c r="O2417"/>
    </row>
    <row r="2418" spans="2:15">
      <c r="B2418" s="74">
        <v>1466.0000000000036</v>
      </c>
      <c r="C2418" s="74">
        <v>30774</v>
      </c>
      <c r="D2418" s="74">
        <v>0</v>
      </c>
      <c r="E2418" s="74">
        <v>0</v>
      </c>
      <c r="F2418" s="74">
        <v>0</v>
      </c>
      <c r="G2418" s="74">
        <v>0</v>
      </c>
      <c r="H2418" s="74">
        <v>0</v>
      </c>
      <c r="I2418" s="74">
        <v>0</v>
      </c>
      <c r="J2418" s="74">
        <v>0</v>
      </c>
      <c r="K2418" s="74">
        <v>0</v>
      </c>
      <c r="L2418" s="35">
        <v>0</v>
      </c>
      <c r="M2418" s="74">
        <v>0</v>
      </c>
      <c r="N2418"/>
      <c r="O2418"/>
    </row>
    <row r="2419" spans="2:15">
      <c r="B2419" s="74">
        <v>349.00000000000023</v>
      </c>
      <c r="C2419" s="74">
        <v>30775</v>
      </c>
      <c r="D2419" s="74">
        <v>4.2553191489361703E-3</v>
      </c>
      <c r="E2419" s="74">
        <v>0</v>
      </c>
      <c r="F2419" s="74">
        <v>0</v>
      </c>
      <c r="G2419" s="74">
        <v>0</v>
      </c>
      <c r="H2419" s="74">
        <v>0</v>
      </c>
      <c r="I2419" s="74">
        <v>0</v>
      </c>
      <c r="J2419" s="74">
        <v>0</v>
      </c>
      <c r="K2419" s="74">
        <v>0</v>
      </c>
      <c r="L2419" s="35">
        <v>0</v>
      </c>
      <c r="M2419" s="74">
        <v>0</v>
      </c>
      <c r="N2419"/>
      <c r="O2419"/>
    </row>
    <row r="2420" spans="2:15">
      <c r="B2420" s="74">
        <v>125.99999999999922</v>
      </c>
      <c r="C2420" s="74">
        <v>30777</v>
      </c>
      <c r="D2420" s="74">
        <v>0</v>
      </c>
      <c r="E2420" s="74">
        <v>0</v>
      </c>
      <c r="F2420" s="74">
        <v>0</v>
      </c>
      <c r="G2420" s="74">
        <v>9.1324200913242004E-3</v>
      </c>
      <c r="H2420" s="74">
        <v>0</v>
      </c>
      <c r="I2420" s="74">
        <v>0</v>
      </c>
      <c r="J2420" s="74">
        <v>0</v>
      </c>
      <c r="K2420" s="74">
        <v>4.5662100456621002E-2</v>
      </c>
      <c r="L2420" s="35">
        <v>0</v>
      </c>
      <c r="M2420" s="74">
        <v>0</v>
      </c>
      <c r="N2420"/>
      <c r="O2420"/>
    </row>
    <row r="2421" spans="2:15">
      <c r="B2421" s="74">
        <v>165.99999999999815</v>
      </c>
      <c r="C2421" s="74">
        <v>30783</v>
      </c>
      <c r="D2421" s="74">
        <v>0</v>
      </c>
      <c r="E2421" s="74">
        <v>0</v>
      </c>
      <c r="F2421" s="74">
        <v>0</v>
      </c>
      <c r="G2421" s="74">
        <v>0</v>
      </c>
      <c r="H2421" s="74">
        <v>0</v>
      </c>
      <c r="I2421" s="74">
        <v>0</v>
      </c>
      <c r="J2421" s="74">
        <v>0</v>
      </c>
      <c r="K2421" s="74">
        <v>0</v>
      </c>
      <c r="L2421" s="35">
        <v>0</v>
      </c>
      <c r="M2421" s="74">
        <v>0</v>
      </c>
      <c r="N2421"/>
      <c r="O2421"/>
    </row>
    <row r="2422" spans="2:15">
      <c r="B2422" s="74">
        <v>637.99999999999704</v>
      </c>
      <c r="C2422" s="74">
        <v>30785</v>
      </c>
      <c r="D2422" s="74">
        <v>0</v>
      </c>
      <c r="E2422" s="74">
        <v>4.67289719626168E-2</v>
      </c>
      <c r="F2422" s="74">
        <v>0</v>
      </c>
      <c r="G2422" s="74">
        <v>1.4018691588785E-2</v>
      </c>
      <c r="H2422" s="74">
        <v>0</v>
      </c>
      <c r="I2422" s="74">
        <v>0</v>
      </c>
      <c r="J2422" s="74">
        <v>0</v>
      </c>
      <c r="K2422" s="74">
        <v>0</v>
      </c>
      <c r="L2422" s="35">
        <v>0</v>
      </c>
      <c r="M2422" s="74">
        <v>1</v>
      </c>
      <c r="N2422"/>
      <c r="O2422"/>
    </row>
    <row r="2423" spans="2:15">
      <c r="B2423" s="74">
        <v>219.0000000000008</v>
      </c>
      <c r="C2423" s="74">
        <v>30786</v>
      </c>
      <c r="D2423" s="74">
        <v>0</v>
      </c>
      <c r="E2423" s="74">
        <v>0.209876543209877</v>
      </c>
      <c r="F2423" s="74">
        <v>0</v>
      </c>
      <c r="G2423" s="74">
        <v>8.23045267489712E-3</v>
      </c>
      <c r="H2423" s="74">
        <v>0</v>
      </c>
      <c r="I2423" s="74">
        <v>0</v>
      </c>
      <c r="J2423" s="74">
        <v>0</v>
      </c>
      <c r="K2423" s="74">
        <v>0</v>
      </c>
      <c r="L2423" s="35">
        <v>0</v>
      </c>
      <c r="M2423" s="74">
        <v>1</v>
      </c>
      <c r="N2423"/>
      <c r="O2423"/>
    </row>
    <row r="2424" spans="2:15">
      <c r="B2424" s="74">
        <v>359.00000000000085</v>
      </c>
      <c r="C2424" s="74">
        <v>30790</v>
      </c>
      <c r="D2424" s="74">
        <v>0</v>
      </c>
      <c r="E2424" s="74">
        <v>2.9045643153527E-2</v>
      </c>
      <c r="F2424" s="74">
        <v>0</v>
      </c>
      <c r="G2424" s="74">
        <v>0</v>
      </c>
      <c r="H2424" s="74">
        <v>0</v>
      </c>
      <c r="I2424" s="74">
        <v>0</v>
      </c>
      <c r="J2424" s="74">
        <v>0</v>
      </c>
      <c r="K2424" s="74">
        <v>0</v>
      </c>
      <c r="L2424" s="35">
        <v>0</v>
      </c>
      <c r="M2424" s="74">
        <v>1</v>
      </c>
      <c r="N2424"/>
      <c r="O2424"/>
    </row>
    <row r="2425" spans="2:15">
      <c r="B2425" s="74">
        <v>92.00000000000108</v>
      </c>
      <c r="C2425" s="74">
        <v>30792</v>
      </c>
      <c r="D2425" s="74">
        <v>0</v>
      </c>
      <c r="E2425" s="74">
        <v>2.39234449760766E-2</v>
      </c>
      <c r="F2425" s="74">
        <v>0</v>
      </c>
      <c r="G2425" s="74">
        <v>9.5693779904306199E-3</v>
      </c>
      <c r="H2425" s="74">
        <v>0</v>
      </c>
      <c r="I2425" s="74">
        <v>0</v>
      </c>
      <c r="J2425" s="74">
        <v>0</v>
      </c>
      <c r="K2425" s="74">
        <v>4.78468899521531E-3</v>
      </c>
      <c r="L2425" s="35">
        <v>0</v>
      </c>
      <c r="M2425" s="74">
        <v>1</v>
      </c>
      <c r="N2425"/>
      <c r="O2425"/>
    </row>
    <row r="2426" spans="2:15">
      <c r="B2426" s="74">
        <v>173.0000000000019</v>
      </c>
      <c r="C2426" s="74">
        <v>30799</v>
      </c>
      <c r="D2426" s="74">
        <v>0</v>
      </c>
      <c r="E2426" s="74">
        <v>0</v>
      </c>
      <c r="F2426" s="74">
        <v>0</v>
      </c>
      <c r="G2426" s="74">
        <v>0</v>
      </c>
      <c r="H2426" s="74">
        <v>0</v>
      </c>
      <c r="I2426" s="74">
        <v>0</v>
      </c>
      <c r="J2426" s="74">
        <v>0</v>
      </c>
      <c r="K2426" s="74">
        <v>0</v>
      </c>
      <c r="L2426" s="35">
        <v>0</v>
      </c>
      <c r="M2426" s="74">
        <v>0</v>
      </c>
      <c r="N2426"/>
      <c r="O2426"/>
    </row>
    <row r="2427" spans="2:15">
      <c r="B2427" s="74">
        <v>58.000000000000398</v>
      </c>
      <c r="C2427" s="74">
        <v>30800</v>
      </c>
      <c r="D2427" s="74">
        <v>0</v>
      </c>
      <c r="E2427" s="74">
        <v>0</v>
      </c>
      <c r="F2427" s="74">
        <v>0</v>
      </c>
      <c r="G2427" s="74">
        <v>0</v>
      </c>
      <c r="H2427" s="74">
        <v>0</v>
      </c>
      <c r="I2427" s="74">
        <v>0</v>
      </c>
      <c r="J2427" s="74">
        <v>0</v>
      </c>
      <c r="K2427" s="74">
        <v>0</v>
      </c>
      <c r="L2427" s="35">
        <v>9.8039219999999996E-3</v>
      </c>
      <c r="M2427" s="74">
        <v>0</v>
      </c>
      <c r="N2427"/>
      <c r="O2427"/>
    </row>
    <row r="2428" spans="2:15">
      <c r="B2428" s="74">
        <v>217.00000000000043</v>
      </c>
      <c r="C2428" s="74">
        <v>30801</v>
      </c>
      <c r="D2428" s="74">
        <v>0</v>
      </c>
      <c r="E2428" s="74">
        <v>1.4218009478673001E-2</v>
      </c>
      <c r="F2428" s="74">
        <v>0</v>
      </c>
      <c r="G2428" s="74">
        <v>0</v>
      </c>
      <c r="H2428" s="74">
        <v>0</v>
      </c>
      <c r="I2428" s="74">
        <v>0</v>
      </c>
      <c r="J2428" s="74">
        <v>0</v>
      </c>
      <c r="K2428" s="74">
        <v>1.4218009478673001E-2</v>
      </c>
      <c r="L2428" s="35">
        <v>0</v>
      </c>
      <c r="M2428" s="74">
        <v>1</v>
      </c>
      <c r="N2428"/>
      <c r="O2428"/>
    </row>
    <row r="2429" spans="2:15">
      <c r="B2429" s="74">
        <v>113.00000000000013</v>
      </c>
      <c r="C2429" s="74">
        <v>30803</v>
      </c>
      <c r="D2429" s="74">
        <v>0</v>
      </c>
      <c r="E2429" s="74">
        <v>0.34080717488789197</v>
      </c>
      <c r="F2429" s="74">
        <v>0</v>
      </c>
      <c r="G2429" s="74">
        <v>4.4843049327354303E-3</v>
      </c>
      <c r="H2429" s="74">
        <v>0</v>
      </c>
      <c r="I2429" s="74">
        <v>0</v>
      </c>
      <c r="J2429" s="74">
        <v>1.34529147982063E-2</v>
      </c>
      <c r="K2429" s="74">
        <v>0</v>
      </c>
      <c r="L2429" s="35">
        <v>0</v>
      </c>
      <c r="M2429" s="74">
        <v>1</v>
      </c>
      <c r="N2429"/>
      <c r="O2429"/>
    </row>
    <row r="2430" spans="2:15">
      <c r="B2430" s="74">
        <v>680.00000000000637</v>
      </c>
      <c r="C2430" s="74">
        <v>30804</v>
      </c>
      <c r="D2430" s="74">
        <v>0</v>
      </c>
      <c r="E2430" s="74">
        <v>9.3896713615023494E-3</v>
      </c>
      <c r="F2430" s="74">
        <v>0</v>
      </c>
      <c r="G2430" s="74">
        <v>0</v>
      </c>
      <c r="H2430" s="74">
        <v>0</v>
      </c>
      <c r="I2430" s="74">
        <v>0</v>
      </c>
      <c r="J2430" s="74">
        <v>0</v>
      </c>
      <c r="K2430" s="74">
        <v>0</v>
      </c>
      <c r="L2430" s="35">
        <v>0</v>
      </c>
      <c r="M2430" s="74">
        <v>1</v>
      </c>
      <c r="N2430"/>
      <c r="O2430"/>
    </row>
    <row r="2431" spans="2:15">
      <c r="B2431" s="74">
        <v>192.99999999999829</v>
      </c>
      <c r="C2431" s="74">
        <v>30805</v>
      </c>
      <c r="D2431" s="74">
        <v>0</v>
      </c>
      <c r="E2431" s="74">
        <v>6.9767441860465101E-2</v>
      </c>
      <c r="F2431" s="74">
        <v>0</v>
      </c>
      <c r="G2431" s="74">
        <v>0</v>
      </c>
      <c r="H2431" s="74">
        <v>0</v>
      </c>
      <c r="I2431" s="74">
        <v>0</v>
      </c>
      <c r="J2431" s="74">
        <v>0</v>
      </c>
      <c r="K2431" s="74">
        <v>4.65116279069767E-3</v>
      </c>
      <c r="L2431" s="35">
        <v>0</v>
      </c>
      <c r="M2431" s="74">
        <v>1</v>
      </c>
      <c r="N2431"/>
      <c r="O2431"/>
    </row>
    <row r="2432" spans="2:15">
      <c r="B2432" s="74">
        <v>239.00000000000156</v>
      </c>
      <c r="C2432" s="74">
        <v>30807</v>
      </c>
      <c r="D2432" s="74">
        <v>0</v>
      </c>
      <c r="E2432" s="74">
        <v>7.3529411764705899E-2</v>
      </c>
      <c r="F2432" s="74">
        <v>0</v>
      </c>
      <c r="G2432" s="74">
        <v>0</v>
      </c>
      <c r="H2432" s="74">
        <v>0</v>
      </c>
      <c r="I2432" s="74">
        <v>0</v>
      </c>
      <c r="J2432" s="74">
        <v>0</v>
      </c>
      <c r="K2432" s="74">
        <v>0.20588235294117599</v>
      </c>
      <c r="L2432" s="35">
        <v>0</v>
      </c>
      <c r="M2432" s="74">
        <v>1</v>
      </c>
      <c r="N2432"/>
      <c r="O2432"/>
    </row>
    <row r="2433" spans="2:15">
      <c r="B2433" s="74">
        <v>199.99999999999957</v>
      </c>
      <c r="C2433" s="74">
        <v>30808</v>
      </c>
      <c r="D2433" s="74">
        <v>0</v>
      </c>
      <c r="E2433" s="74">
        <v>0</v>
      </c>
      <c r="F2433" s="74">
        <v>0</v>
      </c>
      <c r="G2433" s="74">
        <v>0</v>
      </c>
      <c r="H2433" s="74">
        <v>0</v>
      </c>
      <c r="I2433" s="74">
        <v>0</v>
      </c>
      <c r="J2433" s="74">
        <v>0</v>
      </c>
      <c r="K2433" s="74">
        <v>3.6529680365296802E-2</v>
      </c>
      <c r="L2433" s="35">
        <v>0</v>
      </c>
      <c r="M2433" s="74">
        <v>0</v>
      </c>
      <c r="N2433"/>
      <c r="O2433"/>
    </row>
    <row r="2434" spans="2:15">
      <c r="B2434" s="74">
        <v>100</v>
      </c>
      <c r="C2434" s="74">
        <v>30809</v>
      </c>
      <c r="D2434" s="74">
        <v>0</v>
      </c>
      <c r="E2434" s="74">
        <v>0</v>
      </c>
      <c r="F2434" s="74">
        <v>0</v>
      </c>
      <c r="G2434" s="74">
        <v>0</v>
      </c>
      <c r="H2434" s="74">
        <v>0</v>
      </c>
      <c r="I2434" s="74">
        <v>0</v>
      </c>
      <c r="J2434" s="74">
        <v>0</v>
      </c>
      <c r="K2434" s="74">
        <v>4.9504950495049497E-3</v>
      </c>
      <c r="L2434" s="35">
        <v>0</v>
      </c>
      <c r="M2434" s="74">
        <v>0</v>
      </c>
      <c r="N2434"/>
      <c r="O2434"/>
    </row>
    <row r="2435" spans="2:15">
      <c r="B2435" s="74">
        <v>260.00000000000136</v>
      </c>
      <c r="C2435" s="74">
        <v>30810</v>
      </c>
      <c r="D2435" s="74">
        <v>0</v>
      </c>
      <c r="E2435" s="74">
        <v>0</v>
      </c>
      <c r="F2435" s="74">
        <v>0</v>
      </c>
      <c r="G2435" s="74">
        <v>9.4786729857819895E-3</v>
      </c>
      <c r="H2435" s="74">
        <v>0</v>
      </c>
      <c r="I2435" s="74">
        <v>0</v>
      </c>
      <c r="J2435" s="74">
        <v>0</v>
      </c>
      <c r="K2435" s="74">
        <v>4.739336492891E-3</v>
      </c>
      <c r="L2435" s="35">
        <v>0</v>
      </c>
      <c r="M2435" s="74">
        <v>0</v>
      </c>
      <c r="N2435"/>
      <c r="O2435"/>
    </row>
    <row r="2436" spans="2:15">
      <c r="B2436" s="74">
        <v>693.99999999999272</v>
      </c>
      <c r="C2436" s="74">
        <v>30811</v>
      </c>
      <c r="D2436" s="74">
        <v>0</v>
      </c>
      <c r="E2436" s="74">
        <v>0</v>
      </c>
      <c r="F2436" s="74">
        <v>0</v>
      </c>
      <c r="G2436" s="74">
        <v>0</v>
      </c>
      <c r="H2436" s="74">
        <v>0</v>
      </c>
      <c r="I2436" s="74">
        <v>0</v>
      </c>
      <c r="J2436" s="74">
        <v>0</v>
      </c>
      <c r="K2436" s="74">
        <v>0</v>
      </c>
      <c r="L2436" s="35">
        <v>0</v>
      </c>
      <c r="M2436" s="74">
        <v>0</v>
      </c>
      <c r="N2436"/>
      <c r="O2436"/>
    </row>
    <row r="2437" spans="2:15">
      <c r="B2437" s="74">
        <v>76.999999999999673</v>
      </c>
      <c r="C2437" s="74">
        <v>30814</v>
      </c>
      <c r="D2437" s="74">
        <v>0</v>
      </c>
      <c r="E2437" s="74">
        <v>0.11483253588516699</v>
      </c>
      <c r="F2437" s="74">
        <v>0</v>
      </c>
      <c r="G2437" s="74">
        <v>0</v>
      </c>
      <c r="H2437" s="74">
        <v>0</v>
      </c>
      <c r="I2437" s="74">
        <v>0</v>
      </c>
      <c r="J2437" s="74">
        <v>0</v>
      </c>
      <c r="K2437" s="74">
        <v>0</v>
      </c>
      <c r="L2437" s="35">
        <v>0</v>
      </c>
      <c r="M2437" s="74">
        <v>1</v>
      </c>
      <c r="N2437"/>
      <c r="O2437"/>
    </row>
    <row r="2438" spans="2:15">
      <c r="B2438" s="74">
        <v>75.000000000000043</v>
      </c>
      <c r="C2438" s="74">
        <v>30816</v>
      </c>
      <c r="D2438" s="74">
        <v>0</v>
      </c>
      <c r="E2438" s="74">
        <v>0</v>
      </c>
      <c r="F2438" s="74">
        <v>0</v>
      </c>
      <c r="G2438" s="74">
        <v>0</v>
      </c>
      <c r="H2438" s="74">
        <v>0</v>
      </c>
      <c r="I2438" s="74">
        <v>0</v>
      </c>
      <c r="J2438" s="74">
        <v>0</v>
      </c>
      <c r="K2438" s="74">
        <v>2.0512820512820499E-2</v>
      </c>
      <c r="L2438" s="35">
        <v>0</v>
      </c>
      <c r="M2438" s="74">
        <v>0</v>
      </c>
      <c r="N2438"/>
      <c r="O2438"/>
    </row>
    <row r="2439" spans="2:15">
      <c r="B2439" s="74">
        <v>112.6000000000008</v>
      </c>
      <c r="C2439" s="74">
        <v>30819</v>
      </c>
      <c r="D2439" s="74">
        <v>0</v>
      </c>
      <c r="E2439" s="74">
        <v>1.05263157894737E-2</v>
      </c>
      <c r="F2439" s="74">
        <v>1.05263157894737E-2</v>
      </c>
      <c r="G2439" s="74">
        <v>0</v>
      </c>
      <c r="H2439" s="74">
        <v>0</v>
      </c>
      <c r="I2439" s="74">
        <v>0</v>
      </c>
      <c r="J2439" s="74">
        <v>0</v>
      </c>
      <c r="K2439" s="74">
        <v>0</v>
      </c>
      <c r="L2439" s="35">
        <v>0</v>
      </c>
      <c r="M2439" s="74">
        <v>1</v>
      </c>
      <c r="N2439"/>
      <c r="O2439"/>
    </row>
    <row r="2440" spans="2:15">
      <c r="B2440" s="74">
        <v>660.00000000000284</v>
      </c>
      <c r="C2440" s="74">
        <v>30820</v>
      </c>
      <c r="D2440" s="74">
        <v>0</v>
      </c>
      <c r="E2440" s="74">
        <v>0</v>
      </c>
      <c r="F2440" s="74">
        <v>0</v>
      </c>
      <c r="G2440" s="74">
        <v>0</v>
      </c>
      <c r="H2440" s="74">
        <v>0</v>
      </c>
      <c r="I2440" s="74">
        <v>0</v>
      </c>
      <c r="J2440" s="74">
        <v>0</v>
      </c>
      <c r="K2440" s="74">
        <v>0</v>
      </c>
      <c r="L2440" s="35">
        <v>0</v>
      </c>
      <c r="M2440" s="74">
        <v>0</v>
      </c>
      <c r="N2440"/>
      <c r="O2440"/>
    </row>
    <row r="2441" spans="2:15">
      <c r="B2441" s="74">
        <v>163.00000000000088</v>
      </c>
      <c r="C2441" s="74">
        <v>30821</v>
      </c>
      <c r="D2441" s="74">
        <v>0</v>
      </c>
      <c r="E2441" s="74">
        <v>0</v>
      </c>
      <c r="F2441" s="74">
        <v>0</v>
      </c>
      <c r="G2441" s="74">
        <v>0</v>
      </c>
      <c r="H2441" s="74">
        <v>0</v>
      </c>
      <c r="I2441" s="74">
        <v>0</v>
      </c>
      <c r="J2441" s="74">
        <v>0</v>
      </c>
      <c r="K2441" s="74">
        <v>8.4745762711864406E-3</v>
      </c>
      <c r="L2441" s="35">
        <v>0</v>
      </c>
      <c r="M2441" s="74">
        <v>0</v>
      </c>
      <c r="N2441"/>
      <c r="O2441"/>
    </row>
    <row r="2442" spans="2:15">
      <c r="B2442" s="74">
        <v>37.999999999999993</v>
      </c>
      <c r="C2442" s="74">
        <v>30823</v>
      </c>
      <c r="D2442" s="74">
        <v>0</v>
      </c>
      <c r="E2442" s="74">
        <v>0</v>
      </c>
      <c r="F2442" s="74">
        <v>0</v>
      </c>
      <c r="G2442" s="74">
        <v>0</v>
      </c>
      <c r="H2442" s="74">
        <v>0</v>
      </c>
      <c r="I2442" s="74">
        <v>0</v>
      </c>
      <c r="J2442" s="74">
        <v>0</v>
      </c>
      <c r="K2442" s="74">
        <v>4.3668122270742399E-3</v>
      </c>
      <c r="L2442" s="35">
        <v>0</v>
      </c>
      <c r="M2442" s="74">
        <v>0</v>
      </c>
      <c r="N2442"/>
      <c r="O2442"/>
    </row>
    <row r="2443" spans="2:15">
      <c r="B2443" s="74">
        <v>61.999999999999453</v>
      </c>
      <c r="C2443" s="74">
        <v>30824</v>
      </c>
      <c r="D2443" s="74">
        <v>0</v>
      </c>
      <c r="E2443" s="74">
        <v>0</v>
      </c>
      <c r="F2443" s="74">
        <v>0</v>
      </c>
      <c r="G2443" s="74">
        <v>0</v>
      </c>
      <c r="H2443" s="74">
        <v>0</v>
      </c>
      <c r="I2443" s="74">
        <v>0</v>
      </c>
      <c r="J2443" s="74">
        <v>0</v>
      </c>
      <c r="K2443" s="74">
        <v>4.4444444444444401E-3</v>
      </c>
      <c r="L2443" s="35">
        <v>0</v>
      </c>
      <c r="M2443" s="74">
        <v>0</v>
      </c>
      <c r="N2443"/>
      <c r="O2443"/>
    </row>
    <row r="2444" spans="2:15">
      <c r="B2444" s="74">
        <v>388.0000000000025</v>
      </c>
      <c r="C2444" s="74">
        <v>30827</v>
      </c>
      <c r="D2444" s="74">
        <v>0</v>
      </c>
      <c r="E2444" s="74">
        <v>0</v>
      </c>
      <c r="F2444" s="74">
        <v>0</v>
      </c>
      <c r="G2444" s="74">
        <v>0</v>
      </c>
      <c r="H2444" s="74">
        <v>0</v>
      </c>
      <c r="I2444" s="74">
        <v>0</v>
      </c>
      <c r="J2444" s="74">
        <v>0</v>
      </c>
      <c r="K2444" s="74">
        <v>3.6866359447004601E-2</v>
      </c>
      <c r="L2444" s="35">
        <v>0</v>
      </c>
      <c r="M2444" s="74">
        <v>0</v>
      </c>
      <c r="N2444"/>
      <c r="O2444"/>
    </row>
    <row r="2445" spans="2:15">
      <c r="B2445" s="74">
        <v>111.99999999999966</v>
      </c>
      <c r="C2445" s="74">
        <v>30829</v>
      </c>
      <c r="D2445" s="74">
        <v>0</v>
      </c>
      <c r="E2445" s="74">
        <v>5.1020408163265302E-3</v>
      </c>
      <c r="F2445" s="74">
        <v>0</v>
      </c>
      <c r="G2445" s="74">
        <v>0</v>
      </c>
      <c r="H2445" s="74">
        <v>0</v>
      </c>
      <c r="I2445" s="74">
        <v>0</v>
      </c>
      <c r="J2445" s="74">
        <v>0</v>
      </c>
      <c r="K2445" s="74">
        <v>1.02040816326531E-2</v>
      </c>
      <c r="L2445" s="35">
        <v>0</v>
      </c>
      <c r="M2445" s="74">
        <v>1</v>
      </c>
      <c r="N2445"/>
      <c r="O2445"/>
    </row>
    <row r="2446" spans="2:15">
      <c r="B2446" s="74">
        <v>119.99999999999869</v>
      </c>
      <c r="C2446" s="74">
        <v>30830</v>
      </c>
      <c r="D2446" s="74">
        <v>0</v>
      </c>
      <c r="E2446" s="74">
        <v>4.6728971962616802E-3</v>
      </c>
      <c r="F2446" s="74">
        <v>0</v>
      </c>
      <c r="G2446" s="74">
        <v>0</v>
      </c>
      <c r="H2446" s="74">
        <v>0</v>
      </c>
      <c r="I2446" s="74">
        <v>0</v>
      </c>
      <c r="J2446" s="74">
        <v>0</v>
      </c>
      <c r="K2446" s="74">
        <v>9.3457943925233603E-3</v>
      </c>
      <c r="L2446" s="35">
        <v>0</v>
      </c>
      <c r="M2446" s="74">
        <v>1</v>
      </c>
      <c r="N2446"/>
      <c r="O2446"/>
    </row>
    <row r="2447" spans="2:15">
      <c r="B2447" s="74">
        <v>113.00000000000013</v>
      </c>
      <c r="C2447" s="74">
        <v>30834</v>
      </c>
      <c r="D2447" s="74">
        <v>0</v>
      </c>
      <c r="E2447" s="74">
        <v>1.9607843137254902E-2</v>
      </c>
      <c r="F2447" s="74">
        <v>0</v>
      </c>
      <c r="G2447" s="74">
        <v>1.4705882352941201E-2</v>
      </c>
      <c r="H2447" s="74">
        <v>0</v>
      </c>
      <c r="I2447" s="74">
        <v>0</v>
      </c>
      <c r="J2447" s="74">
        <v>0</v>
      </c>
      <c r="K2447" s="74">
        <v>0</v>
      </c>
      <c r="L2447" s="35">
        <v>0</v>
      </c>
      <c r="M2447" s="74">
        <v>1</v>
      </c>
      <c r="N2447"/>
      <c r="O2447"/>
    </row>
    <row r="2448" spans="2:15">
      <c r="B2448" s="74">
        <v>102.99999999999946</v>
      </c>
      <c r="C2448" s="74">
        <v>30835</v>
      </c>
      <c r="D2448" s="74">
        <v>0</v>
      </c>
      <c r="E2448" s="74">
        <v>4.65116279069767E-3</v>
      </c>
      <c r="F2448" s="74">
        <v>0</v>
      </c>
      <c r="G2448" s="74">
        <v>0</v>
      </c>
      <c r="H2448" s="74">
        <v>0</v>
      </c>
      <c r="I2448" s="74">
        <v>0</v>
      </c>
      <c r="J2448" s="74">
        <v>0</v>
      </c>
      <c r="K2448" s="74">
        <v>4.65116279069767E-3</v>
      </c>
      <c r="L2448" s="35">
        <v>0</v>
      </c>
      <c r="M2448" s="74">
        <v>1</v>
      </c>
      <c r="N2448"/>
      <c r="O2448"/>
    </row>
    <row r="2449" spans="2:15">
      <c r="B2449" s="74">
        <v>76.999999999999673</v>
      </c>
      <c r="C2449" s="74">
        <v>30840</v>
      </c>
      <c r="D2449" s="74">
        <v>0</v>
      </c>
      <c r="E2449" s="74">
        <v>1.9801980198019799E-2</v>
      </c>
      <c r="F2449" s="74">
        <v>0</v>
      </c>
      <c r="G2449" s="74">
        <v>0</v>
      </c>
      <c r="H2449" s="74">
        <v>0</v>
      </c>
      <c r="I2449" s="74">
        <v>0</v>
      </c>
      <c r="J2449" s="74">
        <v>4.9504950495049497E-3</v>
      </c>
      <c r="K2449" s="74">
        <v>4.9504950495049497E-3</v>
      </c>
      <c r="L2449" s="35">
        <v>0</v>
      </c>
      <c r="M2449" s="74">
        <v>1</v>
      </c>
      <c r="N2449"/>
      <c r="O2449"/>
    </row>
    <row r="2450" spans="2:15">
      <c r="B2450" s="74">
        <v>155.99999999999946</v>
      </c>
      <c r="C2450" s="74">
        <v>30846</v>
      </c>
      <c r="D2450" s="74">
        <v>0</v>
      </c>
      <c r="E2450" s="74">
        <v>0</v>
      </c>
      <c r="F2450" s="74">
        <v>0</v>
      </c>
      <c r="G2450" s="74">
        <v>0</v>
      </c>
      <c r="H2450" s="74">
        <v>0</v>
      </c>
      <c r="I2450" s="74">
        <v>0</v>
      </c>
      <c r="J2450" s="74">
        <v>0</v>
      </c>
      <c r="K2450" s="74">
        <v>2.5252525252525301E-2</v>
      </c>
      <c r="L2450" s="35">
        <v>0</v>
      </c>
      <c r="M2450" s="74">
        <v>0</v>
      </c>
      <c r="N2450"/>
      <c r="O2450"/>
    </row>
    <row r="2451" spans="2:15">
      <c r="B2451" s="74">
        <v>88.000000000000341</v>
      </c>
      <c r="C2451" s="74">
        <v>30847</v>
      </c>
      <c r="D2451" s="74">
        <v>0</v>
      </c>
      <c r="E2451" s="74">
        <v>0</v>
      </c>
      <c r="F2451" s="74">
        <v>0</v>
      </c>
      <c r="G2451" s="74">
        <v>2.8169014084507001E-2</v>
      </c>
      <c r="H2451" s="74">
        <v>0</v>
      </c>
      <c r="I2451" s="74">
        <v>0</v>
      </c>
      <c r="J2451" s="74">
        <v>0</v>
      </c>
      <c r="K2451" s="74">
        <v>4.6948356807511703E-3</v>
      </c>
      <c r="L2451" s="35">
        <v>0</v>
      </c>
      <c r="M2451" s="74">
        <v>0</v>
      </c>
      <c r="N2451"/>
      <c r="O2451"/>
    </row>
    <row r="2452" spans="2:15">
      <c r="B2452" s="74">
        <v>195.00000000000105</v>
      </c>
      <c r="C2452" s="74">
        <v>30848</v>
      </c>
      <c r="D2452" s="74">
        <v>0</v>
      </c>
      <c r="E2452" s="74">
        <v>0</v>
      </c>
      <c r="F2452" s="74">
        <v>0</v>
      </c>
      <c r="G2452" s="74">
        <v>0</v>
      </c>
      <c r="H2452" s="74">
        <v>0</v>
      </c>
      <c r="I2452" s="74">
        <v>0</v>
      </c>
      <c r="J2452" s="74">
        <v>0</v>
      </c>
      <c r="K2452" s="74">
        <v>0</v>
      </c>
      <c r="L2452" s="35">
        <v>0</v>
      </c>
      <c r="M2452" s="74">
        <v>0</v>
      </c>
      <c r="N2452"/>
      <c r="O2452"/>
    </row>
    <row r="2453" spans="2:15">
      <c r="B2453" s="74">
        <v>195.00000000000105</v>
      </c>
      <c r="C2453" s="74">
        <v>30850</v>
      </c>
      <c r="D2453" s="74">
        <v>0</v>
      </c>
      <c r="E2453" s="74">
        <v>4.7619047619047603E-2</v>
      </c>
      <c r="F2453" s="74">
        <v>0</v>
      </c>
      <c r="G2453" s="74">
        <v>0</v>
      </c>
      <c r="H2453" s="74">
        <v>0</v>
      </c>
      <c r="I2453" s="74">
        <v>0</v>
      </c>
      <c r="J2453" s="74">
        <v>0</v>
      </c>
      <c r="K2453" s="74">
        <v>0</v>
      </c>
      <c r="L2453" s="35">
        <v>0</v>
      </c>
      <c r="M2453" s="74">
        <v>1</v>
      </c>
      <c r="N2453"/>
      <c r="O2453"/>
    </row>
    <row r="2454" spans="2:15">
      <c r="B2454" s="74">
        <v>180.99999999999829</v>
      </c>
      <c r="C2454" s="74">
        <v>30852</v>
      </c>
      <c r="D2454" s="74">
        <v>0</v>
      </c>
      <c r="E2454" s="74">
        <v>0</v>
      </c>
      <c r="F2454" s="74">
        <v>0</v>
      </c>
      <c r="G2454" s="74">
        <v>0</v>
      </c>
      <c r="H2454" s="74">
        <v>0</v>
      </c>
      <c r="I2454" s="74">
        <v>0</v>
      </c>
      <c r="J2454" s="74">
        <v>0</v>
      </c>
      <c r="K2454" s="74">
        <v>0</v>
      </c>
      <c r="L2454" s="35">
        <v>0</v>
      </c>
      <c r="M2454" s="74">
        <v>0</v>
      </c>
      <c r="N2454"/>
      <c r="O2454"/>
    </row>
    <row r="2455" spans="2:15">
      <c r="B2455" s="74">
        <v>1397.9999999999925</v>
      </c>
      <c r="C2455" s="74">
        <v>30855</v>
      </c>
      <c r="D2455" s="74">
        <v>0</v>
      </c>
      <c r="E2455" s="74">
        <v>0</v>
      </c>
      <c r="F2455" s="74">
        <v>0</v>
      </c>
      <c r="G2455" s="74">
        <v>0</v>
      </c>
      <c r="H2455" s="74">
        <v>0</v>
      </c>
      <c r="I2455" s="74">
        <v>0</v>
      </c>
      <c r="J2455" s="74">
        <v>0</v>
      </c>
      <c r="K2455" s="74">
        <v>0</v>
      </c>
      <c r="L2455" s="35">
        <v>0</v>
      </c>
      <c r="M2455" s="74">
        <v>0</v>
      </c>
      <c r="N2455"/>
      <c r="O2455"/>
    </row>
    <row r="2456" spans="2:15">
      <c r="B2456" s="74">
        <v>174.00000000000017</v>
      </c>
      <c r="C2456" s="74">
        <v>30856</v>
      </c>
      <c r="D2456" s="74">
        <v>0</v>
      </c>
      <c r="E2456" s="74">
        <v>1.4018691588785E-2</v>
      </c>
      <c r="F2456" s="74">
        <v>0</v>
      </c>
      <c r="G2456" s="74">
        <v>0</v>
      </c>
      <c r="H2456" s="74">
        <v>0</v>
      </c>
      <c r="I2456" s="74">
        <v>0</v>
      </c>
      <c r="J2456" s="74">
        <v>0</v>
      </c>
      <c r="K2456" s="74">
        <v>9.3457943925233603E-3</v>
      </c>
      <c r="L2456" s="35">
        <v>0</v>
      </c>
      <c r="M2456" s="74">
        <v>1</v>
      </c>
      <c r="N2456"/>
      <c r="O2456"/>
    </row>
    <row r="2457" spans="2:15">
      <c r="B2457" s="74">
        <v>393.99999999999653</v>
      </c>
      <c r="C2457" s="74">
        <v>30858</v>
      </c>
      <c r="D2457" s="74">
        <v>0</v>
      </c>
      <c r="E2457" s="74">
        <v>0.134615384615385</v>
      </c>
      <c r="F2457" s="74">
        <v>0</v>
      </c>
      <c r="G2457" s="74">
        <v>4.8076923076923097E-3</v>
      </c>
      <c r="H2457" s="74">
        <v>0</v>
      </c>
      <c r="I2457" s="74">
        <v>0</v>
      </c>
      <c r="J2457" s="74">
        <v>0</v>
      </c>
      <c r="K2457" s="74">
        <v>0</v>
      </c>
      <c r="L2457" s="35">
        <v>0</v>
      </c>
      <c r="M2457" s="74">
        <v>1</v>
      </c>
      <c r="N2457"/>
      <c r="O2457"/>
    </row>
    <row r="2458" spans="2:15">
      <c r="B2458" s="74">
        <v>178.99999999999886</v>
      </c>
      <c r="C2458" s="74">
        <v>30859</v>
      </c>
      <c r="D2458" s="74">
        <v>0</v>
      </c>
      <c r="E2458" s="74">
        <v>3.7209302325581402E-2</v>
      </c>
      <c r="F2458" s="74">
        <v>0</v>
      </c>
      <c r="G2458" s="74">
        <v>9.3023255813953504E-3</v>
      </c>
      <c r="H2458" s="74">
        <v>0</v>
      </c>
      <c r="I2458" s="74">
        <v>0</v>
      </c>
      <c r="J2458" s="74">
        <v>0</v>
      </c>
      <c r="K2458" s="74">
        <v>0</v>
      </c>
      <c r="L2458" s="35">
        <v>0</v>
      </c>
      <c r="M2458" s="74">
        <v>1</v>
      </c>
      <c r="N2458"/>
      <c r="O2458"/>
    </row>
    <row r="2459" spans="2:15">
      <c r="B2459" s="74">
        <v>55.500000000000526</v>
      </c>
      <c r="C2459" s="74">
        <v>30860</v>
      </c>
      <c r="D2459" s="74">
        <v>0</v>
      </c>
      <c r="E2459" s="74">
        <v>4.6296296296296302E-3</v>
      </c>
      <c r="F2459" s="74">
        <v>0</v>
      </c>
      <c r="G2459" s="74">
        <v>4.6296296296296302E-3</v>
      </c>
      <c r="H2459" s="74">
        <v>0</v>
      </c>
      <c r="I2459" s="74">
        <v>0</v>
      </c>
      <c r="J2459" s="74">
        <v>0</v>
      </c>
      <c r="K2459" s="74">
        <v>4.6296296296296302E-3</v>
      </c>
      <c r="L2459" s="35">
        <v>0</v>
      </c>
      <c r="M2459" s="74">
        <v>1</v>
      </c>
      <c r="N2459"/>
      <c r="O2459"/>
    </row>
    <row r="2460" spans="2:15">
      <c r="B2460" s="74">
        <v>195.00000000000105</v>
      </c>
      <c r="C2460" s="74">
        <v>30862</v>
      </c>
      <c r="D2460" s="74">
        <v>0</v>
      </c>
      <c r="E2460" s="74">
        <v>4.8076923076923097E-3</v>
      </c>
      <c r="F2460" s="74">
        <v>0</v>
      </c>
      <c r="G2460" s="74">
        <v>0</v>
      </c>
      <c r="H2460" s="74">
        <v>0</v>
      </c>
      <c r="I2460" s="74">
        <v>0</v>
      </c>
      <c r="J2460" s="74">
        <v>0</v>
      </c>
      <c r="K2460" s="74">
        <v>4.8076923076923097E-3</v>
      </c>
      <c r="L2460" s="35">
        <v>0</v>
      </c>
      <c r="M2460" s="74">
        <v>1</v>
      </c>
      <c r="N2460"/>
      <c r="O2460"/>
    </row>
    <row r="2461" spans="2:15">
      <c r="B2461" s="74">
        <v>144.99999999999844</v>
      </c>
      <c r="C2461" s="74">
        <v>30863</v>
      </c>
      <c r="D2461" s="74">
        <v>0</v>
      </c>
      <c r="E2461" s="74">
        <v>0</v>
      </c>
      <c r="F2461" s="74">
        <v>0</v>
      </c>
      <c r="G2461" s="74">
        <v>0</v>
      </c>
      <c r="H2461" s="74">
        <v>0</v>
      </c>
      <c r="I2461" s="74">
        <v>0</v>
      </c>
      <c r="J2461" s="74">
        <v>0</v>
      </c>
      <c r="K2461" s="74">
        <v>0</v>
      </c>
      <c r="L2461" s="35">
        <v>0</v>
      </c>
      <c r="M2461" s="74">
        <v>0</v>
      </c>
      <c r="N2461"/>
      <c r="O2461"/>
    </row>
    <row r="2462" spans="2:15">
      <c r="B2462" s="74">
        <v>1437.0000000000152</v>
      </c>
      <c r="C2462" s="74">
        <v>30865</v>
      </c>
      <c r="D2462" s="74">
        <v>0</v>
      </c>
      <c r="E2462" s="74">
        <v>9.8039215686274508E-3</v>
      </c>
      <c r="F2462" s="74">
        <v>0</v>
      </c>
      <c r="G2462" s="74">
        <v>0</v>
      </c>
      <c r="H2462" s="74">
        <v>0</v>
      </c>
      <c r="I2462" s="74">
        <v>0</v>
      </c>
      <c r="J2462" s="74">
        <v>0</v>
      </c>
      <c r="K2462" s="74">
        <v>0</v>
      </c>
      <c r="L2462" s="35">
        <v>0</v>
      </c>
      <c r="M2462" s="74">
        <v>1</v>
      </c>
      <c r="N2462"/>
      <c r="O2462"/>
    </row>
    <row r="2463" spans="2:15">
      <c r="B2463" s="74">
        <v>22.999999999999858</v>
      </c>
      <c r="C2463" s="74">
        <v>30868</v>
      </c>
      <c r="D2463" s="74">
        <v>0</v>
      </c>
      <c r="E2463" s="74">
        <v>9.2592592592592605E-3</v>
      </c>
      <c r="F2463" s="74">
        <v>0</v>
      </c>
      <c r="G2463" s="74">
        <v>1.38888888888889E-2</v>
      </c>
      <c r="H2463" s="74">
        <v>0</v>
      </c>
      <c r="I2463" s="74">
        <v>0</v>
      </c>
      <c r="J2463" s="74">
        <v>0</v>
      </c>
      <c r="K2463" s="74">
        <v>4.6296296296296302E-3</v>
      </c>
      <c r="L2463" s="35">
        <v>0</v>
      </c>
      <c r="M2463" s="74">
        <v>1</v>
      </c>
      <c r="N2463"/>
      <c r="O2463"/>
    </row>
    <row r="2464" spans="2:15">
      <c r="B2464" s="74">
        <v>136.00000000000088</v>
      </c>
      <c r="C2464" s="74">
        <v>30872</v>
      </c>
      <c r="D2464" s="74">
        <v>0</v>
      </c>
      <c r="E2464" s="74">
        <v>0</v>
      </c>
      <c r="F2464" s="74">
        <v>0</v>
      </c>
      <c r="G2464" s="74">
        <v>0</v>
      </c>
      <c r="H2464" s="74">
        <v>0</v>
      </c>
      <c r="I2464" s="74">
        <v>0</v>
      </c>
      <c r="J2464" s="74">
        <v>0</v>
      </c>
      <c r="K2464" s="74">
        <v>0</v>
      </c>
      <c r="L2464" s="35">
        <v>0</v>
      </c>
      <c r="M2464" s="74">
        <v>0</v>
      </c>
      <c r="N2464"/>
      <c r="O2464"/>
    </row>
    <row r="2465" spans="2:15">
      <c r="B2465" s="74">
        <v>205.99999999999858</v>
      </c>
      <c r="C2465" s="74">
        <v>30873</v>
      </c>
      <c r="D2465" s="74">
        <v>0</v>
      </c>
      <c r="E2465" s="74">
        <v>4.5871559633027499E-3</v>
      </c>
      <c r="F2465" s="74">
        <v>0</v>
      </c>
      <c r="G2465" s="74">
        <v>0</v>
      </c>
      <c r="H2465" s="74">
        <v>0</v>
      </c>
      <c r="I2465" s="74">
        <v>0</v>
      </c>
      <c r="J2465" s="74">
        <v>0</v>
      </c>
      <c r="K2465" s="74">
        <v>2.7522935779816501E-2</v>
      </c>
      <c r="L2465" s="35">
        <v>0</v>
      </c>
      <c r="M2465" s="74">
        <v>1</v>
      </c>
      <c r="N2465"/>
      <c r="O2465"/>
    </row>
    <row r="2466" spans="2:15">
      <c r="B2466" s="74">
        <v>174.99999999999835</v>
      </c>
      <c r="C2466" s="74">
        <v>30876</v>
      </c>
      <c r="D2466" s="74">
        <v>0</v>
      </c>
      <c r="E2466" s="74">
        <v>2.1645021645021599E-2</v>
      </c>
      <c r="F2466" s="74">
        <v>0</v>
      </c>
      <c r="G2466" s="74">
        <v>0</v>
      </c>
      <c r="H2466" s="74">
        <v>0</v>
      </c>
      <c r="I2466" s="74">
        <v>0</v>
      </c>
      <c r="J2466" s="74">
        <v>0</v>
      </c>
      <c r="K2466" s="74">
        <v>1.7316017316017299E-2</v>
      </c>
      <c r="L2466" s="35">
        <v>0</v>
      </c>
      <c r="M2466" s="74">
        <v>1</v>
      </c>
      <c r="N2466"/>
      <c r="O2466"/>
    </row>
    <row r="2467" spans="2:15">
      <c r="B2467" s="74">
        <v>55.999999999999972</v>
      </c>
      <c r="C2467" s="74">
        <v>30884</v>
      </c>
      <c r="D2467" s="74">
        <v>0</v>
      </c>
      <c r="E2467" s="74">
        <v>5.2132701421800903E-2</v>
      </c>
      <c r="F2467" s="74">
        <v>0</v>
      </c>
      <c r="G2467" s="74">
        <v>4.739336492891E-3</v>
      </c>
      <c r="H2467" s="74">
        <v>0</v>
      </c>
      <c r="I2467" s="74">
        <v>0</v>
      </c>
      <c r="J2467" s="74">
        <v>0</v>
      </c>
      <c r="K2467" s="74">
        <v>0</v>
      </c>
      <c r="L2467" s="35">
        <v>0</v>
      </c>
      <c r="M2467" s="74">
        <v>1</v>
      </c>
      <c r="N2467"/>
      <c r="O2467"/>
    </row>
    <row r="2468" spans="2:15">
      <c r="B2468" s="74">
        <v>225.99999999999946</v>
      </c>
      <c r="C2468" s="74">
        <v>30885</v>
      </c>
      <c r="D2468" s="74">
        <v>0</v>
      </c>
      <c r="E2468" s="74">
        <v>0</v>
      </c>
      <c r="F2468" s="74">
        <v>0</v>
      </c>
      <c r="G2468" s="74">
        <v>0</v>
      </c>
      <c r="H2468" s="74">
        <v>0</v>
      </c>
      <c r="I2468" s="74">
        <v>0</v>
      </c>
      <c r="J2468" s="74">
        <v>0</v>
      </c>
      <c r="K2468" s="74">
        <v>0</v>
      </c>
      <c r="L2468" s="35">
        <v>0</v>
      </c>
      <c r="M2468" s="74">
        <v>0</v>
      </c>
      <c r="N2468"/>
      <c r="O2468"/>
    </row>
    <row r="2469" spans="2:15">
      <c r="B2469" s="74">
        <v>73.000000000000696</v>
      </c>
      <c r="C2469" s="74">
        <v>30886</v>
      </c>
      <c r="D2469" s="74">
        <v>0</v>
      </c>
      <c r="E2469" s="74">
        <v>0</v>
      </c>
      <c r="F2469" s="74">
        <v>0</v>
      </c>
      <c r="G2469" s="74">
        <v>4.5871559633027499E-3</v>
      </c>
      <c r="H2469" s="74">
        <v>0</v>
      </c>
      <c r="I2469" s="74">
        <v>0</v>
      </c>
      <c r="J2469" s="74">
        <v>0</v>
      </c>
      <c r="K2469" s="74">
        <v>0</v>
      </c>
      <c r="L2469" s="35">
        <v>0</v>
      </c>
      <c r="M2469" s="74">
        <v>0</v>
      </c>
      <c r="N2469"/>
      <c r="O2469"/>
    </row>
    <row r="2470" spans="2:15">
      <c r="B2470" s="74">
        <v>97.999999999998906</v>
      </c>
      <c r="C2470" s="74">
        <v>30887</v>
      </c>
      <c r="D2470" s="74">
        <v>0</v>
      </c>
      <c r="E2470" s="74">
        <v>0</v>
      </c>
      <c r="F2470" s="74">
        <v>0</v>
      </c>
      <c r="G2470" s="74">
        <v>0</v>
      </c>
      <c r="H2470" s="74">
        <v>0</v>
      </c>
      <c r="I2470" s="74">
        <v>0</v>
      </c>
      <c r="J2470" s="74">
        <v>0</v>
      </c>
      <c r="K2470" s="74">
        <v>4.9327354260089697E-2</v>
      </c>
      <c r="L2470" s="35">
        <v>0</v>
      </c>
      <c r="M2470" s="74">
        <v>0</v>
      </c>
      <c r="N2470"/>
      <c r="O2470"/>
    </row>
    <row r="2471" spans="2:15">
      <c r="B2471" s="74">
        <v>235.00000000000207</v>
      </c>
      <c r="C2471" s="74">
        <v>30891</v>
      </c>
      <c r="D2471" s="74">
        <v>0</v>
      </c>
      <c r="E2471" s="74">
        <v>0</v>
      </c>
      <c r="F2471" s="74">
        <v>0</v>
      </c>
      <c r="G2471" s="74">
        <v>0</v>
      </c>
      <c r="H2471" s="74">
        <v>0</v>
      </c>
      <c r="I2471" s="74">
        <v>0</v>
      </c>
      <c r="J2471" s="74">
        <v>0</v>
      </c>
      <c r="K2471" s="74">
        <v>0</v>
      </c>
      <c r="L2471" s="35">
        <v>0</v>
      </c>
      <c r="M2471" s="74">
        <v>0</v>
      </c>
      <c r="N2471"/>
      <c r="O2471"/>
    </row>
    <row r="2472" spans="2:15">
      <c r="B2472" s="74">
        <v>158.99999999999957</v>
      </c>
      <c r="C2472" s="74">
        <v>30893</v>
      </c>
      <c r="D2472" s="74">
        <v>0</v>
      </c>
      <c r="E2472" s="74">
        <v>0</v>
      </c>
      <c r="F2472" s="74">
        <v>0</v>
      </c>
      <c r="G2472" s="74">
        <v>0</v>
      </c>
      <c r="H2472" s="74">
        <v>0</v>
      </c>
      <c r="I2472" s="74">
        <v>0</v>
      </c>
      <c r="J2472" s="74">
        <v>0</v>
      </c>
      <c r="K2472" s="74">
        <v>0</v>
      </c>
      <c r="L2472" s="35">
        <v>0</v>
      </c>
      <c r="M2472" s="74">
        <v>0</v>
      </c>
      <c r="N2472"/>
      <c r="O2472"/>
    </row>
    <row r="2473" spans="2:15">
      <c r="B2473" s="74">
        <v>307.99999999999716</v>
      </c>
      <c r="C2473" s="74">
        <v>30894</v>
      </c>
      <c r="D2473" s="74">
        <v>0</v>
      </c>
      <c r="E2473" s="74">
        <v>4.29184549356223E-3</v>
      </c>
      <c r="F2473" s="74">
        <v>0</v>
      </c>
      <c r="G2473" s="74">
        <v>0</v>
      </c>
      <c r="H2473" s="74">
        <v>0</v>
      </c>
      <c r="I2473" s="74">
        <v>0</v>
      </c>
      <c r="J2473" s="74">
        <v>0</v>
      </c>
      <c r="K2473" s="74">
        <v>0</v>
      </c>
      <c r="L2473" s="35">
        <v>0</v>
      </c>
      <c r="M2473" s="74">
        <v>1</v>
      </c>
      <c r="N2473"/>
      <c r="O2473"/>
    </row>
    <row r="2474" spans="2:15">
      <c r="B2474" s="74">
        <v>135.49999999999869</v>
      </c>
      <c r="C2474" s="74">
        <v>30897</v>
      </c>
      <c r="D2474" s="74">
        <v>0</v>
      </c>
      <c r="E2474" s="74">
        <v>2.97872340425532E-2</v>
      </c>
      <c r="F2474" s="74">
        <v>0</v>
      </c>
      <c r="G2474" s="74">
        <v>8.5106382978723406E-3</v>
      </c>
      <c r="H2474" s="74">
        <v>0</v>
      </c>
      <c r="I2474" s="74">
        <v>0</v>
      </c>
      <c r="J2474" s="74">
        <v>0</v>
      </c>
      <c r="K2474" s="74">
        <v>0</v>
      </c>
      <c r="L2474" s="35">
        <v>0</v>
      </c>
      <c r="M2474" s="74">
        <v>1</v>
      </c>
      <c r="N2474"/>
      <c r="O2474"/>
    </row>
    <row r="2475" spans="2:15">
      <c r="B2475" s="74">
        <v>640.000000000005</v>
      </c>
      <c r="C2475" s="74">
        <v>30899</v>
      </c>
      <c r="D2475" s="74">
        <v>0</v>
      </c>
      <c r="E2475" s="74">
        <v>3.0172413793103401E-2</v>
      </c>
      <c r="F2475" s="74">
        <v>0</v>
      </c>
      <c r="G2475" s="74">
        <v>0</v>
      </c>
      <c r="H2475" s="74">
        <v>0</v>
      </c>
      <c r="I2475" s="74">
        <v>0</v>
      </c>
      <c r="J2475" s="74">
        <v>0</v>
      </c>
      <c r="K2475" s="74">
        <v>0</v>
      </c>
      <c r="L2475" s="35">
        <v>0</v>
      </c>
      <c r="M2475" s="74">
        <v>1</v>
      </c>
      <c r="N2475"/>
      <c r="O2475"/>
    </row>
    <row r="2476" spans="2:15">
      <c r="B2476" s="74">
        <v>747.00000000000205</v>
      </c>
      <c r="C2476" s="74">
        <v>30900</v>
      </c>
      <c r="D2476" s="74">
        <v>0</v>
      </c>
      <c r="E2476" s="74">
        <v>4.8543689320388302E-3</v>
      </c>
      <c r="F2476" s="74">
        <v>0</v>
      </c>
      <c r="G2476" s="74">
        <v>0</v>
      </c>
      <c r="H2476" s="74">
        <v>0</v>
      </c>
      <c r="I2476" s="74">
        <v>0</v>
      </c>
      <c r="J2476" s="74">
        <v>0</v>
      </c>
      <c r="K2476" s="74">
        <v>0</v>
      </c>
      <c r="L2476" s="35">
        <v>0</v>
      </c>
      <c r="M2476" s="74">
        <v>1</v>
      </c>
      <c r="N2476"/>
      <c r="O2476"/>
    </row>
    <row r="2477" spans="2:15">
      <c r="B2477" s="74">
        <v>100</v>
      </c>
      <c r="C2477" s="74">
        <v>30901</v>
      </c>
      <c r="D2477" s="74">
        <v>0</v>
      </c>
      <c r="E2477" s="74">
        <v>1.8433179723502301E-2</v>
      </c>
      <c r="F2477" s="74">
        <v>0</v>
      </c>
      <c r="G2477" s="74">
        <v>0</v>
      </c>
      <c r="H2477" s="74">
        <v>0</v>
      </c>
      <c r="I2477" s="74">
        <v>0</v>
      </c>
      <c r="J2477" s="74">
        <v>0</v>
      </c>
      <c r="K2477" s="74">
        <v>1.8433179723502301E-2</v>
      </c>
      <c r="L2477" s="35">
        <v>0</v>
      </c>
      <c r="M2477" s="74">
        <v>1</v>
      </c>
      <c r="N2477"/>
      <c r="O2477"/>
    </row>
    <row r="2478" spans="2:15">
      <c r="B2478" s="74">
        <v>58.000000000000398</v>
      </c>
      <c r="C2478" s="74">
        <v>30903</v>
      </c>
      <c r="D2478" s="74">
        <v>0</v>
      </c>
      <c r="E2478" s="74">
        <v>0</v>
      </c>
      <c r="F2478" s="74">
        <v>0</v>
      </c>
      <c r="G2478" s="74">
        <v>9.6618357487922701E-3</v>
      </c>
      <c r="H2478" s="74">
        <v>0</v>
      </c>
      <c r="I2478" s="74">
        <v>0</v>
      </c>
      <c r="J2478" s="74">
        <v>0</v>
      </c>
      <c r="K2478" s="74">
        <v>2.41545893719807E-2</v>
      </c>
      <c r="L2478" s="35">
        <v>0</v>
      </c>
      <c r="M2478" s="74">
        <v>0</v>
      </c>
      <c r="N2478"/>
      <c r="O2478"/>
    </row>
    <row r="2479" spans="2:15">
      <c r="B2479" s="74">
        <v>96.999999999998963</v>
      </c>
      <c r="C2479" s="74">
        <v>30909</v>
      </c>
      <c r="D2479" s="74">
        <v>0</v>
      </c>
      <c r="E2479" s="74">
        <v>0.30622009569378</v>
      </c>
      <c r="F2479" s="74">
        <v>0</v>
      </c>
      <c r="G2479" s="74">
        <v>4.78468899521531E-3</v>
      </c>
      <c r="H2479" s="74">
        <v>0</v>
      </c>
      <c r="I2479" s="74">
        <v>0</v>
      </c>
      <c r="J2479" s="74">
        <v>0</v>
      </c>
      <c r="K2479" s="74">
        <v>0</v>
      </c>
      <c r="L2479" s="35">
        <v>0</v>
      </c>
      <c r="M2479" s="74">
        <v>1</v>
      </c>
      <c r="N2479"/>
      <c r="O2479"/>
    </row>
    <row r="2480" spans="2:15">
      <c r="B2480" s="74">
        <v>402</v>
      </c>
      <c r="C2480" s="74">
        <v>30910</v>
      </c>
      <c r="D2480" s="74">
        <v>0</v>
      </c>
      <c r="E2480" s="74">
        <v>4.7619047619047603E-2</v>
      </c>
      <c r="F2480" s="74">
        <v>0</v>
      </c>
      <c r="G2480" s="74">
        <v>0</v>
      </c>
      <c r="H2480" s="74">
        <v>0</v>
      </c>
      <c r="I2480" s="74">
        <v>0</v>
      </c>
      <c r="J2480" s="74">
        <v>0</v>
      </c>
      <c r="K2480" s="74">
        <v>0</v>
      </c>
      <c r="L2480" s="35">
        <v>0</v>
      </c>
      <c r="M2480" s="74">
        <v>1</v>
      </c>
      <c r="N2480"/>
      <c r="O2480"/>
    </row>
    <row r="2481" spans="2:15">
      <c r="B2481" s="74">
        <v>268.00000000000068</v>
      </c>
      <c r="C2481" s="74">
        <v>30911</v>
      </c>
      <c r="D2481" s="74">
        <v>0</v>
      </c>
      <c r="E2481" s="74">
        <v>0</v>
      </c>
      <c r="F2481" s="74">
        <v>0</v>
      </c>
      <c r="G2481" s="74">
        <v>1.3636363636363599E-2</v>
      </c>
      <c r="H2481" s="74">
        <v>4.5454545454545496E-3</v>
      </c>
      <c r="I2481" s="74">
        <v>0</v>
      </c>
      <c r="J2481" s="74">
        <v>4.5454545454545496E-3</v>
      </c>
      <c r="K2481" s="74">
        <v>4.5454545454545497E-2</v>
      </c>
      <c r="L2481" s="35">
        <v>0</v>
      </c>
      <c r="M2481" s="74">
        <v>0</v>
      </c>
      <c r="N2481"/>
      <c r="O2481"/>
    </row>
    <row r="2482" spans="2:15">
      <c r="B2482" s="74">
        <v>64.000000000000426</v>
      </c>
      <c r="C2482" s="74">
        <v>30912</v>
      </c>
      <c r="D2482" s="74">
        <v>0</v>
      </c>
      <c r="E2482" s="74">
        <v>0</v>
      </c>
      <c r="F2482" s="74">
        <v>0</v>
      </c>
      <c r="G2482" s="74">
        <v>4.8076923076923097E-3</v>
      </c>
      <c r="H2482" s="74">
        <v>0</v>
      </c>
      <c r="I2482" s="74">
        <v>0</v>
      </c>
      <c r="J2482" s="74">
        <v>0</v>
      </c>
      <c r="K2482" s="74">
        <v>1.44230769230769E-2</v>
      </c>
      <c r="L2482" s="35">
        <v>0</v>
      </c>
      <c r="M2482" s="74">
        <v>0</v>
      </c>
      <c r="N2482"/>
      <c r="O2482"/>
    </row>
    <row r="2483" spans="2:15">
      <c r="B2483" s="74">
        <v>67.000000000000568</v>
      </c>
      <c r="C2483" s="74">
        <v>30914</v>
      </c>
      <c r="D2483" s="74">
        <v>0</v>
      </c>
      <c r="E2483" s="74">
        <v>0</v>
      </c>
      <c r="F2483" s="74">
        <v>0</v>
      </c>
      <c r="G2483" s="74">
        <v>0</v>
      </c>
      <c r="H2483" s="74">
        <v>0</v>
      </c>
      <c r="I2483" s="74">
        <v>0</v>
      </c>
      <c r="J2483" s="74">
        <v>0</v>
      </c>
      <c r="K2483" s="74">
        <v>8.2969432314410493E-2</v>
      </c>
      <c r="L2483" s="35">
        <v>0</v>
      </c>
      <c r="M2483" s="74">
        <v>0</v>
      </c>
      <c r="N2483"/>
      <c r="O2483"/>
    </row>
    <row r="2484" spans="2:15">
      <c r="B2484" s="74">
        <v>172.00000000000057</v>
      </c>
      <c r="C2484" s="74">
        <v>30916</v>
      </c>
      <c r="D2484" s="74">
        <v>0</v>
      </c>
      <c r="E2484" s="74">
        <v>0</v>
      </c>
      <c r="F2484" s="74">
        <v>0</v>
      </c>
      <c r="G2484" s="74">
        <v>0</v>
      </c>
      <c r="H2484" s="74">
        <v>0</v>
      </c>
      <c r="I2484" s="74">
        <v>0</v>
      </c>
      <c r="J2484" s="74">
        <v>0</v>
      </c>
      <c r="K2484" s="74">
        <v>0.111627906976744</v>
      </c>
      <c r="L2484" s="35">
        <v>0</v>
      </c>
      <c r="M2484" s="74">
        <v>0</v>
      </c>
      <c r="N2484"/>
      <c r="O2484"/>
    </row>
    <row r="2485" spans="2:15">
      <c r="B2485" s="74">
        <v>103.99999999999989</v>
      </c>
      <c r="C2485" s="74">
        <v>30918</v>
      </c>
      <c r="D2485" s="74">
        <v>0</v>
      </c>
      <c r="E2485" s="74">
        <v>4.7169811320754698E-3</v>
      </c>
      <c r="F2485" s="74">
        <v>0</v>
      </c>
      <c r="G2485" s="74">
        <v>0</v>
      </c>
      <c r="H2485" s="74">
        <v>0</v>
      </c>
      <c r="I2485" s="74">
        <v>0</v>
      </c>
      <c r="J2485" s="74">
        <v>0</v>
      </c>
      <c r="K2485" s="74">
        <v>0</v>
      </c>
      <c r="L2485" s="35">
        <v>0</v>
      </c>
      <c r="M2485" s="74">
        <v>1</v>
      </c>
      <c r="N2485"/>
      <c r="O2485"/>
    </row>
    <row r="2486" spans="2:15">
      <c r="B2486" s="74">
        <v>328.00000000000102</v>
      </c>
      <c r="C2486" s="74">
        <v>30919</v>
      </c>
      <c r="D2486" s="74">
        <v>0</v>
      </c>
      <c r="E2486" s="74">
        <v>0</v>
      </c>
      <c r="F2486" s="74">
        <v>0</v>
      </c>
      <c r="G2486" s="74">
        <v>0</v>
      </c>
      <c r="H2486" s="74">
        <v>0</v>
      </c>
      <c r="I2486" s="74">
        <v>0</v>
      </c>
      <c r="J2486" s="74">
        <v>0</v>
      </c>
      <c r="K2486" s="74">
        <v>0.17910447761194001</v>
      </c>
      <c r="L2486" s="35">
        <v>0</v>
      </c>
      <c r="M2486" s="74">
        <v>0</v>
      </c>
      <c r="N2486"/>
      <c r="O2486"/>
    </row>
    <row r="2487" spans="2:15">
      <c r="B2487" s="74">
        <v>262.00000000000296</v>
      </c>
      <c r="C2487" s="74">
        <v>30921</v>
      </c>
      <c r="D2487" s="74">
        <v>0</v>
      </c>
      <c r="E2487" s="74">
        <v>0.24644549763033199</v>
      </c>
      <c r="F2487" s="74">
        <v>0</v>
      </c>
      <c r="G2487" s="74">
        <v>0</v>
      </c>
      <c r="H2487" s="74">
        <v>0</v>
      </c>
      <c r="I2487" s="74">
        <v>0</v>
      </c>
      <c r="J2487" s="74">
        <v>0</v>
      </c>
      <c r="K2487" s="74">
        <v>0</v>
      </c>
      <c r="L2487" s="35">
        <v>0</v>
      </c>
      <c r="M2487" s="74">
        <v>1</v>
      </c>
      <c r="N2487"/>
      <c r="O2487"/>
    </row>
    <row r="2488" spans="2:15">
      <c r="B2488" s="74">
        <v>75.999999999999801</v>
      </c>
      <c r="C2488" s="74">
        <v>30924</v>
      </c>
      <c r="D2488" s="74">
        <v>0</v>
      </c>
      <c r="E2488" s="74">
        <v>0</v>
      </c>
      <c r="F2488" s="74">
        <v>0</v>
      </c>
      <c r="G2488" s="74">
        <v>0</v>
      </c>
      <c r="H2488" s="74">
        <v>0</v>
      </c>
      <c r="I2488" s="74">
        <v>0</v>
      </c>
      <c r="J2488" s="74">
        <v>0</v>
      </c>
      <c r="K2488" s="74">
        <v>0.10243902439024399</v>
      </c>
      <c r="L2488" s="35">
        <v>0</v>
      </c>
      <c r="M2488" s="74">
        <v>0</v>
      </c>
      <c r="N2488"/>
      <c r="O2488"/>
    </row>
    <row r="2489" spans="2:15">
      <c r="B2489" s="74">
        <v>177.00000000000151</v>
      </c>
      <c r="C2489" s="74">
        <v>30928</v>
      </c>
      <c r="D2489" s="74">
        <v>0</v>
      </c>
      <c r="E2489" s="74">
        <v>0</v>
      </c>
      <c r="F2489" s="74">
        <v>0</v>
      </c>
      <c r="G2489" s="74">
        <v>0</v>
      </c>
      <c r="H2489" s="74">
        <v>0</v>
      </c>
      <c r="I2489" s="74">
        <v>0</v>
      </c>
      <c r="J2489" s="74">
        <v>0</v>
      </c>
      <c r="K2489" s="74">
        <v>0.08</v>
      </c>
      <c r="L2489" s="35">
        <v>0</v>
      </c>
      <c r="M2489" s="74">
        <v>0</v>
      </c>
      <c r="N2489"/>
      <c r="O2489"/>
    </row>
    <row r="2490" spans="2:15">
      <c r="B2490" s="74">
        <v>369.99999999999596</v>
      </c>
      <c r="C2490" s="74">
        <v>30929</v>
      </c>
      <c r="D2490" s="74">
        <v>0</v>
      </c>
      <c r="E2490" s="74">
        <v>0</v>
      </c>
      <c r="F2490" s="74">
        <v>0</v>
      </c>
      <c r="G2490" s="74">
        <v>0</v>
      </c>
      <c r="H2490" s="74">
        <v>0</v>
      </c>
      <c r="I2490" s="74">
        <v>0</v>
      </c>
      <c r="J2490" s="74">
        <v>0</v>
      </c>
      <c r="K2490" s="74">
        <v>0</v>
      </c>
      <c r="L2490" s="35">
        <v>0</v>
      </c>
      <c r="M2490" s="74">
        <v>0</v>
      </c>
      <c r="N2490"/>
      <c r="O2490"/>
    </row>
    <row r="2491" spans="2:15">
      <c r="B2491" s="74">
        <v>118.00000000000129</v>
      </c>
      <c r="C2491" s="74">
        <v>30931</v>
      </c>
      <c r="D2491" s="74">
        <v>0</v>
      </c>
      <c r="E2491" s="74">
        <v>4.6511627906976702E-2</v>
      </c>
      <c r="F2491" s="74">
        <v>0</v>
      </c>
      <c r="G2491" s="74">
        <v>0</v>
      </c>
      <c r="H2491" s="74">
        <v>0</v>
      </c>
      <c r="I2491" s="74">
        <v>0</v>
      </c>
      <c r="J2491" s="74">
        <v>0</v>
      </c>
      <c r="K2491" s="74">
        <v>0</v>
      </c>
      <c r="L2491" s="35">
        <v>0</v>
      </c>
      <c r="M2491" s="74">
        <v>1</v>
      </c>
      <c r="N2491"/>
      <c r="O2491"/>
    </row>
    <row r="2492" spans="2:15">
      <c r="B2492" s="74">
        <v>356.99999999999767</v>
      </c>
      <c r="C2492" s="74">
        <v>30932</v>
      </c>
      <c r="D2492" s="74">
        <v>0</v>
      </c>
      <c r="E2492" s="74">
        <v>4.3290043290043302E-2</v>
      </c>
      <c r="F2492" s="74">
        <v>0</v>
      </c>
      <c r="G2492" s="74">
        <v>0</v>
      </c>
      <c r="H2492" s="74">
        <v>0</v>
      </c>
      <c r="I2492" s="74">
        <v>0</v>
      </c>
      <c r="J2492" s="74">
        <v>0</v>
      </c>
      <c r="K2492" s="74">
        <v>0</v>
      </c>
      <c r="L2492" s="35">
        <v>0</v>
      </c>
      <c r="M2492" s="74">
        <v>1</v>
      </c>
      <c r="N2492"/>
      <c r="O2492"/>
    </row>
    <row r="2493" spans="2:15">
      <c r="B2493" s="74">
        <v>486.99999999999562</v>
      </c>
      <c r="C2493" s="74">
        <v>30938</v>
      </c>
      <c r="D2493" s="74">
        <v>0</v>
      </c>
      <c r="E2493" s="74">
        <v>4.7619047619047597E-3</v>
      </c>
      <c r="F2493" s="74">
        <v>0</v>
      </c>
      <c r="G2493" s="74">
        <v>0</v>
      </c>
      <c r="H2493" s="74">
        <v>0</v>
      </c>
      <c r="I2493" s="74">
        <v>0</v>
      </c>
      <c r="J2493" s="74">
        <v>0</v>
      </c>
      <c r="K2493" s="74">
        <v>0</v>
      </c>
      <c r="L2493" s="35">
        <v>0</v>
      </c>
      <c r="M2493" s="74">
        <v>1</v>
      </c>
      <c r="N2493"/>
      <c r="O2493"/>
    </row>
    <row r="2494" spans="2:15">
      <c r="B2494" s="74">
        <v>119.99999999999869</v>
      </c>
      <c r="C2494" s="74">
        <v>30939</v>
      </c>
      <c r="D2494" s="74">
        <v>0</v>
      </c>
      <c r="E2494" s="74">
        <v>2.3584905660377398E-2</v>
      </c>
      <c r="F2494" s="74">
        <v>0</v>
      </c>
      <c r="G2494" s="74">
        <v>0</v>
      </c>
      <c r="H2494" s="74">
        <v>0</v>
      </c>
      <c r="I2494" s="74">
        <v>0</v>
      </c>
      <c r="J2494" s="74">
        <v>0</v>
      </c>
      <c r="K2494" s="74">
        <v>1.88679245283019E-2</v>
      </c>
      <c r="L2494" s="35">
        <v>0</v>
      </c>
      <c r="M2494" s="74">
        <v>1</v>
      </c>
      <c r="N2494"/>
      <c r="O2494"/>
    </row>
    <row r="2495" spans="2:15">
      <c r="B2495" s="74">
        <v>202.99999999999869</v>
      </c>
      <c r="C2495" s="74">
        <v>30941</v>
      </c>
      <c r="D2495" s="74">
        <v>0</v>
      </c>
      <c r="E2495" s="74">
        <v>0</v>
      </c>
      <c r="F2495" s="74">
        <v>0</v>
      </c>
      <c r="G2495" s="74">
        <v>1.4218009478673001E-2</v>
      </c>
      <c r="H2495" s="74">
        <v>0</v>
      </c>
      <c r="I2495" s="74">
        <v>0</v>
      </c>
      <c r="J2495" s="74">
        <v>0</v>
      </c>
      <c r="K2495" s="74">
        <v>9.4786729857819895E-3</v>
      </c>
      <c r="L2495" s="35">
        <v>0</v>
      </c>
      <c r="M2495" s="74">
        <v>0</v>
      </c>
      <c r="N2495"/>
      <c r="O2495"/>
    </row>
    <row r="2496" spans="2:15">
      <c r="B2496" s="74">
        <v>65.000000000000668</v>
      </c>
      <c r="C2496" s="74">
        <v>30946</v>
      </c>
      <c r="D2496" s="74">
        <v>0</v>
      </c>
      <c r="E2496" s="74">
        <v>0</v>
      </c>
      <c r="F2496" s="74">
        <v>0</v>
      </c>
      <c r="G2496" s="74">
        <v>0</v>
      </c>
      <c r="H2496" s="74">
        <v>0</v>
      </c>
      <c r="I2496" s="74">
        <v>0</v>
      </c>
      <c r="J2496" s="74">
        <v>0</v>
      </c>
      <c r="K2496" s="74">
        <v>9.3023255813953504E-3</v>
      </c>
      <c r="L2496" s="35">
        <v>0</v>
      </c>
      <c r="M2496" s="74">
        <v>0</v>
      </c>
      <c r="N2496"/>
      <c r="O2496"/>
    </row>
    <row r="2497" spans="2:15">
      <c r="B2497" s="74">
        <v>776.99999999999307</v>
      </c>
      <c r="C2497" s="74">
        <v>30950</v>
      </c>
      <c r="D2497" s="74">
        <v>0</v>
      </c>
      <c r="E2497" s="74">
        <v>3.3333333333333298E-2</v>
      </c>
      <c r="F2497" s="74">
        <v>0</v>
      </c>
      <c r="G2497" s="74">
        <v>0</v>
      </c>
      <c r="H2497" s="74">
        <v>0</v>
      </c>
      <c r="I2497" s="74">
        <v>0</v>
      </c>
      <c r="J2497" s="74">
        <v>0</v>
      </c>
      <c r="K2497" s="74">
        <v>0</v>
      </c>
      <c r="L2497" s="35">
        <v>0</v>
      </c>
      <c r="M2497" s="74">
        <v>1</v>
      </c>
      <c r="N2497"/>
      <c r="O2497"/>
    </row>
    <row r="2498" spans="2:15">
      <c r="B2498" s="74">
        <v>78.999999999999787</v>
      </c>
      <c r="C2498" s="74">
        <v>30952</v>
      </c>
      <c r="D2498" s="74">
        <v>0</v>
      </c>
      <c r="E2498" s="74">
        <v>1.4285714285714299E-2</v>
      </c>
      <c r="F2498" s="74">
        <v>0</v>
      </c>
      <c r="G2498" s="74">
        <v>0</v>
      </c>
      <c r="H2498" s="74">
        <v>0</v>
      </c>
      <c r="I2498" s="74">
        <v>0</v>
      </c>
      <c r="J2498" s="74">
        <v>0</v>
      </c>
      <c r="K2498" s="74">
        <v>0</v>
      </c>
      <c r="L2498" s="35">
        <v>0</v>
      </c>
      <c r="M2498" s="74">
        <v>1</v>
      </c>
      <c r="N2498"/>
      <c r="O2498"/>
    </row>
    <row r="2499" spans="2:15">
      <c r="B2499" s="74">
        <v>138.99999999999849</v>
      </c>
      <c r="C2499" s="74">
        <v>30960</v>
      </c>
      <c r="D2499" s="74">
        <v>0</v>
      </c>
      <c r="E2499" s="74">
        <v>4.6082949308755804E-3</v>
      </c>
      <c r="F2499" s="74">
        <v>0</v>
      </c>
      <c r="G2499" s="74">
        <v>0</v>
      </c>
      <c r="H2499" s="74">
        <v>0</v>
      </c>
      <c r="I2499" s="74">
        <v>0</v>
      </c>
      <c r="J2499" s="74">
        <v>0</v>
      </c>
      <c r="K2499" s="74">
        <v>0</v>
      </c>
      <c r="L2499" s="35">
        <v>0</v>
      </c>
      <c r="M2499" s="74">
        <v>1</v>
      </c>
      <c r="N2499"/>
      <c r="O2499"/>
    </row>
    <row r="2500" spans="2:15">
      <c r="B2500" s="74">
        <v>155.99999999999946</v>
      </c>
      <c r="C2500" s="74">
        <v>30962</v>
      </c>
      <c r="D2500" s="74">
        <v>0</v>
      </c>
      <c r="E2500" s="74">
        <v>0</v>
      </c>
      <c r="F2500" s="74">
        <v>0</v>
      </c>
      <c r="G2500" s="74">
        <v>0</v>
      </c>
      <c r="H2500" s="74">
        <v>0</v>
      </c>
      <c r="I2500" s="74">
        <v>0</v>
      </c>
      <c r="J2500" s="74">
        <v>0</v>
      </c>
      <c r="K2500" s="74">
        <v>5.2845528455284597E-2</v>
      </c>
      <c r="L2500" s="35">
        <v>0</v>
      </c>
      <c r="M2500" s="74">
        <v>0</v>
      </c>
      <c r="N2500"/>
      <c r="O2500"/>
    </row>
    <row r="2501" spans="2:15">
      <c r="B2501" s="74">
        <v>121.00000000000003</v>
      </c>
      <c r="C2501" s="74">
        <v>30964</v>
      </c>
      <c r="D2501" s="74">
        <v>5.1546391752577301E-3</v>
      </c>
      <c r="E2501" s="74">
        <v>0</v>
      </c>
      <c r="F2501" s="74">
        <v>0</v>
      </c>
      <c r="G2501" s="74">
        <v>0</v>
      </c>
      <c r="H2501" s="74">
        <v>0</v>
      </c>
      <c r="I2501" s="74">
        <v>0</v>
      </c>
      <c r="J2501" s="74">
        <v>0</v>
      </c>
      <c r="K2501" s="74">
        <v>0</v>
      </c>
      <c r="L2501" s="35">
        <v>0</v>
      </c>
      <c r="M2501" s="74">
        <v>0</v>
      </c>
      <c r="N2501"/>
      <c r="O2501"/>
    </row>
    <row r="2502" spans="2:15">
      <c r="B2502" s="74">
        <v>196.99999999999861</v>
      </c>
      <c r="C2502" s="74">
        <v>30965</v>
      </c>
      <c r="D2502" s="74">
        <v>0</v>
      </c>
      <c r="E2502" s="74">
        <v>2.2624434389140299E-2</v>
      </c>
      <c r="F2502" s="74">
        <v>0</v>
      </c>
      <c r="G2502" s="74">
        <v>4.5248868778280504E-3</v>
      </c>
      <c r="H2502" s="74">
        <v>4.5248868778280504E-3</v>
      </c>
      <c r="I2502" s="74">
        <v>0</v>
      </c>
      <c r="J2502" s="74">
        <v>0</v>
      </c>
      <c r="K2502" s="74">
        <v>0</v>
      </c>
      <c r="L2502" s="35">
        <v>0</v>
      </c>
      <c r="M2502" s="74">
        <v>1</v>
      </c>
      <c r="N2502"/>
      <c r="O2502"/>
    </row>
    <row r="2503" spans="2:15">
      <c r="B2503" s="74">
        <v>170.99999999999855</v>
      </c>
      <c r="C2503" s="74">
        <v>30970</v>
      </c>
      <c r="D2503" s="74">
        <v>0</v>
      </c>
      <c r="E2503" s="74">
        <v>0</v>
      </c>
      <c r="F2503" s="74">
        <v>0</v>
      </c>
      <c r="G2503" s="74">
        <v>0</v>
      </c>
      <c r="H2503" s="74">
        <v>0</v>
      </c>
      <c r="I2503" s="74">
        <v>0</v>
      </c>
      <c r="J2503" s="74">
        <v>0</v>
      </c>
      <c r="K2503" s="74">
        <v>0</v>
      </c>
      <c r="L2503" s="35">
        <v>0</v>
      </c>
      <c r="M2503" s="74">
        <v>0</v>
      </c>
      <c r="N2503"/>
      <c r="O2503"/>
    </row>
    <row r="2504" spans="2:15">
      <c r="B2504" s="74">
        <v>147.5999999999992</v>
      </c>
      <c r="C2504" s="74">
        <v>30971</v>
      </c>
      <c r="D2504" s="74">
        <v>0</v>
      </c>
      <c r="E2504" s="74">
        <v>0</v>
      </c>
      <c r="F2504" s="74">
        <v>0</v>
      </c>
      <c r="G2504" s="74">
        <v>0</v>
      </c>
      <c r="H2504" s="74">
        <v>0</v>
      </c>
      <c r="I2504" s="74">
        <v>0</v>
      </c>
      <c r="J2504" s="74">
        <v>0</v>
      </c>
      <c r="K2504" s="74">
        <v>0</v>
      </c>
      <c r="L2504" s="35">
        <v>0</v>
      </c>
      <c r="M2504" s="74">
        <v>0</v>
      </c>
      <c r="N2504"/>
      <c r="O2504"/>
    </row>
    <row r="2505" spans="2:15">
      <c r="B2505" s="74">
        <v>18.000000000000163</v>
      </c>
      <c r="C2505" s="74">
        <v>30973</v>
      </c>
      <c r="D2505" s="74">
        <v>0</v>
      </c>
      <c r="E2505" s="74">
        <v>0</v>
      </c>
      <c r="F2505" s="74">
        <v>0</v>
      </c>
      <c r="G2505" s="74">
        <v>0</v>
      </c>
      <c r="H2505" s="74">
        <v>0</v>
      </c>
      <c r="I2505" s="74">
        <v>0</v>
      </c>
      <c r="J2505" s="74">
        <v>0</v>
      </c>
      <c r="K2505" s="74">
        <v>0</v>
      </c>
      <c r="L2505" s="35">
        <v>0</v>
      </c>
      <c r="M2505" s="74">
        <v>0</v>
      </c>
      <c r="N2505"/>
      <c r="O2505"/>
    </row>
    <row r="2506" spans="2:15">
      <c r="B2506" s="74">
        <v>784.00000000000398</v>
      </c>
      <c r="C2506" s="74">
        <v>30976</v>
      </c>
      <c r="D2506" s="74">
        <v>0</v>
      </c>
      <c r="E2506" s="74">
        <v>0</v>
      </c>
      <c r="F2506" s="74">
        <v>0</v>
      </c>
      <c r="G2506" s="74">
        <v>0</v>
      </c>
      <c r="H2506" s="74">
        <v>0</v>
      </c>
      <c r="I2506" s="74">
        <v>0</v>
      </c>
      <c r="J2506" s="74">
        <v>0</v>
      </c>
      <c r="K2506" s="74">
        <v>0</v>
      </c>
      <c r="L2506" s="35">
        <v>0</v>
      </c>
      <c r="M2506" s="74">
        <v>0</v>
      </c>
      <c r="N2506"/>
      <c r="O2506"/>
    </row>
    <row r="2507" spans="2:15">
      <c r="B2507" s="74">
        <v>294.99999999999801</v>
      </c>
      <c r="C2507" s="74">
        <v>30981</v>
      </c>
      <c r="D2507" s="74">
        <v>0</v>
      </c>
      <c r="E2507" s="74">
        <v>0.107317073170732</v>
      </c>
      <c r="F2507" s="74">
        <v>0</v>
      </c>
      <c r="G2507" s="74">
        <v>1.46341463414634E-2</v>
      </c>
      <c r="H2507" s="74">
        <v>0</v>
      </c>
      <c r="I2507" s="74">
        <v>0</v>
      </c>
      <c r="J2507" s="74">
        <v>4.8780487804877997E-3</v>
      </c>
      <c r="K2507" s="74">
        <v>0</v>
      </c>
      <c r="L2507" s="35">
        <v>4.8780489999999998E-3</v>
      </c>
      <c r="M2507" s="74">
        <v>1</v>
      </c>
      <c r="N2507"/>
      <c r="O2507"/>
    </row>
    <row r="2508" spans="2:15">
      <c r="B2508" s="74">
        <v>41.999999999999964</v>
      </c>
      <c r="C2508" s="74">
        <v>30982</v>
      </c>
      <c r="D2508" s="74">
        <v>0</v>
      </c>
      <c r="E2508" s="74">
        <v>0</v>
      </c>
      <c r="F2508" s="74">
        <v>0</v>
      </c>
      <c r="G2508" s="74">
        <v>0</v>
      </c>
      <c r="H2508" s="74">
        <v>0</v>
      </c>
      <c r="I2508" s="74">
        <v>0</v>
      </c>
      <c r="J2508" s="74">
        <v>0</v>
      </c>
      <c r="K2508" s="74">
        <v>0</v>
      </c>
      <c r="L2508" s="35">
        <v>0</v>
      </c>
      <c r="M2508" s="74">
        <v>0</v>
      </c>
      <c r="N2508"/>
      <c r="O2508"/>
    </row>
    <row r="2509" spans="2:15">
      <c r="B2509" s="74">
        <v>422.99999999999795</v>
      </c>
      <c r="C2509" s="74">
        <v>30990</v>
      </c>
      <c r="D2509" s="74">
        <v>0</v>
      </c>
      <c r="E2509" s="74">
        <v>1.3274336283185801E-2</v>
      </c>
      <c r="F2509" s="74">
        <v>0</v>
      </c>
      <c r="G2509" s="74">
        <v>0</v>
      </c>
      <c r="H2509" s="74">
        <v>0</v>
      </c>
      <c r="I2509" s="74">
        <v>0</v>
      </c>
      <c r="J2509" s="74">
        <v>0</v>
      </c>
      <c r="K2509" s="74">
        <v>0</v>
      </c>
      <c r="L2509" s="35">
        <v>0</v>
      </c>
      <c r="M2509" s="74">
        <v>1</v>
      </c>
      <c r="N2509"/>
      <c r="O2509"/>
    </row>
    <row r="2510" spans="2:15">
      <c r="B2510" s="74">
        <v>199.00000000000156</v>
      </c>
      <c r="C2510" s="74">
        <v>30992</v>
      </c>
      <c r="D2510" s="74">
        <v>0</v>
      </c>
      <c r="E2510" s="74">
        <v>0</v>
      </c>
      <c r="F2510" s="74">
        <v>0</v>
      </c>
      <c r="G2510" s="74">
        <v>0</v>
      </c>
      <c r="H2510" s="74">
        <v>0</v>
      </c>
      <c r="I2510" s="74">
        <v>0</v>
      </c>
      <c r="J2510" s="74">
        <v>0</v>
      </c>
      <c r="K2510" s="74">
        <v>0</v>
      </c>
      <c r="L2510" s="35">
        <v>0</v>
      </c>
      <c r="M2510" s="74">
        <v>0</v>
      </c>
      <c r="N2510"/>
      <c r="O2510"/>
    </row>
    <row r="2511" spans="2:15">
      <c r="B2511" s="74">
        <v>236.99999999999798</v>
      </c>
      <c r="C2511" s="74">
        <v>30993</v>
      </c>
      <c r="D2511" s="74">
        <v>0</v>
      </c>
      <c r="E2511" s="74">
        <v>1.3636363636363599E-2</v>
      </c>
      <c r="F2511" s="74">
        <v>0</v>
      </c>
      <c r="G2511" s="74">
        <v>0</v>
      </c>
      <c r="H2511" s="74">
        <v>0</v>
      </c>
      <c r="I2511" s="74">
        <v>0</v>
      </c>
      <c r="J2511" s="74">
        <v>0</v>
      </c>
      <c r="K2511" s="74">
        <v>0</v>
      </c>
      <c r="L2511" s="35">
        <v>0</v>
      </c>
      <c r="M2511" s="74">
        <v>1</v>
      </c>
      <c r="N2511"/>
      <c r="O2511"/>
    </row>
    <row r="2512" spans="2:15">
      <c r="B2512" s="74">
        <v>19.000000000000046</v>
      </c>
      <c r="C2512" s="74">
        <v>30997</v>
      </c>
      <c r="D2512" s="74">
        <v>0</v>
      </c>
      <c r="E2512" s="74">
        <v>0</v>
      </c>
      <c r="F2512" s="74">
        <v>0</v>
      </c>
      <c r="G2512" s="74">
        <v>9.4339622641509396E-3</v>
      </c>
      <c r="H2512" s="74">
        <v>0</v>
      </c>
      <c r="I2512" s="74">
        <v>0</v>
      </c>
      <c r="J2512" s="74">
        <v>0</v>
      </c>
      <c r="K2512" s="74">
        <v>0</v>
      </c>
      <c r="L2512" s="35">
        <v>0</v>
      </c>
      <c r="M2512" s="74">
        <v>0</v>
      </c>
      <c r="N2512"/>
      <c r="O2512"/>
    </row>
    <row r="2513" spans="2:15">
      <c r="B2513" s="74">
        <v>281.99999999999955</v>
      </c>
      <c r="C2513" s="74">
        <v>31000</v>
      </c>
      <c r="D2513" s="74">
        <v>0</v>
      </c>
      <c r="E2513" s="74">
        <v>0</v>
      </c>
      <c r="F2513" s="74">
        <v>0</v>
      </c>
      <c r="G2513" s="74">
        <v>0</v>
      </c>
      <c r="H2513" s="74">
        <v>0</v>
      </c>
      <c r="I2513" s="74">
        <v>0</v>
      </c>
      <c r="J2513" s="74">
        <v>0</v>
      </c>
      <c r="K2513" s="74">
        <v>0</v>
      </c>
      <c r="L2513" s="35">
        <v>0</v>
      </c>
      <c r="M2513" s="74">
        <v>0</v>
      </c>
      <c r="N2513"/>
      <c r="O2513"/>
    </row>
    <row r="2514" spans="2:15">
      <c r="B2514" s="74">
        <v>337.99999999999642</v>
      </c>
      <c r="C2514" s="74">
        <v>31001</v>
      </c>
      <c r="D2514" s="74">
        <v>0</v>
      </c>
      <c r="E2514" s="74">
        <v>4.92610837438424E-3</v>
      </c>
      <c r="F2514" s="74">
        <v>0</v>
      </c>
      <c r="G2514" s="74">
        <v>0</v>
      </c>
      <c r="H2514" s="74">
        <v>0</v>
      </c>
      <c r="I2514" s="74">
        <v>0</v>
      </c>
      <c r="J2514" s="74">
        <v>0</v>
      </c>
      <c r="K2514" s="74">
        <v>0</v>
      </c>
      <c r="L2514" s="35">
        <v>5.4187192000000002E-2</v>
      </c>
      <c r="M2514" s="74">
        <v>1</v>
      </c>
      <c r="N2514"/>
      <c r="O2514"/>
    </row>
    <row r="2515" spans="2:15">
      <c r="B2515" s="74">
        <v>314.99999999999972</v>
      </c>
      <c r="C2515" s="74">
        <v>31002</v>
      </c>
      <c r="D2515" s="74">
        <v>0</v>
      </c>
      <c r="E2515" s="74">
        <v>0</v>
      </c>
      <c r="F2515" s="74">
        <v>0</v>
      </c>
      <c r="G2515" s="74">
        <v>0</v>
      </c>
      <c r="H2515" s="74">
        <v>0</v>
      </c>
      <c r="I2515" s="74">
        <v>0</v>
      </c>
      <c r="J2515" s="74">
        <v>0</v>
      </c>
      <c r="K2515" s="74">
        <v>0</v>
      </c>
      <c r="L2515" s="35">
        <v>0</v>
      </c>
      <c r="M2515" s="74">
        <v>0</v>
      </c>
      <c r="N2515"/>
      <c r="O2515"/>
    </row>
    <row r="2516" spans="2:15">
      <c r="B2516" s="74">
        <v>266.00000000000216</v>
      </c>
      <c r="C2516" s="74">
        <v>31003</v>
      </c>
      <c r="D2516" s="74">
        <v>0</v>
      </c>
      <c r="E2516" s="74">
        <v>0</v>
      </c>
      <c r="F2516" s="74">
        <v>0</v>
      </c>
      <c r="G2516" s="74">
        <v>9.5693779904306199E-3</v>
      </c>
      <c r="H2516" s="74">
        <v>0</v>
      </c>
      <c r="I2516" s="74">
        <v>0</v>
      </c>
      <c r="J2516" s="74">
        <v>0</v>
      </c>
      <c r="K2516" s="74">
        <v>5.2631578947368397E-2</v>
      </c>
      <c r="L2516" s="35">
        <v>7.6555023999999999E-2</v>
      </c>
      <c r="M2516" s="74">
        <v>0</v>
      </c>
      <c r="N2516"/>
      <c r="O2516"/>
    </row>
    <row r="2517" spans="2:15">
      <c r="B2517" s="74">
        <v>480.00000000000296</v>
      </c>
      <c r="C2517" s="74">
        <v>31006</v>
      </c>
      <c r="D2517" s="74">
        <v>0</v>
      </c>
      <c r="E2517" s="74">
        <v>0</v>
      </c>
      <c r="F2517" s="74">
        <v>0</v>
      </c>
      <c r="G2517" s="74">
        <v>0</v>
      </c>
      <c r="H2517" s="74">
        <v>0</v>
      </c>
      <c r="I2517" s="74">
        <v>0</v>
      </c>
      <c r="J2517" s="74">
        <v>0</v>
      </c>
      <c r="K2517" s="74">
        <v>0</v>
      </c>
      <c r="L2517" s="35">
        <v>0</v>
      </c>
      <c r="M2517" s="74">
        <v>0</v>
      </c>
      <c r="N2517"/>
      <c r="O2517"/>
    </row>
    <row r="2518" spans="2:15">
      <c r="B2518" s="74">
        <v>173.0000000000019</v>
      </c>
      <c r="C2518" s="74">
        <v>31007</v>
      </c>
      <c r="D2518" s="74">
        <v>0</v>
      </c>
      <c r="E2518" s="74">
        <v>0</v>
      </c>
      <c r="F2518" s="74">
        <v>0</v>
      </c>
      <c r="G2518" s="74">
        <v>0</v>
      </c>
      <c r="H2518" s="74">
        <v>0</v>
      </c>
      <c r="I2518" s="74">
        <v>0</v>
      </c>
      <c r="J2518" s="74">
        <v>0</v>
      </c>
      <c r="K2518" s="74">
        <v>0</v>
      </c>
      <c r="L2518" s="35">
        <v>0</v>
      </c>
      <c r="M2518" s="74">
        <v>0</v>
      </c>
      <c r="N2518"/>
      <c r="O2518"/>
    </row>
    <row r="2519" spans="2:15">
      <c r="B2519" s="74">
        <v>1210.0000000000005</v>
      </c>
      <c r="C2519" s="74">
        <v>31010</v>
      </c>
      <c r="D2519" s="74">
        <v>0</v>
      </c>
      <c r="E2519" s="74">
        <v>0</v>
      </c>
      <c r="F2519" s="74">
        <v>0</v>
      </c>
      <c r="G2519" s="74">
        <v>0</v>
      </c>
      <c r="H2519" s="74">
        <v>0</v>
      </c>
      <c r="I2519" s="74">
        <v>0</v>
      </c>
      <c r="J2519" s="74">
        <v>0</v>
      </c>
      <c r="K2519" s="74">
        <v>0</v>
      </c>
      <c r="L2519" s="35">
        <v>0</v>
      </c>
      <c r="M2519" s="74">
        <v>0</v>
      </c>
      <c r="N2519"/>
      <c r="O2519"/>
    </row>
    <row r="2520" spans="2:15">
      <c r="B2520" s="74">
        <v>118.99999999999993</v>
      </c>
      <c r="C2520" s="74">
        <v>31012</v>
      </c>
      <c r="D2520" s="74">
        <v>0</v>
      </c>
      <c r="E2520" s="74">
        <v>4.2553191489361703E-3</v>
      </c>
      <c r="F2520" s="74">
        <v>0</v>
      </c>
      <c r="G2520" s="74">
        <v>0</v>
      </c>
      <c r="H2520" s="74">
        <v>0</v>
      </c>
      <c r="I2520" s="74">
        <v>0</v>
      </c>
      <c r="J2520" s="74">
        <v>0</v>
      </c>
      <c r="K2520" s="74">
        <v>0</v>
      </c>
      <c r="L2520" s="35">
        <v>0</v>
      </c>
      <c r="M2520" s="74">
        <v>1</v>
      </c>
      <c r="N2520"/>
      <c r="O2520"/>
    </row>
    <row r="2521" spans="2:15">
      <c r="B2521" s="74">
        <v>170.99999999999855</v>
      </c>
      <c r="C2521" s="74">
        <v>31014</v>
      </c>
      <c r="D2521" s="74">
        <v>0</v>
      </c>
      <c r="E2521" s="74">
        <v>0</v>
      </c>
      <c r="F2521" s="74">
        <v>0</v>
      </c>
      <c r="G2521" s="74">
        <v>0</v>
      </c>
      <c r="H2521" s="74">
        <v>0</v>
      </c>
      <c r="I2521" s="74">
        <v>0</v>
      </c>
      <c r="J2521" s="74">
        <v>0</v>
      </c>
      <c r="K2521" s="74">
        <v>0</v>
      </c>
      <c r="L2521" s="35">
        <v>0</v>
      </c>
      <c r="M2521" s="74">
        <v>0</v>
      </c>
      <c r="N2521"/>
      <c r="O2521"/>
    </row>
    <row r="2522" spans="2:15">
      <c r="B2522" s="74">
        <v>972.99999999999648</v>
      </c>
      <c r="C2522" s="74">
        <v>31020</v>
      </c>
      <c r="D2522" s="74">
        <v>5.0251256281407001E-3</v>
      </c>
      <c r="E2522" s="74">
        <v>0</v>
      </c>
      <c r="F2522" s="74">
        <v>0</v>
      </c>
      <c r="G2522" s="74">
        <v>0</v>
      </c>
      <c r="H2522" s="74">
        <v>0</v>
      </c>
      <c r="I2522" s="74">
        <v>0</v>
      </c>
      <c r="J2522" s="74">
        <v>0</v>
      </c>
      <c r="K2522" s="74">
        <v>0</v>
      </c>
      <c r="L2522" s="35">
        <v>0</v>
      </c>
      <c r="M2522" s="74">
        <v>0</v>
      </c>
      <c r="N2522"/>
      <c r="O2522"/>
    </row>
    <row r="2523" spans="2:15">
      <c r="B2523" s="74">
        <v>219.0000000000008</v>
      </c>
      <c r="C2523" s="74">
        <v>31130</v>
      </c>
      <c r="D2523" s="74">
        <v>0</v>
      </c>
      <c r="E2523" s="74">
        <v>0</v>
      </c>
      <c r="F2523" s="74">
        <v>0</v>
      </c>
      <c r="G2523" s="74">
        <v>0</v>
      </c>
      <c r="H2523" s="74">
        <v>0</v>
      </c>
      <c r="I2523" s="74">
        <v>0</v>
      </c>
      <c r="J2523" s="74">
        <v>0</v>
      </c>
      <c r="K2523" s="74">
        <v>0</v>
      </c>
      <c r="L2523" s="35">
        <v>0</v>
      </c>
      <c r="M2523" s="74">
        <v>0</v>
      </c>
      <c r="N2523"/>
      <c r="O2523"/>
    </row>
    <row r="2524" spans="2:15">
      <c r="B2524" s="74">
        <v>168.99999999999864</v>
      </c>
      <c r="C2524" s="74">
        <v>31132</v>
      </c>
      <c r="D2524" s="74">
        <v>0</v>
      </c>
      <c r="E2524" s="74">
        <v>0</v>
      </c>
      <c r="F2524" s="74">
        <v>0</v>
      </c>
      <c r="G2524" s="74">
        <v>0</v>
      </c>
      <c r="H2524" s="74">
        <v>0</v>
      </c>
      <c r="I2524" s="74">
        <v>0</v>
      </c>
      <c r="J2524" s="74">
        <v>0</v>
      </c>
      <c r="K2524" s="74">
        <v>0</v>
      </c>
      <c r="L2524" s="35">
        <v>0</v>
      </c>
      <c r="M2524" s="74">
        <v>0</v>
      </c>
      <c r="N2524"/>
      <c r="O2524"/>
    </row>
    <row r="2525" spans="2:15">
      <c r="B2525" s="74">
        <v>127.0000000000009</v>
      </c>
      <c r="C2525" s="74">
        <v>31133</v>
      </c>
      <c r="D2525" s="74">
        <v>0</v>
      </c>
      <c r="E2525" s="74">
        <v>4.9019607843137298E-3</v>
      </c>
      <c r="F2525" s="74">
        <v>0</v>
      </c>
      <c r="G2525" s="74">
        <v>0</v>
      </c>
      <c r="H2525" s="74">
        <v>0</v>
      </c>
      <c r="I2525" s="74">
        <v>0</v>
      </c>
      <c r="J2525" s="74">
        <v>0</v>
      </c>
      <c r="K2525" s="74">
        <v>0</v>
      </c>
      <c r="L2525" s="35">
        <v>0</v>
      </c>
      <c r="M2525" s="74">
        <v>1</v>
      </c>
      <c r="N2525"/>
      <c r="O2525"/>
    </row>
    <row r="2526" spans="2:15">
      <c r="B2526" s="74">
        <v>350.00000000000392</v>
      </c>
      <c r="C2526" s="74">
        <v>31150</v>
      </c>
      <c r="D2526" s="74">
        <v>0</v>
      </c>
      <c r="E2526" s="74">
        <v>9.2165898617511503E-3</v>
      </c>
      <c r="F2526" s="74">
        <v>0</v>
      </c>
      <c r="G2526" s="74">
        <v>9.2165898617511503E-3</v>
      </c>
      <c r="H2526" s="74">
        <v>0</v>
      </c>
      <c r="I2526" s="74">
        <v>0</v>
      </c>
      <c r="J2526" s="74">
        <v>0</v>
      </c>
      <c r="K2526" s="74">
        <v>0</v>
      </c>
      <c r="L2526" s="35">
        <v>0</v>
      </c>
      <c r="M2526" s="74">
        <v>1</v>
      </c>
      <c r="N2526"/>
      <c r="O2526"/>
    </row>
    <row r="2527" spans="2:15">
      <c r="B2527" s="74">
        <v>341.00000000000216</v>
      </c>
      <c r="C2527" s="74">
        <v>31151</v>
      </c>
      <c r="D2527" s="74">
        <v>0</v>
      </c>
      <c r="E2527" s="74">
        <v>1.8604651162790701E-2</v>
      </c>
      <c r="F2527" s="74">
        <v>0</v>
      </c>
      <c r="G2527" s="74">
        <v>0</v>
      </c>
      <c r="H2527" s="74">
        <v>0</v>
      </c>
      <c r="I2527" s="74">
        <v>0</v>
      </c>
      <c r="J2527" s="74">
        <v>0</v>
      </c>
      <c r="K2527" s="74">
        <v>0</v>
      </c>
      <c r="L2527" s="35">
        <v>0</v>
      </c>
      <c r="M2527" s="74">
        <v>1</v>
      </c>
      <c r="N2527"/>
      <c r="O2527"/>
    </row>
    <row r="2528" spans="2:15">
      <c r="B2528" s="74">
        <v>350.99999999999676</v>
      </c>
      <c r="C2528" s="74">
        <v>31152</v>
      </c>
      <c r="D2528" s="74">
        <v>0</v>
      </c>
      <c r="E2528" s="74">
        <v>0</v>
      </c>
      <c r="F2528" s="74">
        <v>0</v>
      </c>
      <c r="G2528" s="74">
        <v>0</v>
      </c>
      <c r="H2528" s="74">
        <v>0</v>
      </c>
      <c r="I2528" s="74">
        <v>0</v>
      </c>
      <c r="J2528" s="74">
        <v>0</v>
      </c>
      <c r="K2528" s="74">
        <v>0</v>
      </c>
      <c r="L2528" s="35">
        <v>0</v>
      </c>
      <c r="M2528" s="74">
        <v>0</v>
      </c>
      <c r="N2528"/>
      <c r="O2528"/>
    </row>
    <row r="2529" spans="2:15">
      <c r="B2529" s="74">
        <v>125.99999999999922</v>
      </c>
      <c r="C2529" s="74">
        <v>31178</v>
      </c>
      <c r="D2529" s="74">
        <v>0</v>
      </c>
      <c r="E2529" s="74">
        <v>0</v>
      </c>
      <c r="F2529" s="74">
        <v>0</v>
      </c>
      <c r="G2529" s="74">
        <v>4.5454545454545496E-3</v>
      </c>
      <c r="H2529" s="74">
        <v>0</v>
      </c>
      <c r="I2529" s="74">
        <v>0</v>
      </c>
      <c r="J2529" s="74">
        <v>0</v>
      </c>
      <c r="K2529" s="74">
        <v>0</v>
      </c>
      <c r="L2529" s="35">
        <v>0</v>
      </c>
      <c r="M2529" s="74">
        <v>0</v>
      </c>
      <c r="N2529"/>
      <c r="O2529"/>
    </row>
    <row r="2530" spans="2:15">
      <c r="B2530" s="74">
        <v>940.00000000000352</v>
      </c>
      <c r="C2530" s="74">
        <v>31259</v>
      </c>
      <c r="D2530" s="74">
        <v>0</v>
      </c>
      <c r="E2530" s="74">
        <v>0</v>
      </c>
      <c r="F2530" s="74">
        <v>0</v>
      </c>
      <c r="G2530" s="74">
        <v>0</v>
      </c>
      <c r="H2530" s="74">
        <v>0</v>
      </c>
      <c r="I2530" s="74">
        <v>0</v>
      </c>
      <c r="J2530" s="74">
        <v>0</v>
      </c>
      <c r="K2530" s="74">
        <v>0</v>
      </c>
      <c r="L2530" s="35">
        <v>0.376884422</v>
      </c>
      <c r="M2530" s="74">
        <v>0</v>
      </c>
      <c r="N2530"/>
      <c r="O2530"/>
    </row>
    <row r="2531" spans="2:15">
      <c r="B2531" s="74">
        <v>540.00000000000216</v>
      </c>
      <c r="C2531" s="74">
        <v>31361</v>
      </c>
      <c r="D2531" s="74">
        <v>9.0090090090090107E-3</v>
      </c>
      <c r="E2531" s="74">
        <v>0</v>
      </c>
      <c r="F2531" s="74">
        <v>0</v>
      </c>
      <c r="G2531" s="74">
        <v>0</v>
      </c>
      <c r="H2531" s="74">
        <v>0</v>
      </c>
      <c r="I2531" s="74">
        <v>0</v>
      </c>
      <c r="J2531" s="74">
        <v>0</v>
      </c>
      <c r="K2531" s="74">
        <v>0</v>
      </c>
      <c r="L2531" s="35">
        <v>0</v>
      </c>
      <c r="M2531" s="74">
        <v>0</v>
      </c>
      <c r="N2531"/>
      <c r="O2531"/>
    </row>
    <row r="2532" spans="2:15">
      <c r="B2532" s="74">
        <v>389.00000000000227</v>
      </c>
      <c r="C2532" s="74">
        <v>31408</v>
      </c>
      <c r="D2532" s="74">
        <v>0</v>
      </c>
      <c r="E2532" s="74">
        <v>0</v>
      </c>
      <c r="F2532" s="74">
        <v>0</v>
      </c>
      <c r="G2532" s="74">
        <v>0</v>
      </c>
      <c r="H2532" s="74">
        <v>0</v>
      </c>
      <c r="I2532" s="74">
        <v>0</v>
      </c>
      <c r="J2532" s="74">
        <v>0</v>
      </c>
      <c r="K2532" s="74">
        <v>0</v>
      </c>
      <c r="L2532" s="35">
        <v>0</v>
      </c>
      <c r="M2532" s="74">
        <v>0</v>
      </c>
      <c r="N2532"/>
      <c r="O2532"/>
    </row>
    <row r="2533" spans="2:15">
      <c r="B2533" s="74">
        <v>93.000000000001108</v>
      </c>
      <c r="C2533" s="74">
        <v>31432</v>
      </c>
      <c r="D2533" s="74">
        <v>0</v>
      </c>
      <c r="E2533" s="74">
        <v>0</v>
      </c>
      <c r="F2533" s="74">
        <v>0</v>
      </c>
      <c r="G2533" s="74">
        <v>0</v>
      </c>
      <c r="H2533" s="74">
        <v>0</v>
      </c>
      <c r="I2533" s="74">
        <v>0</v>
      </c>
      <c r="J2533" s="74">
        <v>0</v>
      </c>
      <c r="K2533" s="74">
        <v>0</v>
      </c>
      <c r="L2533" s="35">
        <v>0</v>
      </c>
      <c r="M2533" s="74">
        <v>0</v>
      </c>
      <c r="N2533"/>
      <c r="O2533"/>
    </row>
    <row r="2534" spans="2:15">
      <c r="B2534" s="74">
        <v>571.99999999999488</v>
      </c>
      <c r="C2534" s="74">
        <v>31491</v>
      </c>
      <c r="D2534" s="74">
        <v>0</v>
      </c>
      <c r="E2534" s="74">
        <v>0</v>
      </c>
      <c r="F2534" s="74">
        <v>0</v>
      </c>
      <c r="G2534" s="74">
        <v>1.3761467889908299E-2</v>
      </c>
      <c r="H2534" s="74">
        <v>0</v>
      </c>
      <c r="I2534" s="74">
        <v>0</v>
      </c>
      <c r="J2534" s="74">
        <v>0</v>
      </c>
      <c r="K2534" s="74">
        <v>0</v>
      </c>
      <c r="L2534" s="35">
        <v>0</v>
      </c>
      <c r="M2534" s="74">
        <v>0</v>
      </c>
      <c r="N2534"/>
      <c r="O2534"/>
    </row>
    <row r="2535" spans="2:15">
      <c r="B2535" s="74">
        <v>527.00000000000432</v>
      </c>
      <c r="C2535" s="74">
        <v>31499</v>
      </c>
      <c r="D2535" s="74">
        <v>0</v>
      </c>
      <c r="E2535" s="74">
        <v>0</v>
      </c>
      <c r="F2535" s="74">
        <v>0</v>
      </c>
      <c r="G2535" s="74">
        <v>0</v>
      </c>
      <c r="H2535" s="74">
        <v>0</v>
      </c>
      <c r="I2535" s="74">
        <v>0</v>
      </c>
      <c r="J2535" s="74">
        <v>0</v>
      </c>
      <c r="K2535" s="74">
        <v>0</v>
      </c>
      <c r="L2535" s="35">
        <v>0</v>
      </c>
      <c r="M2535" s="74">
        <v>0</v>
      </c>
      <c r="N2535"/>
      <c r="O2535"/>
    </row>
    <row r="2536" spans="2:15">
      <c r="B2536" s="74">
        <v>26.000000000000128</v>
      </c>
      <c r="C2536" s="74">
        <v>31639</v>
      </c>
      <c r="D2536" s="74">
        <v>0</v>
      </c>
      <c r="E2536" s="74">
        <v>0</v>
      </c>
      <c r="F2536" s="74">
        <v>0</v>
      </c>
      <c r="G2536" s="74">
        <v>0</v>
      </c>
      <c r="H2536" s="74">
        <v>0</v>
      </c>
      <c r="I2536" s="74">
        <v>0</v>
      </c>
      <c r="J2536" s="74">
        <v>0</v>
      </c>
      <c r="K2536" s="74">
        <v>0</v>
      </c>
      <c r="L2536" s="35">
        <v>0</v>
      </c>
      <c r="M2536" s="74">
        <v>0</v>
      </c>
      <c r="N2536"/>
      <c r="O2536"/>
    </row>
    <row r="2537" spans="2:15">
      <c r="B2537" s="74">
        <v>29.000000000000274</v>
      </c>
      <c r="C2537" s="74">
        <v>31640</v>
      </c>
      <c r="D2537" s="74">
        <v>0</v>
      </c>
      <c r="E2537" s="74">
        <v>4.8780487804877997E-3</v>
      </c>
      <c r="F2537" s="74">
        <v>0</v>
      </c>
      <c r="G2537" s="74">
        <v>2.4390243902439001E-2</v>
      </c>
      <c r="H2537" s="74">
        <v>0</v>
      </c>
      <c r="I2537" s="74">
        <v>0</v>
      </c>
      <c r="J2537" s="74">
        <v>0</v>
      </c>
      <c r="K2537" s="74">
        <v>0</v>
      </c>
      <c r="L2537" s="35">
        <v>0</v>
      </c>
      <c r="M2537" s="74">
        <v>1</v>
      </c>
      <c r="N2537"/>
      <c r="O2537"/>
    </row>
    <row r="2538" spans="2:15">
      <c r="B2538" s="74">
        <v>47.000000000000284</v>
      </c>
      <c r="C2538" s="74">
        <v>31656</v>
      </c>
      <c r="D2538" s="74">
        <v>0</v>
      </c>
      <c r="E2538" s="74">
        <v>0</v>
      </c>
      <c r="F2538" s="74">
        <v>0</v>
      </c>
      <c r="G2538" s="74">
        <v>1.8957345971564E-2</v>
      </c>
      <c r="H2538" s="74">
        <v>0</v>
      </c>
      <c r="I2538" s="74">
        <v>0</v>
      </c>
      <c r="J2538" s="74">
        <v>0</v>
      </c>
      <c r="K2538" s="74">
        <v>0</v>
      </c>
      <c r="L2538" s="35">
        <v>0</v>
      </c>
      <c r="M2538" s="74">
        <v>0</v>
      </c>
      <c r="N2538"/>
      <c r="O2538"/>
    </row>
    <row r="2539" spans="2:15">
      <c r="B2539" s="74">
        <v>61.000000000000441</v>
      </c>
      <c r="C2539" s="74">
        <v>31657</v>
      </c>
      <c r="D2539" s="74">
        <v>0</v>
      </c>
      <c r="E2539" s="74">
        <v>0</v>
      </c>
      <c r="F2539" s="74">
        <v>0</v>
      </c>
      <c r="G2539" s="74">
        <v>8.9686098654708502E-3</v>
      </c>
      <c r="H2539" s="74">
        <v>0</v>
      </c>
      <c r="I2539" s="74">
        <v>0</v>
      </c>
      <c r="J2539" s="74">
        <v>0</v>
      </c>
      <c r="K2539" s="74">
        <v>0</v>
      </c>
      <c r="L2539" s="35">
        <v>0</v>
      </c>
      <c r="M2539" s="74">
        <v>0</v>
      </c>
      <c r="N2539"/>
      <c r="O2539"/>
    </row>
    <row r="2540" spans="2:15">
      <c r="B2540" s="74">
        <v>51.000000000000448</v>
      </c>
      <c r="C2540" s="74">
        <v>31659</v>
      </c>
      <c r="D2540" s="74">
        <v>0</v>
      </c>
      <c r="E2540" s="74">
        <v>4.4247787610619503E-3</v>
      </c>
      <c r="F2540" s="74">
        <v>0</v>
      </c>
      <c r="G2540" s="74">
        <v>0</v>
      </c>
      <c r="H2540" s="74">
        <v>0</v>
      </c>
      <c r="I2540" s="74">
        <v>0</v>
      </c>
      <c r="J2540" s="74">
        <v>0</v>
      </c>
      <c r="K2540" s="74">
        <v>0</v>
      </c>
      <c r="L2540" s="35">
        <v>0</v>
      </c>
      <c r="M2540" s="74">
        <v>1</v>
      </c>
      <c r="N2540"/>
      <c r="O2540"/>
    </row>
    <row r="2541" spans="2:15">
      <c r="B2541" s="74">
        <v>97.999999999998906</v>
      </c>
      <c r="C2541" s="74">
        <v>31662</v>
      </c>
      <c r="D2541" s="74">
        <v>0</v>
      </c>
      <c r="E2541" s="74">
        <v>1.7857142857142901E-2</v>
      </c>
      <c r="F2541" s="74">
        <v>0</v>
      </c>
      <c r="G2541" s="74">
        <v>2.23214285714286E-2</v>
      </c>
      <c r="H2541" s="74">
        <v>0</v>
      </c>
      <c r="I2541" s="74">
        <v>0</v>
      </c>
      <c r="J2541" s="74">
        <v>0</v>
      </c>
      <c r="K2541" s="74">
        <v>0</v>
      </c>
      <c r="L2541" s="35">
        <v>0</v>
      </c>
      <c r="M2541" s="74">
        <v>1</v>
      </c>
      <c r="N2541"/>
      <c r="O2541"/>
    </row>
    <row r="2542" spans="2:15">
      <c r="B2542" s="74">
        <v>45.999999999999595</v>
      </c>
      <c r="C2542" s="74">
        <v>31878</v>
      </c>
      <c r="D2542" s="74">
        <v>0</v>
      </c>
      <c r="E2542" s="74">
        <v>0</v>
      </c>
      <c r="F2542" s="74">
        <v>0</v>
      </c>
      <c r="G2542" s="74">
        <v>0</v>
      </c>
      <c r="H2542" s="74">
        <v>0</v>
      </c>
      <c r="I2542" s="74">
        <v>0</v>
      </c>
      <c r="J2542" s="74">
        <v>0</v>
      </c>
      <c r="K2542" s="74">
        <v>0</v>
      </c>
      <c r="L2542" s="35">
        <v>0</v>
      </c>
      <c r="M2542" s="74">
        <v>0</v>
      </c>
      <c r="N2542"/>
      <c r="O2542"/>
    </row>
    <row r="2543" spans="2:15">
      <c r="B2543" s="74">
        <v>116.9999999999996</v>
      </c>
      <c r="C2543" s="74">
        <v>31880</v>
      </c>
      <c r="D2543" s="74">
        <v>0</v>
      </c>
      <c r="E2543" s="74">
        <v>0.15813953488372101</v>
      </c>
      <c r="F2543" s="74">
        <v>0</v>
      </c>
      <c r="G2543" s="74">
        <v>0</v>
      </c>
      <c r="H2543" s="74">
        <v>0</v>
      </c>
      <c r="I2543" s="74">
        <v>0</v>
      </c>
      <c r="J2543" s="74">
        <v>0</v>
      </c>
      <c r="K2543" s="74">
        <v>0</v>
      </c>
      <c r="L2543" s="35">
        <v>0</v>
      </c>
      <c r="M2543" s="74">
        <v>1</v>
      </c>
      <c r="N2543"/>
      <c r="O2543"/>
    </row>
    <row r="2544" spans="2:15">
      <c r="B2544" s="74">
        <v>65.000000000000668</v>
      </c>
      <c r="C2544" s="74">
        <v>31882</v>
      </c>
      <c r="D2544" s="74">
        <v>0</v>
      </c>
      <c r="E2544" s="74">
        <v>0</v>
      </c>
      <c r="F2544" s="74">
        <v>0</v>
      </c>
      <c r="G2544" s="74">
        <v>0</v>
      </c>
      <c r="H2544" s="74">
        <v>0</v>
      </c>
      <c r="I2544" s="74">
        <v>0</v>
      </c>
      <c r="J2544" s="74">
        <v>0</v>
      </c>
      <c r="K2544" s="74">
        <v>0</v>
      </c>
      <c r="L2544" s="35">
        <v>0</v>
      </c>
      <c r="M2544" s="74">
        <v>0</v>
      </c>
      <c r="N2544"/>
      <c r="O2544"/>
    </row>
    <row r="2545" spans="2:15">
      <c r="B2545" s="74">
        <v>83.999999999999758</v>
      </c>
      <c r="C2545" s="74">
        <v>31884</v>
      </c>
      <c r="D2545" s="74">
        <v>0</v>
      </c>
      <c r="E2545" s="74">
        <v>0</v>
      </c>
      <c r="F2545" s="74">
        <v>0</v>
      </c>
      <c r="G2545" s="74">
        <v>0</v>
      </c>
      <c r="H2545" s="74">
        <v>0</v>
      </c>
      <c r="I2545" s="74">
        <v>0</v>
      </c>
      <c r="J2545" s="74">
        <v>0</v>
      </c>
      <c r="K2545" s="74">
        <v>0</v>
      </c>
      <c r="L2545" s="35">
        <v>0</v>
      </c>
      <c r="M2545" s="74">
        <v>0</v>
      </c>
      <c r="N2545"/>
      <c r="O2545"/>
    </row>
    <row r="2546" spans="2:15">
      <c r="B2546" s="74">
        <v>68.000000000000625</v>
      </c>
      <c r="C2546" s="74">
        <v>31886</v>
      </c>
      <c r="D2546" s="74">
        <v>0</v>
      </c>
      <c r="E2546" s="74">
        <v>0</v>
      </c>
      <c r="F2546" s="74">
        <v>0</v>
      </c>
      <c r="G2546" s="74">
        <v>4.5454545454545496E-3</v>
      </c>
      <c r="H2546" s="74">
        <v>0</v>
      </c>
      <c r="I2546" s="74">
        <v>0</v>
      </c>
      <c r="J2546" s="74">
        <v>0</v>
      </c>
      <c r="K2546" s="74">
        <v>0</v>
      </c>
      <c r="L2546" s="35">
        <v>9.0909089999999994E-3</v>
      </c>
      <c r="M2546" s="74">
        <v>0</v>
      </c>
      <c r="N2546"/>
      <c r="O2546"/>
    </row>
    <row r="2547" spans="2:15">
      <c r="B2547" s="74">
        <v>548.99999999999795</v>
      </c>
      <c r="C2547" s="74">
        <v>31914</v>
      </c>
      <c r="D2547" s="74">
        <v>0</v>
      </c>
      <c r="E2547" s="74">
        <v>0</v>
      </c>
      <c r="F2547" s="74">
        <v>0</v>
      </c>
      <c r="G2547" s="74">
        <v>0</v>
      </c>
      <c r="H2547" s="74">
        <v>0</v>
      </c>
      <c r="I2547" s="74">
        <v>0</v>
      </c>
      <c r="J2547" s="74">
        <v>0</v>
      </c>
      <c r="K2547" s="74">
        <v>0</v>
      </c>
      <c r="L2547" s="35">
        <v>0</v>
      </c>
      <c r="M2547" s="74">
        <v>0</v>
      </c>
      <c r="N2547"/>
      <c r="O2547"/>
    </row>
    <row r="2548" spans="2:15">
      <c r="B2548" s="74">
        <v>503.00000000000313</v>
      </c>
      <c r="C2548" s="74">
        <v>31915</v>
      </c>
      <c r="D2548" s="74">
        <v>0</v>
      </c>
      <c r="E2548" s="74">
        <v>1.47783251231527E-2</v>
      </c>
      <c r="F2548" s="74">
        <v>0</v>
      </c>
      <c r="G2548" s="74">
        <v>0</v>
      </c>
      <c r="H2548" s="74">
        <v>0</v>
      </c>
      <c r="I2548" s="74">
        <v>0</v>
      </c>
      <c r="J2548" s="74">
        <v>0</v>
      </c>
      <c r="K2548" s="74">
        <v>0</v>
      </c>
      <c r="L2548" s="35">
        <v>0</v>
      </c>
      <c r="M2548" s="74">
        <v>1</v>
      </c>
      <c r="N2548"/>
      <c r="O2548"/>
    </row>
    <row r="2549" spans="2:15">
      <c r="B2549" s="74">
        <v>641.00000000000387</v>
      </c>
      <c r="C2549" s="74">
        <v>31916</v>
      </c>
      <c r="D2549" s="74">
        <v>0</v>
      </c>
      <c r="E2549" s="74">
        <v>0</v>
      </c>
      <c r="F2549" s="74">
        <v>0</v>
      </c>
      <c r="G2549" s="74">
        <v>0</v>
      </c>
      <c r="H2549" s="74">
        <v>0</v>
      </c>
      <c r="I2549" s="74">
        <v>0</v>
      </c>
      <c r="J2549" s="74">
        <v>0</v>
      </c>
      <c r="K2549" s="74">
        <v>0</v>
      </c>
      <c r="L2549" s="35">
        <v>0</v>
      </c>
      <c r="M2549" s="74">
        <v>0</v>
      </c>
      <c r="N2549"/>
      <c r="O2549"/>
    </row>
    <row r="2550" spans="2:15">
      <c r="B2550" s="74">
        <v>650.99999999999739</v>
      </c>
      <c r="C2550" s="74">
        <v>31918</v>
      </c>
      <c r="D2550" s="74">
        <v>0</v>
      </c>
      <c r="E2550" s="74">
        <v>3.4313725490196102E-2</v>
      </c>
      <c r="F2550" s="74">
        <v>0</v>
      </c>
      <c r="G2550" s="74">
        <v>0</v>
      </c>
      <c r="H2550" s="74">
        <v>0</v>
      </c>
      <c r="I2550" s="74">
        <v>0</v>
      </c>
      <c r="J2550" s="74">
        <v>0</v>
      </c>
      <c r="K2550" s="74">
        <v>0</v>
      </c>
      <c r="L2550" s="35">
        <v>0</v>
      </c>
      <c r="M2550" s="74">
        <v>1</v>
      </c>
      <c r="N2550"/>
      <c r="O2550"/>
    </row>
    <row r="2551" spans="2:15">
      <c r="B2551" s="74">
        <v>347.99999999999943</v>
      </c>
      <c r="C2551" s="74">
        <v>31920</v>
      </c>
      <c r="D2551" s="74">
        <v>0</v>
      </c>
      <c r="E2551" s="74">
        <v>4.5871559633027499E-3</v>
      </c>
      <c r="F2551" s="74">
        <v>0</v>
      </c>
      <c r="G2551" s="74">
        <v>4.5871559633027499E-3</v>
      </c>
      <c r="H2551" s="74">
        <v>0</v>
      </c>
      <c r="I2551" s="74">
        <v>0</v>
      </c>
      <c r="J2551" s="74">
        <v>0</v>
      </c>
      <c r="K2551" s="74">
        <v>0</v>
      </c>
      <c r="L2551" s="35">
        <v>0</v>
      </c>
      <c r="M2551" s="74">
        <v>1</v>
      </c>
      <c r="N2551"/>
      <c r="O2551"/>
    </row>
    <row r="2552" spans="2:15">
      <c r="B2552" s="74">
        <v>811.00000000000807</v>
      </c>
      <c r="C2552" s="74">
        <v>31922</v>
      </c>
      <c r="D2552" s="74">
        <v>0</v>
      </c>
      <c r="E2552" s="74">
        <v>0</v>
      </c>
      <c r="F2552" s="74">
        <v>0</v>
      </c>
      <c r="G2552" s="74">
        <v>4.6082949308755804E-3</v>
      </c>
      <c r="H2552" s="74">
        <v>0</v>
      </c>
      <c r="I2552" s="74">
        <v>0</v>
      </c>
      <c r="J2552" s="74">
        <v>0</v>
      </c>
      <c r="K2552" s="74">
        <v>0</v>
      </c>
      <c r="L2552" s="35">
        <v>0</v>
      </c>
      <c r="M2552" s="74">
        <v>0</v>
      </c>
      <c r="N2552"/>
      <c r="O2552"/>
    </row>
    <row r="2553" spans="2:15">
      <c r="B2553" s="74">
        <v>444.99999999999881</v>
      </c>
      <c r="C2553" s="74">
        <v>31925</v>
      </c>
      <c r="D2553" s="74">
        <v>0</v>
      </c>
      <c r="E2553" s="74">
        <v>0</v>
      </c>
      <c r="F2553" s="74">
        <v>0</v>
      </c>
      <c r="G2553" s="74">
        <v>0</v>
      </c>
      <c r="H2553" s="74">
        <v>0</v>
      </c>
      <c r="I2553" s="74">
        <v>0</v>
      </c>
      <c r="J2553" s="74">
        <v>0</v>
      </c>
      <c r="K2553" s="74">
        <v>0</v>
      </c>
      <c r="L2553" s="35">
        <v>0</v>
      </c>
      <c r="M2553" s="74">
        <v>0</v>
      </c>
      <c r="N2553"/>
      <c r="O2553"/>
    </row>
    <row r="2554" spans="2:15">
      <c r="B2554" s="74">
        <v>582.00000000000227</v>
      </c>
      <c r="C2554" s="74">
        <v>31927</v>
      </c>
      <c r="D2554" s="74">
        <v>0</v>
      </c>
      <c r="E2554" s="74">
        <v>0</v>
      </c>
      <c r="F2554" s="74">
        <v>0</v>
      </c>
      <c r="G2554" s="74">
        <v>2.80373831775701E-2</v>
      </c>
      <c r="H2554" s="74">
        <v>0</v>
      </c>
      <c r="I2554" s="74">
        <v>0</v>
      </c>
      <c r="J2554" s="74">
        <v>0</v>
      </c>
      <c r="K2554" s="74">
        <v>0</v>
      </c>
      <c r="L2554" s="35">
        <v>0</v>
      </c>
      <c r="M2554" s="74">
        <v>0</v>
      </c>
      <c r="N2554"/>
      <c r="O2554"/>
    </row>
    <row r="2555" spans="2:15">
      <c r="B2555" s="74">
        <v>546.00000000000398</v>
      </c>
      <c r="C2555" s="74">
        <v>31928</v>
      </c>
      <c r="D2555" s="74">
        <v>0</v>
      </c>
      <c r="E2555" s="74">
        <v>2.4038461538461502E-2</v>
      </c>
      <c r="F2555" s="74">
        <v>0</v>
      </c>
      <c r="G2555" s="74">
        <v>0</v>
      </c>
      <c r="H2555" s="74">
        <v>0</v>
      </c>
      <c r="I2555" s="74">
        <v>0</v>
      </c>
      <c r="J2555" s="74">
        <v>0</v>
      </c>
      <c r="K2555" s="74">
        <v>0</v>
      </c>
      <c r="L2555" s="35">
        <v>0</v>
      </c>
      <c r="M2555" s="74">
        <v>1</v>
      </c>
      <c r="N2555"/>
      <c r="O2555"/>
    </row>
    <row r="2556" spans="2:15">
      <c r="B2556" s="74">
        <v>665.99999999999898</v>
      </c>
      <c r="C2556" s="74">
        <v>31929</v>
      </c>
      <c r="D2556" s="74">
        <v>0</v>
      </c>
      <c r="E2556" s="74">
        <v>4.8076923076923097E-3</v>
      </c>
      <c r="F2556" s="74">
        <v>0</v>
      </c>
      <c r="G2556" s="74">
        <v>1.9230769230769201E-2</v>
      </c>
      <c r="H2556" s="74">
        <v>0</v>
      </c>
      <c r="I2556" s="74">
        <v>0</v>
      </c>
      <c r="J2556" s="74">
        <v>0</v>
      </c>
      <c r="K2556" s="74">
        <v>0</v>
      </c>
      <c r="L2556" s="35">
        <v>0</v>
      </c>
      <c r="M2556" s="74">
        <v>1</v>
      </c>
      <c r="N2556"/>
      <c r="O2556"/>
    </row>
    <row r="2557" spans="2:15">
      <c r="B2557" s="74">
        <v>414.99999999999761</v>
      </c>
      <c r="C2557" s="74">
        <v>31930</v>
      </c>
      <c r="D2557" s="74">
        <v>0</v>
      </c>
      <c r="E2557" s="74">
        <v>3.4825870646766198E-2</v>
      </c>
      <c r="F2557" s="74">
        <v>0</v>
      </c>
      <c r="G2557" s="74">
        <v>9.9502487562189105E-3</v>
      </c>
      <c r="H2557" s="74">
        <v>0</v>
      </c>
      <c r="I2557" s="74">
        <v>0</v>
      </c>
      <c r="J2557" s="74">
        <v>0</v>
      </c>
      <c r="K2557" s="74">
        <v>0</v>
      </c>
      <c r="L2557" s="35">
        <v>0</v>
      </c>
      <c r="M2557" s="74">
        <v>1</v>
      </c>
      <c r="N2557"/>
      <c r="O2557"/>
    </row>
    <row r="2558" spans="2:15">
      <c r="B2558" s="74">
        <v>765.00000000000477</v>
      </c>
      <c r="C2558" s="74">
        <v>31931</v>
      </c>
      <c r="D2558" s="74">
        <v>0</v>
      </c>
      <c r="E2558" s="74">
        <v>0</v>
      </c>
      <c r="F2558" s="74">
        <v>0</v>
      </c>
      <c r="G2558" s="74">
        <v>0</v>
      </c>
      <c r="H2558" s="74">
        <v>0</v>
      </c>
      <c r="I2558" s="74">
        <v>0</v>
      </c>
      <c r="J2558" s="74">
        <v>0</v>
      </c>
      <c r="K2558" s="74">
        <v>0</v>
      </c>
      <c r="L2558" s="35">
        <v>0</v>
      </c>
      <c r="M2558" s="74">
        <v>0</v>
      </c>
      <c r="N2558"/>
      <c r="O2558"/>
    </row>
    <row r="2559" spans="2:15">
      <c r="B2559" s="74">
        <v>588.00000000000205</v>
      </c>
      <c r="C2559" s="74">
        <v>31933</v>
      </c>
      <c r="D2559" s="74">
        <v>0</v>
      </c>
      <c r="E2559" s="74">
        <v>0</v>
      </c>
      <c r="F2559" s="74">
        <v>0</v>
      </c>
      <c r="G2559" s="74">
        <v>0</v>
      </c>
      <c r="H2559" s="74">
        <v>0</v>
      </c>
      <c r="I2559" s="74">
        <v>0</v>
      </c>
      <c r="J2559" s="74">
        <v>0</v>
      </c>
      <c r="K2559" s="74">
        <v>0</v>
      </c>
      <c r="L2559" s="35">
        <v>0</v>
      </c>
      <c r="M2559" s="74">
        <v>0</v>
      </c>
      <c r="N2559"/>
      <c r="O2559"/>
    </row>
    <row r="2560" spans="2:15">
      <c r="B2560" s="74">
        <v>1558.9999999999959</v>
      </c>
      <c r="C2560" s="74">
        <v>31934</v>
      </c>
      <c r="D2560" s="74">
        <v>0</v>
      </c>
      <c r="E2560" s="74">
        <v>0</v>
      </c>
      <c r="F2560" s="74">
        <v>0</v>
      </c>
      <c r="G2560" s="74">
        <v>0</v>
      </c>
      <c r="H2560" s="74">
        <v>0</v>
      </c>
      <c r="I2560" s="74">
        <v>0</v>
      </c>
      <c r="J2560" s="74">
        <v>0</v>
      </c>
      <c r="K2560" s="74">
        <v>0</v>
      </c>
      <c r="L2560" s="35">
        <v>0</v>
      </c>
      <c r="M2560" s="74">
        <v>0</v>
      </c>
      <c r="N2560"/>
      <c r="O2560"/>
    </row>
    <row r="2561" spans="2:15">
      <c r="B2561" s="74">
        <v>1238.0000000000025</v>
      </c>
      <c r="C2561" s="74">
        <v>31935</v>
      </c>
      <c r="D2561" s="74">
        <v>0</v>
      </c>
      <c r="E2561" s="74">
        <v>0</v>
      </c>
      <c r="F2561" s="74">
        <v>0</v>
      </c>
      <c r="G2561" s="74">
        <v>0</v>
      </c>
      <c r="H2561" s="74">
        <v>0</v>
      </c>
      <c r="I2561" s="74">
        <v>0</v>
      </c>
      <c r="J2561" s="74">
        <v>0</v>
      </c>
      <c r="K2561" s="74">
        <v>0</v>
      </c>
      <c r="L2561" s="35">
        <v>0</v>
      </c>
      <c r="M2561" s="74">
        <v>0</v>
      </c>
      <c r="N2561"/>
      <c r="O2561"/>
    </row>
    <row r="2562" spans="2:15">
      <c r="B2562" s="74">
        <v>174.99999999999835</v>
      </c>
      <c r="C2562" s="74">
        <v>31936</v>
      </c>
      <c r="D2562" s="74">
        <v>0</v>
      </c>
      <c r="E2562" s="74">
        <v>0</v>
      </c>
      <c r="F2562" s="74">
        <v>0</v>
      </c>
      <c r="G2562" s="74">
        <v>4.8309178743961402E-3</v>
      </c>
      <c r="H2562" s="74">
        <v>0</v>
      </c>
      <c r="I2562" s="74">
        <v>0</v>
      </c>
      <c r="J2562" s="74">
        <v>0</v>
      </c>
      <c r="K2562" s="74">
        <v>0</v>
      </c>
      <c r="L2562" s="35">
        <v>0</v>
      </c>
      <c r="M2562" s="74">
        <v>0</v>
      </c>
      <c r="N2562"/>
      <c r="O2562"/>
    </row>
    <row r="2563" spans="2:15">
      <c r="B2563" s="74">
        <v>431.99999999999824</v>
      </c>
      <c r="C2563" s="74">
        <v>31937</v>
      </c>
      <c r="D2563" s="74">
        <v>0</v>
      </c>
      <c r="E2563" s="74">
        <v>0</v>
      </c>
      <c r="F2563" s="74">
        <v>0</v>
      </c>
      <c r="G2563" s="74">
        <v>5.0505050505050501E-3</v>
      </c>
      <c r="H2563" s="74">
        <v>0</v>
      </c>
      <c r="I2563" s="74">
        <v>0</v>
      </c>
      <c r="J2563" s="74">
        <v>0</v>
      </c>
      <c r="K2563" s="74">
        <v>0</v>
      </c>
      <c r="L2563" s="35">
        <v>0</v>
      </c>
      <c r="M2563" s="74">
        <v>0</v>
      </c>
      <c r="N2563"/>
      <c r="O2563"/>
    </row>
    <row r="2564" spans="2:15">
      <c r="B2564" s="74">
        <v>1076.0000000000002</v>
      </c>
      <c r="C2564" s="74">
        <v>31938</v>
      </c>
      <c r="D2564" s="74">
        <v>0</v>
      </c>
      <c r="E2564" s="74">
        <v>0</v>
      </c>
      <c r="F2564" s="74">
        <v>0</v>
      </c>
      <c r="G2564" s="74">
        <v>0</v>
      </c>
      <c r="H2564" s="74">
        <v>0</v>
      </c>
      <c r="I2564" s="74">
        <v>0</v>
      </c>
      <c r="J2564" s="74">
        <v>0</v>
      </c>
      <c r="K2564" s="74">
        <v>0</v>
      </c>
      <c r="L2564" s="35">
        <v>0</v>
      </c>
      <c r="M2564" s="74">
        <v>0</v>
      </c>
      <c r="N2564"/>
      <c r="O2564"/>
    </row>
    <row r="2565" spans="2:15">
      <c r="B2565" s="74">
        <v>855.99999999999386</v>
      </c>
      <c r="C2565" s="74">
        <v>31939</v>
      </c>
      <c r="D2565" s="74">
        <v>0</v>
      </c>
      <c r="E2565" s="74">
        <v>0</v>
      </c>
      <c r="F2565" s="74">
        <v>0</v>
      </c>
      <c r="G2565" s="74">
        <v>0</v>
      </c>
      <c r="H2565" s="74">
        <v>0</v>
      </c>
      <c r="I2565" s="74">
        <v>0</v>
      </c>
      <c r="J2565" s="74">
        <v>0</v>
      </c>
      <c r="K2565" s="74">
        <v>0</v>
      </c>
      <c r="L2565" s="35">
        <v>0</v>
      </c>
      <c r="M2565" s="74">
        <v>0</v>
      </c>
      <c r="N2565"/>
      <c r="O2565"/>
    </row>
    <row r="2566" spans="2:15">
      <c r="B2566" s="74">
        <v>1979.0000000000186</v>
      </c>
      <c r="C2566" s="74">
        <v>31940</v>
      </c>
      <c r="D2566" s="74">
        <v>0</v>
      </c>
      <c r="E2566" s="74">
        <v>0</v>
      </c>
      <c r="F2566" s="74">
        <v>0</v>
      </c>
      <c r="G2566" s="74">
        <v>0</v>
      </c>
      <c r="H2566" s="74">
        <v>0</v>
      </c>
      <c r="I2566" s="74">
        <v>0</v>
      </c>
      <c r="J2566" s="74">
        <v>0</v>
      </c>
      <c r="K2566" s="74">
        <v>0</v>
      </c>
      <c r="L2566" s="35">
        <v>0</v>
      </c>
      <c r="M2566" s="74">
        <v>0</v>
      </c>
      <c r="N2566"/>
      <c r="O2566"/>
    </row>
    <row r="2567" spans="2:15">
      <c r="B2567" s="74">
        <v>328.00000000000102</v>
      </c>
      <c r="C2567" s="74">
        <v>31942</v>
      </c>
      <c r="D2567" s="74">
        <v>0</v>
      </c>
      <c r="E2567" s="74">
        <v>0</v>
      </c>
      <c r="F2567" s="74">
        <v>0</v>
      </c>
      <c r="G2567" s="74">
        <v>0</v>
      </c>
      <c r="H2567" s="74">
        <v>0</v>
      </c>
      <c r="I2567" s="74">
        <v>0</v>
      </c>
      <c r="J2567" s="74">
        <v>0</v>
      </c>
      <c r="K2567" s="74">
        <v>0</v>
      </c>
      <c r="L2567" s="35">
        <v>0</v>
      </c>
      <c r="M2567" s="74">
        <v>0</v>
      </c>
      <c r="N2567"/>
      <c r="O2567"/>
    </row>
    <row r="2568" spans="2:15">
      <c r="B2568" s="74">
        <v>1539.99999999999</v>
      </c>
      <c r="C2568" s="74">
        <v>31944</v>
      </c>
      <c r="D2568" s="74">
        <v>0</v>
      </c>
      <c r="E2568" s="74">
        <v>0</v>
      </c>
      <c r="F2568" s="74">
        <v>0</v>
      </c>
      <c r="G2568" s="74">
        <v>0</v>
      </c>
      <c r="H2568" s="74">
        <v>0</v>
      </c>
      <c r="I2568" s="74">
        <v>4.6082949308755797E-2</v>
      </c>
      <c r="J2568" s="74">
        <v>0</v>
      </c>
      <c r="K2568" s="74">
        <v>0</v>
      </c>
      <c r="L2568" s="35">
        <v>0</v>
      </c>
      <c r="M2568" s="74">
        <v>0</v>
      </c>
      <c r="N2568"/>
      <c r="O2568"/>
    </row>
    <row r="2569" spans="2:15">
      <c r="B2569" s="74">
        <v>166.99999999999886</v>
      </c>
      <c r="C2569" s="74">
        <v>32232</v>
      </c>
      <c r="D2569" s="74">
        <v>0</v>
      </c>
      <c r="E2569" s="74">
        <v>0</v>
      </c>
      <c r="F2569" s="74">
        <v>0</v>
      </c>
      <c r="G2569" s="74">
        <v>0</v>
      </c>
      <c r="H2569" s="74">
        <v>0</v>
      </c>
      <c r="I2569" s="74">
        <v>0</v>
      </c>
      <c r="J2569" s="74">
        <v>0</v>
      </c>
      <c r="K2569" s="74">
        <v>0</v>
      </c>
      <c r="L2569" s="35">
        <v>0</v>
      </c>
      <c r="M2569" s="74">
        <v>0</v>
      </c>
      <c r="N2569"/>
      <c r="O2569"/>
    </row>
    <row r="2570" spans="2:15">
      <c r="B2570" s="74">
        <v>339.99999999999619</v>
      </c>
      <c r="C2570" s="74">
        <v>33848</v>
      </c>
      <c r="D2570" s="74">
        <v>0</v>
      </c>
      <c r="E2570" s="74">
        <v>0</v>
      </c>
      <c r="F2570" s="74">
        <v>0</v>
      </c>
      <c r="G2570" s="74">
        <v>1.0416666666666701E-2</v>
      </c>
      <c r="H2570" s="74">
        <v>0</v>
      </c>
      <c r="I2570" s="74">
        <v>0</v>
      </c>
      <c r="J2570" s="74">
        <v>0</v>
      </c>
      <c r="K2570" s="74">
        <v>0</v>
      </c>
      <c r="L2570" s="35">
        <v>0</v>
      </c>
      <c r="M2570" s="74">
        <v>0</v>
      </c>
      <c r="N2570"/>
      <c r="O2570"/>
    </row>
    <row r="2571" spans="2:15">
      <c r="B2571" s="74">
        <v>173.0000000000019</v>
      </c>
      <c r="C2571" s="74">
        <v>33852</v>
      </c>
      <c r="D2571" s="74">
        <v>0</v>
      </c>
      <c r="E2571" s="74">
        <v>0</v>
      </c>
      <c r="F2571" s="74">
        <v>0</v>
      </c>
      <c r="G2571" s="74">
        <v>4.92610837438424E-3</v>
      </c>
      <c r="H2571" s="74">
        <v>0</v>
      </c>
      <c r="I2571" s="74">
        <v>0</v>
      </c>
      <c r="J2571" s="74">
        <v>0</v>
      </c>
      <c r="K2571" s="74">
        <v>0</v>
      </c>
      <c r="L2571" s="35">
        <v>0</v>
      </c>
      <c r="M2571" s="74">
        <v>0</v>
      </c>
      <c r="N2571"/>
      <c r="O2571"/>
    </row>
    <row r="2572" spans="2:15">
      <c r="B2572" s="74">
        <v>122.00000000000057</v>
      </c>
      <c r="C2572" s="74">
        <v>33863</v>
      </c>
      <c r="D2572" s="74">
        <v>0</v>
      </c>
      <c r="E2572" s="74">
        <v>0</v>
      </c>
      <c r="F2572" s="74">
        <v>4.6728971962616802E-3</v>
      </c>
      <c r="G2572" s="74">
        <v>0</v>
      </c>
      <c r="H2572" s="74">
        <v>0</v>
      </c>
      <c r="I2572" s="74">
        <v>0</v>
      </c>
      <c r="J2572" s="74">
        <v>0</v>
      </c>
      <c r="K2572" s="74">
        <v>0</v>
      </c>
      <c r="L2572" s="35">
        <v>0</v>
      </c>
      <c r="M2572" s="74">
        <v>0</v>
      </c>
      <c r="N2572"/>
      <c r="O2572"/>
    </row>
    <row r="2573" spans="2:15">
      <c r="B2573" s="74">
        <v>74.000000000000696</v>
      </c>
      <c r="C2573" s="74">
        <v>33909</v>
      </c>
      <c r="D2573" s="74">
        <v>0</v>
      </c>
      <c r="E2573" s="74">
        <v>0</v>
      </c>
      <c r="F2573" s="74">
        <v>0</v>
      </c>
      <c r="G2573" s="74">
        <v>0</v>
      </c>
      <c r="H2573" s="74">
        <v>0</v>
      </c>
      <c r="I2573" s="74">
        <v>0</v>
      </c>
      <c r="J2573" s="74">
        <v>0</v>
      </c>
      <c r="K2573" s="74">
        <v>8.58369098712446E-3</v>
      </c>
      <c r="L2573" s="35">
        <v>0</v>
      </c>
      <c r="M2573" s="74">
        <v>0</v>
      </c>
      <c r="N2573"/>
      <c r="O2573"/>
    </row>
    <row r="2574" spans="2:15">
      <c r="B2574" s="74">
        <v>599.99999999999523</v>
      </c>
      <c r="C2574" s="74">
        <v>34068</v>
      </c>
      <c r="D2574" s="74">
        <v>0</v>
      </c>
      <c r="E2574" s="74">
        <v>8.6734693877551006E-2</v>
      </c>
      <c r="F2574" s="74">
        <v>0</v>
      </c>
      <c r="G2574" s="74">
        <v>0</v>
      </c>
      <c r="H2574" s="74">
        <v>0</v>
      </c>
      <c r="I2574" s="74">
        <v>0</v>
      </c>
      <c r="J2574" s="74">
        <v>0</v>
      </c>
      <c r="K2574" s="74">
        <v>0</v>
      </c>
      <c r="L2574" s="35">
        <v>0</v>
      </c>
      <c r="M2574" s="74">
        <v>1</v>
      </c>
      <c r="N2574"/>
      <c r="O2574"/>
    </row>
    <row r="2575" spans="2:15">
      <c r="B2575" s="74">
        <v>470.00000000000335</v>
      </c>
      <c r="C2575" s="74">
        <v>34764</v>
      </c>
      <c r="D2575" s="74">
        <v>0</v>
      </c>
      <c r="E2575" s="74">
        <v>0</v>
      </c>
      <c r="F2575" s="74">
        <v>0</v>
      </c>
      <c r="G2575" s="74">
        <v>0</v>
      </c>
      <c r="H2575" s="74">
        <v>0</v>
      </c>
      <c r="I2575" s="74">
        <v>0</v>
      </c>
      <c r="J2575" s="74">
        <v>0</v>
      </c>
      <c r="K2575" s="74">
        <v>0</v>
      </c>
      <c r="L2575" s="35">
        <v>0</v>
      </c>
      <c r="M2575" s="74">
        <v>0</v>
      </c>
      <c r="N2575"/>
      <c r="O2575"/>
    </row>
    <row r="2576" spans="2:15">
      <c r="B2576" s="74">
        <v>443.0000000000008</v>
      </c>
      <c r="C2576" s="74">
        <v>34765</v>
      </c>
      <c r="D2576" s="74">
        <v>0</v>
      </c>
      <c r="E2576" s="74">
        <v>0</v>
      </c>
      <c r="F2576" s="74">
        <v>0</v>
      </c>
      <c r="G2576" s="74">
        <v>0</v>
      </c>
      <c r="H2576" s="74">
        <v>0</v>
      </c>
      <c r="I2576" s="74">
        <v>0</v>
      </c>
      <c r="J2576" s="74">
        <v>0</v>
      </c>
      <c r="K2576" s="74">
        <v>0</v>
      </c>
      <c r="L2576" s="35">
        <v>0</v>
      </c>
      <c r="M2576" s="74">
        <v>0</v>
      </c>
      <c r="N2576"/>
      <c r="O2576"/>
    </row>
    <row r="2577" spans="2:15">
      <c r="B2577" s="74">
        <v>441.99999999999829</v>
      </c>
      <c r="C2577" s="74">
        <v>34766</v>
      </c>
      <c r="D2577" s="74">
        <v>0</v>
      </c>
      <c r="E2577" s="74">
        <v>0</v>
      </c>
      <c r="F2577" s="74">
        <v>0</v>
      </c>
      <c r="G2577" s="74">
        <v>0</v>
      </c>
      <c r="H2577" s="74">
        <v>0</v>
      </c>
      <c r="I2577" s="74">
        <v>0</v>
      </c>
      <c r="J2577" s="74">
        <v>0</v>
      </c>
      <c r="K2577" s="74">
        <v>0</v>
      </c>
      <c r="L2577" s="35">
        <v>0</v>
      </c>
      <c r="M2577" s="74">
        <v>0</v>
      </c>
      <c r="N2577"/>
      <c r="O2577"/>
    </row>
    <row r="2578" spans="2:15">
      <c r="B2578" s="74">
        <v>483.99999999999761</v>
      </c>
      <c r="C2578" s="74">
        <v>34768</v>
      </c>
      <c r="D2578" s="74">
        <v>0</v>
      </c>
      <c r="E2578" s="74">
        <v>0</v>
      </c>
      <c r="F2578" s="74">
        <v>0</v>
      </c>
      <c r="G2578" s="74">
        <v>0</v>
      </c>
      <c r="H2578" s="74">
        <v>0</v>
      </c>
      <c r="I2578" s="74">
        <v>0</v>
      </c>
      <c r="J2578" s="74">
        <v>0</v>
      </c>
      <c r="K2578" s="74">
        <v>0</v>
      </c>
      <c r="L2578" s="35">
        <v>0</v>
      </c>
      <c r="M2578" s="74">
        <v>0</v>
      </c>
      <c r="N2578"/>
      <c r="O2578"/>
    </row>
    <row r="2579" spans="2:15">
      <c r="B2579" s="74">
        <v>258</v>
      </c>
      <c r="C2579" s="74">
        <v>34775</v>
      </c>
      <c r="D2579" s="74">
        <v>0</v>
      </c>
      <c r="E2579" s="74">
        <v>0</v>
      </c>
      <c r="F2579" s="74">
        <v>0</v>
      </c>
      <c r="G2579" s="74">
        <v>0</v>
      </c>
      <c r="H2579" s="74">
        <v>0</v>
      </c>
      <c r="I2579" s="74">
        <v>0</v>
      </c>
      <c r="J2579" s="74">
        <v>0</v>
      </c>
      <c r="K2579" s="74">
        <v>0</v>
      </c>
      <c r="L2579" s="35">
        <v>0</v>
      </c>
      <c r="M2579" s="74">
        <v>0</v>
      </c>
      <c r="N2579"/>
      <c r="O2579"/>
    </row>
    <row r="2580" spans="2:15">
      <c r="B2580" s="74">
        <v>256.99999999999756</v>
      </c>
      <c r="C2580" s="74">
        <v>34837</v>
      </c>
      <c r="D2580" s="74">
        <v>0</v>
      </c>
      <c r="E2580" s="74">
        <v>0</v>
      </c>
      <c r="F2580" s="74">
        <v>0</v>
      </c>
      <c r="G2580" s="74">
        <v>0</v>
      </c>
      <c r="H2580" s="74">
        <v>0</v>
      </c>
      <c r="I2580" s="74">
        <v>0</v>
      </c>
      <c r="J2580" s="74">
        <v>0</v>
      </c>
      <c r="K2580" s="74">
        <v>0</v>
      </c>
      <c r="L2580" s="35">
        <v>0</v>
      </c>
      <c r="M2580" s="74">
        <v>0</v>
      </c>
      <c r="N2580"/>
      <c r="O2580"/>
    </row>
    <row r="2581" spans="2:15">
      <c r="B2581" s="74">
        <v>372.00000000000216</v>
      </c>
      <c r="C2581" s="74">
        <v>34928</v>
      </c>
      <c r="D2581" s="74">
        <v>0</v>
      </c>
      <c r="E2581" s="74">
        <v>0</v>
      </c>
      <c r="F2581" s="74">
        <v>0</v>
      </c>
      <c r="G2581" s="74">
        <v>0</v>
      </c>
      <c r="H2581" s="74">
        <v>0</v>
      </c>
      <c r="I2581" s="74">
        <v>0</v>
      </c>
      <c r="J2581" s="74">
        <v>0</v>
      </c>
      <c r="K2581" s="74">
        <v>0</v>
      </c>
      <c r="L2581" s="35">
        <v>0</v>
      </c>
      <c r="M2581" s="74">
        <v>0</v>
      </c>
      <c r="N2581"/>
      <c r="O2581"/>
    </row>
    <row r="2582" spans="2:15">
      <c r="B2582" s="74">
        <v>382.00000000000108</v>
      </c>
      <c r="C2582" s="74">
        <v>34943</v>
      </c>
      <c r="D2582" s="74">
        <v>0</v>
      </c>
      <c r="E2582" s="74">
        <v>0</v>
      </c>
      <c r="F2582" s="74">
        <v>0</v>
      </c>
      <c r="G2582" s="74">
        <v>0</v>
      </c>
      <c r="H2582" s="74">
        <v>0</v>
      </c>
      <c r="I2582" s="74">
        <v>0</v>
      </c>
      <c r="J2582" s="74">
        <v>0</v>
      </c>
      <c r="K2582" s="74">
        <v>0</v>
      </c>
      <c r="L2582" s="35">
        <v>0</v>
      </c>
      <c r="M2582" s="74">
        <v>0</v>
      </c>
      <c r="N2582"/>
      <c r="O2582"/>
    </row>
    <row r="2583" spans="2:15">
      <c r="B2583" s="74">
        <v>279.00000000000165</v>
      </c>
      <c r="C2583" s="74">
        <v>34945</v>
      </c>
      <c r="D2583" s="74">
        <v>0</v>
      </c>
      <c r="E2583" s="74">
        <v>0</v>
      </c>
      <c r="F2583" s="74">
        <v>0</v>
      </c>
      <c r="G2583" s="74">
        <v>0</v>
      </c>
      <c r="H2583" s="74">
        <v>0</v>
      </c>
      <c r="I2583" s="74">
        <v>0</v>
      </c>
      <c r="J2583" s="74">
        <v>0</v>
      </c>
      <c r="K2583" s="74">
        <v>0</v>
      </c>
      <c r="L2583" s="35">
        <v>0</v>
      </c>
      <c r="M2583" s="74">
        <v>0</v>
      </c>
      <c r="N2583"/>
      <c r="O2583"/>
    </row>
    <row r="2584" spans="2:15">
      <c r="B2584" s="74">
        <v>300.99999999999778</v>
      </c>
      <c r="C2584" s="74">
        <v>34952</v>
      </c>
      <c r="D2584" s="74">
        <v>0</v>
      </c>
      <c r="E2584" s="74">
        <v>0</v>
      </c>
      <c r="F2584" s="74">
        <v>0</v>
      </c>
      <c r="G2584" s="74">
        <v>0</v>
      </c>
      <c r="H2584" s="74">
        <v>0</v>
      </c>
      <c r="I2584" s="74">
        <v>0</v>
      </c>
      <c r="J2584" s="74">
        <v>0</v>
      </c>
      <c r="K2584" s="74">
        <v>0</v>
      </c>
      <c r="L2584" s="35">
        <v>0</v>
      </c>
      <c r="M2584" s="74">
        <v>0</v>
      </c>
      <c r="N2584"/>
      <c r="O2584"/>
    </row>
    <row r="2585" spans="2:15">
      <c r="B2585" s="74">
        <v>347.99999999999943</v>
      </c>
      <c r="C2585" s="74">
        <v>34979</v>
      </c>
      <c r="D2585" s="74">
        <v>0</v>
      </c>
      <c r="E2585" s="74">
        <v>1.79372197309417E-2</v>
      </c>
      <c r="F2585" s="74">
        <v>0</v>
      </c>
      <c r="G2585" s="74">
        <v>0</v>
      </c>
      <c r="H2585" s="74">
        <v>0</v>
      </c>
      <c r="I2585" s="74">
        <v>0</v>
      </c>
      <c r="J2585" s="74">
        <v>0</v>
      </c>
      <c r="K2585" s="74">
        <v>0</v>
      </c>
      <c r="L2585" s="35">
        <v>0</v>
      </c>
      <c r="M2585" s="74">
        <v>1</v>
      </c>
      <c r="N2585"/>
      <c r="O2585"/>
    </row>
    <row r="2586" spans="2:15">
      <c r="B2586" s="74">
        <v>302.99999999999665</v>
      </c>
      <c r="C2586" s="74">
        <v>34981</v>
      </c>
      <c r="D2586" s="74">
        <v>0</v>
      </c>
      <c r="E2586" s="74">
        <v>0</v>
      </c>
      <c r="F2586" s="74">
        <v>0</v>
      </c>
      <c r="G2586" s="74">
        <v>4.92610837438424E-3</v>
      </c>
      <c r="H2586" s="74">
        <v>0</v>
      </c>
      <c r="I2586" s="74">
        <v>0</v>
      </c>
      <c r="J2586" s="74">
        <v>0</v>
      </c>
      <c r="K2586" s="74">
        <v>0</v>
      </c>
      <c r="L2586" s="35">
        <v>0</v>
      </c>
      <c r="M2586" s="74">
        <v>0</v>
      </c>
      <c r="N2586"/>
      <c r="O2586"/>
    </row>
    <row r="2587" spans="2:15">
      <c r="B2587" s="74">
        <v>1740.000000000002</v>
      </c>
      <c r="C2587" s="74">
        <v>35037</v>
      </c>
      <c r="D2587" s="74">
        <v>0</v>
      </c>
      <c r="E2587" s="74">
        <v>0</v>
      </c>
      <c r="F2587" s="74">
        <v>0</v>
      </c>
      <c r="G2587" s="74">
        <v>5.0000000000000001E-3</v>
      </c>
      <c r="H2587" s="74">
        <v>0</v>
      </c>
      <c r="I2587" s="74">
        <v>0</v>
      </c>
      <c r="J2587" s="74">
        <v>0</v>
      </c>
      <c r="K2587" s="74">
        <v>0</v>
      </c>
      <c r="L2587" s="35">
        <v>0</v>
      </c>
      <c r="M2587" s="74">
        <v>0</v>
      </c>
      <c r="N2587"/>
      <c r="O2587"/>
    </row>
    <row r="2588" spans="2:15">
      <c r="B2588" s="74">
        <v>48.999999999999623</v>
      </c>
      <c r="C2588" s="74">
        <v>35051</v>
      </c>
      <c r="D2588" s="74">
        <v>0</v>
      </c>
      <c r="E2588" s="74">
        <v>0</v>
      </c>
      <c r="F2588" s="74">
        <v>0</v>
      </c>
      <c r="G2588" s="74">
        <v>0</v>
      </c>
      <c r="H2588" s="74">
        <v>0</v>
      </c>
      <c r="I2588" s="74">
        <v>0</v>
      </c>
      <c r="J2588" s="74">
        <v>0</v>
      </c>
      <c r="K2588" s="74">
        <v>0</v>
      </c>
      <c r="L2588" s="35">
        <v>0</v>
      </c>
      <c r="M2588" s="74">
        <v>0</v>
      </c>
      <c r="N2588"/>
      <c r="O2588"/>
    </row>
    <row r="2589" spans="2:15">
      <c r="B2589" s="74">
        <v>180.00000000000176</v>
      </c>
      <c r="C2589" s="74">
        <v>35178</v>
      </c>
      <c r="D2589" s="74">
        <v>0</v>
      </c>
      <c r="E2589" s="74">
        <v>0</v>
      </c>
      <c r="F2589" s="74">
        <v>0</v>
      </c>
      <c r="G2589" s="74">
        <v>0</v>
      </c>
      <c r="H2589" s="74">
        <v>0</v>
      </c>
      <c r="I2589" s="74">
        <v>0</v>
      </c>
      <c r="J2589" s="74">
        <v>0</v>
      </c>
      <c r="K2589" s="74">
        <v>0</v>
      </c>
      <c r="L2589" s="35">
        <v>0</v>
      </c>
      <c r="M2589" s="74">
        <v>0</v>
      </c>
      <c r="N2589"/>
      <c r="O2589"/>
    </row>
    <row r="2590" spans="2:15">
      <c r="B2590" s="74">
        <v>187.00000000000054</v>
      </c>
      <c r="C2590" s="74">
        <v>35179</v>
      </c>
      <c r="D2590" s="74">
        <v>0</v>
      </c>
      <c r="E2590" s="74">
        <v>0</v>
      </c>
      <c r="F2590" s="74">
        <v>0</v>
      </c>
      <c r="G2590" s="74">
        <v>4.5248868778280504E-3</v>
      </c>
      <c r="H2590" s="74">
        <v>0</v>
      </c>
      <c r="I2590" s="74">
        <v>0</v>
      </c>
      <c r="J2590" s="74">
        <v>0</v>
      </c>
      <c r="K2590" s="74">
        <v>0</v>
      </c>
      <c r="L2590" s="35">
        <v>0</v>
      </c>
      <c r="M2590" s="74">
        <v>0</v>
      </c>
      <c r="N2590"/>
      <c r="O2590"/>
    </row>
    <row r="2591" spans="2:15">
      <c r="B2591" s="74">
        <v>194.0000000000019</v>
      </c>
      <c r="C2591" s="74">
        <v>35182</v>
      </c>
      <c r="D2591" s="74">
        <v>4.8543689320388302E-3</v>
      </c>
      <c r="E2591" s="74">
        <v>0</v>
      </c>
      <c r="F2591" s="74">
        <v>0</v>
      </c>
      <c r="G2591" s="74">
        <v>4.8543689320388302E-3</v>
      </c>
      <c r="H2591" s="74">
        <v>0</v>
      </c>
      <c r="I2591" s="74">
        <v>0</v>
      </c>
      <c r="J2591" s="74">
        <v>0</v>
      </c>
      <c r="K2591" s="74">
        <v>0</v>
      </c>
      <c r="L2591" s="35">
        <v>0</v>
      </c>
      <c r="M2591" s="74">
        <v>0</v>
      </c>
      <c r="N2591"/>
      <c r="O2591"/>
    </row>
    <row r="2592" spans="2:15">
      <c r="B2592" s="74">
        <v>79.999999999999403</v>
      </c>
      <c r="C2592" s="74">
        <v>35262</v>
      </c>
      <c r="D2592" s="74">
        <v>0</v>
      </c>
      <c r="E2592" s="74">
        <v>0</v>
      </c>
      <c r="F2592" s="74">
        <v>0</v>
      </c>
      <c r="G2592" s="74">
        <v>3.82775119617225E-2</v>
      </c>
      <c r="H2592" s="74">
        <v>0</v>
      </c>
      <c r="I2592" s="74">
        <v>0</v>
      </c>
      <c r="J2592" s="74">
        <v>0</v>
      </c>
      <c r="K2592" s="74">
        <v>0</v>
      </c>
      <c r="L2592" s="35">
        <v>0</v>
      </c>
      <c r="M2592" s="74">
        <v>0</v>
      </c>
      <c r="N2592"/>
      <c r="O2592"/>
    </row>
    <row r="2593" spans="2:15">
      <c r="B2593" s="74">
        <v>66.00000000000027</v>
      </c>
      <c r="C2593" s="74">
        <v>35263</v>
      </c>
      <c r="D2593" s="74">
        <v>0</v>
      </c>
      <c r="E2593" s="74">
        <v>0</v>
      </c>
      <c r="F2593" s="74">
        <v>0</v>
      </c>
      <c r="G2593" s="74">
        <v>0</v>
      </c>
      <c r="H2593" s="74">
        <v>0</v>
      </c>
      <c r="I2593" s="74">
        <v>0</v>
      </c>
      <c r="J2593" s="74">
        <v>0</v>
      </c>
      <c r="K2593" s="74">
        <v>0</v>
      </c>
      <c r="L2593" s="35">
        <v>0</v>
      </c>
      <c r="M2593" s="74">
        <v>0</v>
      </c>
      <c r="N2593"/>
      <c r="O2593"/>
    </row>
    <row r="2594" spans="2:15">
      <c r="B2594" s="74">
        <v>346.0000000000029</v>
      </c>
      <c r="C2594" s="74">
        <v>35273</v>
      </c>
      <c r="D2594" s="74">
        <v>0</v>
      </c>
      <c r="E2594" s="74">
        <v>0</v>
      </c>
      <c r="F2594" s="74">
        <v>0</v>
      </c>
      <c r="G2594" s="74">
        <v>9.3896713615023494E-3</v>
      </c>
      <c r="H2594" s="74">
        <v>0</v>
      </c>
      <c r="I2594" s="74">
        <v>0</v>
      </c>
      <c r="J2594" s="74">
        <v>0</v>
      </c>
      <c r="K2594" s="74">
        <v>0</v>
      </c>
      <c r="L2594" s="35">
        <v>0</v>
      </c>
      <c r="M2594" s="74">
        <v>0</v>
      </c>
      <c r="N2594"/>
      <c r="O2594"/>
    </row>
    <row r="2595" spans="2:15">
      <c r="B2595" s="74">
        <v>135.00000000000134</v>
      </c>
      <c r="C2595" s="74">
        <v>35277</v>
      </c>
      <c r="D2595" s="74">
        <v>0</v>
      </c>
      <c r="E2595" s="74">
        <v>0</v>
      </c>
      <c r="F2595" s="74">
        <v>0</v>
      </c>
      <c r="G2595" s="74">
        <v>4.9019607843137298E-3</v>
      </c>
      <c r="H2595" s="74">
        <v>0</v>
      </c>
      <c r="I2595" s="74">
        <v>0</v>
      </c>
      <c r="J2595" s="74">
        <v>0</v>
      </c>
      <c r="K2595" s="74">
        <v>0</v>
      </c>
      <c r="L2595" s="35">
        <v>0</v>
      </c>
      <c r="M2595" s="74">
        <v>0</v>
      </c>
      <c r="N2595"/>
      <c r="O2595"/>
    </row>
    <row r="2596" spans="2:15">
      <c r="B2596" s="74">
        <v>77.999999999999929</v>
      </c>
      <c r="C2596" s="74">
        <v>35280</v>
      </c>
      <c r="D2596" s="74">
        <v>0</v>
      </c>
      <c r="E2596" s="74">
        <v>0</v>
      </c>
      <c r="F2596" s="74">
        <v>0</v>
      </c>
      <c r="G2596" s="74">
        <v>4.8309178743961402E-3</v>
      </c>
      <c r="H2596" s="74">
        <v>0</v>
      </c>
      <c r="I2596" s="74">
        <v>0</v>
      </c>
      <c r="J2596" s="74">
        <v>0</v>
      </c>
      <c r="K2596" s="74">
        <v>0</v>
      </c>
      <c r="L2596" s="35">
        <v>0</v>
      </c>
      <c r="M2596" s="74">
        <v>0</v>
      </c>
      <c r="N2596"/>
      <c r="O2596"/>
    </row>
    <row r="2597" spans="2:15">
      <c r="B2597" s="74">
        <v>125.99999999999922</v>
      </c>
      <c r="C2597" s="74">
        <v>35281</v>
      </c>
      <c r="D2597" s="74">
        <v>0</v>
      </c>
      <c r="E2597" s="74">
        <v>0</v>
      </c>
      <c r="F2597" s="74">
        <v>0</v>
      </c>
      <c r="G2597" s="74">
        <v>5.0000000000000001E-3</v>
      </c>
      <c r="H2597" s="74">
        <v>0</v>
      </c>
      <c r="I2597" s="74">
        <v>0</v>
      </c>
      <c r="J2597" s="74">
        <v>0</v>
      </c>
      <c r="K2597" s="74">
        <v>0</v>
      </c>
      <c r="L2597" s="35">
        <v>0</v>
      </c>
      <c r="M2597" s="74">
        <v>0</v>
      </c>
      <c r="N2597"/>
      <c r="O2597"/>
    </row>
    <row r="2598" spans="2:15">
      <c r="B2598" s="74">
        <v>309.99999999999812</v>
      </c>
      <c r="C2598" s="74">
        <v>35289</v>
      </c>
      <c r="D2598" s="74">
        <v>0</v>
      </c>
      <c r="E2598" s="74">
        <v>0</v>
      </c>
      <c r="F2598" s="74">
        <v>0</v>
      </c>
      <c r="G2598" s="74">
        <v>0</v>
      </c>
      <c r="H2598" s="74">
        <v>0</v>
      </c>
      <c r="I2598" s="74">
        <v>0</v>
      </c>
      <c r="J2598" s="74">
        <v>0</v>
      </c>
      <c r="K2598" s="74">
        <v>0</v>
      </c>
      <c r="L2598" s="35">
        <v>0</v>
      </c>
      <c r="M2598" s="74">
        <v>0</v>
      </c>
      <c r="N2598"/>
      <c r="O2598"/>
    </row>
    <row r="2599" spans="2:15">
      <c r="B2599" s="74">
        <v>291.00000000000188</v>
      </c>
      <c r="C2599" s="74">
        <v>35292</v>
      </c>
      <c r="D2599" s="74">
        <v>0</v>
      </c>
      <c r="E2599" s="74">
        <v>0</v>
      </c>
      <c r="F2599" s="74">
        <v>0</v>
      </c>
      <c r="G2599" s="74">
        <v>0</v>
      </c>
      <c r="H2599" s="74">
        <v>0</v>
      </c>
      <c r="I2599" s="74">
        <v>0</v>
      </c>
      <c r="J2599" s="74">
        <v>0</v>
      </c>
      <c r="K2599" s="74">
        <v>0</v>
      </c>
      <c r="L2599" s="35">
        <v>0</v>
      </c>
      <c r="M2599" s="74">
        <v>0</v>
      </c>
      <c r="N2599"/>
      <c r="O2599"/>
    </row>
    <row r="2600" spans="2:15">
      <c r="B2600" s="74">
        <v>194.0000000000019</v>
      </c>
      <c r="C2600" s="74">
        <v>35306</v>
      </c>
      <c r="D2600" s="74">
        <v>0</v>
      </c>
      <c r="E2600" s="74">
        <v>9.2592592592592605E-3</v>
      </c>
      <c r="F2600" s="74">
        <v>0</v>
      </c>
      <c r="G2600" s="74">
        <v>0</v>
      </c>
      <c r="H2600" s="74">
        <v>0</v>
      </c>
      <c r="I2600" s="74">
        <v>0</v>
      </c>
      <c r="J2600" s="74">
        <v>0</v>
      </c>
      <c r="K2600" s="74">
        <v>0</v>
      </c>
      <c r="L2600" s="35">
        <v>0</v>
      </c>
      <c r="M2600" s="74">
        <v>1</v>
      </c>
      <c r="N2600"/>
      <c r="O2600"/>
    </row>
    <row r="2601" spans="2:15">
      <c r="B2601" s="74">
        <v>2445.0000000000077</v>
      </c>
      <c r="C2601" s="74">
        <v>35333</v>
      </c>
      <c r="D2601" s="74">
        <v>0</v>
      </c>
      <c r="E2601" s="74">
        <v>0</v>
      </c>
      <c r="F2601" s="74">
        <v>0</v>
      </c>
      <c r="G2601" s="74">
        <v>0</v>
      </c>
      <c r="H2601" s="74">
        <v>0</v>
      </c>
      <c r="I2601" s="74">
        <v>0</v>
      </c>
      <c r="J2601" s="74">
        <v>0</v>
      </c>
      <c r="K2601" s="74">
        <v>0</v>
      </c>
      <c r="L2601" s="35">
        <v>0</v>
      </c>
      <c r="M2601" s="74">
        <v>0</v>
      </c>
      <c r="N2601"/>
      <c r="O2601"/>
    </row>
    <row r="2602" spans="2:15">
      <c r="B2602" s="74">
        <v>552.00000000000182</v>
      </c>
      <c r="C2602" s="74">
        <v>35340</v>
      </c>
      <c r="D2602" s="74">
        <v>0</v>
      </c>
      <c r="E2602" s="74">
        <v>3.5000000000000003E-2</v>
      </c>
      <c r="F2602" s="74">
        <v>0</v>
      </c>
      <c r="G2602" s="74">
        <v>5.0000000000000001E-3</v>
      </c>
      <c r="H2602" s="74">
        <v>0</v>
      </c>
      <c r="I2602" s="74">
        <v>0</v>
      </c>
      <c r="J2602" s="74">
        <v>0</v>
      </c>
      <c r="K2602" s="74">
        <v>0</v>
      </c>
      <c r="L2602" s="35">
        <v>0</v>
      </c>
      <c r="M2602" s="74">
        <v>1</v>
      </c>
      <c r="N2602"/>
      <c r="O2602"/>
    </row>
    <row r="2603" spans="2:15">
      <c r="B2603" s="74">
        <v>299.99999999999835</v>
      </c>
      <c r="C2603" s="74">
        <v>35341</v>
      </c>
      <c r="D2603" s="74">
        <v>0</v>
      </c>
      <c r="E2603" s="74">
        <v>2.3809523809523801E-2</v>
      </c>
      <c r="F2603" s="74">
        <v>1.4285714285714299E-2</v>
      </c>
      <c r="G2603" s="74">
        <v>0</v>
      </c>
      <c r="H2603" s="74">
        <v>0</v>
      </c>
      <c r="I2603" s="74">
        <v>0</v>
      </c>
      <c r="J2603" s="74">
        <v>0</v>
      </c>
      <c r="K2603" s="74">
        <v>0</v>
      </c>
      <c r="L2603" s="35">
        <v>0</v>
      </c>
      <c r="M2603" s="74">
        <v>1</v>
      </c>
      <c r="N2603"/>
      <c r="O2603"/>
    </row>
    <row r="2604" spans="2:15">
      <c r="B2604" s="74">
        <v>378.99999999999795</v>
      </c>
      <c r="C2604" s="74">
        <v>35343</v>
      </c>
      <c r="D2604" s="74">
        <v>0</v>
      </c>
      <c r="E2604" s="74">
        <v>0</v>
      </c>
      <c r="F2604" s="74">
        <v>0</v>
      </c>
      <c r="G2604" s="74">
        <v>0</v>
      </c>
      <c r="H2604" s="74">
        <v>0</v>
      </c>
      <c r="I2604" s="74">
        <v>0</v>
      </c>
      <c r="J2604" s="74">
        <v>0</v>
      </c>
      <c r="K2604" s="74">
        <v>0</v>
      </c>
      <c r="L2604" s="35">
        <v>0</v>
      </c>
      <c r="M2604" s="74">
        <v>0</v>
      </c>
      <c r="N2604"/>
      <c r="O2604"/>
    </row>
    <row r="2605" spans="2:15">
      <c r="B2605" s="74">
        <v>514.99999999999875</v>
      </c>
      <c r="C2605" s="74">
        <v>35344</v>
      </c>
      <c r="D2605" s="74">
        <v>0</v>
      </c>
      <c r="E2605" s="74">
        <v>0</v>
      </c>
      <c r="F2605" s="74">
        <v>0</v>
      </c>
      <c r="G2605" s="74">
        <v>0</v>
      </c>
      <c r="H2605" s="74">
        <v>0</v>
      </c>
      <c r="I2605" s="74">
        <v>0</v>
      </c>
      <c r="J2605" s="74">
        <v>0</v>
      </c>
      <c r="K2605" s="74">
        <v>0</v>
      </c>
      <c r="L2605" s="35">
        <v>0</v>
      </c>
      <c r="M2605" s="74">
        <v>0</v>
      </c>
      <c r="N2605"/>
      <c r="O2605"/>
    </row>
    <row r="2606" spans="2:15">
      <c r="B2606" s="74">
        <v>1018.0000000000008</v>
      </c>
      <c r="C2606" s="74">
        <v>35345</v>
      </c>
      <c r="D2606" s="74">
        <v>0</v>
      </c>
      <c r="E2606" s="74">
        <v>1.4218009478673001E-2</v>
      </c>
      <c r="F2606" s="74">
        <v>0</v>
      </c>
      <c r="G2606" s="74">
        <v>4.739336492891E-3</v>
      </c>
      <c r="H2606" s="74">
        <v>0</v>
      </c>
      <c r="I2606" s="74">
        <v>0</v>
      </c>
      <c r="J2606" s="74">
        <v>0</v>
      </c>
      <c r="K2606" s="74">
        <v>0</v>
      </c>
      <c r="L2606" s="35">
        <v>0</v>
      </c>
      <c r="M2606" s="74">
        <v>1</v>
      </c>
      <c r="N2606"/>
      <c r="O2606"/>
    </row>
    <row r="2607" spans="2:15">
      <c r="B2607" s="74">
        <v>1035.9999999999907</v>
      </c>
      <c r="C2607" s="74">
        <v>35346</v>
      </c>
      <c r="D2607" s="74">
        <v>0</v>
      </c>
      <c r="E2607" s="74">
        <v>1.94174757281553E-2</v>
      </c>
      <c r="F2607" s="74">
        <v>9.7087378640776708E-3</v>
      </c>
      <c r="G2607" s="74">
        <v>0</v>
      </c>
      <c r="H2607" s="74">
        <v>0</v>
      </c>
      <c r="I2607" s="74">
        <v>0</v>
      </c>
      <c r="J2607" s="74">
        <v>0</v>
      </c>
      <c r="K2607" s="74">
        <v>0</v>
      </c>
      <c r="L2607" s="35">
        <v>0</v>
      </c>
      <c r="M2607" s="74">
        <v>1</v>
      </c>
      <c r="N2607"/>
      <c r="O2607"/>
    </row>
    <row r="2608" spans="2:15">
      <c r="B2608" s="74">
        <v>525.00000000000409</v>
      </c>
      <c r="C2608" s="74">
        <v>35348</v>
      </c>
      <c r="D2608" s="74">
        <v>0</v>
      </c>
      <c r="E2608" s="74">
        <v>0</v>
      </c>
      <c r="F2608" s="74">
        <v>4.4642857142857097E-3</v>
      </c>
      <c r="G2608" s="74">
        <v>2.6785714285714302E-2</v>
      </c>
      <c r="H2608" s="74">
        <v>0</v>
      </c>
      <c r="I2608" s="74">
        <v>0</v>
      </c>
      <c r="J2608" s="74">
        <v>0</v>
      </c>
      <c r="K2608" s="74">
        <v>0</v>
      </c>
      <c r="L2608" s="35">
        <v>0</v>
      </c>
      <c r="M2608" s="74">
        <v>0</v>
      </c>
      <c r="N2608"/>
      <c r="O2608"/>
    </row>
    <row r="2609" spans="2:15">
      <c r="B2609" s="74">
        <v>113.99999999999942</v>
      </c>
      <c r="C2609" s="74">
        <v>35352</v>
      </c>
      <c r="D2609" s="74">
        <v>0</v>
      </c>
      <c r="E2609" s="74">
        <v>2.4038461538461502E-2</v>
      </c>
      <c r="F2609" s="74">
        <v>0</v>
      </c>
      <c r="G2609" s="74">
        <v>1.9230769230769201E-2</v>
      </c>
      <c r="H2609" s="74">
        <v>0</v>
      </c>
      <c r="I2609" s="74">
        <v>0</v>
      </c>
      <c r="J2609" s="74">
        <v>0</v>
      </c>
      <c r="K2609" s="74">
        <v>0</v>
      </c>
      <c r="L2609" s="35">
        <v>0</v>
      </c>
      <c r="M2609" s="74">
        <v>1</v>
      </c>
      <c r="N2609"/>
      <c r="O2609"/>
    </row>
    <row r="2610" spans="2:15">
      <c r="B2610" s="74">
        <v>165.00000000000142</v>
      </c>
      <c r="C2610" s="74">
        <v>35353</v>
      </c>
      <c r="D2610" s="74">
        <v>0</v>
      </c>
      <c r="E2610" s="74">
        <v>8.3333333333333297E-3</v>
      </c>
      <c r="F2610" s="74">
        <v>0</v>
      </c>
      <c r="G2610" s="74">
        <v>5.4166666666666703E-2</v>
      </c>
      <c r="H2610" s="74">
        <v>0</v>
      </c>
      <c r="I2610" s="74">
        <v>0</v>
      </c>
      <c r="J2610" s="74">
        <v>0</v>
      </c>
      <c r="K2610" s="74">
        <v>0</v>
      </c>
      <c r="L2610" s="35">
        <v>0</v>
      </c>
      <c r="M2610" s="74">
        <v>1</v>
      </c>
      <c r="N2610"/>
      <c r="O2610"/>
    </row>
    <row r="2611" spans="2:15">
      <c r="B2611" s="74">
        <v>263.99999999999949</v>
      </c>
      <c r="C2611" s="74">
        <v>35361</v>
      </c>
      <c r="D2611" s="74">
        <v>0</v>
      </c>
      <c r="E2611" s="74">
        <v>0</v>
      </c>
      <c r="F2611" s="74">
        <v>0</v>
      </c>
      <c r="G2611" s="74">
        <v>0</v>
      </c>
      <c r="H2611" s="74">
        <v>0</v>
      </c>
      <c r="I2611" s="74">
        <v>0</v>
      </c>
      <c r="J2611" s="74">
        <v>0</v>
      </c>
      <c r="K2611" s="74">
        <v>0</v>
      </c>
      <c r="L2611" s="35">
        <v>0</v>
      </c>
      <c r="M2611" s="74">
        <v>0</v>
      </c>
      <c r="N2611"/>
      <c r="O2611"/>
    </row>
    <row r="2612" spans="2:15">
      <c r="B2612" s="74">
        <v>278.00000000000267</v>
      </c>
      <c r="C2612" s="74">
        <v>35370</v>
      </c>
      <c r="D2612" s="74">
        <v>0</v>
      </c>
      <c r="E2612" s="74">
        <v>0</v>
      </c>
      <c r="F2612" s="74">
        <v>0</v>
      </c>
      <c r="G2612" s="74">
        <v>0</v>
      </c>
      <c r="H2612" s="74">
        <v>0</v>
      </c>
      <c r="I2612" s="74">
        <v>0</v>
      </c>
      <c r="J2612" s="74">
        <v>0</v>
      </c>
      <c r="K2612" s="74">
        <v>0</v>
      </c>
      <c r="L2612" s="35">
        <v>0</v>
      </c>
      <c r="M2612" s="74">
        <v>0</v>
      </c>
      <c r="N2612"/>
      <c r="O2612"/>
    </row>
    <row r="2613" spans="2:15">
      <c r="B2613" s="74">
        <v>137.00000000000099</v>
      </c>
      <c r="C2613" s="74">
        <v>35372</v>
      </c>
      <c r="D2613" s="74">
        <v>0</v>
      </c>
      <c r="E2613" s="74">
        <v>1.4084507042253501E-2</v>
      </c>
      <c r="F2613" s="74">
        <v>0</v>
      </c>
      <c r="G2613" s="74">
        <v>0</v>
      </c>
      <c r="H2613" s="74">
        <v>0</v>
      </c>
      <c r="I2613" s="74">
        <v>0</v>
      </c>
      <c r="J2613" s="74">
        <v>0</v>
      </c>
      <c r="K2613" s="74">
        <v>0</v>
      </c>
      <c r="L2613" s="35">
        <v>0</v>
      </c>
      <c r="M2613" s="74">
        <v>1</v>
      </c>
      <c r="N2613"/>
      <c r="O2613"/>
    </row>
    <row r="2614" spans="2:15">
      <c r="B2614" s="74">
        <v>361.00000000000176</v>
      </c>
      <c r="C2614" s="74">
        <v>35376</v>
      </c>
      <c r="D2614" s="74">
        <v>0</v>
      </c>
      <c r="E2614" s="74">
        <v>8.9285714285714298E-3</v>
      </c>
      <c r="F2614" s="74">
        <v>0</v>
      </c>
      <c r="G2614" s="74">
        <v>0</v>
      </c>
      <c r="H2614" s="74">
        <v>0</v>
      </c>
      <c r="I2614" s="74">
        <v>0</v>
      </c>
      <c r="J2614" s="74">
        <v>0</v>
      </c>
      <c r="K2614" s="74">
        <v>0</v>
      </c>
      <c r="L2614" s="35">
        <v>0</v>
      </c>
      <c r="M2614" s="74">
        <v>1</v>
      </c>
      <c r="N2614"/>
      <c r="O2614"/>
    </row>
    <row r="2615" spans="2:15">
      <c r="B2615" s="74">
        <v>241.00000000000102</v>
      </c>
      <c r="C2615" s="74">
        <v>35377</v>
      </c>
      <c r="D2615" s="74">
        <v>0</v>
      </c>
      <c r="E2615" s="74">
        <v>4.8543689320388302E-3</v>
      </c>
      <c r="F2615" s="74">
        <v>0</v>
      </c>
      <c r="G2615" s="74">
        <v>0</v>
      </c>
      <c r="H2615" s="74">
        <v>0</v>
      </c>
      <c r="I2615" s="74">
        <v>0</v>
      </c>
      <c r="J2615" s="74">
        <v>0</v>
      </c>
      <c r="K2615" s="74">
        <v>0</v>
      </c>
      <c r="L2615" s="35">
        <v>0</v>
      </c>
      <c r="M2615" s="74">
        <v>1</v>
      </c>
      <c r="N2615"/>
      <c r="O2615"/>
    </row>
    <row r="2616" spans="2:15">
      <c r="B2616" s="74">
        <v>285.00000000000006</v>
      </c>
      <c r="C2616" s="74">
        <v>35378</v>
      </c>
      <c r="D2616" s="74">
        <v>0</v>
      </c>
      <c r="E2616" s="74">
        <v>3.3175355450236997E-2</v>
      </c>
      <c r="F2616" s="74">
        <v>0</v>
      </c>
      <c r="G2616" s="74">
        <v>0</v>
      </c>
      <c r="H2616" s="74">
        <v>0</v>
      </c>
      <c r="I2616" s="74">
        <v>0</v>
      </c>
      <c r="J2616" s="74">
        <v>0</v>
      </c>
      <c r="K2616" s="74">
        <v>0</v>
      </c>
      <c r="L2616" s="35">
        <v>0</v>
      </c>
      <c r="M2616" s="74">
        <v>1</v>
      </c>
      <c r="N2616"/>
      <c r="O2616"/>
    </row>
    <row r="2617" spans="2:15">
      <c r="B2617" s="74">
        <v>397.00000000000472</v>
      </c>
      <c r="C2617" s="74">
        <v>35380</v>
      </c>
      <c r="D2617" s="74">
        <v>9.9009900990098994E-3</v>
      </c>
      <c r="E2617" s="74">
        <v>0</v>
      </c>
      <c r="F2617" s="74">
        <v>0</v>
      </c>
      <c r="G2617" s="74">
        <v>0</v>
      </c>
      <c r="H2617" s="74">
        <v>0</v>
      </c>
      <c r="I2617" s="74">
        <v>0</v>
      </c>
      <c r="J2617" s="74">
        <v>0</v>
      </c>
      <c r="K2617" s="74">
        <v>0</v>
      </c>
      <c r="L2617" s="35">
        <v>0</v>
      </c>
      <c r="M2617" s="74">
        <v>0</v>
      </c>
      <c r="N2617"/>
      <c r="O2617"/>
    </row>
    <row r="2618" spans="2:15">
      <c r="B2618" s="74">
        <v>1026.0000000000073</v>
      </c>
      <c r="C2618" s="74">
        <v>35382</v>
      </c>
      <c r="D2618" s="74">
        <v>0</v>
      </c>
      <c r="E2618" s="74">
        <v>0</v>
      </c>
      <c r="F2618" s="74">
        <v>0</v>
      </c>
      <c r="G2618" s="74">
        <v>8.9686098654708502E-3</v>
      </c>
      <c r="H2618" s="74">
        <v>0</v>
      </c>
      <c r="I2618" s="74">
        <v>0</v>
      </c>
      <c r="J2618" s="74">
        <v>0</v>
      </c>
      <c r="K2618" s="74">
        <v>0</v>
      </c>
      <c r="L2618" s="35">
        <v>0</v>
      </c>
      <c r="M2618" s="74">
        <v>0</v>
      </c>
      <c r="N2618"/>
      <c r="O2618"/>
    </row>
    <row r="2619" spans="2:15">
      <c r="B2619" s="74">
        <v>260.00000000000136</v>
      </c>
      <c r="C2619" s="74">
        <v>35383</v>
      </c>
      <c r="D2619" s="74">
        <v>0</v>
      </c>
      <c r="E2619" s="74">
        <v>0</v>
      </c>
      <c r="F2619" s="74">
        <v>0</v>
      </c>
      <c r="G2619" s="74">
        <v>0.12676056338028199</v>
      </c>
      <c r="H2619" s="74">
        <v>0</v>
      </c>
      <c r="I2619" s="74">
        <v>0</v>
      </c>
      <c r="J2619" s="74">
        <v>0</v>
      </c>
      <c r="K2619" s="74">
        <v>0</v>
      </c>
      <c r="L2619" s="35">
        <v>0</v>
      </c>
      <c r="M2619" s="74">
        <v>0</v>
      </c>
      <c r="N2619"/>
      <c r="O2619"/>
    </row>
    <row r="2620" spans="2:15">
      <c r="B2620" s="74">
        <v>286.99999999999881</v>
      </c>
      <c r="C2620" s="74">
        <v>35386</v>
      </c>
      <c r="D2620" s="74">
        <v>0</v>
      </c>
      <c r="E2620" s="74">
        <v>0</v>
      </c>
      <c r="F2620" s="74">
        <v>0</v>
      </c>
      <c r="G2620" s="74">
        <v>0</v>
      </c>
      <c r="H2620" s="74">
        <v>0</v>
      </c>
      <c r="I2620" s="74">
        <v>0</v>
      </c>
      <c r="J2620" s="74">
        <v>0</v>
      </c>
      <c r="K2620" s="74">
        <v>0</v>
      </c>
      <c r="L2620" s="35">
        <v>0</v>
      </c>
      <c r="M2620" s="74">
        <v>0</v>
      </c>
      <c r="N2620"/>
      <c r="O2620"/>
    </row>
    <row r="2621" spans="2:15">
      <c r="B2621" s="74">
        <v>457.00000000000017</v>
      </c>
      <c r="C2621" s="74">
        <v>35398</v>
      </c>
      <c r="D2621" s="74">
        <v>0</v>
      </c>
      <c r="E2621" s="74">
        <v>7.9812206572769995E-2</v>
      </c>
      <c r="F2621" s="74">
        <v>0</v>
      </c>
      <c r="G2621" s="74">
        <v>9.3896713615023494E-3</v>
      </c>
      <c r="H2621" s="74">
        <v>0</v>
      </c>
      <c r="I2621" s="74">
        <v>0</v>
      </c>
      <c r="J2621" s="74">
        <v>0</v>
      </c>
      <c r="K2621" s="74">
        <v>0</v>
      </c>
      <c r="L2621" s="35">
        <v>0</v>
      </c>
      <c r="M2621" s="74">
        <v>1</v>
      </c>
      <c r="N2621"/>
      <c r="O2621"/>
    </row>
    <row r="2622" spans="2:15">
      <c r="B2622" s="74">
        <v>1837.0000000000091</v>
      </c>
      <c r="C2622" s="74">
        <v>35399</v>
      </c>
      <c r="D2622" s="74">
        <v>3.2110091743119303E-2</v>
      </c>
      <c r="E2622" s="74">
        <v>0</v>
      </c>
      <c r="F2622" s="74">
        <v>0</v>
      </c>
      <c r="G2622" s="74">
        <v>0</v>
      </c>
      <c r="H2622" s="74">
        <v>0</v>
      </c>
      <c r="I2622" s="74">
        <v>0</v>
      </c>
      <c r="J2622" s="74">
        <v>0</v>
      </c>
      <c r="K2622" s="74">
        <v>0</v>
      </c>
      <c r="L2622" s="35">
        <v>0</v>
      </c>
      <c r="M2622" s="74">
        <v>0</v>
      </c>
      <c r="N2622"/>
      <c r="O2622"/>
    </row>
    <row r="2623" spans="2:15">
      <c r="B2623" s="74">
        <v>2054.0000000000045</v>
      </c>
      <c r="C2623" s="74">
        <v>35400</v>
      </c>
      <c r="D2623" s="74">
        <v>6.25E-2</v>
      </c>
      <c r="E2623" s="74">
        <v>0</v>
      </c>
      <c r="F2623" s="74">
        <v>0</v>
      </c>
      <c r="G2623" s="74">
        <v>0</v>
      </c>
      <c r="H2623" s="74">
        <v>0</v>
      </c>
      <c r="I2623" s="74">
        <v>0</v>
      </c>
      <c r="J2623" s="74">
        <v>0</v>
      </c>
      <c r="K2623" s="74">
        <v>0</v>
      </c>
      <c r="L2623" s="35">
        <v>0</v>
      </c>
      <c r="M2623" s="74">
        <v>0</v>
      </c>
      <c r="N2623"/>
      <c r="O2623"/>
    </row>
    <row r="2624" spans="2:15">
      <c r="B2624" s="74">
        <v>211.9999999999994</v>
      </c>
      <c r="C2624" s="74">
        <v>35540</v>
      </c>
      <c r="D2624" s="74">
        <v>0</v>
      </c>
      <c r="E2624" s="74">
        <v>0</v>
      </c>
      <c r="F2624" s="74">
        <v>0</v>
      </c>
      <c r="G2624" s="74">
        <v>0</v>
      </c>
      <c r="H2624" s="74">
        <v>0</v>
      </c>
      <c r="I2624" s="74">
        <v>0</v>
      </c>
      <c r="J2624" s="74">
        <v>0</v>
      </c>
      <c r="K2624" s="74">
        <v>0</v>
      </c>
      <c r="L2624" s="35">
        <v>0</v>
      </c>
      <c r="M2624" s="74">
        <v>0</v>
      </c>
      <c r="N2624"/>
      <c r="O2624"/>
    </row>
    <row r="2625" spans="2:15">
      <c r="B2625" s="74">
        <v>266.00000000000216</v>
      </c>
      <c r="C2625" s="74">
        <v>35543</v>
      </c>
      <c r="D2625" s="74">
        <v>0</v>
      </c>
      <c r="E2625" s="74">
        <v>0</v>
      </c>
      <c r="F2625" s="74">
        <v>0</v>
      </c>
      <c r="G2625" s="74">
        <v>0</v>
      </c>
      <c r="H2625" s="74">
        <v>0</v>
      </c>
      <c r="I2625" s="74">
        <v>0</v>
      </c>
      <c r="J2625" s="74">
        <v>0</v>
      </c>
      <c r="K2625" s="74">
        <v>0</v>
      </c>
      <c r="L2625" s="35">
        <v>0</v>
      </c>
      <c r="M2625" s="74">
        <v>0</v>
      </c>
      <c r="N2625"/>
      <c r="O2625"/>
    </row>
    <row r="2626" spans="2:15">
      <c r="B2626" s="74">
        <v>290.00000000000279</v>
      </c>
      <c r="C2626" s="74">
        <v>35578</v>
      </c>
      <c r="D2626" s="74">
        <v>0</v>
      </c>
      <c r="E2626" s="74">
        <v>0</v>
      </c>
      <c r="F2626" s="74">
        <v>0</v>
      </c>
      <c r="G2626" s="74">
        <v>0</v>
      </c>
      <c r="H2626" s="74">
        <v>0</v>
      </c>
      <c r="I2626" s="74">
        <v>0</v>
      </c>
      <c r="J2626" s="74">
        <v>0</v>
      </c>
      <c r="K2626" s="74">
        <v>0</v>
      </c>
      <c r="L2626" s="35">
        <v>0</v>
      </c>
      <c r="M2626" s="74">
        <v>0</v>
      </c>
      <c r="N2626"/>
      <c r="O2626"/>
    </row>
    <row r="2627" spans="2:15">
      <c r="B2627" s="74">
        <v>313.99999999999659</v>
      </c>
      <c r="C2627" s="74">
        <v>35593</v>
      </c>
      <c r="D2627" s="74">
        <v>0</v>
      </c>
      <c r="E2627" s="74">
        <v>0</v>
      </c>
      <c r="F2627" s="74">
        <v>0</v>
      </c>
      <c r="G2627" s="74">
        <v>0</v>
      </c>
      <c r="H2627" s="74">
        <v>0</v>
      </c>
      <c r="I2627" s="74">
        <v>0</v>
      </c>
      <c r="J2627" s="74">
        <v>0</v>
      </c>
      <c r="K2627" s="74">
        <v>0</v>
      </c>
      <c r="L2627" s="35">
        <v>0</v>
      </c>
      <c r="M2627" s="74">
        <v>0</v>
      </c>
      <c r="N2627"/>
      <c r="O2627"/>
    </row>
    <row r="2628" spans="2:15">
      <c r="B2628" s="74">
        <v>733.00000000000375</v>
      </c>
      <c r="C2628" s="74">
        <v>35608</v>
      </c>
      <c r="D2628" s="74">
        <v>0</v>
      </c>
      <c r="E2628" s="74">
        <v>0</v>
      </c>
      <c r="F2628" s="74">
        <v>0</v>
      </c>
      <c r="G2628" s="74">
        <v>0</v>
      </c>
      <c r="H2628" s="74">
        <v>0</v>
      </c>
      <c r="I2628" s="74">
        <v>0</v>
      </c>
      <c r="J2628" s="74">
        <v>0</v>
      </c>
      <c r="K2628" s="74">
        <v>0</v>
      </c>
      <c r="L2628" s="35">
        <v>0</v>
      </c>
      <c r="M2628" s="74">
        <v>0</v>
      </c>
      <c r="N2628"/>
      <c r="O2628"/>
    </row>
    <row r="2629" spans="2:15">
      <c r="B2629" s="74">
        <v>141.00000000000014</v>
      </c>
      <c r="C2629" s="74">
        <v>35625</v>
      </c>
      <c r="D2629" s="74">
        <v>0</v>
      </c>
      <c r="E2629" s="74">
        <v>0</v>
      </c>
      <c r="F2629" s="74">
        <v>0</v>
      </c>
      <c r="G2629" s="74">
        <v>0</v>
      </c>
      <c r="H2629" s="74">
        <v>0</v>
      </c>
      <c r="I2629" s="74">
        <v>0</v>
      </c>
      <c r="J2629" s="74">
        <v>0</v>
      </c>
      <c r="K2629" s="74">
        <v>0</v>
      </c>
      <c r="L2629" s="35">
        <v>0</v>
      </c>
      <c r="M2629" s="74">
        <v>0</v>
      </c>
      <c r="N2629"/>
      <c r="O2629"/>
    </row>
    <row r="2630" spans="2:15">
      <c r="B2630" s="74">
        <v>56.999999999999801</v>
      </c>
      <c r="C2630" s="74">
        <v>35626</v>
      </c>
      <c r="D2630" s="74">
        <v>0</v>
      </c>
      <c r="E2630" s="74">
        <v>0</v>
      </c>
      <c r="F2630" s="74">
        <v>0</v>
      </c>
      <c r="G2630" s="74">
        <v>0</v>
      </c>
      <c r="H2630" s="74">
        <v>0</v>
      </c>
      <c r="I2630" s="74">
        <v>0</v>
      </c>
      <c r="J2630" s="74">
        <v>0</v>
      </c>
      <c r="K2630" s="74">
        <v>4.0358744394618798E-2</v>
      </c>
      <c r="L2630" s="35">
        <v>0</v>
      </c>
      <c r="M2630" s="74">
        <v>0</v>
      </c>
      <c r="N2630"/>
      <c r="O2630"/>
    </row>
    <row r="2631" spans="2:15">
      <c r="B2631" s="74">
        <v>48.000000000000327</v>
      </c>
      <c r="C2631" s="74">
        <v>35627</v>
      </c>
      <c r="D2631" s="74">
        <v>0</v>
      </c>
      <c r="E2631" s="74">
        <v>0</v>
      </c>
      <c r="F2631" s="74">
        <v>0</v>
      </c>
      <c r="G2631" s="74">
        <v>4.7826086956521699E-2</v>
      </c>
      <c r="H2631" s="74">
        <v>0</v>
      </c>
      <c r="I2631" s="74">
        <v>0</v>
      </c>
      <c r="J2631" s="74">
        <v>0</v>
      </c>
      <c r="K2631" s="74">
        <v>0</v>
      </c>
      <c r="L2631" s="35">
        <v>0</v>
      </c>
      <c r="M2631" s="74">
        <v>0</v>
      </c>
      <c r="N2631"/>
      <c r="O2631"/>
    </row>
    <row r="2632" spans="2:15">
      <c r="B2632" s="74">
        <v>67.000000000000568</v>
      </c>
      <c r="C2632" s="74">
        <v>35628</v>
      </c>
      <c r="D2632" s="74">
        <v>0</v>
      </c>
      <c r="E2632" s="74">
        <v>0</v>
      </c>
      <c r="F2632" s="74">
        <v>0</v>
      </c>
      <c r="G2632" s="74">
        <v>0</v>
      </c>
      <c r="H2632" s="74">
        <v>0</v>
      </c>
      <c r="I2632" s="74">
        <v>0</v>
      </c>
      <c r="J2632" s="74">
        <v>0</v>
      </c>
      <c r="K2632" s="74">
        <v>4.7619047619047597E-3</v>
      </c>
      <c r="L2632" s="35">
        <v>0</v>
      </c>
      <c r="M2632" s="74">
        <v>0</v>
      </c>
      <c r="N2632"/>
      <c r="O2632"/>
    </row>
    <row r="2633" spans="2:15">
      <c r="B2633" s="74">
        <v>44.000000000000284</v>
      </c>
      <c r="C2633" s="74">
        <v>35629</v>
      </c>
      <c r="D2633" s="74">
        <v>0</v>
      </c>
      <c r="E2633" s="74">
        <v>0</v>
      </c>
      <c r="F2633" s="74">
        <v>0</v>
      </c>
      <c r="G2633" s="74">
        <v>1.3761467889908299E-2</v>
      </c>
      <c r="H2633" s="74">
        <v>0</v>
      </c>
      <c r="I2633" s="74">
        <v>0</v>
      </c>
      <c r="J2633" s="74">
        <v>0</v>
      </c>
      <c r="K2633" s="74">
        <v>0</v>
      </c>
      <c r="L2633" s="35">
        <v>0</v>
      </c>
      <c r="M2633" s="74">
        <v>0</v>
      </c>
      <c r="N2633"/>
      <c r="O2633"/>
    </row>
    <row r="2634" spans="2:15">
      <c r="B2634" s="74">
        <v>244.99999999999881</v>
      </c>
      <c r="C2634" s="74">
        <v>35630</v>
      </c>
      <c r="D2634" s="74">
        <v>0</v>
      </c>
      <c r="E2634" s="74">
        <v>0</v>
      </c>
      <c r="F2634" s="74">
        <v>0</v>
      </c>
      <c r="G2634" s="74">
        <v>0</v>
      </c>
      <c r="H2634" s="74">
        <v>0</v>
      </c>
      <c r="I2634" s="74">
        <v>0</v>
      </c>
      <c r="J2634" s="74">
        <v>0</v>
      </c>
      <c r="K2634" s="74">
        <v>0</v>
      </c>
      <c r="L2634" s="35">
        <v>0</v>
      </c>
      <c r="M2634" s="74">
        <v>0</v>
      </c>
      <c r="N2634"/>
      <c r="O2634"/>
    </row>
    <row r="2635" spans="2:15">
      <c r="B2635" s="74">
        <v>240.00000000000233</v>
      </c>
      <c r="C2635" s="74">
        <v>35631</v>
      </c>
      <c r="D2635" s="74">
        <v>0</v>
      </c>
      <c r="E2635" s="74">
        <v>0</v>
      </c>
      <c r="F2635" s="74">
        <v>0</v>
      </c>
      <c r="G2635" s="74">
        <v>4.5662100456621002E-3</v>
      </c>
      <c r="H2635" s="74">
        <v>0</v>
      </c>
      <c r="I2635" s="74">
        <v>0</v>
      </c>
      <c r="J2635" s="74">
        <v>0</v>
      </c>
      <c r="K2635" s="74">
        <v>0</v>
      </c>
      <c r="L2635" s="35">
        <v>0</v>
      </c>
      <c r="M2635" s="74">
        <v>0</v>
      </c>
      <c r="N2635"/>
      <c r="O2635"/>
    </row>
    <row r="2636" spans="2:15">
      <c r="B2636" s="74">
        <v>167.99999999999909</v>
      </c>
      <c r="C2636" s="74">
        <v>35633</v>
      </c>
      <c r="D2636" s="74">
        <v>0</v>
      </c>
      <c r="E2636" s="74">
        <v>1.2396694214876E-2</v>
      </c>
      <c r="F2636" s="74">
        <v>0</v>
      </c>
      <c r="G2636" s="74">
        <v>0</v>
      </c>
      <c r="H2636" s="74">
        <v>0</v>
      </c>
      <c r="I2636" s="74">
        <v>0</v>
      </c>
      <c r="J2636" s="74">
        <v>0</v>
      </c>
      <c r="K2636" s="74">
        <v>0</v>
      </c>
      <c r="L2636" s="35">
        <v>8.2644629999999997E-3</v>
      </c>
      <c r="M2636" s="74">
        <v>1</v>
      </c>
      <c r="N2636"/>
      <c r="O2636"/>
    </row>
    <row r="2637" spans="2:15">
      <c r="B2637" s="74">
        <v>44.000000000000284</v>
      </c>
      <c r="C2637" s="74">
        <v>35635</v>
      </c>
      <c r="D2637" s="74">
        <v>0</v>
      </c>
      <c r="E2637" s="74">
        <v>8.8105726872246704E-3</v>
      </c>
      <c r="F2637" s="74">
        <v>0</v>
      </c>
      <c r="G2637" s="74">
        <v>0</v>
      </c>
      <c r="H2637" s="74">
        <v>0</v>
      </c>
      <c r="I2637" s="74">
        <v>0</v>
      </c>
      <c r="J2637" s="74">
        <v>0</v>
      </c>
      <c r="K2637" s="74">
        <v>4.4052863436123404E-3</v>
      </c>
      <c r="L2637" s="35">
        <v>0</v>
      </c>
      <c r="M2637" s="74">
        <v>1</v>
      </c>
      <c r="N2637"/>
      <c r="O2637"/>
    </row>
    <row r="2638" spans="2:15">
      <c r="B2638" s="74">
        <v>360.00000000000227</v>
      </c>
      <c r="C2638" s="74">
        <v>35636</v>
      </c>
      <c r="D2638" s="74">
        <v>0</v>
      </c>
      <c r="E2638" s="74">
        <v>0</v>
      </c>
      <c r="F2638" s="74">
        <v>0</v>
      </c>
      <c r="G2638" s="74">
        <v>4.5662100456621002E-3</v>
      </c>
      <c r="H2638" s="74">
        <v>0</v>
      </c>
      <c r="I2638" s="74">
        <v>0</v>
      </c>
      <c r="J2638" s="74">
        <v>0</v>
      </c>
      <c r="K2638" s="74">
        <v>0</v>
      </c>
      <c r="L2638" s="35">
        <v>0</v>
      </c>
      <c r="M2638" s="74">
        <v>0</v>
      </c>
      <c r="N2638"/>
      <c r="O2638"/>
    </row>
    <row r="2639" spans="2:15">
      <c r="B2639" s="74">
        <v>48.999999999999623</v>
      </c>
      <c r="C2639" s="74">
        <v>35637</v>
      </c>
      <c r="D2639" s="74">
        <v>0</v>
      </c>
      <c r="E2639" s="74">
        <v>0</v>
      </c>
      <c r="F2639" s="74">
        <v>1.44230769230769E-2</v>
      </c>
      <c r="G2639" s="74">
        <v>4.8076923076923097E-3</v>
      </c>
      <c r="H2639" s="74">
        <v>0</v>
      </c>
      <c r="I2639" s="74">
        <v>0</v>
      </c>
      <c r="J2639" s="74">
        <v>0</v>
      </c>
      <c r="K2639" s="74">
        <v>9.6153846153846194E-3</v>
      </c>
      <c r="L2639" s="35">
        <v>0</v>
      </c>
      <c r="M2639" s="74">
        <v>0</v>
      </c>
      <c r="N2639"/>
      <c r="O2639"/>
    </row>
    <row r="2640" spans="2:15">
      <c r="B2640" s="74">
        <v>75.999999999999801</v>
      </c>
      <c r="C2640" s="74">
        <v>35638</v>
      </c>
      <c r="D2640" s="74">
        <v>0</v>
      </c>
      <c r="E2640" s="74">
        <v>0</v>
      </c>
      <c r="F2640" s="74">
        <v>3.0150753768844199E-2</v>
      </c>
      <c r="G2640" s="74">
        <v>2.5125628140703501E-2</v>
      </c>
      <c r="H2640" s="74">
        <v>0</v>
      </c>
      <c r="I2640" s="74">
        <v>0</v>
      </c>
      <c r="J2640" s="74">
        <v>5.0251256281407001E-3</v>
      </c>
      <c r="K2640" s="74">
        <v>0</v>
      </c>
      <c r="L2640" s="35">
        <v>0</v>
      </c>
      <c r="M2640" s="74">
        <v>0</v>
      </c>
      <c r="N2640"/>
      <c r="O2640"/>
    </row>
    <row r="2641" spans="2:15">
      <c r="B2641" s="74">
        <v>199.00000000000156</v>
      </c>
      <c r="C2641" s="74">
        <v>35639</v>
      </c>
      <c r="D2641" s="74">
        <v>0</v>
      </c>
      <c r="E2641" s="74">
        <v>0</v>
      </c>
      <c r="F2641" s="74">
        <v>0</v>
      </c>
      <c r="G2641" s="74">
        <v>0</v>
      </c>
      <c r="H2641" s="74">
        <v>0</v>
      </c>
      <c r="I2641" s="74">
        <v>0</v>
      </c>
      <c r="J2641" s="74">
        <v>0</v>
      </c>
      <c r="K2641" s="74">
        <v>0</v>
      </c>
      <c r="L2641" s="35">
        <v>1.4084507E-2</v>
      </c>
      <c r="M2641" s="74">
        <v>0</v>
      </c>
      <c r="N2641"/>
      <c r="O2641"/>
    </row>
    <row r="2642" spans="2:15">
      <c r="B2642" s="74">
        <v>350.00000000000392</v>
      </c>
      <c r="C2642" s="74">
        <v>35641</v>
      </c>
      <c r="D2642" s="74">
        <v>0</v>
      </c>
      <c r="E2642" s="74">
        <v>0</v>
      </c>
      <c r="F2642" s="74">
        <v>0</v>
      </c>
      <c r="G2642" s="74">
        <v>9.3457943925233603E-3</v>
      </c>
      <c r="H2642" s="74">
        <v>0</v>
      </c>
      <c r="I2642" s="74">
        <v>0</v>
      </c>
      <c r="J2642" s="74">
        <v>0</v>
      </c>
      <c r="K2642" s="74">
        <v>0</v>
      </c>
      <c r="L2642" s="35">
        <v>0</v>
      </c>
      <c r="M2642" s="74">
        <v>0</v>
      </c>
      <c r="N2642"/>
      <c r="O2642"/>
    </row>
    <row r="2643" spans="2:15">
      <c r="B2643" s="74">
        <v>33.000000000000206</v>
      </c>
      <c r="C2643" s="74">
        <v>35642</v>
      </c>
      <c r="D2643" s="74">
        <v>0</v>
      </c>
      <c r="E2643" s="74">
        <v>0</v>
      </c>
      <c r="F2643" s="74">
        <v>0</v>
      </c>
      <c r="G2643" s="74">
        <v>0</v>
      </c>
      <c r="H2643" s="74">
        <v>0</v>
      </c>
      <c r="I2643" s="74">
        <v>0</v>
      </c>
      <c r="J2643" s="74">
        <v>0</v>
      </c>
      <c r="K2643" s="74">
        <v>0</v>
      </c>
      <c r="L2643" s="35">
        <v>0</v>
      </c>
      <c r="M2643" s="74">
        <v>0</v>
      </c>
      <c r="N2643"/>
      <c r="O2643"/>
    </row>
    <row r="2644" spans="2:15">
      <c r="B2644" s="74">
        <v>177.00000000000151</v>
      </c>
      <c r="C2644" s="74">
        <v>35643</v>
      </c>
      <c r="D2644" s="74">
        <v>0</v>
      </c>
      <c r="E2644" s="74">
        <v>0</v>
      </c>
      <c r="F2644" s="74">
        <v>0</v>
      </c>
      <c r="G2644" s="74">
        <v>0</v>
      </c>
      <c r="H2644" s="74">
        <v>0</v>
      </c>
      <c r="I2644" s="74">
        <v>0</v>
      </c>
      <c r="J2644" s="74">
        <v>0</v>
      </c>
      <c r="K2644" s="74">
        <v>0</v>
      </c>
      <c r="L2644" s="35">
        <v>4.4052859999999996E-3</v>
      </c>
      <c r="M2644" s="74">
        <v>0</v>
      </c>
      <c r="N2644"/>
      <c r="O2644"/>
    </row>
    <row r="2645" spans="2:15">
      <c r="B2645" s="74">
        <v>95.000000000000497</v>
      </c>
      <c r="C2645" s="74">
        <v>35644</v>
      </c>
      <c r="D2645" s="74">
        <v>0</v>
      </c>
      <c r="E2645" s="74">
        <v>8.23045267489712E-3</v>
      </c>
      <c r="F2645" s="74">
        <v>0</v>
      </c>
      <c r="G2645" s="74">
        <v>0</v>
      </c>
      <c r="H2645" s="74">
        <v>0</v>
      </c>
      <c r="I2645" s="74">
        <v>0</v>
      </c>
      <c r="J2645" s="74">
        <v>0</v>
      </c>
      <c r="K2645" s="74">
        <v>0</v>
      </c>
      <c r="L2645" s="35">
        <v>0</v>
      </c>
      <c r="M2645" s="74">
        <v>1</v>
      </c>
      <c r="N2645"/>
      <c r="O2645"/>
    </row>
    <row r="2646" spans="2:15">
      <c r="B2646" s="74">
        <v>4400.0000000000264</v>
      </c>
      <c r="C2646" s="74">
        <v>35646</v>
      </c>
      <c r="D2646" s="74">
        <v>3.6697247706422E-2</v>
      </c>
      <c r="E2646" s="74">
        <v>0</v>
      </c>
      <c r="F2646" s="74">
        <v>0</v>
      </c>
      <c r="G2646" s="74">
        <v>0</v>
      </c>
      <c r="H2646" s="74">
        <v>0</v>
      </c>
      <c r="I2646" s="74">
        <v>0</v>
      </c>
      <c r="J2646" s="74">
        <v>0</v>
      </c>
      <c r="K2646" s="74">
        <v>0</v>
      </c>
      <c r="L2646" s="35">
        <v>0</v>
      </c>
      <c r="M2646" s="74">
        <v>0</v>
      </c>
      <c r="N2646"/>
      <c r="O2646"/>
    </row>
    <row r="2647" spans="2:15">
      <c r="B2647" s="74">
        <v>39.999999999999801</v>
      </c>
      <c r="C2647" s="74">
        <v>35648</v>
      </c>
      <c r="D2647" s="74">
        <v>0</v>
      </c>
      <c r="E2647" s="74">
        <v>4.9019607843137298E-3</v>
      </c>
      <c r="F2647" s="74">
        <v>0</v>
      </c>
      <c r="G2647" s="74">
        <v>4.9019607843137298E-3</v>
      </c>
      <c r="H2647" s="74">
        <v>0</v>
      </c>
      <c r="I2647" s="74">
        <v>0</v>
      </c>
      <c r="J2647" s="74">
        <v>1.4705882352941201E-2</v>
      </c>
      <c r="K2647" s="74">
        <v>0</v>
      </c>
      <c r="L2647" s="35">
        <v>0</v>
      </c>
      <c r="M2647" s="74">
        <v>1</v>
      </c>
      <c r="N2647"/>
      <c r="O2647"/>
    </row>
    <row r="2648" spans="2:15">
      <c r="B2648" s="74">
        <v>61.999999999999453</v>
      </c>
      <c r="C2648" s="74">
        <v>35655</v>
      </c>
      <c r="D2648" s="74">
        <v>0</v>
      </c>
      <c r="E2648" s="74">
        <v>0</v>
      </c>
      <c r="F2648" s="74">
        <v>0</v>
      </c>
      <c r="G2648" s="74">
        <v>0</v>
      </c>
      <c r="H2648" s="74">
        <v>0</v>
      </c>
      <c r="I2648" s="74">
        <v>0</v>
      </c>
      <c r="J2648" s="74">
        <v>0</v>
      </c>
      <c r="K2648" s="74">
        <v>1.9047619047619001E-2</v>
      </c>
      <c r="L2648" s="35">
        <v>0</v>
      </c>
      <c r="M2648" s="74">
        <v>0</v>
      </c>
      <c r="N2648"/>
      <c r="O2648"/>
    </row>
    <row r="2649" spans="2:15">
      <c r="B2649" s="74">
        <v>306.00000000000023</v>
      </c>
      <c r="C2649" s="74">
        <v>35656</v>
      </c>
      <c r="D2649" s="74">
        <v>0</v>
      </c>
      <c r="E2649" s="74">
        <v>0</v>
      </c>
      <c r="F2649" s="74">
        <v>0</v>
      </c>
      <c r="G2649" s="74">
        <v>0</v>
      </c>
      <c r="H2649" s="74">
        <v>0</v>
      </c>
      <c r="I2649" s="74">
        <v>0</v>
      </c>
      <c r="J2649" s="74">
        <v>0</v>
      </c>
      <c r="K2649" s="74">
        <v>4.6948356807511703E-3</v>
      </c>
      <c r="L2649" s="35">
        <v>0</v>
      </c>
      <c r="M2649" s="74">
        <v>0</v>
      </c>
      <c r="N2649"/>
      <c r="O2649"/>
    </row>
    <row r="2650" spans="2:15">
      <c r="B2650" s="74">
        <v>281.99999999999955</v>
      </c>
      <c r="C2650" s="74">
        <v>35657</v>
      </c>
      <c r="D2650" s="74">
        <v>0</v>
      </c>
      <c r="E2650" s="74">
        <v>0</v>
      </c>
      <c r="F2650" s="74">
        <v>0</v>
      </c>
      <c r="G2650" s="74">
        <v>4.78468899521531E-3</v>
      </c>
      <c r="H2650" s="74">
        <v>0</v>
      </c>
      <c r="I2650" s="74">
        <v>0</v>
      </c>
      <c r="J2650" s="74">
        <v>0</v>
      </c>
      <c r="K2650" s="74">
        <v>4.78468899521531E-3</v>
      </c>
      <c r="L2650" s="35">
        <v>0</v>
      </c>
      <c r="M2650" s="74">
        <v>0</v>
      </c>
      <c r="N2650"/>
      <c r="O2650"/>
    </row>
    <row r="2651" spans="2:15">
      <c r="B2651" s="74">
        <v>155.99999999999946</v>
      </c>
      <c r="C2651" s="74">
        <v>35658</v>
      </c>
      <c r="D2651" s="74">
        <v>0</v>
      </c>
      <c r="E2651" s="74">
        <v>0</v>
      </c>
      <c r="F2651" s="74">
        <v>0</v>
      </c>
      <c r="G2651" s="74">
        <v>2.0661157024793399E-2</v>
      </c>
      <c r="H2651" s="74">
        <v>0</v>
      </c>
      <c r="I2651" s="74">
        <v>0</v>
      </c>
      <c r="J2651" s="74">
        <v>0</v>
      </c>
      <c r="K2651" s="74">
        <v>2.4793388429752101E-2</v>
      </c>
      <c r="L2651" s="35">
        <v>0</v>
      </c>
      <c r="M2651" s="74">
        <v>0</v>
      </c>
      <c r="N2651"/>
      <c r="O2651"/>
    </row>
    <row r="2652" spans="2:15">
      <c r="B2652" s="74">
        <v>6491.9999999999427</v>
      </c>
      <c r="C2652" s="74">
        <v>35680</v>
      </c>
      <c r="D2652" s="74">
        <v>0</v>
      </c>
      <c r="E2652" s="74">
        <v>0</v>
      </c>
      <c r="F2652" s="74">
        <v>0</v>
      </c>
      <c r="G2652" s="74">
        <v>8.58369098712446E-3</v>
      </c>
      <c r="H2652" s="74">
        <v>0</v>
      </c>
      <c r="I2652" s="74">
        <v>0</v>
      </c>
      <c r="J2652" s="74">
        <v>0</v>
      </c>
      <c r="K2652" s="74">
        <v>0</v>
      </c>
      <c r="L2652" s="35">
        <v>0</v>
      </c>
      <c r="M2652" s="74">
        <v>0</v>
      </c>
      <c r="N2652"/>
      <c r="O2652"/>
    </row>
    <row r="2653" spans="2:15">
      <c r="B2653" s="74">
        <v>410.00000000000449</v>
      </c>
      <c r="C2653" s="74">
        <v>35759</v>
      </c>
      <c r="D2653" s="74">
        <v>0</v>
      </c>
      <c r="E2653" s="74">
        <v>0</v>
      </c>
      <c r="F2653" s="74">
        <v>0</v>
      </c>
      <c r="G2653" s="74">
        <v>0</v>
      </c>
      <c r="H2653" s="74">
        <v>0</v>
      </c>
      <c r="I2653" s="74">
        <v>0</v>
      </c>
      <c r="J2653" s="74">
        <v>0</v>
      </c>
      <c r="K2653" s="74">
        <v>0</v>
      </c>
      <c r="L2653" s="35">
        <v>0</v>
      </c>
      <c r="M2653" s="74">
        <v>0</v>
      </c>
      <c r="N2653"/>
      <c r="O2653"/>
    </row>
    <row r="2654" spans="2:15">
      <c r="B2654" s="74">
        <v>291.00000000000188</v>
      </c>
      <c r="C2654" s="74">
        <v>35761</v>
      </c>
      <c r="D2654" s="74">
        <v>0</v>
      </c>
      <c r="E2654" s="74">
        <v>0</v>
      </c>
      <c r="F2654" s="74">
        <v>0</v>
      </c>
      <c r="G2654" s="74">
        <v>0</v>
      </c>
      <c r="H2654" s="74">
        <v>0</v>
      </c>
      <c r="I2654" s="74">
        <v>0</v>
      </c>
      <c r="J2654" s="74">
        <v>0</v>
      </c>
      <c r="K2654" s="74">
        <v>0</v>
      </c>
      <c r="L2654" s="35">
        <v>0</v>
      </c>
      <c r="M2654" s="74">
        <v>0</v>
      </c>
      <c r="N2654"/>
      <c r="O2654"/>
    </row>
    <row r="2655" spans="2:15">
      <c r="B2655" s="74">
        <v>423.99999999999733</v>
      </c>
      <c r="C2655" s="74">
        <v>35771</v>
      </c>
      <c r="D2655" s="74">
        <v>0</v>
      </c>
      <c r="E2655" s="74">
        <v>0</v>
      </c>
      <c r="F2655" s="74">
        <v>0</v>
      </c>
      <c r="G2655" s="74">
        <v>0</v>
      </c>
      <c r="H2655" s="74">
        <v>0</v>
      </c>
      <c r="I2655" s="74">
        <v>0</v>
      </c>
      <c r="J2655" s="74">
        <v>0</v>
      </c>
      <c r="K2655" s="74">
        <v>0</v>
      </c>
      <c r="L2655" s="35">
        <v>0</v>
      </c>
      <c r="M2655" s="74">
        <v>0</v>
      </c>
      <c r="N2655"/>
      <c r="O2655"/>
    </row>
    <row r="2656" spans="2:15">
      <c r="B2656" s="74">
        <v>258.9999999999992</v>
      </c>
      <c r="C2656" s="74">
        <v>35905</v>
      </c>
      <c r="D2656" s="74">
        <v>0</v>
      </c>
      <c r="E2656" s="74">
        <v>5.1020408163265302E-3</v>
      </c>
      <c r="F2656" s="74">
        <v>0</v>
      </c>
      <c r="G2656" s="74">
        <v>0</v>
      </c>
      <c r="H2656" s="74">
        <v>0</v>
      </c>
      <c r="I2656" s="74">
        <v>0</v>
      </c>
      <c r="J2656" s="74">
        <v>0</v>
      </c>
      <c r="K2656" s="74">
        <v>0</v>
      </c>
      <c r="L2656" s="35">
        <v>0</v>
      </c>
      <c r="M2656" s="74">
        <v>1</v>
      </c>
      <c r="N2656"/>
      <c r="O2656"/>
    </row>
    <row r="2657" spans="2:15">
      <c r="B2657" s="74">
        <v>2538.9999999999882</v>
      </c>
      <c r="C2657" s="74">
        <v>35981</v>
      </c>
      <c r="D2657" s="74">
        <v>0</v>
      </c>
      <c r="E2657" s="74">
        <v>0</v>
      </c>
      <c r="F2657" s="74">
        <v>0</v>
      </c>
      <c r="G2657" s="74">
        <v>0</v>
      </c>
      <c r="H2657" s="74">
        <v>0</v>
      </c>
      <c r="I2657" s="74">
        <v>0</v>
      </c>
      <c r="J2657" s="74">
        <v>0</v>
      </c>
      <c r="K2657" s="74">
        <v>0</v>
      </c>
      <c r="L2657" s="35">
        <v>0</v>
      </c>
      <c r="M2657" s="74">
        <v>0</v>
      </c>
      <c r="N2657"/>
      <c r="O2657"/>
    </row>
    <row r="2658" spans="2:15">
      <c r="B2658" s="74">
        <v>1504.9999999999943</v>
      </c>
      <c r="C2658" s="74">
        <v>35984</v>
      </c>
      <c r="D2658" s="74">
        <v>0</v>
      </c>
      <c r="E2658" s="74">
        <v>0</v>
      </c>
      <c r="F2658" s="74">
        <v>0</v>
      </c>
      <c r="G2658" s="74">
        <v>0</v>
      </c>
      <c r="H2658" s="74">
        <v>0</v>
      </c>
      <c r="I2658" s="74">
        <v>0</v>
      </c>
      <c r="J2658" s="74">
        <v>0</v>
      </c>
      <c r="K2658" s="74">
        <v>0</v>
      </c>
      <c r="L2658" s="35">
        <v>0</v>
      </c>
      <c r="M2658" s="74">
        <v>0</v>
      </c>
      <c r="N2658"/>
      <c r="O2658"/>
    </row>
    <row r="2659" spans="2:15">
      <c r="B2659" s="74">
        <v>3139.9999999999636</v>
      </c>
      <c r="C2659" s="74">
        <v>35985</v>
      </c>
      <c r="D2659" s="74">
        <v>0</v>
      </c>
      <c r="E2659" s="74">
        <v>0</v>
      </c>
      <c r="F2659" s="74">
        <v>0</v>
      </c>
      <c r="G2659" s="74">
        <v>0</v>
      </c>
      <c r="H2659" s="74">
        <v>0</v>
      </c>
      <c r="I2659" s="74">
        <v>0</v>
      </c>
      <c r="J2659" s="74">
        <v>0</v>
      </c>
      <c r="K2659" s="74">
        <v>0</v>
      </c>
      <c r="L2659" s="35">
        <v>0</v>
      </c>
      <c r="M2659" s="74">
        <v>0</v>
      </c>
      <c r="N2659"/>
      <c r="O2659"/>
    </row>
    <row r="2660" spans="2:15">
      <c r="B2660" s="74">
        <v>823.00000000000068</v>
      </c>
      <c r="C2660" s="74">
        <v>35994</v>
      </c>
      <c r="D2660" s="74">
        <v>0</v>
      </c>
      <c r="E2660" s="74">
        <v>0</v>
      </c>
      <c r="F2660" s="74">
        <v>0</v>
      </c>
      <c r="G2660" s="74">
        <v>0</v>
      </c>
      <c r="H2660" s="74">
        <v>0</v>
      </c>
      <c r="I2660" s="74">
        <v>0</v>
      </c>
      <c r="J2660" s="74">
        <v>0</v>
      </c>
      <c r="K2660" s="74">
        <v>0</v>
      </c>
      <c r="L2660" s="35">
        <v>0</v>
      </c>
      <c r="M2660" s="74">
        <v>0</v>
      </c>
      <c r="N2660"/>
      <c r="O2660"/>
    </row>
    <row r="2661" spans="2:15">
      <c r="B2661" s="74">
        <v>1282.0000000000045</v>
      </c>
      <c r="C2661" s="74">
        <v>36187</v>
      </c>
      <c r="D2661" s="74">
        <v>0</v>
      </c>
      <c r="E2661" s="74">
        <v>4.7619047619047597E-3</v>
      </c>
      <c r="F2661" s="74">
        <v>0</v>
      </c>
      <c r="G2661" s="74">
        <v>0</v>
      </c>
      <c r="H2661" s="74">
        <v>0</v>
      </c>
      <c r="I2661" s="74">
        <v>0</v>
      </c>
      <c r="J2661" s="74">
        <v>0</v>
      </c>
      <c r="K2661" s="74">
        <v>0</v>
      </c>
      <c r="L2661" s="35">
        <v>0</v>
      </c>
      <c r="M2661" s="74">
        <v>1</v>
      </c>
      <c r="N2661"/>
      <c r="O2661"/>
    </row>
    <row r="2662" spans="2:15">
      <c r="B2662" s="74">
        <v>111.00000000000067</v>
      </c>
      <c r="C2662" s="74">
        <v>36188</v>
      </c>
      <c r="D2662" s="74">
        <v>0</v>
      </c>
      <c r="E2662" s="74">
        <v>4.9019607843137298E-3</v>
      </c>
      <c r="F2662" s="74">
        <v>0</v>
      </c>
      <c r="G2662" s="74">
        <v>0</v>
      </c>
      <c r="H2662" s="74">
        <v>0</v>
      </c>
      <c r="I2662" s="74">
        <v>0</v>
      </c>
      <c r="J2662" s="74">
        <v>0</v>
      </c>
      <c r="K2662" s="74">
        <v>0</v>
      </c>
      <c r="L2662" s="35">
        <v>0</v>
      </c>
      <c r="M2662" s="74">
        <v>1</v>
      </c>
      <c r="N2662"/>
      <c r="O2662"/>
    </row>
    <row r="2663" spans="2:15">
      <c r="B2663" s="74">
        <v>558.00000000000193</v>
      </c>
      <c r="C2663" s="74">
        <v>36194</v>
      </c>
      <c r="D2663" s="74">
        <v>0</v>
      </c>
      <c r="E2663" s="74">
        <v>0</v>
      </c>
      <c r="F2663" s="74">
        <v>0</v>
      </c>
      <c r="G2663" s="74">
        <v>0</v>
      </c>
      <c r="H2663" s="74">
        <v>0</v>
      </c>
      <c r="I2663" s="74">
        <v>0</v>
      </c>
      <c r="J2663" s="74">
        <v>0</v>
      </c>
      <c r="K2663" s="74">
        <v>0</v>
      </c>
      <c r="L2663" s="35">
        <v>0</v>
      </c>
      <c r="M2663" s="74">
        <v>0</v>
      </c>
      <c r="N2663"/>
      <c r="O2663"/>
    </row>
    <row r="2664" spans="2:15">
      <c r="B2664" s="74">
        <v>81.000000000000099</v>
      </c>
      <c r="C2664" s="74">
        <v>36197</v>
      </c>
      <c r="D2664" s="74">
        <v>0</v>
      </c>
      <c r="E2664" s="74">
        <v>4.8076923076923097E-3</v>
      </c>
      <c r="F2664" s="74">
        <v>0</v>
      </c>
      <c r="G2664" s="74">
        <v>0</v>
      </c>
      <c r="H2664" s="74">
        <v>0</v>
      </c>
      <c r="I2664" s="74">
        <v>0</v>
      </c>
      <c r="J2664" s="74">
        <v>0</v>
      </c>
      <c r="K2664" s="74">
        <v>0</v>
      </c>
      <c r="L2664" s="35">
        <v>0</v>
      </c>
      <c r="M2664" s="74">
        <v>1</v>
      </c>
      <c r="N2664"/>
      <c r="O2664"/>
    </row>
    <row r="2665" spans="2:15">
      <c r="B2665" s="74">
        <v>69.000000000000824</v>
      </c>
      <c r="C2665" s="74">
        <v>36198</v>
      </c>
      <c r="D2665" s="74">
        <v>0</v>
      </c>
      <c r="E2665" s="74">
        <v>2.7906976744186001E-2</v>
      </c>
      <c r="F2665" s="74">
        <v>0</v>
      </c>
      <c r="G2665" s="74">
        <v>0</v>
      </c>
      <c r="H2665" s="74">
        <v>0</v>
      </c>
      <c r="I2665" s="74">
        <v>0</v>
      </c>
      <c r="J2665" s="74">
        <v>0</v>
      </c>
      <c r="K2665" s="74">
        <v>0</v>
      </c>
      <c r="L2665" s="35">
        <v>0</v>
      </c>
      <c r="M2665" s="74">
        <v>1</v>
      </c>
      <c r="N2665"/>
      <c r="O2665"/>
    </row>
    <row r="2666" spans="2:15">
      <c r="B2666" s="74">
        <v>271.00000000000267</v>
      </c>
      <c r="C2666" s="74">
        <v>36199</v>
      </c>
      <c r="D2666" s="74">
        <v>0</v>
      </c>
      <c r="E2666" s="74">
        <v>0</v>
      </c>
      <c r="F2666" s="74">
        <v>0</v>
      </c>
      <c r="G2666" s="74">
        <v>0</v>
      </c>
      <c r="H2666" s="74">
        <v>0</v>
      </c>
      <c r="I2666" s="74">
        <v>0</v>
      </c>
      <c r="J2666" s="74">
        <v>0</v>
      </c>
      <c r="K2666" s="74">
        <v>0</v>
      </c>
      <c r="L2666" s="35">
        <v>0</v>
      </c>
      <c r="M2666" s="74">
        <v>0</v>
      </c>
      <c r="N2666"/>
      <c r="O2666"/>
    </row>
    <row r="2667" spans="2:15">
      <c r="B2667" s="74">
        <v>161.00000000000017</v>
      </c>
      <c r="C2667" s="74">
        <v>36200</v>
      </c>
      <c r="D2667" s="74">
        <v>0</v>
      </c>
      <c r="E2667" s="74">
        <v>0</v>
      </c>
      <c r="F2667" s="74">
        <v>0</v>
      </c>
      <c r="G2667" s="74">
        <v>0</v>
      </c>
      <c r="H2667" s="74">
        <v>0</v>
      </c>
      <c r="I2667" s="74">
        <v>0</v>
      </c>
      <c r="J2667" s="74">
        <v>0</v>
      </c>
      <c r="K2667" s="74">
        <v>0</v>
      </c>
      <c r="L2667" s="35">
        <v>0</v>
      </c>
      <c r="M2667" s="74">
        <v>0</v>
      </c>
      <c r="N2667"/>
      <c r="O2667"/>
    </row>
    <row r="2668" spans="2:15">
      <c r="B2668" s="74">
        <v>462.00000000000523</v>
      </c>
      <c r="C2668" s="74">
        <v>36318</v>
      </c>
      <c r="D2668" s="74">
        <v>0</v>
      </c>
      <c r="E2668" s="74">
        <v>9.0497737556561094E-3</v>
      </c>
      <c r="F2668" s="74">
        <v>0</v>
      </c>
      <c r="G2668" s="74">
        <v>0</v>
      </c>
      <c r="H2668" s="74">
        <v>0</v>
      </c>
      <c r="I2668" s="74">
        <v>0</v>
      </c>
      <c r="J2668" s="74">
        <v>0</v>
      </c>
      <c r="K2668" s="74">
        <v>0</v>
      </c>
      <c r="L2668" s="35">
        <v>0</v>
      </c>
      <c r="M2668" s="74">
        <v>1</v>
      </c>
      <c r="N2668"/>
      <c r="O2668"/>
    </row>
    <row r="2669" spans="2:15">
      <c r="B2669" s="74">
        <v>149.99999999999969</v>
      </c>
      <c r="C2669" s="74">
        <v>36320</v>
      </c>
      <c r="D2669" s="74">
        <v>0</v>
      </c>
      <c r="E2669" s="74">
        <v>0</v>
      </c>
      <c r="F2669" s="74">
        <v>0</v>
      </c>
      <c r="G2669" s="74">
        <v>0</v>
      </c>
      <c r="H2669" s="74">
        <v>0</v>
      </c>
      <c r="I2669" s="74">
        <v>0</v>
      </c>
      <c r="J2669" s="74">
        <v>0</v>
      </c>
      <c r="K2669" s="74">
        <v>0</v>
      </c>
      <c r="L2669" s="35">
        <v>0</v>
      </c>
      <c r="M2669" s="74">
        <v>0</v>
      </c>
      <c r="N2669"/>
      <c r="O2669"/>
    </row>
    <row r="2670" spans="2:15">
      <c r="B2670" s="74">
        <v>183.0000000000004</v>
      </c>
      <c r="C2670" s="74">
        <v>36325</v>
      </c>
      <c r="D2670" s="74">
        <v>0</v>
      </c>
      <c r="E2670" s="74">
        <v>1.3761467889908299E-2</v>
      </c>
      <c r="F2670" s="74">
        <v>0</v>
      </c>
      <c r="G2670" s="74">
        <v>0</v>
      </c>
      <c r="H2670" s="74">
        <v>0</v>
      </c>
      <c r="I2670" s="74">
        <v>0</v>
      </c>
      <c r="J2670" s="74">
        <v>0</v>
      </c>
      <c r="K2670" s="74">
        <v>0</v>
      </c>
      <c r="L2670" s="35">
        <v>0</v>
      </c>
      <c r="M2670" s="74">
        <v>1</v>
      </c>
      <c r="N2670"/>
      <c r="O2670"/>
    </row>
    <row r="2671" spans="2:15">
      <c r="B2671" s="74">
        <v>404.00000000000483</v>
      </c>
      <c r="C2671" s="74">
        <v>36326</v>
      </c>
      <c r="D2671" s="74">
        <v>0</v>
      </c>
      <c r="E2671" s="74">
        <v>2.3809523809523801E-2</v>
      </c>
      <c r="F2671" s="74">
        <v>0</v>
      </c>
      <c r="G2671" s="74">
        <v>0</v>
      </c>
      <c r="H2671" s="74">
        <v>3.3333333333333298E-2</v>
      </c>
      <c r="I2671" s="74">
        <v>0</v>
      </c>
      <c r="J2671" s="74">
        <v>0</v>
      </c>
      <c r="K2671" s="74">
        <v>0</v>
      </c>
      <c r="L2671" s="35">
        <v>0</v>
      </c>
      <c r="M2671" s="74">
        <v>1</v>
      </c>
      <c r="N2671"/>
      <c r="O2671"/>
    </row>
    <row r="2672" spans="2:15">
      <c r="B2672" s="74">
        <v>356.99999999999767</v>
      </c>
      <c r="C2672" s="74">
        <v>36328</v>
      </c>
      <c r="D2672" s="74">
        <v>0</v>
      </c>
      <c r="E2672" s="74">
        <v>0</v>
      </c>
      <c r="F2672" s="74">
        <v>0</v>
      </c>
      <c r="G2672" s="74">
        <v>0</v>
      </c>
      <c r="H2672" s="74">
        <v>0</v>
      </c>
      <c r="I2672" s="74">
        <v>0</v>
      </c>
      <c r="J2672" s="74">
        <v>0</v>
      </c>
      <c r="K2672" s="74">
        <v>0</v>
      </c>
      <c r="L2672" s="35">
        <v>0.39565217400000002</v>
      </c>
      <c r="M2672" s="74">
        <v>0</v>
      </c>
      <c r="N2672"/>
      <c r="O2672"/>
    </row>
    <row r="2673" spans="2:15">
      <c r="B2673" s="74">
        <v>1951.0000000000098</v>
      </c>
      <c r="C2673" s="74">
        <v>36330</v>
      </c>
      <c r="D2673" s="74">
        <v>0</v>
      </c>
      <c r="E2673" s="74">
        <v>0</v>
      </c>
      <c r="F2673" s="74">
        <v>0</v>
      </c>
      <c r="G2673" s="74">
        <v>0</v>
      </c>
      <c r="H2673" s="74">
        <v>0</v>
      </c>
      <c r="I2673" s="74">
        <v>0</v>
      </c>
      <c r="J2673" s="74">
        <v>0</v>
      </c>
      <c r="K2673" s="74">
        <v>0</v>
      </c>
      <c r="L2673" s="35">
        <v>3.6199095000000001E-2</v>
      </c>
      <c r="M2673" s="74">
        <v>0</v>
      </c>
      <c r="N2673"/>
      <c r="O2673"/>
    </row>
    <row r="2674" spans="2:15">
      <c r="B2674" s="74">
        <v>111.00000000000067</v>
      </c>
      <c r="C2674" s="74">
        <v>36331</v>
      </c>
      <c r="D2674" s="74">
        <v>0</v>
      </c>
      <c r="E2674" s="74">
        <v>0</v>
      </c>
      <c r="F2674" s="74">
        <v>0</v>
      </c>
      <c r="G2674" s="74">
        <v>0</v>
      </c>
      <c r="H2674" s="74">
        <v>0</v>
      </c>
      <c r="I2674" s="74">
        <v>0</v>
      </c>
      <c r="J2674" s="74">
        <v>0</v>
      </c>
      <c r="K2674" s="74">
        <v>0</v>
      </c>
      <c r="L2674" s="35">
        <v>0</v>
      </c>
      <c r="M2674" s="74">
        <v>0</v>
      </c>
      <c r="N2674"/>
      <c r="O2674"/>
    </row>
    <row r="2675" spans="2:15">
      <c r="B2675" s="74">
        <v>595.00000000000125</v>
      </c>
      <c r="C2675" s="74">
        <v>36332</v>
      </c>
      <c r="D2675" s="74">
        <v>0</v>
      </c>
      <c r="E2675" s="74">
        <v>0.104803493449782</v>
      </c>
      <c r="F2675" s="74">
        <v>0</v>
      </c>
      <c r="G2675" s="74">
        <v>7.4235807860262001E-2</v>
      </c>
      <c r="H2675" s="74">
        <v>0</v>
      </c>
      <c r="I2675" s="74">
        <v>0</v>
      </c>
      <c r="J2675" s="74">
        <v>0</v>
      </c>
      <c r="K2675" s="74">
        <v>0</v>
      </c>
      <c r="L2675" s="35">
        <v>0</v>
      </c>
      <c r="M2675" s="74">
        <v>1</v>
      </c>
      <c r="N2675"/>
      <c r="O2675"/>
    </row>
    <row r="2676" spans="2:15">
      <c r="B2676" s="74">
        <v>235.00000000000207</v>
      </c>
      <c r="C2676" s="74">
        <v>36334</v>
      </c>
      <c r="D2676" s="74">
        <v>0</v>
      </c>
      <c r="E2676" s="74">
        <v>0</v>
      </c>
      <c r="F2676" s="74">
        <v>0</v>
      </c>
      <c r="G2676" s="74">
        <v>0</v>
      </c>
      <c r="H2676" s="74">
        <v>0</v>
      </c>
      <c r="I2676" s="74">
        <v>0</v>
      </c>
      <c r="J2676" s="74">
        <v>0</v>
      </c>
      <c r="K2676" s="74">
        <v>0</v>
      </c>
      <c r="L2676" s="35">
        <v>0</v>
      </c>
      <c r="M2676" s="74">
        <v>0</v>
      </c>
      <c r="N2676"/>
      <c r="O2676"/>
    </row>
    <row r="2677" spans="2:15">
      <c r="B2677" s="74">
        <v>44.000000000000284</v>
      </c>
      <c r="C2677" s="74">
        <v>36336</v>
      </c>
      <c r="D2677" s="74">
        <v>4.5871559633027499E-3</v>
      </c>
      <c r="E2677" s="74">
        <v>0</v>
      </c>
      <c r="F2677" s="74">
        <v>0</v>
      </c>
      <c r="G2677" s="74">
        <v>1.3761467889908299E-2</v>
      </c>
      <c r="H2677" s="74">
        <v>0</v>
      </c>
      <c r="I2677" s="74">
        <v>0</v>
      </c>
      <c r="J2677" s="74">
        <v>0</v>
      </c>
      <c r="K2677" s="74">
        <v>1.8348623853211E-2</v>
      </c>
      <c r="L2677" s="35">
        <v>0</v>
      </c>
      <c r="M2677" s="74">
        <v>0</v>
      </c>
      <c r="N2677"/>
      <c r="O2677"/>
    </row>
    <row r="2678" spans="2:15">
      <c r="B2678" s="74">
        <v>210.00000000000051</v>
      </c>
      <c r="C2678" s="74">
        <v>36340</v>
      </c>
      <c r="D2678" s="74">
        <v>0</v>
      </c>
      <c r="E2678" s="74">
        <v>0</v>
      </c>
      <c r="F2678" s="74">
        <v>0</v>
      </c>
      <c r="G2678" s="74">
        <v>0</v>
      </c>
      <c r="H2678" s="74">
        <v>0</v>
      </c>
      <c r="I2678" s="74">
        <v>0</v>
      </c>
      <c r="J2678" s="74">
        <v>0</v>
      </c>
      <c r="K2678" s="74">
        <v>5.7692307692307702E-2</v>
      </c>
      <c r="L2678" s="35">
        <v>0</v>
      </c>
      <c r="M2678" s="74">
        <v>0</v>
      </c>
      <c r="N2678"/>
      <c r="O2678"/>
    </row>
    <row r="2679" spans="2:15">
      <c r="B2679" s="74">
        <v>215.00000000000242</v>
      </c>
      <c r="C2679" s="74">
        <v>36342</v>
      </c>
      <c r="D2679" s="74">
        <v>0</v>
      </c>
      <c r="E2679" s="74">
        <v>0</v>
      </c>
      <c r="F2679" s="74">
        <v>0</v>
      </c>
      <c r="G2679" s="74">
        <v>0</v>
      </c>
      <c r="H2679" s="74">
        <v>0</v>
      </c>
      <c r="I2679" s="74">
        <v>0</v>
      </c>
      <c r="J2679" s="74">
        <v>0</v>
      </c>
      <c r="K2679" s="74">
        <v>0</v>
      </c>
      <c r="L2679" s="35">
        <v>0</v>
      </c>
      <c r="M2679" s="74">
        <v>0</v>
      </c>
      <c r="N2679"/>
      <c r="O2679"/>
    </row>
    <row r="2680" spans="2:15">
      <c r="B2680" s="74">
        <v>350.99999999999676</v>
      </c>
      <c r="C2680" s="74">
        <v>36343</v>
      </c>
      <c r="D2680" s="74">
        <v>0</v>
      </c>
      <c r="E2680" s="74">
        <v>8.8495575221238902E-3</v>
      </c>
      <c r="F2680" s="74">
        <v>0</v>
      </c>
      <c r="G2680" s="74">
        <v>4.4247787610619503E-3</v>
      </c>
      <c r="H2680" s="74">
        <v>0</v>
      </c>
      <c r="I2680" s="74">
        <v>0</v>
      </c>
      <c r="J2680" s="74">
        <v>0</v>
      </c>
      <c r="K2680" s="74">
        <v>0</v>
      </c>
      <c r="L2680" s="35">
        <v>0</v>
      </c>
      <c r="M2680" s="74">
        <v>1</v>
      </c>
      <c r="N2680"/>
      <c r="O2680"/>
    </row>
    <row r="2681" spans="2:15">
      <c r="B2681" s="74">
        <v>1222.0000000000146</v>
      </c>
      <c r="C2681" s="74">
        <v>36345</v>
      </c>
      <c r="D2681" s="74">
        <v>0</v>
      </c>
      <c r="E2681" s="74">
        <v>0</v>
      </c>
      <c r="F2681" s="74">
        <v>0</v>
      </c>
      <c r="G2681" s="74">
        <v>0</v>
      </c>
      <c r="H2681" s="74">
        <v>0</v>
      </c>
      <c r="I2681" s="74">
        <v>0</v>
      </c>
      <c r="J2681" s="74">
        <v>0</v>
      </c>
      <c r="K2681" s="74">
        <v>0</v>
      </c>
      <c r="L2681" s="35">
        <v>0</v>
      </c>
      <c r="M2681" s="74">
        <v>0</v>
      </c>
      <c r="N2681"/>
      <c r="O2681"/>
    </row>
    <row r="2682" spans="2:15">
      <c r="B2682" s="74">
        <v>72.000000000000327</v>
      </c>
      <c r="C2682" s="74">
        <v>36346</v>
      </c>
      <c r="D2682" s="74">
        <v>0</v>
      </c>
      <c r="E2682" s="74">
        <v>6.5420560747663503E-2</v>
      </c>
      <c r="F2682" s="74">
        <v>0</v>
      </c>
      <c r="G2682" s="74">
        <v>0</v>
      </c>
      <c r="H2682" s="74">
        <v>0</v>
      </c>
      <c r="I2682" s="74">
        <v>0</v>
      </c>
      <c r="J2682" s="74">
        <v>0</v>
      </c>
      <c r="K2682" s="74">
        <v>0</v>
      </c>
      <c r="L2682" s="35">
        <v>0</v>
      </c>
      <c r="M2682" s="74">
        <v>1</v>
      </c>
      <c r="N2682"/>
      <c r="O2682"/>
    </row>
    <row r="2683" spans="2:15">
      <c r="B2683" s="74">
        <v>67.000000000000568</v>
      </c>
      <c r="C2683" s="74">
        <v>36351</v>
      </c>
      <c r="D2683" s="74">
        <v>0</v>
      </c>
      <c r="E2683" s="74">
        <v>9.3596059113300503E-2</v>
      </c>
      <c r="F2683" s="74">
        <v>0</v>
      </c>
      <c r="G2683" s="74">
        <v>0</v>
      </c>
      <c r="H2683" s="74">
        <v>0</v>
      </c>
      <c r="I2683" s="74">
        <v>0</v>
      </c>
      <c r="J2683" s="74">
        <v>0</v>
      </c>
      <c r="K2683" s="74">
        <v>0</v>
      </c>
      <c r="L2683" s="35">
        <v>0</v>
      </c>
      <c r="M2683" s="74">
        <v>1</v>
      </c>
      <c r="N2683"/>
      <c r="O2683"/>
    </row>
    <row r="2684" spans="2:15">
      <c r="B2684" s="74">
        <v>141.00000000000014</v>
      </c>
      <c r="C2684" s="74">
        <v>36352</v>
      </c>
      <c r="D2684" s="74">
        <v>0</v>
      </c>
      <c r="E2684" s="74">
        <v>0</v>
      </c>
      <c r="F2684" s="74">
        <v>0</v>
      </c>
      <c r="G2684" s="74">
        <v>9.3896713615023494E-3</v>
      </c>
      <c r="H2684" s="74">
        <v>0</v>
      </c>
      <c r="I2684" s="74">
        <v>0</v>
      </c>
      <c r="J2684" s="74">
        <v>0</v>
      </c>
      <c r="K2684" s="74">
        <v>9.3896713615023494E-3</v>
      </c>
      <c r="L2684" s="35">
        <v>0</v>
      </c>
      <c r="M2684" s="74">
        <v>0</v>
      </c>
      <c r="N2684"/>
      <c r="O2684"/>
    </row>
    <row r="2685" spans="2:15">
      <c r="B2685" s="74">
        <v>1188.9999999999966</v>
      </c>
      <c r="C2685" s="74">
        <v>36354</v>
      </c>
      <c r="D2685" s="74">
        <v>0</v>
      </c>
      <c r="E2685" s="74">
        <v>0</v>
      </c>
      <c r="F2685" s="74">
        <v>0</v>
      </c>
      <c r="G2685" s="74">
        <v>0</v>
      </c>
      <c r="H2685" s="74">
        <v>0</v>
      </c>
      <c r="I2685" s="74">
        <v>0</v>
      </c>
      <c r="J2685" s="74">
        <v>0</v>
      </c>
      <c r="K2685" s="74">
        <v>0</v>
      </c>
      <c r="L2685" s="35">
        <v>0</v>
      </c>
      <c r="M2685" s="74">
        <v>0</v>
      </c>
      <c r="N2685"/>
      <c r="O2685"/>
    </row>
    <row r="2686" spans="2:15">
      <c r="B2686" s="74">
        <v>108.9999999999991</v>
      </c>
      <c r="C2686" s="74">
        <v>36357</v>
      </c>
      <c r="D2686" s="74">
        <v>0</v>
      </c>
      <c r="E2686" s="74">
        <v>5.6034482758620698E-2</v>
      </c>
      <c r="F2686" s="74">
        <v>0</v>
      </c>
      <c r="G2686" s="74">
        <v>0</v>
      </c>
      <c r="H2686" s="74">
        <v>0</v>
      </c>
      <c r="I2686" s="74">
        <v>0</v>
      </c>
      <c r="J2686" s="74">
        <v>4.3103448275862103E-3</v>
      </c>
      <c r="K2686" s="74">
        <v>0</v>
      </c>
      <c r="L2686" s="35">
        <v>0</v>
      </c>
      <c r="M2686" s="74">
        <v>1</v>
      </c>
      <c r="N2686"/>
      <c r="O2686"/>
    </row>
    <row r="2687" spans="2:15">
      <c r="B2687" s="74">
        <v>118.00000000000129</v>
      </c>
      <c r="C2687" s="74">
        <v>36359</v>
      </c>
      <c r="D2687" s="74">
        <v>0</v>
      </c>
      <c r="E2687" s="74">
        <v>3.9603960396039598E-2</v>
      </c>
      <c r="F2687" s="74">
        <v>0</v>
      </c>
      <c r="G2687" s="74">
        <v>0</v>
      </c>
      <c r="H2687" s="74">
        <v>0</v>
      </c>
      <c r="I2687" s="74">
        <v>0</v>
      </c>
      <c r="J2687" s="74">
        <v>0</v>
      </c>
      <c r="K2687" s="74">
        <v>0</v>
      </c>
      <c r="L2687" s="35">
        <v>0</v>
      </c>
      <c r="M2687" s="74">
        <v>1</v>
      </c>
      <c r="N2687"/>
      <c r="O2687"/>
    </row>
    <row r="2688" spans="2:15">
      <c r="B2688" s="74">
        <v>258</v>
      </c>
      <c r="C2688" s="74">
        <v>36361</v>
      </c>
      <c r="D2688" s="74">
        <v>3.9301310043668103E-2</v>
      </c>
      <c r="E2688" s="74">
        <v>0</v>
      </c>
      <c r="F2688" s="74">
        <v>0</v>
      </c>
      <c r="G2688" s="74">
        <v>0</v>
      </c>
      <c r="H2688" s="74">
        <v>0</v>
      </c>
      <c r="I2688" s="74">
        <v>0</v>
      </c>
      <c r="J2688" s="74">
        <v>0</v>
      </c>
      <c r="K2688" s="74">
        <v>0</v>
      </c>
      <c r="L2688" s="35">
        <v>0</v>
      </c>
      <c r="M2688" s="74">
        <v>0</v>
      </c>
      <c r="N2688"/>
      <c r="O2688"/>
    </row>
    <row r="2689" spans="2:15">
      <c r="B2689" s="74">
        <v>75.999999999999801</v>
      </c>
      <c r="C2689" s="74">
        <v>36379</v>
      </c>
      <c r="D2689" s="74">
        <v>0</v>
      </c>
      <c r="E2689" s="74">
        <v>4.5045045045045001E-3</v>
      </c>
      <c r="F2689" s="74">
        <v>0</v>
      </c>
      <c r="G2689" s="74">
        <v>1.8018018018018001E-2</v>
      </c>
      <c r="H2689" s="74">
        <v>0</v>
      </c>
      <c r="I2689" s="74">
        <v>0</v>
      </c>
      <c r="J2689" s="74">
        <v>0</v>
      </c>
      <c r="K2689" s="74">
        <v>0</v>
      </c>
      <c r="L2689" s="35">
        <v>0</v>
      </c>
      <c r="M2689" s="74">
        <v>1</v>
      </c>
      <c r="N2689"/>
      <c r="O2689"/>
    </row>
    <row r="2690" spans="2:15">
      <c r="B2690" s="74">
        <v>180.00000000000176</v>
      </c>
      <c r="C2690" s="74">
        <v>36382</v>
      </c>
      <c r="D2690" s="74">
        <v>0</v>
      </c>
      <c r="E2690" s="74">
        <v>0</v>
      </c>
      <c r="F2690" s="74">
        <v>0</v>
      </c>
      <c r="G2690" s="74">
        <v>0</v>
      </c>
      <c r="H2690" s="74">
        <v>0</v>
      </c>
      <c r="I2690" s="74">
        <v>0</v>
      </c>
      <c r="J2690" s="74">
        <v>4.78468899521531E-3</v>
      </c>
      <c r="K2690" s="74">
        <v>0</v>
      </c>
      <c r="L2690" s="35">
        <v>0</v>
      </c>
      <c r="M2690" s="74">
        <v>0</v>
      </c>
      <c r="N2690"/>
      <c r="O2690"/>
    </row>
    <row r="2691" spans="2:15">
      <c r="B2691" s="74">
        <v>400.9999999999979</v>
      </c>
      <c r="C2691" s="74">
        <v>36385</v>
      </c>
      <c r="D2691" s="74">
        <v>0</v>
      </c>
      <c r="E2691" s="74">
        <v>8.7378640776699004E-2</v>
      </c>
      <c r="F2691" s="74">
        <v>0</v>
      </c>
      <c r="G2691" s="74">
        <v>0</v>
      </c>
      <c r="H2691" s="74">
        <v>0</v>
      </c>
      <c r="I2691" s="74">
        <v>0</v>
      </c>
      <c r="J2691" s="74">
        <v>0</v>
      </c>
      <c r="K2691" s="74">
        <v>0</v>
      </c>
      <c r="L2691" s="35">
        <v>0</v>
      </c>
      <c r="M2691" s="74">
        <v>1</v>
      </c>
      <c r="N2691"/>
      <c r="O2691"/>
    </row>
    <row r="2692" spans="2:15">
      <c r="B2692" s="74">
        <v>69.000000000000824</v>
      </c>
      <c r="C2692" s="74">
        <v>36388</v>
      </c>
      <c r="D2692" s="74">
        <v>0</v>
      </c>
      <c r="E2692" s="74">
        <v>0</v>
      </c>
      <c r="F2692" s="74">
        <v>0</v>
      </c>
      <c r="G2692" s="74">
        <v>0</v>
      </c>
      <c r="H2692" s="74">
        <v>0</v>
      </c>
      <c r="I2692" s="74">
        <v>0</v>
      </c>
      <c r="J2692" s="74">
        <v>0</v>
      </c>
      <c r="K2692" s="74">
        <v>5.4455445544554497E-2</v>
      </c>
      <c r="L2692" s="35">
        <v>0</v>
      </c>
      <c r="M2692" s="74">
        <v>0</v>
      </c>
      <c r="N2692"/>
      <c r="O2692"/>
    </row>
    <row r="2693" spans="2:15">
      <c r="B2693" s="74">
        <v>43.000000000000362</v>
      </c>
      <c r="C2693" s="74">
        <v>36390</v>
      </c>
      <c r="D2693" s="74">
        <v>0</v>
      </c>
      <c r="E2693" s="74">
        <v>4.6632124352331598E-2</v>
      </c>
      <c r="F2693" s="74">
        <v>0</v>
      </c>
      <c r="G2693" s="74">
        <v>5.1813471502590702E-3</v>
      </c>
      <c r="H2693" s="74">
        <v>0</v>
      </c>
      <c r="I2693" s="74">
        <v>0</v>
      </c>
      <c r="J2693" s="74">
        <v>0</v>
      </c>
      <c r="K2693" s="74">
        <v>0</v>
      </c>
      <c r="L2693" s="35">
        <v>0</v>
      </c>
      <c r="M2693" s="74">
        <v>1</v>
      </c>
      <c r="N2693"/>
      <c r="O2693"/>
    </row>
    <row r="2694" spans="2:15">
      <c r="B2694" s="74">
        <v>158.99999999999957</v>
      </c>
      <c r="C2694" s="74">
        <v>36392</v>
      </c>
      <c r="D2694" s="74">
        <v>0</v>
      </c>
      <c r="E2694" s="74">
        <v>0</v>
      </c>
      <c r="F2694" s="74">
        <v>0</v>
      </c>
      <c r="G2694" s="74">
        <v>0</v>
      </c>
      <c r="H2694" s="74">
        <v>0</v>
      </c>
      <c r="I2694" s="74">
        <v>0</v>
      </c>
      <c r="J2694" s="74">
        <v>0</v>
      </c>
      <c r="K2694" s="74">
        <v>0</v>
      </c>
      <c r="L2694" s="35">
        <v>0</v>
      </c>
      <c r="M2694" s="74">
        <v>0</v>
      </c>
      <c r="N2694"/>
      <c r="O2694"/>
    </row>
    <row r="2695" spans="2:15">
      <c r="B2695" s="74">
        <v>229.99999999999861</v>
      </c>
      <c r="C2695" s="74">
        <v>36393</v>
      </c>
      <c r="D2695" s="74">
        <v>0</v>
      </c>
      <c r="E2695" s="74">
        <v>0</v>
      </c>
      <c r="F2695" s="74">
        <v>0</v>
      </c>
      <c r="G2695" s="74">
        <v>0</v>
      </c>
      <c r="H2695" s="74">
        <v>0</v>
      </c>
      <c r="I2695" s="74">
        <v>0</v>
      </c>
      <c r="J2695" s="74">
        <v>0</v>
      </c>
      <c r="K2695" s="74">
        <v>0</v>
      </c>
      <c r="L2695" s="35">
        <v>0</v>
      </c>
      <c r="M2695" s="74">
        <v>0</v>
      </c>
      <c r="N2695"/>
      <c r="O2695"/>
    </row>
    <row r="2696" spans="2:15">
      <c r="B2696" s="74">
        <v>111.00000000000067</v>
      </c>
      <c r="C2696" s="74">
        <v>36397</v>
      </c>
      <c r="D2696" s="74">
        <v>0</v>
      </c>
      <c r="E2696" s="74">
        <v>0.14150943396226401</v>
      </c>
      <c r="F2696" s="74">
        <v>0</v>
      </c>
      <c r="G2696" s="74">
        <v>0</v>
      </c>
      <c r="H2696" s="74">
        <v>0</v>
      </c>
      <c r="I2696" s="74">
        <v>0</v>
      </c>
      <c r="J2696" s="74">
        <v>0</v>
      </c>
      <c r="K2696" s="74">
        <v>0</v>
      </c>
      <c r="L2696" s="35">
        <v>0</v>
      </c>
      <c r="M2696" s="74">
        <v>1</v>
      </c>
      <c r="N2696"/>
      <c r="O2696"/>
    </row>
    <row r="2697" spans="2:15">
      <c r="B2697" s="74">
        <v>59.999999999999559</v>
      </c>
      <c r="C2697" s="74">
        <v>36398</v>
      </c>
      <c r="D2697" s="74">
        <v>0</v>
      </c>
      <c r="E2697" s="74">
        <v>0</v>
      </c>
      <c r="F2697" s="74">
        <v>0</v>
      </c>
      <c r="G2697" s="74">
        <v>0</v>
      </c>
      <c r="H2697" s="74">
        <v>0</v>
      </c>
      <c r="I2697" s="74">
        <v>0</v>
      </c>
      <c r="J2697" s="74">
        <v>0</v>
      </c>
      <c r="K2697" s="74">
        <v>5.4794520547945202E-2</v>
      </c>
      <c r="L2697" s="35">
        <v>9.1324200000000005E-3</v>
      </c>
      <c r="M2697" s="74">
        <v>0</v>
      </c>
      <c r="N2697"/>
      <c r="O2697"/>
    </row>
    <row r="2698" spans="2:15">
      <c r="B2698" s="74">
        <v>52.000000000000099</v>
      </c>
      <c r="C2698" s="74">
        <v>36405</v>
      </c>
      <c r="D2698" s="74">
        <v>0</v>
      </c>
      <c r="E2698" s="74">
        <v>0</v>
      </c>
      <c r="F2698" s="74">
        <v>0</v>
      </c>
      <c r="G2698" s="74">
        <v>1.86915887850467E-2</v>
      </c>
      <c r="H2698" s="74">
        <v>0</v>
      </c>
      <c r="I2698" s="74">
        <v>0</v>
      </c>
      <c r="J2698" s="74">
        <v>0</v>
      </c>
      <c r="K2698" s="74">
        <v>0</v>
      </c>
      <c r="L2698" s="35">
        <v>0</v>
      </c>
      <c r="M2698" s="74">
        <v>0</v>
      </c>
      <c r="N2698"/>
      <c r="O2698"/>
    </row>
    <row r="2699" spans="2:15">
      <c r="B2699" s="74">
        <v>82.000000000000668</v>
      </c>
      <c r="C2699" s="74">
        <v>36407</v>
      </c>
      <c r="D2699" s="74">
        <v>0</v>
      </c>
      <c r="E2699" s="74">
        <v>0</v>
      </c>
      <c r="F2699" s="74">
        <v>0</v>
      </c>
      <c r="G2699" s="74">
        <v>0</v>
      </c>
      <c r="H2699" s="74">
        <v>0</v>
      </c>
      <c r="I2699" s="74">
        <v>0</v>
      </c>
      <c r="J2699" s="74">
        <v>0</v>
      </c>
      <c r="K2699" s="74">
        <v>0</v>
      </c>
      <c r="L2699" s="35">
        <v>0</v>
      </c>
      <c r="M2699" s="74">
        <v>0</v>
      </c>
      <c r="N2699"/>
      <c r="O2699"/>
    </row>
    <row r="2700" spans="2:15">
      <c r="B2700" s="74">
        <v>229.99999999999861</v>
      </c>
      <c r="C2700" s="74">
        <v>36409</v>
      </c>
      <c r="D2700" s="74">
        <v>0</v>
      </c>
      <c r="E2700" s="74">
        <v>2.5000000000000001E-2</v>
      </c>
      <c r="F2700" s="74">
        <v>0</v>
      </c>
      <c r="G2700" s="74">
        <v>0</v>
      </c>
      <c r="H2700" s="74">
        <v>0</v>
      </c>
      <c r="I2700" s="74">
        <v>0</v>
      </c>
      <c r="J2700" s="74">
        <v>0</v>
      </c>
      <c r="K2700" s="74">
        <v>0</v>
      </c>
      <c r="L2700" s="35">
        <v>0</v>
      </c>
      <c r="M2700" s="74">
        <v>1</v>
      </c>
      <c r="N2700"/>
      <c r="O2700"/>
    </row>
    <row r="2701" spans="2:15">
      <c r="B2701" s="74">
        <v>343.99999999999994</v>
      </c>
      <c r="C2701" s="74">
        <v>36411</v>
      </c>
      <c r="D2701" s="74">
        <v>0</v>
      </c>
      <c r="E2701" s="74">
        <v>4.4444444444444401E-3</v>
      </c>
      <c r="F2701" s="74">
        <v>0</v>
      </c>
      <c r="G2701" s="74">
        <v>0</v>
      </c>
      <c r="H2701" s="74">
        <v>0</v>
      </c>
      <c r="I2701" s="74">
        <v>0</v>
      </c>
      <c r="J2701" s="74">
        <v>0</v>
      </c>
      <c r="K2701" s="74">
        <v>0</v>
      </c>
      <c r="L2701" s="35">
        <v>0</v>
      </c>
      <c r="M2701" s="74">
        <v>1</v>
      </c>
      <c r="N2701"/>
      <c r="O2701"/>
    </row>
    <row r="2702" spans="2:15">
      <c r="B2702" s="74">
        <v>125.99999999999922</v>
      </c>
      <c r="C2702" s="74">
        <v>36414</v>
      </c>
      <c r="D2702" s="74">
        <v>0</v>
      </c>
      <c r="E2702" s="74">
        <v>5.9055118110236199E-2</v>
      </c>
      <c r="F2702" s="74">
        <v>0</v>
      </c>
      <c r="G2702" s="74">
        <v>0</v>
      </c>
      <c r="H2702" s="74">
        <v>0</v>
      </c>
      <c r="I2702" s="74">
        <v>0</v>
      </c>
      <c r="J2702" s="74">
        <v>0</v>
      </c>
      <c r="K2702" s="74">
        <v>0</v>
      </c>
      <c r="L2702" s="35">
        <v>0</v>
      </c>
      <c r="M2702" s="74">
        <v>1</v>
      </c>
      <c r="N2702"/>
      <c r="O2702"/>
    </row>
    <row r="2703" spans="2:15">
      <c r="B2703" s="74">
        <v>56.999999999999801</v>
      </c>
      <c r="C2703" s="74">
        <v>36415</v>
      </c>
      <c r="D2703" s="74">
        <v>0</v>
      </c>
      <c r="E2703" s="74">
        <v>0</v>
      </c>
      <c r="F2703" s="74">
        <v>0</v>
      </c>
      <c r="G2703" s="74">
        <v>0</v>
      </c>
      <c r="H2703" s="74">
        <v>0</v>
      </c>
      <c r="I2703" s="74">
        <v>0</v>
      </c>
      <c r="J2703" s="74">
        <v>0</v>
      </c>
      <c r="K2703" s="74">
        <v>6.6666666666666697E-3</v>
      </c>
      <c r="L2703" s="35">
        <v>0</v>
      </c>
      <c r="M2703" s="74">
        <v>0</v>
      </c>
      <c r="N2703"/>
      <c r="O2703"/>
    </row>
    <row r="2704" spans="2:15">
      <c r="B2704" s="74">
        <v>118.00000000000129</v>
      </c>
      <c r="C2704" s="74">
        <v>36416</v>
      </c>
      <c r="D2704" s="74">
        <v>0</v>
      </c>
      <c r="E2704" s="74">
        <v>4.9019607843137298E-3</v>
      </c>
      <c r="F2704" s="74">
        <v>0</v>
      </c>
      <c r="G2704" s="74">
        <v>0</v>
      </c>
      <c r="H2704" s="74">
        <v>0</v>
      </c>
      <c r="I2704" s="74">
        <v>0</v>
      </c>
      <c r="J2704" s="74">
        <v>0</v>
      </c>
      <c r="K2704" s="74">
        <v>0</v>
      </c>
      <c r="L2704" s="35">
        <v>0</v>
      </c>
      <c r="M2704" s="74">
        <v>1</v>
      </c>
      <c r="N2704"/>
      <c r="O2704"/>
    </row>
    <row r="2705" spans="2:15">
      <c r="B2705" s="74">
        <v>102.99999999999946</v>
      </c>
      <c r="C2705" s="74">
        <v>36418</v>
      </c>
      <c r="D2705" s="74">
        <v>0</v>
      </c>
      <c r="E2705" s="74">
        <v>0</v>
      </c>
      <c r="F2705" s="74">
        <v>0</v>
      </c>
      <c r="G2705" s="74">
        <v>1.3761467889908299E-2</v>
      </c>
      <c r="H2705" s="74">
        <v>0</v>
      </c>
      <c r="I2705" s="74">
        <v>0</v>
      </c>
      <c r="J2705" s="74">
        <v>0</v>
      </c>
      <c r="K2705" s="74">
        <v>0</v>
      </c>
      <c r="L2705" s="35">
        <v>0</v>
      </c>
      <c r="M2705" s="74">
        <v>0</v>
      </c>
      <c r="N2705"/>
      <c r="O2705"/>
    </row>
    <row r="2706" spans="2:15">
      <c r="B2706" s="74">
        <v>241.00000000000102</v>
      </c>
      <c r="C2706" s="74">
        <v>36425</v>
      </c>
      <c r="D2706" s="74">
        <v>0</v>
      </c>
      <c r="E2706" s="74">
        <v>7.4418604651162804E-2</v>
      </c>
      <c r="F2706" s="74">
        <v>0</v>
      </c>
      <c r="G2706" s="74">
        <v>1.3953488372093001E-2</v>
      </c>
      <c r="H2706" s="74">
        <v>0</v>
      </c>
      <c r="I2706" s="74">
        <v>0</v>
      </c>
      <c r="J2706" s="74">
        <v>0</v>
      </c>
      <c r="K2706" s="74">
        <v>0</v>
      </c>
      <c r="L2706" s="35">
        <v>0</v>
      </c>
      <c r="M2706" s="74">
        <v>1</v>
      </c>
      <c r="N2706"/>
      <c r="O2706"/>
    </row>
    <row r="2707" spans="2:15">
      <c r="B2707" s="74">
        <v>148.99999999999869</v>
      </c>
      <c r="C2707" s="74">
        <v>36452</v>
      </c>
      <c r="D2707" s="74">
        <v>0</v>
      </c>
      <c r="E2707" s="74">
        <v>0</v>
      </c>
      <c r="F2707" s="74">
        <v>0</v>
      </c>
      <c r="G2707" s="74">
        <v>0</v>
      </c>
      <c r="H2707" s="74">
        <v>0</v>
      </c>
      <c r="I2707" s="74">
        <v>0</v>
      </c>
      <c r="J2707" s="74">
        <v>0</v>
      </c>
      <c r="K2707" s="74">
        <v>0</v>
      </c>
      <c r="L2707" s="35">
        <v>0</v>
      </c>
      <c r="M2707" s="74">
        <v>0</v>
      </c>
      <c r="N2707"/>
      <c r="O2707"/>
    </row>
    <row r="2708" spans="2:15">
      <c r="B2708" s="74">
        <v>173.0000000000019</v>
      </c>
      <c r="C2708" s="74">
        <v>36453</v>
      </c>
      <c r="D2708" s="74">
        <v>0</v>
      </c>
      <c r="E2708" s="74">
        <v>0</v>
      </c>
      <c r="F2708" s="74">
        <v>0</v>
      </c>
      <c r="G2708" s="74">
        <v>4.92610837438424E-3</v>
      </c>
      <c r="H2708" s="74">
        <v>0</v>
      </c>
      <c r="I2708" s="74">
        <v>0</v>
      </c>
      <c r="J2708" s="74">
        <v>0</v>
      </c>
      <c r="K2708" s="74">
        <v>0</v>
      </c>
      <c r="L2708" s="35">
        <v>0</v>
      </c>
      <c r="M2708" s="74">
        <v>0</v>
      </c>
      <c r="N2708"/>
      <c r="O2708"/>
    </row>
    <row r="2709" spans="2:15">
      <c r="B2709" s="74">
        <v>68.000000000000625</v>
      </c>
      <c r="C2709" s="74">
        <v>36454</v>
      </c>
      <c r="D2709" s="74">
        <v>0</v>
      </c>
      <c r="E2709" s="74">
        <v>9.3023255813953504E-3</v>
      </c>
      <c r="F2709" s="74">
        <v>0</v>
      </c>
      <c r="G2709" s="74">
        <v>4.1860465116279097E-2</v>
      </c>
      <c r="H2709" s="74">
        <v>0</v>
      </c>
      <c r="I2709" s="74">
        <v>0</v>
      </c>
      <c r="J2709" s="74">
        <v>0</v>
      </c>
      <c r="K2709" s="74">
        <v>0</v>
      </c>
      <c r="L2709" s="35">
        <v>0</v>
      </c>
      <c r="M2709" s="74">
        <v>1</v>
      </c>
      <c r="N2709"/>
      <c r="O2709"/>
    </row>
    <row r="2710" spans="2:15">
      <c r="B2710" s="74">
        <v>398.0000000000021</v>
      </c>
      <c r="C2710" s="74">
        <v>36457</v>
      </c>
      <c r="D2710" s="74">
        <v>0</v>
      </c>
      <c r="E2710" s="74">
        <v>0</v>
      </c>
      <c r="F2710" s="74">
        <v>2.4509803921568599E-2</v>
      </c>
      <c r="G2710" s="74">
        <v>0</v>
      </c>
      <c r="H2710" s="74">
        <v>0</v>
      </c>
      <c r="I2710" s="74">
        <v>0</v>
      </c>
      <c r="J2710" s="74">
        <v>0</v>
      </c>
      <c r="K2710" s="74">
        <v>0</v>
      </c>
      <c r="L2710" s="35">
        <v>0</v>
      </c>
      <c r="M2710" s="74">
        <v>0</v>
      </c>
      <c r="N2710"/>
      <c r="O2710"/>
    </row>
    <row r="2711" spans="2:15">
      <c r="B2711" s="74">
        <v>72.000000000000327</v>
      </c>
      <c r="C2711" s="74">
        <v>36460</v>
      </c>
      <c r="D2711" s="74">
        <v>0</v>
      </c>
      <c r="E2711" s="74">
        <v>1.44230769230769E-2</v>
      </c>
      <c r="F2711" s="74">
        <v>0</v>
      </c>
      <c r="G2711" s="74">
        <v>0</v>
      </c>
      <c r="H2711" s="74">
        <v>0</v>
      </c>
      <c r="I2711" s="74">
        <v>0</v>
      </c>
      <c r="J2711" s="74">
        <v>0</v>
      </c>
      <c r="K2711" s="74">
        <v>0</v>
      </c>
      <c r="L2711" s="35">
        <v>0</v>
      </c>
      <c r="M2711" s="74">
        <v>1</v>
      </c>
      <c r="N2711"/>
      <c r="O2711"/>
    </row>
    <row r="2712" spans="2:15">
      <c r="B2712" s="74">
        <v>173.0000000000019</v>
      </c>
      <c r="C2712" s="74">
        <v>39490</v>
      </c>
      <c r="D2712" s="74">
        <v>0</v>
      </c>
      <c r="E2712" s="74">
        <v>0</v>
      </c>
      <c r="F2712" s="74">
        <v>4.9019607843137298E-3</v>
      </c>
      <c r="G2712" s="74">
        <v>0</v>
      </c>
      <c r="H2712" s="74">
        <v>0</v>
      </c>
      <c r="I2712" s="74">
        <v>0</v>
      </c>
      <c r="J2712" s="74">
        <v>0</v>
      </c>
      <c r="K2712" s="74">
        <v>0</v>
      </c>
      <c r="L2712" s="35">
        <v>0</v>
      </c>
      <c r="M2712" s="74">
        <v>0</v>
      </c>
      <c r="N2712"/>
      <c r="O2712"/>
    </row>
    <row r="2713" spans="2:15">
      <c r="B2713" s="74">
        <v>191.00000000000119</v>
      </c>
      <c r="C2713" s="74">
        <v>39491</v>
      </c>
      <c r="D2713" s="74">
        <v>0</v>
      </c>
      <c r="E2713" s="74">
        <v>0</v>
      </c>
      <c r="F2713" s="74">
        <v>0</v>
      </c>
      <c r="G2713" s="74">
        <v>0</v>
      </c>
      <c r="H2713" s="74">
        <v>0</v>
      </c>
      <c r="I2713" s="74">
        <v>0</v>
      </c>
      <c r="J2713" s="74">
        <v>0</v>
      </c>
      <c r="K2713" s="74">
        <v>8.6294416243654803E-2</v>
      </c>
      <c r="L2713" s="35">
        <v>0</v>
      </c>
      <c r="M2713" s="74">
        <v>0</v>
      </c>
      <c r="N2713"/>
      <c r="O2713"/>
    </row>
    <row r="2714" spans="2:15">
      <c r="B2714" s="74">
        <v>52.000000000000099</v>
      </c>
      <c r="C2714" s="74">
        <v>39523</v>
      </c>
      <c r="D2714" s="74">
        <v>0</v>
      </c>
      <c r="E2714" s="74">
        <v>0</v>
      </c>
      <c r="F2714" s="74">
        <v>0</v>
      </c>
      <c r="G2714" s="74">
        <v>0</v>
      </c>
      <c r="H2714" s="74">
        <v>0</v>
      </c>
      <c r="I2714" s="74">
        <v>0</v>
      </c>
      <c r="J2714" s="74">
        <v>0</v>
      </c>
      <c r="K2714" s="74">
        <v>0.20603015075376899</v>
      </c>
      <c r="L2714" s="35">
        <v>0</v>
      </c>
      <c r="M2714" s="74">
        <v>0</v>
      </c>
      <c r="N2714"/>
      <c r="O2714"/>
    </row>
    <row r="2715" spans="2:15">
      <c r="B2715" s="74">
        <v>73.000000000000696</v>
      </c>
      <c r="C2715" s="74">
        <v>39737</v>
      </c>
      <c r="D2715" s="74">
        <v>0</v>
      </c>
      <c r="E2715" s="74">
        <v>0</v>
      </c>
      <c r="F2715" s="74">
        <v>0</v>
      </c>
      <c r="G2715" s="74">
        <v>0</v>
      </c>
      <c r="H2715" s="74">
        <v>0</v>
      </c>
      <c r="I2715" s="74">
        <v>0</v>
      </c>
      <c r="J2715" s="74">
        <v>0</v>
      </c>
      <c r="K2715" s="74">
        <v>0</v>
      </c>
      <c r="L2715" s="35">
        <v>0</v>
      </c>
      <c r="M2715" s="74">
        <v>0</v>
      </c>
      <c r="N2715"/>
      <c r="O2715"/>
    </row>
    <row r="2716" spans="2:15">
      <c r="B2716" s="74">
        <v>576.99999999999864</v>
      </c>
      <c r="C2716" s="74">
        <v>39739</v>
      </c>
      <c r="D2716" s="74">
        <v>0</v>
      </c>
      <c r="E2716" s="74">
        <v>0</v>
      </c>
      <c r="F2716" s="74">
        <v>0</v>
      </c>
      <c r="G2716" s="74">
        <v>0</v>
      </c>
      <c r="H2716" s="74">
        <v>0</v>
      </c>
      <c r="I2716" s="74">
        <v>0</v>
      </c>
      <c r="J2716" s="74">
        <v>0</v>
      </c>
      <c r="K2716" s="74">
        <v>0</v>
      </c>
      <c r="L2716" s="35">
        <v>0</v>
      </c>
      <c r="M2716" s="74">
        <v>0</v>
      </c>
      <c r="N2716"/>
      <c r="O2716"/>
    </row>
    <row r="2717" spans="2:15">
      <c r="B2717" s="74">
        <v>307.99999999999716</v>
      </c>
      <c r="C2717" s="74">
        <v>39740</v>
      </c>
      <c r="D2717" s="74">
        <v>0</v>
      </c>
      <c r="E2717" s="74">
        <v>0</v>
      </c>
      <c r="F2717" s="74">
        <v>0</v>
      </c>
      <c r="G2717" s="74">
        <v>0</v>
      </c>
      <c r="H2717" s="74">
        <v>0</v>
      </c>
      <c r="I2717" s="74">
        <v>0</v>
      </c>
      <c r="J2717" s="74">
        <v>0</v>
      </c>
      <c r="K2717" s="74">
        <v>1.6326530612244899E-2</v>
      </c>
      <c r="L2717" s="35">
        <v>0</v>
      </c>
      <c r="M2717" s="74">
        <v>0</v>
      </c>
      <c r="N2717"/>
      <c r="O2717"/>
    </row>
    <row r="2718" spans="2:15">
      <c r="B2718" s="74">
        <v>74.000000000000696</v>
      </c>
      <c r="C2718" s="74">
        <v>39741</v>
      </c>
      <c r="D2718" s="74">
        <v>0</v>
      </c>
      <c r="E2718" s="74">
        <v>0</v>
      </c>
      <c r="F2718" s="74">
        <v>0</v>
      </c>
      <c r="G2718" s="74">
        <v>0</v>
      </c>
      <c r="H2718" s="74">
        <v>0</v>
      </c>
      <c r="I2718" s="74">
        <v>0</v>
      </c>
      <c r="J2718" s="74">
        <v>0</v>
      </c>
      <c r="K2718" s="74">
        <v>2.7522935779816501E-2</v>
      </c>
      <c r="L2718" s="35">
        <v>0</v>
      </c>
      <c r="M2718" s="74">
        <v>0</v>
      </c>
      <c r="N2718"/>
      <c r="O2718"/>
    </row>
    <row r="2719" spans="2:15">
      <c r="B2719" s="74">
        <v>180.00000000000176</v>
      </c>
      <c r="C2719" s="74">
        <v>39748</v>
      </c>
      <c r="D2719" s="74">
        <v>0</v>
      </c>
      <c r="E2719" s="74">
        <v>3.9408866995073899E-2</v>
      </c>
      <c r="F2719" s="74">
        <v>0</v>
      </c>
      <c r="G2719" s="74">
        <v>0</v>
      </c>
      <c r="H2719" s="74">
        <v>0</v>
      </c>
      <c r="I2719" s="74">
        <v>0</v>
      </c>
      <c r="J2719" s="74">
        <v>0</v>
      </c>
      <c r="K2719" s="74">
        <v>4.92610837438424E-3</v>
      </c>
      <c r="L2719" s="35">
        <v>0</v>
      </c>
      <c r="M2719" s="74">
        <v>1</v>
      </c>
      <c r="N2719"/>
      <c r="O2719"/>
    </row>
    <row r="2720" spans="2:15">
      <c r="B2720" s="74">
        <v>430.99999999999869</v>
      </c>
      <c r="C2720" s="74">
        <v>39754</v>
      </c>
      <c r="D2720" s="74">
        <v>0</v>
      </c>
      <c r="E2720" s="74">
        <v>0</v>
      </c>
      <c r="F2720" s="74">
        <v>0</v>
      </c>
      <c r="G2720" s="74">
        <v>0</v>
      </c>
      <c r="H2720" s="74">
        <v>0</v>
      </c>
      <c r="I2720" s="74">
        <v>0</v>
      </c>
      <c r="J2720" s="74">
        <v>0</v>
      </c>
      <c r="K2720" s="74">
        <v>0</v>
      </c>
      <c r="L2720" s="35">
        <v>0</v>
      </c>
      <c r="M2720" s="74">
        <v>0</v>
      </c>
      <c r="N2720"/>
      <c r="O2720"/>
    </row>
    <row r="2721" spans="2:15">
      <c r="B2721" s="74">
        <v>56.999999999999801</v>
      </c>
      <c r="C2721" s="74">
        <v>39792</v>
      </c>
      <c r="D2721" s="74">
        <v>0</v>
      </c>
      <c r="E2721" s="74">
        <v>1.8957345971564E-2</v>
      </c>
      <c r="F2721" s="74">
        <v>0</v>
      </c>
      <c r="G2721" s="74">
        <v>9.4786729857819895E-3</v>
      </c>
      <c r="H2721" s="74">
        <v>0</v>
      </c>
      <c r="I2721" s="74">
        <v>0</v>
      </c>
      <c r="J2721" s="74">
        <v>0</v>
      </c>
      <c r="K2721" s="74">
        <v>0</v>
      </c>
      <c r="L2721" s="35">
        <v>0</v>
      </c>
      <c r="M2721" s="74">
        <v>1</v>
      </c>
      <c r="N2721"/>
      <c r="O2721"/>
    </row>
    <row r="2722" spans="2:15">
      <c r="B2722" s="74">
        <v>54.000000000000199</v>
      </c>
      <c r="C2722" s="74">
        <v>39795</v>
      </c>
      <c r="D2722" s="74">
        <v>0</v>
      </c>
      <c r="E2722" s="74">
        <v>3.3816425120772903E-2</v>
      </c>
      <c r="F2722" s="74">
        <v>0</v>
      </c>
      <c r="G2722" s="74">
        <v>0</v>
      </c>
      <c r="H2722" s="74">
        <v>0</v>
      </c>
      <c r="I2722" s="74">
        <v>0</v>
      </c>
      <c r="J2722" s="74">
        <v>4.8309178743961402E-3</v>
      </c>
      <c r="K2722" s="74">
        <v>0</v>
      </c>
      <c r="L2722" s="35">
        <v>0</v>
      </c>
      <c r="M2722" s="74">
        <v>1</v>
      </c>
      <c r="N2722"/>
      <c r="O2722"/>
    </row>
    <row r="2723" spans="2:15">
      <c r="B2723" s="74">
        <v>81.000000000000099</v>
      </c>
      <c r="C2723" s="74">
        <v>39798</v>
      </c>
      <c r="D2723" s="74">
        <v>0</v>
      </c>
      <c r="E2723" s="74">
        <v>5.6603773584905703E-2</v>
      </c>
      <c r="F2723" s="74">
        <v>0</v>
      </c>
      <c r="G2723" s="74">
        <v>0</v>
      </c>
      <c r="H2723" s="74">
        <v>0</v>
      </c>
      <c r="I2723" s="74">
        <v>0</v>
      </c>
      <c r="J2723" s="74">
        <v>0</v>
      </c>
      <c r="K2723" s="74">
        <v>0</v>
      </c>
      <c r="L2723" s="35">
        <v>0</v>
      </c>
      <c r="M2723" s="74">
        <v>1</v>
      </c>
      <c r="N2723"/>
      <c r="O2723"/>
    </row>
    <row r="2724" spans="2:15">
      <c r="B2724" s="74">
        <v>75.000000000000043</v>
      </c>
      <c r="C2724" s="74">
        <v>39815</v>
      </c>
      <c r="D2724" s="74">
        <v>0</v>
      </c>
      <c r="E2724" s="74">
        <v>5.8139534883720903E-3</v>
      </c>
      <c r="F2724" s="74">
        <v>0</v>
      </c>
      <c r="G2724" s="74">
        <v>0</v>
      </c>
      <c r="H2724" s="74">
        <v>0</v>
      </c>
      <c r="I2724" s="74">
        <v>0</v>
      </c>
      <c r="J2724" s="74">
        <v>0</v>
      </c>
      <c r="K2724" s="74">
        <v>3.4883720930232599E-2</v>
      </c>
      <c r="L2724" s="35">
        <v>0</v>
      </c>
      <c r="M2724" s="74">
        <v>1</v>
      </c>
      <c r="N2724"/>
      <c r="O2724"/>
    </row>
    <row r="2725" spans="2:15">
      <c r="B2725" s="74">
        <v>79.999999999999403</v>
      </c>
      <c r="C2725" s="74">
        <v>39816</v>
      </c>
      <c r="D2725" s="74">
        <v>0</v>
      </c>
      <c r="E2725" s="74">
        <v>0.17307692307692299</v>
      </c>
      <c r="F2725" s="74">
        <v>0</v>
      </c>
      <c r="G2725" s="74">
        <v>4.8076923076923097E-3</v>
      </c>
      <c r="H2725" s="74">
        <v>0</v>
      </c>
      <c r="I2725" s="74">
        <v>0</v>
      </c>
      <c r="J2725" s="74">
        <v>4.8076923076923097E-3</v>
      </c>
      <c r="K2725" s="74">
        <v>0</v>
      </c>
      <c r="L2725" s="35">
        <v>0</v>
      </c>
      <c r="M2725" s="74">
        <v>1</v>
      </c>
      <c r="N2725"/>
      <c r="O2725"/>
    </row>
    <row r="2726" spans="2:15">
      <c r="B2726" s="74">
        <v>56.999999999999801</v>
      </c>
      <c r="C2726" s="74">
        <v>39820</v>
      </c>
      <c r="D2726" s="74">
        <v>0</v>
      </c>
      <c r="E2726" s="74">
        <v>8.6363636363636406E-2</v>
      </c>
      <c r="F2726" s="74">
        <v>0</v>
      </c>
      <c r="G2726" s="74">
        <v>4.5454545454545496E-3</v>
      </c>
      <c r="H2726" s="74">
        <v>0</v>
      </c>
      <c r="I2726" s="74">
        <v>0</v>
      </c>
      <c r="J2726" s="74">
        <v>0</v>
      </c>
      <c r="K2726" s="74">
        <v>9.0909090909090905E-3</v>
      </c>
      <c r="L2726" s="35">
        <v>0</v>
      </c>
      <c r="M2726" s="74">
        <v>1</v>
      </c>
      <c r="N2726"/>
      <c r="O2726"/>
    </row>
    <row r="2727" spans="2:15">
      <c r="B2727" s="74">
        <v>50.000000000000171</v>
      </c>
      <c r="C2727" s="74">
        <v>39821</v>
      </c>
      <c r="D2727" s="74">
        <v>0</v>
      </c>
      <c r="E2727" s="74">
        <v>4.0609137055837602E-2</v>
      </c>
      <c r="F2727" s="74">
        <v>0</v>
      </c>
      <c r="G2727" s="74">
        <v>0</v>
      </c>
      <c r="H2727" s="74">
        <v>0</v>
      </c>
      <c r="I2727" s="74">
        <v>0</v>
      </c>
      <c r="J2727" s="74">
        <v>0</v>
      </c>
      <c r="K2727" s="74">
        <v>1.01522842639594E-2</v>
      </c>
      <c r="L2727" s="35">
        <v>0</v>
      </c>
      <c r="M2727" s="74">
        <v>1</v>
      </c>
      <c r="N2727"/>
      <c r="O2727"/>
    </row>
    <row r="2728" spans="2:15">
      <c r="B2728" s="74">
        <v>54.000000000000199</v>
      </c>
      <c r="C2728" s="74">
        <v>39822</v>
      </c>
      <c r="D2728" s="74">
        <v>0</v>
      </c>
      <c r="E2728" s="74">
        <v>9.8522167487684706E-2</v>
      </c>
      <c r="F2728" s="74">
        <v>0</v>
      </c>
      <c r="G2728" s="74">
        <v>0</v>
      </c>
      <c r="H2728" s="74">
        <v>0</v>
      </c>
      <c r="I2728" s="74">
        <v>0</v>
      </c>
      <c r="J2728" s="74">
        <v>0</v>
      </c>
      <c r="K2728" s="74">
        <v>4.92610837438424E-3</v>
      </c>
      <c r="L2728" s="35">
        <v>0</v>
      </c>
      <c r="M2728" s="74">
        <v>1</v>
      </c>
      <c r="N2728"/>
      <c r="O2728"/>
    </row>
    <row r="2729" spans="2:15">
      <c r="B2729" s="74">
        <v>107.00000000000014</v>
      </c>
      <c r="C2729" s="74">
        <v>39825</v>
      </c>
      <c r="D2729" s="74">
        <v>0</v>
      </c>
      <c r="E2729" s="74">
        <v>4.78468899521531E-3</v>
      </c>
      <c r="F2729" s="74">
        <v>0</v>
      </c>
      <c r="G2729" s="74">
        <v>0</v>
      </c>
      <c r="H2729" s="74">
        <v>0</v>
      </c>
      <c r="I2729" s="74">
        <v>0</v>
      </c>
      <c r="J2729" s="74">
        <v>0</v>
      </c>
      <c r="K2729" s="74">
        <v>0</v>
      </c>
      <c r="L2729" s="35">
        <v>0</v>
      </c>
      <c r="M2729" s="74">
        <v>1</v>
      </c>
      <c r="N2729"/>
      <c r="O2729"/>
    </row>
    <row r="2730" spans="2:15">
      <c r="B2730" s="74">
        <v>240.00000000000233</v>
      </c>
      <c r="C2730" s="74">
        <v>39829</v>
      </c>
      <c r="D2730" s="74">
        <v>0</v>
      </c>
      <c r="E2730" s="74">
        <v>4.92610837438424E-3</v>
      </c>
      <c r="F2730" s="74">
        <v>0</v>
      </c>
      <c r="G2730" s="74">
        <v>0</v>
      </c>
      <c r="H2730" s="74">
        <v>0</v>
      </c>
      <c r="I2730" s="74">
        <v>0</v>
      </c>
      <c r="J2730" s="74">
        <v>0</v>
      </c>
      <c r="K2730" s="74">
        <v>0</v>
      </c>
      <c r="L2730" s="35">
        <v>0</v>
      </c>
      <c r="M2730" s="74">
        <v>1</v>
      </c>
      <c r="N2730"/>
      <c r="O2730"/>
    </row>
    <row r="2731" spans="2:15">
      <c r="B2731" s="74">
        <v>296.00000000000125</v>
      </c>
      <c r="C2731" s="74">
        <v>39838</v>
      </c>
      <c r="D2731" s="74">
        <v>0</v>
      </c>
      <c r="E2731" s="74">
        <v>0.24545454545454501</v>
      </c>
      <c r="F2731" s="74">
        <v>0</v>
      </c>
      <c r="G2731" s="74">
        <v>0</v>
      </c>
      <c r="H2731" s="74">
        <v>0</v>
      </c>
      <c r="I2731" s="74">
        <v>0</v>
      </c>
      <c r="J2731" s="74">
        <v>0</v>
      </c>
      <c r="K2731" s="74">
        <v>0</v>
      </c>
      <c r="L2731" s="35">
        <v>0</v>
      </c>
      <c r="M2731" s="74">
        <v>1</v>
      </c>
      <c r="N2731"/>
      <c r="O2731"/>
    </row>
    <row r="2732" spans="2:15">
      <c r="B2732" s="74">
        <v>88.000000000000341</v>
      </c>
      <c r="C2732" s="74">
        <v>39841</v>
      </c>
      <c r="D2732" s="74">
        <v>0</v>
      </c>
      <c r="E2732" s="74">
        <v>0.222772277227723</v>
      </c>
      <c r="F2732" s="74">
        <v>0</v>
      </c>
      <c r="G2732" s="74">
        <v>0</v>
      </c>
      <c r="H2732" s="74">
        <v>0</v>
      </c>
      <c r="I2732" s="74">
        <v>0</v>
      </c>
      <c r="J2732" s="74">
        <v>0</v>
      </c>
      <c r="K2732" s="74">
        <v>0</v>
      </c>
      <c r="L2732" s="35">
        <v>0</v>
      </c>
      <c r="M2732" s="74">
        <v>1</v>
      </c>
      <c r="N2732"/>
      <c r="O2732"/>
    </row>
    <row r="2733" spans="2:15">
      <c r="B2733" s="74">
        <v>39.000000000000078</v>
      </c>
      <c r="C2733" s="74">
        <v>39849</v>
      </c>
      <c r="D2733" s="74">
        <v>0</v>
      </c>
      <c r="E2733" s="74">
        <v>9.1324200913242004E-3</v>
      </c>
      <c r="F2733" s="74">
        <v>0</v>
      </c>
      <c r="G2733" s="74">
        <v>9.1324200913242004E-3</v>
      </c>
      <c r="H2733" s="74">
        <v>0</v>
      </c>
      <c r="I2733" s="74">
        <v>0</v>
      </c>
      <c r="J2733" s="74">
        <v>0</v>
      </c>
      <c r="K2733" s="74">
        <v>9.1324200913242004E-3</v>
      </c>
      <c r="L2733" s="35">
        <v>0</v>
      </c>
      <c r="M2733" s="74">
        <v>1</v>
      </c>
      <c r="N2733"/>
      <c r="O2733"/>
    </row>
    <row r="2734" spans="2:15">
      <c r="B2734" s="74">
        <v>141.00000000000014</v>
      </c>
      <c r="C2734" s="74">
        <v>39870</v>
      </c>
      <c r="D2734" s="74">
        <v>0</v>
      </c>
      <c r="E2734" s="74">
        <v>0</v>
      </c>
      <c r="F2734" s="74">
        <v>0</v>
      </c>
      <c r="G2734" s="74">
        <v>0</v>
      </c>
      <c r="H2734" s="74">
        <v>0</v>
      </c>
      <c r="I2734" s="74">
        <v>0</v>
      </c>
      <c r="J2734" s="74">
        <v>0</v>
      </c>
      <c r="K2734" s="74">
        <v>0</v>
      </c>
      <c r="L2734" s="35">
        <v>0</v>
      </c>
      <c r="M2734" s="74">
        <v>0</v>
      </c>
      <c r="N2734"/>
      <c r="O2734"/>
    </row>
    <row r="2735" spans="2:15">
      <c r="B2735" s="74">
        <v>148.99999999999869</v>
      </c>
      <c r="C2735" s="74">
        <v>39878</v>
      </c>
      <c r="D2735" s="74">
        <v>0</v>
      </c>
      <c r="E2735" s="74">
        <v>1.34529147982063E-2</v>
      </c>
      <c r="F2735" s="74">
        <v>0</v>
      </c>
      <c r="G2735" s="74">
        <v>0</v>
      </c>
      <c r="H2735" s="74">
        <v>0</v>
      </c>
      <c r="I2735" s="74">
        <v>0</v>
      </c>
      <c r="J2735" s="74">
        <v>0</v>
      </c>
      <c r="K2735" s="74">
        <v>0</v>
      </c>
      <c r="L2735" s="35">
        <v>0</v>
      </c>
      <c r="M2735" s="74">
        <v>1</v>
      </c>
      <c r="N2735"/>
      <c r="O2735"/>
    </row>
    <row r="2736" spans="2:15">
      <c r="B2736" s="74">
        <v>75.999999999999801</v>
      </c>
      <c r="C2736" s="74">
        <v>39881</v>
      </c>
      <c r="D2736" s="74">
        <v>0</v>
      </c>
      <c r="E2736" s="74">
        <v>0.100478468899522</v>
      </c>
      <c r="F2736" s="74">
        <v>0</v>
      </c>
      <c r="G2736" s="74">
        <v>4.78468899521531E-3</v>
      </c>
      <c r="H2736" s="74">
        <v>0</v>
      </c>
      <c r="I2736" s="74">
        <v>0</v>
      </c>
      <c r="J2736" s="74">
        <v>0</v>
      </c>
      <c r="K2736" s="74">
        <v>0</v>
      </c>
      <c r="L2736" s="35">
        <v>0</v>
      </c>
      <c r="M2736" s="74">
        <v>1</v>
      </c>
      <c r="N2736"/>
      <c r="O2736"/>
    </row>
    <row r="2737" spans="2:15">
      <c r="B2737" s="74">
        <v>89.999999999999034</v>
      </c>
      <c r="C2737" s="74">
        <v>39913</v>
      </c>
      <c r="D2737" s="74">
        <v>0</v>
      </c>
      <c r="E2737" s="74">
        <v>1.49253731343284E-2</v>
      </c>
      <c r="F2737" s="74">
        <v>0</v>
      </c>
      <c r="G2737" s="74">
        <v>0</v>
      </c>
      <c r="H2737" s="74">
        <v>0</v>
      </c>
      <c r="I2737" s="74">
        <v>0</v>
      </c>
      <c r="J2737" s="74">
        <v>0</v>
      </c>
      <c r="K2737" s="74">
        <v>1.49253731343284E-2</v>
      </c>
      <c r="L2737" s="35">
        <v>0</v>
      </c>
      <c r="M2737" s="74">
        <v>1</v>
      </c>
      <c r="N2737"/>
      <c r="O2737"/>
    </row>
    <row r="2738" spans="2:15">
      <c r="B2738" s="74">
        <v>81.000000000000099</v>
      </c>
      <c r="C2738" s="74">
        <v>39919</v>
      </c>
      <c r="D2738" s="74">
        <v>0</v>
      </c>
      <c r="E2738" s="74">
        <v>8.4507042253521097E-2</v>
      </c>
      <c r="F2738" s="74">
        <v>0</v>
      </c>
      <c r="G2738" s="74">
        <v>4.6948356807511703E-3</v>
      </c>
      <c r="H2738" s="74">
        <v>0</v>
      </c>
      <c r="I2738" s="74">
        <v>0</v>
      </c>
      <c r="J2738" s="74">
        <v>0</v>
      </c>
      <c r="K2738" s="74">
        <v>9.3896713615023494E-3</v>
      </c>
      <c r="L2738" s="35">
        <v>0</v>
      </c>
      <c r="M2738" s="74">
        <v>1</v>
      </c>
      <c r="N2738"/>
      <c r="O2738"/>
    </row>
    <row r="2739" spans="2:15">
      <c r="B2739" s="74">
        <v>260.00000000000136</v>
      </c>
      <c r="C2739" s="74">
        <v>39971</v>
      </c>
      <c r="D2739" s="74">
        <v>0</v>
      </c>
      <c r="E2739" s="74">
        <v>0</v>
      </c>
      <c r="F2739" s="74">
        <v>0</v>
      </c>
      <c r="G2739" s="74">
        <v>0</v>
      </c>
      <c r="H2739" s="74">
        <v>0</v>
      </c>
      <c r="I2739" s="74">
        <v>0</v>
      </c>
      <c r="J2739" s="74">
        <v>0</v>
      </c>
      <c r="K2739" s="74">
        <v>0</v>
      </c>
      <c r="L2739" s="35">
        <v>0</v>
      </c>
      <c r="M2739" s="74">
        <v>0</v>
      </c>
      <c r="N2739"/>
      <c r="O2739"/>
    </row>
    <row r="2740" spans="2:15">
      <c r="B2740" s="74">
        <v>195.00000000000105</v>
      </c>
      <c r="C2740" s="74">
        <v>39972</v>
      </c>
      <c r="D2740" s="74">
        <v>0</v>
      </c>
      <c r="E2740" s="74">
        <v>0</v>
      </c>
      <c r="F2740" s="74">
        <v>0</v>
      </c>
      <c r="G2740" s="74">
        <v>0</v>
      </c>
      <c r="H2740" s="74">
        <v>0</v>
      </c>
      <c r="I2740" s="74">
        <v>0</v>
      </c>
      <c r="J2740" s="74">
        <v>0</v>
      </c>
      <c r="K2740" s="74">
        <v>0</v>
      </c>
      <c r="L2740" s="35">
        <v>0</v>
      </c>
      <c r="M2740" s="74">
        <v>0</v>
      </c>
      <c r="N2740"/>
      <c r="O2740"/>
    </row>
    <row r="2741" spans="2:15">
      <c r="B2741" s="74">
        <v>146.00000000000102</v>
      </c>
      <c r="C2741" s="74">
        <v>39974</v>
      </c>
      <c r="D2741" s="74">
        <v>0</v>
      </c>
      <c r="E2741" s="74">
        <v>9.7560975609756097E-3</v>
      </c>
      <c r="F2741" s="74">
        <v>0</v>
      </c>
      <c r="G2741" s="74">
        <v>0</v>
      </c>
      <c r="H2741" s="74">
        <v>0</v>
      </c>
      <c r="I2741" s="74">
        <v>0</v>
      </c>
      <c r="J2741" s="74">
        <v>0</v>
      </c>
      <c r="K2741" s="74">
        <v>1.9512195121951199E-2</v>
      </c>
      <c r="L2741" s="35">
        <v>0</v>
      </c>
      <c r="M2741" s="74">
        <v>1</v>
      </c>
      <c r="N2741"/>
      <c r="O2741"/>
    </row>
    <row r="2742" spans="2:15">
      <c r="B2742" s="74">
        <v>224.99999999999881</v>
      </c>
      <c r="C2742" s="74">
        <v>39978</v>
      </c>
      <c r="D2742" s="74">
        <v>0</v>
      </c>
      <c r="E2742" s="74">
        <v>0</v>
      </c>
      <c r="F2742" s="74">
        <v>0</v>
      </c>
      <c r="G2742" s="74">
        <v>0</v>
      </c>
      <c r="H2742" s="74">
        <v>0</v>
      </c>
      <c r="I2742" s="74">
        <v>0</v>
      </c>
      <c r="J2742" s="74">
        <v>0</v>
      </c>
      <c r="K2742" s="74">
        <v>0</v>
      </c>
      <c r="L2742" s="35">
        <v>0</v>
      </c>
      <c r="M2742" s="74">
        <v>0</v>
      </c>
      <c r="N2742"/>
      <c r="O2742"/>
    </row>
    <row r="2743" spans="2:15">
      <c r="B2743" s="74">
        <v>215.99999999999949</v>
      </c>
      <c r="C2743" s="74">
        <v>39979</v>
      </c>
      <c r="D2743" s="74">
        <v>0</v>
      </c>
      <c r="E2743" s="74">
        <v>0</v>
      </c>
      <c r="F2743" s="74">
        <v>0</v>
      </c>
      <c r="G2743" s="74">
        <v>0</v>
      </c>
      <c r="H2743" s="74">
        <v>0</v>
      </c>
      <c r="I2743" s="74">
        <v>0</v>
      </c>
      <c r="J2743" s="74">
        <v>0</v>
      </c>
      <c r="K2743" s="74">
        <v>0</v>
      </c>
      <c r="L2743" s="35">
        <v>0</v>
      </c>
      <c r="M2743" s="74">
        <v>0</v>
      </c>
      <c r="N2743"/>
      <c r="O2743"/>
    </row>
    <row r="2744" spans="2:15">
      <c r="B2744" s="74">
        <v>215.00000000000242</v>
      </c>
      <c r="C2744" s="74">
        <v>39988</v>
      </c>
      <c r="D2744" s="74">
        <v>0</v>
      </c>
      <c r="E2744" s="74">
        <v>0</v>
      </c>
      <c r="F2744" s="74">
        <v>0</v>
      </c>
      <c r="G2744" s="74">
        <v>0</v>
      </c>
      <c r="H2744" s="74">
        <v>0</v>
      </c>
      <c r="I2744" s="74">
        <v>0</v>
      </c>
      <c r="J2744" s="74">
        <v>0</v>
      </c>
      <c r="K2744" s="74">
        <v>0</v>
      </c>
      <c r="L2744" s="35">
        <v>0</v>
      </c>
      <c r="M2744" s="74">
        <v>0</v>
      </c>
      <c r="N2744"/>
      <c r="O2744"/>
    </row>
    <row r="2745" spans="2:15">
      <c r="B2745" s="74">
        <v>109.99999999999876</v>
      </c>
      <c r="C2745" s="74">
        <v>39990</v>
      </c>
      <c r="D2745" s="74">
        <v>0</v>
      </c>
      <c r="E2745" s="74">
        <v>4.65116279069767E-3</v>
      </c>
      <c r="F2745" s="74">
        <v>0</v>
      </c>
      <c r="G2745" s="74">
        <v>0</v>
      </c>
      <c r="H2745" s="74">
        <v>0</v>
      </c>
      <c r="I2745" s="74">
        <v>0</v>
      </c>
      <c r="J2745" s="74">
        <v>0</v>
      </c>
      <c r="K2745" s="74">
        <v>0.13953488372093001</v>
      </c>
      <c r="L2745" s="35">
        <v>0</v>
      </c>
      <c r="M2745" s="74">
        <v>1</v>
      </c>
      <c r="N2745"/>
      <c r="O2745"/>
    </row>
    <row r="2746" spans="2:15">
      <c r="B2746" s="74">
        <v>254.00000000000114</v>
      </c>
      <c r="C2746" s="74">
        <v>39997</v>
      </c>
      <c r="D2746" s="74">
        <v>0</v>
      </c>
      <c r="E2746" s="74">
        <v>0</v>
      </c>
      <c r="F2746" s="74">
        <v>0</v>
      </c>
      <c r="G2746" s="74">
        <v>0</v>
      </c>
      <c r="H2746" s="74">
        <v>0</v>
      </c>
      <c r="I2746" s="74">
        <v>0</v>
      </c>
      <c r="J2746" s="74">
        <v>0</v>
      </c>
      <c r="K2746" s="74">
        <v>0</v>
      </c>
      <c r="L2746" s="35">
        <v>0</v>
      </c>
      <c r="M2746" s="74">
        <v>0</v>
      </c>
      <c r="N2746"/>
      <c r="O2746"/>
    </row>
    <row r="2747" spans="2:15">
      <c r="B2747" s="74">
        <v>281.00000000000017</v>
      </c>
      <c r="C2747" s="74">
        <v>40002</v>
      </c>
      <c r="D2747" s="74">
        <v>0</v>
      </c>
      <c r="E2747" s="74">
        <v>0</v>
      </c>
      <c r="F2747" s="74">
        <v>0</v>
      </c>
      <c r="G2747" s="74">
        <v>0</v>
      </c>
      <c r="H2747" s="74">
        <v>0</v>
      </c>
      <c r="I2747" s="74">
        <v>0</v>
      </c>
      <c r="J2747" s="74">
        <v>0</v>
      </c>
      <c r="K2747" s="74">
        <v>0</v>
      </c>
      <c r="L2747" s="35">
        <v>0</v>
      </c>
      <c r="M2747" s="74">
        <v>0</v>
      </c>
      <c r="N2747"/>
      <c r="O2747"/>
    </row>
    <row r="2748" spans="2:15">
      <c r="B2748" s="74">
        <v>180.00000000000176</v>
      </c>
      <c r="C2748" s="74">
        <v>40003</v>
      </c>
      <c r="D2748" s="74">
        <v>0</v>
      </c>
      <c r="E2748" s="74">
        <v>4.3290043290043299E-3</v>
      </c>
      <c r="F2748" s="74">
        <v>0</v>
      </c>
      <c r="G2748" s="74">
        <v>0</v>
      </c>
      <c r="H2748" s="74">
        <v>0</v>
      </c>
      <c r="I2748" s="74">
        <v>0</v>
      </c>
      <c r="J2748" s="74">
        <v>0</v>
      </c>
      <c r="K2748" s="74">
        <v>0</v>
      </c>
      <c r="L2748" s="35">
        <v>0</v>
      </c>
      <c r="M2748" s="74">
        <v>1</v>
      </c>
      <c r="N2748"/>
      <c r="O2748"/>
    </row>
    <row r="2749" spans="2:15">
      <c r="B2749" s="74">
        <v>241.00000000000102</v>
      </c>
      <c r="C2749" s="74">
        <v>40005</v>
      </c>
      <c r="D2749" s="74">
        <v>0</v>
      </c>
      <c r="E2749" s="74">
        <v>0</v>
      </c>
      <c r="F2749" s="74">
        <v>0</v>
      </c>
      <c r="G2749" s="74">
        <v>0</v>
      </c>
      <c r="H2749" s="74">
        <v>0</v>
      </c>
      <c r="I2749" s="74">
        <v>0</v>
      </c>
      <c r="J2749" s="74">
        <v>0</v>
      </c>
      <c r="K2749" s="74">
        <v>0</v>
      </c>
      <c r="L2749" s="35">
        <v>0</v>
      </c>
      <c r="M2749" s="74">
        <v>0</v>
      </c>
      <c r="N2749"/>
      <c r="O2749"/>
    </row>
    <row r="2750" spans="2:15">
      <c r="B2750" s="74">
        <v>142.99999999999946</v>
      </c>
      <c r="C2750" s="74">
        <v>40006</v>
      </c>
      <c r="D2750" s="74">
        <v>0</v>
      </c>
      <c r="E2750" s="74">
        <v>0</v>
      </c>
      <c r="F2750" s="74">
        <v>0</v>
      </c>
      <c r="G2750" s="74">
        <v>0</v>
      </c>
      <c r="H2750" s="74">
        <v>0</v>
      </c>
      <c r="I2750" s="74">
        <v>0</v>
      </c>
      <c r="J2750" s="74">
        <v>0</v>
      </c>
      <c r="K2750" s="74">
        <v>0</v>
      </c>
      <c r="L2750" s="35">
        <v>0</v>
      </c>
      <c r="M2750" s="74">
        <v>0</v>
      </c>
      <c r="N2750"/>
      <c r="O2750"/>
    </row>
    <row r="2751" spans="2:15">
      <c r="B2751" s="74">
        <v>71.000000000000753</v>
      </c>
      <c r="C2751" s="74">
        <v>40012</v>
      </c>
      <c r="D2751" s="74">
        <v>0</v>
      </c>
      <c r="E2751" s="74">
        <v>2.4509803921568599E-2</v>
      </c>
      <c r="F2751" s="74">
        <v>0</v>
      </c>
      <c r="G2751" s="74">
        <v>4.9019607843137298E-3</v>
      </c>
      <c r="H2751" s="74">
        <v>0</v>
      </c>
      <c r="I2751" s="74">
        <v>0</v>
      </c>
      <c r="J2751" s="74">
        <v>0</v>
      </c>
      <c r="K2751" s="74">
        <v>4.9019607843137298E-3</v>
      </c>
      <c r="L2751" s="35">
        <v>0</v>
      </c>
      <c r="M2751" s="74">
        <v>1</v>
      </c>
      <c r="N2751"/>
      <c r="O2751"/>
    </row>
    <row r="2752" spans="2:15">
      <c r="B2752" s="74">
        <v>70.000000000000526</v>
      </c>
      <c r="C2752" s="74">
        <v>40013</v>
      </c>
      <c r="D2752" s="74">
        <v>0</v>
      </c>
      <c r="E2752" s="74">
        <v>0.09</v>
      </c>
      <c r="F2752" s="74">
        <v>0</v>
      </c>
      <c r="G2752" s="74">
        <v>0</v>
      </c>
      <c r="H2752" s="74">
        <v>0</v>
      </c>
      <c r="I2752" s="74">
        <v>0</v>
      </c>
      <c r="J2752" s="74">
        <v>0</v>
      </c>
      <c r="K2752" s="74">
        <v>0</v>
      </c>
      <c r="L2752" s="35">
        <v>0</v>
      </c>
      <c r="M2752" s="74">
        <v>1</v>
      </c>
      <c r="N2752"/>
      <c r="O2752"/>
    </row>
    <row r="2753" spans="2:15">
      <c r="B2753" s="74">
        <v>81.000000000000099</v>
      </c>
      <c r="C2753" s="74">
        <v>40014</v>
      </c>
      <c r="D2753" s="74">
        <v>0</v>
      </c>
      <c r="E2753" s="74">
        <v>0.124463519313305</v>
      </c>
      <c r="F2753" s="74">
        <v>0</v>
      </c>
      <c r="G2753" s="74">
        <v>1.28755364806867E-2</v>
      </c>
      <c r="H2753" s="74">
        <v>0</v>
      </c>
      <c r="I2753" s="74">
        <v>0</v>
      </c>
      <c r="J2753" s="74">
        <v>0</v>
      </c>
      <c r="K2753" s="74">
        <v>0</v>
      </c>
      <c r="L2753" s="35">
        <v>0</v>
      </c>
      <c r="M2753" s="74">
        <v>1</v>
      </c>
      <c r="N2753"/>
      <c r="O2753"/>
    </row>
    <row r="2754" spans="2:15">
      <c r="B2754" s="74">
        <v>77.999999999999929</v>
      </c>
      <c r="C2754" s="74">
        <v>40015</v>
      </c>
      <c r="D2754" s="74">
        <v>0</v>
      </c>
      <c r="E2754" s="74">
        <v>8.6956521739130405E-2</v>
      </c>
      <c r="F2754" s="74">
        <v>0</v>
      </c>
      <c r="G2754" s="74">
        <v>1.4492753623188401E-2</v>
      </c>
      <c r="H2754" s="74">
        <v>0</v>
      </c>
      <c r="I2754" s="74">
        <v>0</v>
      </c>
      <c r="J2754" s="74">
        <v>0</v>
      </c>
      <c r="K2754" s="74">
        <v>1.4492753623188401E-2</v>
      </c>
      <c r="L2754" s="35">
        <v>0</v>
      </c>
      <c r="M2754" s="74">
        <v>1</v>
      </c>
      <c r="N2754"/>
      <c r="O2754"/>
    </row>
    <row r="2755" spans="2:15">
      <c r="B2755" s="74">
        <v>1012.9999999999999</v>
      </c>
      <c r="C2755" s="74">
        <v>40016</v>
      </c>
      <c r="D2755" s="74">
        <v>0</v>
      </c>
      <c r="E2755" s="74">
        <v>0</v>
      </c>
      <c r="F2755" s="74">
        <v>0</v>
      </c>
      <c r="G2755" s="74">
        <v>0</v>
      </c>
      <c r="H2755" s="74">
        <v>0</v>
      </c>
      <c r="I2755" s="74">
        <v>0</v>
      </c>
      <c r="J2755" s="74">
        <v>0</v>
      </c>
      <c r="K2755" s="74">
        <v>0</v>
      </c>
      <c r="L2755" s="35">
        <v>0</v>
      </c>
      <c r="M2755" s="74">
        <v>0</v>
      </c>
      <c r="N2755"/>
      <c r="O2755"/>
    </row>
    <row r="2756" spans="2:15">
      <c r="B2756" s="74">
        <v>268.00000000000068</v>
      </c>
      <c r="C2756" s="74">
        <v>40018</v>
      </c>
      <c r="D2756" s="74">
        <v>0</v>
      </c>
      <c r="E2756" s="74">
        <v>0</v>
      </c>
      <c r="F2756" s="74">
        <v>0</v>
      </c>
      <c r="G2756" s="74">
        <v>0</v>
      </c>
      <c r="H2756" s="74">
        <v>0</v>
      </c>
      <c r="I2756" s="74">
        <v>0</v>
      </c>
      <c r="J2756" s="74">
        <v>0</v>
      </c>
      <c r="K2756" s="74">
        <v>0</v>
      </c>
      <c r="L2756" s="35">
        <v>0</v>
      </c>
      <c r="M2756" s="74">
        <v>0</v>
      </c>
      <c r="N2756"/>
      <c r="O2756"/>
    </row>
    <row r="2757" spans="2:15">
      <c r="B2757" s="74">
        <v>96.999999999998963</v>
      </c>
      <c r="C2757" s="74">
        <v>40019</v>
      </c>
      <c r="D2757" s="74">
        <v>0</v>
      </c>
      <c r="E2757" s="74">
        <v>0</v>
      </c>
      <c r="F2757" s="74">
        <v>0</v>
      </c>
      <c r="G2757" s="74">
        <v>0</v>
      </c>
      <c r="H2757" s="74">
        <v>0</v>
      </c>
      <c r="I2757" s="74">
        <v>0</v>
      </c>
      <c r="J2757" s="74">
        <v>0</v>
      </c>
      <c r="K2757" s="74">
        <v>0</v>
      </c>
      <c r="L2757" s="35">
        <v>0</v>
      </c>
      <c r="M2757" s="74">
        <v>0</v>
      </c>
      <c r="N2757"/>
      <c r="O2757"/>
    </row>
    <row r="2758" spans="2:15">
      <c r="B2758" s="74">
        <v>64.000000000000426</v>
      </c>
      <c r="C2758" s="74">
        <v>40021</v>
      </c>
      <c r="D2758" s="74">
        <v>0</v>
      </c>
      <c r="E2758" s="74">
        <v>0.5</v>
      </c>
      <c r="F2758" s="74">
        <v>0</v>
      </c>
      <c r="G2758" s="74">
        <v>0</v>
      </c>
      <c r="H2758" s="74">
        <v>0</v>
      </c>
      <c r="I2758" s="74">
        <v>0</v>
      </c>
      <c r="J2758" s="74">
        <v>0</v>
      </c>
      <c r="K2758" s="74">
        <v>0</v>
      </c>
      <c r="L2758" s="35">
        <v>0</v>
      </c>
      <c r="M2758" s="74">
        <v>1</v>
      </c>
      <c r="N2758"/>
      <c r="O2758"/>
    </row>
    <row r="2759" spans="2:15">
      <c r="B2759" s="74">
        <v>290.00000000000279</v>
      </c>
      <c r="C2759" s="74">
        <v>40022</v>
      </c>
      <c r="D2759" s="74">
        <v>0</v>
      </c>
      <c r="E2759" s="74">
        <v>8.8353413654618504E-2</v>
      </c>
      <c r="F2759" s="74">
        <v>0</v>
      </c>
      <c r="G2759" s="74">
        <v>0</v>
      </c>
      <c r="H2759" s="74">
        <v>0</v>
      </c>
      <c r="I2759" s="74">
        <v>0</v>
      </c>
      <c r="J2759" s="74">
        <v>0</v>
      </c>
      <c r="K2759" s="74">
        <v>0</v>
      </c>
      <c r="L2759" s="35">
        <v>0</v>
      </c>
      <c r="M2759" s="74">
        <v>1</v>
      </c>
      <c r="N2759"/>
      <c r="O2759"/>
    </row>
    <row r="2760" spans="2:15">
      <c r="B2760" s="74">
        <v>300.99999999999778</v>
      </c>
      <c r="C2760" s="74">
        <v>40023</v>
      </c>
      <c r="D2760" s="74">
        <v>0</v>
      </c>
      <c r="E2760" s="74">
        <v>8.1730769230769204E-2</v>
      </c>
      <c r="F2760" s="74">
        <v>0</v>
      </c>
      <c r="G2760" s="74">
        <v>0</v>
      </c>
      <c r="H2760" s="74">
        <v>0</v>
      </c>
      <c r="I2760" s="74">
        <v>0</v>
      </c>
      <c r="J2760" s="74">
        <v>0</v>
      </c>
      <c r="K2760" s="74">
        <v>0</v>
      </c>
      <c r="L2760" s="35">
        <v>0</v>
      </c>
      <c r="M2760" s="74">
        <v>1</v>
      </c>
      <c r="N2760"/>
      <c r="O2760"/>
    </row>
    <row r="2761" spans="2:15">
      <c r="B2761" s="74">
        <v>161.99999999999963</v>
      </c>
      <c r="C2761" s="74">
        <v>40024</v>
      </c>
      <c r="D2761" s="74">
        <v>0</v>
      </c>
      <c r="E2761" s="74">
        <v>0</v>
      </c>
      <c r="F2761" s="74">
        <v>0</v>
      </c>
      <c r="G2761" s="74">
        <v>0</v>
      </c>
      <c r="H2761" s="74">
        <v>0</v>
      </c>
      <c r="I2761" s="74">
        <v>0</v>
      </c>
      <c r="J2761" s="74">
        <v>0</v>
      </c>
      <c r="K2761" s="74">
        <v>0</v>
      </c>
      <c r="L2761" s="35">
        <v>0</v>
      </c>
      <c r="M2761" s="74">
        <v>0</v>
      </c>
      <c r="N2761"/>
      <c r="O2761"/>
    </row>
    <row r="2762" spans="2:15">
      <c r="B2762" s="74">
        <v>128.00000000000054</v>
      </c>
      <c r="C2762" s="74">
        <v>40025</v>
      </c>
      <c r="D2762" s="74">
        <v>0</v>
      </c>
      <c r="E2762" s="74">
        <v>4.4247787610619503E-2</v>
      </c>
      <c r="F2762" s="74">
        <v>0</v>
      </c>
      <c r="G2762" s="74">
        <v>4.4247787610619503E-3</v>
      </c>
      <c r="H2762" s="74">
        <v>0</v>
      </c>
      <c r="I2762" s="74">
        <v>0</v>
      </c>
      <c r="J2762" s="74">
        <v>0</v>
      </c>
      <c r="K2762" s="74">
        <v>0</v>
      </c>
      <c r="L2762" s="35">
        <v>0</v>
      </c>
      <c r="M2762" s="74">
        <v>1</v>
      </c>
      <c r="N2762"/>
      <c r="O2762"/>
    </row>
    <row r="2763" spans="2:15">
      <c r="B2763" s="74">
        <v>134.0000000000008</v>
      </c>
      <c r="C2763" s="74">
        <v>40040</v>
      </c>
      <c r="D2763" s="74">
        <v>0</v>
      </c>
      <c r="E2763" s="74">
        <v>2.02020202020202E-2</v>
      </c>
      <c r="F2763" s="74">
        <v>0</v>
      </c>
      <c r="G2763" s="74">
        <v>0</v>
      </c>
      <c r="H2763" s="74">
        <v>0</v>
      </c>
      <c r="I2763" s="74">
        <v>0</v>
      </c>
      <c r="J2763" s="74">
        <v>0</v>
      </c>
      <c r="K2763" s="74">
        <v>1.01010101010101E-2</v>
      </c>
      <c r="L2763" s="35">
        <v>0</v>
      </c>
      <c r="M2763" s="74">
        <v>1</v>
      </c>
      <c r="N2763"/>
      <c r="O2763"/>
    </row>
    <row r="2764" spans="2:15">
      <c r="B2764" s="74">
        <v>258.9999999999992</v>
      </c>
      <c r="C2764" s="74">
        <v>40047</v>
      </c>
      <c r="D2764" s="74">
        <v>0</v>
      </c>
      <c r="E2764" s="74">
        <v>0</v>
      </c>
      <c r="F2764" s="74">
        <v>0</v>
      </c>
      <c r="G2764" s="74">
        <v>0</v>
      </c>
      <c r="H2764" s="74">
        <v>0</v>
      </c>
      <c r="I2764" s="74">
        <v>0</v>
      </c>
      <c r="J2764" s="74">
        <v>0</v>
      </c>
      <c r="K2764" s="74">
        <v>0</v>
      </c>
      <c r="L2764" s="35">
        <v>0</v>
      </c>
      <c r="M2764" s="74">
        <v>0</v>
      </c>
      <c r="N2764"/>
      <c r="O2764"/>
    </row>
    <row r="2765" spans="2:15">
      <c r="B2765" s="74">
        <v>263.00000000000119</v>
      </c>
      <c r="C2765" s="74">
        <v>40048</v>
      </c>
      <c r="D2765" s="74">
        <v>0</v>
      </c>
      <c r="E2765" s="74">
        <v>0</v>
      </c>
      <c r="F2765" s="74">
        <v>0</v>
      </c>
      <c r="G2765" s="74">
        <v>0</v>
      </c>
      <c r="H2765" s="74">
        <v>0</v>
      </c>
      <c r="I2765" s="74">
        <v>0</v>
      </c>
      <c r="J2765" s="74">
        <v>0</v>
      </c>
      <c r="K2765" s="74">
        <v>0</v>
      </c>
      <c r="L2765" s="35">
        <v>0</v>
      </c>
      <c r="M2765" s="74">
        <v>0</v>
      </c>
      <c r="N2765"/>
      <c r="O2765"/>
    </row>
    <row r="2766" spans="2:15">
      <c r="B2766" s="74">
        <v>341.99999999999625</v>
      </c>
      <c r="C2766" s="74">
        <v>40050</v>
      </c>
      <c r="D2766" s="74">
        <v>4.3478260869565201E-3</v>
      </c>
      <c r="E2766" s="74">
        <v>0</v>
      </c>
      <c r="F2766" s="74">
        <v>0</v>
      </c>
      <c r="G2766" s="74">
        <v>0</v>
      </c>
      <c r="H2766" s="74">
        <v>0</v>
      </c>
      <c r="I2766" s="74">
        <v>0</v>
      </c>
      <c r="J2766" s="74">
        <v>0</v>
      </c>
      <c r="K2766" s="74">
        <v>0</v>
      </c>
      <c r="L2766" s="35">
        <v>0</v>
      </c>
      <c r="M2766" s="74">
        <v>0</v>
      </c>
      <c r="N2766"/>
      <c r="O2766"/>
    </row>
    <row r="2767" spans="2:15">
      <c r="B2767" s="74">
        <v>395.99999999999824</v>
      </c>
      <c r="C2767" s="74">
        <v>40053</v>
      </c>
      <c r="D2767" s="74">
        <v>0</v>
      </c>
      <c r="E2767" s="74">
        <v>0</v>
      </c>
      <c r="F2767" s="74">
        <v>0</v>
      </c>
      <c r="G2767" s="74">
        <v>0</v>
      </c>
      <c r="H2767" s="74">
        <v>0</v>
      </c>
      <c r="I2767" s="74">
        <v>0</v>
      </c>
      <c r="J2767" s="74">
        <v>0</v>
      </c>
      <c r="K2767" s="74">
        <v>0</v>
      </c>
      <c r="L2767" s="35">
        <v>0</v>
      </c>
      <c r="M2767" s="74">
        <v>0</v>
      </c>
      <c r="N2767"/>
      <c r="O2767"/>
    </row>
    <row r="2768" spans="2:15">
      <c r="B2768" s="74">
        <v>260.9999999999996</v>
      </c>
      <c r="C2768" s="74">
        <v>40063</v>
      </c>
      <c r="D2768" s="74">
        <v>0</v>
      </c>
      <c r="E2768" s="74">
        <v>0</v>
      </c>
      <c r="F2768" s="74">
        <v>0</v>
      </c>
      <c r="G2768" s="74">
        <v>0</v>
      </c>
      <c r="H2768" s="74">
        <v>0</v>
      </c>
      <c r="I2768" s="74">
        <v>0</v>
      </c>
      <c r="J2768" s="74">
        <v>0</v>
      </c>
      <c r="K2768" s="74">
        <v>0</v>
      </c>
      <c r="L2768" s="35">
        <v>0</v>
      </c>
      <c r="M2768" s="74">
        <v>0</v>
      </c>
      <c r="N2768"/>
      <c r="O2768"/>
    </row>
    <row r="2769" spans="2:15">
      <c r="B2769" s="74">
        <v>207.00000000000122</v>
      </c>
      <c r="C2769" s="74">
        <v>40064</v>
      </c>
      <c r="D2769" s="74">
        <v>0</v>
      </c>
      <c r="E2769" s="74">
        <v>0</v>
      </c>
      <c r="F2769" s="74">
        <v>0</v>
      </c>
      <c r="G2769" s="74">
        <v>0</v>
      </c>
      <c r="H2769" s="74">
        <v>0</v>
      </c>
      <c r="I2769" s="74">
        <v>0</v>
      </c>
      <c r="J2769" s="74">
        <v>0</v>
      </c>
      <c r="K2769" s="74">
        <v>0</v>
      </c>
      <c r="L2769" s="35">
        <v>0</v>
      </c>
      <c r="M2769" s="74">
        <v>0</v>
      </c>
      <c r="N2769"/>
      <c r="O2769"/>
    </row>
    <row r="2770" spans="2:15">
      <c r="B2770" s="74">
        <v>84.999999999999488</v>
      </c>
      <c r="C2770" s="74">
        <v>40077</v>
      </c>
      <c r="D2770" s="74">
        <v>0</v>
      </c>
      <c r="E2770" s="74">
        <v>0</v>
      </c>
      <c r="F2770" s="74">
        <v>0</v>
      </c>
      <c r="G2770" s="74">
        <v>0</v>
      </c>
      <c r="H2770" s="74">
        <v>0</v>
      </c>
      <c r="I2770" s="74">
        <v>0</v>
      </c>
      <c r="J2770" s="74">
        <v>0</v>
      </c>
      <c r="K2770" s="74">
        <v>0</v>
      </c>
      <c r="L2770" s="35">
        <v>0</v>
      </c>
      <c r="M2770" s="74">
        <v>0</v>
      </c>
      <c r="N2770"/>
      <c r="O2770"/>
    </row>
    <row r="2771" spans="2:15">
      <c r="B2771" s="74">
        <v>130.99999999999878</v>
      </c>
      <c r="C2771" s="74">
        <v>40080</v>
      </c>
      <c r="D2771" s="74">
        <v>0</v>
      </c>
      <c r="E2771" s="74">
        <v>9.2592592592592605E-3</v>
      </c>
      <c r="F2771" s="74">
        <v>0</v>
      </c>
      <c r="G2771" s="74">
        <v>0</v>
      </c>
      <c r="H2771" s="74">
        <v>0</v>
      </c>
      <c r="I2771" s="74">
        <v>0</v>
      </c>
      <c r="J2771" s="74">
        <v>0</v>
      </c>
      <c r="K2771" s="74">
        <v>0.407407407407407</v>
      </c>
      <c r="L2771" s="35">
        <v>0</v>
      </c>
      <c r="M2771" s="74">
        <v>1</v>
      </c>
      <c r="N2771"/>
      <c r="O2771"/>
    </row>
    <row r="2772" spans="2:15">
      <c r="B2772" s="74">
        <v>130.00000000000102</v>
      </c>
      <c r="C2772" s="74">
        <v>40087</v>
      </c>
      <c r="D2772" s="74">
        <v>0</v>
      </c>
      <c r="E2772" s="74">
        <v>0</v>
      </c>
      <c r="F2772" s="74">
        <v>0</v>
      </c>
      <c r="G2772" s="74">
        <v>0</v>
      </c>
      <c r="H2772" s="74">
        <v>0</v>
      </c>
      <c r="I2772" s="74">
        <v>0</v>
      </c>
      <c r="J2772" s="74">
        <v>0</v>
      </c>
      <c r="K2772" s="74">
        <v>0</v>
      </c>
      <c r="L2772" s="35">
        <v>0</v>
      </c>
      <c r="M2772" s="74">
        <v>0</v>
      </c>
      <c r="N2772"/>
      <c r="O2772"/>
    </row>
    <row r="2773" spans="2:15">
      <c r="B2773" s="74">
        <v>137.00000000000099</v>
      </c>
      <c r="C2773" s="74">
        <v>40089</v>
      </c>
      <c r="D2773" s="74">
        <v>0</v>
      </c>
      <c r="E2773" s="74">
        <v>1.49253731343284E-2</v>
      </c>
      <c r="F2773" s="74">
        <v>0</v>
      </c>
      <c r="G2773" s="74">
        <v>0</v>
      </c>
      <c r="H2773" s="74">
        <v>0</v>
      </c>
      <c r="I2773" s="74">
        <v>0</v>
      </c>
      <c r="J2773" s="74">
        <v>0</v>
      </c>
      <c r="K2773" s="74">
        <v>2.48756218905473E-2</v>
      </c>
      <c r="L2773" s="35">
        <v>0</v>
      </c>
      <c r="M2773" s="74">
        <v>1</v>
      </c>
      <c r="N2773"/>
      <c r="O2773"/>
    </row>
    <row r="2774" spans="2:15">
      <c r="B2774" s="74">
        <v>190.00000000000068</v>
      </c>
      <c r="C2774" s="74">
        <v>40095</v>
      </c>
      <c r="D2774" s="74">
        <v>0</v>
      </c>
      <c r="E2774" s="74">
        <v>2.9914529914529898E-2</v>
      </c>
      <c r="F2774" s="74">
        <v>0</v>
      </c>
      <c r="G2774" s="74">
        <v>0</v>
      </c>
      <c r="H2774" s="74">
        <v>0</v>
      </c>
      <c r="I2774" s="74">
        <v>0</v>
      </c>
      <c r="J2774" s="74">
        <v>0</v>
      </c>
      <c r="K2774" s="74">
        <v>2.5641025641025599E-2</v>
      </c>
      <c r="L2774" s="35">
        <v>0</v>
      </c>
      <c r="M2774" s="74">
        <v>1</v>
      </c>
      <c r="N2774"/>
      <c r="O2774"/>
    </row>
    <row r="2775" spans="2:15">
      <c r="B2775" s="74">
        <v>233.00000000000074</v>
      </c>
      <c r="C2775" s="74">
        <v>40096</v>
      </c>
      <c r="D2775" s="74">
        <v>0</v>
      </c>
      <c r="E2775" s="74">
        <v>2.4038461538461502E-2</v>
      </c>
      <c r="F2775" s="74">
        <v>0</v>
      </c>
      <c r="G2775" s="74">
        <v>0</v>
      </c>
      <c r="H2775" s="74">
        <v>0</v>
      </c>
      <c r="I2775" s="74">
        <v>0</v>
      </c>
      <c r="J2775" s="74">
        <v>0</v>
      </c>
      <c r="K2775" s="74">
        <v>6.25E-2</v>
      </c>
      <c r="L2775" s="35">
        <v>0</v>
      </c>
      <c r="M2775" s="74">
        <v>1</v>
      </c>
      <c r="N2775"/>
      <c r="O2775"/>
    </row>
    <row r="2776" spans="2:15">
      <c r="B2776" s="74">
        <v>156.99999999999869</v>
      </c>
      <c r="C2776" s="74">
        <v>40097</v>
      </c>
      <c r="D2776" s="74">
        <v>0</v>
      </c>
      <c r="E2776" s="74">
        <v>0</v>
      </c>
      <c r="F2776" s="74">
        <v>0</v>
      </c>
      <c r="G2776" s="74">
        <v>0</v>
      </c>
      <c r="H2776" s="74">
        <v>0</v>
      </c>
      <c r="I2776" s="74">
        <v>0</v>
      </c>
      <c r="J2776" s="74">
        <v>0</v>
      </c>
      <c r="K2776" s="74">
        <v>0</v>
      </c>
      <c r="L2776" s="35">
        <v>0</v>
      </c>
      <c r="M2776" s="74">
        <v>0</v>
      </c>
      <c r="N2776"/>
      <c r="O2776"/>
    </row>
    <row r="2777" spans="2:15">
      <c r="B2777" s="74">
        <v>391.00000000000279</v>
      </c>
      <c r="C2777" s="74">
        <v>40218</v>
      </c>
      <c r="D2777" s="74">
        <v>0</v>
      </c>
      <c r="E2777" s="74">
        <v>5.0761421319797002E-3</v>
      </c>
      <c r="F2777" s="74">
        <v>0</v>
      </c>
      <c r="G2777" s="74">
        <v>0</v>
      </c>
      <c r="H2777" s="74">
        <v>0</v>
      </c>
      <c r="I2777" s="74">
        <v>0</v>
      </c>
      <c r="J2777" s="74">
        <v>0</v>
      </c>
      <c r="K2777" s="74">
        <v>6.0913705583756299E-2</v>
      </c>
      <c r="L2777" s="35">
        <v>0</v>
      </c>
      <c r="M2777" s="74">
        <v>1</v>
      </c>
      <c r="N2777"/>
      <c r="O2777"/>
    </row>
    <row r="2778" spans="2:15">
      <c r="B2778" s="74">
        <v>199.99999999999957</v>
      </c>
      <c r="C2778" s="74">
        <v>40220</v>
      </c>
      <c r="D2778" s="74">
        <v>0</v>
      </c>
      <c r="E2778" s="74">
        <v>0</v>
      </c>
      <c r="F2778" s="74">
        <v>0</v>
      </c>
      <c r="G2778" s="74">
        <v>0</v>
      </c>
      <c r="H2778" s="74">
        <v>0</v>
      </c>
      <c r="I2778" s="74">
        <v>0</v>
      </c>
      <c r="J2778" s="74">
        <v>1.9704433497536901E-2</v>
      </c>
      <c r="K2778" s="74">
        <v>1.9704433497536901E-2</v>
      </c>
      <c r="L2778" s="35">
        <v>0</v>
      </c>
      <c r="M2778" s="74">
        <v>0</v>
      </c>
      <c r="N2778"/>
      <c r="O2778"/>
    </row>
    <row r="2779" spans="2:15">
      <c r="B2779" s="74">
        <v>113.99999999999942</v>
      </c>
      <c r="C2779" s="74">
        <v>40223</v>
      </c>
      <c r="D2779" s="74">
        <v>0</v>
      </c>
      <c r="E2779" s="74">
        <v>0</v>
      </c>
      <c r="F2779" s="74">
        <v>0</v>
      </c>
      <c r="G2779" s="74">
        <v>0</v>
      </c>
      <c r="H2779" s="74">
        <v>0</v>
      </c>
      <c r="I2779" s="74">
        <v>0</v>
      </c>
      <c r="J2779" s="74">
        <v>0</v>
      </c>
      <c r="K2779" s="74">
        <v>0</v>
      </c>
      <c r="L2779" s="35">
        <v>0</v>
      </c>
      <c r="M2779" s="74">
        <v>0</v>
      </c>
      <c r="N2779"/>
      <c r="O2779"/>
    </row>
    <row r="2780" spans="2:15">
      <c r="B2780" s="74">
        <v>210.99999999999872</v>
      </c>
      <c r="C2780" s="74">
        <v>40225</v>
      </c>
      <c r="D2780" s="74">
        <v>0</v>
      </c>
      <c r="E2780" s="74">
        <v>6.6079295154184994E-2</v>
      </c>
      <c r="F2780" s="74">
        <v>0</v>
      </c>
      <c r="G2780" s="74">
        <v>0</v>
      </c>
      <c r="H2780" s="74">
        <v>0</v>
      </c>
      <c r="I2780" s="74">
        <v>0</v>
      </c>
      <c r="J2780" s="74">
        <v>0</v>
      </c>
      <c r="K2780" s="74">
        <v>1.7621145374449299E-2</v>
      </c>
      <c r="L2780" s="35">
        <v>0</v>
      </c>
      <c r="M2780" s="74">
        <v>1</v>
      </c>
      <c r="N2780"/>
      <c r="O2780"/>
    </row>
    <row r="2781" spans="2:15">
      <c r="B2781" s="74">
        <v>151.9999999999992</v>
      </c>
      <c r="C2781" s="74">
        <v>40238</v>
      </c>
      <c r="D2781" s="74">
        <v>0</v>
      </c>
      <c r="E2781" s="74">
        <v>0</v>
      </c>
      <c r="F2781" s="74">
        <v>0</v>
      </c>
      <c r="G2781" s="74">
        <v>0</v>
      </c>
      <c r="H2781" s="74">
        <v>0</v>
      </c>
      <c r="I2781" s="74">
        <v>0</v>
      </c>
      <c r="J2781" s="74">
        <v>0</v>
      </c>
      <c r="K2781" s="74">
        <v>4.4247787610619503E-3</v>
      </c>
      <c r="L2781" s="35">
        <v>0</v>
      </c>
      <c r="M2781" s="74">
        <v>0</v>
      </c>
      <c r="N2781"/>
      <c r="O2781"/>
    </row>
    <row r="2782" spans="2:15">
      <c r="B2782" s="74">
        <v>184.99999999999861</v>
      </c>
      <c r="C2782" s="74">
        <v>40240</v>
      </c>
      <c r="D2782" s="74">
        <v>0</v>
      </c>
      <c r="E2782" s="74">
        <v>4.4642857142857097E-3</v>
      </c>
      <c r="F2782" s="74">
        <v>0</v>
      </c>
      <c r="G2782" s="74">
        <v>0</v>
      </c>
      <c r="H2782" s="74">
        <v>0</v>
      </c>
      <c r="I2782" s="74">
        <v>0</v>
      </c>
      <c r="J2782" s="74">
        <v>0</v>
      </c>
      <c r="K2782" s="74">
        <v>0</v>
      </c>
      <c r="L2782" s="35">
        <v>0</v>
      </c>
      <c r="M2782" s="74">
        <v>1</v>
      </c>
      <c r="N2782"/>
      <c r="O2782"/>
    </row>
    <row r="2783" spans="2:15">
      <c r="B2783" s="74">
        <v>140.00000000000068</v>
      </c>
      <c r="C2783" s="74">
        <v>40241</v>
      </c>
      <c r="D2783" s="74">
        <v>0</v>
      </c>
      <c r="E2783" s="74">
        <v>4.4444444444444398E-2</v>
      </c>
      <c r="F2783" s="74">
        <v>0</v>
      </c>
      <c r="G2783" s="74">
        <v>0</v>
      </c>
      <c r="H2783" s="74">
        <v>0</v>
      </c>
      <c r="I2783" s="74">
        <v>0</v>
      </c>
      <c r="J2783" s="74">
        <v>4.4444444444444401E-3</v>
      </c>
      <c r="K2783" s="74">
        <v>1.3333333333333299E-2</v>
      </c>
      <c r="L2783" s="35">
        <v>0</v>
      </c>
      <c r="M2783" s="74">
        <v>1</v>
      </c>
      <c r="N2783"/>
      <c r="O2783"/>
    </row>
    <row r="2784" spans="2:15">
      <c r="B2784" s="74">
        <v>109.99999999999876</v>
      </c>
      <c r="C2784" s="74">
        <v>40299</v>
      </c>
      <c r="D2784" s="74">
        <v>0</v>
      </c>
      <c r="E2784" s="74">
        <v>4.0609137055837602E-2</v>
      </c>
      <c r="F2784" s="74">
        <v>0</v>
      </c>
      <c r="G2784" s="74">
        <v>0</v>
      </c>
      <c r="H2784" s="74">
        <v>0</v>
      </c>
      <c r="I2784" s="74">
        <v>0</v>
      </c>
      <c r="J2784" s="74">
        <v>0</v>
      </c>
      <c r="K2784" s="74">
        <v>0</v>
      </c>
      <c r="L2784" s="35">
        <v>0</v>
      </c>
      <c r="M2784" s="74">
        <v>1</v>
      </c>
      <c r="N2784"/>
      <c r="O2784"/>
    </row>
    <row r="2785" spans="2:15">
      <c r="B2785" s="74">
        <v>887.99999999999841</v>
      </c>
      <c r="C2785" s="74">
        <v>40317</v>
      </c>
      <c r="D2785" s="74">
        <v>0</v>
      </c>
      <c r="E2785" s="74">
        <v>0</v>
      </c>
      <c r="F2785" s="74">
        <v>0</v>
      </c>
      <c r="G2785" s="74">
        <v>0</v>
      </c>
      <c r="H2785" s="74">
        <v>0</v>
      </c>
      <c r="I2785" s="74">
        <v>0</v>
      </c>
      <c r="J2785" s="74">
        <v>0</v>
      </c>
      <c r="K2785" s="74">
        <v>0</v>
      </c>
      <c r="L2785" s="35">
        <v>0</v>
      </c>
      <c r="M2785" s="74">
        <v>0</v>
      </c>
      <c r="N2785"/>
      <c r="O2785"/>
    </row>
    <row r="2786" spans="2:15">
      <c r="B2786" s="74">
        <v>196.99999999999861</v>
      </c>
      <c r="C2786" s="74">
        <v>40322</v>
      </c>
      <c r="D2786" s="74">
        <v>0</v>
      </c>
      <c r="E2786" s="74">
        <v>0</v>
      </c>
      <c r="F2786" s="74">
        <v>0</v>
      </c>
      <c r="G2786" s="74">
        <v>0</v>
      </c>
      <c r="H2786" s="74">
        <v>0</v>
      </c>
      <c r="I2786" s="74">
        <v>0</v>
      </c>
      <c r="J2786" s="74">
        <v>0</v>
      </c>
      <c r="K2786" s="74">
        <v>0</v>
      </c>
      <c r="L2786" s="35">
        <v>0</v>
      </c>
      <c r="M2786" s="74">
        <v>0</v>
      </c>
      <c r="N2786"/>
      <c r="O2786"/>
    </row>
    <row r="2787" spans="2:15">
      <c r="B2787" s="74">
        <v>173.0000000000019</v>
      </c>
      <c r="C2787" s="74">
        <v>40323</v>
      </c>
      <c r="D2787" s="74">
        <v>0</v>
      </c>
      <c r="E2787" s="74">
        <v>0</v>
      </c>
      <c r="F2787" s="74">
        <v>0</v>
      </c>
      <c r="G2787" s="74">
        <v>0</v>
      </c>
      <c r="H2787" s="74">
        <v>0</v>
      </c>
      <c r="I2787" s="74">
        <v>0</v>
      </c>
      <c r="J2787" s="74">
        <v>0</v>
      </c>
      <c r="K2787" s="74">
        <v>0</v>
      </c>
      <c r="L2787" s="35">
        <v>0</v>
      </c>
      <c r="M2787" s="74">
        <v>0</v>
      </c>
      <c r="N2787"/>
      <c r="O2787"/>
    </row>
    <row r="2788" spans="2:15">
      <c r="B2788" s="74">
        <v>153.00000000000051</v>
      </c>
      <c r="C2788" s="74">
        <v>40354</v>
      </c>
      <c r="D2788" s="74">
        <v>0</v>
      </c>
      <c r="E2788" s="74">
        <v>4.6728971962616802E-3</v>
      </c>
      <c r="F2788" s="74">
        <v>0</v>
      </c>
      <c r="G2788" s="74">
        <v>0</v>
      </c>
      <c r="H2788" s="74">
        <v>0</v>
      </c>
      <c r="I2788" s="74">
        <v>0</v>
      </c>
      <c r="J2788" s="74">
        <v>0</v>
      </c>
      <c r="K2788" s="74">
        <v>0</v>
      </c>
      <c r="L2788" s="35">
        <v>0</v>
      </c>
      <c r="M2788" s="74">
        <v>1</v>
      </c>
      <c r="N2788"/>
      <c r="O2788"/>
    </row>
    <row r="2789" spans="2:15">
      <c r="B2789" s="74">
        <v>146.00000000000102</v>
      </c>
      <c r="C2789" s="74">
        <v>40355</v>
      </c>
      <c r="D2789" s="74">
        <v>0</v>
      </c>
      <c r="E2789" s="74">
        <v>1.4285714285714299E-2</v>
      </c>
      <c r="F2789" s="74">
        <v>0</v>
      </c>
      <c r="G2789" s="74">
        <v>0</v>
      </c>
      <c r="H2789" s="74">
        <v>0</v>
      </c>
      <c r="I2789" s="74">
        <v>0</v>
      </c>
      <c r="J2789" s="74">
        <v>0</v>
      </c>
      <c r="K2789" s="74">
        <v>0</v>
      </c>
      <c r="L2789" s="35">
        <v>0</v>
      </c>
      <c r="M2789" s="74">
        <v>1</v>
      </c>
      <c r="N2789"/>
      <c r="O2789"/>
    </row>
    <row r="2790" spans="2:15">
      <c r="B2790" s="74">
        <v>241.00000000000102</v>
      </c>
      <c r="C2790" s="74">
        <v>40358</v>
      </c>
      <c r="D2790" s="74">
        <v>0</v>
      </c>
      <c r="E2790" s="74">
        <v>0</v>
      </c>
      <c r="F2790" s="74">
        <v>0</v>
      </c>
      <c r="G2790" s="74">
        <v>1.4285714285714299E-2</v>
      </c>
      <c r="H2790" s="74">
        <v>0</v>
      </c>
      <c r="I2790" s="74">
        <v>0</v>
      </c>
      <c r="J2790" s="74">
        <v>0</v>
      </c>
      <c r="K2790" s="74">
        <v>0</v>
      </c>
      <c r="L2790" s="35">
        <v>0</v>
      </c>
      <c r="M2790" s="74">
        <v>0</v>
      </c>
      <c r="N2790"/>
      <c r="O2790"/>
    </row>
    <row r="2791" spans="2:15">
      <c r="B2791" s="74">
        <v>130.99999999999878</v>
      </c>
      <c r="C2791" s="74">
        <v>40360</v>
      </c>
      <c r="D2791" s="74">
        <v>0</v>
      </c>
      <c r="E2791" s="74">
        <v>0</v>
      </c>
      <c r="F2791" s="74">
        <v>0</v>
      </c>
      <c r="G2791" s="74">
        <v>0</v>
      </c>
      <c r="H2791" s="74">
        <v>0</v>
      </c>
      <c r="I2791" s="74">
        <v>0</v>
      </c>
      <c r="J2791" s="74">
        <v>0</v>
      </c>
      <c r="K2791" s="74">
        <v>0</v>
      </c>
      <c r="L2791" s="35">
        <v>0</v>
      </c>
      <c r="M2791" s="74">
        <v>0</v>
      </c>
      <c r="N2791"/>
      <c r="O2791"/>
    </row>
    <row r="2792" spans="2:15">
      <c r="B2792" s="74">
        <v>116.9999999999996</v>
      </c>
      <c r="C2792" s="74">
        <v>40363</v>
      </c>
      <c r="D2792" s="74">
        <v>0</v>
      </c>
      <c r="E2792" s="74">
        <v>1.9323671497584499E-2</v>
      </c>
      <c r="F2792" s="74">
        <v>0</v>
      </c>
      <c r="G2792" s="74">
        <v>0</v>
      </c>
      <c r="H2792" s="74">
        <v>0</v>
      </c>
      <c r="I2792" s="74">
        <v>0</v>
      </c>
      <c r="J2792" s="74">
        <v>0</v>
      </c>
      <c r="K2792" s="74">
        <v>1.4492753623188401E-2</v>
      </c>
      <c r="L2792" s="35">
        <v>0</v>
      </c>
      <c r="M2792" s="74">
        <v>1</v>
      </c>
      <c r="N2792"/>
      <c r="O2792"/>
    </row>
    <row r="2793" spans="2:15">
      <c r="B2793" s="74">
        <v>154.9999999999996</v>
      </c>
      <c r="C2793" s="74">
        <v>40370</v>
      </c>
      <c r="D2793" s="74">
        <v>0</v>
      </c>
      <c r="E2793" s="74">
        <v>4.8582995951416998E-2</v>
      </c>
      <c r="F2793" s="74">
        <v>0</v>
      </c>
      <c r="G2793" s="74">
        <v>0</v>
      </c>
      <c r="H2793" s="74">
        <v>0</v>
      </c>
      <c r="I2793" s="74">
        <v>0</v>
      </c>
      <c r="J2793" s="74">
        <v>0</v>
      </c>
      <c r="K2793" s="74">
        <v>4.8582995951416998E-2</v>
      </c>
      <c r="L2793" s="35">
        <v>0</v>
      </c>
      <c r="M2793" s="74">
        <v>1</v>
      </c>
      <c r="N2793"/>
      <c r="O2793"/>
    </row>
    <row r="2794" spans="2:15">
      <c r="B2794" s="74">
        <v>138.99999999999849</v>
      </c>
      <c r="C2794" s="74">
        <v>40371</v>
      </c>
      <c r="D2794" s="74">
        <v>0</v>
      </c>
      <c r="E2794" s="74">
        <v>1.8433179723502301E-2</v>
      </c>
      <c r="F2794" s="74">
        <v>0</v>
      </c>
      <c r="G2794" s="74">
        <v>0</v>
      </c>
      <c r="H2794" s="74">
        <v>0</v>
      </c>
      <c r="I2794" s="74">
        <v>0</v>
      </c>
      <c r="J2794" s="74">
        <v>0</v>
      </c>
      <c r="K2794" s="74">
        <v>0</v>
      </c>
      <c r="L2794" s="35">
        <v>0</v>
      </c>
      <c r="M2794" s="74">
        <v>1</v>
      </c>
      <c r="N2794"/>
      <c r="O2794"/>
    </row>
    <row r="2795" spans="2:15">
      <c r="B2795" s="74">
        <v>97.999999999998906</v>
      </c>
      <c r="C2795" s="74">
        <v>40388</v>
      </c>
      <c r="D2795" s="74">
        <v>0</v>
      </c>
      <c r="E2795" s="74">
        <v>0</v>
      </c>
      <c r="F2795" s="74">
        <v>0</v>
      </c>
      <c r="G2795" s="74">
        <v>0</v>
      </c>
      <c r="H2795" s="74">
        <v>0</v>
      </c>
      <c r="I2795" s="74">
        <v>0</v>
      </c>
      <c r="J2795" s="74">
        <v>0</v>
      </c>
      <c r="K2795" s="74">
        <v>0</v>
      </c>
      <c r="L2795" s="35">
        <v>0</v>
      </c>
      <c r="M2795" s="74">
        <v>0</v>
      </c>
      <c r="N2795"/>
      <c r="O2795"/>
    </row>
    <row r="2796" spans="2:15">
      <c r="B2796" s="74">
        <v>169.99999999999855</v>
      </c>
      <c r="C2796" s="74">
        <v>40390</v>
      </c>
      <c r="D2796" s="74">
        <v>0</v>
      </c>
      <c r="E2796" s="74">
        <v>5.2380952380952403E-2</v>
      </c>
      <c r="F2796" s="74">
        <v>0</v>
      </c>
      <c r="G2796" s="74">
        <v>0</v>
      </c>
      <c r="H2796" s="74">
        <v>0</v>
      </c>
      <c r="I2796" s="74">
        <v>0</v>
      </c>
      <c r="J2796" s="74">
        <v>0</v>
      </c>
      <c r="K2796" s="74">
        <v>0</v>
      </c>
      <c r="L2796" s="35">
        <v>0</v>
      </c>
      <c r="M2796" s="74">
        <v>1</v>
      </c>
      <c r="N2796"/>
      <c r="O2796"/>
    </row>
    <row r="2797" spans="2:15">
      <c r="B2797" s="74">
        <v>167.99999999999909</v>
      </c>
      <c r="C2797" s="74">
        <v>40392</v>
      </c>
      <c r="D2797" s="74">
        <v>0</v>
      </c>
      <c r="E2797" s="74">
        <v>4.7169811320754698E-3</v>
      </c>
      <c r="F2797" s="74">
        <v>0</v>
      </c>
      <c r="G2797" s="74">
        <v>0</v>
      </c>
      <c r="H2797" s="74">
        <v>0</v>
      </c>
      <c r="I2797" s="74">
        <v>0</v>
      </c>
      <c r="J2797" s="74">
        <v>0</v>
      </c>
      <c r="K2797" s="74">
        <v>1.41509433962264E-2</v>
      </c>
      <c r="L2797" s="35">
        <v>0</v>
      </c>
      <c r="M2797" s="74">
        <v>1</v>
      </c>
      <c r="N2797"/>
      <c r="O2797"/>
    </row>
    <row r="2798" spans="2:15">
      <c r="B2798" s="74">
        <v>153.99999999999895</v>
      </c>
      <c r="C2798" s="74">
        <v>40393</v>
      </c>
      <c r="D2798" s="74">
        <v>0</v>
      </c>
      <c r="E2798" s="74">
        <v>0</v>
      </c>
      <c r="F2798" s="74">
        <v>0</v>
      </c>
      <c r="G2798" s="74">
        <v>3.3175355450236997E-2</v>
      </c>
      <c r="H2798" s="74">
        <v>0</v>
      </c>
      <c r="I2798" s="74">
        <v>0</v>
      </c>
      <c r="J2798" s="74">
        <v>0</v>
      </c>
      <c r="K2798" s="74">
        <v>0</v>
      </c>
      <c r="L2798" s="35">
        <v>0</v>
      </c>
      <c r="M2798" s="74">
        <v>0</v>
      </c>
      <c r="N2798"/>
      <c r="O2798"/>
    </row>
    <row r="2799" spans="2:15">
      <c r="B2799" s="74">
        <v>122.00000000000057</v>
      </c>
      <c r="C2799" s="74">
        <v>40397</v>
      </c>
      <c r="D2799" s="74">
        <v>0</v>
      </c>
      <c r="E2799" s="74">
        <v>0</v>
      </c>
      <c r="F2799" s="74">
        <v>0</v>
      </c>
      <c r="G2799" s="74">
        <v>0</v>
      </c>
      <c r="H2799" s="74">
        <v>0</v>
      </c>
      <c r="I2799" s="74">
        <v>0</v>
      </c>
      <c r="J2799" s="74">
        <v>0</v>
      </c>
      <c r="K2799" s="74">
        <v>1.3274336283185801E-2</v>
      </c>
      <c r="L2799" s="35">
        <v>0</v>
      </c>
      <c r="M2799" s="74">
        <v>0</v>
      </c>
      <c r="N2799"/>
      <c r="O2799"/>
    </row>
    <row r="2800" spans="2:15">
      <c r="B2800" s="74">
        <v>100</v>
      </c>
      <c r="C2800" s="74">
        <v>40443</v>
      </c>
      <c r="D2800" s="74">
        <v>0</v>
      </c>
      <c r="E2800" s="74">
        <v>0.13235294117647101</v>
      </c>
      <c r="F2800" s="74">
        <v>0</v>
      </c>
      <c r="G2800" s="74">
        <v>0</v>
      </c>
      <c r="H2800" s="74">
        <v>0</v>
      </c>
      <c r="I2800" s="74">
        <v>0</v>
      </c>
      <c r="J2800" s="74">
        <v>0</v>
      </c>
      <c r="K2800" s="74">
        <v>0</v>
      </c>
      <c r="L2800" s="35">
        <v>0</v>
      </c>
      <c r="M2800" s="74">
        <v>1</v>
      </c>
      <c r="N2800"/>
      <c r="O2800"/>
    </row>
    <row r="2801" spans="2:15">
      <c r="B2801" s="74">
        <v>232.0000000000002</v>
      </c>
      <c r="C2801" s="74">
        <v>40445</v>
      </c>
      <c r="D2801" s="74">
        <v>0</v>
      </c>
      <c r="E2801" s="74">
        <v>0</v>
      </c>
      <c r="F2801" s="74">
        <v>0</v>
      </c>
      <c r="G2801" s="74">
        <v>0</v>
      </c>
      <c r="H2801" s="74">
        <v>0</v>
      </c>
      <c r="I2801" s="74">
        <v>0</v>
      </c>
      <c r="J2801" s="74">
        <v>0</v>
      </c>
      <c r="K2801" s="74">
        <v>0</v>
      </c>
      <c r="L2801" s="35">
        <v>0</v>
      </c>
      <c r="M2801" s="74">
        <v>0</v>
      </c>
      <c r="N2801"/>
      <c r="O2801"/>
    </row>
    <row r="2802" spans="2:15">
      <c r="B2802" s="74">
        <v>567.00000000000477</v>
      </c>
      <c r="C2802" s="74">
        <v>40451</v>
      </c>
      <c r="D2802" s="74">
        <v>0</v>
      </c>
      <c r="E2802" s="74">
        <v>1.46341463414634E-2</v>
      </c>
      <c r="F2802" s="74">
        <v>0</v>
      </c>
      <c r="G2802" s="74">
        <v>0</v>
      </c>
      <c r="H2802" s="74">
        <v>0</v>
      </c>
      <c r="I2802" s="74">
        <v>0</v>
      </c>
      <c r="J2802" s="74">
        <v>0</v>
      </c>
      <c r="K2802" s="74">
        <v>4.8780487804877997E-3</v>
      </c>
      <c r="L2802" s="35">
        <v>0</v>
      </c>
      <c r="M2802" s="74">
        <v>1</v>
      </c>
      <c r="N2802"/>
      <c r="O2802"/>
    </row>
    <row r="2803" spans="2:15">
      <c r="B2803" s="74">
        <v>140.00000000000068</v>
      </c>
      <c r="C2803" s="74">
        <v>40452</v>
      </c>
      <c r="D2803" s="74">
        <v>0</v>
      </c>
      <c r="E2803" s="74">
        <v>3.7209302325581402E-2</v>
      </c>
      <c r="F2803" s="74">
        <v>0</v>
      </c>
      <c r="G2803" s="74">
        <v>0</v>
      </c>
      <c r="H2803" s="74">
        <v>0</v>
      </c>
      <c r="I2803" s="74">
        <v>0</v>
      </c>
      <c r="J2803" s="74">
        <v>0</v>
      </c>
      <c r="K2803" s="74">
        <v>0</v>
      </c>
      <c r="L2803" s="35">
        <v>0</v>
      </c>
      <c r="M2803" s="74">
        <v>1</v>
      </c>
      <c r="N2803"/>
      <c r="O2803"/>
    </row>
    <row r="2804" spans="2:15">
      <c r="B2804" s="74">
        <v>127.0000000000009</v>
      </c>
      <c r="C2804" s="74">
        <v>40489</v>
      </c>
      <c r="D2804" s="74">
        <v>4.739336492891E-3</v>
      </c>
      <c r="E2804" s="74">
        <v>4.739336492891E-3</v>
      </c>
      <c r="F2804" s="74">
        <v>0</v>
      </c>
      <c r="G2804" s="74">
        <v>0</v>
      </c>
      <c r="H2804" s="74">
        <v>0</v>
      </c>
      <c r="I2804" s="74">
        <v>0</v>
      </c>
      <c r="J2804" s="74">
        <v>0</v>
      </c>
      <c r="K2804" s="74">
        <v>0</v>
      </c>
      <c r="L2804" s="35">
        <v>0</v>
      </c>
      <c r="M2804" s="74">
        <v>1</v>
      </c>
      <c r="N2804"/>
      <c r="O2804"/>
    </row>
    <row r="2805" spans="2:15">
      <c r="B2805" s="74">
        <v>137.00000000000099</v>
      </c>
      <c r="C2805" s="74">
        <v>40491</v>
      </c>
      <c r="D2805" s="74">
        <v>0</v>
      </c>
      <c r="E2805" s="74">
        <v>0</v>
      </c>
      <c r="F2805" s="74">
        <v>0</v>
      </c>
      <c r="G2805" s="74">
        <v>0</v>
      </c>
      <c r="H2805" s="74">
        <v>0</v>
      </c>
      <c r="I2805" s="74">
        <v>0</v>
      </c>
      <c r="J2805" s="74">
        <v>0</v>
      </c>
      <c r="K2805" s="74">
        <v>0</v>
      </c>
      <c r="L2805" s="35">
        <v>0</v>
      </c>
      <c r="M2805" s="74">
        <v>0</v>
      </c>
      <c r="N2805"/>
      <c r="O2805"/>
    </row>
    <row r="2806" spans="2:15">
      <c r="B2806" s="74">
        <v>52.000000000000099</v>
      </c>
      <c r="C2806" s="74">
        <v>40507</v>
      </c>
      <c r="D2806" s="74">
        <v>0</v>
      </c>
      <c r="E2806" s="74">
        <v>9.6153846153846194E-3</v>
      </c>
      <c r="F2806" s="74">
        <v>0</v>
      </c>
      <c r="G2806" s="74">
        <v>0</v>
      </c>
      <c r="H2806" s="74">
        <v>0</v>
      </c>
      <c r="I2806" s="74">
        <v>0</v>
      </c>
      <c r="J2806" s="74">
        <v>0</v>
      </c>
      <c r="K2806" s="74">
        <v>0</v>
      </c>
      <c r="L2806" s="35">
        <v>0</v>
      </c>
      <c r="M2806" s="74">
        <v>1</v>
      </c>
      <c r="N2806"/>
      <c r="O2806"/>
    </row>
    <row r="2807" spans="2:15">
      <c r="B2807" s="74">
        <v>125.99999999999922</v>
      </c>
      <c r="C2807" s="74">
        <v>40598</v>
      </c>
      <c r="D2807" s="74">
        <v>0</v>
      </c>
      <c r="E2807" s="74">
        <v>5.0251256281407001E-3</v>
      </c>
      <c r="F2807" s="74">
        <v>0</v>
      </c>
      <c r="G2807" s="74">
        <v>0</v>
      </c>
      <c r="H2807" s="74">
        <v>0</v>
      </c>
      <c r="I2807" s="74">
        <v>0</v>
      </c>
      <c r="J2807" s="74">
        <v>0</v>
      </c>
      <c r="K2807" s="74">
        <v>0</v>
      </c>
      <c r="L2807" s="35">
        <v>0</v>
      </c>
      <c r="M2807" s="74">
        <v>1</v>
      </c>
      <c r="N2807"/>
      <c r="O2807"/>
    </row>
    <row r="2808" spans="2:15">
      <c r="B2808" s="74">
        <v>244.00000000000051</v>
      </c>
      <c r="C2808" s="74">
        <v>40601</v>
      </c>
      <c r="D2808" s="74">
        <v>0</v>
      </c>
      <c r="E2808" s="74">
        <v>0</v>
      </c>
      <c r="F2808" s="74">
        <v>0</v>
      </c>
      <c r="G2808" s="74">
        <v>0</v>
      </c>
      <c r="H2808" s="74">
        <v>0</v>
      </c>
      <c r="I2808" s="74">
        <v>0</v>
      </c>
      <c r="J2808" s="74">
        <v>0</v>
      </c>
      <c r="K2808" s="74">
        <v>0</v>
      </c>
      <c r="L2808" s="35">
        <v>0</v>
      </c>
      <c r="M2808" s="74">
        <v>0</v>
      </c>
      <c r="N2808"/>
      <c r="O2808"/>
    </row>
    <row r="2809" spans="2:15">
      <c r="B2809" s="74">
        <v>109.99999999999876</v>
      </c>
      <c r="C2809" s="74">
        <v>40603</v>
      </c>
      <c r="D2809" s="74">
        <v>0</v>
      </c>
      <c r="E2809" s="74">
        <v>0</v>
      </c>
      <c r="F2809" s="74">
        <v>0</v>
      </c>
      <c r="G2809" s="74">
        <v>0</v>
      </c>
      <c r="H2809" s="74">
        <v>0</v>
      </c>
      <c r="I2809" s="74">
        <v>0</v>
      </c>
      <c r="J2809" s="74">
        <v>0</v>
      </c>
      <c r="K2809" s="74">
        <v>1.38888888888889E-2</v>
      </c>
      <c r="L2809" s="35">
        <v>0</v>
      </c>
      <c r="M2809" s="74">
        <v>0</v>
      </c>
      <c r="N2809"/>
      <c r="O2809"/>
    </row>
    <row r="2810" spans="2:15">
      <c r="B2810" s="74">
        <v>94.000000000000327</v>
      </c>
      <c r="C2810" s="74">
        <v>40605</v>
      </c>
      <c r="D2810" s="74">
        <v>0</v>
      </c>
      <c r="E2810" s="74">
        <v>4.7619047619047597E-3</v>
      </c>
      <c r="F2810" s="74">
        <v>0</v>
      </c>
      <c r="G2810" s="74">
        <v>0</v>
      </c>
      <c r="H2810" s="74">
        <v>0</v>
      </c>
      <c r="I2810" s="74">
        <v>0</v>
      </c>
      <c r="J2810" s="74">
        <v>0</v>
      </c>
      <c r="K2810" s="74">
        <v>0</v>
      </c>
      <c r="L2810" s="35">
        <v>0</v>
      </c>
      <c r="M2810" s="74">
        <v>1</v>
      </c>
      <c r="N2810"/>
      <c r="O2810"/>
    </row>
    <row r="2811" spans="2:15">
      <c r="B2811" s="74">
        <v>161.99999999999963</v>
      </c>
      <c r="C2811" s="74">
        <v>40633</v>
      </c>
      <c r="D2811" s="74">
        <v>0</v>
      </c>
      <c r="E2811" s="74">
        <v>0</v>
      </c>
      <c r="F2811" s="74">
        <v>0</v>
      </c>
      <c r="G2811" s="74">
        <v>0</v>
      </c>
      <c r="H2811" s="74">
        <v>0</v>
      </c>
      <c r="I2811" s="74">
        <v>0</v>
      </c>
      <c r="J2811" s="74">
        <v>0</v>
      </c>
      <c r="K2811" s="74">
        <v>0</v>
      </c>
      <c r="L2811" s="35">
        <v>0</v>
      </c>
      <c r="M2811" s="74">
        <v>0</v>
      </c>
      <c r="N2811"/>
      <c r="O2811"/>
    </row>
    <row r="2812" spans="2:15">
      <c r="B2812" s="74">
        <v>154.9999999999996</v>
      </c>
      <c r="C2812" s="74">
        <v>41705</v>
      </c>
      <c r="D2812" s="74">
        <v>0</v>
      </c>
      <c r="E2812" s="74">
        <v>0</v>
      </c>
      <c r="F2812" s="74">
        <v>0</v>
      </c>
      <c r="G2812" s="74">
        <v>0</v>
      </c>
      <c r="H2812" s="74">
        <v>0</v>
      </c>
      <c r="I2812" s="74">
        <v>0</v>
      </c>
      <c r="J2812" s="74">
        <v>0</v>
      </c>
      <c r="K2812" s="74">
        <v>0</v>
      </c>
      <c r="L2812" s="35">
        <v>0</v>
      </c>
      <c r="M2812" s="74">
        <v>0</v>
      </c>
      <c r="N2812"/>
      <c r="O2812"/>
    </row>
    <row r="2813" spans="2:15">
      <c r="B2813" s="74">
        <v>181.99999999999801</v>
      </c>
      <c r="C2813" s="74">
        <v>41706</v>
      </c>
      <c r="D2813" s="74">
        <v>0</v>
      </c>
      <c r="E2813" s="74">
        <v>0</v>
      </c>
      <c r="F2813" s="74">
        <v>0</v>
      </c>
      <c r="G2813" s="74">
        <v>0</v>
      </c>
      <c r="H2813" s="74">
        <v>0</v>
      </c>
      <c r="I2813" s="74">
        <v>0</v>
      </c>
      <c r="J2813" s="74">
        <v>0</v>
      </c>
      <c r="K2813" s="74">
        <v>0</v>
      </c>
      <c r="L2813" s="35">
        <v>0</v>
      </c>
      <c r="M2813" s="74">
        <v>0</v>
      </c>
      <c r="N2813"/>
      <c r="O2813"/>
    </row>
    <row r="2814" spans="2:15">
      <c r="B2814" s="74">
        <v>196.99999999999861</v>
      </c>
      <c r="C2814" s="74">
        <v>41707</v>
      </c>
      <c r="D2814" s="74">
        <v>0</v>
      </c>
      <c r="E2814" s="74">
        <v>0</v>
      </c>
      <c r="F2814" s="74">
        <v>0</v>
      </c>
      <c r="G2814" s="74">
        <v>0</v>
      </c>
      <c r="H2814" s="74">
        <v>0</v>
      </c>
      <c r="I2814" s="74">
        <v>0</v>
      </c>
      <c r="J2814" s="74">
        <v>0</v>
      </c>
      <c r="K2814" s="74">
        <v>0</v>
      </c>
      <c r="L2814" s="35">
        <v>0</v>
      </c>
      <c r="M2814" s="74">
        <v>0</v>
      </c>
      <c r="N2814"/>
      <c r="O2814"/>
    </row>
    <row r="2815" spans="2:15">
      <c r="B2815" s="74">
        <v>207.00000000000122</v>
      </c>
      <c r="C2815" s="74">
        <v>41708</v>
      </c>
      <c r="D2815" s="74">
        <v>0</v>
      </c>
      <c r="E2815" s="74">
        <v>0</v>
      </c>
      <c r="F2815" s="74">
        <v>0</v>
      </c>
      <c r="G2815" s="74">
        <v>0</v>
      </c>
      <c r="H2815" s="74">
        <v>0</v>
      </c>
      <c r="I2815" s="74">
        <v>0</v>
      </c>
      <c r="J2815" s="74">
        <v>0</v>
      </c>
      <c r="K2815" s="74">
        <v>0</v>
      </c>
      <c r="L2815" s="35">
        <v>0</v>
      </c>
      <c r="M2815" s="74">
        <v>0</v>
      </c>
      <c r="N2815"/>
      <c r="O2815"/>
    </row>
    <row r="2816" spans="2:15">
      <c r="B2816" s="74">
        <v>317.99999999999807</v>
      </c>
      <c r="C2816" s="74">
        <v>41710</v>
      </c>
      <c r="D2816" s="74">
        <v>0</v>
      </c>
      <c r="E2816" s="74">
        <v>0</v>
      </c>
      <c r="F2816" s="74">
        <v>0</v>
      </c>
      <c r="G2816" s="74">
        <v>4.4642857142857097E-3</v>
      </c>
      <c r="H2816" s="74">
        <v>0</v>
      </c>
      <c r="I2816" s="74">
        <v>0</v>
      </c>
      <c r="J2816" s="74">
        <v>0</v>
      </c>
      <c r="K2816" s="74">
        <v>0</v>
      </c>
      <c r="L2816" s="35">
        <v>0</v>
      </c>
      <c r="M2816" s="74">
        <v>0</v>
      </c>
      <c r="N2816"/>
      <c r="O2816"/>
    </row>
    <row r="2817" spans="2:15">
      <c r="B2817" s="74">
        <v>213.99999999999974</v>
      </c>
      <c r="C2817" s="74">
        <v>41715</v>
      </c>
      <c r="D2817" s="74">
        <v>0</v>
      </c>
      <c r="E2817" s="74">
        <v>0</v>
      </c>
      <c r="F2817" s="74">
        <v>0</v>
      </c>
      <c r="G2817" s="74">
        <v>0</v>
      </c>
      <c r="H2817" s="74">
        <v>0</v>
      </c>
      <c r="I2817" s="74">
        <v>0</v>
      </c>
      <c r="J2817" s="74">
        <v>0</v>
      </c>
      <c r="K2817" s="74">
        <v>0</v>
      </c>
      <c r="L2817" s="35">
        <v>0</v>
      </c>
      <c r="M2817" s="74">
        <v>0</v>
      </c>
      <c r="N2817"/>
      <c r="O2817"/>
    </row>
    <row r="2818" spans="2:15">
      <c r="B2818" s="74">
        <v>279.00000000000165</v>
      </c>
      <c r="C2818" s="74">
        <v>41735</v>
      </c>
      <c r="D2818" s="74">
        <v>0</v>
      </c>
      <c r="E2818" s="74">
        <v>0</v>
      </c>
      <c r="F2818" s="74">
        <v>0</v>
      </c>
      <c r="G2818" s="74">
        <v>0</v>
      </c>
      <c r="H2818" s="74">
        <v>0</v>
      </c>
      <c r="I2818" s="74">
        <v>0</v>
      </c>
      <c r="J2818" s="74">
        <v>0</v>
      </c>
      <c r="K2818" s="74">
        <v>0</v>
      </c>
      <c r="L2818" s="35">
        <v>0</v>
      </c>
      <c r="M2818" s="74">
        <v>0</v>
      </c>
      <c r="N2818"/>
      <c r="O2818"/>
    </row>
    <row r="2819" spans="2:15">
      <c r="B2819" s="74">
        <v>274.99999999999864</v>
      </c>
      <c r="C2819" s="74">
        <v>41736</v>
      </c>
      <c r="D2819" s="74">
        <v>0</v>
      </c>
      <c r="E2819" s="74">
        <v>0</v>
      </c>
      <c r="F2819" s="74">
        <v>0</v>
      </c>
      <c r="G2819" s="74">
        <v>0</v>
      </c>
      <c r="H2819" s="74">
        <v>0</v>
      </c>
      <c r="I2819" s="74">
        <v>0</v>
      </c>
      <c r="J2819" s="74">
        <v>0</v>
      </c>
      <c r="K2819" s="74">
        <v>0</v>
      </c>
      <c r="L2819" s="35">
        <v>0</v>
      </c>
      <c r="M2819" s="74">
        <v>0</v>
      </c>
      <c r="N2819"/>
      <c r="O2819"/>
    </row>
    <row r="2820" spans="2:15">
      <c r="B2820" s="74">
        <v>333.00000000000034</v>
      </c>
      <c r="C2820" s="74">
        <v>41738</v>
      </c>
      <c r="D2820" s="74">
        <v>0.12844036697247699</v>
      </c>
      <c r="E2820" s="74">
        <v>1.8348623853211E-2</v>
      </c>
      <c r="F2820" s="74">
        <v>0</v>
      </c>
      <c r="G2820" s="74">
        <v>0</v>
      </c>
      <c r="H2820" s="74">
        <v>0</v>
      </c>
      <c r="I2820" s="74">
        <v>0</v>
      </c>
      <c r="J2820" s="74">
        <v>0</v>
      </c>
      <c r="K2820" s="74">
        <v>0</v>
      </c>
      <c r="L2820" s="35">
        <v>0</v>
      </c>
      <c r="M2820" s="74">
        <v>1</v>
      </c>
      <c r="N2820"/>
      <c r="O2820"/>
    </row>
    <row r="2821" spans="2:15">
      <c r="B2821" s="74">
        <v>173.0000000000019</v>
      </c>
      <c r="C2821" s="74">
        <v>41763</v>
      </c>
      <c r="D2821" s="74">
        <v>0</v>
      </c>
      <c r="E2821" s="74">
        <v>0</v>
      </c>
      <c r="F2821" s="74">
        <v>0</v>
      </c>
      <c r="G2821" s="74">
        <v>4.5248868778280504E-3</v>
      </c>
      <c r="H2821" s="74">
        <v>0</v>
      </c>
      <c r="I2821" s="74">
        <v>0</v>
      </c>
      <c r="J2821" s="74">
        <v>0</v>
      </c>
      <c r="K2821" s="74">
        <v>0</v>
      </c>
      <c r="L2821" s="35">
        <v>0</v>
      </c>
      <c r="M2821" s="74">
        <v>0</v>
      </c>
      <c r="N2821"/>
      <c r="O2821"/>
    </row>
    <row r="2822" spans="2:15">
      <c r="B2822" s="74">
        <v>249.00000000000216</v>
      </c>
      <c r="C2822" s="74">
        <v>41772</v>
      </c>
      <c r="D2822" s="74">
        <v>0</v>
      </c>
      <c r="E2822" s="74">
        <v>0</v>
      </c>
      <c r="F2822" s="74">
        <v>0</v>
      </c>
      <c r="G2822" s="74">
        <v>4.6948356807511703E-3</v>
      </c>
      <c r="H2822" s="74">
        <v>0</v>
      </c>
      <c r="I2822" s="74">
        <v>0</v>
      </c>
      <c r="J2822" s="74">
        <v>0</v>
      </c>
      <c r="K2822" s="74">
        <v>0</v>
      </c>
      <c r="L2822" s="35">
        <v>0</v>
      </c>
      <c r="M2822" s="74">
        <v>0</v>
      </c>
      <c r="N2822"/>
      <c r="O2822"/>
    </row>
    <row r="2823" spans="2:15">
      <c r="B2823" s="74">
        <v>222.99999999999983</v>
      </c>
      <c r="C2823" s="74">
        <v>41811</v>
      </c>
      <c r="D2823" s="74">
        <v>0</v>
      </c>
      <c r="E2823" s="74">
        <v>0</v>
      </c>
      <c r="F2823" s="74">
        <v>0</v>
      </c>
      <c r="G2823" s="74">
        <v>0</v>
      </c>
      <c r="H2823" s="74">
        <v>0</v>
      </c>
      <c r="I2823" s="74">
        <v>0</v>
      </c>
      <c r="J2823" s="74">
        <v>0</v>
      </c>
      <c r="K2823" s="74">
        <v>0</v>
      </c>
      <c r="L2823" s="35">
        <v>0</v>
      </c>
      <c r="M2823" s="74">
        <v>0</v>
      </c>
      <c r="N2823"/>
      <c r="O2823"/>
    </row>
    <row r="2824" spans="2:15">
      <c r="B2824" s="74">
        <v>317.99999999999807</v>
      </c>
      <c r="C2824" s="74">
        <v>41814</v>
      </c>
      <c r="D2824" s="74">
        <v>0</v>
      </c>
      <c r="E2824" s="74">
        <v>0</v>
      </c>
      <c r="F2824" s="74">
        <v>0</v>
      </c>
      <c r="G2824" s="74">
        <v>0</v>
      </c>
      <c r="H2824" s="74">
        <v>0</v>
      </c>
      <c r="I2824" s="74">
        <v>0</v>
      </c>
      <c r="J2824" s="74">
        <v>0</v>
      </c>
      <c r="K2824" s="74">
        <v>0</v>
      </c>
      <c r="L2824" s="35">
        <v>0</v>
      </c>
      <c r="M2824" s="74">
        <v>0</v>
      </c>
      <c r="N2824"/>
      <c r="O2824"/>
    </row>
    <row r="2825" spans="2:15">
      <c r="B2825" s="74">
        <v>320.99999999999881</v>
      </c>
      <c r="C2825" s="74">
        <v>41815</v>
      </c>
      <c r="D2825" s="74">
        <v>0</v>
      </c>
      <c r="E2825" s="74">
        <v>0</v>
      </c>
      <c r="F2825" s="74">
        <v>0</v>
      </c>
      <c r="G2825" s="74">
        <v>0</v>
      </c>
      <c r="H2825" s="74">
        <v>0</v>
      </c>
      <c r="I2825" s="74">
        <v>0</v>
      </c>
      <c r="J2825" s="74">
        <v>0</v>
      </c>
      <c r="K2825" s="74">
        <v>0</v>
      </c>
      <c r="L2825" s="35">
        <v>0</v>
      </c>
      <c r="M2825" s="74">
        <v>0</v>
      </c>
      <c r="N2825"/>
      <c r="O2825"/>
    </row>
    <row r="2826" spans="2:15">
      <c r="B2826" s="74">
        <v>258.9999999999992</v>
      </c>
      <c r="C2826" s="74">
        <v>41823</v>
      </c>
      <c r="D2826" s="74">
        <v>0</v>
      </c>
      <c r="E2826" s="74">
        <v>0</v>
      </c>
      <c r="F2826" s="74">
        <v>0</v>
      </c>
      <c r="G2826" s="74">
        <v>0</v>
      </c>
      <c r="H2826" s="74">
        <v>0</v>
      </c>
      <c r="I2826" s="74">
        <v>0</v>
      </c>
      <c r="J2826" s="74">
        <v>0</v>
      </c>
      <c r="K2826" s="74">
        <v>0</v>
      </c>
      <c r="L2826" s="35">
        <v>0</v>
      </c>
      <c r="M2826" s="74">
        <v>0</v>
      </c>
      <c r="N2826"/>
      <c r="O2826"/>
    </row>
    <row r="2827" spans="2:15">
      <c r="B2827" s="74">
        <v>838.99999999999977</v>
      </c>
      <c r="C2827" s="74">
        <v>41827</v>
      </c>
      <c r="D2827" s="74">
        <v>0</v>
      </c>
      <c r="E2827" s="74">
        <v>0</v>
      </c>
      <c r="F2827" s="74">
        <v>0</v>
      </c>
      <c r="G2827" s="74">
        <v>0</v>
      </c>
      <c r="H2827" s="74">
        <v>0</v>
      </c>
      <c r="I2827" s="74">
        <v>0</v>
      </c>
      <c r="J2827" s="74">
        <v>0</v>
      </c>
      <c r="K2827" s="74">
        <v>0</v>
      </c>
      <c r="L2827" s="35">
        <v>0</v>
      </c>
      <c r="M2827" s="74">
        <v>0</v>
      </c>
      <c r="N2827"/>
      <c r="O2827"/>
    </row>
    <row r="2828" spans="2:15">
      <c r="B2828" s="74">
        <v>503.00000000000313</v>
      </c>
      <c r="C2828" s="74">
        <v>41829</v>
      </c>
      <c r="D2828" s="74">
        <v>0</v>
      </c>
      <c r="E2828" s="74">
        <v>0</v>
      </c>
      <c r="F2828" s="74">
        <v>0</v>
      </c>
      <c r="G2828" s="74">
        <v>0</v>
      </c>
      <c r="H2828" s="74">
        <v>0</v>
      </c>
      <c r="I2828" s="74">
        <v>0</v>
      </c>
      <c r="J2828" s="74">
        <v>0</v>
      </c>
      <c r="K2828" s="74">
        <v>0</v>
      </c>
      <c r="L2828" s="35">
        <v>0</v>
      </c>
      <c r="M2828" s="74">
        <v>0</v>
      </c>
      <c r="N2828"/>
      <c r="O2828"/>
    </row>
    <row r="2829" spans="2:15">
      <c r="B2829" s="74">
        <v>1207.0000000000034</v>
      </c>
      <c r="C2829" s="74">
        <v>41831</v>
      </c>
      <c r="D2829" s="74">
        <v>0</v>
      </c>
      <c r="E2829" s="74">
        <v>0</v>
      </c>
      <c r="F2829" s="74">
        <v>0</v>
      </c>
      <c r="G2829" s="74">
        <v>0</v>
      </c>
      <c r="H2829" s="74">
        <v>0</v>
      </c>
      <c r="I2829" s="74">
        <v>0</v>
      </c>
      <c r="J2829" s="74">
        <v>0</v>
      </c>
      <c r="K2829" s="74">
        <v>0</v>
      </c>
      <c r="L2829" s="35">
        <v>3.6036036E-2</v>
      </c>
      <c r="M2829" s="74">
        <v>0</v>
      </c>
      <c r="N2829"/>
      <c r="O2829"/>
    </row>
    <row r="2830" spans="2:15">
      <c r="B2830" s="74">
        <v>1087.9999999999977</v>
      </c>
      <c r="C2830" s="74">
        <v>41833</v>
      </c>
      <c r="D2830" s="74">
        <v>0</v>
      </c>
      <c r="E2830" s="74">
        <v>0</v>
      </c>
      <c r="F2830" s="74">
        <v>0</v>
      </c>
      <c r="G2830" s="74">
        <v>0</v>
      </c>
      <c r="H2830" s="74">
        <v>0</v>
      </c>
      <c r="I2830" s="74">
        <v>0</v>
      </c>
      <c r="J2830" s="74">
        <v>0</v>
      </c>
      <c r="K2830" s="74">
        <v>0</v>
      </c>
      <c r="L2830" s="35">
        <v>0</v>
      </c>
      <c r="M2830" s="74">
        <v>0</v>
      </c>
      <c r="N2830"/>
      <c r="O2830"/>
    </row>
    <row r="2831" spans="2:15">
      <c r="B2831" s="74">
        <v>202.99999999999869</v>
      </c>
      <c r="C2831" s="74">
        <v>41835</v>
      </c>
      <c r="D2831" s="74">
        <v>0</v>
      </c>
      <c r="E2831" s="74">
        <v>0</v>
      </c>
      <c r="F2831" s="74">
        <v>0</v>
      </c>
      <c r="G2831" s="74">
        <v>5.0761421319797002E-3</v>
      </c>
      <c r="H2831" s="74">
        <v>0</v>
      </c>
      <c r="I2831" s="74">
        <v>0</v>
      </c>
      <c r="J2831" s="74">
        <v>0</v>
      </c>
      <c r="K2831" s="74">
        <v>0</v>
      </c>
      <c r="L2831" s="35">
        <v>0</v>
      </c>
      <c r="M2831" s="74">
        <v>0</v>
      </c>
      <c r="N2831"/>
      <c r="O2831"/>
    </row>
    <row r="2832" spans="2:15">
      <c r="B2832" s="74">
        <v>263.00000000000119</v>
      </c>
      <c r="C2832" s="74">
        <v>41836</v>
      </c>
      <c r="D2832" s="74">
        <v>4.4444444444444401E-3</v>
      </c>
      <c r="E2832" s="74">
        <v>0</v>
      </c>
      <c r="F2832" s="74">
        <v>0</v>
      </c>
      <c r="G2832" s="74">
        <v>0</v>
      </c>
      <c r="H2832" s="74">
        <v>0</v>
      </c>
      <c r="I2832" s="74">
        <v>0</v>
      </c>
      <c r="J2832" s="74">
        <v>0</v>
      </c>
      <c r="K2832" s="74">
        <v>0</v>
      </c>
      <c r="L2832" s="35">
        <v>0</v>
      </c>
      <c r="M2832" s="74">
        <v>0</v>
      </c>
      <c r="N2832"/>
      <c r="O2832"/>
    </row>
    <row r="2833" spans="2:15">
      <c r="B2833" s="74">
        <v>166.99999999999886</v>
      </c>
      <c r="C2833" s="74">
        <v>41842</v>
      </c>
      <c r="D2833" s="74">
        <v>0</v>
      </c>
      <c r="E2833" s="74">
        <v>0</v>
      </c>
      <c r="F2833" s="74">
        <v>0</v>
      </c>
      <c r="G2833" s="74">
        <v>0</v>
      </c>
      <c r="H2833" s="74">
        <v>0</v>
      </c>
      <c r="I2833" s="74">
        <v>0</v>
      </c>
      <c r="J2833" s="74">
        <v>0</v>
      </c>
      <c r="K2833" s="74">
        <v>0</v>
      </c>
      <c r="L2833" s="35">
        <v>0</v>
      </c>
      <c r="M2833" s="74">
        <v>0</v>
      </c>
      <c r="N2833"/>
      <c r="O2833"/>
    </row>
    <row r="2834" spans="2:15">
      <c r="B2834" s="74">
        <v>448.99999999999693</v>
      </c>
      <c r="C2834" s="74">
        <v>41848</v>
      </c>
      <c r="D2834" s="74">
        <v>0</v>
      </c>
      <c r="E2834" s="74">
        <v>0</v>
      </c>
      <c r="F2834" s="74">
        <v>0</v>
      </c>
      <c r="G2834" s="74">
        <v>0</v>
      </c>
      <c r="H2834" s="74">
        <v>0</v>
      </c>
      <c r="I2834" s="74">
        <v>0</v>
      </c>
      <c r="J2834" s="74">
        <v>0</v>
      </c>
      <c r="K2834" s="74">
        <v>0</v>
      </c>
      <c r="L2834" s="35">
        <v>0</v>
      </c>
      <c r="M2834" s="74">
        <v>0</v>
      </c>
      <c r="N2834"/>
      <c r="O2834"/>
    </row>
    <row r="2835" spans="2:15">
      <c r="B2835" s="74">
        <v>208.99999999999812</v>
      </c>
      <c r="C2835" s="74">
        <v>41849</v>
      </c>
      <c r="D2835" s="74">
        <v>0</v>
      </c>
      <c r="E2835" s="74">
        <v>0</v>
      </c>
      <c r="F2835" s="74">
        <v>8.8495575221238902E-3</v>
      </c>
      <c r="G2835" s="74">
        <v>0</v>
      </c>
      <c r="H2835" s="74">
        <v>0</v>
      </c>
      <c r="I2835" s="74">
        <v>0</v>
      </c>
      <c r="J2835" s="74">
        <v>0</v>
      </c>
      <c r="K2835" s="74">
        <v>0</v>
      </c>
      <c r="L2835" s="35">
        <v>0</v>
      </c>
      <c r="M2835" s="74">
        <v>0</v>
      </c>
      <c r="N2835"/>
      <c r="O2835"/>
    </row>
    <row r="2836" spans="2:15">
      <c r="B2836" s="74">
        <v>237.99999999999903</v>
      </c>
      <c r="C2836" s="74">
        <v>41850</v>
      </c>
      <c r="D2836" s="74">
        <v>0</v>
      </c>
      <c r="E2836" s="74">
        <v>0</v>
      </c>
      <c r="F2836" s="74">
        <v>0</v>
      </c>
      <c r="G2836" s="74">
        <v>0</v>
      </c>
      <c r="H2836" s="74">
        <v>0</v>
      </c>
      <c r="I2836" s="74">
        <v>0</v>
      </c>
      <c r="J2836" s="74">
        <v>0</v>
      </c>
      <c r="K2836" s="74">
        <v>0</v>
      </c>
      <c r="L2836" s="35">
        <v>0</v>
      </c>
      <c r="M2836" s="74">
        <v>0</v>
      </c>
      <c r="N2836"/>
      <c r="O2836"/>
    </row>
    <row r="2837" spans="2:15">
      <c r="B2837" s="74">
        <v>151.9999999999992</v>
      </c>
      <c r="C2837" s="74">
        <v>41858</v>
      </c>
      <c r="D2837" s="74">
        <v>0</v>
      </c>
      <c r="E2837" s="74">
        <v>0</v>
      </c>
      <c r="F2837" s="74">
        <v>0</v>
      </c>
      <c r="G2837" s="74">
        <v>0</v>
      </c>
      <c r="H2837" s="74">
        <v>0</v>
      </c>
      <c r="I2837" s="74">
        <v>0</v>
      </c>
      <c r="J2837" s="74">
        <v>0</v>
      </c>
      <c r="K2837" s="74">
        <v>0</v>
      </c>
      <c r="L2837" s="35">
        <v>0</v>
      </c>
      <c r="M2837" s="74">
        <v>0</v>
      </c>
      <c r="N2837"/>
      <c r="O2837"/>
    </row>
    <row r="2838" spans="2:15">
      <c r="B2838" s="74">
        <v>328.9999999999971</v>
      </c>
      <c r="C2838" s="74">
        <v>41861</v>
      </c>
      <c r="D2838" s="74">
        <v>0</v>
      </c>
      <c r="E2838" s="74">
        <v>0</v>
      </c>
      <c r="F2838" s="74">
        <v>0</v>
      </c>
      <c r="G2838" s="74">
        <v>0</v>
      </c>
      <c r="H2838" s="74">
        <v>0</v>
      </c>
      <c r="I2838" s="74">
        <v>0</v>
      </c>
      <c r="J2838" s="74">
        <v>0</v>
      </c>
      <c r="K2838" s="74">
        <v>0</v>
      </c>
      <c r="L2838" s="35">
        <v>0</v>
      </c>
      <c r="M2838" s="74">
        <v>0</v>
      </c>
      <c r="N2838"/>
      <c r="O2838"/>
    </row>
    <row r="2839" spans="2:15">
      <c r="B2839" s="74">
        <v>201.00000000000054</v>
      </c>
      <c r="C2839" s="74">
        <v>41872</v>
      </c>
      <c r="D2839" s="74">
        <v>0</v>
      </c>
      <c r="E2839" s="74">
        <v>0</v>
      </c>
      <c r="F2839" s="74">
        <v>0</v>
      </c>
      <c r="G2839" s="74">
        <v>0</v>
      </c>
      <c r="H2839" s="74">
        <v>0</v>
      </c>
      <c r="I2839" s="74">
        <v>0</v>
      </c>
      <c r="J2839" s="74">
        <v>0</v>
      </c>
      <c r="K2839" s="74">
        <v>0</v>
      </c>
      <c r="L2839" s="35">
        <v>0</v>
      </c>
      <c r="M2839" s="74">
        <v>0</v>
      </c>
      <c r="N2839"/>
      <c r="O2839"/>
    </row>
    <row r="2840" spans="2:15">
      <c r="B2840" s="74">
        <v>270.00000000000176</v>
      </c>
      <c r="C2840" s="74">
        <v>41885</v>
      </c>
      <c r="D2840" s="74">
        <v>0</v>
      </c>
      <c r="E2840" s="74">
        <v>0</v>
      </c>
      <c r="F2840" s="74">
        <v>0</v>
      </c>
      <c r="G2840" s="74">
        <v>0</v>
      </c>
      <c r="H2840" s="74">
        <v>0</v>
      </c>
      <c r="I2840" s="74">
        <v>0</v>
      </c>
      <c r="J2840" s="74">
        <v>0</v>
      </c>
      <c r="K2840" s="74">
        <v>0</v>
      </c>
      <c r="L2840" s="35">
        <v>0</v>
      </c>
      <c r="M2840" s="74">
        <v>0</v>
      </c>
      <c r="N2840"/>
      <c r="O2840"/>
    </row>
    <row r="2841" spans="2:15">
      <c r="B2841" s="74">
        <v>229.99999999999861</v>
      </c>
      <c r="C2841" s="74">
        <v>41899</v>
      </c>
      <c r="D2841" s="74">
        <v>0</v>
      </c>
      <c r="E2841" s="74">
        <v>0</v>
      </c>
      <c r="F2841" s="74">
        <v>0</v>
      </c>
      <c r="G2841" s="74">
        <v>4.3859649122806998E-3</v>
      </c>
      <c r="H2841" s="74">
        <v>0</v>
      </c>
      <c r="I2841" s="74">
        <v>0</v>
      </c>
      <c r="J2841" s="74">
        <v>0</v>
      </c>
      <c r="K2841" s="74">
        <v>0</v>
      </c>
      <c r="L2841" s="35">
        <v>0</v>
      </c>
      <c r="M2841" s="74">
        <v>0</v>
      </c>
      <c r="N2841"/>
      <c r="O2841"/>
    </row>
    <row r="2842" spans="2:15">
      <c r="B2842" s="74">
        <v>266.00000000000216</v>
      </c>
      <c r="C2842" s="74">
        <v>41913</v>
      </c>
      <c r="D2842" s="74">
        <v>4.5662100456621002E-3</v>
      </c>
      <c r="E2842" s="74">
        <v>0</v>
      </c>
      <c r="F2842" s="74">
        <v>0</v>
      </c>
      <c r="G2842" s="74">
        <v>4.5662100456621002E-3</v>
      </c>
      <c r="H2842" s="74">
        <v>0</v>
      </c>
      <c r="I2842" s="74">
        <v>0</v>
      </c>
      <c r="J2842" s="74">
        <v>0</v>
      </c>
      <c r="K2842" s="74">
        <v>0</v>
      </c>
      <c r="L2842" s="35">
        <v>0</v>
      </c>
      <c r="M2842" s="74">
        <v>0</v>
      </c>
      <c r="N2842"/>
      <c r="O2842"/>
    </row>
    <row r="2843" spans="2:15">
      <c r="B2843" s="74">
        <v>281.99999999999955</v>
      </c>
      <c r="C2843" s="74">
        <v>41960</v>
      </c>
      <c r="D2843" s="74">
        <v>0</v>
      </c>
      <c r="E2843" s="74">
        <v>0</v>
      </c>
      <c r="F2843" s="74">
        <v>0</v>
      </c>
      <c r="G2843" s="74">
        <v>0</v>
      </c>
      <c r="H2843" s="74">
        <v>0</v>
      </c>
      <c r="I2843" s="74">
        <v>0</v>
      </c>
      <c r="J2843" s="74">
        <v>0</v>
      </c>
      <c r="K2843" s="74">
        <v>0</v>
      </c>
      <c r="L2843" s="35">
        <v>0</v>
      </c>
      <c r="M2843" s="74">
        <v>0</v>
      </c>
      <c r="N2843"/>
      <c r="O2843"/>
    </row>
    <row r="2844" spans="2:15">
      <c r="B2844" s="74">
        <v>908.00000000001091</v>
      </c>
      <c r="C2844" s="74">
        <v>41966</v>
      </c>
      <c r="D2844" s="74">
        <v>0</v>
      </c>
      <c r="E2844" s="74">
        <v>1.60642570281124E-2</v>
      </c>
      <c r="F2844" s="74">
        <v>0</v>
      </c>
      <c r="G2844" s="74">
        <v>0</v>
      </c>
      <c r="H2844" s="74">
        <v>0</v>
      </c>
      <c r="I2844" s="74">
        <v>0</v>
      </c>
      <c r="J2844" s="74">
        <v>0</v>
      </c>
      <c r="K2844" s="74">
        <v>0</v>
      </c>
      <c r="L2844" s="35">
        <v>0</v>
      </c>
      <c r="M2844" s="74">
        <v>1</v>
      </c>
      <c r="N2844"/>
      <c r="O2844"/>
    </row>
    <row r="2845" spans="2:15">
      <c r="B2845" s="74">
        <v>213.99999999999974</v>
      </c>
      <c r="C2845" s="74">
        <v>41969</v>
      </c>
      <c r="D2845" s="74">
        <v>0</v>
      </c>
      <c r="E2845" s="74">
        <v>3.8610038610038598E-3</v>
      </c>
      <c r="F2845" s="74">
        <v>0</v>
      </c>
      <c r="G2845" s="74">
        <v>0</v>
      </c>
      <c r="H2845" s="74">
        <v>0</v>
      </c>
      <c r="I2845" s="74">
        <v>0</v>
      </c>
      <c r="J2845" s="74">
        <v>0</v>
      </c>
      <c r="K2845" s="74">
        <v>0</v>
      </c>
      <c r="L2845" s="35">
        <v>0</v>
      </c>
      <c r="M2845" s="74">
        <v>1</v>
      </c>
      <c r="N2845"/>
      <c r="O2845"/>
    </row>
    <row r="2846" spans="2:15">
      <c r="B2846" s="74">
        <v>158.99999999999957</v>
      </c>
      <c r="C2846" s="74">
        <v>41970</v>
      </c>
      <c r="D2846" s="74">
        <v>0</v>
      </c>
      <c r="E2846" s="74">
        <v>8.8495575221238902E-3</v>
      </c>
      <c r="F2846" s="74">
        <v>0</v>
      </c>
      <c r="G2846" s="74">
        <v>4.4247787610619503E-3</v>
      </c>
      <c r="H2846" s="74">
        <v>0</v>
      </c>
      <c r="I2846" s="74">
        <v>0</v>
      </c>
      <c r="J2846" s="74">
        <v>0</v>
      </c>
      <c r="K2846" s="74">
        <v>0</v>
      </c>
      <c r="L2846" s="35">
        <v>0</v>
      </c>
      <c r="M2846" s="74">
        <v>1</v>
      </c>
      <c r="N2846"/>
      <c r="O2846"/>
    </row>
    <row r="2847" spans="2:15">
      <c r="B2847" s="74">
        <v>236.00000000000199</v>
      </c>
      <c r="C2847" s="74">
        <v>41973</v>
      </c>
      <c r="D2847" s="74">
        <v>0</v>
      </c>
      <c r="E2847" s="74">
        <v>0</v>
      </c>
      <c r="F2847" s="74">
        <v>0</v>
      </c>
      <c r="G2847" s="74">
        <v>0</v>
      </c>
      <c r="H2847" s="74">
        <v>0</v>
      </c>
      <c r="I2847" s="74">
        <v>0</v>
      </c>
      <c r="J2847" s="74">
        <v>0</v>
      </c>
      <c r="K2847" s="74">
        <v>0</v>
      </c>
      <c r="L2847" s="35">
        <v>0</v>
      </c>
      <c r="M2847" s="74">
        <v>0</v>
      </c>
      <c r="N2847"/>
      <c r="O2847"/>
    </row>
    <row r="2848" spans="2:15">
      <c r="B2848" s="74">
        <v>217.00000000000043</v>
      </c>
      <c r="C2848" s="74">
        <v>41974</v>
      </c>
      <c r="D2848" s="74">
        <v>0</v>
      </c>
      <c r="E2848" s="74">
        <v>0</v>
      </c>
      <c r="F2848" s="74">
        <v>0</v>
      </c>
      <c r="G2848" s="74">
        <v>3.9525691699604697E-3</v>
      </c>
      <c r="H2848" s="74">
        <v>0</v>
      </c>
      <c r="I2848" s="74">
        <v>0</v>
      </c>
      <c r="J2848" s="74">
        <v>0</v>
      </c>
      <c r="K2848" s="74">
        <v>0</v>
      </c>
      <c r="L2848" s="35">
        <v>0</v>
      </c>
      <c r="M2848" s="74">
        <v>0</v>
      </c>
      <c r="N2848"/>
      <c r="O2848"/>
    </row>
    <row r="2849" spans="2:15">
      <c r="B2849" s="74">
        <v>184.99999999999861</v>
      </c>
      <c r="C2849" s="74">
        <v>41976</v>
      </c>
      <c r="D2849" s="74">
        <v>0</v>
      </c>
      <c r="E2849" s="74">
        <v>0</v>
      </c>
      <c r="F2849" s="74">
        <v>0</v>
      </c>
      <c r="G2849" s="74">
        <v>0</v>
      </c>
      <c r="H2849" s="74">
        <v>0</v>
      </c>
      <c r="I2849" s="74">
        <v>0</v>
      </c>
      <c r="J2849" s="74">
        <v>0</v>
      </c>
      <c r="K2849" s="74">
        <v>0</v>
      </c>
      <c r="L2849" s="35">
        <v>0</v>
      </c>
      <c r="M2849" s="74">
        <v>0</v>
      </c>
      <c r="N2849"/>
      <c r="O2849"/>
    </row>
    <row r="2850" spans="2:15">
      <c r="B2850" s="74">
        <v>996.00000000000432</v>
      </c>
      <c r="C2850" s="74">
        <v>41978</v>
      </c>
      <c r="D2850" s="74">
        <v>0</v>
      </c>
      <c r="E2850" s="74">
        <v>0</v>
      </c>
      <c r="F2850" s="74">
        <v>0</v>
      </c>
      <c r="G2850" s="74">
        <v>0</v>
      </c>
      <c r="H2850" s="74">
        <v>0</v>
      </c>
      <c r="I2850" s="74">
        <v>0</v>
      </c>
      <c r="J2850" s="74">
        <v>0</v>
      </c>
      <c r="K2850" s="74">
        <v>0</v>
      </c>
      <c r="L2850" s="35">
        <v>0</v>
      </c>
      <c r="M2850" s="74">
        <v>0</v>
      </c>
      <c r="N2850"/>
      <c r="O2850"/>
    </row>
    <row r="2851" spans="2:15">
      <c r="B2851" s="74">
        <v>121.00000000000003</v>
      </c>
      <c r="C2851" s="74">
        <v>41981</v>
      </c>
      <c r="D2851" s="74">
        <v>0</v>
      </c>
      <c r="E2851" s="74">
        <v>1.26050420168067E-2</v>
      </c>
      <c r="F2851" s="74">
        <v>0</v>
      </c>
      <c r="G2851" s="74">
        <v>1.6806722689075598E-2</v>
      </c>
      <c r="H2851" s="74">
        <v>0</v>
      </c>
      <c r="I2851" s="74">
        <v>0</v>
      </c>
      <c r="J2851" s="74">
        <v>0</v>
      </c>
      <c r="K2851" s="74">
        <v>0</v>
      </c>
      <c r="L2851" s="35">
        <v>0</v>
      </c>
      <c r="M2851" s="74">
        <v>1</v>
      </c>
      <c r="N2851"/>
      <c r="O2851"/>
    </row>
    <row r="2852" spans="2:15">
      <c r="B2852" s="74">
        <v>184.99999999999861</v>
      </c>
      <c r="C2852" s="74">
        <v>41982</v>
      </c>
      <c r="D2852" s="74">
        <v>0</v>
      </c>
      <c r="E2852" s="74">
        <v>5.2401746724890799E-2</v>
      </c>
      <c r="F2852" s="74">
        <v>0</v>
      </c>
      <c r="G2852" s="74">
        <v>0</v>
      </c>
      <c r="H2852" s="74">
        <v>0</v>
      </c>
      <c r="I2852" s="74">
        <v>0</v>
      </c>
      <c r="J2852" s="74">
        <v>0</v>
      </c>
      <c r="K2852" s="74">
        <v>0</v>
      </c>
      <c r="L2852" s="35">
        <v>4.3668120000000003E-3</v>
      </c>
      <c r="M2852" s="74">
        <v>1</v>
      </c>
      <c r="N2852"/>
      <c r="O2852"/>
    </row>
    <row r="2853" spans="2:15">
      <c r="B2853" s="74">
        <v>267.0000000000029</v>
      </c>
      <c r="C2853" s="74">
        <v>42110</v>
      </c>
      <c r="D2853" s="74">
        <v>0</v>
      </c>
      <c r="E2853" s="74">
        <v>0</v>
      </c>
      <c r="F2853" s="74">
        <v>0</v>
      </c>
      <c r="G2853" s="74">
        <v>0</v>
      </c>
      <c r="H2853" s="74">
        <v>0</v>
      </c>
      <c r="I2853" s="74">
        <v>0</v>
      </c>
      <c r="J2853" s="74">
        <v>0</v>
      </c>
      <c r="K2853" s="74">
        <v>0</v>
      </c>
      <c r="L2853" s="35">
        <v>0</v>
      </c>
      <c r="M2853" s="74">
        <v>0</v>
      </c>
      <c r="N2853"/>
      <c r="O2853"/>
    </row>
    <row r="2854" spans="2:15">
      <c r="B2854" s="74">
        <v>267.0000000000029</v>
      </c>
      <c r="C2854" s="74">
        <v>42111</v>
      </c>
      <c r="D2854" s="74">
        <v>0</v>
      </c>
      <c r="E2854" s="74">
        <v>0</v>
      </c>
      <c r="F2854" s="74">
        <v>0</v>
      </c>
      <c r="G2854" s="74">
        <v>0</v>
      </c>
      <c r="H2854" s="74">
        <v>0</v>
      </c>
      <c r="I2854" s="74">
        <v>0</v>
      </c>
      <c r="J2854" s="74">
        <v>0</v>
      </c>
      <c r="K2854" s="74">
        <v>0</v>
      </c>
      <c r="L2854" s="35">
        <v>0</v>
      </c>
      <c r="M2854" s="74">
        <v>0</v>
      </c>
      <c r="N2854"/>
      <c r="O2854"/>
    </row>
    <row r="2855" spans="2:15">
      <c r="B2855" s="74">
        <v>285.00000000000006</v>
      </c>
      <c r="C2855" s="74">
        <v>42172</v>
      </c>
      <c r="D2855" s="74">
        <v>0</v>
      </c>
      <c r="E2855" s="74">
        <v>0</v>
      </c>
      <c r="F2855" s="74">
        <v>0</v>
      </c>
      <c r="G2855" s="74">
        <v>0</v>
      </c>
      <c r="H2855" s="74">
        <v>0</v>
      </c>
      <c r="I2855" s="74">
        <v>0</v>
      </c>
      <c r="J2855" s="74">
        <v>0</v>
      </c>
      <c r="K2855" s="74">
        <v>0</v>
      </c>
      <c r="L2855" s="35">
        <v>0</v>
      </c>
      <c r="M2855" s="74">
        <v>0</v>
      </c>
      <c r="N2855"/>
      <c r="O2855"/>
    </row>
    <row r="2856" spans="2:15">
      <c r="B2856" s="74">
        <v>842.99999999999625</v>
      </c>
      <c r="C2856" s="74">
        <v>42229</v>
      </c>
      <c r="D2856" s="74">
        <v>0</v>
      </c>
      <c r="E2856" s="74">
        <v>0</v>
      </c>
      <c r="F2856" s="74">
        <v>0</v>
      </c>
      <c r="G2856" s="74">
        <v>0</v>
      </c>
      <c r="H2856" s="74">
        <v>0</v>
      </c>
      <c r="I2856" s="74">
        <v>0</v>
      </c>
      <c r="J2856" s="74">
        <v>0</v>
      </c>
      <c r="K2856" s="74">
        <v>0</v>
      </c>
      <c r="L2856" s="35">
        <v>0</v>
      </c>
      <c r="M2856" s="74">
        <v>0</v>
      </c>
      <c r="N2856"/>
      <c r="O2856"/>
    </row>
    <row r="2857" spans="2:15">
      <c r="B2857" s="74">
        <v>773.99999999999602</v>
      </c>
      <c r="C2857" s="74">
        <v>42230</v>
      </c>
      <c r="D2857" s="74">
        <v>0</v>
      </c>
      <c r="E2857" s="74">
        <v>0</v>
      </c>
      <c r="F2857" s="74">
        <v>0</v>
      </c>
      <c r="G2857" s="74">
        <v>0</v>
      </c>
      <c r="H2857" s="74">
        <v>0</v>
      </c>
      <c r="I2857" s="74">
        <v>0</v>
      </c>
      <c r="J2857" s="74">
        <v>0</v>
      </c>
      <c r="K2857" s="74">
        <v>0</v>
      </c>
      <c r="L2857" s="35">
        <v>0</v>
      </c>
      <c r="M2857" s="74">
        <v>0</v>
      </c>
      <c r="N2857"/>
      <c r="O2857"/>
    </row>
    <row r="2858" spans="2:15">
      <c r="B2858" s="74">
        <v>522.99999999999557</v>
      </c>
      <c r="C2858" s="74">
        <v>42231</v>
      </c>
      <c r="D2858" s="74">
        <v>0</v>
      </c>
      <c r="E2858" s="74">
        <v>9.1743119266055103E-3</v>
      </c>
      <c r="F2858" s="74">
        <v>0</v>
      </c>
      <c r="G2858" s="74">
        <v>0</v>
      </c>
      <c r="H2858" s="74">
        <v>0</v>
      </c>
      <c r="I2858" s="74">
        <v>0</v>
      </c>
      <c r="J2858" s="74">
        <v>0</v>
      </c>
      <c r="K2858" s="74">
        <v>0</v>
      </c>
      <c r="L2858" s="35">
        <v>0</v>
      </c>
      <c r="M2858" s="74">
        <v>1</v>
      </c>
      <c r="N2858"/>
      <c r="O2858"/>
    </row>
    <row r="2859" spans="2:15">
      <c r="B2859" s="74">
        <v>851.00000000000409</v>
      </c>
      <c r="C2859" s="74">
        <v>42233</v>
      </c>
      <c r="D2859" s="74">
        <v>0</v>
      </c>
      <c r="E2859" s="74">
        <v>0</v>
      </c>
      <c r="F2859" s="74">
        <v>0</v>
      </c>
      <c r="G2859" s="74">
        <v>0</v>
      </c>
      <c r="H2859" s="74">
        <v>0</v>
      </c>
      <c r="I2859" s="74">
        <v>0</v>
      </c>
      <c r="J2859" s="74">
        <v>0</v>
      </c>
      <c r="K2859" s="74">
        <v>0</v>
      </c>
      <c r="L2859" s="35">
        <v>0</v>
      </c>
      <c r="M2859" s="74">
        <v>0</v>
      </c>
      <c r="N2859"/>
      <c r="O2859"/>
    </row>
    <row r="2860" spans="2:15">
      <c r="B2860" s="74">
        <v>1002.0000000000069</v>
      </c>
      <c r="C2860" s="74">
        <v>42234</v>
      </c>
      <c r="D2860" s="74">
        <v>0</v>
      </c>
      <c r="E2860" s="74">
        <v>0</v>
      </c>
      <c r="F2860" s="74">
        <v>0</v>
      </c>
      <c r="G2860" s="74">
        <v>0</v>
      </c>
      <c r="H2860" s="74">
        <v>0</v>
      </c>
      <c r="I2860" s="74">
        <v>0</v>
      </c>
      <c r="J2860" s="74">
        <v>0</v>
      </c>
      <c r="K2860" s="74">
        <v>0</v>
      </c>
      <c r="L2860" s="35">
        <v>0</v>
      </c>
      <c r="M2860" s="74">
        <v>0</v>
      </c>
      <c r="N2860"/>
      <c r="O2860"/>
    </row>
    <row r="2861" spans="2:15">
      <c r="B2861" s="74">
        <v>1052.0000000000005</v>
      </c>
      <c r="C2861" s="74">
        <v>42235</v>
      </c>
      <c r="D2861" s="74">
        <v>0</v>
      </c>
      <c r="E2861" s="74">
        <v>0</v>
      </c>
      <c r="F2861" s="74">
        <v>0</v>
      </c>
      <c r="G2861" s="74">
        <v>0</v>
      </c>
      <c r="H2861" s="74">
        <v>0</v>
      </c>
      <c r="I2861" s="74">
        <v>0</v>
      </c>
      <c r="J2861" s="74">
        <v>0</v>
      </c>
      <c r="K2861" s="74">
        <v>0</v>
      </c>
      <c r="L2861" s="35">
        <v>0</v>
      </c>
      <c r="M2861" s="74">
        <v>0</v>
      </c>
      <c r="N2861"/>
      <c r="O2861"/>
    </row>
    <row r="2862" spans="2:15">
      <c r="B2862" s="74">
        <v>1305.0000000000018</v>
      </c>
      <c r="C2862" s="74">
        <v>42236</v>
      </c>
      <c r="D2862" s="74">
        <v>0</v>
      </c>
      <c r="E2862" s="74">
        <v>0</v>
      </c>
      <c r="F2862" s="74">
        <v>0</v>
      </c>
      <c r="G2862" s="74">
        <v>0</v>
      </c>
      <c r="H2862" s="74">
        <v>0</v>
      </c>
      <c r="I2862" s="74">
        <v>0</v>
      </c>
      <c r="J2862" s="74">
        <v>0</v>
      </c>
      <c r="K2862" s="74">
        <v>0</v>
      </c>
      <c r="L2862" s="35">
        <v>0</v>
      </c>
      <c r="M2862" s="74">
        <v>0</v>
      </c>
      <c r="N2862"/>
      <c r="O2862"/>
    </row>
    <row r="2863" spans="2:15">
      <c r="B2863" s="74">
        <v>987.00000000000819</v>
      </c>
      <c r="C2863" s="74">
        <v>42237</v>
      </c>
      <c r="D2863" s="74">
        <v>0</v>
      </c>
      <c r="E2863" s="74">
        <v>0</v>
      </c>
      <c r="F2863" s="74">
        <v>0</v>
      </c>
      <c r="G2863" s="74">
        <v>0</v>
      </c>
      <c r="H2863" s="74">
        <v>0</v>
      </c>
      <c r="I2863" s="74">
        <v>0</v>
      </c>
      <c r="J2863" s="74">
        <v>0</v>
      </c>
      <c r="K2863" s="74">
        <v>0</v>
      </c>
      <c r="L2863" s="35">
        <v>0</v>
      </c>
      <c r="M2863" s="74">
        <v>0</v>
      </c>
      <c r="N2863"/>
      <c r="O2863"/>
    </row>
    <row r="2864" spans="2:15">
      <c r="B2864" s="74">
        <v>827.00000000000716</v>
      </c>
      <c r="C2864" s="74">
        <v>42238</v>
      </c>
      <c r="D2864" s="74">
        <v>0</v>
      </c>
      <c r="E2864" s="74">
        <v>0</v>
      </c>
      <c r="F2864" s="74">
        <v>0</v>
      </c>
      <c r="G2864" s="74">
        <v>0</v>
      </c>
      <c r="H2864" s="74">
        <v>0</v>
      </c>
      <c r="I2864" s="74">
        <v>0</v>
      </c>
      <c r="J2864" s="74">
        <v>0</v>
      </c>
      <c r="K2864" s="74">
        <v>0</v>
      </c>
      <c r="L2864" s="35">
        <v>0</v>
      </c>
      <c r="M2864" s="74">
        <v>0</v>
      </c>
      <c r="N2864"/>
      <c r="O2864"/>
    </row>
    <row r="2865" spans="2:15">
      <c r="B2865" s="74">
        <v>1460.0000000000105</v>
      </c>
      <c r="C2865" s="74">
        <v>42239</v>
      </c>
      <c r="D2865" s="74">
        <v>0</v>
      </c>
      <c r="E2865" s="74">
        <v>0</v>
      </c>
      <c r="F2865" s="74">
        <v>0</v>
      </c>
      <c r="G2865" s="74">
        <v>0</v>
      </c>
      <c r="H2865" s="74">
        <v>0</v>
      </c>
      <c r="I2865" s="74">
        <v>0</v>
      </c>
      <c r="J2865" s="74">
        <v>0</v>
      </c>
      <c r="K2865" s="74">
        <v>0</v>
      </c>
      <c r="L2865" s="35">
        <v>0</v>
      </c>
      <c r="M2865" s="74">
        <v>0</v>
      </c>
      <c r="N2865"/>
      <c r="O2865"/>
    </row>
    <row r="2866" spans="2:15">
      <c r="B2866" s="74">
        <v>838.99999999999977</v>
      </c>
      <c r="C2866" s="74">
        <v>42240</v>
      </c>
      <c r="D2866" s="74">
        <v>0</v>
      </c>
      <c r="E2866" s="74">
        <v>6.5116279069767399E-2</v>
      </c>
      <c r="F2866" s="74">
        <v>0</v>
      </c>
      <c r="G2866" s="74">
        <v>0</v>
      </c>
      <c r="H2866" s="74">
        <v>0</v>
      </c>
      <c r="I2866" s="74">
        <v>0</v>
      </c>
      <c r="J2866" s="74">
        <v>0</v>
      </c>
      <c r="K2866" s="74">
        <v>0</v>
      </c>
      <c r="L2866" s="35">
        <v>0</v>
      </c>
      <c r="M2866" s="74">
        <v>1</v>
      </c>
      <c r="N2866"/>
      <c r="O2866"/>
    </row>
    <row r="2867" spans="2:15">
      <c r="B2867" s="74">
        <v>837.0000000000008</v>
      </c>
      <c r="C2867" s="74">
        <v>42241</v>
      </c>
      <c r="D2867" s="74">
        <v>0</v>
      </c>
      <c r="E2867" s="74">
        <v>4.4642857142857097E-3</v>
      </c>
      <c r="F2867" s="74">
        <v>0</v>
      </c>
      <c r="G2867" s="74">
        <v>0</v>
      </c>
      <c r="H2867" s="74">
        <v>0</v>
      </c>
      <c r="I2867" s="74">
        <v>0</v>
      </c>
      <c r="J2867" s="74">
        <v>0</v>
      </c>
      <c r="K2867" s="74">
        <v>0</v>
      </c>
      <c r="L2867" s="35">
        <v>0</v>
      </c>
      <c r="M2867" s="74">
        <v>1</v>
      </c>
      <c r="N2867"/>
      <c r="O2867"/>
    </row>
    <row r="2868" spans="2:15">
      <c r="B2868" s="74">
        <v>817.00000000000887</v>
      </c>
      <c r="C2868" s="74">
        <v>42242</v>
      </c>
      <c r="D2868" s="74">
        <v>0</v>
      </c>
      <c r="E2868" s="74">
        <v>0</v>
      </c>
      <c r="F2868" s="74">
        <v>0</v>
      </c>
      <c r="G2868" s="74">
        <v>0</v>
      </c>
      <c r="H2868" s="74">
        <v>0</v>
      </c>
      <c r="I2868" s="74">
        <v>0</v>
      </c>
      <c r="J2868" s="74">
        <v>0</v>
      </c>
      <c r="K2868" s="74">
        <v>0</v>
      </c>
      <c r="L2868" s="35">
        <v>0</v>
      </c>
      <c r="M2868" s="74">
        <v>0</v>
      </c>
      <c r="N2868"/>
      <c r="O2868"/>
    </row>
    <row r="2869" spans="2:15">
      <c r="B2869" s="74">
        <v>784.00000000000398</v>
      </c>
      <c r="C2869" s="74">
        <v>42243</v>
      </c>
      <c r="D2869" s="74">
        <v>0</v>
      </c>
      <c r="E2869" s="74">
        <v>4.0160642570281103E-3</v>
      </c>
      <c r="F2869" s="74">
        <v>8.0321285140562207E-3</v>
      </c>
      <c r="G2869" s="74">
        <v>0</v>
      </c>
      <c r="H2869" s="74">
        <v>0</v>
      </c>
      <c r="I2869" s="74">
        <v>0</v>
      </c>
      <c r="J2869" s="74">
        <v>0</v>
      </c>
      <c r="K2869" s="74">
        <v>0</v>
      </c>
      <c r="L2869" s="35">
        <v>0</v>
      </c>
      <c r="M2869" s="74">
        <v>1</v>
      </c>
      <c r="N2869"/>
      <c r="O2869"/>
    </row>
    <row r="2870" spans="2:15">
      <c r="B2870" s="74">
        <v>544.99999999999704</v>
      </c>
      <c r="C2870" s="74">
        <v>42244</v>
      </c>
      <c r="D2870" s="74">
        <v>0</v>
      </c>
      <c r="E2870" s="74">
        <v>4.3103448275862103E-3</v>
      </c>
      <c r="F2870" s="74">
        <v>0</v>
      </c>
      <c r="G2870" s="74">
        <v>0</v>
      </c>
      <c r="H2870" s="74">
        <v>0</v>
      </c>
      <c r="I2870" s="74">
        <v>0</v>
      </c>
      <c r="J2870" s="74">
        <v>0</v>
      </c>
      <c r="K2870" s="74">
        <v>0</v>
      </c>
      <c r="L2870" s="35">
        <v>0</v>
      </c>
      <c r="M2870" s="74">
        <v>1</v>
      </c>
      <c r="N2870"/>
      <c r="O2870"/>
    </row>
    <row r="2871" spans="2:15">
      <c r="B2871" s="74">
        <v>546.00000000000398</v>
      </c>
      <c r="C2871" s="74">
        <v>42245</v>
      </c>
      <c r="D2871" s="74">
        <v>0</v>
      </c>
      <c r="E2871" s="74">
        <v>0</v>
      </c>
      <c r="F2871" s="74">
        <v>0</v>
      </c>
      <c r="G2871" s="74">
        <v>0</v>
      </c>
      <c r="H2871" s="74">
        <v>0</v>
      </c>
      <c r="I2871" s="74">
        <v>0</v>
      </c>
      <c r="J2871" s="74">
        <v>0</v>
      </c>
      <c r="K2871" s="74">
        <v>0</v>
      </c>
      <c r="L2871" s="35">
        <v>0</v>
      </c>
      <c r="M2871" s="74">
        <v>0</v>
      </c>
      <c r="N2871"/>
      <c r="O2871"/>
    </row>
    <row r="2872" spans="2:15">
      <c r="B2872" s="74">
        <v>1302.9999999999861</v>
      </c>
      <c r="C2872" s="74">
        <v>42246</v>
      </c>
      <c r="D2872" s="74">
        <v>0</v>
      </c>
      <c r="E2872" s="74">
        <v>0</v>
      </c>
      <c r="F2872" s="74">
        <v>0</v>
      </c>
      <c r="G2872" s="74">
        <v>0</v>
      </c>
      <c r="H2872" s="74">
        <v>0</v>
      </c>
      <c r="I2872" s="74">
        <v>0</v>
      </c>
      <c r="J2872" s="74">
        <v>0</v>
      </c>
      <c r="K2872" s="74">
        <v>0</v>
      </c>
      <c r="L2872" s="35">
        <v>0</v>
      </c>
      <c r="M2872" s="74">
        <v>0</v>
      </c>
      <c r="N2872"/>
      <c r="O2872"/>
    </row>
    <row r="2873" spans="2:15">
      <c r="B2873" s="74">
        <v>480.99999999999869</v>
      </c>
      <c r="C2873" s="74">
        <v>42247</v>
      </c>
      <c r="D2873" s="74">
        <v>0</v>
      </c>
      <c r="E2873" s="74">
        <v>0</v>
      </c>
      <c r="F2873" s="74">
        <v>0</v>
      </c>
      <c r="G2873" s="74">
        <v>0</v>
      </c>
      <c r="H2873" s="74">
        <v>0</v>
      </c>
      <c r="I2873" s="74">
        <v>0</v>
      </c>
      <c r="J2873" s="74">
        <v>0</v>
      </c>
      <c r="K2873" s="74">
        <v>0</v>
      </c>
      <c r="L2873" s="35">
        <v>0</v>
      </c>
      <c r="M2873" s="74">
        <v>0</v>
      </c>
      <c r="N2873"/>
      <c r="O2873"/>
    </row>
    <row r="2874" spans="2:15">
      <c r="B2874" s="74">
        <v>724.00000000000614</v>
      </c>
      <c r="C2874" s="74">
        <v>42248</v>
      </c>
      <c r="D2874" s="74">
        <v>0</v>
      </c>
      <c r="E2874" s="74">
        <v>4.6082949308755804E-3</v>
      </c>
      <c r="F2874" s="74">
        <v>0</v>
      </c>
      <c r="G2874" s="74">
        <v>0</v>
      </c>
      <c r="H2874" s="74">
        <v>0</v>
      </c>
      <c r="I2874" s="74">
        <v>0</v>
      </c>
      <c r="J2874" s="74">
        <v>0</v>
      </c>
      <c r="K2874" s="74">
        <v>0</v>
      </c>
      <c r="L2874" s="35">
        <v>0</v>
      </c>
      <c r="M2874" s="74">
        <v>1</v>
      </c>
      <c r="N2874"/>
      <c r="O2874"/>
    </row>
    <row r="2875" spans="2:15">
      <c r="B2875" s="74">
        <v>645.9999999999942</v>
      </c>
      <c r="C2875" s="74">
        <v>42249</v>
      </c>
      <c r="D2875" s="74">
        <v>0</v>
      </c>
      <c r="E2875" s="74">
        <v>0</v>
      </c>
      <c r="F2875" s="74">
        <v>0</v>
      </c>
      <c r="G2875" s="74">
        <v>0</v>
      </c>
      <c r="H2875" s="74">
        <v>0</v>
      </c>
      <c r="I2875" s="74">
        <v>0</v>
      </c>
      <c r="J2875" s="74">
        <v>0</v>
      </c>
      <c r="K2875" s="74">
        <v>0</v>
      </c>
      <c r="L2875" s="35">
        <v>0</v>
      </c>
      <c r="M2875" s="74">
        <v>0</v>
      </c>
      <c r="N2875"/>
      <c r="O2875"/>
    </row>
    <row r="2876" spans="2:15">
      <c r="B2876" s="74">
        <v>438.99999999999892</v>
      </c>
      <c r="C2876" s="74">
        <v>42250</v>
      </c>
      <c r="D2876" s="74">
        <v>0</v>
      </c>
      <c r="E2876" s="74">
        <v>3.09734513274336E-2</v>
      </c>
      <c r="F2876" s="74">
        <v>0</v>
      </c>
      <c r="G2876" s="74">
        <v>0</v>
      </c>
      <c r="H2876" s="74">
        <v>0</v>
      </c>
      <c r="I2876" s="74">
        <v>0</v>
      </c>
      <c r="J2876" s="74">
        <v>0</v>
      </c>
      <c r="K2876" s="74">
        <v>0</v>
      </c>
      <c r="L2876" s="35">
        <v>0</v>
      </c>
      <c r="M2876" s="74">
        <v>1</v>
      </c>
      <c r="N2876"/>
      <c r="O2876"/>
    </row>
    <row r="2877" spans="2:15">
      <c r="B2877" s="74">
        <v>641.00000000000387</v>
      </c>
      <c r="C2877" s="74">
        <v>42251</v>
      </c>
      <c r="D2877" s="74">
        <v>0</v>
      </c>
      <c r="E2877" s="74">
        <v>2.3148148148148098E-2</v>
      </c>
      <c r="F2877" s="74">
        <v>0</v>
      </c>
      <c r="G2877" s="74">
        <v>0</v>
      </c>
      <c r="H2877" s="74">
        <v>0</v>
      </c>
      <c r="I2877" s="74">
        <v>0</v>
      </c>
      <c r="J2877" s="74">
        <v>0</v>
      </c>
      <c r="K2877" s="74">
        <v>0</v>
      </c>
      <c r="L2877" s="35">
        <v>0</v>
      </c>
      <c r="M2877" s="74">
        <v>1</v>
      </c>
      <c r="N2877"/>
      <c r="O2877"/>
    </row>
    <row r="2878" spans="2:15">
      <c r="B2878" s="74">
        <v>335.99999999999699</v>
      </c>
      <c r="C2878" s="74">
        <v>42252</v>
      </c>
      <c r="D2878" s="74">
        <v>0</v>
      </c>
      <c r="E2878" s="74">
        <v>9.1324200913242004E-3</v>
      </c>
      <c r="F2878" s="74">
        <v>0</v>
      </c>
      <c r="G2878" s="74">
        <v>0</v>
      </c>
      <c r="H2878" s="74">
        <v>0</v>
      </c>
      <c r="I2878" s="74">
        <v>0</v>
      </c>
      <c r="J2878" s="74">
        <v>0</v>
      </c>
      <c r="K2878" s="74">
        <v>0</v>
      </c>
      <c r="L2878" s="35">
        <v>0</v>
      </c>
      <c r="M2878" s="74">
        <v>1</v>
      </c>
      <c r="N2878"/>
      <c r="O2878"/>
    </row>
    <row r="2879" spans="2:15">
      <c r="B2879" s="74">
        <v>992.99999999999852</v>
      </c>
      <c r="C2879" s="74">
        <v>42253</v>
      </c>
      <c r="D2879" s="74">
        <v>0</v>
      </c>
      <c r="E2879" s="74">
        <v>0</v>
      </c>
      <c r="F2879" s="74">
        <v>0</v>
      </c>
      <c r="G2879" s="74">
        <v>0</v>
      </c>
      <c r="H2879" s="74">
        <v>0</v>
      </c>
      <c r="I2879" s="74">
        <v>0</v>
      </c>
      <c r="J2879" s="74">
        <v>0</v>
      </c>
      <c r="K2879" s="74">
        <v>0</v>
      </c>
      <c r="L2879" s="35">
        <v>0</v>
      </c>
      <c r="M2879" s="74">
        <v>0</v>
      </c>
      <c r="N2879"/>
      <c r="O2879"/>
    </row>
    <row r="2880" spans="2:15">
      <c r="B2880" s="74">
        <v>1001.0000000000043</v>
      </c>
      <c r="C2880" s="74">
        <v>42254</v>
      </c>
      <c r="D2880" s="74">
        <v>0</v>
      </c>
      <c r="E2880" s="74">
        <v>0</v>
      </c>
      <c r="F2880" s="74">
        <v>0</v>
      </c>
      <c r="G2880" s="74">
        <v>0</v>
      </c>
      <c r="H2880" s="74">
        <v>0</v>
      </c>
      <c r="I2880" s="74">
        <v>0</v>
      </c>
      <c r="J2880" s="74">
        <v>0</v>
      </c>
      <c r="K2880" s="74">
        <v>0</v>
      </c>
      <c r="L2880" s="35">
        <v>0</v>
      </c>
      <c r="M2880" s="74">
        <v>0</v>
      </c>
      <c r="N2880"/>
      <c r="O2880"/>
    </row>
    <row r="2881" spans="2:15">
      <c r="B2881" s="74">
        <v>799.9999999999942</v>
      </c>
      <c r="C2881" s="74">
        <v>42255</v>
      </c>
      <c r="D2881" s="74">
        <v>0</v>
      </c>
      <c r="E2881" s="74">
        <v>0</v>
      </c>
      <c r="F2881" s="74">
        <v>0</v>
      </c>
      <c r="G2881" s="74">
        <v>0</v>
      </c>
      <c r="H2881" s="74">
        <v>0</v>
      </c>
      <c r="I2881" s="74">
        <v>0</v>
      </c>
      <c r="J2881" s="74">
        <v>0</v>
      </c>
      <c r="K2881" s="74">
        <v>0</v>
      </c>
      <c r="L2881" s="35">
        <v>0</v>
      </c>
      <c r="M2881" s="74">
        <v>0</v>
      </c>
      <c r="N2881"/>
      <c r="O2881"/>
    </row>
    <row r="2882" spans="2:15">
      <c r="B2882" s="74">
        <v>540.00000000000216</v>
      </c>
      <c r="C2882" s="74">
        <v>42256</v>
      </c>
      <c r="D2882" s="74">
        <v>0</v>
      </c>
      <c r="E2882" s="74">
        <v>0</v>
      </c>
      <c r="F2882" s="74">
        <v>0</v>
      </c>
      <c r="G2882" s="74">
        <v>0</v>
      </c>
      <c r="H2882" s="74">
        <v>0</v>
      </c>
      <c r="I2882" s="74">
        <v>0</v>
      </c>
      <c r="J2882" s="74">
        <v>0</v>
      </c>
      <c r="K2882" s="74">
        <v>0</v>
      </c>
      <c r="L2882" s="35">
        <v>0</v>
      </c>
      <c r="M2882" s="74">
        <v>0</v>
      </c>
      <c r="N2882"/>
      <c r="O2882"/>
    </row>
    <row r="2883" spans="2:15">
      <c r="B2883" s="74">
        <v>411.99999999999608</v>
      </c>
      <c r="C2883" s="74">
        <v>42257</v>
      </c>
      <c r="D2883" s="74">
        <v>0</v>
      </c>
      <c r="E2883" s="74">
        <v>0</v>
      </c>
      <c r="F2883" s="74">
        <v>0</v>
      </c>
      <c r="G2883" s="74">
        <v>0</v>
      </c>
      <c r="H2883" s="74">
        <v>0</v>
      </c>
      <c r="I2883" s="74">
        <v>0</v>
      </c>
      <c r="J2883" s="74">
        <v>0</v>
      </c>
      <c r="K2883" s="74">
        <v>0</v>
      </c>
      <c r="L2883" s="35">
        <v>0</v>
      </c>
      <c r="M2883" s="74">
        <v>0</v>
      </c>
      <c r="N2883"/>
      <c r="O2883"/>
    </row>
    <row r="2884" spans="2:15">
      <c r="B2884" s="74">
        <v>652.9999999999942</v>
      </c>
      <c r="C2884" s="74">
        <v>42258</v>
      </c>
      <c r="D2884" s="74">
        <v>0</v>
      </c>
      <c r="E2884" s="74">
        <v>0</v>
      </c>
      <c r="F2884" s="74">
        <v>0</v>
      </c>
      <c r="G2884" s="74">
        <v>0</v>
      </c>
      <c r="H2884" s="74">
        <v>0</v>
      </c>
      <c r="I2884" s="74">
        <v>0</v>
      </c>
      <c r="J2884" s="74">
        <v>0</v>
      </c>
      <c r="K2884" s="74">
        <v>0</v>
      </c>
      <c r="L2884" s="35">
        <v>0</v>
      </c>
      <c r="M2884" s="74">
        <v>0</v>
      </c>
      <c r="N2884"/>
      <c r="O2884"/>
    </row>
    <row r="2885" spans="2:15">
      <c r="B2885" s="74">
        <v>506.00000000000142</v>
      </c>
      <c r="C2885" s="74">
        <v>42260</v>
      </c>
      <c r="D2885" s="74">
        <v>0</v>
      </c>
      <c r="E2885" s="74">
        <v>1.43540669856459E-2</v>
      </c>
      <c r="F2885" s="74">
        <v>0</v>
      </c>
      <c r="G2885" s="74">
        <v>0</v>
      </c>
      <c r="H2885" s="74">
        <v>0</v>
      </c>
      <c r="I2885" s="74">
        <v>0</v>
      </c>
      <c r="J2885" s="74">
        <v>0</v>
      </c>
      <c r="K2885" s="74">
        <v>0</v>
      </c>
      <c r="L2885" s="35">
        <v>0</v>
      </c>
      <c r="M2885" s="74">
        <v>1</v>
      </c>
      <c r="N2885"/>
      <c r="O2885"/>
    </row>
    <row r="2886" spans="2:15">
      <c r="B2886" s="74">
        <v>664.00000000000455</v>
      </c>
      <c r="C2886" s="74">
        <v>42283</v>
      </c>
      <c r="D2886" s="74">
        <v>0</v>
      </c>
      <c r="E2886" s="74">
        <v>3.26797385620915E-3</v>
      </c>
      <c r="F2886" s="74">
        <v>0</v>
      </c>
      <c r="G2886" s="74">
        <v>0</v>
      </c>
      <c r="H2886" s="74">
        <v>0</v>
      </c>
      <c r="I2886" s="74">
        <v>0</v>
      </c>
      <c r="J2886" s="74">
        <v>0</v>
      </c>
      <c r="K2886" s="74">
        <v>0</v>
      </c>
      <c r="L2886" s="35">
        <v>0</v>
      </c>
      <c r="M2886" s="74">
        <v>1</v>
      </c>
      <c r="N2886"/>
      <c r="O2886"/>
    </row>
    <row r="2887" spans="2:15">
      <c r="B2887" s="74">
        <v>960.00000000000432</v>
      </c>
      <c r="C2887" s="74">
        <v>42374</v>
      </c>
      <c r="D2887" s="74">
        <v>0</v>
      </c>
      <c r="E2887" s="74">
        <v>8.7336244541484694E-3</v>
      </c>
      <c r="F2887" s="74">
        <v>0</v>
      </c>
      <c r="G2887" s="74">
        <v>0</v>
      </c>
      <c r="H2887" s="74">
        <v>0</v>
      </c>
      <c r="I2887" s="74">
        <v>0</v>
      </c>
      <c r="J2887" s="74">
        <v>0</v>
      </c>
      <c r="K2887" s="74">
        <v>0</v>
      </c>
      <c r="L2887" s="35">
        <v>0</v>
      </c>
      <c r="M2887" s="74">
        <v>1</v>
      </c>
      <c r="N2887"/>
      <c r="O2887"/>
    </row>
    <row r="2888" spans="2:15">
      <c r="B2888" s="74">
        <v>337.99999999999642</v>
      </c>
      <c r="C2888" s="74">
        <v>42375</v>
      </c>
      <c r="D2888" s="74">
        <v>0</v>
      </c>
      <c r="E2888" s="74">
        <v>5.97609561752988E-2</v>
      </c>
      <c r="F2888" s="74">
        <v>0</v>
      </c>
      <c r="G2888" s="74">
        <v>0</v>
      </c>
      <c r="H2888" s="74">
        <v>0</v>
      </c>
      <c r="I2888" s="74">
        <v>0</v>
      </c>
      <c r="J2888" s="74">
        <v>0</v>
      </c>
      <c r="K2888" s="74">
        <v>0</v>
      </c>
      <c r="L2888" s="35">
        <v>0</v>
      </c>
      <c r="M2888" s="74">
        <v>1</v>
      </c>
      <c r="N2888"/>
      <c r="O2888"/>
    </row>
    <row r="2889" spans="2:15">
      <c r="B2889" s="74">
        <v>50.000000000000171</v>
      </c>
      <c r="C2889" s="74">
        <v>42376</v>
      </c>
      <c r="D2889" s="74">
        <v>0</v>
      </c>
      <c r="E2889" s="74">
        <v>0</v>
      </c>
      <c r="F2889" s="74">
        <v>0</v>
      </c>
      <c r="G2889" s="74">
        <v>4.5871559633027499E-3</v>
      </c>
      <c r="H2889" s="74">
        <v>0</v>
      </c>
      <c r="I2889" s="74">
        <v>0</v>
      </c>
      <c r="J2889" s="74">
        <v>0</v>
      </c>
      <c r="K2889" s="74">
        <v>2.2935779816513801E-2</v>
      </c>
      <c r="L2889" s="35">
        <v>0</v>
      </c>
      <c r="M2889" s="74">
        <v>0</v>
      </c>
      <c r="N2889"/>
      <c r="O2889"/>
    </row>
    <row r="2890" spans="2:15">
      <c r="B2890" s="74">
        <v>44.999999999999638</v>
      </c>
      <c r="C2890" s="74">
        <v>42377</v>
      </c>
      <c r="D2890" s="74">
        <v>0</v>
      </c>
      <c r="E2890" s="74">
        <v>0</v>
      </c>
      <c r="F2890" s="74">
        <v>0</v>
      </c>
      <c r="G2890" s="74">
        <v>2.2522522522522501E-2</v>
      </c>
      <c r="H2890" s="74">
        <v>0</v>
      </c>
      <c r="I2890" s="74">
        <v>0</v>
      </c>
      <c r="J2890" s="74">
        <v>0</v>
      </c>
      <c r="K2890" s="74">
        <v>0</v>
      </c>
      <c r="L2890" s="35">
        <v>0</v>
      </c>
      <c r="M2890" s="74">
        <v>0</v>
      </c>
      <c r="N2890"/>
      <c r="O2890"/>
    </row>
    <row r="2891" spans="2:15">
      <c r="B2891" s="74">
        <v>67.000000000000568</v>
      </c>
      <c r="C2891" s="74">
        <v>42378</v>
      </c>
      <c r="D2891" s="74">
        <v>0</v>
      </c>
      <c r="E2891" s="74">
        <v>1.85185185185185E-2</v>
      </c>
      <c r="F2891" s="74">
        <v>0</v>
      </c>
      <c r="G2891" s="74">
        <v>4.6296296296296302E-3</v>
      </c>
      <c r="H2891" s="74">
        <v>0</v>
      </c>
      <c r="I2891" s="74">
        <v>0</v>
      </c>
      <c r="J2891" s="74">
        <v>0</v>
      </c>
      <c r="K2891" s="74">
        <v>5.0925925925925902E-2</v>
      </c>
      <c r="L2891" s="35">
        <v>0</v>
      </c>
      <c r="M2891" s="74">
        <v>1</v>
      </c>
      <c r="N2891"/>
      <c r="O2891"/>
    </row>
    <row r="2892" spans="2:15">
      <c r="B2892" s="74">
        <v>43.000000000000362</v>
      </c>
      <c r="C2892" s="74">
        <v>42379</v>
      </c>
      <c r="D2892" s="74">
        <v>0</v>
      </c>
      <c r="E2892" s="74">
        <v>0</v>
      </c>
      <c r="F2892" s="74">
        <v>0</v>
      </c>
      <c r="G2892" s="74">
        <v>1.02564102564103E-2</v>
      </c>
      <c r="H2892" s="74">
        <v>0</v>
      </c>
      <c r="I2892" s="74">
        <v>0</v>
      </c>
      <c r="J2892" s="74">
        <v>0</v>
      </c>
      <c r="K2892" s="74">
        <v>1.5384615384615399E-2</v>
      </c>
      <c r="L2892" s="35">
        <v>0</v>
      </c>
      <c r="M2892" s="74">
        <v>0</v>
      </c>
      <c r="N2892"/>
      <c r="O2892"/>
    </row>
    <row r="2893" spans="2:15">
      <c r="B2893" s="74">
        <v>311.99999999999835</v>
      </c>
      <c r="C2893" s="74">
        <v>42380</v>
      </c>
      <c r="D2893" s="74">
        <v>0</v>
      </c>
      <c r="E2893" s="74">
        <v>0</v>
      </c>
      <c r="F2893" s="74">
        <v>0</v>
      </c>
      <c r="G2893" s="74">
        <v>0</v>
      </c>
      <c r="H2893" s="74">
        <v>0</v>
      </c>
      <c r="I2893" s="74">
        <v>0</v>
      </c>
      <c r="J2893" s="74">
        <v>0</v>
      </c>
      <c r="K2893" s="74">
        <v>0</v>
      </c>
      <c r="L2893" s="35">
        <v>0</v>
      </c>
      <c r="M2893" s="74">
        <v>0</v>
      </c>
      <c r="N2893"/>
      <c r="O2893"/>
    </row>
    <row r="2894" spans="2:15">
      <c r="B2894" s="74">
        <v>167.99999999999909</v>
      </c>
      <c r="C2894" s="74">
        <v>42381</v>
      </c>
      <c r="D2894" s="74">
        <v>0</v>
      </c>
      <c r="E2894" s="74">
        <v>2.1739130434782601E-2</v>
      </c>
      <c r="F2894" s="74">
        <v>0</v>
      </c>
      <c r="G2894" s="74">
        <v>1.3043478260869599E-2</v>
      </c>
      <c r="H2894" s="74">
        <v>0</v>
      </c>
      <c r="I2894" s="74">
        <v>0</v>
      </c>
      <c r="J2894" s="74">
        <v>0</v>
      </c>
      <c r="K2894" s="74">
        <v>0</v>
      </c>
      <c r="L2894" s="35">
        <v>0</v>
      </c>
      <c r="M2894" s="74">
        <v>1</v>
      </c>
      <c r="N2894"/>
      <c r="O2894"/>
    </row>
    <row r="2895" spans="2:15">
      <c r="B2895" s="74">
        <v>213.99999999999974</v>
      </c>
      <c r="C2895" s="74">
        <v>42382</v>
      </c>
      <c r="D2895" s="74">
        <v>0</v>
      </c>
      <c r="E2895" s="74">
        <v>4.11522633744856E-3</v>
      </c>
      <c r="F2895" s="74">
        <v>0</v>
      </c>
      <c r="G2895" s="74">
        <v>0</v>
      </c>
      <c r="H2895" s="74">
        <v>0</v>
      </c>
      <c r="I2895" s="74">
        <v>0</v>
      </c>
      <c r="J2895" s="74">
        <v>0</v>
      </c>
      <c r="K2895" s="74">
        <v>0</v>
      </c>
      <c r="L2895" s="35">
        <v>0</v>
      </c>
      <c r="M2895" s="74">
        <v>1</v>
      </c>
      <c r="N2895"/>
      <c r="O2895"/>
    </row>
    <row r="2896" spans="2:15">
      <c r="B2896" s="74">
        <v>487.99999999999977</v>
      </c>
      <c r="C2896" s="74">
        <v>42383</v>
      </c>
      <c r="D2896" s="74">
        <v>0</v>
      </c>
      <c r="E2896" s="74">
        <v>0</v>
      </c>
      <c r="F2896" s="74">
        <v>0</v>
      </c>
      <c r="G2896" s="74">
        <v>1.62162162162162E-2</v>
      </c>
      <c r="H2896" s="74">
        <v>0</v>
      </c>
      <c r="I2896" s="74">
        <v>0</v>
      </c>
      <c r="J2896" s="74">
        <v>0</v>
      </c>
      <c r="K2896" s="74">
        <v>0</v>
      </c>
      <c r="L2896" s="35">
        <v>0</v>
      </c>
      <c r="M2896" s="74">
        <v>0</v>
      </c>
      <c r="N2896"/>
      <c r="O2896"/>
    </row>
    <row r="2897" spans="2:15">
      <c r="B2897" s="74">
        <v>294.99999999999801</v>
      </c>
      <c r="C2897" s="74">
        <v>42385</v>
      </c>
      <c r="D2897" s="74">
        <v>0</v>
      </c>
      <c r="E2897" s="74">
        <v>0</v>
      </c>
      <c r="F2897" s="74">
        <v>0</v>
      </c>
      <c r="G2897" s="74">
        <v>9.7560975609756097E-3</v>
      </c>
      <c r="H2897" s="74">
        <v>0</v>
      </c>
      <c r="I2897" s="74">
        <v>0</v>
      </c>
      <c r="J2897" s="74">
        <v>0</v>
      </c>
      <c r="K2897" s="74">
        <v>2.92682926829268E-2</v>
      </c>
      <c r="L2897" s="35">
        <v>0</v>
      </c>
      <c r="M2897" s="74">
        <v>0</v>
      </c>
      <c r="N2897"/>
      <c r="O2897"/>
    </row>
    <row r="2898" spans="2:15">
      <c r="B2898" s="74">
        <v>36.999999999999602</v>
      </c>
      <c r="C2898" s="74">
        <v>42386</v>
      </c>
      <c r="D2898" s="74">
        <v>0</v>
      </c>
      <c r="E2898" s="74">
        <v>4.3103448275862103E-3</v>
      </c>
      <c r="F2898" s="74">
        <v>0</v>
      </c>
      <c r="G2898" s="74">
        <v>0</v>
      </c>
      <c r="H2898" s="74">
        <v>0</v>
      </c>
      <c r="I2898" s="74">
        <v>0</v>
      </c>
      <c r="J2898" s="74">
        <v>0</v>
      </c>
      <c r="K2898" s="74">
        <v>0</v>
      </c>
      <c r="L2898" s="35">
        <v>0</v>
      </c>
      <c r="M2898" s="74">
        <v>1</v>
      </c>
      <c r="N2898"/>
      <c r="O2898"/>
    </row>
    <row r="2899" spans="2:15">
      <c r="B2899" s="74">
        <v>41.000000000000426</v>
      </c>
      <c r="C2899" s="74">
        <v>42387</v>
      </c>
      <c r="D2899" s="74">
        <v>0</v>
      </c>
      <c r="E2899" s="74">
        <v>4.0322580645161298E-3</v>
      </c>
      <c r="F2899" s="74">
        <v>0</v>
      </c>
      <c r="G2899" s="74">
        <v>1.6129032258064498E-2</v>
      </c>
      <c r="H2899" s="74">
        <v>0</v>
      </c>
      <c r="I2899" s="74">
        <v>0</v>
      </c>
      <c r="J2899" s="74">
        <v>0</v>
      </c>
      <c r="K2899" s="74">
        <v>0</v>
      </c>
      <c r="L2899" s="35">
        <v>0</v>
      </c>
      <c r="M2899" s="74">
        <v>1</v>
      </c>
      <c r="N2899"/>
      <c r="O2899"/>
    </row>
    <row r="2900" spans="2:15">
      <c r="B2900" s="74">
        <v>337.00000000000114</v>
      </c>
      <c r="C2900" s="74">
        <v>42388</v>
      </c>
      <c r="D2900" s="74">
        <v>0</v>
      </c>
      <c r="E2900" s="74">
        <v>0</v>
      </c>
      <c r="F2900" s="74">
        <v>0</v>
      </c>
      <c r="G2900" s="74">
        <v>9.9502487562189105E-3</v>
      </c>
      <c r="H2900" s="74">
        <v>0</v>
      </c>
      <c r="I2900" s="74">
        <v>0</v>
      </c>
      <c r="J2900" s="74">
        <v>0</v>
      </c>
      <c r="K2900" s="74">
        <v>0</v>
      </c>
      <c r="L2900" s="35">
        <v>0</v>
      </c>
      <c r="M2900" s="74">
        <v>0</v>
      </c>
      <c r="N2900"/>
      <c r="O2900"/>
    </row>
    <row r="2901" spans="2:15">
      <c r="B2901" s="74">
        <v>29.999999999999844</v>
      </c>
      <c r="C2901" s="74">
        <v>42389</v>
      </c>
      <c r="D2901" s="74">
        <v>0</v>
      </c>
      <c r="E2901" s="74">
        <v>0</v>
      </c>
      <c r="F2901" s="74">
        <v>0</v>
      </c>
      <c r="G2901" s="74">
        <v>9.3457943925233603E-3</v>
      </c>
      <c r="H2901" s="74">
        <v>0</v>
      </c>
      <c r="I2901" s="74">
        <v>0</v>
      </c>
      <c r="J2901" s="74">
        <v>0</v>
      </c>
      <c r="K2901" s="74">
        <v>4.6728971962616802E-3</v>
      </c>
      <c r="L2901" s="35">
        <v>0</v>
      </c>
      <c r="M2901" s="74">
        <v>0</v>
      </c>
      <c r="N2901"/>
      <c r="O2901"/>
    </row>
    <row r="2902" spans="2:15">
      <c r="B2902" s="74">
        <v>177.00000000000151</v>
      </c>
      <c r="C2902" s="74">
        <v>42390</v>
      </c>
      <c r="D2902" s="74">
        <v>0</v>
      </c>
      <c r="E2902" s="74">
        <v>4.3859649122806998E-3</v>
      </c>
      <c r="F2902" s="74">
        <v>0</v>
      </c>
      <c r="G2902" s="74">
        <v>0</v>
      </c>
      <c r="H2902" s="74">
        <v>0</v>
      </c>
      <c r="I2902" s="74">
        <v>0</v>
      </c>
      <c r="J2902" s="74">
        <v>0</v>
      </c>
      <c r="K2902" s="74">
        <v>0</v>
      </c>
      <c r="L2902" s="35">
        <v>0</v>
      </c>
      <c r="M2902" s="74">
        <v>1</v>
      </c>
      <c r="N2902"/>
      <c r="O2902"/>
    </row>
    <row r="2903" spans="2:15">
      <c r="B2903" s="74">
        <v>74.000000000000696</v>
      </c>
      <c r="C2903" s="74">
        <v>42391</v>
      </c>
      <c r="D2903" s="74">
        <v>0</v>
      </c>
      <c r="E2903" s="74">
        <v>4.3859649122806998E-3</v>
      </c>
      <c r="F2903" s="74">
        <v>0</v>
      </c>
      <c r="G2903" s="74">
        <v>0</v>
      </c>
      <c r="H2903" s="74">
        <v>0</v>
      </c>
      <c r="I2903" s="74">
        <v>0</v>
      </c>
      <c r="J2903" s="74">
        <v>0</v>
      </c>
      <c r="K2903" s="74">
        <v>0</v>
      </c>
      <c r="L2903" s="35">
        <v>0</v>
      </c>
      <c r="M2903" s="74">
        <v>1</v>
      </c>
      <c r="N2903"/>
      <c r="O2903"/>
    </row>
    <row r="2904" spans="2:15">
      <c r="B2904" s="74">
        <v>33.000000000000206</v>
      </c>
      <c r="C2904" s="74">
        <v>42393</v>
      </c>
      <c r="D2904" s="74">
        <v>0</v>
      </c>
      <c r="E2904" s="74">
        <v>0</v>
      </c>
      <c r="F2904" s="74">
        <v>0</v>
      </c>
      <c r="G2904" s="74">
        <v>2.6905829596412599E-2</v>
      </c>
      <c r="H2904" s="74">
        <v>0</v>
      </c>
      <c r="I2904" s="74">
        <v>0</v>
      </c>
      <c r="J2904" s="74">
        <v>0</v>
      </c>
      <c r="K2904" s="74">
        <v>0</v>
      </c>
      <c r="L2904" s="35">
        <v>0</v>
      </c>
      <c r="M2904" s="74">
        <v>0</v>
      </c>
      <c r="N2904"/>
      <c r="O2904"/>
    </row>
    <row r="2905" spans="2:15">
      <c r="B2905" s="74">
        <v>29.000000000000274</v>
      </c>
      <c r="C2905" s="74">
        <v>42394</v>
      </c>
      <c r="D2905" s="74">
        <v>0</v>
      </c>
      <c r="E2905" s="74">
        <v>4.5045045045045001E-3</v>
      </c>
      <c r="F2905" s="74">
        <v>0</v>
      </c>
      <c r="G2905" s="74">
        <v>0</v>
      </c>
      <c r="H2905" s="74">
        <v>0</v>
      </c>
      <c r="I2905" s="74">
        <v>0</v>
      </c>
      <c r="J2905" s="74">
        <v>0</v>
      </c>
      <c r="K2905" s="74">
        <v>0</v>
      </c>
      <c r="L2905" s="35">
        <v>0</v>
      </c>
      <c r="M2905" s="74">
        <v>1</v>
      </c>
      <c r="N2905"/>
      <c r="O2905"/>
    </row>
    <row r="2906" spans="2:15">
      <c r="B2906" s="74">
        <v>981.00000000000387</v>
      </c>
      <c r="C2906" s="74">
        <v>42400</v>
      </c>
      <c r="D2906" s="74">
        <v>0</v>
      </c>
      <c r="E2906" s="74">
        <v>5.40540540540541E-3</v>
      </c>
      <c r="F2906" s="74">
        <v>0</v>
      </c>
      <c r="G2906" s="74">
        <v>0</v>
      </c>
      <c r="H2906" s="74">
        <v>0</v>
      </c>
      <c r="I2906" s="74">
        <v>0</v>
      </c>
      <c r="J2906" s="74">
        <v>0</v>
      </c>
      <c r="K2906" s="74">
        <v>0</v>
      </c>
      <c r="L2906" s="35">
        <v>2.7027026999999999E-2</v>
      </c>
      <c r="M2906" s="74">
        <v>1</v>
      </c>
      <c r="N2906"/>
      <c r="O2906"/>
    </row>
    <row r="2907" spans="2:15">
      <c r="B2907" s="74">
        <v>50.000000000000171</v>
      </c>
      <c r="C2907" s="74">
        <v>42401</v>
      </c>
      <c r="D2907" s="74">
        <v>0</v>
      </c>
      <c r="E2907" s="74">
        <v>0</v>
      </c>
      <c r="F2907" s="74">
        <v>0</v>
      </c>
      <c r="G2907" s="74">
        <v>1.00502512562814E-2</v>
      </c>
      <c r="H2907" s="74">
        <v>0</v>
      </c>
      <c r="I2907" s="74">
        <v>0</v>
      </c>
      <c r="J2907" s="74">
        <v>0</v>
      </c>
      <c r="K2907" s="74">
        <v>0.23618090452261301</v>
      </c>
      <c r="L2907" s="35">
        <v>0</v>
      </c>
      <c r="M2907" s="74">
        <v>0</v>
      </c>
      <c r="N2907"/>
      <c r="O2907"/>
    </row>
    <row r="2908" spans="2:15">
      <c r="B2908" s="74">
        <v>383.99999999999966</v>
      </c>
      <c r="C2908" s="74">
        <v>42402</v>
      </c>
      <c r="D2908" s="74">
        <v>0</v>
      </c>
      <c r="E2908" s="74">
        <v>0</v>
      </c>
      <c r="F2908" s="74">
        <v>0</v>
      </c>
      <c r="G2908" s="74">
        <v>0</v>
      </c>
      <c r="H2908" s="74">
        <v>0</v>
      </c>
      <c r="I2908" s="74">
        <v>0</v>
      </c>
      <c r="J2908" s="74">
        <v>0</v>
      </c>
      <c r="K2908" s="74">
        <v>0</v>
      </c>
      <c r="L2908" s="35">
        <v>0</v>
      </c>
      <c r="M2908" s="74">
        <v>0</v>
      </c>
      <c r="N2908"/>
      <c r="O2908"/>
    </row>
    <row r="2909" spans="2:15">
      <c r="B2909" s="74">
        <v>244.00000000000051</v>
      </c>
      <c r="C2909" s="74">
        <v>42403</v>
      </c>
      <c r="D2909" s="74">
        <v>8.0321285140562207E-3</v>
      </c>
      <c r="E2909" s="74">
        <v>0</v>
      </c>
      <c r="F2909" s="74">
        <v>0</v>
      </c>
      <c r="G2909" s="74">
        <v>0</v>
      </c>
      <c r="H2909" s="74">
        <v>0</v>
      </c>
      <c r="I2909" s="74">
        <v>0</v>
      </c>
      <c r="J2909" s="74">
        <v>0</v>
      </c>
      <c r="K2909" s="74">
        <v>0</v>
      </c>
      <c r="L2909" s="35">
        <v>0</v>
      </c>
      <c r="M2909" s="74">
        <v>0</v>
      </c>
      <c r="N2909"/>
      <c r="O2909"/>
    </row>
    <row r="2910" spans="2:15">
      <c r="B2910" s="74">
        <v>458.00000000000142</v>
      </c>
      <c r="C2910" s="74">
        <v>42404</v>
      </c>
      <c r="D2910" s="74">
        <v>0</v>
      </c>
      <c r="E2910" s="74">
        <v>7.1065989847715699E-2</v>
      </c>
      <c r="F2910" s="74">
        <v>0</v>
      </c>
      <c r="G2910" s="74">
        <v>0</v>
      </c>
      <c r="H2910" s="74">
        <v>0</v>
      </c>
      <c r="I2910" s="74">
        <v>0</v>
      </c>
      <c r="J2910" s="74">
        <v>0</v>
      </c>
      <c r="K2910" s="74">
        <v>0</v>
      </c>
      <c r="L2910" s="35">
        <v>0</v>
      </c>
      <c r="M2910" s="74">
        <v>1</v>
      </c>
      <c r="N2910"/>
      <c r="O2910"/>
    </row>
    <row r="2911" spans="2:15">
      <c r="B2911" s="74">
        <v>205.99999999999858</v>
      </c>
      <c r="C2911" s="74">
        <v>42405</v>
      </c>
      <c r="D2911" s="74">
        <v>0</v>
      </c>
      <c r="E2911" s="74">
        <v>4.2253521126760597E-2</v>
      </c>
      <c r="F2911" s="74">
        <v>6.5727699530516395E-2</v>
      </c>
      <c r="G2911" s="74">
        <v>0</v>
      </c>
      <c r="H2911" s="74">
        <v>0</v>
      </c>
      <c r="I2911" s="74">
        <v>0</v>
      </c>
      <c r="J2911" s="74">
        <v>0</v>
      </c>
      <c r="K2911" s="74">
        <v>0</v>
      </c>
      <c r="L2911" s="35">
        <v>0</v>
      </c>
      <c r="M2911" s="74">
        <v>1</v>
      </c>
      <c r="N2911"/>
      <c r="O2911"/>
    </row>
    <row r="2912" spans="2:15">
      <c r="B2912" s="74">
        <v>335.00000000000381</v>
      </c>
      <c r="C2912" s="74">
        <v>42411</v>
      </c>
      <c r="D2912" s="74">
        <v>0</v>
      </c>
      <c r="E2912" s="74">
        <v>0</v>
      </c>
      <c r="F2912" s="74">
        <v>0</v>
      </c>
      <c r="G2912" s="74">
        <v>5.2631578947368403E-3</v>
      </c>
      <c r="H2912" s="74">
        <v>0</v>
      </c>
      <c r="I2912" s="74">
        <v>0</v>
      </c>
      <c r="J2912" s="74">
        <v>0</v>
      </c>
      <c r="K2912" s="74">
        <v>0</v>
      </c>
      <c r="L2912" s="35">
        <v>0</v>
      </c>
      <c r="M2912" s="74">
        <v>0</v>
      </c>
      <c r="N2912"/>
      <c r="O2912"/>
    </row>
    <row r="2913" spans="2:15">
      <c r="B2913" s="74">
        <v>186.00000000000173</v>
      </c>
      <c r="C2913" s="74">
        <v>42853</v>
      </c>
      <c r="D2913" s="74">
        <v>0</v>
      </c>
      <c r="E2913" s="74">
        <v>0</v>
      </c>
      <c r="F2913" s="74">
        <v>0</v>
      </c>
      <c r="G2913" s="74">
        <v>0</v>
      </c>
      <c r="H2913" s="74">
        <v>0</v>
      </c>
      <c r="I2913" s="74">
        <v>0</v>
      </c>
      <c r="J2913" s="74">
        <v>0</v>
      </c>
      <c r="K2913" s="74">
        <v>0</v>
      </c>
      <c r="L2913" s="35">
        <v>0</v>
      </c>
      <c r="M2913" s="74">
        <v>0</v>
      </c>
      <c r="N2913"/>
      <c r="O2913"/>
    </row>
    <row r="2914" spans="2:15">
      <c r="B2914" s="74">
        <v>773.99999999999602</v>
      </c>
      <c r="C2914" s="74">
        <v>42854</v>
      </c>
      <c r="D2914" s="74">
        <v>0</v>
      </c>
      <c r="E2914" s="74">
        <v>2.8169014084507001E-2</v>
      </c>
      <c r="F2914" s="74">
        <v>0</v>
      </c>
      <c r="G2914" s="74">
        <v>0</v>
      </c>
      <c r="H2914" s="74">
        <v>0</v>
      </c>
      <c r="I2914" s="74">
        <v>0</v>
      </c>
      <c r="J2914" s="74">
        <v>0</v>
      </c>
      <c r="K2914" s="74">
        <v>0</v>
      </c>
      <c r="L2914" s="35">
        <v>0</v>
      </c>
      <c r="M2914" s="74">
        <v>1</v>
      </c>
      <c r="N2914"/>
      <c r="O2914"/>
    </row>
    <row r="2915" spans="2:15">
      <c r="B2915" s="74">
        <v>430.99999999999869</v>
      </c>
      <c r="C2915" s="74">
        <v>42856</v>
      </c>
      <c r="D2915" s="74">
        <v>0</v>
      </c>
      <c r="E2915" s="74">
        <v>8.2191780821917804E-2</v>
      </c>
      <c r="F2915" s="74">
        <v>0</v>
      </c>
      <c r="G2915" s="74">
        <v>9.1324200913242004E-3</v>
      </c>
      <c r="H2915" s="74">
        <v>0</v>
      </c>
      <c r="I2915" s="74">
        <v>0</v>
      </c>
      <c r="J2915" s="74">
        <v>0</v>
      </c>
      <c r="K2915" s="74">
        <v>0</v>
      </c>
      <c r="L2915" s="35">
        <v>0</v>
      </c>
      <c r="M2915" s="74">
        <v>1</v>
      </c>
      <c r="N2915"/>
      <c r="O2915"/>
    </row>
    <row r="2916" spans="2:15">
      <c r="B2916" s="74">
        <v>1014.0000000000076</v>
      </c>
      <c r="C2916" s="74">
        <v>42858</v>
      </c>
      <c r="D2916" s="74">
        <v>0</v>
      </c>
      <c r="E2916" s="74">
        <v>2.3474178403755899E-2</v>
      </c>
      <c r="F2916" s="74">
        <v>0</v>
      </c>
      <c r="G2916" s="74">
        <v>0</v>
      </c>
      <c r="H2916" s="74">
        <v>0</v>
      </c>
      <c r="I2916" s="74">
        <v>0</v>
      </c>
      <c r="J2916" s="74">
        <v>0</v>
      </c>
      <c r="K2916" s="74">
        <v>0</v>
      </c>
      <c r="L2916" s="35">
        <v>0</v>
      </c>
      <c r="M2916" s="74">
        <v>1</v>
      </c>
      <c r="N2916"/>
      <c r="O2916"/>
    </row>
    <row r="2917" spans="2:15">
      <c r="B2917" s="74">
        <v>128.00000000000054</v>
      </c>
      <c r="C2917" s="74">
        <v>42859</v>
      </c>
      <c r="D2917" s="74">
        <v>0</v>
      </c>
      <c r="E2917" s="74">
        <v>0</v>
      </c>
      <c r="F2917" s="74">
        <v>0</v>
      </c>
      <c r="G2917" s="74">
        <v>0</v>
      </c>
      <c r="H2917" s="74">
        <v>2.3809523809523801E-2</v>
      </c>
      <c r="I2917" s="74">
        <v>0</v>
      </c>
      <c r="J2917" s="74">
        <v>0</v>
      </c>
      <c r="K2917" s="74">
        <v>0</v>
      </c>
      <c r="L2917" s="35">
        <v>0</v>
      </c>
      <c r="M2917" s="74">
        <v>0</v>
      </c>
      <c r="N2917"/>
      <c r="O2917"/>
    </row>
    <row r="2918" spans="2:15">
      <c r="B2918" s="74">
        <v>300.99999999999778</v>
      </c>
      <c r="C2918" s="74">
        <v>42863</v>
      </c>
      <c r="D2918" s="74">
        <v>0</v>
      </c>
      <c r="E2918" s="74">
        <v>0</v>
      </c>
      <c r="F2918" s="74">
        <v>0</v>
      </c>
      <c r="G2918" s="74">
        <v>0</v>
      </c>
      <c r="H2918" s="74">
        <v>0</v>
      </c>
      <c r="I2918" s="74">
        <v>0</v>
      </c>
      <c r="J2918" s="74">
        <v>0</v>
      </c>
      <c r="K2918" s="74">
        <v>3.0434782608695699E-2</v>
      </c>
      <c r="L2918" s="35">
        <v>0</v>
      </c>
      <c r="M2918" s="74">
        <v>0</v>
      </c>
      <c r="N2918"/>
      <c r="O2918"/>
    </row>
    <row r="2919" spans="2:15">
      <c r="B2919" s="74">
        <v>116.0000000000004</v>
      </c>
      <c r="C2919" s="74">
        <v>42864</v>
      </c>
      <c r="D2919" s="74">
        <v>0</v>
      </c>
      <c r="E2919" s="74">
        <v>1.01522842639594E-2</v>
      </c>
      <c r="F2919" s="74">
        <v>0</v>
      </c>
      <c r="G2919" s="74">
        <v>0</v>
      </c>
      <c r="H2919" s="74">
        <v>0</v>
      </c>
      <c r="I2919" s="74">
        <v>0</v>
      </c>
      <c r="J2919" s="74">
        <v>0</v>
      </c>
      <c r="K2919" s="74">
        <v>2.0304568527918801E-2</v>
      </c>
      <c r="L2919" s="35">
        <v>0</v>
      </c>
      <c r="M2919" s="74">
        <v>1</v>
      </c>
      <c r="N2919"/>
      <c r="O2919"/>
    </row>
    <row r="2920" spans="2:15">
      <c r="B2920" s="74">
        <v>692.00000000000409</v>
      </c>
      <c r="C2920" s="74">
        <v>42865</v>
      </c>
      <c r="D2920" s="74">
        <v>0</v>
      </c>
      <c r="E2920" s="74">
        <v>4.65116279069767E-3</v>
      </c>
      <c r="F2920" s="74">
        <v>0</v>
      </c>
      <c r="G2920" s="74">
        <v>0</v>
      </c>
      <c r="H2920" s="74">
        <v>0</v>
      </c>
      <c r="I2920" s="74">
        <v>0</v>
      </c>
      <c r="J2920" s="74">
        <v>0</v>
      </c>
      <c r="K2920" s="74">
        <v>0</v>
      </c>
      <c r="L2920" s="35">
        <v>0</v>
      </c>
      <c r="M2920" s="74">
        <v>1</v>
      </c>
      <c r="N2920"/>
      <c r="O2920"/>
    </row>
    <row r="2921" spans="2:15">
      <c r="B2921" s="74">
        <v>274.00000000000153</v>
      </c>
      <c r="C2921" s="74">
        <v>42867</v>
      </c>
      <c r="D2921" s="74">
        <v>0</v>
      </c>
      <c r="E2921" s="74">
        <v>0</v>
      </c>
      <c r="F2921" s="74">
        <v>0</v>
      </c>
      <c r="G2921" s="74">
        <v>0</v>
      </c>
      <c r="H2921" s="74">
        <v>1.3698630136986301E-2</v>
      </c>
      <c r="I2921" s="74">
        <v>0</v>
      </c>
      <c r="J2921" s="74">
        <v>0</v>
      </c>
      <c r="K2921" s="74">
        <v>0</v>
      </c>
      <c r="L2921" s="35">
        <v>0</v>
      </c>
      <c r="M2921" s="74">
        <v>0</v>
      </c>
      <c r="N2921"/>
      <c r="O2921"/>
    </row>
    <row r="2922" spans="2:15">
      <c r="B2922" s="74">
        <v>82.000000000000668</v>
      </c>
      <c r="C2922" s="74">
        <v>42868</v>
      </c>
      <c r="D2922" s="74">
        <v>0</v>
      </c>
      <c r="E2922" s="74">
        <v>0</v>
      </c>
      <c r="F2922" s="74">
        <v>0</v>
      </c>
      <c r="G2922" s="74">
        <v>0</v>
      </c>
      <c r="H2922" s="74">
        <v>0</v>
      </c>
      <c r="I2922" s="74">
        <v>0</v>
      </c>
      <c r="J2922" s="74">
        <v>9.4786729857819895E-3</v>
      </c>
      <c r="K2922" s="74">
        <v>4.739336492891E-3</v>
      </c>
      <c r="L2922" s="35">
        <v>0</v>
      </c>
      <c r="M2922" s="74">
        <v>0</v>
      </c>
      <c r="N2922"/>
      <c r="O2922"/>
    </row>
    <row r="2923" spans="2:15">
      <c r="B2923" s="74">
        <v>660.00000000000284</v>
      </c>
      <c r="C2923" s="74">
        <v>42869</v>
      </c>
      <c r="D2923" s="74">
        <v>0</v>
      </c>
      <c r="E2923" s="74">
        <v>2.7906976744186001E-2</v>
      </c>
      <c r="F2923" s="74">
        <v>0</v>
      </c>
      <c r="G2923" s="74">
        <v>2.7906976744186001E-2</v>
      </c>
      <c r="H2923" s="74">
        <v>0</v>
      </c>
      <c r="I2923" s="74">
        <v>0</v>
      </c>
      <c r="J2923" s="74">
        <v>0</v>
      </c>
      <c r="K2923" s="74">
        <v>0</v>
      </c>
      <c r="L2923" s="35">
        <v>0</v>
      </c>
      <c r="M2923" s="74">
        <v>1</v>
      </c>
      <c r="N2923"/>
      <c r="O2923"/>
    </row>
    <row r="2924" spans="2:15">
      <c r="B2924" s="74">
        <v>184.00000000000151</v>
      </c>
      <c r="C2924" s="74">
        <v>42870</v>
      </c>
      <c r="D2924" s="74">
        <v>0</v>
      </c>
      <c r="E2924" s="74">
        <v>0</v>
      </c>
      <c r="F2924" s="74">
        <v>0</v>
      </c>
      <c r="G2924" s="74">
        <v>0</v>
      </c>
      <c r="H2924" s="74">
        <v>0</v>
      </c>
      <c r="I2924" s="74">
        <v>0</v>
      </c>
      <c r="J2924" s="74">
        <v>0</v>
      </c>
      <c r="K2924" s="74">
        <v>0</v>
      </c>
      <c r="L2924" s="35">
        <v>0</v>
      </c>
      <c r="M2924" s="74">
        <v>0</v>
      </c>
      <c r="N2924"/>
      <c r="O2924"/>
    </row>
    <row r="2925" spans="2:15">
      <c r="B2925" s="74">
        <v>210.99999999999872</v>
      </c>
      <c r="C2925" s="74">
        <v>42872</v>
      </c>
      <c r="D2925" s="74">
        <v>0</v>
      </c>
      <c r="E2925" s="74">
        <v>0</v>
      </c>
      <c r="F2925" s="74">
        <v>0</v>
      </c>
      <c r="G2925" s="74">
        <v>0</v>
      </c>
      <c r="H2925" s="74">
        <v>0</v>
      </c>
      <c r="I2925" s="74">
        <v>0</v>
      </c>
      <c r="J2925" s="74">
        <v>0</v>
      </c>
      <c r="K2925" s="74">
        <v>0</v>
      </c>
      <c r="L2925" s="35">
        <v>0</v>
      </c>
      <c r="M2925" s="74">
        <v>0</v>
      </c>
      <c r="N2925"/>
      <c r="O2925"/>
    </row>
    <row r="2926" spans="2:15">
      <c r="B2926" s="74">
        <v>62.999999999999766</v>
      </c>
      <c r="C2926" s="74">
        <v>42873</v>
      </c>
      <c r="D2926" s="74">
        <v>0</v>
      </c>
      <c r="E2926" s="74">
        <v>0</v>
      </c>
      <c r="F2926" s="74">
        <v>0</v>
      </c>
      <c r="G2926" s="74">
        <v>0</v>
      </c>
      <c r="H2926" s="74">
        <v>0</v>
      </c>
      <c r="I2926" s="74">
        <v>0</v>
      </c>
      <c r="J2926" s="74">
        <v>0</v>
      </c>
      <c r="K2926" s="74">
        <v>4.7619047619047597E-3</v>
      </c>
      <c r="L2926" s="35">
        <v>0</v>
      </c>
      <c r="M2926" s="74">
        <v>0</v>
      </c>
      <c r="N2926"/>
      <c r="O2926"/>
    </row>
    <row r="2927" spans="2:15">
      <c r="B2927" s="74">
        <v>191.00000000000119</v>
      </c>
      <c r="C2927" s="74">
        <v>42875</v>
      </c>
      <c r="D2927" s="74">
        <v>0</v>
      </c>
      <c r="E2927" s="74">
        <v>4.8076923076923097E-3</v>
      </c>
      <c r="F2927" s="74">
        <v>0</v>
      </c>
      <c r="G2927" s="74">
        <v>0</v>
      </c>
      <c r="H2927" s="74">
        <v>0</v>
      </c>
      <c r="I2927" s="74">
        <v>0</v>
      </c>
      <c r="J2927" s="74">
        <v>0</v>
      </c>
      <c r="K2927" s="74">
        <v>4.8076923076923097E-3</v>
      </c>
      <c r="L2927" s="35">
        <v>0</v>
      </c>
      <c r="M2927" s="74">
        <v>1</v>
      </c>
      <c r="N2927"/>
      <c r="O2927"/>
    </row>
    <row r="2928" spans="2:15">
      <c r="B2928" s="74">
        <v>217.00000000000043</v>
      </c>
      <c r="C2928" s="74">
        <v>42876</v>
      </c>
      <c r="D2928" s="74">
        <v>0</v>
      </c>
      <c r="E2928" s="74">
        <v>0</v>
      </c>
      <c r="F2928" s="74">
        <v>0</v>
      </c>
      <c r="G2928" s="74">
        <v>0</v>
      </c>
      <c r="H2928" s="74">
        <v>0</v>
      </c>
      <c r="I2928" s="74">
        <v>0</v>
      </c>
      <c r="J2928" s="74">
        <v>0</v>
      </c>
      <c r="K2928" s="74">
        <v>0</v>
      </c>
      <c r="L2928" s="35">
        <v>0</v>
      </c>
      <c r="M2928" s="74">
        <v>0</v>
      </c>
      <c r="N2928"/>
      <c r="O2928"/>
    </row>
    <row r="2929" spans="2:15">
      <c r="B2929" s="74">
        <v>133.00000000000128</v>
      </c>
      <c r="C2929" s="74">
        <v>42879</v>
      </c>
      <c r="D2929" s="74">
        <v>0</v>
      </c>
      <c r="E2929" s="74">
        <v>9.3896713615023494E-3</v>
      </c>
      <c r="F2929" s="74">
        <v>0</v>
      </c>
      <c r="G2929" s="74">
        <v>2.3474178403755899E-2</v>
      </c>
      <c r="H2929" s="74">
        <v>7.5117370892018795E-2</v>
      </c>
      <c r="I2929" s="74">
        <v>0</v>
      </c>
      <c r="J2929" s="74">
        <v>0</v>
      </c>
      <c r="K2929" s="74">
        <v>4.2253521126760597E-2</v>
      </c>
      <c r="L2929" s="35">
        <v>4.2253521000000002E-2</v>
      </c>
      <c r="M2929" s="74">
        <v>1</v>
      </c>
      <c r="N2929"/>
      <c r="O2929"/>
    </row>
    <row r="2930" spans="2:15">
      <c r="B2930" s="74">
        <v>158.99999999999957</v>
      </c>
      <c r="C2930" s="74">
        <v>42880</v>
      </c>
      <c r="D2930" s="74">
        <v>0</v>
      </c>
      <c r="E2930" s="74">
        <v>2.7027027027027001E-2</v>
      </c>
      <c r="F2930" s="74">
        <v>0</v>
      </c>
      <c r="G2930" s="74">
        <v>0</v>
      </c>
      <c r="H2930" s="74">
        <v>0</v>
      </c>
      <c r="I2930" s="74">
        <v>0</v>
      </c>
      <c r="J2930" s="74">
        <v>0</v>
      </c>
      <c r="K2930" s="74">
        <v>0</v>
      </c>
      <c r="L2930" s="35">
        <v>0</v>
      </c>
      <c r="M2930" s="74">
        <v>1</v>
      </c>
      <c r="N2930"/>
      <c r="O2930"/>
    </row>
    <row r="2931" spans="2:15">
      <c r="B2931" s="74">
        <v>119.99999999999869</v>
      </c>
      <c r="C2931" s="74">
        <v>42881</v>
      </c>
      <c r="D2931" s="74">
        <v>0</v>
      </c>
      <c r="E2931" s="74">
        <v>3.77358490566038E-3</v>
      </c>
      <c r="F2931" s="74">
        <v>0</v>
      </c>
      <c r="G2931" s="74">
        <v>0</v>
      </c>
      <c r="H2931" s="74">
        <v>0</v>
      </c>
      <c r="I2931" s="74">
        <v>0</v>
      </c>
      <c r="J2931" s="74">
        <v>0</v>
      </c>
      <c r="K2931" s="74">
        <v>3.77358490566038E-3</v>
      </c>
      <c r="L2931" s="35">
        <v>0</v>
      </c>
      <c r="M2931" s="74">
        <v>1</v>
      </c>
      <c r="N2931"/>
      <c r="O2931"/>
    </row>
    <row r="2932" spans="2:15">
      <c r="B2932" s="74">
        <v>303.99999999999733</v>
      </c>
      <c r="C2932" s="74">
        <v>42882</v>
      </c>
      <c r="D2932" s="74">
        <v>0</v>
      </c>
      <c r="E2932" s="74">
        <v>0</v>
      </c>
      <c r="F2932" s="74">
        <v>0</v>
      </c>
      <c r="G2932" s="74">
        <v>0</v>
      </c>
      <c r="H2932" s="74">
        <v>0</v>
      </c>
      <c r="I2932" s="74">
        <v>0</v>
      </c>
      <c r="J2932" s="74">
        <v>0</v>
      </c>
      <c r="K2932" s="74">
        <v>0</v>
      </c>
      <c r="L2932" s="35">
        <v>0</v>
      </c>
      <c r="M2932" s="74">
        <v>0</v>
      </c>
      <c r="N2932"/>
      <c r="O2932"/>
    </row>
    <row r="2933" spans="2:15">
      <c r="B2933" s="74">
        <v>151.00000000000026</v>
      </c>
      <c r="C2933" s="74">
        <v>42883</v>
      </c>
      <c r="D2933" s="74">
        <v>0</v>
      </c>
      <c r="E2933" s="74">
        <v>0</v>
      </c>
      <c r="F2933" s="74">
        <v>0</v>
      </c>
      <c r="G2933" s="74">
        <v>0</v>
      </c>
      <c r="H2933" s="74">
        <v>0</v>
      </c>
      <c r="I2933" s="74">
        <v>0</v>
      </c>
      <c r="J2933" s="74">
        <v>0</v>
      </c>
      <c r="K2933" s="74">
        <v>0</v>
      </c>
      <c r="L2933" s="35">
        <v>0</v>
      </c>
      <c r="M2933" s="74">
        <v>0</v>
      </c>
      <c r="N2933"/>
      <c r="O2933"/>
    </row>
    <row r="2934" spans="2:15">
      <c r="B2934" s="74">
        <v>520.00000000000136</v>
      </c>
      <c r="C2934" s="74">
        <v>42886</v>
      </c>
      <c r="D2934" s="74">
        <v>0</v>
      </c>
      <c r="E2934" s="74">
        <v>0</v>
      </c>
      <c r="F2934" s="74">
        <v>0</v>
      </c>
      <c r="G2934" s="74">
        <v>0</v>
      </c>
      <c r="H2934" s="74">
        <v>0</v>
      </c>
      <c r="I2934" s="74">
        <v>0</v>
      </c>
      <c r="J2934" s="74">
        <v>0</v>
      </c>
      <c r="K2934" s="74">
        <v>0</v>
      </c>
      <c r="L2934" s="35">
        <v>0</v>
      </c>
      <c r="M2934" s="74">
        <v>0</v>
      </c>
      <c r="N2934"/>
      <c r="O2934"/>
    </row>
    <row r="2935" spans="2:15">
      <c r="B2935" s="74">
        <v>151.00000000000026</v>
      </c>
      <c r="C2935" s="74">
        <v>42887</v>
      </c>
      <c r="D2935" s="74">
        <v>0</v>
      </c>
      <c r="E2935" s="74">
        <v>0</v>
      </c>
      <c r="F2935" s="74">
        <v>0</v>
      </c>
      <c r="G2935" s="74">
        <v>0</v>
      </c>
      <c r="H2935" s="74">
        <v>0</v>
      </c>
      <c r="I2935" s="74">
        <v>0</v>
      </c>
      <c r="J2935" s="74">
        <v>0</v>
      </c>
      <c r="K2935" s="74">
        <v>0</v>
      </c>
      <c r="L2935" s="35">
        <v>0</v>
      </c>
      <c r="M2935" s="74">
        <v>0</v>
      </c>
      <c r="N2935"/>
      <c r="O2935"/>
    </row>
    <row r="2936" spans="2:15">
      <c r="B2936" s="74">
        <v>220.99999999999991</v>
      </c>
      <c r="C2936" s="74">
        <v>42890</v>
      </c>
      <c r="D2936" s="74">
        <v>0</v>
      </c>
      <c r="E2936" s="74">
        <v>0</v>
      </c>
      <c r="F2936" s="74">
        <v>0</v>
      </c>
      <c r="G2936" s="74">
        <v>0</v>
      </c>
      <c r="H2936" s="74">
        <v>0</v>
      </c>
      <c r="I2936" s="74">
        <v>0</v>
      </c>
      <c r="J2936" s="74">
        <v>0</v>
      </c>
      <c r="K2936" s="74">
        <v>0</v>
      </c>
      <c r="L2936" s="35">
        <v>0</v>
      </c>
      <c r="M2936" s="74">
        <v>0</v>
      </c>
      <c r="N2936"/>
      <c r="O2936"/>
    </row>
    <row r="2937" spans="2:15">
      <c r="B2937" s="74">
        <v>158.99999999999957</v>
      </c>
      <c r="C2937" s="74">
        <v>42891</v>
      </c>
      <c r="D2937" s="74">
        <v>0</v>
      </c>
      <c r="E2937" s="74">
        <v>0</v>
      </c>
      <c r="F2937" s="74">
        <v>0</v>
      </c>
      <c r="G2937" s="74">
        <v>0</v>
      </c>
      <c r="H2937" s="74">
        <v>0</v>
      </c>
      <c r="I2937" s="74">
        <v>0</v>
      </c>
      <c r="J2937" s="74">
        <v>0</v>
      </c>
      <c r="K2937" s="74">
        <v>0</v>
      </c>
      <c r="L2937" s="35">
        <v>0</v>
      </c>
      <c r="M2937" s="74">
        <v>0</v>
      </c>
      <c r="N2937"/>
      <c r="O2937"/>
    </row>
    <row r="2938" spans="2:15">
      <c r="B2938" s="74">
        <v>94.000000000000327</v>
      </c>
      <c r="C2938" s="74">
        <v>42904</v>
      </c>
      <c r="D2938" s="74">
        <v>0</v>
      </c>
      <c r="E2938" s="74">
        <v>0</v>
      </c>
      <c r="F2938" s="74">
        <v>0</v>
      </c>
      <c r="G2938" s="74">
        <v>4.8309178743961402E-3</v>
      </c>
      <c r="H2938" s="74">
        <v>0</v>
      </c>
      <c r="I2938" s="74">
        <v>0</v>
      </c>
      <c r="J2938" s="74">
        <v>4.8309178743961402E-3</v>
      </c>
      <c r="K2938" s="74">
        <v>0</v>
      </c>
      <c r="L2938" s="35">
        <v>0</v>
      </c>
      <c r="M2938" s="74">
        <v>0</v>
      </c>
      <c r="N2938"/>
      <c r="O2938"/>
    </row>
    <row r="2939" spans="2:15">
      <c r="B2939" s="74">
        <v>61.999999999999453</v>
      </c>
      <c r="C2939" s="74">
        <v>42921</v>
      </c>
      <c r="D2939" s="74">
        <v>0</v>
      </c>
      <c r="E2939" s="74">
        <v>0</v>
      </c>
      <c r="F2939" s="74">
        <v>0</v>
      </c>
      <c r="G2939" s="74">
        <v>4.97512437810945E-3</v>
      </c>
      <c r="H2939" s="74">
        <v>0</v>
      </c>
      <c r="I2939" s="74">
        <v>0</v>
      </c>
      <c r="J2939" s="74">
        <v>0</v>
      </c>
      <c r="K2939" s="74">
        <v>2.9850746268656699E-2</v>
      </c>
      <c r="L2939" s="35">
        <v>0</v>
      </c>
      <c r="M2939" s="74">
        <v>0</v>
      </c>
      <c r="N2939"/>
      <c r="O2939"/>
    </row>
    <row r="2940" spans="2:15">
      <c r="B2940" s="74">
        <v>161.00000000000017</v>
      </c>
      <c r="C2940" s="74">
        <v>42923</v>
      </c>
      <c r="D2940" s="74">
        <v>0</v>
      </c>
      <c r="E2940" s="74">
        <v>2.6041666666666699E-2</v>
      </c>
      <c r="F2940" s="74">
        <v>0</v>
      </c>
      <c r="G2940" s="74">
        <v>0</v>
      </c>
      <c r="H2940" s="74">
        <v>0</v>
      </c>
      <c r="I2940" s="74">
        <v>0</v>
      </c>
      <c r="J2940" s="74">
        <v>0</v>
      </c>
      <c r="K2940" s="74">
        <v>0</v>
      </c>
      <c r="L2940" s="35">
        <v>0</v>
      </c>
      <c r="M2940" s="74">
        <v>1</v>
      </c>
      <c r="N2940"/>
      <c r="O2940"/>
    </row>
    <row r="2941" spans="2:15">
      <c r="B2941" s="74">
        <v>196.00000000000185</v>
      </c>
      <c r="C2941" s="74">
        <v>42925</v>
      </c>
      <c r="D2941" s="74">
        <v>0</v>
      </c>
      <c r="E2941" s="74">
        <v>5.9405940594059403E-2</v>
      </c>
      <c r="F2941" s="74">
        <v>0</v>
      </c>
      <c r="G2941" s="74">
        <v>0</v>
      </c>
      <c r="H2941" s="74">
        <v>0</v>
      </c>
      <c r="I2941" s="74">
        <v>0</v>
      </c>
      <c r="J2941" s="74">
        <v>0</v>
      </c>
      <c r="K2941" s="74">
        <v>0</v>
      </c>
      <c r="L2941" s="35">
        <v>0</v>
      </c>
      <c r="M2941" s="74">
        <v>1</v>
      </c>
      <c r="N2941"/>
      <c r="O2941"/>
    </row>
    <row r="2942" spans="2:15">
      <c r="B2942" s="74">
        <v>258</v>
      </c>
      <c r="C2942" s="74">
        <v>42929</v>
      </c>
      <c r="D2942" s="74">
        <v>0</v>
      </c>
      <c r="E2942" s="74">
        <v>0</v>
      </c>
      <c r="F2942" s="74">
        <v>0</v>
      </c>
      <c r="G2942" s="74">
        <v>0</v>
      </c>
      <c r="H2942" s="74">
        <v>0</v>
      </c>
      <c r="I2942" s="74">
        <v>0</v>
      </c>
      <c r="J2942" s="74">
        <v>0</v>
      </c>
      <c r="K2942" s="74">
        <v>0</v>
      </c>
      <c r="L2942" s="35">
        <v>0</v>
      </c>
      <c r="M2942" s="74">
        <v>0</v>
      </c>
      <c r="N2942"/>
      <c r="O2942"/>
    </row>
    <row r="2943" spans="2:15">
      <c r="B2943" s="74">
        <v>116.9999999999996</v>
      </c>
      <c r="C2943" s="74">
        <v>42930</v>
      </c>
      <c r="D2943" s="74">
        <v>0</v>
      </c>
      <c r="E2943" s="74">
        <v>0</v>
      </c>
      <c r="F2943" s="74">
        <v>0</v>
      </c>
      <c r="G2943" s="74">
        <v>0</v>
      </c>
      <c r="H2943" s="74">
        <v>0</v>
      </c>
      <c r="I2943" s="74">
        <v>0</v>
      </c>
      <c r="J2943" s="74">
        <v>0</v>
      </c>
      <c r="K2943" s="74">
        <v>0</v>
      </c>
      <c r="L2943" s="35">
        <v>0</v>
      </c>
      <c r="M2943" s="74">
        <v>0</v>
      </c>
      <c r="N2943"/>
      <c r="O2943"/>
    </row>
    <row r="2944" spans="2:15">
      <c r="B2944" s="74">
        <v>82.999999999999289</v>
      </c>
      <c r="C2944" s="74">
        <v>42931</v>
      </c>
      <c r="D2944" s="74">
        <v>0</v>
      </c>
      <c r="E2944" s="74">
        <v>0</v>
      </c>
      <c r="F2944" s="74">
        <v>0</v>
      </c>
      <c r="G2944" s="74">
        <v>0</v>
      </c>
      <c r="H2944" s="74">
        <v>0</v>
      </c>
      <c r="I2944" s="74">
        <v>0</v>
      </c>
      <c r="J2944" s="74">
        <v>0</v>
      </c>
      <c r="K2944" s="74">
        <v>0</v>
      </c>
      <c r="L2944" s="35">
        <v>0</v>
      </c>
      <c r="M2944" s="74">
        <v>0</v>
      </c>
      <c r="N2944"/>
      <c r="O2944"/>
    </row>
    <row r="2945" spans="2:15">
      <c r="B2945" s="74">
        <v>222.99999999999983</v>
      </c>
      <c r="C2945" s="74">
        <v>42934</v>
      </c>
      <c r="D2945" s="74">
        <v>0</v>
      </c>
      <c r="E2945" s="74">
        <v>0</v>
      </c>
      <c r="F2945" s="74">
        <v>0</v>
      </c>
      <c r="G2945" s="74">
        <v>0</v>
      </c>
      <c r="H2945" s="74">
        <v>0</v>
      </c>
      <c r="I2945" s="74">
        <v>0</v>
      </c>
      <c r="J2945" s="74">
        <v>0</v>
      </c>
      <c r="K2945" s="74">
        <v>0</v>
      </c>
      <c r="L2945" s="35">
        <v>0</v>
      </c>
      <c r="M2945" s="74">
        <v>0</v>
      </c>
      <c r="N2945"/>
      <c r="O2945"/>
    </row>
    <row r="2946" spans="2:15">
      <c r="B2946" s="74">
        <v>190.00000000000068</v>
      </c>
      <c r="C2946" s="74">
        <v>42938</v>
      </c>
      <c r="D2946" s="74">
        <v>0</v>
      </c>
      <c r="E2946" s="74">
        <v>0</v>
      </c>
      <c r="F2946" s="74">
        <v>0</v>
      </c>
      <c r="G2946" s="74">
        <v>0</v>
      </c>
      <c r="H2946" s="74">
        <v>0</v>
      </c>
      <c r="I2946" s="74">
        <v>0</v>
      </c>
      <c r="J2946" s="74">
        <v>0</v>
      </c>
      <c r="K2946" s="74">
        <v>0</v>
      </c>
      <c r="L2946" s="35">
        <v>0</v>
      </c>
      <c r="M2946" s="74">
        <v>0</v>
      </c>
      <c r="N2946"/>
      <c r="O2946"/>
    </row>
    <row r="2947" spans="2:15">
      <c r="B2947" s="74">
        <v>108.9999999999991</v>
      </c>
      <c r="C2947" s="74">
        <v>42940</v>
      </c>
      <c r="D2947" s="74">
        <v>0</v>
      </c>
      <c r="E2947" s="74">
        <v>0</v>
      </c>
      <c r="F2947" s="74">
        <v>0</v>
      </c>
      <c r="G2947" s="74">
        <v>0</v>
      </c>
      <c r="H2947" s="74">
        <v>0</v>
      </c>
      <c r="I2947" s="74">
        <v>0</v>
      </c>
      <c r="J2947" s="74">
        <v>0</v>
      </c>
      <c r="K2947" s="74">
        <v>0</v>
      </c>
      <c r="L2947" s="35">
        <v>0</v>
      </c>
      <c r="M2947" s="74">
        <v>0</v>
      </c>
      <c r="N2947"/>
      <c r="O2947"/>
    </row>
    <row r="2948" spans="2:15">
      <c r="B2948" s="74">
        <v>664.99999999999352</v>
      </c>
      <c r="C2948" s="74">
        <v>42943</v>
      </c>
      <c r="D2948" s="74">
        <v>0</v>
      </c>
      <c r="E2948" s="74">
        <v>4.5045045045045001E-3</v>
      </c>
      <c r="F2948" s="74">
        <v>0</v>
      </c>
      <c r="G2948" s="74">
        <v>0</v>
      </c>
      <c r="H2948" s="74">
        <v>0</v>
      </c>
      <c r="I2948" s="74">
        <v>0</v>
      </c>
      <c r="J2948" s="74">
        <v>0</v>
      </c>
      <c r="K2948" s="74">
        <v>0</v>
      </c>
      <c r="L2948" s="35">
        <v>0</v>
      </c>
      <c r="M2948" s="74">
        <v>1</v>
      </c>
      <c r="N2948"/>
      <c r="O2948"/>
    </row>
    <row r="2949" spans="2:15">
      <c r="B2949" s="74">
        <v>55.999999999999972</v>
      </c>
      <c r="C2949" s="74">
        <v>42945</v>
      </c>
      <c r="D2949" s="74">
        <v>0</v>
      </c>
      <c r="E2949" s="74">
        <v>4.5045045045045001E-3</v>
      </c>
      <c r="F2949" s="74">
        <v>0</v>
      </c>
      <c r="G2949" s="74">
        <v>2.7027027027027001E-2</v>
      </c>
      <c r="H2949" s="74">
        <v>1.35135135135135E-2</v>
      </c>
      <c r="I2949" s="74">
        <v>0</v>
      </c>
      <c r="J2949" s="74">
        <v>0</v>
      </c>
      <c r="K2949" s="74">
        <v>0</v>
      </c>
      <c r="L2949" s="35">
        <v>0</v>
      </c>
      <c r="M2949" s="74">
        <v>1</v>
      </c>
      <c r="N2949"/>
      <c r="O2949"/>
    </row>
    <row r="2950" spans="2:15">
      <c r="B2950" s="74">
        <v>97.999999999998906</v>
      </c>
      <c r="C2950" s="74">
        <v>42947</v>
      </c>
      <c r="D2950" s="74">
        <v>0</v>
      </c>
      <c r="E2950" s="74">
        <v>5.0000000000000001E-3</v>
      </c>
      <c r="F2950" s="74">
        <v>0</v>
      </c>
      <c r="G2950" s="74">
        <v>0</v>
      </c>
      <c r="H2950" s="74">
        <v>0</v>
      </c>
      <c r="I2950" s="74">
        <v>0</v>
      </c>
      <c r="J2950" s="74">
        <v>0</v>
      </c>
      <c r="K2950" s="74">
        <v>0.02</v>
      </c>
      <c r="L2950" s="35">
        <v>0</v>
      </c>
      <c r="M2950" s="74">
        <v>1</v>
      </c>
      <c r="N2950"/>
      <c r="O2950"/>
    </row>
    <row r="2951" spans="2:15">
      <c r="B2951" s="74">
        <v>350.00000000000392</v>
      </c>
      <c r="C2951" s="74">
        <v>42948</v>
      </c>
      <c r="D2951" s="74">
        <v>0</v>
      </c>
      <c r="E2951" s="74">
        <v>0</v>
      </c>
      <c r="F2951" s="74">
        <v>0</v>
      </c>
      <c r="G2951" s="74">
        <v>8.6580086580086597E-3</v>
      </c>
      <c r="H2951" s="74">
        <v>0</v>
      </c>
      <c r="I2951" s="74">
        <v>0</v>
      </c>
      <c r="J2951" s="74">
        <v>0</v>
      </c>
      <c r="K2951" s="74">
        <v>0</v>
      </c>
      <c r="L2951" s="35">
        <v>0</v>
      </c>
      <c r="M2951" s="74">
        <v>0</v>
      </c>
      <c r="N2951"/>
      <c r="O2951"/>
    </row>
    <row r="2952" spans="2:15">
      <c r="B2952" s="74">
        <v>105.00000000000053</v>
      </c>
      <c r="C2952" s="74">
        <v>42950</v>
      </c>
      <c r="D2952" s="74">
        <v>0</v>
      </c>
      <c r="E2952" s="74">
        <v>3.2407407407407399E-2</v>
      </c>
      <c r="F2952" s="74">
        <v>0</v>
      </c>
      <c r="G2952" s="74">
        <v>0</v>
      </c>
      <c r="H2952" s="74">
        <v>0</v>
      </c>
      <c r="I2952" s="74">
        <v>0</v>
      </c>
      <c r="J2952" s="74">
        <v>0</v>
      </c>
      <c r="K2952" s="74">
        <v>0</v>
      </c>
      <c r="L2952" s="35">
        <v>0</v>
      </c>
      <c r="M2952" s="74">
        <v>1</v>
      </c>
      <c r="N2952"/>
      <c r="O2952"/>
    </row>
    <row r="2953" spans="2:15">
      <c r="B2953" s="74">
        <v>146.00000000000102</v>
      </c>
      <c r="C2953" s="74">
        <v>42952</v>
      </c>
      <c r="D2953" s="74">
        <v>0</v>
      </c>
      <c r="E2953" s="74">
        <v>9.9009900990098994E-3</v>
      </c>
      <c r="F2953" s="74">
        <v>0</v>
      </c>
      <c r="G2953" s="74">
        <v>0</v>
      </c>
      <c r="H2953" s="74">
        <v>0</v>
      </c>
      <c r="I2953" s="74">
        <v>0</v>
      </c>
      <c r="J2953" s="74">
        <v>0</v>
      </c>
      <c r="K2953" s="74">
        <v>0</v>
      </c>
      <c r="L2953" s="35">
        <v>0</v>
      </c>
      <c r="M2953" s="74">
        <v>1</v>
      </c>
      <c r="N2953"/>
      <c r="O2953"/>
    </row>
    <row r="2954" spans="2:15">
      <c r="B2954" s="74">
        <v>90.999999999999332</v>
      </c>
      <c r="C2954" s="74">
        <v>42954</v>
      </c>
      <c r="D2954" s="74">
        <v>0</v>
      </c>
      <c r="E2954" s="74">
        <v>0.25462962962962998</v>
      </c>
      <c r="F2954" s="74">
        <v>0</v>
      </c>
      <c r="G2954" s="74">
        <v>0</v>
      </c>
      <c r="H2954" s="74">
        <v>0</v>
      </c>
      <c r="I2954" s="74">
        <v>0</v>
      </c>
      <c r="J2954" s="74">
        <v>0</v>
      </c>
      <c r="K2954" s="74">
        <v>0</v>
      </c>
      <c r="L2954" s="35">
        <v>0</v>
      </c>
      <c r="M2954" s="74">
        <v>1</v>
      </c>
      <c r="N2954"/>
      <c r="O2954"/>
    </row>
    <row r="2955" spans="2:15">
      <c r="B2955" s="74">
        <v>41.000000000000426</v>
      </c>
      <c r="C2955" s="74">
        <v>42956</v>
      </c>
      <c r="D2955" s="74">
        <v>0</v>
      </c>
      <c r="E2955" s="74">
        <v>0</v>
      </c>
      <c r="F2955" s="74">
        <v>0</v>
      </c>
      <c r="G2955" s="74">
        <v>0</v>
      </c>
      <c r="H2955" s="74">
        <v>0</v>
      </c>
      <c r="I2955" s="74">
        <v>0</v>
      </c>
      <c r="J2955" s="74">
        <v>0</v>
      </c>
      <c r="K2955" s="74">
        <v>0</v>
      </c>
      <c r="L2955" s="35">
        <v>0</v>
      </c>
      <c r="M2955" s="74">
        <v>0</v>
      </c>
      <c r="N2955"/>
      <c r="O2955"/>
    </row>
    <row r="2956" spans="2:15">
      <c r="B2956" s="74">
        <v>378.00000000000415</v>
      </c>
      <c r="C2956" s="74">
        <v>42958</v>
      </c>
      <c r="D2956" s="74">
        <v>0</v>
      </c>
      <c r="E2956" s="74">
        <v>0.10747663551401899</v>
      </c>
      <c r="F2956" s="74">
        <v>0</v>
      </c>
      <c r="G2956" s="74">
        <v>0</v>
      </c>
      <c r="H2956" s="74">
        <v>0</v>
      </c>
      <c r="I2956" s="74">
        <v>0</v>
      </c>
      <c r="J2956" s="74">
        <v>0</v>
      </c>
      <c r="K2956" s="74">
        <v>0</v>
      </c>
      <c r="L2956" s="35">
        <v>0</v>
      </c>
      <c r="M2956" s="74">
        <v>1</v>
      </c>
      <c r="N2956"/>
      <c r="O2956"/>
    </row>
    <row r="2957" spans="2:15">
      <c r="B2957" s="74">
        <v>586.99999999999443</v>
      </c>
      <c r="C2957" s="74">
        <v>42961</v>
      </c>
      <c r="D2957" s="74">
        <v>0</v>
      </c>
      <c r="E2957" s="74">
        <v>0</v>
      </c>
      <c r="F2957" s="74">
        <v>0</v>
      </c>
      <c r="G2957" s="74">
        <v>0</v>
      </c>
      <c r="H2957" s="74">
        <v>0</v>
      </c>
      <c r="I2957" s="74">
        <v>0</v>
      </c>
      <c r="J2957" s="74">
        <v>0</v>
      </c>
      <c r="K2957" s="74">
        <v>0</v>
      </c>
      <c r="L2957" s="35">
        <v>2.7149321000000001E-2</v>
      </c>
      <c r="M2957" s="74">
        <v>0</v>
      </c>
      <c r="N2957"/>
      <c r="O2957"/>
    </row>
    <row r="2958" spans="2:15">
      <c r="B2958" s="74">
        <v>138.00000000000117</v>
      </c>
      <c r="C2958" s="74">
        <v>42963</v>
      </c>
      <c r="D2958" s="74">
        <v>0</v>
      </c>
      <c r="E2958" s="74">
        <v>0</v>
      </c>
      <c r="F2958" s="74">
        <v>0</v>
      </c>
      <c r="G2958" s="74">
        <v>0</v>
      </c>
      <c r="H2958" s="74">
        <v>0</v>
      </c>
      <c r="I2958" s="74">
        <v>0</v>
      </c>
      <c r="J2958" s="74">
        <v>0</v>
      </c>
      <c r="K2958" s="74">
        <v>1.8957345971564E-2</v>
      </c>
      <c r="L2958" s="35">
        <v>0</v>
      </c>
      <c r="M2958" s="74">
        <v>0</v>
      </c>
      <c r="N2958"/>
      <c r="O2958"/>
    </row>
    <row r="2959" spans="2:15">
      <c r="B2959" s="74">
        <v>408.99999999999869</v>
      </c>
      <c r="C2959" s="74">
        <v>42965</v>
      </c>
      <c r="D2959" s="74">
        <v>0</v>
      </c>
      <c r="E2959" s="74">
        <v>1.4018691588785E-2</v>
      </c>
      <c r="F2959" s="74">
        <v>0</v>
      </c>
      <c r="G2959" s="74">
        <v>4.6728971962616802E-3</v>
      </c>
      <c r="H2959" s="74">
        <v>0</v>
      </c>
      <c r="I2959" s="74">
        <v>0</v>
      </c>
      <c r="J2959" s="74">
        <v>0</v>
      </c>
      <c r="K2959" s="74">
        <v>0</v>
      </c>
      <c r="L2959" s="35">
        <v>0</v>
      </c>
      <c r="M2959" s="74">
        <v>1</v>
      </c>
      <c r="N2959"/>
      <c r="O2959"/>
    </row>
    <row r="2960" spans="2:15">
      <c r="B2960" s="74">
        <v>240.00000000000233</v>
      </c>
      <c r="C2960" s="74">
        <v>42966</v>
      </c>
      <c r="D2960" s="74">
        <v>0</v>
      </c>
      <c r="E2960" s="74">
        <v>0</v>
      </c>
      <c r="F2960" s="74">
        <v>0</v>
      </c>
      <c r="G2960" s="74">
        <v>0</v>
      </c>
      <c r="H2960" s="74">
        <v>0</v>
      </c>
      <c r="I2960" s="74">
        <v>0</v>
      </c>
      <c r="J2960" s="74">
        <v>0</v>
      </c>
      <c r="K2960" s="74">
        <v>0</v>
      </c>
      <c r="L2960" s="35">
        <v>0</v>
      </c>
      <c r="M2960" s="74">
        <v>0</v>
      </c>
      <c r="N2960"/>
      <c r="O2960"/>
    </row>
    <row r="2961" spans="2:15">
      <c r="B2961" s="74">
        <v>82.999999999999289</v>
      </c>
      <c r="C2961" s="74">
        <v>42968</v>
      </c>
      <c r="D2961" s="74">
        <v>0</v>
      </c>
      <c r="E2961" s="74">
        <v>0.215962441314554</v>
      </c>
      <c r="F2961" s="74">
        <v>0</v>
      </c>
      <c r="G2961" s="74">
        <v>0</v>
      </c>
      <c r="H2961" s="74">
        <v>0</v>
      </c>
      <c r="I2961" s="74">
        <v>0</v>
      </c>
      <c r="J2961" s="74">
        <v>0</v>
      </c>
      <c r="K2961" s="74">
        <v>0</v>
      </c>
      <c r="L2961" s="35">
        <v>0</v>
      </c>
      <c r="M2961" s="74">
        <v>1</v>
      </c>
      <c r="N2961"/>
      <c r="O2961"/>
    </row>
    <row r="2962" spans="2:15">
      <c r="B2962" s="74">
        <v>141.00000000000014</v>
      </c>
      <c r="C2962" s="74">
        <v>42969</v>
      </c>
      <c r="D2962" s="74">
        <v>0</v>
      </c>
      <c r="E2962" s="74">
        <v>9.8522167487684695E-3</v>
      </c>
      <c r="F2962" s="74">
        <v>0</v>
      </c>
      <c r="G2962" s="74">
        <v>0</v>
      </c>
      <c r="H2962" s="74">
        <v>0</v>
      </c>
      <c r="I2962" s="74">
        <v>0</v>
      </c>
      <c r="J2962" s="74">
        <v>0</v>
      </c>
      <c r="K2962" s="74">
        <v>0</v>
      </c>
      <c r="L2962" s="35">
        <v>0</v>
      </c>
      <c r="M2962" s="74">
        <v>1</v>
      </c>
      <c r="N2962"/>
      <c r="O2962"/>
    </row>
    <row r="2963" spans="2:15">
      <c r="B2963" s="74">
        <v>236.99999999999798</v>
      </c>
      <c r="C2963" s="74">
        <v>43064</v>
      </c>
      <c r="D2963" s="74">
        <v>0</v>
      </c>
      <c r="E2963" s="74">
        <v>0</v>
      </c>
      <c r="F2963" s="74">
        <v>0</v>
      </c>
      <c r="G2963" s="74">
        <v>0</v>
      </c>
      <c r="H2963" s="74">
        <v>0</v>
      </c>
      <c r="I2963" s="74">
        <v>0</v>
      </c>
      <c r="J2963" s="74">
        <v>0</v>
      </c>
      <c r="K2963" s="74">
        <v>0</v>
      </c>
      <c r="L2963" s="35">
        <v>0</v>
      </c>
      <c r="M2963" s="74">
        <v>0</v>
      </c>
      <c r="N2963"/>
      <c r="O2963"/>
    </row>
    <row r="2964" spans="2:15">
      <c r="B2964" s="74">
        <v>199.00000000000156</v>
      </c>
      <c r="C2964" s="74">
        <v>43065</v>
      </c>
      <c r="D2964" s="74">
        <v>0</v>
      </c>
      <c r="E2964" s="74">
        <v>0</v>
      </c>
      <c r="F2964" s="74">
        <v>0</v>
      </c>
      <c r="G2964" s="74">
        <v>0</v>
      </c>
      <c r="H2964" s="74">
        <v>0</v>
      </c>
      <c r="I2964" s="74">
        <v>0</v>
      </c>
      <c r="J2964" s="74">
        <v>0</v>
      </c>
      <c r="K2964" s="74">
        <v>0</v>
      </c>
      <c r="L2964" s="35">
        <v>0</v>
      </c>
      <c r="M2964" s="74">
        <v>0</v>
      </c>
      <c r="N2964"/>
      <c r="O2964"/>
    </row>
    <row r="2965" spans="2:15">
      <c r="B2965" s="74">
        <v>315.99999999999727</v>
      </c>
      <c r="C2965" s="74">
        <v>43066</v>
      </c>
      <c r="D2965" s="74">
        <v>0</v>
      </c>
      <c r="E2965" s="74">
        <v>0</v>
      </c>
      <c r="F2965" s="74">
        <v>0</v>
      </c>
      <c r="G2965" s="74">
        <v>0</v>
      </c>
      <c r="H2965" s="74">
        <v>0</v>
      </c>
      <c r="I2965" s="74">
        <v>0</v>
      </c>
      <c r="J2965" s="74">
        <v>0</v>
      </c>
      <c r="K2965" s="74">
        <v>0</v>
      </c>
      <c r="L2965" s="35">
        <v>0</v>
      </c>
      <c r="M2965" s="74">
        <v>0</v>
      </c>
      <c r="N2965"/>
      <c r="O2965"/>
    </row>
    <row r="2966" spans="2:15">
      <c r="B2966" s="74">
        <v>342.99999999999983</v>
      </c>
      <c r="C2966" s="74">
        <v>43082</v>
      </c>
      <c r="D2966" s="74">
        <v>0</v>
      </c>
      <c r="E2966" s="74">
        <v>0</v>
      </c>
      <c r="F2966" s="74">
        <v>0</v>
      </c>
      <c r="G2966" s="74">
        <v>0</v>
      </c>
      <c r="H2966" s="74">
        <v>0</v>
      </c>
      <c r="I2966" s="74">
        <v>0</v>
      </c>
      <c r="J2966" s="74">
        <v>0</v>
      </c>
      <c r="K2966" s="74">
        <v>0</v>
      </c>
      <c r="L2966" s="35">
        <v>0</v>
      </c>
      <c r="M2966" s="74">
        <v>0</v>
      </c>
      <c r="N2966"/>
      <c r="O2966"/>
    </row>
    <row r="2967" spans="2:15">
      <c r="B2967" s="74">
        <v>172.00000000000057</v>
      </c>
      <c r="C2967" s="74">
        <v>43111</v>
      </c>
      <c r="D2967" s="74">
        <v>0</v>
      </c>
      <c r="E2967" s="74">
        <v>0</v>
      </c>
      <c r="F2967" s="74">
        <v>0</v>
      </c>
      <c r="G2967" s="74">
        <v>0</v>
      </c>
      <c r="H2967" s="74">
        <v>0</v>
      </c>
      <c r="I2967" s="74">
        <v>0</v>
      </c>
      <c r="J2967" s="74">
        <v>0</v>
      </c>
      <c r="K2967" s="74">
        <v>0</v>
      </c>
      <c r="L2967" s="35">
        <v>0</v>
      </c>
      <c r="M2967" s="74">
        <v>0</v>
      </c>
      <c r="N2967"/>
      <c r="O2967"/>
    </row>
    <row r="2968" spans="2:15">
      <c r="B2968" s="74">
        <v>184.00000000000151</v>
      </c>
      <c r="C2968" s="74">
        <v>43112</v>
      </c>
      <c r="D2968" s="74">
        <v>4.6948356807511703E-3</v>
      </c>
      <c r="E2968" s="74">
        <v>0</v>
      </c>
      <c r="F2968" s="74">
        <v>0</v>
      </c>
      <c r="G2968" s="74">
        <v>0</v>
      </c>
      <c r="H2968" s="74">
        <v>0</v>
      </c>
      <c r="I2968" s="74">
        <v>0</v>
      </c>
      <c r="J2968" s="74">
        <v>0</v>
      </c>
      <c r="K2968" s="74">
        <v>0</v>
      </c>
      <c r="L2968" s="35">
        <v>0</v>
      </c>
      <c r="M2968" s="74">
        <v>0</v>
      </c>
      <c r="N2968"/>
      <c r="O2968"/>
    </row>
    <row r="2969" spans="2:15">
      <c r="B2969" s="74">
        <v>183.0000000000004</v>
      </c>
      <c r="C2969" s="74">
        <v>43113</v>
      </c>
      <c r="D2969" s="74">
        <v>0</v>
      </c>
      <c r="E2969" s="74">
        <v>0</v>
      </c>
      <c r="F2969" s="74">
        <v>0</v>
      </c>
      <c r="G2969" s="74">
        <v>0</v>
      </c>
      <c r="H2969" s="74">
        <v>0</v>
      </c>
      <c r="I2969" s="74">
        <v>0</v>
      </c>
      <c r="J2969" s="74">
        <v>0</v>
      </c>
      <c r="K2969" s="74">
        <v>0</v>
      </c>
      <c r="L2969" s="35">
        <v>0</v>
      </c>
      <c r="M2969" s="74">
        <v>0</v>
      </c>
      <c r="N2969"/>
      <c r="O2969"/>
    </row>
    <row r="2970" spans="2:15">
      <c r="B2970" s="74">
        <v>697.00000000000136</v>
      </c>
      <c r="C2970" s="74">
        <v>43238</v>
      </c>
      <c r="D2970" s="74">
        <v>0</v>
      </c>
      <c r="E2970" s="74">
        <v>0</v>
      </c>
      <c r="F2970" s="74">
        <v>0</v>
      </c>
      <c r="G2970" s="74">
        <v>0</v>
      </c>
      <c r="H2970" s="74">
        <v>0</v>
      </c>
      <c r="I2970" s="74">
        <v>0</v>
      </c>
      <c r="J2970" s="74">
        <v>0</v>
      </c>
      <c r="K2970" s="74">
        <v>0</v>
      </c>
      <c r="L2970" s="35">
        <v>0</v>
      </c>
      <c r="M2970" s="74">
        <v>0</v>
      </c>
      <c r="N2970"/>
      <c r="O2970"/>
    </row>
    <row r="2971" spans="2:15">
      <c r="B2971" s="74">
        <v>440.00000000000296</v>
      </c>
      <c r="C2971" s="74">
        <v>43244</v>
      </c>
      <c r="D2971" s="74">
        <v>0</v>
      </c>
      <c r="E2971" s="74">
        <v>0</v>
      </c>
      <c r="F2971" s="74">
        <v>0</v>
      </c>
      <c r="G2971" s="74">
        <v>0</v>
      </c>
      <c r="H2971" s="74">
        <v>0</v>
      </c>
      <c r="I2971" s="74">
        <v>0</v>
      </c>
      <c r="J2971" s="74">
        <v>0</v>
      </c>
      <c r="K2971" s="74">
        <v>0</v>
      </c>
      <c r="L2971" s="35">
        <v>0</v>
      </c>
      <c r="M2971" s="74">
        <v>0</v>
      </c>
      <c r="N2971"/>
      <c r="O2971"/>
    </row>
    <row r="2972" spans="2:15">
      <c r="B2972" s="74">
        <v>546.99999999999943</v>
      </c>
      <c r="C2972" s="74">
        <v>43245</v>
      </c>
      <c r="D2972" s="74">
        <v>0</v>
      </c>
      <c r="E2972" s="74">
        <v>0</v>
      </c>
      <c r="F2972" s="74">
        <v>0</v>
      </c>
      <c r="G2972" s="74">
        <v>5.1546391752577301E-3</v>
      </c>
      <c r="H2972" s="74">
        <v>0</v>
      </c>
      <c r="I2972" s="74">
        <v>0</v>
      </c>
      <c r="J2972" s="74">
        <v>0</v>
      </c>
      <c r="K2972" s="74">
        <v>0</v>
      </c>
      <c r="L2972" s="35">
        <v>0</v>
      </c>
      <c r="M2972" s="74">
        <v>0</v>
      </c>
      <c r="N2972"/>
      <c r="O2972"/>
    </row>
    <row r="2973" spans="2:15">
      <c r="B2973" s="74">
        <v>753.99999999999341</v>
      </c>
      <c r="C2973" s="74">
        <v>43247</v>
      </c>
      <c r="D2973" s="74">
        <v>0</v>
      </c>
      <c r="E2973" s="74">
        <v>0</v>
      </c>
      <c r="F2973" s="74">
        <v>0</v>
      </c>
      <c r="G2973" s="74">
        <v>0</v>
      </c>
      <c r="H2973" s="74">
        <v>0</v>
      </c>
      <c r="I2973" s="74">
        <v>0</v>
      </c>
      <c r="J2973" s="74">
        <v>0</v>
      </c>
      <c r="K2973" s="74">
        <v>0</v>
      </c>
      <c r="L2973" s="35">
        <v>0</v>
      </c>
      <c r="M2973" s="74">
        <v>0</v>
      </c>
      <c r="N2973"/>
      <c r="O2973"/>
    </row>
    <row r="2974" spans="2:15">
      <c r="B2974" s="74">
        <v>762.00000000000023</v>
      </c>
      <c r="C2974" s="74">
        <v>43249</v>
      </c>
      <c r="D2974" s="74">
        <v>0</v>
      </c>
      <c r="E2974" s="74">
        <v>0</v>
      </c>
      <c r="F2974" s="74">
        <v>0</v>
      </c>
      <c r="G2974" s="74">
        <v>0</v>
      </c>
      <c r="H2974" s="74">
        <v>0</v>
      </c>
      <c r="I2974" s="74">
        <v>0</v>
      </c>
      <c r="J2974" s="74">
        <v>0</v>
      </c>
      <c r="K2974" s="74">
        <v>0</v>
      </c>
      <c r="L2974" s="35">
        <v>0</v>
      </c>
      <c r="M2974" s="74">
        <v>0</v>
      </c>
      <c r="N2974"/>
      <c r="O2974"/>
    </row>
    <row r="2975" spans="2:15">
      <c r="B2975" s="74">
        <v>827.99999999999989</v>
      </c>
      <c r="C2975" s="74">
        <v>43250</v>
      </c>
      <c r="D2975" s="74">
        <v>0</v>
      </c>
      <c r="E2975" s="74">
        <v>0</v>
      </c>
      <c r="F2975" s="74">
        <v>0</v>
      </c>
      <c r="G2975" s="74">
        <v>0</v>
      </c>
      <c r="H2975" s="74">
        <v>0</v>
      </c>
      <c r="I2975" s="74">
        <v>0</v>
      </c>
      <c r="J2975" s="74">
        <v>0</v>
      </c>
      <c r="K2975" s="74">
        <v>0</v>
      </c>
      <c r="L2975" s="35">
        <v>0</v>
      </c>
      <c r="M2975" s="74">
        <v>0</v>
      </c>
      <c r="N2975"/>
      <c r="O2975"/>
    </row>
    <row r="2976" spans="2:15">
      <c r="B2976" s="74">
        <v>2226.0000000000045</v>
      </c>
      <c r="C2976" s="74">
        <v>43252</v>
      </c>
      <c r="D2976" s="74">
        <v>4.65116279069767E-3</v>
      </c>
      <c r="E2976" s="74">
        <v>0</v>
      </c>
      <c r="F2976" s="74">
        <v>0</v>
      </c>
      <c r="G2976" s="74">
        <v>0</v>
      </c>
      <c r="H2976" s="74">
        <v>0</v>
      </c>
      <c r="I2976" s="74">
        <v>0</v>
      </c>
      <c r="J2976" s="74">
        <v>0</v>
      </c>
      <c r="K2976" s="74">
        <v>0</v>
      </c>
      <c r="L2976" s="35">
        <v>0</v>
      </c>
      <c r="M2976" s="74">
        <v>0</v>
      </c>
      <c r="N2976"/>
      <c r="O2976"/>
    </row>
    <row r="2977" spans="2:15">
      <c r="B2977" s="74">
        <v>137.00000000000099</v>
      </c>
      <c r="C2977" s="74">
        <v>43254</v>
      </c>
      <c r="D2977" s="74">
        <v>0</v>
      </c>
      <c r="E2977" s="74">
        <v>0</v>
      </c>
      <c r="F2977" s="74">
        <v>0</v>
      </c>
      <c r="G2977" s="74">
        <v>0</v>
      </c>
      <c r="H2977" s="74">
        <v>0</v>
      </c>
      <c r="I2977" s="74">
        <v>0</v>
      </c>
      <c r="J2977" s="74">
        <v>0</v>
      </c>
      <c r="K2977" s="74">
        <v>8.7378640776699004E-2</v>
      </c>
      <c r="L2977" s="35">
        <v>0</v>
      </c>
      <c r="M2977" s="74">
        <v>0</v>
      </c>
      <c r="N2977"/>
      <c r="O2977"/>
    </row>
    <row r="2978" spans="2:15">
      <c r="B2978" s="74">
        <v>647.00000000000023</v>
      </c>
      <c r="C2978" s="74">
        <v>43259</v>
      </c>
      <c r="D2978" s="74">
        <v>0</v>
      </c>
      <c r="E2978" s="74">
        <v>0</v>
      </c>
      <c r="F2978" s="74">
        <v>0</v>
      </c>
      <c r="G2978" s="74">
        <v>0</v>
      </c>
      <c r="H2978" s="74">
        <v>0</v>
      </c>
      <c r="I2978" s="74">
        <v>0</v>
      </c>
      <c r="J2978" s="74">
        <v>0</v>
      </c>
      <c r="K2978" s="74">
        <v>0</v>
      </c>
      <c r="L2978" s="35">
        <v>0</v>
      </c>
      <c r="M2978" s="74">
        <v>0</v>
      </c>
      <c r="N2978"/>
      <c r="O2978"/>
    </row>
    <row r="2979" spans="2:15">
      <c r="B2979" s="74">
        <v>1755.999999999985</v>
      </c>
      <c r="C2979" s="74">
        <v>43260</v>
      </c>
      <c r="D2979" s="74">
        <v>0</v>
      </c>
      <c r="E2979" s="74">
        <v>0</v>
      </c>
      <c r="F2979" s="74">
        <v>0</v>
      </c>
      <c r="G2979" s="74">
        <v>0</v>
      </c>
      <c r="H2979" s="74">
        <v>0</v>
      </c>
      <c r="I2979" s="74">
        <v>0</v>
      </c>
      <c r="J2979" s="74">
        <v>0</v>
      </c>
      <c r="K2979" s="74">
        <v>0</v>
      </c>
      <c r="L2979" s="35">
        <v>0</v>
      </c>
      <c r="M2979" s="74">
        <v>0</v>
      </c>
      <c r="N2979"/>
      <c r="O2979"/>
    </row>
    <row r="2980" spans="2:15">
      <c r="B2980" s="74">
        <v>2343.9999999999868</v>
      </c>
      <c r="C2980" s="74">
        <v>43261</v>
      </c>
      <c r="D2980" s="74">
        <v>5.2910052910052898E-3</v>
      </c>
      <c r="E2980" s="74">
        <v>0</v>
      </c>
      <c r="F2980" s="74">
        <v>0</v>
      </c>
      <c r="G2980" s="74">
        <v>0</v>
      </c>
      <c r="H2980" s="74">
        <v>0</v>
      </c>
      <c r="I2980" s="74">
        <v>0</v>
      </c>
      <c r="J2980" s="74">
        <v>0</v>
      </c>
      <c r="K2980" s="74">
        <v>0</v>
      </c>
      <c r="L2980" s="35">
        <v>5.2910049999999997E-3</v>
      </c>
      <c r="M2980" s="74">
        <v>0</v>
      </c>
      <c r="N2980"/>
      <c r="O2980"/>
    </row>
    <row r="2981" spans="2:15">
      <c r="B2981" s="74">
        <v>190.00000000000068</v>
      </c>
      <c r="C2981" s="74">
        <v>45645</v>
      </c>
      <c r="D2981" s="74">
        <v>0</v>
      </c>
      <c r="E2981" s="74">
        <v>0</v>
      </c>
      <c r="F2981" s="74">
        <v>0</v>
      </c>
      <c r="G2981" s="74">
        <v>0</v>
      </c>
      <c r="H2981" s="74">
        <v>0</v>
      </c>
      <c r="I2981" s="74">
        <v>0</v>
      </c>
      <c r="J2981" s="74">
        <v>0</v>
      </c>
      <c r="K2981" s="74">
        <v>0</v>
      </c>
      <c r="L2981" s="35">
        <v>0</v>
      </c>
      <c r="M2981" s="74">
        <v>0</v>
      </c>
      <c r="N2981"/>
      <c r="O2981"/>
    </row>
    <row r="2982" spans="2:15">
      <c r="B2982" s="74">
        <v>142.00000000000117</v>
      </c>
      <c r="C2982" s="74">
        <v>45657</v>
      </c>
      <c r="D2982" s="74">
        <v>0</v>
      </c>
      <c r="E2982" s="74">
        <v>4.47761194029851E-2</v>
      </c>
      <c r="F2982" s="74">
        <v>0</v>
      </c>
      <c r="G2982" s="74">
        <v>0</v>
      </c>
      <c r="H2982" s="74">
        <v>0</v>
      </c>
      <c r="I2982" s="74">
        <v>0</v>
      </c>
      <c r="J2982" s="74">
        <v>0</v>
      </c>
      <c r="K2982" s="74">
        <v>0</v>
      </c>
      <c r="L2982" s="35">
        <v>0</v>
      </c>
      <c r="M2982" s="74">
        <v>1</v>
      </c>
      <c r="N2982"/>
      <c r="O2982"/>
    </row>
    <row r="2983" spans="2:15">
      <c r="B2983" s="74">
        <v>137.00000000000099</v>
      </c>
      <c r="C2983" s="74">
        <v>45658</v>
      </c>
      <c r="D2983" s="74">
        <v>0</v>
      </c>
      <c r="E2983" s="74">
        <v>0.171314741035857</v>
      </c>
      <c r="F2983" s="74">
        <v>0</v>
      </c>
      <c r="G2983" s="74">
        <v>0</v>
      </c>
      <c r="H2983" s="74">
        <v>0</v>
      </c>
      <c r="I2983" s="74">
        <v>0</v>
      </c>
      <c r="J2983" s="74">
        <v>0</v>
      </c>
      <c r="K2983" s="74">
        <v>3.9840637450199202E-3</v>
      </c>
      <c r="L2983" s="35">
        <v>0</v>
      </c>
      <c r="M2983" s="74">
        <v>1</v>
      </c>
      <c r="N2983"/>
      <c r="O2983"/>
    </row>
    <row r="2984" spans="2:15">
      <c r="B2984" s="74">
        <v>190.00000000000068</v>
      </c>
      <c r="C2984" s="74">
        <v>45663</v>
      </c>
      <c r="D2984" s="74">
        <v>0</v>
      </c>
      <c r="E2984" s="74">
        <v>9.3896713615023494E-3</v>
      </c>
      <c r="F2984" s="74">
        <v>0</v>
      </c>
      <c r="G2984" s="74">
        <v>4.6948356807511703E-3</v>
      </c>
      <c r="H2984" s="74">
        <v>0</v>
      </c>
      <c r="I2984" s="74">
        <v>0</v>
      </c>
      <c r="J2984" s="74">
        <v>0</v>
      </c>
      <c r="K2984" s="74">
        <v>0</v>
      </c>
      <c r="L2984" s="35">
        <v>0</v>
      </c>
      <c r="M2984" s="74">
        <v>1</v>
      </c>
      <c r="N2984"/>
      <c r="O2984"/>
    </row>
    <row r="2985" spans="2:15">
      <c r="B2985" s="74">
        <v>233.99999999999861</v>
      </c>
      <c r="C2985" s="74">
        <v>45666</v>
      </c>
      <c r="D2985" s="74">
        <v>0</v>
      </c>
      <c r="E2985" s="74">
        <v>0</v>
      </c>
      <c r="F2985" s="74">
        <v>0</v>
      </c>
      <c r="G2985" s="74">
        <v>0</v>
      </c>
      <c r="H2985" s="74">
        <v>0</v>
      </c>
      <c r="I2985" s="74">
        <v>0</v>
      </c>
      <c r="J2985" s="74">
        <v>0</v>
      </c>
      <c r="K2985" s="74">
        <v>0</v>
      </c>
      <c r="L2985" s="35">
        <v>0</v>
      </c>
      <c r="M2985" s="74">
        <v>0</v>
      </c>
      <c r="N2985"/>
      <c r="O2985"/>
    </row>
    <row r="2986" spans="2:15">
      <c r="B2986" s="74">
        <v>239.00000000000156</v>
      </c>
      <c r="C2986" s="74">
        <v>45668</v>
      </c>
      <c r="D2986" s="74">
        <v>0</v>
      </c>
      <c r="E2986" s="74">
        <v>9.2592592592592605E-3</v>
      </c>
      <c r="F2986" s="74">
        <v>0</v>
      </c>
      <c r="G2986" s="74">
        <v>0</v>
      </c>
      <c r="H2986" s="74">
        <v>0</v>
      </c>
      <c r="I2986" s="74">
        <v>0</v>
      </c>
      <c r="J2986" s="74">
        <v>0</v>
      </c>
      <c r="K2986" s="74">
        <v>0</v>
      </c>
      <c r="L2986" s="35">
        <v>0</v>
      </c>
      <c r="M2986" s="74">
        <v>1</v>
      </c>
      <c r="N2986"/>
      <c r="O2986"/>
    </row>
    <row r="2987" spans="2:15">
      <c r="B2987" s="74">
        <v>250.00000000000168</v>
      </c>
      <c r="C2987" s="74">
        <v>45676</v>
      </c>
      <c r="D2987" s="74">
        <v>0</v>
      </c>
      <c r="E2987" s="74">
        <v>0</v>
      </c>
      <c r="F2987" s="74">
        <v>0</v>
      </c>
      <c r="G2987" s="74">
        <v>0</v>
      </c>
      <c r="H2987" s="74">
        <v>0</v>
      </c>
      <c r="I2987" s="74">
        <v>0</v>
      </c>
      <c r="J2987" s="74">
        <v>0</v>
      </c>
      <c r="K2987" s="74">
        <v>0</v>
      </c>
      <c r="L2987" s="35">
        <v>0</v>
      </c>
      <c r="M2987" s="74">
        <v>0</v>
      </c>
      <c r="N2987"/>
      <c r="O2987"/>
    </row>
    <row r="2988" spans="2:15">
      <c r="B2988" s="74">
        <v>276.00000000000159</v>
      </c>
      <c r="C2988" s="74">
        <v>45677</v>
      </c>
      <c r="D2988" s="74">
        <v>0</v>
      </c>
      <c r="E2988" s="74">
        <v>0</v>
      </c>
      <c r="F2988" s="74">
        <v>0</v>
      </c>
      <c r="G2988" s="74">
        <v>0</v>
      </c>
      <c r="H2988" s="74">
        <v>0</v>
      </c>
      <c r="I2988" s="74">
        <v>0</v>
      </c>
      <c r="J2988" s="74">
        <v>0</v>
      </c>
      <c r="K2988" s="74">
        <v>0</v>
      </c>
      <c r="L2988" s="35">
        <v>0</v>
      </c>
      <c r="M2988" s="74">
        <v>0</v>
      </c>
      <c r="N2988"/>
      <c r="O2988"/>
    </row>
    <row r="2989" spans="2:15">
      <c r="B2989" s="74">
        <v>157.99999999999918</v>
      </c>
      <c r="C2989" s="74">
        <v>45681</v>
      </c>
      <c r="D2989" s="74">
        <v>0</v>
      </c>
      <c r="E2989" s="74">
        <v>0.103139013452915</v>
      </c>
      <c r="F2989" s="74">
        <v>0</v>
      </c>
      <c r="G2989" s="74">
        <v>0</v>
      </c>
      <c r="H2989" s="74">
        <v>0</v>
      </c>
      <c r="I2989" s="74">
        <v>0</v>
      </c>
      <c r="J2989" s="74">
        <v>0</v>
      </c>
      <c r="K2989" s="74">
        <v>3.5874439461883401E-2</v>
      </c>
      <c r="L2989" s="35">
        <v>0</v>
      </c>
      <c r="M2989" s="74">
        <v>1</v>
      </c>
      <c r="N2989"/>
      <c r="O2989"/>
    </row>
    <row r="2990" spans="2:15">
      <c r="B2990" s="74">
        <v>328.9999999999971</v>
      </c>
      <c r="C2990" s="74">
        <v>45704</v>
      </c>
      <c r="D2990" s="74">
        <v>0</v>
      </c>
      <c r="E2990" s="74">
        <v>0</v>
      </c>
      <c r="F2990" s="74">
        <v>0</v>
      </c>
      <c r="G2990" s="74">
        <v>0</v>
      </c>
      <c r="H2990" s="74">
        <v>0</v>
      </c>
      <c r="I2990" s="74">
        <v>0</v>
      </c>
      <c r="J2990" s="74">
        <v>0</v>
      </c>
      <c r="K2990" s="74">
        <v>5.0505050505050501E-3</v>
      </c>
      <c r="L2990" s="35">
        <v>0</v>
      </c>
      <c r="M2990" s="74">
        <v>0</v>
      </c>
      <c r="N2990"/>
      <c r="O2990"/>
    </row>
    <row r="2991" spans="2:15">
      <c r="B2991" s="74">
        <v>255.00000000000284</v>
      </c>
      <c r="C2991" s="74">
        <v>45705</v>
      </c>
      <c r="D2991" s="74">
        <v>0</v>
      </c>
      <c r="E2991" s="74">
        <v>5.1401869158878503E-2</v>
      </c>
      <c r="F2991" s="74">
        <v>0</v>
      </c>
      <c r="G2991" s="74">
        <v>0</v>
      </c>
      <c r="H2991" s="74">
        <v>0</v>
      </c>
      <c r="I2991" s="74">
        <v>0</v>
      </c>
      <c r="J2991" s="74">
        <v>0</v>
      </c>
      <c r="K2991" s="74">
        <v>1.4018691588785E-2</v>
      </c>
      <c r="L2991" s="35">
        <v>0</v>
      </c>
      <c r="M2991" s="74">
        <v>1</v>
      </c>
      <c r="N2991"/>
      <c r="O2991"/>
    </row>
    <row r="2992" spans="2:15">
      <c r="B2992" s="74">
        <v>241.99999999999943</v>
      </c>
      <c r="C2992" s="74">
        <v>45706</v>
      </c>
      <c r="D2992" s="74">
        <v>0</v>
      </c>
      <c r="E2992" s="74">
        <v>1.5151515151515201E-2</v>
      </c>
      <c r="F2992" s="74">
        <v>0</v>
      </c>
      <c r="G2992" s="74">
        <v>0</v>
      </c>
      <c r="H2992" s="74">
        <v>0</v>
      </c>
      <c r="I2992" s="74">
        <v>0</v>
      </c>
      <c r="J2992" s="74">
        <v>0</v>
      </c>
      <c r="K2992" s="74">
        <v>0</v>
      </c>
      <c r="L2992" s="35">
        <v>1.5151515000000001E-2</v>
      </c>
      <c r="M2992" s="74">
        <v>1</v>
      </c>
      <c r="N2992"/>
      <c r="O2992"/>
    </row>
    <row r="2993" spans="2:15">
      <c r="B2993" s="74">
        <v>262.00000000000296</v>
      </c>
      <c r="C2993" s="74">
        <v>45708</v>
      </c>
      <c r="D2993" s="74">
        <v>0</v>
      </c>
      <c r="E2993" s="74">
        <v>0.15086206896551699</v>
      </c>
      <c r="F2993" s="74">
        <v>0</v>
      </c>
      <c r="G2993" s="74">
        <v>0</v>
      </c>
      <c r="H2993" s="74">
        <v>0</v>
      </c>
      <c r="I2993" s="74">
        <v>0</v>
      </c>
      <c r="J2993" s="74">
        <v>0</v>
      </c>
      <c r="K2993" s="74">
        <v>1.29310344827586E-2</v>
      </c>
      <c r="L2993" s="35">
        <v>0</v>
      </c>
      <c r="M2993" s="74">
        <v>1</v>
      </c>
      <c r="N2993"/>
      <c r="O2993"/>
    </row>
    <row r="2994" spans="2:15">
      <c r="B2994" s="74">
        <v>217.99999999999784</v>
      </c>
      <c r="C2994" s="74">
        <v>45736</v>
      </c>
      <c r="D2994" s="74">
        <v>0</v>
      </c>
      <c r="E2994" s="74">
        <v>0</v>
      </c>
      <c r="F2994" s="74">
        <v>0</v>
      </c>
      <c r="G2994" s="74">
        <v>1.45631067961165E-2</v>
      </c>
      <c r="H2994" s="74">
        <v>0</v>
      </c>
      <c r="I2994" s="74">
        <v>0</v>
      </c>
      <c r="J2994" s="74">
        <v>0</v>
      </c>
      <c r="K2994" s="74">
        <v>4.8543689320388302E-3</v>
      </c>
      <c r="L2994" s="35">
        <v>0</v>
      </c>
      <c r="M2994" s="74">
        <v>0</v>
      </c>
      <c r="N2994"/>
      <c r="O2994"/>
    </row>
    <row r="2995" spans="2:15">
      <c r="B2995" s="74">
        <v>94.000000000000327</v>
      </c>
      <c r="C2995" s="74">
        <v>45836</v>
      </c>
      <c r="D2995" s="74">
        <v>0</v>
      </c>
      <c r="E2995" s="74">
        <v>9.7560975609756097E-3</v>
      </c>
      <c r="F2995" s="74">
        <v>0</v>
      </c>
      <c r="G2995" s="74">
        <v>4.8780487804877997E-3</v>
      </c>
      <c r="H2995" s="74">
        <v>0</v>
      </c>
      <c r="I2995" s="74">
        <v>0</v>
      </c>
      <c r="J2995" s="74">
        <v>0</v>
      </c>
      <c r="K2995" s="74">
        <v>9.7560975609756097E-3</v>
      </c>
      <c r="L2995" s="35">
        <v>0</v>
      </c>
      <c r="M2995" s="74">
        <v>1</v>
      </c>
      <c r="N2995"/>
      <c r="O2995"/>
    </row>
    <row r="2996" spans="2:15">
      <c r="B2996" s="74">
        <v>90.999999999999332</v>
      </c>
      <c r="C2996" s="74">
        <v>45837</v>
      </c>
      <c r="D2996" s="74">
        <v>0</v>
      </c>
      <c r="E2996" s="74">
        <v>5.1886792452830198E-2</v>
      </c>
      <c r="F2996" s="74">
        <v>0</v>
      </c>
      <c r="G2996" s="74">
        <v>4.7169811320754698E-3</v>
      </c>
      <c r="H2996" s="74">
        <v>0</v>
      </c>
      <c r="I2996" s="74">
        <v>0</v>
      </c>
      <c r="J2996" s="74">
        <v>0</v>
      </c>
      <c r="K2996" s="74">
        <v>1.41509433962264E-2</v>
      </c>
      <c r="L2996" s="35">
        <v>0</v>
      </c>
      <c r="M2996" s="74">
        <v>1</v>
      </c>
      <c r="N2996"/>
      <c r="O2996"/>
    </row>
    <row r="2997" spans="2:15">
      <c r="B2997" s="74">
        <v>174.00000000000017</v>
      </c>
      <c r="C2997" s="74">
        <v>45858</v>
      </c>
      <c r="D2997" s="74">
        <v>0</v>
      </c>
      <c r="E2997" s="74">
        <v>5.0251256281407001E-3</v>
      </c>
      <c r="F2997" s="74">
        <v>0</v>
      </c>
      <c r="G2997" s="74">
        <v>0</v>
      </c>
      <c r="H2997" s="74">
        <v>0</v>
      </c>
      <c r="I2997" s="74">
        <v>0</v>
      </c>
      <c r="J2997" s="74">
        <v>0</v>
      </c>
      <c r="K2997" s="74">
        <v>0</v>
      </c>
      <c r="L2997" s="35">
        <v>0</v>
      </c>
      <c r="M2997" s="74">
        <v>1</v>
      </c>
      <c r="N2997"/>
      <c r="O2997"/>
    </row>
    <row r="2998" spans="2:15">
      <c r="B2998" s="74">
        <v>256.99999999999756</v>
      </c>
      <c r="C2998" s="74">
        <v>45882</v>
      </c>
      <c r="D2998" s="74">
        <v>0</v>
      </c>
      <c r="E2998" s="74">
        <v>0</v>
      </c>
      <c r="F2998" s="74">
        <v>0</v>
      </c>
      <c r="G2998" s="74">
        <v>0</v>
      </c>
      <c r="H2998" s="74">
        <v>0</v>
      </c>
      <c r="I2998" s="74">
        <v>0</v>
      </c>
      <c r="J2998" s="74">
        <v>0</v>
      </c>
      <c r="K2998" s="74">
        <v>5.0505050505050501E-3</v>
      </c>
      <c r="L2998" s="35">
        <v>0</v>
      </c>
      <c r="M2998" s="74">
        <v>0</v>
      </c>
      <c r="N2998"/>
      <c r="O2998"/>
    </row>
    <row r="2999" spans="2:15">
      <c r="B2999" s="74">
        <v>183.0000000000004</v>
      </c>
      <c r="C2999" s="74">
        <v>45890</v>
      </c>
      <c r="D2999" s="74">
        <v>0</v>
      </c>
      <c r="E2999" s="74">
        <v>4.0609137055837602E-2</v>
      </c>
      <c r="F2999" s="74">
        <v>0</v>
      </c>
      <c r="G2999" s="74">
        <v>0</v>
      </c>
      <c r="H2999" s="74">
        <v>0</v>
      </c>
      <c r="I2999" s="74">
        <v>0</v>
      </c>
      <c r="J2999" s="74">
        <v>0</v>
      </c>
      <c r="K2999" s="74">
        <v>0</v>
      </c>
      <c r="L2999" s="35">
        <v>0</v>
      </c>
      <c r="M2999" s="74">
        <v>1</v>
      </c>
      <c r="N2999"/>
      <c r="O2999"/>
    </row>
    <row r="3000" spans="2:15">
      <c r="B3000" s="74">
        <v>181.99999999999801</v>
      </c>
      <c r="C3000" s="74">
        <v>45891</v>
      </c>
      <c r="D3000" s="74">
        <v>0</v>
      </c>
      <c r="E3000" s="74">
        <v>4.2452830188679201E-2</v>
      </c>
      <c r="F3000" s="74">
        <v>0</v>
      </c>
      <c r="G3000" s="74">
        <v>0</v>
      </c>
      <c r="H3000" s="74">
        <v>0</v>
      </c>
      <c r="I3000" s="74">
        <v>0</v>
      </c>
      <c r="J3000" s="74">
        <v>0</v>
      </c>
      <c r="K3000" s="74">
        <v>9.4339622641509396E-3</v>
      </c>
      <c r="L3000" s="35">
        <v>0</v>
      </c>
      <c r="M3000" s="74">
        <v>1</v>
      </c>
      <c r="N3000"/>
      <c r="O3000"/>
    </row>
    <row r="3001" spans="2:15">
      <c r="B3001" s="74">
        <v>155.99999999999946</v>
      </c>
      <c r="C3001" s="74">
        <v>45893</v>
      </c>
      <c r="D3001" s="74">
        <v>0</v>
      </c>
      <c r="E3001" s="74">
        <v>4.2452830188679201E-2</v>
      </c>
      <c r="F3001" s="74">
        <v>0</v>
      </c>
      <c r="G3001" s="74">
        <v>0</v>
      </c>
      <c r="H3001" s="74">
        <v>0</v>
      </c>
      <c r="I3001" s="74">
        <v>0</v>
      </c>
      <c r="J3001" s="74">
        <v>0</v>
      </c>
      <c r="K3001" s="74">
        <v>4.7169811320754698E-3</v>
      </c>
      <c r="L3001" s="35">
        <v>0</v>
      </c>
      <c r="M3001" s="74">
        <v>1</v>
      </c>
      <c r="N3001"/>
      <c r="O3001"/>
    </row>
    <row r="3002" spans="2:15">
      <c r="B3002" s="74">
        <v>174.00000000000017</v>
      </c>
      <c r="C3002" s="74">
        <v>45894</v>
      </c>
      <c r="D3002" s="74">
        <v>0</v>
      </c>
      <c r="E3002" s="74">
        <v>0</v>
      </c>
      <c r="F3002" s="74">
        <v>0</v>
      </c>
      <c r="G3002" s="74">
        <v>0</v>
      </c>
      <c r="H3002" s="74">
        <v>0</v>
      </c>
      <c r="I3002" s="74">
        <v>0</v>
      </c>
      <c r="J3002" s="74">
        <v>0</v>
      </c>
      <c r="K3002" s="74">
        <v>1.46341463414634E-2</v>
      </c>
      <c r="L3002" s="35">
        <v>0</v>
      </c>
      <c r="M3002" s="74">
        <v>0</v>
      </c>
      <c r="N3002"/>
      <c r="O3002"/>
    </row>
    <row r="3003" spans="2:15">
      <c r="B3003" s="74">
        <v>65.000000000000668</v>
      </c>
      <c r="C3003" s="74">
        <v>45896</v>
      </c>
      <c r="D3003" s="74">
        <v>0</v>
      </c>
      <c r="E3003" s="74">
        <v>0.29756097560975597</v>
      </c>
      <c r="F3003" s="74">
        <v>0</v>
      </c>
      <c r="G3003" s="74">
        <v>0</v>
      </c>
      <c r="H3003" s="74">
        <v>0</v>
      </c>
      <c r="I3003" s="74">
        <v>0</v>
      </c>
      <c r="J3003" s="74">
        <v>0</v>
      </c>
      <c r="K3003" s="74">
        <v>0</v>
      </c>
      <c r="L3003" s="35">
        <v>0</v>
      </c>
      <c r="M3003" s="74">
        <v>1</v>
      </c>
      <c r="N3003"/>
      <c r="O3003"/>
    </row>
    <row r="3004" spans="2:15">
      <c r="B3004" s="74">
        <v>573.99999999999568</v>
      </c>
      <c r="C3004" s="74">
        <v>45897</v>
      </c>
      <c r="D3004" s="74">
        <v>0</v>
      </c>
      <c r="E3004" s="74">
        <v>0</v>
      </c>
      <c r="F3004" s="74">
        <v>0</v>
      </c>
      <c r="G3004" s="74">
        <v>0</v>
      </c>
      <c r="H3004" s="74">
        <v>0</v>
      </c>
      <c r="I3004" s="74">
        <v>0</v>
      </c>
      <c r="J3004" s="74">
        <v>0</v>
      </c>
      <c r="K3004" s="74">
        <v>2.01342281879195E-2</v>
      </c>
      <c r="L3004" s="35">
        <v>0</v>
      </c>
      <c r="M3004" s="74">
        <v>0</v>
      </c>
      <c r="N3004"/>
      <c r="O3004"/>
    </row>
    <row r="3005" spans="2:15">
      <c r="B3005" s="74">
        <v>606.0000000000058</v>
      </c>
      <c r="C3005" s="74">
        <v>45898</v>
      </c>
      <c r="D3005" s="74">
        <v>0</v>
      </c>
      <c r="E3005" s="74">
        <v>0.38248847926267299</v>
      </c>
      <c r="F3005" s="74">
        <v>0</v>
      </c>
      <c r="G3005" s="74">
        <v>0</v>
      </c>
      <c r="H3005" s="74">
        <v>0</v>
      </c>
      <c r="I3005" s="74">
        <v>0</v>
      </c>
      <c r="J3005" s="74">
        <v>0</v>
      </c>
      <c r="K3005" s="74">
        <v>0</v>
      </c>
      <c r="L3005" s="35">
        <v>0</v>
      </c>
      <c r="M3005" s="74">
        <v>1</v>
      </c>
      <c r="N3005"/>
      <c r="O3005"/>
    </row>
    <row r="3006" spans="2:15">
      <c r="B3006" s="74">
        <v>630.99999999999409</v>
      </c>
      <c r="C3006" s="74">
        <v>45899</v>
      </c>
      <c r="D3006" s="74">
        <v>0</v>
      </c>
      <c r="E3006" s="74">
        <v>0.460093896713615</v>
      </c>
      <c r="F3006" s="74">
        <v>0</v>
      </c>
      <c r="G3006" s="74">
        <v>0</v>
      </c>
      <c r="H3006" s="74">
        <v>0</v>
      </c>
      <c r="I3006" s="74">
        <v>0</v>
      </c>
      <c r="J3006" s="74">
        <v>0</v>
      </c>
      <c r="K3006" s="74">
        <v>9.3896713615023494E-3</v>
      </c>
      <c r="L3006" s="35">
        <v>0</v>
      </c>
      <c r="M3006" s="74">
        <v>1</v>
      </c>
      <c r="N3006"/>
      <c r="O3006"/>
    </row>
    <row r="3007" spans="2:15">
      <c r="B3007" s="74">
        <v>708.00000000000182</v>
      </c>
      <c r="C3007" s="74">
        <v>45900</v>
      </c>
      <c r="D3007" s="74">
        <v>0</v>
      </c>
      <c r="E3007" s="74">
        <v>5.2132701421800903E-2</v>
      </c>
      <c r="F3007" s="74">
        <v>0</v>
      </c>
      <c r="G3007" s="74">
        <v>0</v>
      </c>
      <c r="H3007" s="74">
        <v>0</v>
      </c>
      <c r="I3007" s="74">
        <v>0</v>
      </c>
      <c r="J3007" s="74">
        <v>0</v>
      </c>
      <c r="K3007" s="74">
        <v>0</v>
      </c>
      <c r="L3007" s="35">
        <v>0</v>
      </c>
      <c r="M3007" s="74">
        <v>1</v>
      </c>
      <c r="N3007"/>
      <c r="O3007"/>
    </row>
    <row r="3008" spans="2:15">
      <c r="B3008" s="74">
        <v>645.9999999999942</v>
      </c>
      <c r="C3008" s="74">
        <v>45901</v>
      </c>
      <c r="D3008" s="74">
        <v>0</v>
      </c>
      <c r="E3008" s="74">
        <v>6.0913705583756299E-2</v>
      </c>
      <c r="F3008" s="74">
        <v>0</v>
      </c>
      <c r="G3008" s="74">
        <v>0</v>
      </c>
      <c r="H3008" s="74">
        <v>0</v>
      </c>
      <c r="I3008" s="74">
        <v>0</v>
      </c>
      <c r="J3008" s="74">
        <v>0</v>
      </c>
      <c r="K3008" s="74">
        <v>0</v>
      </c>
      <c r="L3008" s="35">
        <v>0</v>
      </c>
      <c r="M3008" s="74">
        <v>1</v>
      </c>
      <c r="N3008"/>
      <c r="O3008"/>
    </row>
    <row r="3009" spans="2:15">
      <c r="B3009" s="74">
        <v>426.00000000000131</v>
      </c>
      <c r="C3009" s="74">
        <v>45902</v>
      </c>
      <c r="D3009" s="74">
        <v>0</v>
      </c>
      <c r="E3009" s="74">
        <v>3.5532994923857898E-2</v>
      </c>
      <c r="F3009" s="74">
        <v>0</v>
      </c>
      <c r="G3009" s="74">
        <v>0</v>
      </c>
      <c r="H3009" s="74">
        <v>0</v>
      </c>
      <c r="I3009" s="74">
        <v>0</v>
      </c>
      <c r="J3009" s="74">
        <v>0</v>
      </c>
      <c r="K3009" s="74">
        <v>4.0609137055837602E-2</v>
      </c>
      <c r="L3009" s="35">
        <v>0</v>
      </c>
      <c r="M3009" s="74">
        <v>1</v>
      </c>
      <c r="N3009"/>
      <c r="O3009"/>
    </row>
    <row r="3010" spans="2:15">
      <c r="B3010" s="74">
        <v>61.000000000000441</v>
      </c>
      <c r="C3010" s="74">
        <v>45903</v>
      </c>
      <c r="D3010" s="74">
        <v>0</v>
      </c>
      <c r="E3010" s="74">
        <v>3.03030303030303E-2</v>
      </c>
      <c r="F3010" s="74">
        <v>0</v>
      </c>
      <c r="G3010" s="74">
        <v>0</v>
      </c>
      <c r="H3010" s="74">
        <v>0</v>
      </c>
      <c r="I3010" s="74">
        <v>0</v>
      </c>
      <c r="J3010" s="74">
        <v>0</v>
      </c>
      <c r="K3010" s="74">
        <v>0</v>
      </c>
      <c r="L3010" s="35">
        <v>0</v>
      </c>
      <c r="M3010" s="74">
        <v>1</v>
      </c>
      <c r="N3010"/>
      <c r="O3010"/>
    </row>
    <row r="3011" spans="2:15">
      <c r="B3011" s="74">
        <v>48.000000000000327</v>
      </c>
      <c r="C3011" s="74">
        <v>45904</v>
      </c>
      <c r="D3011" s="74">
        <v>0</v>
      </c>
      <c r="E3011" s="74">
        <v>0</v>
      </c>
      <c r="F3011" s="74">
        <v>0</v>
      </c>
      <c r="G3011" s="74">
        <v>0</v>
      </c>
      <c r="H3011" s="74">
        <v>0</v>
      </c>
      <c r="I3011" s="74">
        <v>0</v>
      </c>
      <c r="J3011" s="74">
        <v>0</v>
      </c>
      <c r="K3011" s="74">
        <v>3.1818181818181801E-2</v>
      </c>
      <c r="L3011" s="35">
        <v>0</v>
      </c>
      <c r="M3011" s="74">
        <v>0</v>
      </c>
      <c r="N3011"/>
      <c r="O3011"/>
    </row>
    <row r="3012" spans="2:15">
      <c r="B3012" s="74">
        <v>82.999999999999289</v>
      </c>
      <c r="C3012" s="74">
        <v>45905</v>
      </c>
      <c r="D3012" s="74">
        <v>0</v>
      </c>
      <c r="E3012" s="74">
        <v>0.11467889908256899</v>
      </c>
      <c r="F3012" s="74">
        <v>0</v>
      </c>
      <c r="G3012" s="74">
        <v>0</v>
      </c>
      <c r="H3012" s="74">
        <v>0</v>
      </c>
      <c r="I3012" s="74">
        <v>0</v>
      </c>
      <c r="J3012" s="74">
        <v>0</v>
      </c>
      <c r="K3012" s="74">
        <v>9.1743119266055103E-3</v>
      </c>
      <c r="L3012" s="35">
        <v>0</v>
      </c>
      <c r="M3012" s="74">
        <v>1</v>
      </c>
      <c r="N3012"/>
      <c r="O3012"/>
    </row>
    <row r="3013" spans="2:15">
      <c r="B3013" s="74">
        <v>66.00000000000027</v>
      </c>
      <c r="C3013" s="74">
        <v>45906</v>
      </c>
      <c r="D3013" s="74">
        <v>0</v>
      </c>
      <c r="E3013" s="74">
        <v>6.8421052631578994E-2</v>
      </c>
      <c r="F3013" s="74">
        <v>0</v>
      </c>
      <c r="G3013" s="74">
        <v>0</v>
      </c>
      <c r="H3013" s="74">
        <v>0</v>
      </c>
      <c r="I3013" s="74">
        <v>0</v>
      </c>
      <c r="J3013" s="74">
        <v>0</v>
      </c>
      <c r="K3013" s="74">
        <v>0.14736842105263201</v>
      </c>
      <c r="L3013" s="35">
        <v>0</v>
      </c>
      <c r="M3013" s="74">
        <v>1</v>
      </c>
      <c r="N3013"/>
      <c r="O3013"/>
    </row>
    <row r="3014" spans="2:15">
      <c r="B3014" s="74">
        <v>802.99999999999852</v>
      </c>
      <c r="C3014" s="74">
        <v>45907</v>
      </c>
      <c r="D3014" s="74">
        <v>0</v>
      </c>
      <c r="E3014" s="74">
        <v>7.2916666666666699E-2</v>
      </c>
      <c r="F3014" s="74">
        <v>0</v>
      </c>
      <c r="G3014" s="74">
        <v>0</v>
      </c>
      <c r="H3014" s="74">
        <v>0</v>
      </c>
      <c r="I3014" s="74">
        <v>0</v>
      </c>
      <c r="J3014" s="74">
        <v>0</v>
      </c>
      <c r="K3014" s="74">
        <v>5.2083333333333296E-3</v>
      </c>
      <c r="L3014" s="35">
        <v>0</v>
      </c>
      <c r="M3014" s="74">
        <v>1</v>
      </c>
      <c r="N3014"/>
      <c r="O3014"/>
    </row>
    <row r="3015" spans="2:15">
      <c r="B3015" s="74">
        <v>107.00000000000014</v>
      </c>
      <c r="C3015" s="74">
        <v>45908</v>
      </c>
      <c r="D3015" s="74">
        <v>0</v>
      </c>
      <c r="E3015" s="74">
        <v>0.47783251231527102</v>
      </c>
      <c r="F3015" s="74">
        <v>0</v>
      </c>
      <c r="G3015" s="74">
        <v>0</v>
      </c>
      <c r="H3015" s="74">
        <v>0</v>
      </c>
      <c r="I3015" s="74">
        <v>0</v>
      </c>
      <c r="J3015" s="74">
        <v>0</v>
      </c>
      <c r="K3015" s="74">
        <v>2.4630541871921201E-2</v>
      </c>
      <c r="L3015" s="35">
        <v>0</v>
      </c>
      <c r="M3015" s="74">
        <v>1</v>
      </c>
      <c r="N3015"/>
      <c r="O3015"/>
    </row>
    <row r="3016" spans="2:15">
      <c r="B3016" s="74">
        <v>96.999999999998963</v>
      </c>
      <c r="C3016" s="74">
        <v>45910</v>
      </c>
      <c r="D3016" s="74">
        <v>0</v>
      </c>
      <c r="E3016" s="74">
        <v>0</v>
      </c>
      <c r="F3016" s="74">
        <v>0</v>
      </c>
      <c r="G3016" s="74">
        <v>0</v>
      </c>
      <c r="H3016" s="74">
        <v>0</v>
      </c>
      <c r="I3016" s="74">
        <v>0</v>
      </c>
      <c r="J3016" s="74">
        <v>0</v>
      </c>
      <c r="K3016" s="74">
        <v>8.9552238805970102E-2</v>
      </c>
      <c r="L3016" s="35">
        <v>0</v>
      </c>
      <c r="M3016" s="74">
        <v>0</v>
      </c>
      <c r="N3016"/>
      <c r="O3016"/>
    </row>
    <row r="3017" spans="2:15">
      <c r="B3017" s="74">
        <v>180.99999999999829</v>
      </c>
      <c r="C3017" s="74">
        <v>45911</v>
      </c>
      <c r="D3017" s="74">
        <v>0</v>
      </c>
      <c r="E3017" s="74">
        <v>0</v>
      </c>
      <c r="F3017" s="74">
        <v>0</v>
      </c>
      <c r="G3017" s="74">
        <v>0</v>
      </c>
      <c r="H3017" s="74">
        <v>0</v>
      </c>
      <c r="I3017" s="74">
        <v>0</v>
      </c>
      <c r="J3017" s="74">
        <v>0</v>
      </c>
      <c r="K3017" s="74">
        <v>5.0251256281407003E-2</v>
      </c>
      <c r="L3017" s="35">
        <v>0</v>
      </c>
      <c r="M3017" s="74">
        <v>0</v>
      </c>
      <c r="N3017"/>
      <c r="O3017"/>
    </row>
    <row r="3018" spans="2:15">
      <c r="B3018" s="74">
        <v>1720.0000000000059</v>
      </c>
      <c r="C3018" s="74">
        <v>45912</v>
      </c>
      <c r="D3018" s="74">
        <v>0</v>
      </c>
      <c r="E3018" s="74">
        <v>0</v>
      </c>
      <c r="F3018" s="74">
        <v>0</v>
      </c>
      <c r="G3018" s="74">
        <v>0</v>
      </c>
      <c r="H3018" s="74">
        <v>0</v>
      </c>
      <c r="I3018" s="74">
        <v>0</v>
      </c>
      <c r="J3018" s="74">
        <v>0</v>
      </c>
      <c r="K3018" s="74">
        <v>0</v>
      </c>
      <c r="L3018" s="35">
        <v>0</v>
      </c>
      <c r="M3018" s="74">
        <v>0</v>
      </c>
      <c r="N3018"/>
      <c r="O3018"/>
    </row>
    <row r="3019" spans="2:15">
      <c r="B3019" s="74">
        <v>300.99999999999778</v>
      </c>
      <c r="C3019" s="74">
        <v>45914</v>
      </c>
      <c r="D3019" s="74">
        <v>0</v>
      </c>
      <c r="E3019" s="74">
        <v>0</v>
      </c>
      <c r="F3019" s="74">
        <v>0</v>
      </c>
      <c r="G3019" s="74">
        <v>0</v>
      </c>
      <c r="H3019" s="74">
        <v>0</v>
      </c>
      <c r="I3019" s="74">
        <v>0</v>
      </c>
      <c r="J3019" s="74">
        <v>0</v>
      </c>
      <c r="K3019" s="74">
        <v>0</v>
      </c>
      <c r="L3019" s="35">
        <v>0</v>
      </c>
      <c r="M3019" s="74">
        <v>0</v>
      </c>
      <c r="N3019"/>
      <c r="O3019"/>
    </row>
    <row r="3020" spans="2:15">
      <c r="B3020" s="74">
        <v>1027.000000000005</v>
      </c>
      <c r="C3020" s="74">
        <v>45915</v>
      </c>
      <c r="D3020" s="74">
        <v>0</v>
      </c>
      <c r="E3020" s="74">
        <v>0</v>
      </c>
      <c r="F3020" s="74">
        <v>0</v>
      </c>
      <c r="G3020" s="74">
        <v>0</v>
      </c>
      <c r="H3020" s="74">
        <v>0</v>
      </c>
      <c r="I3020" s="74">
        <v>0</v>
      </c>
      <c r="J3020" s="74">
        <v>0</v>
      </c>
      <c r="K3020" s="74">
        <v>0</v>
      </c>
      <c r="L3020" s="35">
        <v>0</v>
      </c>
      <c r="M3020" s="74">
        <v>0</v>
      </c>
      <c r="N3020"/>
      <c r="O3020"/>
    </row>
    <row r="3021" spans="2:15">
      <c r="B3021" s="74">
        <v>373.99999999999977</v>
      </c>
      <c r="C3021" s="74">
        <v>45916</v>
      </c>
      <c r="D3021" s="74">
        <v>0</v>
      </c>
      <c r="E3021" s="74">
        <v>5.10204081632653E-2</v>
      </c>
      <c r="F3021" s="74">
        <v>0</v>
      </c>
      <c r="G3021" s="74">
        <v>0</v>
      </c>
      <c r="H3021" s="74">
        <v>0</v>
      </c>
      <c r="I3021" s="74">
        <v>0</v>
      </c>
      <c r="J3021" s="74">
        <v>0</v>
      </c>
      <c r="K3021" s="74">
        <v>0</v>
      </c>
      <c r="L3021" s="35">
        <v>0</v>
      </c>
      <c r="M3021" s="74">
        <v>1</v>
      </c>
      <c r="N3021"/>
      <c r="O3021"/>
    </row>
    <row r="3022" spans="2:15">
      <c r="B3022" s="74">
        <v>686.99999999999977</v>
      </c>
      <c r="C3022" s="74">
        <v>45917</v>
      </c>
      <c r="D3022" s="74">
        <v>0</v>
      </c>
      <c r="E3022" s="74">
        <v>1.0869565217391301E-2</v>
      </c>
      <c r="F3022" s="74">
        <v>0</v>
      </c>
      <c r="G3022" s="74">
        <v>0</v>
      </c>
      <c r="H3022" s="74">
        <v>0</v>
      </c>
      <c r="I3022" s="74">
        <v>0</v>
      </c>
      <c r="J3022" s="74">
        <v>0</v>
      </c>
      <c r="K3022" s="74">
        <v>0</v>
      </c>
      <c r="L3022" s="35">
        <v>0</v>
      </c>
      <c r="M3022" s="74">
        <v>1</v>
      </c>
      <c r="N3022"/>
      <c r="O3022"/>
    </row>
    <row r="3023" spans="2:15">
      <c r="B3023" s="74">
        <v>938.99999999999841</v>
      </c>
      <c r="C3023" s="74">
        <v>45918</v>
      </c>
      <c r="D3023" s="74">
        <v>0</v>
      </c>
      <c r="E3023" s="74">
        <v>0</v>
      </c>
      <c r="F3023" s="74">
        <v>0</v>
      </c>
      <c r="G3023" s="74">
        <v>0</v>
      </c>
      <c r="H3023" s="74">
        <v>0</v>
      </c>
      <c r="I3023" s="74">
        <v>0</v>
      </c>
      <c r="J3023" s="74">
        <v>0</v>
      </c>
      <c r="K3023" s="74">
        <v>0</v>
      </c>
      <c r="L3023" s="35">
        <v>0</v>
      </c>
      <c r="M3023" s="74">
        <v>0</v>
      </c>
      <c r="N3023"/>
      <c r="O3023"/>
    </row>
    <row r="3024" spans="2:15">
      <c r="B3024" s="74">
        <v>430.99999999999869</v>
      </c>
      <c r="C3024" s="74">
        <v>45919</v>
      </c>
      <c r="D3024" s="74">
        <v>0</v>
      </c>
      <c r="E3024" s="74">
        <v>8.0402010050251299E-2</v>
      </c>
      <c r="F3024" s="74">
        <v>0</v>
      </c>
      <c r="G3024" s="74">
        <v>0</v>
      </c>
      <c r="H3024" s="74">
        <v>0</v>
      </c>
      <c r="I3024" s="74">
        <v>0</v>
      </c>
      <c r="J3024" s="74">
        <v>0</v>
      </c>
      <c r="K3024" s="74">
        <v>5.0251256281407001E-3</v>
      </c>
      <c r="L3024" s="35">
        <v>0</v>
      </c>
      <c r="M3024" s="74">
        <v>1</v>
      </c>
      <c r="N3024"/>
      <c r="O3024"/>
    </row>
    <row r="3025" spans="2:15">
      <c r="B3025" s="74">
        <v>531.00000000000136</v>
      </c>
      <c r="C3025" s="74">
        <v>45920</v>
      </c>
      <c r="D3025" s="74">
        <v>0</v>
      </c>
      <c r="E3025" s="74">
        <v>0</v>
      </c>
      <c r="F3025" s="74">
        <v>0</v>
      </c>
      <c r="G3025" s="74">
        <v>0</v>
      </c>
      <c r="H3025" s="74">
        <v>0</v>
      </c>
      <c r="I3025" s="74">
        <v>0</v>
      </c>
      <c r="J3025" s="74">
        <v>0</v>
      </c>
      <c r="K3025" s="74">
        <v>0</v>
      </c>
      <c r="L3025" s="35">
        <v>1.0362694E-2</v>
      </c>
      <c r="M3025" s="74">
        <v>0</v>
      </c>
      <c r="N3025"/>
      <c r="O3025"/>
    </row>
    <row r="3026" spans="2:15">
      <c r="B3026" s="74">
        <v>69.000000000000824</v>
      </c>
      <c r="C3026" s="74">
        <v>45921</v>
      </c>
      <c r="D3026" s="74">
        <v>0</v>
      </c>
      <c r="E3026" s="74">
        <v>5.63380281690141E-2</v>
      </c>
      <c r="F3026" s="74">
        <v>0</v>
      </c>
      <c r="G3026" s="74">
        <v>0</v>
      </c>
      <c r="H3026" s="74">
        <v>0</v>
      </c>
      <c r="I3026" s="74">
        <v>0</v>
      </c>
      <c r="J3026" s="74">
        <v>0</v>
      </c>
      <c r="K3026" s="74">
        <v>0</v>
      </c>
      <c r="L3026" s="35">
        <v>0</v>
      </c>
      <c r="M3026" s="74">
        <v>1</v>
      </c>
      <c r="N3026"/>
      <c r="O3026"/>
    </row>
    <row r="3027" spans="2:15">
      <c r="B3027" s="74">
        <v>59.999999999999559</v>
      </c>
      <c r="C3027" s="74">
        <v>45922</v>
      </c>
      <c r="D3027" s="74">
        <v>0</v>
      </c>
      <c r="E3027" s="74">
        <v>0.12962962962963001</v>
      </c>
      <c r="F3027" s="74">
        <v>0</v>
      </c>
      <c r="G3027" s="74">
        <v>0</v>
      </c>
      <c r="H3027" s="74">
        <v>0</v>
      </c>
      <c r="I3027" s="74">
        <v>0</v>
      </c>
      <c r="J3027" s="74">
        <v>0</v>
      </c>
      <c r="K3027" s="74">
        <v>0.12962962962963001</v>
      </c>
      <c r="L3027" s="35">
        <v>0</v>
      </c>
      <c r="M3027" s="74">
        <v>1</v>
      </c>
      <c r="N3027"/>
      <c r="O3027"/>
    </row>
    <row r="3028" spans="2:15">
      <c r="B3028" s="74">
        <v>458.99999999999926</v>
      </c>
      <c r="C3028" s="74">
        <v>45923</v>
      </c>
      <c r="D3028" s="74">
        <v>0</v>
      </c>
      <c r="E3028" s="74">
        <v>5.0761421319797002E-3</v>
      </c>
      <c r="F3028" s="74">
        <v>0</v>
      </c>
      <c r="G3028" s="74">
        <v>0</v>
      </c>
      <c r="H3028" s="74">
        <v>0</v>
      </c>
      <c r="I3028" s="74">
        <v>0</v>
      </c>
      <c r="J3028" s="74">
        <v>0</v>
      </c>
      <c r="K3028" s="74">
        <v>0</v>
      </c>
      <c r="L3028" s="35">
        <v>0</v>
      </c>
      <c r="M3028" s="74">
        <v>1</v>
      </c>
      <c r="N3028"/>
      <c r="O3028"/>
    </row>
    <row r="3029" spans="2:15">
      <c r="B3029" s="74">
        <v>121.00000000000003</v>
      </c>
      <c r="C3029" s="74">
        <v>45924</v>
      </c>
      <c r="D3029" s="74">
        <v>0</v>
      </c>
      <c r="E3029" s="74">
        <v>0</v>
      </c>
      <c r="F3029" s="74">
        <v>0</v>
      </c>
      <c r="G3029" s="74">
        <v>0</v>
      </c>
      <c r="H3029" s="74">
        <v>0</v>
      </c>
      <c r="I3029" s="74">
        <v>0</v>
      </c>
      <c r="J3029" s="74">
        <v>0</v>
      </c>
      <c r="K3029" s="74">
        <v>7.69230769230769E-2</v>
      </c>
      <c r="L3029" s="35">
        <v>0</v>
      </c>
      <c r="M3029" s="74">
        <v>0</v>
      </c>
      <c r="N3029"/>
      <c r="O3029"/>
    </row>
    <row r="3030" spans="2:15">
      <c r="B3030" s="74">
        <v>52.000000000000099</v>
      </c>
      <c r="C3030" s="74">
        <v>45925</v>
      </c>
      <c r="D3030" s="74">
        <v>0</v>
      </c>
      <c r="E3030" s="74">
        <v>9.7560975609756097E-3</v>
      </c>
      <c r="F3030" s="74">
        <v>0</v>
      </c>
      <c r="G3030" s="74">
        <v>0</v>
      </c>
      <c r="H3030" s="74">
        <v>0</v>
      </c>
      <c r="I3030" s="74">
        <v>0</v>
      </c>
      <c r="J3030" s="74">
        <v>0</v>
      </c>
      <c r="K3030" s="74">
        <v>2.4390243902439001E-2</v>
      </c>
      <c r="L3030" s="35">
        <v>0</v>
      </c>
      <c r="M3030" s="74">
        <v>1</v>
      </c>
      <c r="N3030"/>
      <c r="O3030"/>
    </row>
    <row r="3031" spans="2:15">
      <c r="B3031" s="74">
        <v>41.999999999999964</v>
      </c>
      <c r="C3031" s="74">
        <v>45926</v>
      </c>
      <c r="D3031" s="74">
        <v>0</v>
      </c>
      <c r="E3031" s="74">
        <v>0</v>
      </c>
      <c r="F3031" s="74">
        <v>0</v>
      </c>
      <c r="G3031" s="74">
        <v>0</v>
      </c>
      <c r="H3031" s="74">
        <v>0</v>
      </c>
      <c r="I3031" s="74">
        <v>0</v>
      </c>
      <c r="J3031" s="74">
        <v>0</v>
      </c>
      <c r="K3031" s="74">
        <v>0</v>
      </c>
      <c r="L3031" s="35">
        <v>0</v>
      </c>
      <c r="M3031" s="74">
        <v>0</v>
      </c>
      <c r="N3031"/>
      <c r="O3031"/>
    </row>
    <row r="3032" spans="2:15">
      <c r="B3032" s="74">
        <v>75.000000000000043</v>
      </c>
      <c r="C3032" s="74">
        <v>45928</v>
      </c>
      <c r="D3032" s="74">
        <v>0</v>
      </c>
      <c r="E3032" s="74">
        <v>0.28909952606635098</v>
      </c>
      <c r="F3032" s="74">
        <v>0</v>
      </c>
      <c r="G3032" s="74">
        <v>0</v>
      </c>
      <c r="H3032" s="74">
        <v>0</v>
      </c>
      <c r="I3032" s="74">
        <v>0</v>
      </c>
      <c r="J3032" s="74">
        <v>0</v>
      </c>
      <c r="K3032" s="74">
        <v>1.4218009478673001E-2</v>
      </c>
      <c r="L3032" s="35">
        <v>0</v>
      </c>
      <c r="M3032" s="74">
        <v>1</v>
      </c>
      <c r="N3032"/>
      <c r="O3032"/>
    </row>
    <row r="3033" spans="2:15">
      <c r="B3033" s="74">
        <v>222.99999999999983</v>
      </c>
      <c r="C3033" s="74">
        <v>46008</v>
      </c>
      <c r="D3033" s="74">
        <v>0</v>
      </c>
      <c r="E3033" s="74">
        <v>0</v>
      </c>
      <c r="F3033" s="74">
        <v>0</v>
      </c>
      <c r="G3033" s="74">
        <v>0</v>
      </c>
      <c r="H3033" s="74">
        <v>0</v>
      </c>
      <c r="I3033" s="74">
        <v>0</v>
      </c>
      <c r="J3033" s="74">
        <v>0</v>
      </c>
      <c r="K3033" s="74">
        <v>5.0761421319797002E-3</v>
      </c>
      <c r="L3033" s="35">
        <v>0</v>
      </c>
      <c r="M3033" s="74">
        <v>0</v>
      </c>
      <c r="N3033"/>
      <c r="O3033"/>
    </row>
    <row r="3034" spans="2:15">
      <c r="B3034" s="74">
        <v>316.99999999999903</v>
      </c>
      <c r="C3034" s="74">
        <v>46014</v>
      </c>
      <c r="D3034" s="74">
        <v>0</v>
      </c>
      <c r="E3034" s="74">
        <v>9.5693779904306199E-3</v>
      </c>
      <c r="F3034" s="74">
        <v>0</v>
      </c>
      <c r="G3034" s="74">
        <v>0</v>
      </c>
      <c r="H3034" s="74">
        <v>0</v>
      </c>
      <c r="I3034" s="74">
        <v>0</v>
      </c>
      <c r="J3034" s="74">
        <v>0</v>
      </c>
      <c r="K3034" s="74">
        <v>2.39234449760766E-2</v>
      </c>
      <c r="L3034" s="35">
        <v>0</v>
      </c>
      <c r="M3034" s="74">
        <v>1</v>
      </c>
      <c r="N3034"/>
      <c r="O3034"/>
    </row>
    <row r="3035" spans="2:15">
      <c r="B3035" s="74">
        <v>190.00000000000068</v>
      </c>
      <c r="C3035" s="74">
        <v>46016</v>
      </c>
      <c r="D3035" s="74">
        <v>0</v>
      </c>
      <c r="E3035" s="74">
        <v>3.4146341463414602E-2</v>
      </c>
      <c r="F3035" s="74">
        <v>0</v>
      </c>
      <c r="G3035" s="74">
        <v>0</v>
      </c>
      <c r="H3035" s="74">
        <v>0</v>
      </c>
      <c r="I3035" s="74">
        <v>0</v>
      </c>
      <c r="J3035" s="74">
        <v>0</v>
      </c>
      <c r="K3035" s="74">
        <v>0</v>
      </c>
      <c r="L3035" s="35">
        <v>0</v>
      </c>
      <c r="M3035" s="74">
        <v>1</v>
      </c>
      <c r="N3035"/>
      <c r="O3035"/>
    </row>
    <row r="3036" spans="2:15">
      <c r="B3036" s="74">
        <v>186.00000000000173</v>
      </c>
      <c r="C3036" s="74">
        <v>46017</v>
      </c>
      <c r="D3036" s="74">
        <v>0</v>
      </c>
      <c r="E3036" s="74">
        <v>0.11330049261083699</v>
      </c>
      <c r="F3036" s="74">
        <v>0</v>
      </c>
      <c r="G3036" s="74">
        <v>0</v>
      </c>
      <c r="H3036" s="74">
        <v>0</v>
      </c>
      <c r="I3036" s="74">
        <v>0</v>
      </c>
      <c r="J3036" s="74">
        <v>0</v>
      </c>
      <c r="K3036" s="74">
        <v>5.4187192118226597E-2</v>
      </c>
      <c r="L3036" s="35">
        <v>0</v>
      </c>
      <c r="M3036" s="74">
        <v>1</v>
      </c>
      <c r="N3036"/>
      <c r="O3036"/>
    </row>
    <row r="3037" spans="2:15">
      <c r="B3037" s="74">
        <v>532.00000000000239</v>
      </c>
      <c r="C3037" s="74">
        <v>46019</v>
      </c>
      <c r="D3037" s="74">
        <v>0</v>
      </c>
      <c r="E3037" s="74">
        <v>0</v>
      </c>
      <c r="F3037" s="74">
        <v>0</v>
      </c>
      <c r="G3037" s="74">
        <v>0</v>
      </c>
      <c r="H3037" s="74">
        <v>0</v>
      </c>
      <c r="I3037" s="74">
        <v>0</v>
      </c>
      <c r="J3037" s="74">
        <v>0</v>
      </c>
      <c r="K3037" s="74">
        <v>0</v>
      </c>
      <c r="L3037" s="35">
        <v>2.5125628000000001E-2</v>
      </c>
      <c r="M3037" s="74">
        <v>0</v>
      </c>
      <c r="N3037"/>
      <c r="O3037"/>
    </row>
    <row r="3038" spans="2:15">
      <c r="B3038" s="74">
        <v>315.99999999999727</v>
      </c>
      <c r="C3038" s="74">
        <v>46020</v>
      </c>
      <c r="D3038" s="74">
        <v>0</v>
      </c>
      <c r="E3038" s="74">
        <v>0</v>
      </c>
      <c r="F3038" s="74">
        <v>0</v>
      </c>
      <c r="G3038" s="74">
        <v>0</v>
      </c>
      <c r="H3038" s="74">
        <v>0</v>
      </c>
      <c r="I3038" s="74">
        <v>0</v>
      </c>
      <c r="J3038" s="74">
        <v>0</v>
      </c>
      <c r="K3038" s="74">
        <v>0</v>
      </c>
      <c r="L3038" s="35">
        <v>0</v>
      </c>
      <c r="M3038" s="74">
        <v>0</v>
      </c>
      <c r="N3038"/>
      <c r="O3038"/>
    </row>
    <row r="3039" spans="2:15">
      <c r="B3039" s="74">
        <v>254.00000000000114</v>
      </c>
      <c r="C3039" s="74">
        <v>46032</v>
      </c>
      <c r="D3039" s="74">
        <v>0</v>
      </c>
      <c r="E3039" s="74">
        <v>1.9607843137254902E-2</v>
      </c>
      <c r="F3039" s="74">
        <v>0</v>
      </c>
      <c r="G3039" s="74">
        <v>0</v>
      </c>
      <c r="H3039" s="74">
        <v>0</v>
      </c>
      <c r="I3039" s="74">
        <v>0</v>
      </c>
      <c r="J3039" s="74">
        <v>0</v>
      </c>
      <c r="K3039" s="74">
        <v>0</v>
      </c>
      <c r="L3039" s="35">
        <v>0</v>
      </c>
      <c r="M3039" s="74">
        <v>1</v>
      </c>
      <c r="N3039"/>
      <c r="O3039"/>
    </row>
    <row r="3040" spans="2:15">
      <c r="B3040" s="74">
        <v>184.00000000000151</v>
      </c>
      <c r="C3040" s="74">
        <v>46046</v>
      </c>
      <c r="D3040" s="74">
        <v>0</v>
      </c>
      <c r="E3040" s="74">
        <v>4.6948356807511703E-3</v>
      </c>
      <c r="F3040" s="74">
        <v>0</v>
      </c>
      <c r="G3040" s="74">
        <v>0</v>
      </c>
      <c r="H3040" s="74">
        <v>0</v>
      </c>
      <c r="I3040" s="74">
        <v>0</v>
      </c>
      <c r="J3040" s="74">
        <v>0</v>
      </c>
      <c r="K3040" s="74">
        <v>4.6948356807511703E-3</v>
      </c>
      <c r="L3040" s="35">
        <v>0</v>
      </c>
      <c r="M3040" s="74">
        <v>1</v>
      </c>
      <c r="N3040"/>
      <c r="O3040"/>
    </row>
    <row r="3041" spans="2:15">
      <c r="B3041" s="74">
        <v>207.99999999999943</v>
      </c>
      <c r="C3041" s="74">
        <v>46047</v>
      </c>
      <c r="D3041" s="74">
        <v>0</v>
      </c>
      <c r="E3041" s="74">
        <v>0</v>
      </c>
      <c r="F3041" s="74">
        <v>0</v>
      </c>
      <c r="G3041" s="74">
        <v>0</v>
      </c>
      <c r="H3041" s="74">
        <v>0</v>
      </c>
      <c r="I3041" s="74">
        <v>0</v>
      </c>
      <c r="J3041" s="74">
        <v>0</v>
      </c>
      <c r="K3041" s="74">
        <v>0</v>
      </c>
      <c r="L3041" s="35">
        <v>0</v>
      </c>
      <c r="M3041" s="74">
        <v>0</v>
      </c>
      <c r="N3041"/>
      <c r="O3041"/>
    </row>
    <row r="3042" spans="2:15">
      <c r="B3042" s="74">
        <v>230.99999999999787</v>
      </c>
      <c r="C3042" s="74">
        <v>46056</v>
      </c>
      <c r="D3042" s="74">
        <v>0</v>
      </c>
      <c r="E3042" s="74">
        <v>9.8039215686274508E-3</v>
      </c>
      <c r="F3042" s="74">
        <v>0</v>
      </c>
      <c r="G3042" s="74">
        <v>0</v>
      </c>
      <c r="H3042" s="74">
        <v>0</v>
      </c>
      <c r="I3042" s="74">
        <v>0</v>
      </c>
      <c r="J3042" s="74">
        <v>0</v>
      </c>
      <c r="K3042" s="74">
        <v>9.8039215686274508E-3</v>
      </c>
      <c r="L3042" s="35">
        <v>0</v>
      </c>
      <c r="M3042" s="74">
        <v>1</v>
      </c>
      <c r="N3042"/>
      <c r="O3042"/>
    </row>
    <row r="3043" spans="2:15">
      <c r="B3043" s="74">
        <v>151.9999999999992</v>
      </c>
      <c r="C3043" s="74">
        <v>46057</v>
      </c>
      <c r="D3043" s="74">
        <v>0</v>
      </c>
      <c r="E3043" s="74">
        <v>4.8543689320388302E-3</v>
      </c>
      <c r="F3043" s="74">
        <v>0</v>
      </c>
      <c r="G3043" s="74">
        <v>0</v>
      </c>
      <c r="H3043" s="74">
        <v>0</v>
      </c>
      <c r="I3043" s="74">
        <v>0</v>
      </c>
      <c r="J3043" s="74">
        <v>0</v>
      </c>
      <c r="K3043" s="74">
        <v>9.7087378640776708E-3</v>
      </c>
      <c r="L3043" s="35">
        <v>0</v>
      </c>
      <c r="M3043" s="74">
        <v>1</v>
      </c>
      <c r="N3043"/>
      <c r="O3043"/>
    </row>
    <row r="3044" spans="2:15">
      <c r="B3044" s="74">
        <v>236.00000000000199</v>
      </c>
      <c r="C3044" s="74">
        <v>46058</v>
      </c>
      <c r="D3044" s="74">
        <v>0</v>
      </c>
      <c r="E3044" s="74">
        <v>0</v>
      </c>
      <c r="F3044" s="74">
        <v>0</v>
      </c>
      <c r="G3044" s="74">
        <v>0</v>
      </c>
      <c r="H3044" s="74">
        <v>0</v>
      </c>
      <c r="I3044" s="74">
        <v>0</v>
      </c>
      <c r="J3044" s="74">
        <v>0</v>
      </c>
      <c r="K3044" s="74">
        <v>0</v>
      </c>
      <c r="L3044" s="35">
        <v>0</v>
      </c>
      <c r="M3044" s="74">
        <v>0</v>
      </c>
      <c r="N3044"/>
      <c r="O3044"/>
    </row>
    <row r="3045" spans="2:15">
      <c r="B3045" s="74">
        <v>273.00000000000267</v>
      </c>
      <c r="C3045" s="74">
        <v>46078</v>
      </c>
      <c r="D3045" s="74">
        <v>0</v>
      </c>
      <c r="E3045" s="74">
        <v>0</v>
      </c>
      <c r="F3045" s="74">
        <v>0</v>
      </c>
      <c r="G3045" s="74">
        <v>0</v>
      </c>
      <c r="H3045" s="74">
        <v>0</v>
      </c>
      <c r="I3045" s="74">
        <v>0</v>
      </c>
      <c r="J3045" s="74">
        <v>0</v>
      </c>
      <c r="K3045" s="74">
        <v>0</v>
      </c>
      <c r="L3045" s="35">
        <v>0</v>
      </c>
      <c r="M3045" s="74">
        <v>0</v>
      </c>
      <c r="N3045"/>
      <c r="O3045"/>
    </row>
    <row r="3046" spans="2:15">
      <c r="B3046" s="74">
        <v>244.99999999999881</v>
      </c>
      <c r="C3046" s="74">
        <v>46083</v>
      </c>
      <c r="D3046" s="74">
        <v>0</v>
      </c>
      <c r="E3046" s="74">
        <v>0</v>
      </c>
      <c r="F3046" s="74">
        <v>0</v>
      </c>
      <c r="G3046" s="74">
        <v>0</v>
      </c>
      <c r="H3046" s="74">
        <v>0</v>
      </c>
      <c r="I3046" s="74">
        <v>0</v>
      </c>
      <c r="J3046" s="74">
        <v>0</v>
      </c>
      <c r="K3046" s="74">
        <v>0</v>
      </c>
      <c r="L3046" s="35">
        <v>0</v>
      </c>
      <c r="M3046" s="74">
        <v>0</v>
      </c>
      <c r="N3046"/>
      <c r="O3046"/>
    </row>
    <row r="3047" spans="2:15">
      <c r="B3047" s="74">
        <v>217.00000000000043</v>
      </c>
      <c r="C3047" s="74">
        <v>46085</v>
      </c>
      <c r="D3047" s="74">
        <v>0</v>
      </c>
      <c r="E3047" s="74">
        <v>0</v>
      </c>
      <c r="F3047" s="74">
        <v>0</v>
      </c>
      <c r="G3047" s="74">
        <v>0</v>
      </c>
      <c r="H3047" s="74">
        <v>0</v>
      </c>
      <c r="I3047" s="74">
        <v>0</v>
      </c>
      <c r="J3047" s="74">
        <v>0</v>
      </c>
      <c r="K3047" s="74">
        <v>4.7619047619047597E-3</v>
      </c>
      <c r="L3047" s="35">
        <v>0</v>
      </c>
      <c r="M3047" s="74">
        <v>0</v>
      </c>
      <c r="N3047"/>
      <c r="O3047"/>
    </row>
    <row r="3048" spans="2:15">
      <c r="B3048" s="74">
        <v>169.99999999999855</v>
      </c>
      <c r="C3048" s="74">
        <v>46086</v>
      </c>
      <c r="D3048" s="74">
        <v>0</v>
      </c>
      <c r="E3048" s="74">
        <v>0</v>
      </c>
      <c r="F3048" s="74">
        <v>0</v>
      </c>
      <c r="G3048" s="74">
        <v>0</v>
      </c>
      <c r="H3048" s="74">
        <v>0</v>
      </c>
      <c r="I3048" s="74">
        <v>0</v>
      </c>
      <c r="J3048" s="74">
        <v>0</v>
      </c>
      <c r="K3048" s="74">
        <v>0</v>
      </c>
      <c r="L3048" s="35">
        <v>0</v>
      </c>
      <c r="M3048" s="74">
        <v>0</v>
      </c>
      <c r="N3048"/>
      <c r="O3048"/>
    </row>
    <row r="3049" spans="2:15">
      <c r="B3049" s="74">
        <v>177.00000000000151</v>
      </c>
      <c r="C3049" s="74">
        <v>46091</v>
      </c>
      <c r="D3049" s="74">
        <v>0</v>
      </c>
      <c r="E3049" s="74">
        <v>1.5706806282722498E-2</v>
      </c>
      <c r="F3049" s="74">
        <v>0</v>
      </c>
      <c r="G3049" s="74">
        <v>0</v>
      </c>
      <c r="H3049" s="74">
        <v>0</v>
      </c>
      <c r="I3049" s="74">
        <v>0</v>
      </c>
      <c r="J3049" s="74">
        <v>0</v>
      </c>
      <c r="K3049" s="74">
        <v>0</v>
      </c>
      <c r="L3049" s="35">
        <v>0</v>
      </c>
      <c r="M3049" s="74">
        <v>1</v>
      </c>
      <c r="N3049"/>
      <c r="O3049"/>
    </row>
    <row r="3050" spans="2:15">
      <c r="B3050" s="74">
        <v>134.0000000000008</v>
      </c>
      <c r="C3050" s="74">
        <v>46092</v>
      </c>
      <c r="D3050" s="74">
        <v>0</v>
      </c>
      <c r="E3050" s="74">
        <v>0</v>
      </c>
      <c r="F3050" s="74">
        <v>0</v>
      </c>
      <c r="G3050" s="74">
        <v>0</v>
      </c>
      <c r="H3050" s="74">
        <v>0</v>
      </c>
      <c r="I3050" s="74">
        <v>0</v>
      </c>
      <c r="J3050" s="74">
        <v>0</v>
      </c>
      <c r="K3050" s="74">
        <v>0</v>
      </c>
      <c r="L3050" s="35">
        <v>0</v>
      </c>
      <c r="M3050" s="74">
        <v>0</v>
      </c>
      <c r="N3050"/>
      <c r="O3050"/>
    </row>
    <row r="3051" spans="2:15">
      <c r="B3051" s="74">
        <v>213.00000000000122</v>
      </c>
      <c r="C3051" s="74">
        <v>46096</v>
      </c>
      <c r="D3051" s="74">
        <v>0</v>
      </c>
      <c r="E3051" s="74">
        <v>0</v>
      </c>
      <c r="F3051" s="74">
        <v>4.8543689320388302E-3</v>
      </c>
      <c r="G3051" s="74">
        <v>0</v>
      </c>
      <c r="H3051" s="74">
        <v>0</v>
      </c>
      <c r="I3051" s="74">
        <v>0</v>
      </c>
      <c r="J3051" s="74">
        <v>0</v>
      </c>
      <c r="K3051" s="74">
        <v>0</v>
      </c>
      <c r="L3051" s="35">
        <v>0</v>
      </c>
      <c r="M3051" s="74">
        <v>0</v>
      </c>
      <c r="N3051"/>
      <c r="O3051"/>
    </row>
    <row r="3052" spans="2:15">
      <c r="B3052" s="74">
        <v>204.99999999999824</v>
      </c>
      <c r="C3052" s="74">
        <v>46097</v>
      </c>
      <c r="D3052" s="74">
        <v>0</v>
      </c>
      <c r="E3052" s="74">
        <v>0</v>
      </c>
      <c r="F3052" s="74">
        <v>0</v>
      </c>
      <c r="G3052" s="74">
        <v>0</v>
      </c>
      <c r="H3052" s="74">
        <v>0</v>
      </c>
      <c r="I3052" s="74">
        <v>0</v>
      </c>
      <c r="J3052" s="74">
        <v>0</v>
      </c>
      <c r="K3052" s="74">
        <v>4.6082949308755804E-3</v>
      </c>
      <c r="L3052" s="35">
        <v>0</v>
      </c>
      <c r="M3052" s="74">
        <v>0</v>
      </c>
      <c r="N3052"/>
      <c r="O3052"/>
    </row>
    <row r="3053" spans="2:15">
      <c r="B3053" s="74">
        <v>188.99999999999818</v>
      </c>
      <c r="C3053" s="74">
        <v>46101</v>
      </c>
      <c r="D3053" s="74">
        <v>0</v>
      </c>
      <c r="E3053" s="74">
        <v>2.3696682464454999E-2</v>
      </c>
      <c r="F3053" s="74">
        <v>9.4786729857819895E-3</v>
      </c>
      <c r="G3053" s="74">
        <v>0</v>
      </c>
      <c r="H3053" s="74">
        <v>0</v>
      </c>
      <c r="I3053" s="74">
        <v>0</v>
      </c>
      <c r="J3053" s="74">
        <v>0</v>
      </c>
      <c r="K3053" s="74">
        <v>0</v>
      </c>
      <c r="L3053" s="35">
        <v>0</v>
      </c>
      <c r="M3053" s="74">
        <v>1</v>
      </c>
      <c r="N3053"/>
      <c r="O3053"/>
    </row>
    <row r="3054" spans="2:15">
      <c r="B3054" s="74">
        <v>180.99999999999829</v>
      </c>
      <c r="C3054" s="74">
        <v>46102</v>
      </c>
      <c r="D3054" s="74">
        <v>0</v>
      </c>
      <c r="E3054" s="74">
        <v>9.0497737556561094E-3</v>
      </c>
      <c r="F3054" s="74">
        <v>0</v>
      </c>
      <c r="G3054" s="74">
        <v>4.5248868778280504E-3</v>
      </c>
      <c r="H3054" s="74">
        <v>0</v>
      </c>
      <c r="I3054" s="74">
        <v>0</v>
      </c>
      <c r="J3054" s="74">
        <v>0</v>
      </c>
      <c r="K3054" s="74">
        <v>0</v>
      </c>
      <c r="L3054" s="35">
        <v>0</v>
      </c>
      <c r="M3054" s="74">
        <v>1</v>
      </c>
      <c r="N3054"/>
      <c r="O3054"/>
    </row>
    <row r="3055" spans="2:15">
      <c r="B3055" s="74">
        <v>165.00000000000142</v>
      </c>
      <c r="C3055" s="74">
        <v>46103</v>
      </c>
      <c r="D3055" s="74">
        <v>0</v>
      </c>
      <c r="E3055" s="74">
        <v>0</v>
      </c>
      <c r="F3055" s="74">
        <v>0</v>
      </c>
      <c r="G3055" s="74">
        <v>0</v>
      </c>
      <c r="H3055" s="74">
        <v>0</v>
      </c>
      <c r="I3055" s="74">
        <v>0</v>
      </c>
      <c r="J3055" s="74">
        <v>4.739336492891E-3</v>
      </c>
      <c r="K3055" s="74">
        <v>0</v>
      </c>
      <c r="L3055" s="35">
        <v>0</v>
      </c>
      <c r="M3055" s="74">
        <v>0</v>
      </c>
      <c r="N3055"/>
      <c r="O3055"/>
    </row>
    <row r="3056" spans="2:15">
      <c r="B3056" s="74">
        <v>225.99999999999946</v>
      </c>
      <c r="C3056" s="74">
        <v>46105</v>
      </c>
      <c r="D3056" s="74">
        <v>0</v>
      </c>
      <c r="E3056" s="74">
        <v>0</v>
      </c>
      <c r="F3056" s="74">
        <v>0</v>
      </c>
      <c r="G3056" s="74">
        <v>0.01</v>
      </c>
      <c r="H3056" s="74">
        <v>0</v>
      </c>
      <c r="I3056" s="74">
        <v>0</v>
      </c>
      <c r="J3056" s="74">
        <v>0</v>
      </c>
      <c r="K3056" s="74">
        <v>0</v>
      </c>
      <c r="L3056" s="35">
        <v>0</v>
      </c>
      <c r="M3056" s="74">
        <v>0</v>
      </c>
      <c r="N3056"/>
      <c r="O3056"/>
    </row>
    <row r="3057" spans="2:15">
      <c r="B3057" s="74">
        <v>191.00000000000119</v>
      </c>
      <c r="C3057" s="74">
        <v>46106</v>
      </c>
      <c r="D3057" s="74">
        <v>0</v>
      </c>
      <c r="E3057" s="74">
        <v>9.8039215686274508E-3</v>
      </c>
      <c r="F3057" s="74">
        <v>0</v>
      </c>
      <c r="G3057" s="74">
        <v>0</v>
      </c>
      <c r="H3057" s="74">
        <v>0</v>
      </c>
      <c r="I3057" s="74">
        <v>0</v>
      </c>
      <c r="J3057" s="74">
        <v>0</v>
      </c>
      <c r="K3057" s="74">
        <v>0</v>
      </c>
      <c r="L3057" s="35">
        <v>0</v>
      </c>
      <c r="M3057" s="74">
        <v>1</v>
      </c>
      <c r="N3057"/>
      <c r="O3057"/>
    </row>
    <row r="3058" spans="2:15">
      <c r="B3058" s="74">
        <v>210.00000000000051</v>
      </c>
      <c r="C3058" s="74">
        <v>46111</v>
      </c>
      <c r="D3058" s="74">
        <v>0</v>
      </c>
      <c r="E3058" s="74">
        <v>0</v>
      </c>
      <c r="F3058" s="74">
        <v>0</v>
      </c>
      <c r="G3058" s="74">
        <v>0</v>
      </c>
      <c r="H3058" s="74">
        <v>0</v>
      </c>
      <c r="I3058" s="74">
        <v>0</v>
      </c>
      <c r="J3058" s="74">
        <v>0</v>
      </c>
      <c r="K3058" s="74">
        <v>0</v>
      </c>
      <c r="L3058" s="35">
        <v>0</v>
      </c>
      <c r="M3058" s="74">
        <v>0</v>
      </c>
      <c r="N3058"/>
      <c r="O3058"/>
    </row>
    <row r="3059" spans="2:15">
      <c r="B3059" s="74">
        <v>217.99999999999784</v>
      </c>
      <c r="C3059" s="74">
        <v>46113</v>
      </c>
      <c r="D3059" s="74">
        <v>0</v>
      </c>
      <c r="E3059" s="74">
        <v>0</v>
      </c>
      <c r="F3059" s="74">
        <v>0</v>
      </c>
      <c r="G3059" s="74">
        <v>0</v>
      </c>
      <c r="H3059" s="74">
        <v>0</v>
      </c>
      <c r="I3059" s="74">
        <v>0</v>
      </c>
      <c r="J3059" s="74">
        <v>4.9504950495049497E-3</v>
      </c>
      <c r="K3059" s="74">
        <v>0</v>
      </c>
      <c r="L3059" s="35">
        <v>0</v>
      </c>
      <c r="M3059" s="74">
        <v>0</v>
      </c>
      <c r="N3059"/>
      <c r="O3059"/>
    </row>
    <row r="3060" spans="2:15">
      <c r="B3060" s="74">
        <v>233.00000000000074</v>
      </c>
      <c r="C3060" s="74">
        <v>46115</v>
      </c>
      <c r="D3060" s="74">
        <v>0</v>
      </c>
      <c r="E3060" s="74">
        <v>0</v>
      </c>
      <c r="F3060" s="74">
        <v>0</v>
      </c>
      <c r="G3060" s="74">
        <v>0</v>
      </c>
      <c r="H3060" s="74">
        <v>0</v>
      </c>
      <c r="I3060" s="74">
        <v>0</v>
      </c>
      <c r="J3060" s="74">
        <v>4.8543689320388302E-3</v>
      </c>
      <c r="K3060" s="74">
        <v>0</v>
      </c>
      <c r="L3060" s="35">
        <v>0</v>
      </c>
      <c r="M3060" s="74">
        <v>0</v>
      </c>
      <c r="N3060"/>
      <c r="O3060"/>
    </row>
    <row r="3061" spans="2:15">
      <c r="B3061" s="74">
        <v>265.00000000000159</v>
      </c>
      <c r="C3061" s="74">
        <v>46116</v>
      </c>
      <c r="D3061" s="74">
        <v>0</v>
      </c>
      <c r="E3061" s="74">
        <v>0</v>
      </c>
      <c r="F3061" s="74">
        <v>0</v>
      </c>
      <c r="G3061" s="74">
        <v>0</v>
      </c>
      <c r="H3061" s="74">
        <v>0</v>
      </c>
      <c r="I3061" s="74">
        <v>0</v>
      </c>
      <c r="J3061" s="74">
        <v>0</v>
      </c>
      <c r="K3061" s="74">
        <v>0</v>
      </c>
      <c r="L3061" s="35">
        <v>0</v>
      </c>
      <c r="M3061" s="74">
        <v>0</v>
      </c>
      <c r="N3061"/>
      <c r="O3061"/>
    </row>
    <row r="3062" spans="2:15">
      <c r="B3062" s="74">
        <v>211.9999999999994</v>
      </c>
      <c r="C3062" s="74">
        <v>46119</v>
      </c>
      <c r="D3062" s="74">
        <v>0</v>
      </c>
      <c r="E3062" s="74">
        <v>0</v>
      </c>
      <c r="F3062" s="74">
        <v>0</v>
      </c>
      <c r="G3062" s="74">
        <v>0</v>
      </c>
      <c r="H3062" s="74">
        <v>0</v>
      </c>
      <c r="I3062" s="74">
        <v>0</v>
      </c>
      <c r="J3062" s="74">
        <v>2.4752475247524799E-2</v>
      </c>
      <c r="K3062" s="74">
        <v>0</v>
      </c>
      <c r="L3062" s="35">
        <v>0</v>
      </c>
      <c r="M3062" s="74">
        <v>0</v>
      </c>
      <c r="N3062"/>
      <c r="O3062"/>
    </row>
    <row r="3063" spans="2:15">
      <c r="B3063" s="74">
        <v>269.00000000000119</v>
      </c>
      <c r="C3063" s="74">
        <v>46120</v>
      </c>
      <c r="D3063" s="74">
        <v>0</v>
      </c>
      <c r="E3063" s="74">
        <v>0</v>
      </c>
      <c r="F3063" s="74">
        <v>0</v>
      </c>
      <c r="G3063" s="74">
        <v>0</v>
      </c>
      <c r="H3063" s="74">
        <v>0</v>
      </c>
      <c r="I3063" s="74">
        <v>0</v>
      </c>
      <c r="J3063" s="74">
        <v>0</v>
      </c>
      <c r="K3063" s="74">
        <v>0</v>
      </c>
      <c r="L3063" s="35">
        <v>0</v>
      </c>
      <c r="M3063" s="74">
        <v>0</v>
      </c>
      <c r="N3063"/>
      <c r="O3063"/>
    </row>
    <row r="3064" spans="2:15">
      <c r="B3064" s="74">
        <v>227.99999999999804</v>
      </c>
      <c r="C3064" s="74">
        <v>46121</v>
      </c>
      <c r="D3064" s="74">
        <v>0</v>
      </c>
      <c r="E3064" s="74">
        <v>0</v>
      </c>
      <c r="F3064" s="74">
        <v>0</v>
      </c>
      <c r="G3064" s="74">
        <v>0</v>
      </c>
      <c r="H3064" s="74">
        <v>0</v>
      </c>
      <c r="I3064" s="74">
        <v>0</v>
      </c>
      <c r="J3064" s="74">
        <v>2.8169014084507001E-2</v>
      </c>
      <c r="K3064" s="74">
        <v>0</v>
      </c>
      <c r="L3064" s="35">
        <v>0</v>
      </c>
      <c r="M3064" s="74">
        <v>0</v>
      </c>
      <c r="N3064"/>
      <c r="O3064"/>
    </row>
    <row r="3065" spans="2:15">
      <c r="B3065" s="74">
        <v>389.00000000000227</v>
      </c>
      <c r="C3065" s="74">
        <v>46128</v>
      </c>
      <c r="D3065" s="74">
        <v>0</v>
      </c>
      <c r="E3065" s="74">
        <v>0</v>
      </c>
      <c r="F3065" s="74">
        <v>0</v>
      </c>
      <c r="G3065" s="74">
        <v>0</v>
      </c>
      <c r="H3065" s="74">
        <v>0</v>
      </c>
      <c r="I3065" s="74">
        <v>0</v>
      </c>
      <c r="J3065" s="74">
        <v>0</v>
      </c>
      <c r="K3065" s="74">
        <v>0</v>
      </c>
      <c r="L3065" s="35">
        <v>0</v>
      </c>
      <c r="M3065" s="74">
        <v>0</v>
      </c>
      <c r="N3065"/>
      <c r="O3065"/>
    </row>
    <row r="3066" spans="2:15">
      <c r="B3066" s="74">
        <v>311.99999999999835</v>
      </c>
      <c r="C3066" s="74">
        <v>46130</v>
      </c>
      <c r="D3066" s="74">
        <v>0</v>
      </c>
      <c r="E3066" s="74">
        <v>0</v>
      </c>
      <c r="F3066" s="74">
        <v>0</v>
      </c>
      <c r="G3066" s="74">
        <v>0</v>
      </c>
      <c r="H3066" s="74">
        <v>0</v>
      </c>
      <c r="I3066" s="74">
        <v>0</v>
      </c>
      <c r="J3066" s="74">
        <v>0</v>
      </c>
      <c r="K3066" s="74">
        <v>0</v>
      </c>
      <c r="L3066" s="35">
        <v>0</v>
      </c>
      <c r="M3066" s="74">
        <v>0</v>
      </c>
      <c r="N3066"/>
      <c r="O3066"/>
    </row>
    <row r="3067" spans="2:15">
      <c r="B3067" s="74">
        <v>122.00000000000057</v>
      </c>
      <c r="C3067" s="74">
        <v>46163</v>
      </c>
      <c r="D3067" s="74">
        <v>0</v>
      </c>
      <c r="E3067" s="74">
        <v>4.7619047619047597E-3</v>
      </c>
      <c r="F3067" s="74">
        <v>0</v>
      </c>
      <c r="G3067" s="74">
        <v>0</v>
      </c>
      <c r="H3067" s="74">
        <v>0</v>
      </c>
      <c r="I3067" s="74">
        <v>0</v>
      </c>
      <c r="J3067" s="74">
        <v>0</v>
      </c>
      <c r="K3067" s="74">
        <v>0</v>
      </c>
      <c r="L3067" s="35">
        <v>0</v>
      </c>
      <c r="M3067" s="74">
        <v>1</v>
      </c>
      <c r="N3067"/>
      <c r="O3067"/>
    </row>
    <row r="3068" spans="2:15">
      <c r="B3068" s="74">
        <v>229.00000000000128</v>
      </c>
      <c r="C3068" s="74">
        <v>46165</v>
      </c>
      <c r="D3068" s="74">
        <v>0</v>
      </c>
      <c r="E3068" s="74">
        <v>4.7413793103448301E-2</v>
      </c>
      <c r="F3068" s="74">
        <v>0</v>
      </c>
      <c r="G3068" s="74">
        <v>0</v>
      </c>
      <c r="H3068" s="74">
        <v>0</v>
      </c>
      <c r="I3068" s="74">
        <v>0</v>
      </c>
      <c r="J3068" s="74">
        <v>0</v>
      </c>
      <c r="K3068" s="74">
        <v>8.6206896551724102E-3</v>
      </c>
      <c r="L3068" s="35">
        <v>0</v>
      </c>
      <c r="M3068" s="74">
        <v>1</v>
      </c>
      <c r="N3068"/>
      <c r="O3068"/>
    </row>
    <row r="3069" spans="2:15">
      <c r="B3069" s="74">
        <v>176.00000000000009</v>
      </c>
      <c r="C3069" s="74">
        <v>46172</v>
      </c>
      <c r="D3069" s="74">
        <v>0</v>
      </c>
      <c r="E3069" s="74">
        <v>2.8169014084507001E-2</v>
      </c>
      <c r="F3069" s="74">
        <v>0</v>
      </c>
      <c r="G3069" s="74">
        <v>0</v>
      </c>
      <c r="H3069" s="74">
        <v>0</v>
      </c>
      <c r="I3069" s="74">
        <v>0</v>
      </c>
      <c r="J3069" s="74">
        <v>0</v>
      </c>
      <c r="K3069" s="74">
        <v>0</v>
      </c>
      <c r="L3069" s="35">
        <v>0</v>
      </c>
      <c r="M3069" s="74">
        <v>1</v>
      </c>
      <c r="N3069"/>
      <c r="O3069"/>
    </row>
    <row r="3070" spans="2:15">
      <c r="B3070" s="74">
        <v>169.99999999999855</v>
      </c>
      <c r="C3070" s="74">
        <v>46174</v>
      </c>
      <c r="D3070" s="74">
        <v>0</v>
      </c>
      <c r="E3070" s="74">
        <v>0</v>
      </c>
      <c r="F3070" s="74">
        <v>0</v>
      </c>
      <c r="G3070" s="74">
        <v>4.7619047619047597E-3</v>
      </c>
      <c r="H3070" s="74">
        <v>0</v>
      </c>
      <c r="I3070" s="74">
        <v>0</v>
      </c>
      <c r="J3070" s="74">
        <v>0</v>
      </c>
      <c r="K3070" s="74">
        <v>0</v>
      </c>
      <c r="L3070" s="35">
        <v>0</v>
      </c>
      <c r="M3070" s="74">
        <v>0</v>
      </c>
      <c r="N3070"/>
      <c r="O3070"/>
    </row>
    <row r="3071" spans="2:15">
      <c r="B3071" s="74">
        <v>169.99999999999855</v>
      </c>
      <c r="C3071" s="74">
        <v>46176</v>
      </c>
      <c r="D3071" s="74">
        <v>0</v>
      </c>
      <c r="E3071" s="74">
        <v>9.8522167487684706E-2</v>
      </c>
      <c r="F3071" s="74">
        <v>0</v>
      </c>
      <c r="G3071" s="74">
        <v>0</v>
      </c>
      <c r="H3071" s="74">
        <v>0</v>
      </c>
      <c r="I3071" s="74">
        <v>0</v>
      </c>
      <c r="J3071" s="74">
        <v>0</v>
      </c>
      <c r="K3071" s="74">
        <v>0</v>
      </c>
      <c r="L3071" s="35">
        <v>0</v>
      </c>
      <c r="M3071" s="74">
        <v>1</v>
      </c>
      <c r="N3071"/>
      <c r="O3071"/>
    </row>
    <row r="3072" spans="2:15">
      <c r="B3072" s="74">
        <v>153.99999999999895</v>
      </c>
      <c r="C3072" s="74">
        <v>46178</v>
      </c>
      <c r="D3072" s="74">
        <v>0</v>
      </c>
      <c r="E3072" s="74">
        <v>4.8309178743961402E-3</v>
      </c>
      <c r="F3072" s="74">
        <v>0</v>
      </c>
      <c r="G3072" s="74">
        <v>0</v>
      </c>
      <c r="H3072" s="74">
        <v>0</v>
      </c>
      <c r="I3072" s="74">
        <v>0</v>
      </c>
      <c r="J3072" s="74">
        <v>0</v>
      </c>
      <c r="K3072" s="74">
        <v>9.6618357487922701E-3</v>
      </c>
      <c r="L3072" s="35">
        <v>0</v>
      </c>
      <c r="M3072" s="74">
        <v>1</v>
      </c>
      <c r="N3072"/>
      <c r="O3072"/>
    </row>
    <row r="3073" spans="2:15">
      <c r="B3073" s="74">
        <v>149.99999999999969</v>
      </c>
      <c r="C3073" s="74">
        <v>46191</v>
      </c>
      <c r="D3073" s="74">
        <v>0</v>
      </c>
      <c r="E3073" s="74">
        <v>0.14285714285714299</v>
      </c>
      <c r="F3073" s="74">
        <v>0</v>
      </c>
      <c r="G3073" s="74">
        <v>0</v>
      </c>
      <c r="H3073" s="74">
        <v>0</v>
      </c>
      <c r="I3073" s="74">
        <v>0</v>
      </c>
      <c r="J3073" s="74">
        <v>0</v>
      </c>
      <c r="K3073" s="74">
        <v>0</v>
      </c>
      <c r="L3073" s="35">
        <v>0</v>
      </c>
      <c r="M3073" s="74">
        <v>1</v>
      </c>
      <c r="N3073"/>
      <c r="O3073"/>
    </row>
    <row r="3074" spans="2:15">
      <c r="B3074" s="74">
        <v>241.99999999999943</v>
      </c>
      <c r="C3074" s="74">
        <v>46194</v>
      </c>
      <c r="D3074" s="74">
        <v>1.05263157894737E-2</v>
      </c>
      <c r="E3074" s="74">
        <v>1.5789473684210499E-2</v>
      </c>
      <c r="F3074" s="74">
        <v>0</v>
      </c>
      <c r="G3074" s="74">
        <v>0</v>
      </c>
      <c r="H3074" s="74">
        <v>0</v>
      </c>
      <c r="I3074" s="74">
        <v>0</v>
      </c>
      <c r="J3074" s="74">
        <v>0</v>
      </c>
      <c r="K3074" s="74">
        <v>0</v>
      </c>
      <c r="L3074" s="35">
        <v>0</v>
      </c>
      <c r="M3074" s="74">
        <v>1</v>
      </c>
      <c r="N3074"/>
      <c r="O3074"/>
    </row>
    <row r="3075" spans="2:15">
      <c r="B3075" s="74">
        <v>180.00000000000176</v>
      </c>
      <c r="C3075" s="74">
        <v>46206</v>
      </c>
      <c r="D3075" s="74">
        <v>0</v>
      </c>
      <c r="E3075" s="74">
        <v>3.6866359447004601E-2</v>
      </c>
      <c r="F3075" s="74">
        <v>0</v>
      </c>
      <c r="G3075" s="74">
        <v>0</v>
      </c>
      <c r="H3075" s="74">
        <v>0</v>
      </c>
      <c r="I3075" s="74">
        <v>0</v>
      </c>
      <c r="J3075" s="74">
        <v>0</v>
      </c>
      <c r="K3075" s="74">
        <v>0</v>
      </c>
      <c r="L3075" s="35">
        <v>0</v>
      </c>
      <c r="M3075" s="74">
        <v>1</v>
      </c>
      <c r="N3075"/>
      <c r="O3075"/>
    </row>
    <row r="3076" spans="2:15">
      <c r="B3076" s="74">
        <v>294.00000000000205</v>
      </c>
      <c r="C3076" s="74">
        <v>46216</v>
      </c>
      <c r="D3076" s="74">
        <v>0</v>
      </c>
      <c r="E3076" s="74">
        <v>0</v>
      </c>
      <c r="F3076" s="74">
        <v>0</v>
      </c>
      <c r="G3076" s="74">
        <v>0</v>
      </c>
      <c r="H3076" s="74">
        <v>0</v>
      </c>
      <c r="I3076" s="74">
        <v>0</v>
      </c>
      <c r="J3076" s="74">
        <v>0</v>
      </c>
      <c r="K3076" s="74">
        <v>4.5454545454545496E-3</v>
      </c>
      <c r="L3076" s="35">
        <v>0</v>
      </c>
      <c r="M3076" s="74">
        <v>0</v>
      </c>
      <c r="N3076"/>
      <c r="O3076"/>
    </row>
    <row r="3077" spans="2:15">
      <c r="B3077" s="74">
        <v>138.00000000000117</v>
      </c>
      <c r="C3077" s="74">
        <v>46230</v>
      </c>
      <c r="D3077" s="74">
        <v>0</v>
      </c>
      <c r="E3077" s="74">
        <v>0</v>
      </c>
      <c r="F3077" s="74">
        <v>0</v>
      </c>
      <c r="G3077" s="74">
        <v>0</v>
      </c>
      <c r="H3077" s="74">
        <v>0</v>
      </c>
      <c r="I3077" s="74">
        <v>0</v>
      </c>
      <c r="J3077" s="74">
        <v>0</v>
      </c>
      <c r="K3077" s="74">
        <v>0</v>
      </c>
      <c r="L3077" s="35">
        <v>0</v>
      </c>
      <c r="M3077" s="74">
        <v>0</v>
      </c>
      <c r="N3077"/>
      <c r="O3077"/>
    </row>
    <row r="3078" spans="2:15">
      <c r="B3078" s="74">
        <v>138.99999999999849</v>
      </c>
      <c r="C3078" s="74">
        <v>46233</v>
      </c>
      <c r="D3078" s="74">
        <v>0</v>
      </c>
      <c r="E3078" s="74">
        <v>1.00502512562814E-2</v>
      </c>
      <c r="F3078" s="74">
        <v>0</v>
      </c>
      <c r="G3078" s="74">
        <v>0</v>
      </c>
      <c r="H3078" s="74">
        <v>0</v>
      </c>
      <c r="I3078" s="74">
        <v>0</v>
      </c>
      <c r="J3078" s="74">
        <v>0</v>
      </c>
      <c r="K3078" s="74">
        <v>0</v>
      </c>
      <c r="L3078" s="35">
        <v>0</v>
      </c>
      <c r="M3078" s="74">
        <v>1</v>
      </c>
      <c r="N3078"/>
      <c r="O3078"/>
    </row>
    <row r="3079" spans="2:15">
      <c r="B3079" s="74">
        <v>148.00000000000099</v>
      </c>
      <c r="C3079" s="74">
        <v>46242</v>
      </c>
      <c r="D3079" s="74">
        <v>0</v>
      </c>
      <c r="E3079" s="74">
        <v>1.79372197309417E-2</v>
      </c>
      <c r="F3079" s="74">
        <v>0</v>
      </c>
      <c r="G3079" s="74">
        <v>0</v>
      </c>
      <c r="H3079" s="74">
        <v>0</v>
      </c>
      <c r="I3079" s="74">
        <v>0</v>
      </c>
      <c r="J3079" s="74">
        <v>0</v>
      </c>
      <c r="K3079" s="74">
        <v>4.4843049327354303E-3</v>
      </c>
      <c r="L3079" s="35">
        <v>0</v>
      </c>
      <c r="M3079" s="74">
        <v>1</v>
      </c>
      <c r="N3079"/>
      <c r="O3079"/>
    </row>
    <row r="3080" spans="2:15">
      <c r="B3080" s="74">
        <v>153.00000000000051</v>
      </c>
      <c r="C3080" s="74">
        <v>46244</v>
      </c>
      <c r="D3080" s="74">
        <v>0</v>
      </c>
      <c r="E3080" s="74">
        <v>1.7316017316017299E-2</v>
      </c>
      <c r="F3080" s="74">
        <v>0</v>
      </c>
      <c r="G3080" s="74">
        <v>0</v>
      </c>
      <c r="H3080" s="74">
        <v>0</v>
      </c>
      <c r="I3080" s="74">
        <v>0</v>
      </c>
      <c r="J3080" s="74">
        <v>0</v>
      </c>
      <c r="K3080" s="74">
        <v>0</v>
      </c>
      <c r="L3080" s="35">
        <v>0</v>
      </c>
      <c r="M3080" s="74">
        <v>1</v>
      </c>
      <c r="N3080"/>
      <c r="O3080"/>
    </row>
    <row r="3081" spans="2:15">
      <c r="B3081" s="74">
        <v>151.00000000000026</v>
      </c>
      <c r="C3081" s="74">
        <v>46246</v>
      </c>
      <c r="D3081" s="74">
        <v>0</v>
      </c>
      <c r="E3081" s="74">
        <v>1.00502512562814E-2</v>
      </c>
      <c r="F3081" s="74">
        <v>0</v>
      </c>
      <c r="G3081" s="74">
        <v>0</v>
      </c>
      <c r="H3081" s="74">
        <v>0</v>
      </c>
      <c r="I3081" s="74">
        <v>0</v>
      </c>
      <c r="J3081" s="74">
        <v>0</v>
      </c>
      <c r="K3081" s="74">
        <v>0</v>
      </c>
      <c r="L3081" s="35">
        <v>0</v>
      </c>
      <c r="M3081" s="74">
        <v>1</v>
      </c>
      <c r="N3081"/>
      <c r="O3081"/>
    </row>
    <row r="3082" spans="2:15">
      <c r="B3082" s="74">
        <v>155.99999999999946</v>
      </c>
      <c r="C3082" s="74">
        <v>46248</v>
      </c>
      <c r="D3082" s="74">
        <v>0</v>
      </c>
      <c r="E3082" s="74">
        <v>9.4527363184079602E-2</v>
      </c>
      <c r="F3082" s="74">
        <v>0</v>
      </c>
      <c r="G3082" s="74">
        <v>0</v>
      </c>
      <c r="H3082" s="74">
        <v>0</v>
      </c>
      <c r="I3082" s="74">
        <v>0</v>
      </c>
      <c r="J3082" s="74">
        <v>0</v>
      </c>
      <c r="K3082" s="74">
        <v>0</v>
      </c>
      <c r="L3082" s="35">
        <v>0</v>
      </c>
      <c r="M3082" s="74">
        <v>1</v>
      </c>
      <c r="N3082"/>
      <c r="O3082"/>
    </row>
    <row r="3083" spans="2:15">
      <c r="B3083" s="74">
        <v>155.99999999999946</v>
      </c>
      <c r="C3083" s="74">
        <v>46257</v>
      </c>
      <c r="D3083" s="74">
        <v>0</v>
      </c>
      <c r="E3083" s="74">
        <v>8.6363636363636406E-2</v>
      </c>
      <c r="F3083" s="74">
        <v>0</v>
      </c>
      <c r="G3083" s="74">
        <v>0</v>
      </c>
      <c r="H3083" s="74">
        <v>0</v>
      </c>
      <c r="I3083" s="74">
        <v>0</v>
      </c>
      <c r="J3083" s="74">
        <v>0</v>
      </c>
      <c r="K3083" s="74">
        <v>0</v>
      </c>
      <c r="L3083" s="35">
        <v>0</v>
      </c>
      <c r="M3083" s="74">
        <v>1</v>
      </c>
      <c r="N3083"/>
      <c r="O3083"/>
    </row>
    <row r="3084" spans="2:15">
      <c r="B3084" s="74">
        <v>124.00000000000146</v>
      </c>
      <c r="C3084" s="74">
        <v>46259</v>
      </c>
      <c r="D3084" s="74">
        <v>0</v>
      </c>
      <c r="E3084" s="74">
        <v>6.4655172413793094E-2</v>
      </c>
      <c r="F3084" s="74">
        <v>0</v>
      </c>
      <c r="G3084" s="74">
        <v>0</v>
      </c>
      <c r="H3084" s="74">
        <v>0</v>
      </c>
      <c r="I3084" s="74">
        <v>0</v>
      </c>
      <c r="J3084" s="74">
        <v>0</v>
      </c>
      <c r="K3084" s="74">
        <v>0</v>
      </c>
      <c r="L3084" s="35">
        <v>0</v>
      </c>
      <c r="M3084" s="74">
        <v>1</v>
      </c>
      <c r="N3084"/>
      <c r="O3084"/>
    </row>
    <row r="3085" spans="2:15">
      <c r="B3085" s="74">
        <v>108.00000000000011</v>
      </c>
      <c r="C3085" s="74">
        <v>46269</v>
      </c>
      <c r="D3085" s="74">
        <v>0</v>
      </c>
      <c r="E3085" s="74">
        <v>4.739336492891E-3</v>
      </c>
      <c r="F3085" s="74">
        <v>0</v>
      </c>
      <c r="G3085" s="74">
        <v>0</v>
      </c>
      <c r="H3085" s="74">
        <v>0</v>
      </c>
      <c r="I3085" s="74">
        <v>0</v>
      </c>
      <c r="J3085" s="74">
        <v>0</v>
      </c>
      <c r="K3085" s="74">
        <v>4.739336492891E-3</v>
      </c>
      <c r="L3085" s="35">
        <v>0</v>
      </c>
      <c r="M3085" s="74">
        <v>1</v>
      </c>
      <c r="N3085"/>
      <c r="O3085"/>
    </row>
    <row r="3086" spans="2:15">
      <c r="B3086" s="74">
        <v>89.999999999999034</v>
      </c>
      <c r="C3086" s="74">
        <v>46270</v>
      </c>
      <c r="D3086" s="74">
        <v>0</v>
      </c>
      <c r="E3086" s="74">
        <v>0.23902439024390201</v>
      </c>
      <c r="F3086" s="74">
        <v>0</v>
      </c>
      <c r="G3086" s="74">
        <v>0</v>
      </c>
      <c r="H3086" s="74">
        <v>0</v>
      </c>
      <c r="I3086" s="74">
        <v>0</v>
      </c>
      <c r="J3086" s="74">
        <v>0</v>
      </c>
      <c r="K3086" s="74">
        <v>1.46341463414634E-2</v>
      </c>
      <c r="L3086" s="35">
        <v>0</v>
      </c>
      <c r="M3086" s="74">
        <v>1</v>
      </c>
      <c r="N3086"/>
      <c r="O3086"/>
    </row>
    <row r="3087" spans="2:15">
      <c r="B3087" s="74">
        <v>227.99999999999804</v>
      </c>
      <c r="C3087" s="74">
        <v>46279</v>
      </c>
      <c r="D3087" s="74">
        <v>0</v>
      </c>
      <c r="E3087" s="74">
        <v>5.3333333333333302E-2</v>
      </c>
      <c r="F3087" s="74">
        <v>0</v>
      </c>
      <c r="G3087" s="74">
        <v>0</v>
      </c>
      <c r="H3087" s="74">
        <v>0</v>
      </c>
      <c r="I3087" s="74">
        <v>0</v>
      </c>
      <c r="J3087" s="74">
        <v>0</v>
      </c>
      <c r="K3087" s="74">
        <v>0</v>
      </c>
      <c r="L3087" s="35">
        <v>0</v>
      </c>
      <c r="M3087" s="74">
        <v>1</v>
      </c>
      <c r="N3087"/>
      <c r="O3087"/>
    </row>
    <row r="3088" spans="2:15">
      <c r="B3088" s="74">
        <v>149.99999999999969</v>
      </c>
      <c r="C3088" s="74">
        <v>46284</v>
      </c>
      <c r="D3088" s="74">
        <v>0</v>
      </c>
      <c r="E3088" s="74">
        <v>7.3394495412843999E-2</v>
      </c>
      <c r="F3088" s="74">
        <v>0</v>
      </c>
      <c r="G3088" s="74">
        <v>0</v>
      </c>
      <c r="H3088" s="74">
        <v>0</v>
      </c>
      <c r="I3088" s="74">
        <v>0</v>
      </c>
      <c r="J3088" s="74">
        <v>0</v>
      </c>
      <c r="K3088" s="74">
        <v>0</v>
      </c>
      <c r="L3088" s="35">
        <v>0</v>
      </c>
      <c r="M3088" s="74">
        <v>1</v>
      </c>
      <c r="N3088"/>
      <c r="O3088"/>
    </row>
    <row r="3089" spans="2:15">
      <c r="B3089" s="74">
        <v>263.99999999999949</v>
      </c>
      <c r="C3089" s="74">
        <v>46285</v>
      </c>
      <c r="D3089" s="74">
        <v>0</v>
      </c>
      <c r="E3089" s="74">
        <v>7.7272727272727298E-2</v>
      </c>
      <c r="F3089" s="74">
        <v>0</v>
      </c>
      <c r="G3089" s="74">
        <v>0</v>
      </c>
      <c r="H3089" s="74">
        <v>0</v>
      </c>
      <c r="I3089" s="74">
        <v>0</v>
      </c>
      <c r="J3089" s="74">
        <v>0</v>
      </c>
      <c r="K3089" s="74">
        <v>0</v>
      </c>
      <c r="L3089" s="35">
        <v>0</v>
      </c>
      <c r="M3089" s="74">
        <v>1</v>
      </c>
      <c r="N3089"/>
      <c r="O3089"/>
    </row>
    <row r="3090" spans="2:15">
      <c r="B3090" s="74">
        <v>168.99999999999864</v>
      </c>
      <c r="C3090" s="74">
        <v>46289</v>
      </c>
      <c r="D3090" s="74">
        <v>0</v>
      </c>
      <c r="E3090" s="74">
        <v>1.8348623853211E-2</v>
      </c>
      <c r="F3090" s="74">
        <v>0</v>
      </c>
      <c r="G3090" s="74">
        <v>0</v>
      </c>
      <c r="H3090" s="74">
        <v>0</v>
      </c>
      <c r="I3090" s="74">
        <v>0</v>
      </c>
      <c r="J3090" s="74">
        <v>0</v>
      </c>
      <c r="K3090" s="74">
        <v>0</v>
      </c>
      <c r="L3090" s="35">
        <v>0</v>
      </c>
      <c r="M3090" s="74">
        <v>1</v>
      </c>
      <c r="N3090"/>
      <c r="O3090"/>
    </row>
    <row r="3091" spans="2:15">
      <c r="B3091" s="74">
        <v>108.00000000000011</v>
      </c>
      <c r="C3091" s="74">
        <v>46314</v>
      </c>
      <c r="D3091" s="74">
        <v>0</v>
      </c>
      <c r="E3091" s="74">
        <v>5.2132701421800903E-2</v>
      </c>
      <c r="F3091" s="74">
        <v>0</v>
      </c>
      <c r="G3091" s="74">
        <v>0</v>
      </c>
      <c r="H3091" s="74">
        <v>0</v>
      </c>
      <c r="I3091" s="74">
        <v>0</v>
      </c>
      <c r="J3091" s="74">
        <v>0</v>
      </c>
      <c r="K3091" s="74">
        <v>9.4786729857819895E-3</v>
      </c>
      <c r="L3091" s="35">
        <v>0</v>
      </c>
      <c r="M3091" s="74">
        <v>1</v>
      </c>
      <c r="N3091"/>
      <c r="O3091"/>
    </row>
    <row r="3092" spans="2:15">
      <c r="B3092" s="74">
        <v>100.99999999999939</v>
      </c>
      <c r="C3092" s="74">
        <v>46315</v>
      </c>
      <c r="D3092" s="74">
        <v>0</v>
      </c>
      <c r="E3092" s="74">
        <v>4.3269230769230803E-2</v>
      </c>
      <c r="F3092" s="74">
        <v>0</v>
      </c>
      <c r="G3092" s="74">
        <v>0</v>
      </c>
      <c r="H3092" s="74">
        <v>0</v>
      </c>
      <c r="I3092" s="74">
        <v>0</v>
      </c>
      <c r="J3092" s="74">
        <v>0</v>
      </c>
      <c r="K3092" s="74">
        <v>0</v>
      </c>
      <c r="L3092" s="35">
        <v>0</v>
      </c>
      <c r="M3092" s="74">
        <v>1</v>
      </c>
      <c r="N3092"/>
      <c r="O3092"/>
    </row>
    <row r="3093" spans="2:15">
      <c r="B3093" s="74">
        <v>105.99999999999997</v>
      </c>
      <c r="C3093" s="74">
        <v>46316</v>
      </c>
      <c r="D3093" s="74">
        <v>0</v>
      </c>
      <c r="E3093" s="74">
        <v>1.4492753623188401E-2</v>
      </c>
      <c r="F3093" s="74">
        <v>0</v>
      </c>
      <c r="G3093" s="74">
        <v>0</v>
      </c>
      <c r="H3093" s="74">
        <v>0</v>
      </c>
      <c r="I3093" s="74">
        <v>0</v>
      </c>
      <c r="J3093" s="74">
        <v>0</v>
      </c>
      <c r="K3093" s="74">
        <v>9.6618357487922701E-3</v>
      </c>
      <c r="L3093" s="35">
        <v>0</v>
      </c>
      <c r="M3093" s="74">
        <v>1</v>
      </c>
      <c r="N3093"/>
      <c r="O3093"/>
    </row>
    <row r="3094" spans="2:15">
      <c r="B3094" s="74">
        <v>113.00000000000013</v>
      </c>
      <c r="C3094" s="74">
        <v>46317</v>
      </c>
      <c r="D3094" s="74">
        <v>0</v>
      </c>
      <c r="E3094" s="74">
        <v>9.5693779904306206E-2</v>
      </c>
      <c r="F3094" s="74">
        <v>0</v>
      </c>
      <c r="G3094" s="74">
        <v>0</v>
      </c>
      <c r="H3094" s="74">
        <v>0</v>
      </c>
      <c r="I3094" s="74">
        <v>0</v>
      </c>
      <c r="J3094" s="74">
        <v>0</v>
      </c>
      <c r="K3094" s="74">
        <v>1.43540669856459E-2</v>
      </c>
      <c r="L3094" s="35">
        <v>0</v>
      </c>
      <c r="M3094" s="74">
        <v>1</v>
      </c>
      <c r="N3094"/>
      <c r="O3094"/>
    </row>
    <row r="3095" spans="2:15">
      <c r="B3095" s="74">
        <v>100.99999999999939</v>
      </c>
      <c r="C3095" s="74">
        <v>46326</v>
      </c>
      <c r="D3095" s="74">
        <v>0</v>
      </c>
      <c r="E3095" s="74">
        <v>0.12918660287081299</v>
      </c>
      <c r="F3095" s="74">
        <v>0</v>
      </c>
      <c r="G3095" s="74">
        <v>0</v>
      </c>
      <c r="H3095" s="74">
        <v>0</v>
      </c>
      <c r="I3095" s="74">
        <v>0</v>
      </c>
      <c r="J3095" s="74">
        <v>0</v>
      </c>
      <c r="K3095" s="74">
        <v>0</v>
      </c>
      <c r="L3095" s="35">
        <v>0</v>
      </c>
      <c r="M3095" s="74">
        <v>1</v>
      </c>
      <c r="N3095"/>
      <c r="O3095"/>
    </row>
    <row r="3096" spans="2:15">
      <c r="B3096" s="74">
        <v>196.99999999999861</v>
      </c>
      <c r="C3096" s="74">
        <v>46332</v>
      </c>
      <c r="D3096" s="74">
        <v>0</v>
      </c>
      <c r="E3096" s="74">
        <v>1.9607843137254902E-2</v>
      </c>
      <c r="F3096" s="74">
        <v>0</v>
      </c>
      <c r="G3096" s="74">
        <v>0</v>
      </c>
      <c r="H3096" s="74">
        <v>0</v>
      </c>
      <c r="I3096" s="74">
        <v>0</v>
      </c>
      <c r="J3096" s="74">
        <v>0</v>
      </c>
      <c r="K3096" s="74">
        <v>4.9019607843137298E-3</v>
      </c>
      <c r="L3096" s="35">
        <v>0</v>
      </c>
      <c r="M3096" s="74">
        <v>1</v>
      </c>
      <c r="N3096"/>
      <c r="O3096"/>
    </row>
    <row r="3097" spans="2:15">
      <c r="B3097" s="74">
        <v>303.99999999999733</v>
      </c>
      <c r="C3097" s="74">
        <v>46386</v>
      </c>
      <c r="D3097" s="74">
        <v>0</v>
      </c>
      <c r="E3097" s="74">
        <v>0</v>
      </c>
      <c r="F3097" s="74">
        <v>0</v>
      </c>
      <c r="G3097" s="74">
        <v>0</v>
      </c>
      <c r="H3097" s="74">
        <v>0</v>
      </c>
      <c r="I3097" s="74">
        <v>0</v>
      </c>
      <c r="J3097" s="74">
        <v>0</v>
      </c>
      <c r="K3097" s="74">
        <v>0</v>
      </c>
      <c r="L3097" s="35">
        <v>0</v>
      </c>
      <c r="M3097" s="74">
        <v>0</v>
      </c>
      <c r="N3097"/>
      <c r="O3097"/>
    </row>
    <row r="3098" spans="2:15">
      <c r="B3098" s="74">
        <v>285.00000000000006</v>
      </c>
      <c r="C3098" s="74">
        <v>46389</v>
      </c>
      <c r="D3098" s="74">
        <v>0</v>
      </c>
      <c r="E3098" s="74">
        <v>0</v>
      </c>
      <c r="F3098" s="74">
        <v>0</v>
      </c>
      <c r="G3098" s="74">
        <v>0</v>
      </c>
      <c r="H3098" s="74">
        <v>0</v>
      </c>
      <c r="I3098" s="74">
        <v>0</v>
      </c>
      <c r="J3098" s="74">
        <v>0</v>
      </c>
      <c r="K3098" s="74">
        <v>0</v>
      </c>
      <c r="L3098" s="35">
        <v>0</v>
      </c>
      <c r="M3098" s="74">
        <v>0</v>
      </c>
      <c r="N3098"/>
      <c r="O3098"/>
    </row>
    <row r="3099" spans="2:15">
      <c r="B3099" s="74">
        <v>224.99999999999881</v>
      </c>
      <c r="C3099" s="74">
        <v>46409</v>
      </c>
      <c r="D3099" s="74">
        <v>0</v>
      </c>
      <c r="E3099" s="74">
        <v>0</v>
      </c>
      <c r="F3099" s="74">
        <v>0</v>
      </c>
      <c r="G3099" s="74">
        <v>0</v>
      </c>
      <c r="H3099" s="74">
        <v>0</v>
      </c>
      <c r="I3099" s="74">
        <v>0</v>
      </c>
      <c r="J3099" s="74">
        <v>0</v>
      </c>
      <c r="K3099" s="74">
        <v>0</v>
      </c>
      <c r="L3099" s="35">
        <v>0</v>
      </c>
      <c r="M3099" s="74">
        <v>0</v>
      </c>
      <c r="N3099"/>
      <c r="O3099"/>
    </row>
    <row r="3100" spans="2:15">
      <c r="B3100" s="74">
        <v>226.99999999999864</v>
      </c>
      <c r="C3100" s="74">
        <v>46420</v>
      </c>
      <c r="D3100" s="74">
        <v>0</v>
      </c>
      <c r="E3100" s="74">
        <v>0</v>
      </c>
      <c r="F3100" s="74">
        <v>0</v>
      </c>
      <c r="G3100" s="74">
        <v>0</v>
      </c>
      <c r="H3100" s="74">
        <v>0</v>
      </c>
      <c r="I3100" s="74">
        <v>0</v>
      </c>
      <c r="J3100" s="74">
        <v>0</v>
      </c>
      <c r="K3100" s="74">
        <v>0</v>
      </c>
      <c r="L3100" s="35">
        <v>0</v>
      </c>
      <c r="M3100" s="74">
        <v>0</v>
      </c>
      <c r="N3100"/>
      <c r="O3100"/>
    </row>
    <row r="3101" spans="2:15">
      <c r="B3101" s="74">
        <v>204.00000000000065</v>
      </c>
      <c r="C3101" s="74">
        <v>46422</v>
      </c>
      <c r="D3101" s="74">
        <v>0</v>
      </c>
      <c r="E3101" s="74">
        <v>0</v>
      </c>
      <c r="F3101" s="74">
        <v>0</v>
      </c>
      <c r="G3101" s="74">
        <v>0</v>
      </c>
      <c r="H3101" s="74">
        <v>0</v>
      </c>
      <c r="I3101" s="74">
        <v>0</v>
      </c>
      <c r="J3101" s="74">
        <v>0</v>
      </c>
      <c r="K3101" s="74">
        <v>0</v>
      </c>
      <c r="L3101" s="35">
        <v>0</v>
      </c>
      <c r="M3101" s="74">
        <v>0</v>
      </c>
      <c r="N3101"/>
      <c r="O3101"/>
    </row>
    <row r="3102" spans="2:15">
      <c r="B3102" s="74">
        <v>263.99999999999949</v>
      </c>
      <c r="C3102" s="74">
        <v>46424</v>
      </c>
      <c r="D3102" s="74">
        <v>0</v>
      </c>
      <c r="E3102" s="74">
        <v>0</v>
      </c>
      <c r="F3102" s="74">
        <v>0</v>
      </c>
      <c r="G3102" s="74">
        <v>0</v>
      </c>
      <c r="H3102" s="74">
        <v>0</v>
      </c>
      <c r="I3102" s="74">
        <v>0</v>
      </c>
      <c r="J3102" s="74">
        <v>0</v>
      </c>
      <c r="K3102" s="74">
        <v>0</v>
      </c>
      <c r="L3102" s="35">
        <v>0</v>
      </c>
      <c r="M3102" s="74">
        <v>0</v>
      </c>
      <c r="N3102"/>
      <c r="O3102"/>
    </row>
    <row r="3103" spans="2:15">
      <c r="B3103" s="74">
        <v>255.00000000000284</v>
      </c>
      <c r="C3103" s="74">
        <v>46426</v>
      </c>
      <c r="D3103" s="74">
        <v>0</v>
      </c>
      <c r="E3103" s="74">
        <v>5.2910052910052898E-3</v>
      </c>
      <c r="F3103" s="74">
        <v>0</v>
      </c>
      <c r="G3103" s="74">
        <v>0</v>
      </c>
      <c r="H3103" s="74">
        <v>0</v>
      </c>
      <c r="I3103" s="74">
        <v>0</v>
      </c>
      <c r="J3103" s="74">
        <v>0</v>
      </c>
      <c r="K3103" s="74">
        <v>0</v>
      </c>
      <c r="L3103" s="35">
        <v>0</v>
      </c>
      <c r="M3103" s="74">
        <v>1</v>
      </c>
      <c r="N3103"/>
      <c r="O3103"/>
    </row>
    <row r="3104" spans="2:15">
      <c r="B3104" s="74">
        <v>283</v>
      </c>
      <c r="C3104" s="74">
        <v>46428</v>
      </c>
      <c r="D3104" s="74">
        <v>0</v>
      </c>
      <c r="E3104" s="74">
        <v>0</v>
      </c>
      <c r="F3104" s="74">
        <v>0</v>
      </c>
      <c r="G3104" s="74">
        <v>0</v>
      </c>
      <c r="H3104" s="74">
        <v>0</v>
      </c>
      <c r="I3104" s="74">
        <v>0</v>
      </c>
      <c r="J3104" s="74">
        <v>0</v>
      </c>
      <c r="K3104" s="74">
        <v>0</v>
      </c>
      <c r="L3104" s="35">
        <v>0</v>
      </c>
      <c r="M3104" s="74">
        <v>0</v>
      </c>
      <c r="N3104"/>
      <c r="O3104"/>
    </row>
    <row r="3105" spans="2:15">
      <c r="B3105" s="74">
        <v>293.00000000000063</v>
      </c>
      <c r="C3105" s="74">
        <v>46436</v>
      </c>
      <c r="D3105" s="74">
        <v>0</v>
      </c>
      <c r="E3105" s="74">
        <v>0</v>
      </c>
      <c r="F3105" s="74">
        <v>0</v>
      </c>
      <c r="G3105" s="74">
        <v>0</v>
      </c>
      <c r="H3105" s="74">
        <v>0</v>
      </c>
      <c r="I3105" s="74">
        <v>0</v>
      </c>
      <c r="J3105" s="74">
        <v>0</v>
      </c>
      <c r="K3105" s="74">
        <v>0</v>
      </c>
      <c r="L3105" s="35">
        <v>0</v>
      </c>
      <c r="M3105" s="74">
        <v>0</v>
      </c>
      <c r="N3105"/>
      <c r="O3105"/>
    </row>
    <row r="3106" spans="2:15">
      <c r="B3106" s="74">
        <v>258</v>
      </c>
      <c r="C3106" s="74">
        <v>46438</v>
      </c>
      <c r="D3106" s="74">
        <v>0</v>
      </c>
      <c r="E3106" s="74">
        <v>0</v>
      </c>
      <c r="F3106" s="74">
        <v>0</v>
      </c>
      <c r="G3106" s="74">
        <v>0</v>
      </c>
      <c r="H3106" s="74">
        <v>0</v>
      </c>
      <c r="I3106" s="74">
        <v>0</v>
      </c>
      <c r="J3106" s="74">
        <v>0</v>
      </c>
      <c r="K3106" s="74">
        <v>0</v>
      </c>
      <c r="L3106" s="35">
        <v>0</v>
      </c>
      <c r="M3106" s="74">
        <v>0</v>
      </c>
      <c r="N3106"/>
      <c r="O3106"/>
    </row>
    <row r="3107" spans="2:15">
      <c r="B3107" s="74">
        <v>197.99999999999963</v>
      </c>
      <c r="C3107" s="74">
        <v>46440</v>
      </c>
      <c r="D3107" s="74">
        <v>0</v>
      </c>
      <c r="E3107" s="74">
        <v>0</v>
      </c>
      <c r="F3107" s="74">
        <v>0</v>
      </c>
      <c r="G3107" s="74">
        <v>0</v>
      </c>
      <c r="H3107" s="74">
        <v>0</v>
      </c>
      <c r="I3107" s="74">
        <v>0</v>
      </c>
      <c r="J3107" s="74">
        <v>0</v>
      </c>
      <c r="K3107" s="74">
        <v>0</v>
      </c>
      <c r="L3107" s="35">
        <v>0</v>
      </c>
      <c r="M3107" s="74">
        <v>0</v>
      </c>
      <c r="N3107"/>
      <c r="O3107"/>
    </row>
    <row r="3108" spans="2:15">
      <c r="B3108" s="74">
        <v>320.99999999999881</v>
      </c>
      <c r="C3108" s="74">
        <v>46442</v>
      </c>
      <c r="D3108" s="74">
        <v>0</v>
      </c>
      <c r="E3108" s="74">
        <v>0</v>
      </c>
      <c r="F3108" s="74">
        <v>0</v>
      </c>
      <c r="G3108" s="74">
        <v>0</v>
      </c>
      <c r="H3108" s="74">
        <v>0</v>
      </c>
      <c r="I3108" s="74">
        <v>0</v>
      </c>
      <c r="J3108" s="74">
        <v>0</v>
      </c>
      <c r="K3108" s="74">
        <v>0</v>
      </c>
      <c r="L3108" s="35">
        <v>0</v>
      </c>
      <c r="M3108" s="74">
        <v>0</v>
      </c>
      <c r="N3108"/>
      <c r="O3108"/>
    </row>
    <row r="3109" spans="2:15">
      <c r="B3109" s="74">
        <v>235.00000000000207</v>
      </c>
      <c r="C3109" s="74">
        <v>46451</v>
      </c>
      <c r="D3109" s="74">
        <v>0</v>
      </c>
      <c r="E3109" s="74">
        <v>0</v>
      </c>
      <c r="F3109" s="74">
        <v>0</v>
      </c>
      <c r="G3109" s="74">
        <v>0</v>
      </c>
      <c r="H3109" s="74">
        <v>0</v>
      </c>
      <c r="I3109" s="74">
        <v>0</v>
      </c>
      <c r="J3109" s="74">
        <v>0</v>
      </c>
      <c r="K3109" s="74">
        <v>0</v>
      </c>
      <c r="L3109" s="35">
        <v>0</v>
      </c>
      <c r="M3109" s="74">
        <v>0</v>
      </c>
      <c r="N3109"/>
      <c r="O3109"/>
    </row>
    <row r="3110" spans="2:15">
      <c r="B3110" s="74">
        <v>137.00000000000099</v>
      </c>
      <c r="C3110" s="74">
        <v>46452</v>
      </c>
      <c r="D3110" s="74">
        <v>0</v>
      </c>
      <c r="E3110" s="74">
        <v>1.5706806282722498E-2</v>
      </c>
      <c r="F3110" s="74">
        <v>0</v>
      </c>
      <c r="G3110" s="74">
        <v>0</v>
      </c>
      <c r="H3110" s="74">
        <v>0</v>
      </c>
      <c r="I3110" s="74">
        <v>0</v>
      </c>
      <c r="J3110" s="74">
        <v>0</v>
      </c>
      <c r="K3110" s="74">
        <v>0</v>
      </c>
      <c r="L3110" s="35">
        <v>0</v>
      </c>
      <c r="M3110" s="74">
        <v>1</v>
      </c>
      <c r="N3110"/>
      <c r="O3110"/>
    </row>
    <row r="3111" spans="2:15">
      <c r="B3111" s="74">
        <v>154.9999999999996</v>
      </c>
      <c r="C3111" s="74">
        <v>46454</v>
      </c>
      <c r="D3111" s="74">
        <v>0</v>
      </c>
      <c r="E3111" s="74">
        <v>0</v>
      </c>
      <c r="F3111" s="74">
        <v>0</v>
      </c>
      <c r="G3111" s="74">
        <v>0</v>
      </c>
      <c r="H3111" s="74">
        <v>0</v>
      </c>
      <c r="I3111" s="74">
        <v>0</v>
      </c>
      <c r="J3111" s="74">
        <v>0</v>
      </c>
      <c r="K3111" s="74">
        <v>0</v>
      </c>
      <c r="L3111" s="35">
        <v>0</v>
      </c>
      <c r="M3111" s="74">
        <v>0</v>
      </c>
      <c r="N3111"/>
      <c r="O3111"/>
    </row>
    <row r="3112" spans="2:15">
      <c r="B3112" s="74">
        <v>138.99999999999849</v>
      </c>
      <c r="C3112" s="74">
        <v>46455</v>
      </c>
      <c r="D3112" s="74">
        <v>0</v>
      </c>
      <c r="E3112" s="74">
        <v>4.5454545454545497E-2</v>
      </c>
      <c r="F3112" s="74">
        <v>0</v>
      </c>
      <c r="G3112" s="74">
        <v>0</v>
      </c>
      <c r="H3112" s="74">
        <v>0</v>
      </c>
      <c r="I3112" s="74">
        <v>0</v>
      </c>
      <c r="J3112" s="74">
        <v>0</v>
      </c>
      <c r="K3112" s="74">
        <v>0</v>
      </c>
      <c r="L3112" s="35">
        <v>0</v>
      </c>
      <c r="M3112" s="74">
        <v>1</v>
      </c>
      <c r="N3112"/>
      <c r="O3112"/>
    </row>
    <row r="3113" spans="2:15">
      <c r="B3113" s="74">
        <v>138.00000000000117</v>
      </c>
      <c r="C3113" s="74">
        <v>46457</v>
      </c>
      <c r="D3113" s="74">
        <v>0</v>
      </c>
      <c r="E3113" s="74">
        <v>2.1052631578947399E-2</v>
      </c>
      <c r="F3113" s="74">
        <v>0</v>
      </c>
      <c r="G3113" s="74">
        <v>0</v>
      </c>
      <c r="H3113" s="74">
        <v>0</v>
      </c>
      <c r="I3113" s="74">
        <v>0</v>
      </c>
      <c r="J3113" s="74">
        <v>0</v>
      </c>
      <c r="K3113" s="74">
        <v>0</v>
      </c>
      <c r="L3113" s="35">
        <v>0</v>
      </c>
      <c r="M3113" s="74">
        <v>1</v>
      </c>
      <c r="N3113"/>
      <c r="O3113"/>
    </row>
    <row r="3114" spans="2:15">
      <c r="B3114" s="74">
        <v>154.9999999999996</v>
      </c>
      <c r="C3114" s="74">
        <v>46462</v>
      </c>
      <c r="D3114" s="74">
        <v>0</v>
      </c>
      <c r="E3114" s="74">
        <v>0</v>
      </c>
      <c r="F3114" s="74">
        <v>0</v>
      </c>
      <c r="G3114" s="74">
        <v>0</v>
      </c>
      <c r="H3114" s="74">
        <v>0</v>
      </c>
      <c r="I3114" s="74">
        <v>0</v>
      </c>
      <c r="J3114" s="74">
        <v>0</v>
      </c>
      <c r="K3114" s="74">
        <v>0</v>
      </c>
      <c r="L3114" s="35">
        <v>0</v>
      </c>
      <c r="M3114" s="74">
        <v>0</v>
      </c>
      <c r="N3114"/>
      <c r="O3114"/>
    </row>
    <row r="3115" spans="2:15">
      <c r="B3115" s="74">
        <v>151.9999999999992</v>
      </c>
      <c r="C3115" s="74">
        <v>46465</v>
      </c>
      <c r="D3115" s="74">
        <v>0</v>
      </c>
      <c r="E3115" s="74">
        <v>0</v>
      </c>
      <c r="F3115" s="74">
        <v>0</v>
      </c>
      <c r="G3115" s="74">
        <v>0</v>
      </c>
      <c r="H3115" s="74">
        <v>0</v>
      </c>
      <c r="I3115" s="74">
        <v>0</v>
      </c>
      <c r="J3115" s="74">
        <v>0</v>
      </c>
      <c r="K3115" s="74">
        <v>0</v>
      </c>
      <c r="L3115" s="35">
        <v>0</v>
      </c>
      <c r="M3115" s="74">
        <v>0</v>
      </c>
      <c r="N3115"/>
      <c r="O3115"/>
    </row>
    <row r="3116" spans="2:15">
      <c r="B3116" s="74">
        <v>136.00000000000088</v>
      </c>
      <c r="C3116" s="74">
        <v>46466</v>
      </c>
      <c r="D3116" s="74">
        <v>0</v>
      </c>
      <c r="E3116" s="74">
        <v>0</v>
      </c>
      <c r="F3116" s="74">
        <v>0</v>
      </c>
      <c r="G3116" s="74">
        <v>0</v>
      </c>
      <c r="H3116" s="74">
        <v>0</v>
      </c>
      <c r="I3116" s="74">
        <v>0</v>
      </c>
      <c r="J3116" s="74">
        <v>0</v>
      </c>
      <c r="K3116" s="74">
        <v>0</v>
      </c>
      <c r="L3116" s="35">
        <v>0</v>
      </c>
      <c r="M3116" s="74">
        <v>0</v>
      </c>
      <c r="N3116"/>
      <c r="O3116"/>
    </row>
    <row r="3117" spans="2:15">
      <c r="B3117" s="74">
        <v>134.0000000000008</v>
      </c>
      <c r="C3117" s="74">
        <v>46468</v>
      </c>
      <c r="D3117" s="74">
        <v>5.0000000000000001E-3</v>
      </c>
      <c r="E3117" s="74">
        <v>5.0000000000000001E-3</v>
      </c>
      <c r="F3117" s="74">
        <v>0</v>
      </c>
      <c r="G3117" s="74">
        <v>0</v>
      </c>
      <c r="H3117" s="74">
        <v>0</v>
      </c>
      <c r="I3117" s="74">
        <v>0</v>
      </c>
      <c r="J3117" s="74">
        <v>0</v>
      </c>
      <c r="K3117" s="74">
        <v>0</v>
      </c>
      <c r="L3117" s="35">
        <v>0</v>
      </c>
      <c r="M3117" s="74">
        <v>1</v>
      </c>
      <c r="N3117"/>
      <c r="O3117"/>
    </row>
    <row r="3118" spans="2:15">
      <c r="B3118" s="74">
        <v>167.99999999999909</v>
      </c>
      <c r="C3118" s="74">
        <v>46471</v>
      </c>
      <c r="D3118" s="74">
        <v>0</v>
      </c>
      <c r="E3118" s="74">
        <v>0</v>
      </c>
      <c r="F3118" s="74">
        <v>0</v>
      </c>
      <c r="G3118" s="74">
        <v>0</v>
      </c>
      <c r="H3118" s="74">
        <v>0</v>
      </c>
      <c r="I3118" s="74">
        <v>0</v>
      </c>
      <c r="J3118" s="74">
        <v>0</v>
      </c>
      <c r="K3118" s="74">
        <v>0</v>
      </c>
      <c r="L3118" s="35">
        <v>0</v>
      </c>
      <c r="M3118" s="74">
        <v>0</v>
      </c>
      <c r="N3118"/>
      <c r="O3118"/>
    </row>
    <row r="3119" spans="2:15">
      <c r="B3119" s="74">
        <v>148.00000000000099</v>
      </c>
      <c r="C3119" s="74">
        <v>46473</v>
      </c>
      <c r="D3119" s="74">
        <v>0</v>
      </c>
      <c r="E3119" s="74">
        <v>0</v>
      </c>
      <c r="F3119" s="74">
        <v>0</v>
      </c>
      <c r="G3119" s="74">
        <v>0</v>
      </c>
      <c r="H3119" s="74">
        <v>0</v>
      </c>
      <c r="I3119" s="74">
        <v>0</v>
      </c>
      <c r="J3119" s="74">
        <v>0</v>
      </c>
      <c r="K3119" s="74">
        <v>0</v>
      </c>
      <c r="L3119" s="35">
        <v>0</v>
      </c>
      <c r="M3119" s="74">
        <v>0</v>
      </c>
      <c r="N3119"/>
      <c r="O3119"/>
    </row>
    <row r="3120" spans="2:15">
      <c r="B3120" s="74">
        <v>199.99999999999957</v>
      </c>
      <c r="C3120" s="74">
        <v>46475</v>
      </c>
      <c r="D3120" s="74">
        <v>0</v>
      </c>
      <c r="E3120" s="74">
        <v>0</v>
      </c>
      <c r="F3120" s="74">
        <v>0</v>
      </c>
      <c r="G3120" s="74">
        <v>0</v>
      </c>
      <c r="H3120" s="74">
        <v>0</v>
      </c>
      <c r="I3120" s="74">
        <v>0</v>
      </c>
      <c r="J3120" s="74">
        <v>0</v>
      </c>
      <c r="K3120" s="74">
        <v>0</v>
      </c>
      <c r="L3120" s="35">
        <v>0</v>
      </c>
      <c r="M3120" s="74">
        <v>0</v>
      </c>
      <c r="N3120"/>
      <c r="O3120"/>
    </row>
    <row r="3121" spans="2:15">
      <c r="B3121" s="74">
        <v>132.00000000000009</v>
      </c>
      <c r="C3121" s="74">
        <v>46478</v>
      </c>
      <c r="D3121" s="74">
        <v>0</v>
      </c>
      <c r="E3121" s="74">
        <v>0</v>
      </c>
      <c r="F3121" s="74">
        <v>0</v>
      </c>
      <c r="G3121" s="74">
        <v>0</v>
      </c>
      <c r="H3121" s="74">
        <v>0</v>
      </c>
      <c r="I3121" s="74">
        <v>0</v>
      </c>
      <c r="J3121" s="74">
        <v>0</v>
      </c>
      <c r="K3121" s="74">
        <v>0</v>
      </c>
      <c r="L3121" s="35">
        <v>0</v>
      </c>
      <c r="M3121" s="74">
        <v>0</v>
      </c>
      <c r="N3121"/>
      <c r="O3121"/>
    </row>
    <row r="3122" spans="2:15">
      <c r="B3122" s="74">
        <v>161.00000000000017</v>
      </c>
      <c r="C3122" s="74">
        <v>46486</v>
      </c>
      <c r="D3122" s="74">
        <v>5.3475935828877002E-3</v>
      </c>
      <c r="E3122" s="74">
        <v>0</v>
      </c>
      <c r="F3122" s="74">
        <v>0</v>
      </c>
      <c r="G3122" s="74">
        <v>0</v>
      </c>
      <c r="H3122" s="74">
        <v>0</v>
      </c>
      <c r="I3122" s="74">
        <v>0</v>
      </c>
      <c r="J3122" s="74">
        <v>0</v>
      </c>
      <c r="K3122" s="74">
        <v>0</v>
      </c>
      <c r="L3122" s="35">
        <v>0</v>
      </c>
      <c r="M3122" s="74">
        <v>0</v>
      </c>
      <c r="N3122"/>
      <c r="O3122"/>
    </row>
    <row r="3123" spans="2:15">
      <c r="B3123" s="74">
        <v>136.00000000000088</v>
      </c>
      <c r="C3123" s="74">
        <v>46490</v>
      </c>
      <c r="D3123" s="74">
        <v>0</v>
      </c>
      <c r="E3123" s="74">
        <v>0</v>
      </c>
      <c r="F3123" s="74">
        <v>0</v>
      </c>
      <c r="G3123" s="74">
        <v>5.4347826086956503E-3</v>
      </c>
      <c r="H3123" s="74">
        <v>0</v>
      </c>
      <c r="I3123" s="74">
        <v>0</v>
      </c>
      <c r="J3123" s="74">
        <v>0</v>
      </c>
      <c r="K3123" s="74">
        <v>0</v>
      </c>
      <c r="L3123" s="35">
        <v>0</v>
      </c>
      <c r="M3123" s="74">
        <v>0</v>
      </c>
      <c r="N3123"/>
      <c r="O3123"/>
    </row>
    <row r="3124" spans="2:15">
      <c r="B3124" s="74">
        <v>133.00000000000128</v>
      </c>
      <c r="C3124" s="74">
        <v>46492</v>
      </c>
      <c r="D3124" s="74">
        <v>0</v>
      </c>
      <c r="E3124" s="74">
        <v>0</v>
      </c>
      <c r="F3124" s="74">
        <v>0</v>
      </c>
      <c r="G3124" s="74">
        <v>0</v>
      </c>
      <c r="H3124" s="74">
        <v>0</v>
      </c>
      <c r="I3124" s="74">
        <v>0</v>
      </c>
      <c r="J3124" s="74">
        <v>0</v>
      </c>
      <c r="K3124" s="74">
        <v>0</v>
      </c>
      <c r="L3124" s="35">
        <v>0</v>
      </c>
      <c r="M3124" s="74">
        <v>0</v>
      </c>
      <c r="N3124"/>
      <c r="O3124"/>
    </row>
    <row r="3125" spans="2:15">
      <c r="B3125" s="74">
        <v>224.99999999999881</v>
      </c>
      <c r="C3125" s="74">
        <v>46511</v>
      </c>
      <c r="D3125" s="74">
        <v>0</v>
      </c>
      <c r="E3125" s="74">
        <v>0</v>
      </c>
      <c r="F3125" s="74">
        <v>0</v>
      </c>
      <c r="G3125" s="74">
        <v>0</v>
      </c>
      <c r="H3125" s="74">
        <v>0</v>
      </c>
      <c r="I3125" s="74">
        <v>0</v>
      </c>
      <c r="J3125" s="74">
        <v>0</v>
      </c>
      <c r="K3125" s="74">
        <v>4.8543689320388302E-3</v>
      </c>
      <c r="L3125" s="35">
        <v>0</v>
      </c>
      <c r="M3125" s="74">
        <v>0</v>
      </c>
      <c r="N3125"/>
      <c r="O3125"/>
    </row>
    <row r="3126" spans="2:15">
      <c r="B3126" s="74">
        <v>196.00000000000185</v>
      </c>
      <c r="C3126" s="74">
        <v>46517</v>
      </c>
      <c r="D3126" s="74">
        <v>0</v>
      </c>
      <c r="E3126" s="74">
        <v>0</v>
      </c>
      <c r="F3126" s="74">
        <v>0</v>
      </c>
      <c r="G3126" s="74">
        <v>0</v>
      </c>
      <c r="H3126" s="74">
        <v>0</v>
      </c>
      <c r="I3126" s="74">
        <v>0</v>
      </c>
      <c r="J3126" s="74">
        <v>0</v>
      </c>
      <c r="K3126" s="74">
        <v>0</v>
      </c>
      <c r="L3126" s="35">
        <v>0</v>
      </c>
      <c r="M3126" s="74">
        <v>0</v>
      </c>
      <c r="N3126"/>
      <c r="O3126"/>
    </row>
    <row r="3127" spans="2:15">
      <c r="B3127" s="74">
        <v>229.00000000000128</v>
      </c>
      <c r="C3127" s="74">
        <v>46523</v>
      </c>
      <c r="D3127" s="74">
        <v>0</v>
      </c>
      <c r="E3127" s="74">
        <v>0</v>
      </c>
      <c r="F3127" s="74">
        <v>0</v>
      </c>
      <c r="G3127" s="74">
        <v>0</v>
      </c>
      <c r="H3127" s="74">
        <v>0</v>
      </c>
      <c r="I3127" s="74">
        <v>0</v>
      </c>
      <c r="J3127" s="74">
        <v>0</v>
      </c>
      <c r="K3127" s="74">
        <v>0</v>
      </c>
      <c r="L3127" s="35">
        <v>0</v>
      </c>
      <c r="M3127" s="74">
        <v>0</v>
      </c>
      <c r="N3127"/>
      <c r="O3127"/>
    </row>
    <row r="3128" spans="2:15">
      <c r="B3128" s="74">
        <v>241.99999999999943</v>
      </c>
      <c r="C3128" s="74">
        <v>46524</v>
      </c>
      <c r="D3128" s="74">
        <v>0</v>
      </c>
      <c r="E3128" s="74">
        <v>0</v>
      </c>
      <c r="F3128" s="74">
        <v>0</v>
      </c>
      <c r="G3128" s="74">
        <v>0</v>
      </c>
      <c r="H3128" s="74">
        <v>0</v>
      </c>
      <c r="I3128" s="74">
        <v>0</v>
      </c>
      <c r="J3128" s="74">
        <v>0</v>
      </c>
      <c r="K3128" s="74">
        <v>0</v>
      </c>
      <c r="L3128" s="35">
        <v>0</v>
      </c>
      <c r="M3128" s="74">
        <v>0</v>
      </c>
      <c r="N3128"/>
      <c r="O3128"/>
    </row>
    <row r="3129" spans="2:15">
      <c r="B3129" s="74">
        <v>229.00000000000128</v>
      </c>
      <c r="C3129" s="74">
        <v>46528</v>
      </c>
      <c r="D3129" s="74">
        <v>0</v>
      </c>
      <c r="E3129" s="74">
        <v>0</v>
      </c>
      <c r="F3129" s="74">
        <v>0</v>
      </c>
      <c r="G3129" s="74">
        <v>0</v>
      </c>
      <c r="H3129" s="74">
        <v>0</v>
      </c>
      <c r="I3129" s="74">
        <v>0</v>
      </c>
      <c r="J3129" s="74">
        <v>0</v>
      </c>
      <c r="K3129" s="74">
        <v>0</v>
      </c>
      <c r="L3129" s="35">
        <v>0</v>
      </c>
      <c r="M3129" s="74">
        <v>0</v>
      </c>
      <c r="N3129"/>
      <c r="O3129"/>
    </row>
    <row r="3130" spans="2:15">
      <c r="B3130" s="74">
        <v>232.0000000000002</v>
      </c>
      <c r="C3130" s="74">
        <v>46529</v>
      </c>
      <c r="D3130" s="74">
        <v>0</v>
      </c>
      <c r="E3130" s="74">
        <v>0</v>
      </c>
      <c r="F3130" s="74">
        <v>0</v>
      </c>
      <c r="G3130" s="74">
        <v>0</v>
      </c>
      <c r="H3130" s="74">
        <v>0</v>
      </c>
      <c r="I3130" s="74">
        <v>0</v>
      </c>
      <c r="J3130" s="74">
        <v>0</v>
      </c>
      <c r="K3130" s="74">
        <v>0</v>
      </c>
      <c r="L3130" s="35">
        <v>0</v>
      </c>
      <c r="M3130" s="74">
        <v>0</v>
      </c>
      <c r="N3130"/>
      <c r="O3130"/>
    </row>
    <row r="3131" spans="2:15">
      <c r="B3131" s="74">
        <v>239.00000000000156</v>
      </c>
      <c r="C3131" s="74">
        <v>46530</v>
      </c>
      <c r="D3131" s="74">
        <v>0</v>
      </c>
      <c r="E3131" s="74">
        <v>0</v>
      </c>
      <c r="F3131" s="74">
        <v>0</v>
      </c>
      <c r="G3131" s="74">
        <v>0</v>
      </c>
      <c r="H3131" s="74">
        <v>0</v>
      </c>
      <c r="I3131" s="74">
        <v>0</v>
      </c>
      <c r="J3131" s="74">
        <v>0</v>
      </c>
      <c r="K3131" s="74">
        <v>0</v>
      </c>
      <c r="L3131" s="35">
        <v>0</v>
      </c>
      <c r="M3131" s="74">
        <v>0</v>
      </c>
      <c r="N3131"/>
      <c r="O3131"/>
    </row>
    <row r="3132" spans="2:15">
      <c r="B3132" s="74">
        <v>284.00000000000182</v>
      </c>
      <c r="C3132" s="74">
        <v>46533</v>
      </c>
      <c r="D3132" s="74">
        <v>0</v>
      </c>
      <c r="E3132" s="74">
        <v>0</v>
      </c>
      <c r="F3132" s="74">
        <v>0</v>
      </c>
      <c r="G3132" s="74">
        <v>0</v>
      </c>
      <c r="H3132" s="74">
        <v>0</v>
      </c>
      <c r="I3132" s="74">
        <v>0</v>
      </c>
      <c r="J3132" s="74">
        <v>0</v>
      </c>
      <c r="K3132" s="74">
        <v>0</v>
      </c>
      <c r="L3132" s="35">
        <v>0</v>
      </c>
      <c r="M3132" s="74">
        <v>0</v>
      </c>
      <c r="N3132"/>
      <c r="O3132"/>
    </row>
    <row r="3133" spans="2:15">
      <c r="B3133" s="74">
        <v>343.99999999999994</v>
      </c>
      <c r="C3133" s="74">
        <v>46535</v>
      </c>
      <c r="D3133" s="74">
        <v>0</v>
      </c>
      <c r="E3133" s="74">
        <v>0</v>
      </c>
      <c r="F3133" s="74">
        <v>0</v>
      </c>
      <c r="G3133" s="74">
        <v>0</v>
      </c>
      <c r="H3133" s="74">
        <v>0</v>
      </c>
      <c r="I3133" s="74">
        <v>0</v>
      </c>
      <c r="J3133" s="74">
        <v>0</v>
      </c>
      <c r="K3133" s="74">
        <v>0</v>
      </c>
      <c r="L3133" s="35">
        <v>0</v>
      </c>
      <c r="M3133" s="74">
        <v>0</v>
      </c>
      <c r="N3133"/>
      <c r="O3133"/>
    </row>
    <row r="3134" spans="2:15">
      <c r="B3134" s="74">
        <v>601.00000000000102</v>
      </c>
      <c r="C3134" s="74">
        <v>46540</v>
      </c>
      <c r="D3134" s="74">
        <v>0</v>
      </c>
      <c r="E3134" s="74">
        <v>0</v>
      </c>
      <c r="F3134" s="74">
        <v>0</v>
      </c>
      <c r="G3134" s="74">
        <v>0</v>
      </c>
      <c r="H3134" s="74">
        <v>0</v>
      </c>
      <c r="I3134" s="74">
        <v>0</v>
      </c>
      <c r="J3134" s="74">
        <v>0</v>
      </c>
      <c r="K3134" s="74">
        <v>0</v>
      </c>
      <c r="L3134" s="35">
        <v>0</v>
      </c>
      <c r="M3134" s="74">
        <v>0</v>
      </c>
      <c r="N3134"/>
      <c r="O3134"/>
    </row>
    <row r="3135" spans="2:15">
      <c r="B3135" s="74">
        <v>698.99999999999875</v>
      </c>
      <c r="C3135" s="74">
        <v>46541</v>
      </c>
      <c r="D3135" s="74">
        <v>0</v>
      </c>
      <c r="E3135" s="74">
        <v>0</v>
      </c>
      <c r="F3135" s="74">
        <v>0</v>
      </c>
      <c r="G3135" s="74">
        <v>0</v>
      </c>
      <c r="H3135" s="74">
        <v>0</v>
      </c>
      <c r="I3135" s="74">
        <v>0</v>
      </c>
      <c r="J3135" s="74">
        <v>0</v>
      </c>
      <c r="K3135" s="74">
        <v>0</v>
      </c>
      <c r="L3135" s="35">
        <v>0</v>
      </c>
      <c r="M3135" s="74">
        <v>0</v>
      </c>
      <c r="N3135"/>
      <c r="O3135"/>
    </row>
    <row r="3136" spans="2:15">
      <c r="B3136" s="74">
        <v>472.00000000000279</v>
      </c>
      <c r="C3136" s="74">
        <v>46542</v>
      </c>
      <c r="D3136" s="74">
        <v>0</v>
      </c>
      <c r="E3136" s="74">
        <v>0</v>
      </c>
      <c r="F3136" s="74">
        <v>0</v>
      </c>
      <c r="G3136" s="74">
        <v>0</v>
      </c>
      <c r="H3136" s="74">
        <v>0</v>
      </c>
      <c r="I3136" s="74">
        <v>0</v>
      </c>
      <c r="J3136" s="74">
        <v>0</v>
      </c>
      <c r="K3136" s="74">
        <v>0</v>
      </c>
      <c r="L3136" s="35">
        <v>0.76056338000000001</v>
      </c>
      <c r="M3136" s="74">
        <v>0</v>
      </c>
      <c r="N3136"/>
      <c r="O3136"/>
    </row>
    <row r="3137" spans="2:15">
      <c r="B3137" s="74">
        <v>458.99999999999926</v>
      </c>
      <c r="C3137" s="74">
        <v>46546</v>
      </c>
      <c r="D3137" s="74">
        <v>0</v>
      </c>
      <c r="E3137" s="74">
        <v>0</v>
      </c>
      <c r="F3137" s="74">
        <v>0</v>
      </c>
      <c r="G3137" s="74">
        <v>0</v>
      </c>
      <c r="H3137" s="74">
        <v>0</v>
      </c>
      <c r="I3137" s="74">
        <v>0</v>
      </c>
      <c r="J3137" s="74">
        <v>0</v>
      </c>
      <c r="K3137" s="74">
        <v>0</v>
      </c>
      <c r="L3137" s="35">
        <v>0</v>
      </c>
      <c r="M3137" s="74">
        <v>0</v>
      </c>
      <c r="N3137"/>
      <c r="O3137"/>
    </row>
    <row r="3138" spans="2:15">
      <c r="B3138" s="74">
        <v>522.99999999999557</v>
      </c>
      <c r="C3138" s="74">
        <v>46550</v>
      </c>
      <c r="D3138" s="74">
        <v>0</v>
      </c>
      <c r="E3138" s="74">
        <v>0</v>
      </c>
      <c r="F3138" s="74">
        <v>0</v>
      </c>
      <c r="G3138" s="74">
        <v>0</v>
      </c>
      <c r="H3138" s="74">
        <v>0</v>
      </c>
      <c r="I3138" s="74">
        <v>0</v>
      </c>
      <c r="J3138" s="74">
        <v>0</v>
      </c>
      <c r="K3138" s="74">
        <v>0</v>
      </c>
      <c r="L3138" s="35">
        <v>0</v>
      </c>
      <c r="M3138" s="74">
        <v>0</v>
      </c>
      <c r="N3138"/>
      <c r="O3138"/>
    </row>
    <row r="3139" spans="2:15">
      <c r="B3139" s="74">
        <v>542.00000000000443</v>
      </c>
      <c r="C3139" s="74">
        <v>46551</v>
      </c>
      <c r="D3139" s="74">
        <v>0</v>
      </c>
      <c r="E3139" s="74">
        <v>0</v>
      </c>
      <c r="F3139" s="74">
        <v>0</v>
      </c>
      <c r="G3139" s="74">
        <v>0</v>
      </c>
      <c r="H3139" s="74">
        <v>0</v>
      </c>
      <c r="I3139" s="74">
        <v>0</v>
      </c>
      <c r="J3139" s="74">
        <v>0</v>
      </c>
      <c r="K3139" s="74">
        <v>0</v>
      </c>
      <c r="L3139" s="35">
        <v>0</v>
      </c>
      <c r="M3139" s="74">
        <v>0</v>
      </c>
      <c r="N3139"/>
      <c r="O3139"/>
    </row>
    <row r="3140" spans="2:15">
      <c r="B3140" s="74">
        <v>346.99999999999727</v>
      </c>
      <c r="C3140" s="74">
        <v>46558</v>
      </c>
      <c r="D3140" s="74">
        <v>0</v>
      </c>
      <c r="E3140" s="74">
        <v>0</v>
      </c>
      <c r="F3140" s="74">
        <v>0</v>
      </c>
      <c r="G3140" s="74">
        <v>0</v>
      </c>
      <c r="H3140" s="74">
        <v>0</v>
      </c>
      <c r="I3140" s="74">
        <v>0</v>
      </c>
      <c r="J3140" s="74">
        <v>0</v>
      </c>
      <c r="K3140" s="74">
        <v>0</v>
      </c>
      <c r="L3140" s="35">
        <v>0</v>
      </c>
      <c r="M3140" s="74">
        <v>0</v>
      </c>
      <c r="N3140"/>
      <c r="O3140"/>
    </row>
    <row r="3141" spans="2:15">
      <c r="B3141" s="74">
        <v>220.99999999999991</v>
      </c>
      <c r="C3141" s="74">
        <v>46559</v>
      </c>
      <c r="D3141" s="74">
        <v>0</v>
      </c>
      <c r="E3141" s="74">
        <v>0.02</v>
      </c>
      <c r="F3141" s="74">
        <v>0</v>
      </c>
      <c r="G3141" s="74">
        <v>0</v>
      </c>
      <c r="H3141" s="74">
        <v>0</v>
      </c>
      <c r="I3141" s="74">
        <v>0</v>
      </c>
      <c r="J3141" s="74">
        <v>0</v>
      </c>
      <c r="K3141" s="74">
        <v>0</v>
      </c>
      <c r="L3141" s="35">
        <v>0</v>
      </c>
      <c r="M3141" s="74">
        <v>1</v>
      </c>
      <c r="N3141"/>
      <c r="O3141"/>
    </row>
    <row r="3142" spans="2:15">
      <c r="B3142" s="74">
        <v>205.99999999999858</v>
      </c>
      <c r="C3142" s="74">
        <v>46560</v>
      </c>
      <c r="D3142" s="74">
        <v>0</v>
      </c>
      <c r="E3142" s="74">
        <v>2.59067357512953E-2</v>
      </c>
      <c r="F3142" s="74">
        <v>0</v>
      </c>
      <c r="G3142" s="74">
        <v>0</v>
      </c>
      <c r="H3142" s="74">
        <v>0</v>
      </c>
      <c r="I3142" s="74">
        <v>0</v>
      </c>
      <c r="J3142" s="74">
        <v>5.1813471502590702E-3</v>
      </c>
      <c r="K3142" s="74">
        <v>0</v>
      </c>
      <c r="L3142" s="35">
        <v>0</v>
      </c>
      <c r="M3142" s="74">
        <v>1</v>
      </c>
      <c r="N3142"/>
      <c r="O3142"/>
    </row>
    <row r="3143" spans="2:15">
      <c r="B3143" s="74">
        <v>309.99999999999812</v>
      </c>
      <c r="C3143" s="74">
        <v>46561</v>
      </c>
      <c r="D3143" s="74">
        <v>0</v>
      </c>
      <c r="E3143" s="74">
        <v>5.2910052910052898E-3</v>
      </c>
      <c r="F3143" s="74">
        <v>0</v>
      </c>
      <c r="G3143" s="74">
        <v>0</v>
      </c>
      <c r="H3143" s="74">
        <v>0</v>
      </c>
      <c r="I3143" s="74">
        <v>0</v>
      </c>
      <c r="J3143" s="74">
        <v>0</v>
      </c>
      <c r="K3143" s="74">
        <v>0</v>
      </c>
      <c r="L3143" s="35">
        <v>0</v>
      </c>
      <c r="M3143" s="74">
        <v>1</v>
      </c>
      <c r="N3143"/>
      <c r="O3143"/>
    </row>
    <row r="3144" spans="2:15">
      <c r="B3144" s="74">
        <v>303.99999999999733</v>
      </c>
      <c r="C3144" s="74">
        <v>46562</v>
      </c>
      <c r="D3144" s="74">
        <v>0</v>
      </c>
      <c r="E3144" s="74">
        <v>0</v>
      </c>
      <c r="F3144" s="74">
        <v>0</v>
      </c>
      <c r="G3144" s="74">
        <v>0</v>
      </c>
      <c r="H3144" s="74">
        <v>0</v>
      </c>
      <c r="I3144" s="74">
        <v>0</v>
      </c>
      <c r="J3144" s="74">
        <v>0</v>
      </c>
      <c r="K3144" s="74">
        <v>0</v>
      </c>
      <c r="L3144" s="35">
        <v>0</v>
      </c>
      <c r="M3144" s="74">
        <v>0</v>
      </c>
      <c r="N3144"/>
      <c r="O3144"/>
    </row>
    <row r="3145" spans="2:15">
      <c r="B3145" s="74">
        <v>271.00000000000267</v>
      </c>
      <c r="C3145" s="74">
        <v>46563</v>
      </c>
      <c r="D3145" s="74">
        <v>0</v>
      </c>
      <c r="E3145" s="74">
        <v>0</v>
      </c>
      <c r="F3145" s="74">
        <v>0</v>
      </c>
      <c r="G3145" s="74">
        <v>0</v>
      </c>
      <c r="H3145" s="74">
        <v>0</v>
      </c>
      <c r="I3145" s="74">
        <v>0</v>
      </c>
      <c r="J3145" s="74">
        <v>0</v>
      </c>
      <c r="K3145" s="74">
        <v>0</v>
      </c>
      <c r="L3145" s="35">
        <v>0</v>
      </c>
      <c r="M3145" s="74">
        <v>0</v>
      </c>
      <c r="N3145"/>
      <c r="O3145"/>
    </row>
    <row r="3146" spans="2:15">
      <c r="B3146" s="74">
        <v>285.99999999999818</v>
      </c>
      <c r="C3146" s="74">
        <v>46564</v>
      </c>
      <c r="D3146" s="74">
        <v>0</v>
      </c>
      <c r="E3146" s="74">
        <v>4.5248868778280504E-3</v>
      </c>
      <c r="F3146" s="74">
        <v>0</v>
      </c>
      <c r="G3146" s="74">
        <v>0</v>
      </c>
      <c r="H3146" s="74">
        <v>0</v>
      </c>
      <c r="I3146" s="74">
        <v>0</v>
      </c>
      <c r="J3146" s="74">
        <v>0</v>
      </c>
      <c r="K3146" s="74">
        <v>0</v>
      </c>
      <c r="L3146" s="35">
        <v>0</v>
      </c>
      <c r="M3146" s="74">
        <v>1</v>
      </c>
      <c r="N3146"/>
      <c r="O3146"/>
    </row>
    <row r="3147" spans="2:15">
      <c r="B3147" s="74">
        <v>287.99999999999977</v>
      </c>
      <c r="C3147" s="74">
        <v>46565</v>
      </c>
      <c r="D3147" s="74">
        <v>0</v>
      </c>
      <c r="E3147" s="74">
        <v>0</v>
      </c>
      <c r="F3147" s="74">
        <v>0</v>
      </c>
      <c r="G3147" s="74">
        <v>4.78468899521531E-3</v>
      </c>
      <c r="H3147" s="74">
        <v>0</v>
      </c>
      <c r="I3147" s="74">
        <v>0</v>
      </c>
      <c r="J3147" s="74">
        <v>0</v>
      </c>
      <c r="K3147" s="74">
        <v>0</v>
      </c>
      <c r="L3147" s="35">
        <v>0</v>
      </c>
      <c r="M3147" s="74">
        <v>0</v>
      </c>
      <c r="N3147"/>
      <c r="O3147"/>
    </row>
    <row r="3148" spans="2:15">
      <c r="B3148" s="74">
        <v>271.00000000000267</v>
      </c>
      <c r="C3148" s="74">
        <v>46567</v>
      </c>
      <c r="D3148" s="74">
        <v>0</v>
      </c>
      <c r="E3148" s="74">
        <v>0</v>
      </c>
      <c r="F3148" s="74">
        <v>0</v>
      </c>
      <c r="G3148" s="74">
        <v>0</v>
      </c>
      <c r="H3148" s="74">
        <v>0</v>
      </c>
      <c r="I3148" s="74">
        <v>0</v>
      </c>
      <c r="J3148" s="74">
        <v>0</v>
      </c>
      <c r="K3148" s="74">
        <v>0</v>
      </c>
      <c r="L3148" s="35">
        <v>0</v>
      </c>
      <c r="M3148" s="74">
        <v>0</v>
      </c>
      <c r="N3148"/>
      <c r="O3148"/>
    </row>
    <row r="3149" spans="2:15">
      <c r="B3149" s="74">
        <v>251.00000000000122</v>
      </c>
      <c r="C3149" s="74">
        <v>46568</v>
      </c>
      <c r="D3149" s="74">
        <v>0</v>
      </c>
      <c r="E3149" s="74">
        <v>0</v>
      </c>
      <c r="F3149" s="74">
        <v>0</v>
      </c>
      <c r="G3149" s="74">
        <v>0</v>
      </c>
      <c r="H3149" s="74">
        <v>0</v>
      </c>
      <c r="I3149" s="74">
        <v>0</v>
      </c>
      <c r="J3149" s="74">
        <v>0</v>
      </c>
      <c r="K3149" s="74">
        <v>0</v>
      </c>
      <c r="L3149" s="35">
        <v>0</v>
      </c>
      <c r="M3149" s="74">
        <v>0</v>
      </c>
      <c r="N3149"/>
      <c r="O3149"/>
    </row>
    <row r="3150" spans="2:15">
      <c r="B3150" s="74">
        <v>116.9999999999996</v>
      </c>
      <c r="C3150" s="74">
        <v>46590</v>
      </c>
      <c r="D3150" s="74">
        <v>0</v>
      </c>
      <c r="E3150" s="74">
        <v>0</v>
      </c>
      <c r="F3150" s="74">
        <v>0</v>
      </c>
      <c r="G3150" s="74">
        <v>4.4052863436123404E-3</v>
      </c>
      <c r="H3150" s="74">
        <v>0</v>
      </c>
      <c r="I3150" s="74">
        <v>0</v>
      </c>
      <c r="J3150" s="74">
        <v>0</v>
      </c>
      <c r="K3150" s="74">
        <v>0</v>
      </c>
      <c r="L3150" s="35">
        <v>0</v>
      </c>
      <c r="M3150" s="74">
        <v>0</v>
      </c>
      <c r="N3150"/>
      <c r="O3150"/>
    </row>
    <row r="3151" spans="2:15">
      <c r="B3151" s="74">
        <v>279.00000000000165</v>
      </c>
      <c r="C3151" s="74">
        <v>46598</v>
      </c>
      <c r="D3151" s="74">
        <v>0</v>
      </c>
      <c r="E3151" s="74">
        <v>0</v>
      </c>
      <c r="F3151" s="74">
        <v>0</v>
      </c>
      <c r="G3151" s="74">
        <v>0</v>
      </c>
      <c r="H3151" s="74">
        <v>0</v>
      </c>
      <c r="I3151" s="74">
        <v>0</v>
      </c>
      <c r="J3151" s="74">
        <v>0</v>
      </c>
      <c r="K3151" s="74">
        <v>0</v>
      </c>
      <c r="L3151" s="35">
        <v>0</v>
      </c>
      <c r="M3151" s="74">
        <v>0</v>
      </c>
      <c r="N3151"/>
      <c r="O3151"/>
    </row>
    <row r="3152" spans="2:15">
      <c r="B3152" s="74">
        <v>540.00000000000216</v>
      </c>
      <c r="C3152" s="74">
        <v>46602</v>
      </c>
      <c r="D3152" s="74">
        <v>4.9019607843137298E-3</v>
      </c>
      <c r="E3152" s="74">
        <v>4.9019607843137298E-3</v>
      </c>
      <c r="F3152" s="74">
        <v>0</v>
      </c>
      <c r="G3152" s="74">
        <v>0</v>
      </c>
      <c r="H3152" s="74">
        <v>0</v>
      </c>
      <c r="I3152" s="74">
        <v>0</v>
      </c>
      <c r="J3152" s="74">
        <v>0</v>
      </c>
      <c r="K3152" s="74">
        <v>0</v>
      </c>
      <c r="L3152" s="35">
        <v>0</v>
      </c>
      <c r="M3152" s="74">
        <v>1</v>
      </c>
      <c r="N3152"/>
      <c r="O3152"/>
    </row>
    <row r="3153" spans="2:15">
      <c r="B3153" s="74">
        <v>242.99999999999886</v>
      </c>
      <c r="C3153" s="74">
        <v>46605</v>
      </c>
      <c r="D3153" s="74">
        <v>0</v>
      </c>
      <c r="E3153" s="74">
        <v>0</v>
      </c>
      <c r="F3153" s="74">
        <v>0</v>
      </c>
      <c r="G3153" s="74">
        <v>0</v>
      </c>
      <c r="H3153" s="74">
        <v>0</v>
      </c>
      <c r="I3153" s="74">
        <v>0</v>
      </c>
      <c r="J3153" s="74">
        <v>0</v>
      </c>
      <c r="K3153" s="74">
        <v>0</v>
      </c>
      <c r="L3153" s="35">
        <v>0</v>
      </c>
      <c r="M3153" s="74">
        <v>0</v>
      </c>
      <c r="N3153"/>
      <c r="O3153"/>
    </row>
    <row r="3154" spans="2:15">
      <c r="B3154" s="74">
        <v>501.00000000000523</v>
      </c>
      <c r="C3154" s="74">
        <v>46608</v>
      </c>
      <c r="D3154" s="74">
        <v>0</v>
      </c>
      <c r="E3154" s="74">
        <v>0</v>
      </c>
      <c r="F3154" s="74">
        <v>0</v>
      </c>
      <c r="G3154" s="74">
        <v>0</v>
      </c>
      <c r="H3154" s="74">
        <v>0</v>
      </c>
      <c r="I3154" s="74">
        <v>0</v>
      </c>
      <c r="J3154" s="74">
        <v>0</v>
      </c>
      <c r="K3154" s="74">
        <v>0</v>
      </c>
      <c r="L3154" s="35">
        <v>0</v>
      </c>
      <c r="M3154" s="74">
        <v>0</v>
      </c>
      <c r="N3154"/>
      <c r="O3154"/>
    </row>
    <row r="3155" spans="2:15">
      <c r="B3155" s="74">
        <v>177.99999999999841</v>
      </c>
      <c r="C3155" s="74">
        <v>46615</v>
      </c>
      <c r="D3155" s="74">
        <v>0</v>
      </c>
      <c r="E3155" s="74">
        <v>0</v>
      </c>
      <c r="F3155" s="74">
        <v>0</v>
      </c>
      <c r="G3155" s="74">
        <v>0</v>
      </c>
      <c r="H3155" s="74">
        <v>0</v>
      </c>
      <c r="I3155" s="74">
        <v>0</v>
      </c>
      <c r="J3155" s="74">
        <v>0</v>
      </c>
      <c r="K3155" s="74">
        <v>0</v>
      </c>
      <c r="L3155" s="35">
        <v>0</v>
      </c>
      <c r="M3155" s="74">
        <v>0</v>
      </c>
      <c r="N3155"/>
      <c r="O3155"/>
    </row>
    <row r="3156" spans="2:15">
      <c r="B3156" s="74">
        <v>197.99999999999963</v>
      </c>
      <c r="C3156" s="74">
        <v>46619</v>
      </c>
      <c r="D3156" s="74">
        <v>0</v>
      </c>
      <c r="E3156" s="74">
        <v>0</v>
      </c>
      <c r="F3156" s="74">
        <v>0</v>
      </c>
      <c r="G3156" s="74">
        <v>0</v>
      </c>
      <c r="H3156" s="74">
        <v>0</v>
      </c>
      <c r="I3156" s="74">
        <v>0</v>
      </c>
      <c r="J3156" s="74">
        <v>0</v>
      </c>
      <c r="K3156" s="74">
        <v>0</v>
      </c>
      <c r="L3156" s="35">
        <v>0</v>
      </c>
      <c r="M3156" s="74">
        <v>0</v>
      </c>
      <c r="N3156"/>
      <c r="O3156"/>
    </row>
    <row r="3157" spans="2:15">
      <c r="B3157" s="74">
        <v>269.00000000000119</v>
      </c>
      <c r="C3157" s="74">
        <v>46624</v>
      </c>
      <c r="D3157" s="74">
        <v>0</v>
      </c>
      <c r="E3157" s="74">
        <v>4.4247787610619503E-3</v>
      </c>
      <c r="F3157" s="74">
        <v>0</v>
      </c>
      <c r="G3157" s="74">
        <v>0</v>
      </c>
      <c r="H3157" s="74">
        <v>0</v>
      </c>
      <c r="I3157" s="74">
        <v>0</v>
      </c>
      <c r="J3157" s="74">
        <v>0</v>
      </c>
      <c r="K3157" s="74">
        <v>0</v>
      </c>
      <c r="L3157" s="35">
        <v>0</v>
      </c>
      <c r="M3157" s="74">
        <v>1</v>
      </c>
      <c r="N3157"/>
      <c r="O3157"/>
    </row>
    <row r="3158" spans="2:15">
      <c r="B3158" s="74">
        <v>138.99999999999849</v>
      </c>
      <c r="C3158" s="74">
        <v>46640</v>
      </c>
      <c r="D3158" s="74">
        <v>0</v>
      </c>
      <c r="E3158" s="74">
        <v>1.47783251231527E-2</v>
      </c>
      <c r="F3158" s="74">
        <v>0</v>
      </c>
      <c r="G3158" s="74">
        <v>0</v>
      </c>
      <c r="H3158" s="74">
        <v>0</v>
      </c>
      <c r="I3158" s="74">
        <v>0</v>
      </c>
      <c r="J3158" s="74">
        <v>0</v>
      </c>
      <c r="K3158" s="74">
        <v>0</v>
      </c>
      <c r="L3158" s="35">
        <v>0</v>
      </c>
      <c r="M3158" s="74">
        <v>1</v>
      </c>
      <c r="N3158"/>
      <c r="O3158"/>
    </row>
    <row r="3159" spans="2:15">
      <c r="B3159" s="74">
        <v>147.00000000000139</v>
      </c>
      <c r="C3159" s="74">
        <v>46644</v>
      </c>
      <c r="D3159" s="74">
        <v>0</v>
      </c>
      <c r="E3159" s="74">
        <v>2.92682926829268E-2</v>
      </c>
      <c r="F3159" s="74">
        <v>0</v>
      </c>
      <c r="G3159" s="74">
        <v>0</v>
      </c>
      <c r="H3159" s="74">
        <v>0</v>
      </c>
      <c r="I3159" s="74">
        <v>0</v>
      </c>
      <c r="J3159" s="74">
        <v>0</v>
      </c>
      <c r="K3159" s="74">
        <v>4.8780487804877997E-3</v>
      </c>
      <c r="L3159" s="35">
        <v>0</v>
      </c>
      <c r="M3159" s="74">
        <v>1</v>
      </c>
      <c r="N3159"/>
      <c r="O3159"/>
    </row>
    <row r="3160" spans="2:15">
      <c r="B3160" s="74">
        <v>135.00000000000134</v>
      </c>
      <c r="C3160" s="74">
        <v>46646</v>
      </c>
      <c r="D3160" s="74">
        <v>0</v>
      </c>
      <c r="E3160" s="74">
        <v>0</v>
      </c>
      <c r="F3160" s="74">
        <v>0</v>
      </c>
      <c r="G3160" s="74">
        <v>0</v>
      </c>
      <c r="H3160" s="74">
        <v>0</v>
      </c>
      <c r="I3160" s="74">
        <v>0</v>
      </c>
      <c r="J3160" s="74">
        <v>0</v>
      </c>
      <c r="K3160" s="74">
        <v>0</v>
      </c>
      <c r="L3160" s="35">
        <v>0</v>
      </c>
      <c r="M3160" s="74">
        <v>0</v>
      </c>
      <c r="N3160"/>
      <c r="O3160"/>
    </row>
    <row r="3161" spans="2:15">
      <c r="B3161" s="74">
        <v>161.00000000000017</v>
      </c>
      <c r="C3161" s="74">
        <v>46650</v>
      </c>
      <c r="D3161" s="74">
        <v>0</v>
      </c>
      <c r="E3161" s="74">
        <v>0</v>
      </c>
      <c r="F3161" s="74">
        <v>0</v>
      </c>
      <c r="G3161" s="74">
        <v>0</v>
      </c>
      <c r="H3161" s="74">
        <v>1.4705882352941201E-2</v>
      </c>
      <c r="I3161" s="74">
        <v>0</v>
      </c>
      <c r="J3161" s="74">
        <v>0</v>
      </c>
      <c r="K3161" s="74">
        <v>0</v>
      </c>
      <c r="L3161" s="35">
        <v>1.4705882E-2</v>
      </c>
      <c r="M3161" s="74">
        <v>0</v>
      </c>
      <c r="N3161"/>
      <c r="O3161"/>
    </row>
    <row r="3162" spans="2:15">
      <c r="B3162" s="74">
        <v>191.00000000000119</v>
      </c>
      <c r="C3162" s="74">
        <v>46658</v>
      </c>
      <c r="D3162" s="74">
        <v>0</v>
      </c>
      <c r="E3162" s="74">
        <v>4.9504950495049497E-3</v>
      </c>
      <c r="F3162" s="74">
        <v>0</v>
      </c>
      <c r="G3162" s="74">
        <v>0</v>
      </c>
      <c r="H3162" s="74">
        <v>0</v>
      </c>
      <c r="I3162" s="74">
        <v>0</v>
      </c>
      <c r="J3162" s="74">
        <v>0</v>
      </c>
      <c r="K3162" s="74">
        <v>0</v>
      </c>
      <c r="L3162" s="35">
        <v>0</v>
      </c>
      <c r="M3162" s="74">
        <v>1</v>
      </c>
      <c r="N3162"/>
      <c r="O3162"/>
    </row>
    <row r="3163" spans="2:15">
      <c r="B3163" s="74">
        <v>223.99999999999875</v>
      </c>
      <c r="C3163" s="74">
        <v>46662</v>
      </c>
      <c r="D3163" s="74">
        <v>0</v>
      </c>
      <c r="E3163" s="74">
        <v>0</v>
      </c>
      <c r="F3163" s="74">
        <v>0</v>
      </c>
      <c r="G3163" s="74">
        <v>0</v>
      </c>
      <c r="H3163" s="74">
        <v>0</v>
      </c>
      <c r="I3163" s="74">
        <v>0</v>
      </c>
      <c r="J3163" s="74">
        <v>0</v>
      </c>
      <c r="K3163" s="74">
        <v>0</v>
      </c>
      <c r="L3163" s="35">
        <v>0</v>
      </c>
      <c r="M3163" s="74">
        <v>0</v>
      </c>
      <c r="N3163"/>
      <c r="O3163"/>
    </row>
    <row r="3164" spans="2:15">
      <c r="B3164" s="74">
        <v>263.99999999999949</v>
      </c>
      <c r="C3164" s="74">
        <v>46674</v>
      </c>
      <c r="D3164" s="74">
        <v>0</v>
      </c>
      <c r="E3164" s="74">
        <v>4.2452830188679201E-2</v>
      </c>
      <c r="F3164" s="74">
        <v>0</v>
      </c>
      <c r="G3164" s="74">
        <v>4.7169811320754698E-3</v>
      </c>
      <c r="H3164" s="74">
        <v>0</v>
      </c>
      <c r="I3164" s="74">
        <v>0</v>
      </c>
      <c r="J3164" s="74">
        <v>0</v>
      </c>
      <c r="K3164" s="74">
        <v>0</v>
      </c>
      <c r="L3164" s="35">
        <v>0</v>
      </c>
      <c r="M3164" s="74">
        <v>1</v>
      </c>
      <c r="N3164"/>
      <c r="O3164"/>
    </row>
    <row r="3165" spans="2:15">
      <c r="B3165" s="74">
        <v>178.99999999999886</v>
      </c>
      <c r="C3165" s="74">
        <v>46690</v>
      </c>
      <c r="D3165" s="74">
        <v>0</v>
      </c>
      <c r="E3165" s="74">
        <v>0.10849056603773601</v>
      </c>
      <c r="F3165" s="74">
        <v>0</v>
      </c>
      <c r="G3165" s="74">
        <v>0</v>
      </c>
      <c r="H3165" s="74">
        <v>0</v>
      </c>
      <c r="I3165" s="74">
        <v>0</v>
      </c>
      <c r="J3165" s="74">
        <v>0</v>
      </c>
      <c r="K3165" s="74">
        <v>0</v>
      </c>
      <c r="L3165" s="35">
        <v>0</v>
      </c>
      <c r="M3165" s="74">
        <v>1</v>
      </c>
      <c r="N3165"/>
      <c r="O3165"/>
    </row>
    <row r="3166" spans="2:15">
      <c r="B3166" s="74">
        <v>157.99999999999918</v>
      </c>
      <c r="C3166" s="74">
        <v>46691</v>
      </c>
      <c r="D3166" s="74">
        <v>0</v>
      </c>
      <c r="E3166" s="74">
        <v>0</v>
      </c>
      <c r="F3166" s="74">
        <v>0</v>
      </c>
      <c r="G3166" s="74">
        <v>0</v>
      </c>
      <c r="H3166" s="74">
        <v>0</v>
      </c>
      <c r="I3166" s="74">
        <v>0</v>
      </c>
      <c r="J3166" s="74">
        <v>5.2083333333333296E-3</v>
      </c>
      <c r="K3166" s="74">
        <v>0</v>
      </c>
      <c r="L3166" s="35">
        <v>0</v>
      </c>
      <c r="M3166" s="74">
        <v>0</v>
      </c>
      <c r="N3166"/>
      <c r="O3166"/>
    </row>
    <row r="3167" spans="2:15">
      <c r="B3167" s="74">
        <v>138.00000000000117</v>
      </c>
      <c r="C3167" s="74">
        <v>46692</v>
      </c>
      <c r="D3167" s="74">
        <v>0</v>
      </c>
      <c r="E3167" s="74">
        <v>0.123287671232877</v>
      </c>
      <c r="F3167" s="74">
        <v>0</v>
      </c>
      <c r="G3167" s="74">
        <v>0</v>
      </c>
      <c r="H3167" s="74">
        <v>0</v>
      </c>
      <c r="I3167" s="74">
        <v>0</v>
      </c>
      <c r="J3167" s="74">
        <v>0</v>
      </c>
      <c r="K3167" s="74">
        <v>0</v>
      </c>
      <c r="L3167" s="35">
        <v>0</v>
      </c>
      <c r="M3167" s="74">
        <v>1</v>
      </c>
      <c r="N3167"/>
      <c r="O3167"/>
    </row>
    <row r="3168" spans="2:15">
      <c r="B3168" s="74">
        <v>183.0000000000004</v>
      </c>
      <c r="C3168" s="74">
        <v>46703</v>
      </c>
      <c r="D3168" s="74">
        <v>0</v>
      </c>
      <c r="E3168" s="74">
        <v>0</v>
      </c>
      <c r="F3168" s="74">
        <v>0</v>
      </c>
      <c r="G3168" s="74">
        <v>0</v>
      </c>
      <c r="H3168" s="74">
        <v>0</v>
      </c>
      <c r="I3168" s="74">
        <v>0</v>
      </c>
      <c r="J3168" s="74">
        <v>0</v>
      </c>
      <c r="K3168" s="74">
        <v>0</v>
      </c>
      <c r="L3168" s="35">
        <v>0</v>
      </c>
      <c r="M3168" s="74">
        <v>0</v>
      </c>
      <c r="N3168"/>
      <c r="O3168"/>
    </row>
    <row r="3169" spans="2:15">
      <c r="B3169" s="74">
        <v>125.00000000000105</v>
      </c>
      <c r="C3169" s="74">
        <v>46705</v>
      </c>
      <c r="D3169" s="74">
        <v>0</v>
      </c>
      <c r="E3169" s="74">
        <v>3.3653846153846201E-2</v>
      </c>
      <c r="F3169" s="74">
        <v>0</v>
      </c>
      <c r="G3169" s="74">
        <v>0</v>
      </c>
      <c r="H3169" s="74">
        <v>0</v>
      </c>
      <c r="I3169" s="74">
        <v>0</v>
      </c>
      <c r="J3169" s="74">
        <v>0</v>
      </c>
      <c r="K3169" s="74">
        <v>0</v>
      </c>
      <c r="L3169" s="35">
        <v>0</v>
      </c>
      <c r="M3169" s="74">
        <v>1</v>
      </c>
      <c r="N3169"/>
      <c r="O3169"/>
    </row>
    <row r="3170" spans="2:15">
      <c r="B3170" s="74">
        <v>201.99999999999827</v>
      </c>
      <c r="C3170" s="74">
        <v>46709</v>
      </c>
      <c r="D3170" s="74">
        <v>0</v>
      </c>
      <c r="E3170" s="74">
        <v>4.8309178743961402E-3</v>
      </c>
      <c r="F3170" s="74">
        <v>0</v>
      </c>
      <c r="G3170" s="74">
        <v>0</v>
      </c>
      <c r="H3170" s="74">
        <v>0</v>
      </c>
      <c r="I3170" s="74">
        <v>0</v>
      </c>
      <c r="J3170" s="74">
        <v>0</v>
      </c>
      <c r="K3170" s="74">
        <v>0</v>
      </c>
      <c r="L3170" s="35">
        <v>0</v>
      </c>
      <c r="M3170" s="74">
        <v>1</v>
      </c>
      <c r="N3170"/>
      <c r="O3170"/>
    </row>
    <row r="3171" spans="2:15">
      <c r="B3171" s="74">
        <v>188.00000000000017</v>
      </c>
      <c r="C3171" s="74">
        <v>46710</v>
      </c>
      <c r="D3171" s="74">
        <v>0</v>
      </c>
      <c r="E3171" s="74">
        <v>6.7708333333333301E-2</v>
      </c>
      <c r="F3171" s="74">
        <v>0</v>
      </c>
      <c r="G3171" s="74">
        <v>0</v>
      </c>
      <c r="H3171" s="74">
        <v>0</v>
      </c>
      <c r="I3171" s="74">
        <v>0</v>
      </c>
      <c r="J3171" s="74">
        <v>0</v>
      </c>
      <c r="K3171" s="74">
        <v>0</v>
      </c>
      <c r="L3171" s="35">
        <v>0</v>
      </c>
      <c r="M3171" s="74">
        <v>1</v>
      </c>
      <c r="N3171"/>
      <c r="O3171"/>
    </row>
    <row r="3172" spans="2:15">
      <c r="B3172" s="74">
        <v>157.99999999999918</v>
      </c>
      <c r="C3172" s="74">
        <v>46712</v>
      </c>
      <c r="D3172" s="74">
        <v>0</v>
      </c>
      <c r="E3172" s="74">
        <v>4.4052863436123404E-3</v>
      </c>
      <c r="F3172" s="74">
        <v>0</v>
      </c>
      <c r="G3172" s="74">
        <v>0</v>
      </c>
      <c r="H3172" s="74">
        <v>0</v>
      </c>
      <c r="I3172" s="74">
        <v>0</v>
      </c>
      <c r="J3172" s="74">
        <v>0</v>
      </c>
      <c r="K3172" s="74">
        <v>0</v>
      </c>
      <c r="L3172" s="35">
        <v>0</v>
      </c>
      <c r="M3172" s="74">
        <v>1</v>
      </c>
      <c r="N3172"/>
      <c r="O3172"/>
    </row>
    <row r="3173" spans="2:15">
      <c r="B3173" s="74">
        <v>155.99999999999946</v>
      </c>
      <c r="C3173" s="74">
        <v>46715</v>
      </c>
      <c r="D3173" s="74">
        <v>0</v>
      </c>
      <c r="E3173" s="74">
        <v>1.49253731343284E-2</v>
      </c>
      <c r="F3173" s="74">
        <v>0</v>
      </c>
      <c r="G3173" s="74">
        <v>0</v>
      </c>
      <c r="H3173" s="74">
        <v>0</v>
      </c>
      <c r="I3173" s="74">
        <v>0</v>
      </c>
      <c r="J3173" s="74">
        <v>0</v>
      </c>
      <c r="K3173" s="74">
        <v>0</v>
      </c>
      <c r="L3173" s="35">
        <v>0</v>
      </c>
      <c r="M3173" s="74">
        <v>1</v>
      </c>
      <c r="N3173"/>
      <c r="O3173"/>
    </row>
    <row r="3174" spans="2:15">
      <c r="B3174" s="74">
        <v>123.0000000000006</v>
      </c>
      <c r="C3174" s="74">
        <v>46716</v>
      </c>
      <c r="D3174" s="74">
        <v>0</v>
      </c>
      <c r="E3174" s="74">
        <v>4.8387096774193498E-2</v>
      </c>
      <c r="F3174" s="74">
        <v>0</v>
      </c>
      <c r="G3174" s="74">
        <v>0</v>
      </c>
      <c r="H3174" s="74">
        <v>0</v>
      </c>
      <c r="I3174" s="74">
        <v>0</v>
      </c>
      <c r="J3174" s="74">
        <v>0</v>
      </c>
      <c r="K3174" s="74">
        <v>0</v>
      </c>
      <c r="L3174" s="35">
        <v>0</v>
      </c>
      <c r="M3174" s="74">
        <v>1</v>
      </c>
      <c r="N3174"/>
      <c r="O3174"/>
    </row>
    <row r="3175" spans="2:15">
      <c r="B3175" s="74">
        <v>249.00000000000216</v>
      </c>
      <c r="C3175" s="74">
        <v>46717</v>
      </c>
      <c r="D3175" s="74">
        <v>0</v>
      </c>
      <c r="E3175" s="74">
        <v>0</v>
      </c>
      <c r="F3175" s="74">
        <v>0</v>
      </c>
      <c r="G3175" s="74">
        <v>4.8543689320388302E-3</v>
      </c>
      <c r="H3175" s="74">
        <v>0</v>
      </c>
      <c r="I3175" s="74">
        <v>0</v>
      </c>
      <c r="J3175" s="74">
        <v>0</v>
      </c>
      <c r="K3175" s="74">
        <v>0</v>
      </c>
      <c r="L3175" s="35">
        <v>0</v>
      </c>
      <c r="M3175" s="74">
        <v>0</v>
      </c>
      <c r="N3175"/>
      <c r="O3175"/>
    </row>
    <row r="3176" spans="2:15">
      <c r="B3176" s="74">
        <v>299.99999999999835</v>
      </c>
      <c r="C3176" s="74">
        <v>46718</v>
      </c>
      <c r="D3176" s="74">
        <v>4.78468899521531E-3</v>
      </c>
      <c r="E3176" s="74">
        <v>0</v>
      </c>
      <c r="F3176" s="74">
        <v>0</v>
      </c>
      <c r="G3176" s="74">
        <v>0</v>
      </c>
      <c r="H3176" s="74">
        <v>0</v>
      </c>
      <c r="I3176" s="74">
        <v>0</v>
      </c>
      <c r="J3176" s="74">
        <v>0</v>
      </c>
      <c r="K3176" s="74">
        <v>0</v>
      </c>
      <c r="L3176" s="35">
        <v>0</v>
      </c>
      <c r="M3176" s="74">
        <v>0</v>
      </c>
      <c r="N3176"/>
      <c r="O3176"/>
    </row>
    <row r="3177" spans="2:15">
      <c r="B3177" s="74">
        <v>144.00000000000026</v>
      </c>
      <c r="C3177" s="74">
        <v>46719</v>
      </c>
      <c r="D3177" s="74">
        <v>0</v>
      </c>
      <c r="E3177" s="74">
        <v>3.4825870646766198E-2</v>
      </c>
      <c r="F3177" s="74">
        <v>0</v>
      </c>
      <c r="G3177" s="74">
        <v>0</v>
      </c>
      <c r="H3177" s="74">
        <v>0</v>
      </c>
      <c r="I3177" s="74">
        <v>0</v>
      </c>
      <c r="J3177" s="74">
        <v>0</v>
      </c>
      <c r="K3177" s="74">
        <v>0</v>
      </c>
      <c r="L3177" s="35">
        <v>0</v>
      </c>
      <c r="M3177" s="74">
        <v>1</v>
      </c>
      <c r="N3177"/>
      <c r="O3177"/>
    </row>
    <row r="3178" spans="2:15">
      <c r="B3178" s="74">
        <v>180.00000000000176</v>
      </c>
      <c r="C3178" s="74">
        <v>46722</v>
      </c>
      <c r="D3178" s="74">
        <v>0</v>
      </c>
      <c r="E3178" s="74">
        <v>5.0000000000000001E-3</v>
      </c>
      <c r="F3178" s="74">
        <v>0</v>
      </c>
      <c r="G3178" s="74">
        <v>0</v>
      </c>
      <c r="H3178" s="74">
        <v>0</v>
      </c>
      <c r="I3178" s="74">
        <v>0</v>
      </c>
      <c r="J3178" s="74">
        <v>0</v>
      </c>
      <c r="K3178" s="74">
        <v>0</v>
      </c>
      <c r="L3178" s="35">
        <v>0</v>
      </c>
      <c r="M3178" s="74">
        <v>1</v>
      </c>
      <c r="N3178"/>
      <c r="O3178"/>
    </row>
    <row r="3179" spans="2:15">
      <c r="B3179" s="74">
        <v>180.99999999999829</v>
      </c>
      <c r="C3179" s="74">
        <v>46723</v>
      </c>
      <c r="D3179" s="74">
        <v>0</v>
      </c>
      <c r="E3179" s="74">
        <v>9.1743119266055103E-3</v>
      </c>
      <c r="F3179" s="74">
        <v>0</v>
      </c>
      <c r="G3179" s="74">
        <v>0</v>
      </c>
      <c r="H3179" s="74">
        <v>0</v>
      </c>
      <c r="I3179" s="74">
        <v>0</v>
      </c>
      <c r="J3179" s="74">
        <v>0</v>
      </c>
      <c r="K3179" s="74">
        <v>0</v>
      </c>
      <c r="L3179" s="35">
        <v>0</v>
      </c>
      <c r="M3179" s="74">
        <v>1</v>
      </c>
      <c r="N3179"/>
      <c r="O3179"/>
    </row>
    <row r="3180" spans="2:15">
      <c r="B3180" s="74">
        <v>121.00000000000003</v>
      </c>
      <c r="C3180" s="74">
        <v>46724</v>
      </c>
      <c r="D3180" s="74">
        <v>0</v>
      </c>
      <c r="E3180" s="74">
        <v>0</v>
      </c>
      <c r="F3180" s="74">
        <v>0</v>
      </c>
      <c r="G3180" s="74">
        <v>0</v>
      </c>
      <c r="H3180" s="74">
        <v>0</v>
      </c>
      <c r="I3180" s="74">
        <v>0</v>
      </c>
      <c r="J3180" s="74">
        <v>0</v>
      </c>
      <c r="K3180" s="74">
        <v>0</v>
      </c>
      <c r="L3180" s="35">
        <v>0</v>
      </c>
      <c r="M3180" s="74">
        <v>0</v>
      </c>
      <c r="N3180"/>
      <c r="O3180"/>
    </row>
    <row r="3181" spans="2:15">
      <c r="B3181" s="74">
        <v>201.00000000000054</v>
      </c>
      <c r="C3181" s="74">
        <v>46725</v>
      </c>
      <c r="D3181" s="74">
        <v>0</v>
      </c>
      <c r="E3181" s="74">
        <v>0</v>
      </c>
      <c r="F3181" s="74">
        <v>0</v>
      </c>
      <c r="G3181" s="74">
        <v>0</v>
      </c>
      <c r="H3181" s="74">
        <v>0</v>
      </c>
      <c r="I3181" s="74">
        <v>0</v>
      </c>
      <c r="J3181" s="74">
        <v>0</v>
      </c>
      <c r="K3181" s="74">
        <v>0</v>
      </c>
      <c r="L3181" s="35">
        <v>0</v>
      </c>
      <c r="M3181" s="74">
        <v>0</v>
      </c>
      <c r="N3181"/>
      <c r="O3181"/>
    </row>
    <row r="3182" spans="2:15">
      <c r="B3182" s="74">
        <v>144.00000000000026</v>
      </c>
      <c r="C3182" s="74">
        <v>46731</v>
      </c>
      <c r="D3182" s="74">
        <v>0</v>
      </c>
      <c r="E3182" s="74">
        <v>0</v>
      </c>
      <c r="F3182" s="74">
        <v>0</v>
      </c>
      <c r="G3182" s="74">
        <v>0</v>
      </c>
      <c r="H3182" s="74">
        <v>0</v>
      </c>
      <c r="I3182" s="74">
        <v>0</v>
      </c>
      <c r="J3182" s="74">
        <v>0</v>
      </c>
      <c r="K3182" s="74">
        <v>0</v>
      </c>
      <c r="L3182" s="35">
        <v>0</v>
      </c>
      <c r="M3182" s="74">
        <v>0</v>
      </c>
      <c r="N3182"/>
      <c r="O3182"/>
    </row>
    <row r="3183" spans="2:15">
      <c r="B3183" s="74">
        <v>141.00000000000014</v>
      </c>
      <c r="C3183" s="74">
        <v>46733</v>
      </c>
      <c r="D3183" s="74">
        <v>0</v>
      </c>
      <c r="E3183" s="74">
        <v>0</v>
      </c>
      <c r="F3183" s="74">
        <v>0</v>
      </c>
      <c r="G3183" s="74">
        <v>0</v>
      </c>
      <c r="H3183" s="74">
        <v>0</v>
      </c>
      <c r="I3183" s="74">
        <v>0</v>
      </c>
      <c r="J3183" s="74">
        <v>0</v>
      </c>
      <c r="K3183" s="74">
        <v>0</v>
      </c>
      <c r="L3183" s="35">
        <v>0</v>
      </c>
      <c r="M3183" s="74">
        <v>0</v>
      </c>
      <c r="N3183"/>
      <c r="O3183"/>
    </row>
    <row r="3184" spans="2:15">
      <c r="B3184" s="74">
        <v>137.00000000000099</v>
      </c>
      <c r="C3184" s="74">
        <v>46737</v>
      </c>
      <c r="D3184" s="74">
        <v>0</v>
      </c>
      <c r="E3184" s="74">
        <v>0</v>
      </c>
      <c r="F3184" s="74">
        <v>0</v>
      </c>
      <c r="G3184" s="74">
        <v>0</v>
      </c>
      <c r="H3184" s="74">
        <v>0</v>
      </c>
      <c r="I3184" s="74">
        <v>0</v>
      </c>
      <c r="J3184" s="74">
        <v>0</v>
      </c>
      <c r="K3184" s="74">
        <v>0</v>
      </c>
      <c r="L3184" s="35">
        <v>0</v>
      </c>
      <c r="M3184" s="74">
        <v>0</v>
      </c>
      <c r="N3184"/>
      <c r="O3184"/>
    </row>
    <row r="3185" spans="2:15">
      <c r="B3185" s="74">
        <v>132.00000000000009</v>
      </c>
      <c r="C3185" s="74">
        <v>46746</v>
      </c>
      <c r="D3185" s="74">
        <v>0</v>
      </c>
      <c r="E3185" s="74">
        <v>0</v>
      </c>
      <c r="F3185" s="74">
        <v>0</v>
      </c>
      <c r="G3185" s="74">
        <v>0</v>
      </c>
      <c r="H3185" s="74">
        <v>0</v>
      </c>
      <c r="I3185" s="74">
        <v>0</v>
      </c>
      <c r="J3185" s="74">
        <v>0</v>
      </c>
      <c r="K3185" s="74">
        <v>0</v>
      </c>
      <c r="L3185" s="35">
        <v>0</v>
      </c>
      <c r="M3185" s="74">
        <v>0</v>
      </c>
      <c r="N3185"/>
      <c r="O3185"/>
    </row>
    <row r="3186" spans="2:15">
      <c r="B3186" s="74">
        <v>81.000000000000099</v>
      </c>
      <c r="C3186" s="74">
        <v>46996</v>
      </c>
      <c r="D3186" s="74">
        <v>0</v>
      </c>
      <c r="E3186" s="74">
        <v>4.5248868778280504E-3</v>
      </c>
      <c r="F3186" s="74">
        <v>0</v>
      </c>
      <c r="G3186" s="74">
        <v>9.0497737556561094E-3</v>
      </c>
      <c r="H3186" s="74">
        <v>0</v>
      </c>
      <c r="I3186" s="74">
        <v>0</v>
      </c>
      <c r="J3186" s="74">
        <v>0</v>
      </c>
      <c r="K3186" s="74">
        <v>0</v>
      </c>
      <c r="L3186" s="35">
        <v>0</v>
      </c>
      <c r="M3186" s="74">
        <v>1</v>
      </c>
      <c r="N3186"/>
      <c r="O3186"/>
    </row>
    <row r="3187" spans="2:15">
      <c r="B3187" s="74">
        <v>88.000000000000341</v>
      </c>
      <c r="C3187" s="74">
        <v>47001</v>
      </c>
      <c r="D3187" s="74">
        <v>0</v>
      </c>
      <c r="E3187" s="74">
        <v>1.3824884792626699E-2</v>
      </c>
      <c r="F3187" s="74">
        <v>0</v>
      </c>
      <c r="G3187" s="74">
        <v>0</v>
      </c>
      <c r="H3187" s="74">
        <v>0</v>
      </c>
      <c r="I3187" s="74">
        <v>0</v>
      </c>
      <c r="J3187" s="74">
        <v>0</v>
      </c>
      <c r="K3187" s="74">
        <v>0</v>
      </c>
      <c r="L3187" s="35">
        <v>0</v>
      </c>
      <c r="M3187" s="74">
        <v>1</v>
      </c>
      <c r="N3187"/>
      <c r="O3187"/>
    </row>
    <row r="3188" spans="2:15">
      <c r="B3188" s="74">
        <v>109.99999999999876</v>
      </c>
      <c r="C3188" s="74">
        <v>47003</v>
      </c>
      <c r="D3188" s="74">
        <v>0</v>
      </c>
      <c r="E3188" s="74">
        <v>2.7777777777777801E-2</v>
      </c>
      <c r="F3188" s="74">
        <v>0</v>
      </c>
      <c r="G3188" s="74">
        <v>0</v>
      </c>
      <c r="H3188" s="74">
        <v>0</v>
      </c>
      <c r="I3188" s="74">
        <v>0</v>
      </c>
      <c r="J3188" s="74">
        <v>0</v>
      </c>
      <c r="K3188" s="74">
        <v>0</v>
      </c>
      <c r="L3188" s="35">
        <v>0</v>
      </c>
      <c r="M3188" s="74">
        <v>1</v>
      </c>
      <c r="N3188"/>
      <c r="O3188"/>
    </row>
    <row r="3189" spans="2:15">
      <c r="B3189" s="74">
        <v>148.99999999999869</v>
      </c>
      <c r="C3189" s="74">
        <v>47084</v>
      </c>
      <c r="D3189" s="74">
        <v>0</v>
      </c>
      <c r="E3189" s="74">
        <v>0</v>
      </c>
      <c r="F3189" s="74">
        <v>0</v>
      </c>
      <c r="G3189" s="74">
        <v>0</v>
      </c>
      <c r="H3189" s="74">
        <v>0</v>
      </c>
      <c r="I3189" s="74">
        <v>0</v>
      </c>
      <c r="J3189" s="74">
        <v>0</v>
      </c>
      <c r="K3189" s="74">
        <v>0</v>
      </c>
      <c r="L3189" s="35">
        <v>0</v>
      </c>
      <c r="M3189" s="74">
        <v>0</v>
      </c>
      <c r="N3189"/>
      <c r="O3189"/>
    </row>
    <row r="3190" spans="2:15">
      <c r="B3190" s="74">
        <v>1175.0000000000136</v>
      </c>
      <c r="C3190" s="74">
        <v>47194</v>
      </c>
      <c r="D3190" s="74">
        <v>0</v>
      </c>
      <c r="E3190" s="74">
        <v>0</v>
      </c>
      <c r="F3190" s="74">
        <v>0</v>
      </c>
      <c r="G3190" s="74">
        <v>0</v>
      </c>
      <c r="H3190" s="74">
        <v>0</v>
      </c>
      <c r="I3190" s="74">
        <v>0</v>
      </c>
      <c r="J3190" s="74">
        <v>0</v>
      </c>
      <c r="K3190" s="74">
        <v>0</v>
      </c>
      <c r="L3190" s="35">
        <v>0</v>
      </c>
      <c r="M3190" s="74">
        <v>0</v>
      </c>
      <c r="N3190"/>
      <c r="O3190"/>
    </row>
    <row r="3191" spans="2:15">
      <c r="B3191" s="74">
        <v>2558.0000000000305</v>
      </c>
      <c r="C3191" s="74">
        <v>47195</v>
      </c>
      <c r="D3191" s="74">
        <v>3.8610038610038598E-3</v>
      </c>
      <c r="E3191" s="74">
        <v>0</v>
      </c>
      <c r="F3191" s="74">
        <v>0</v>
      </c>
      <c r="G3191" s="74">
        <v>0</v>
      </c>
      <c r="H3191" s="74">
        <v>0</v>
      </c>
      <c r="I3191" s="74">
        <v>0</v>
      </c>
      <c r="J3191" s="74">
        <v>0</v>
      </c>
      <c r="K3191" s="74">
        <v>0</v>
      </c>
      <c r="L3191" s="35">
        <v>0</v>
      </c>
      <c r="M3191" s="74">
        <v>0</v>
      </c>
      <c r="N3191"/>
      <c r="O3191"/>
    </row>
    <row r="3192" spans="2:15">
      <c r="B3192" s="74">
        <v>4051.999999999975</v>
      </c>
      <c r="C3192" s="74">
        <v>47196</v>
      </c>
      <c r="D3192" s="74">
        <v>0</v>
      </c>
      <c r="E3192" s="74">
        <v>0</v>
      </c>
      <c r="F3192" s="74">
        <v>0</v>
      </c>
      <c r="G3192" s="74">
        <v>0</v>
      </c>
      <c r="H3192" s="74">
        <v>0</v>
      </c>
      <c r="I3192" s="74">
        <v>0</v>
      </c>
      <c r="J3192" s="74">
        <v>0</v>
      </c>
      <c r="K3192" s="74">
        <v>0</v>
      </c>
      <c r="L3192" s="35">
        <v>0</v>
      </c>
      <c r="M3192" s="74">
        <v>0</v>
      </c>
      <c r="N3192"/>
      <c r="O3192"/>
    </row>
    <row r="3193" spans="2:15">
      <c r="B3193" s="74">
        <v>5719.9999999999445</v>
      </c>
      <c r="C3193" s="74">
        <v>47197</v>
      </c>
      <c r="D3193" s="74">
        <v>0</v>
      </c>
      <c r="E3193" s="74">
        <v>0</v>
      </c>
      <c r="F3193" s="74">
        <v>0</v>
      </c>
      <c r="G3193" s="74">
        <v>0</v>
      </c>
      <c r="H3193" s="74">
        <v>0</v>
      </c>
      <c r="I3193" s="74">
        <v>0</v>
      </c>
      <c r="J3193" s="74">
        <v>0</v>
      </c>
      <c r="K3193" s="74">
        <v>0</v>
      </c>
      <c r="L3193" s="35">
        <v>0</v>
      </c>
      <c r="M3193" s="74">
        <v>0</v>
      </c>
      <c r="N3193"/>
      <c r="O3193"/>
    </row>
    <row r="3194" spans="2:15">
      <c r="B3194" s="74">
        <v>3632.9999999999641</v>
      </c>
      <c r="C3194" s="74">
        <v>47199</v>
      </c>
      <c r="D3194" s="74">
        <v>0</v>
      </c>
      <c r="E3194" s="74">
        <v>0</v>
      </c>
      <c r="F3194" s="74">
        <v>0</v>
      </c>
      <c r="G3194" s="74">
        <v>0</v>
      </c>
      <c r="H3194" s="74">
        <v>0</v>
      </c>
      <c r="I3194" s="74">
        <v>0</v>
      </c>
      <c r="J3194" s="74">
        <v>0</v>
      </c>
      <c r="K3194" s="74">
        <v>0</v>
      </c>
      <c r="L3194" s="35">
        <v>0</v>
      </c>
      <c r="M3194" s="74">
        <v>0</v>
      </c>
      <c r="N3194"/>
      <c r="O3194"/>
    </row>
    <row r="3195" spans="2:15">
      <c r="B3195" s="74">
        <v>5266.0000000000073</v>
      </c>
      <c r="C3195" s="74">
        <v>47200</v>
      </c>
      <c r="D3195" s="74">
        <v>5.0980392156862703E-2</v>
      </c>
      <c r="E3195" s="74">
        <v>0</v>
      </c>
      <c r="F3195" s="74">
        <v>0</v>
      </c>
      <c r="G3195" s="74">
        <v>0</v>
      </c>
      <c r="H3195" s="74">
        <v>0</v>
      </c>
      <c r="I3195" s="74">
        <v>0</v>
      </c>
      <c r="J3195" s="74">
        <v>0</v>
      </c>
      <c r="K3195" s="74">
        <v>0</v>
      </c>
      <c r="L3195" s="35">
        <v>0</v>
      </c>
      <c r="M3195" s="74">
        <v>0</v>
      </c>
      <c r="N3195"/>
      <c r="O3195"/>
    </row>
    <row r="3196" spans="2:15">
      <c r="B3196" s="74">
        <v>86.000000000000497</v>
      </c>
      <c r="C3196" s="74">
        <v>47231</v>
      </c>
      <c r="D3196" s="74">
        <v>0</v>
      </c>
      <c r="E3196" s="74">
        <v>3.6866359447004601E-2</v>
      </c>
      <c r="F3196" s="74">
        <v>0</v>
      </c>
      <c r="G3196" s="74">
        <v>0</v>
      </c>
      <c r="H3196" s="74">
        <v>0</v>
      </c>
      <c r="I3196" s="74">
        <v>0</v>
      </c>
      <c r="J3196" s="74">
        <v>0</v>
      </c>
      <c r="K3196" s="74">
        <v>0</v>
      </c>
      <c r="L3196" s="35">
        <v>4.6082950000000001E-3</v>
      </c>
      <c r="M3196" s="74">
        <v>1</v>
      </c>
      <c r="N3196"/>
      <c r="O3196"/>
    </row>
    <row r="3197" spans="2:15">
      <c r="B3197" s="74">
        <v>199.99999999999957</v>
      </c>
      <c r="C3197" s="74">
        <v>47238</v>
      </c>
      <c r="D3197" s="74">
        <v>0</v>
      </c>
      <c r="E3197" s="74">
        <v>0</v>
      </c>
      <c r="F3197" s="74">
        <v>0</v>
      </c>
      <c r="G3197" s="74">
        <v>5.2631578947368403E-3</v>
      </c>
      <c r="H3197" s="74">
        <v>0</v>
      </c>
      <c r="I3197" s="74">
        <v>0</v>
      </c>
      <c r="J3197" s="74">
        <v>0</v>
      </c>
      <c r="K3197" s="74">
        <v>0</v>
      </c>
      <c r="L3197" s="35">
        <v>5.2631580000000004E-3</v>
      </c>
      <c r="M3197" s="74">
        <v>0</v>
      </c>
      <c r="N3197"/>
      <c r="O3197"/>
    </row>
    <row r="3198" spans="2:15">
      <c r="B3198" s="74">
        <v>94.000000000000327</v>
      </c>
      <c r="C3198" s="74">
        <v>47243</v>
      </c>
      <c r="D3198" s="74">
        <v>0</v>
      </c>
      <c r="E3198" s="74">
        <v>9.4059405940594101E-2</v>
      </c>
      <c r="F3198" s="74">
        <v>0</v>
      </c>
      <c r="G3198" s="74">
        <v>1.9801980198019799E-2</v>
      </c>
      <c r="H3198" s="74">
        <v>0</v>
      </c>
      <c r="I3198" s="74">
        <v>0</v>
      </c>
      <c r="J3198" s="74">
        <v>0</v>
      </c>
      <c r="K3198" s="74">
        <v>0</v>
      </c>
      <c r="L3198" s="35">
        <v>0</v>
      </c>
      <c r="M3198" s="74">
        <v>1</v>
      </c>
      <c r="N3198"/>
      <c r="O3198"/>
    </row>
    <row r="3199" spans="2:15">
      <c r="B3199" s="74">
        <v>137.00000000000099</v>
      </c>
      <c r="C3199" s="74">
        <v>47245</v>
      </c>
      <c r="D3199" s="74">
        <v>0</v>
      </c>
      <c r="E3199" s="74">
        <v>4.85436893203883E-2</v>
      </c>
      <c r="F3199" s="74">
        <v>0</v>
      </c>
      <c r="G3199" s="74">
        <v>0</v>
      </c>
      <c r="H3199" s="74">
        <v>0</v>
      </c>
      <c r="I3199" s="74">
        <v>0</v>
      </c>
      <c r="J3199" s="74">
        <v>0</v>
      </c>
      <c r="K3199" s="74">
        <v>0</v>
      </c>
      <c r="L3199" s="35">
        <v>0</v>
      </c>
      <c r="M3199" s="74">
        <v>1</v>
      </c>
      <c r="N3199"/>
      <c r="O3199"/>
    </row>
    <row r="3200" spans="2:15">
      <c r="B3200" s="74">
        <v>174.99999999999835</v>
      </c>
      <c r="C3200" s="74">
        <v>47249</v>
      </c>
      <c r="D3200" s="74">
        <v>0</v>
      </c>
      <c r="E3200" s="74">
        <v>0</v>
      </c>
      <c r="F3200" s="74">
        <v>0</v>
      </c>
      <c r="G3200" s="74">
        <v>0</v>
      </c>
      <c r="H3200" s="74">
        <v>0</v>
      </c>
      <c r="I3200" s="74">
        <v>0</v>
      </c>
      <c r="J3200" s="74">
        <v>0</v>
      </c>
      <c r="K3200" s="74">
        <v>0</v>
      </c>
      <c r="L3200" s="35">
        <v>0</v>
      </c>
      <c r="M3200" s="74">
        <v>0</v>
      </c>
      <c r="N3200"/>
      <c r="O3200"/>
    </row>
    <row r="3201" spans="2:15">
      <c r="B3201" s="74">
        <v>718.99999999999568</v>
      </c>
      <c r="C3201" s="74">
        <v>47262</v>
      </c>
      <c r="D3201" s="74">
        <v>0</v>
      </c>
      <c r="E3201" s="74">
        <v>0</v>
      </c>
      <c r="F3201" s="74">
        <v>0</v>
      </c>
      <c r="G3201" s="74">
        <v>0</v>
      </c>
      <c r="H3201" s="74">
        <v>0</v>
      </c>
      <c r="I3201" s="74">
        <v>0</v>
      </c>
      <c r="J3201" s="74">
        <v>0</v>
      </c>
      <c r="K3201" s="74">
        <v>0</v>
      </c>
      <c r="L3201" s="35">
        <v>5.2356019999999998E-3</v>
      </c>
      <c r="M3201" s="74">
        <v>0</v>
      </c>
      <c r="N3201"/>
      <c r="O3201"/>
    </row>
    <row r="3202" spans="2:15">
      <c r="B3202" s="74">
        <v>645.9999999999942</v>
      </c>
      <c r="C3202" s="74">
        <v>47264</v>
      </c>
      <c r="D3202" s="74">
        <v>0</v>
      </c>
      <c r="E3202" s="74">
        <v>9.8039215686274508E-3</v>
      </c>
      <c r="F3202" s="74">
        <v>0</v>
      </c>
      <c r="G3202" s="74">
        <v>0</v>
      </c>
      <c r="H3202" s="74">
        <v>0</v>
      </c>
      <c r="I3202" s="74">
        <v>0</v>
      </c>
      <c r="J3202" s="74">
        <v>0</v>
      </c>
      <c r="K3202" s="74">
        <v>0</v>
      </c>
      <c r="L3202" s="35">
        <v>1.4705882E-2</v>
      </c>
      <c r="M3202" s="74">
        <v>1</v>
      </c>
      <c r="N3202"/>
      <c r="O3202"/>
    </row>
    <row r="3203" spans="2:15">
      <c r="B3203" s="74">
        <v>861.99999999999511</v>
      </c>
      <c r="C3203" s="74">
        <v>47267</v>
      </c>
      <c r="D3203" s="74">
        <v>0</v>
      </c>
      <c r="E3203" s="74">
        <v>0</v>
      </c>
      <c r="F3203" s="74">
        <v>0</v>
      </c>
      <c r="G3203" s="74">
        <v>0</v>
      </c>
      <c r="H3203" s="74">
        <v>0</v>
      </c>
      <c r="I3203" s="74">
        <v>0</v>
      </c>
      <c r="J3203" s="74">
        <v>0</v>
      </c>
      <c r="K3203" s="74">
        <v>0</v>
      </c>
      <c r="L3203" s="35">
        <v>0</v>
      </c>
      <c r="M3203" s="74">
        <v>0</v>
      </c>
      <c r="N3203"/>
      <c r="O3203"/>
    </row>
    <row r="3204" spans="2:15">
      <c r="B3204" s="74">
        <v>1854.0000000000082</v>
      </c>
      <c r="C3204" s="74">
        <v>47280</v>
      </c>
      <c r="D3204" s="74">
        <v>0</v>
      </c>
      <c r="E3204" s="74">
        <v>0</v>
      </c>
      <c r="F3204" s="74">
        <v>0</v>
      </c>
      <c r="G3204" s="74">
        <v>0</v>
      </c>
      <c r="H3204" s="74">
        <v>0</v>
      </c>
      <c r="I3204" s="74">
        <v>0</v>
      </c>
      <c r="J3204" s="74">
        <v>0</v>
      </c>
      <c r="K3204" s="74">
        <v>0</v>
      </c>
      <c r="L3204" s="35">
        <v>0.108247423</v>
      </c>
      <c r="M3204" s="74">
        <v>0</v>
      </c>
      <c r="N3204"/>
      <c r="O3204"/>
    </row>
    <row r="3205" spans="2:15">
      <c r="B3205" s="74">
        <v>431.99999999999824</v>
      </c>
      <c r="C3205" s="74">
        <v>47281</v>
      </c>
      <c r="D3205" s="74">
        <v>0</v>
      </c>
      <c r="E3205" s="74">
        <v>0</v>
      </c>
      <c r="F3205" s="74">
        <v>0</v>
      </c>
      <c r="G3205" s="74">
        <v>0</v>
      </c>
      <c r="H3205" s="74">
        <v>0</v>
      </c>
      <c r="I3205" s="74">
        <v>0</v>
      </c>
      <c r="J3205" s="74">
        <v>0</v>
      </c>
      <c r="K3205" s="74">
        <v>0</v>
      </c>
      <c r="L3205" s="35">
        <v>0</v>
      </c>
      <c r="M3205" s="74">
        <v>0</v>
      </c>
      <c r="N3205"/>
      <c r="O3205"/>
    </row>
    <row r="3206" spans="2:15">
      <c r="B3206" s="74">
        <v>1380.999999999998</v>
      </c>
      <c r="C3206" s="74">
        <v>47283</v>
      </c>
      <c r="D3206" s="74">
        <v>0</v>
      </c>
      <c r="E3206" s="74">
        <v>0</v>
      </c>
      <c r="F3206" s="74">
        <v>0</v>
      </c>
      <c r="G3206" s="74">
        <v>0</v>
      </c>
      <c r="H3206" s="74">
        <v>0</v>
      </c>
      <c r="I3206" s="74">
        <v>0</v>
      </c>
      <c r="J3206" s="74">
        <v>0</v>
      </c>
      <c r="K3206" s="74">
        <v>0</v>
      </c>
      <c r="L3206" s="35">
        <v>0.28640776699999998</v>
      </c>
      <c r="M3206" s="74">
        <v>0</v>
      </c>
      <c r="N3206"/>
      <c r="O3206"/>
    </row>
    <row r="3207" spans="2:15">
      <c r="B3207" s="74">
        <v>1214.0000000000045</v>
      </c>
      <c r="C3207" s="74">
        <v>47284</v>
      </c>
      <c r="D3207" s="74">
        <v>0</v>
      </c>
      <c r="E3207" s="74">
        <v>0</v>
      </c>
      <c r="F3207" s="74">
        <v>0</v>
      </c>
      <c r="G3207" s="74">
        <v>0</v>
      </c>
      <c r="H3207" s="74">
        <v>0</v>
      </c>
      <c r="I3207" s="74">
        <v>0</v>
      </c>
      <c r="J3207" s="74">
        <v>0</v>
      </c>
      <c r="K3207" s="74">
        <v>0</v>
      </c>
      <c r="L3207" s="35">
        <v>0.5</v>
      </c>
      <c r="M3207" s="74">
        <v>0</v>
      </c>
      <c r="N3207"/>
      <c r="O3207"/>
    </row>
    <row r="3208" spans="2:15">
      <c r="B3208" s="74">
        <v>1137.9999999999939</v>
      </c>
      <c r="C3208" s="74">
        <v>47294</v>
      </c>
      <c r="D3208" s="74">
        <v>0</v>
      </c>
      <c r="E3208" s="74">
        <v>0</v>
      </c>
      <c r="F3208" s="74">
        <v>0</v>
      </c>
      <c r="G3208" s="74">
        <v>0</v>
      </c>
      <c r="H3208" s="74">
        <v>0</v>
      </c>
      <c r="I3208" s="74">
        <v>0</v>
      </c>
      <c r="J3208" s="74">
        <v>0</v>
      </c>
      <c r="K3208" s="74">
        <v>0</v>
      </c>
      <c r="L3208" s="35">
        <v>0.28571428599999998</v>
      </c>
      <c r="M3208" s="74">
        <v>0</v>
      </c>
      <c r="N3208"/>
      <c r="O3208"/>
    </row>
    <row r="3209" spans="2:15">
      <c r="B3209" s="74">
        <v>489.99999999999591</v>
      </c>
      <c r="C3209" s="74">
        <v>47298</v>
      </c>
      <c r="D3209" s="74">
        <v>0</v>
      </c>
      <c r="E3209" s="74">
        <v>6.7567567567567597E-3</v>
      </c>
      <c r="F3209" s="74">
        <v>0</v>
      </c>
      <c r="G3209" s="74">
        <v>0</v>
      </c>
      <c r="H3209" s="74">
        <v>0</v>
      </c>
      <c r="I3209" s="74">
        <v>0</v>
      </c>
      <c r="J3209" s="74">
        <v>0</v>
      </c>
      <c r="K3209" s="74">
        <v>0</v>
      </c>
      <c r="L3209" s="35">
        <v>0</v>
      </c>
      <c r="M3209" s="74">
        <v>1</v>
      </c>
      <c r="N3209"/>
      <c r="O3209"/>
    </row>
    <row r="3210" spans="2:15">
      <c r="B3210" s="74">
        <v>825.9999999999967</v>
      </c>
      <c r="C3210" s="74">
        <v>47307</v>
      </c>
      <c r="D3210" s="74">
        <v>0</v>
      </c>
      <c r="E3210" s="74">
        <v>0</v>
      </c>
      <c r="F3210" s="74">
        <v>0</v>
      </c>
      <c r="G3210" s="74">
        <v>0</v>
      </c>
      <c r="H3210" s="74">
        <v>0</v>
      </c>
      <c r="I3210" s="74">
        <v>0</v>
      </c>
      <c r="J3210" s="74">
        <v>0</v>
      </c>
      <c r="K3210" s="74">
        <v>0</v>
      </c>
      <c r="L3210" s="35">
        <v>5.2356019999999998E-3</v>
      </c>
      <c r="M3210" s="74">
        <v>0</v>
      </c>
      <c r="N3210"/>
      <c r="O3210"/>
    </row>
    <row r="3211" spans="2:15">
      <c r="B3211" s="74">
        <v>96.000000000000412</v>
      </c>
      <c r="C3211" s="74">
        <v>47327</v>
      </c>
      <c r="D3211" s="74">
        <v>0</v>
      </c>
      <c r="E3211" s="74">
        <v>0</v>
      </c>
      <c r="F3211" s="74">
        <v>0</v>
      </c>
      <c r="G3211" s="74">
        <v>4.7169811320754698E-3</v>
      </c>
      <c r="H3211" s="74">
        <v>0</v>
      </c>
      <c r="I3211" s="74">
        <v>0</v>
      </c>
      <c r="J3211" s="74">
        <v>0</v>
      </c>
      <c r="K3211" s="74">
        <v>0</v>
      </c>
      <c r="L3211" s="35">
        <v>0</v>
      </c>
      <c r="M3211" s="74">
        <v>0</v>
      </c>
      <c r="N3211"/>
      <c r="O3211"/>
    </row>
    <row r="3212" spans="2:15">
      <c r="B3212" s="74">
        <v>619.00000000000284</v>
      </c>
      <c r="C3212" s="74">
        <v>47328</v>
      </c>
      <c r="D3212" s="74">
        <v>0</v>
      </c>
      <c r="E3212" s="74">
        <v>0</v>
      </c>
      <c r="F3212" s="74">
        <v>0</v>
      </c>
      <c r="G3212" s="74">
        <v>0</v>
      </c>
      <c r="H3212" s="74">
        <v>0</v>
      </c>
      <c r="I3212" s="74">
        <v>0</v>
      </c>
      <c r="J3212" s="74">
        <v>0</v>
      </c>
      <c r="K3212" s="74">
        <v>0</v>
      </c>
      <c r="L3212" s="35">
        <v>4.7619050000000003E-3</v>
      </c>
      <c r="M3212" s="74">
        <v>0</v>
      </c>
      <c r="N3212"/>
      <c r="O3212"/>
    </row>
    <row r="3213" spans="2:15">
      <c r="B3213" s="74">
        <v>148.99999999999869</v>
      </c>
      <c r="C3213" s="74">
        <v>47331</v>
      </c>
      <c r="D3213" s="74">
        <v>0</v>
      </c>
      <c r="E3213" s="74">
        <v>0</v>
      </c>
      <c r="F3213" s="74">
        <v>0</v>
      </c>
      <c r="G3213" s="74">
        <v>1.8264840182648401E-2</v>
      </c>
      <c r="H3213" s="74">
        <v>0</v>
      </c>
      <c r="I3213" s="74">
        <v>0</v>
      </c>
      <c r="J3213" s="74">
        <v>0</v>
      </c>
      <c r="K3213" s="74">
        <v>0</v>
      </c>
      <c r="L3213" s="35">
        <v>0</v>
      </c>
      <c r="M3213" s="74">
        <v>0</v>
      </c>
      <c r="N3213"/>
      <c r="O3213"/>
    </row>
    <row r="3214" spans="2:15">
      <c r="B3214" s="74">
        <v>174.99999999999835</v>
      </c>
      <c r="C3214" s="74">
        <v>47343</v>
      </c>
      <c r="D3214" s="74">
        <v>0</v>
      </c>
      <c r="E3214" s="74">
        <v>4.5045045045045001E-3</v>
      </c>
      <c r="F3214" s="74">
        <v>0</v>
      </c>
      <c r="G3214" s="74">
        <v>0</v>
      </c>
      <c r="H3214" s="74">
        <v>0</v>
      </c>
      <c r="I3214" s="74">
        <v>0</v>
      </c>
      <c r="J3214" s="74">
        <v>0</v>
      </c>
      <c r="K3214" s="74">
        <v>0</v>
      </c>
      <c r="L3214" s="35">
        <v>0</v>
      </c>
      <c r="M3214" s="74">
        <v>1</v>
      </c>
      <c r="N3214"/>
      <c r="O3214"/>
    </row>
    <row r="3215" spans="2:15">
      <c r="B3215" s="74">
        <v>69.000000000000824</v>
      </c>
      <c r="C3215" s="74">
        <v>47344</v>
      </c>
      <c r="D3215" s="74">
        <v>0</v>
      </c>
      <c r="E3215" s="74">
        <v>0</v>
      </c>
      <c r="F3215" s="74">
        <v>0</v>
      </c>
      <c r="G3215" s="74">
        <v>2.02020202020202E-2</v>
      </c>
      <c r="H3215" s="74">
        <v>0</v>
      </c>
      <c r="I3215" s="74">
        <v>0</v>
      </c>
      <c r="J3215" s="74">
        <v>0</v>
      </c>
      <c r="K3215" s="74">
        <v>0</v>
      </c>
      <c r="L3215" s="35">
        <v>0</v>
      </c>
      <c r="M3215" s="74">
        <v>0</v>
      </c>
      <c r="N3215"/>
      <c r="O3215"/>
    </row>
    <row r="3216" spans="2:15">
      <c r="B3216" s="74">
        <v>92.00000000000108</v>
      </c>
      <c r="C3216" s="74">
        <v>47345</v>
      </c>
      <c r="D3216" s="74">
        <v>0</v>
      </c>
      <c r="E3216" s="74">
        <v>0</v>
      </c>
      <c r="F3216" s="74">
        <v>0</v>
      </c>
      <c r="G3216" s="74">
        <v>0</v>
      </c>
      <c r="H3216" s="74">
        <v>0</v>
      </c>
      <c r="I3216" s="74">
        <v>0</v>
      </c>
      <c r="J3216" s="74">
        <v>0</v>
      </c>
      <c r="K3216" s="74">
        <v>0</v>
      </c>
      <c r="L3216" s="35">
        <v>0</v>
      </c>
      <c r="M3216" s="74">
        <v>0</v>
      </c>
      <c r="N3216"/>
      <c r="O3216"/>
    </row>
    <row r="3217" spans="2:15">
      <c r="B3217" s="74">
        <v>389.00000000000227</v>
      </c>
      <c r="C3217" s="74">
        <v>47361</v>
      </c>
      <c r="D3217" s="74">
        <v>0</v>
      </c>
      <c r="E3217" s="74">
        <v>0</v>
      </c>
      <c r="F3217" s="74">
        <v>0</v>
      </c>
      <c r="G3217" s="74">
        <v>0</v>
      </c>
      <c r="H3217" s="74">
        <v>0</v>
      </c>
      <c r="I3217" s="74">
        <v>0</v>
      </c>
      <c r="J3217" s="74">
        <v>0</v>
      </c>
      <c r="K3217" s="74">
        <v>0</v>
      </c>
      <c r="L3217" s="35">
        <v>3.0973450999999999E-2</v>
      </c>
      <c r="M3217" s="74">
        <v>0</v>
      </c>
      <c r="N3217"/>
      <c r="O3217"/>
    </row>
    <row r="3218" spans="2:15">
      <c r="B3218" s="74">
        <v>360.00000000000227</v>
      </c>
      <c r="C3218" s="74">
        <v>47362</v>
      </c>
      <c r="D3218" s="74">
        <v>0</v>
      </c>
      <c r="E3218" s="74">
        <v>1.2307692307692301E-2</v>
      </c>
      <c r="F3218" s="74">
        <v>0</v>
      </c>
      <c r="G3218" s="74">
        <v>0</v>
      </c>
      <c r="H3218" s="74">
        <v>0</v>
      </c>
      <c r="I3218" s="74">
        <v>0</v>
      </c>
      <c r="J3218" s="74">
        <v>0</v>
      </c>
      <c r="K3218" s="74">
        <v>0</v>
      </c>
      <c r="L3218" s="35">
        <v>0</v>
      </c>
      <c r="M3218" s="74">
        <v>1</v>
      </c>
      <c r="N3218"/>
      <c r="O3218"/>
    </row>
    <row r="3219" spans="2:15">
      <c r="B3219" s="74">
        <v>331.00000000000119</v>
      </c>
      <c r="C3219" s="74">
        <v>47363</v>
      </c>
      <c r="D3219" s="74">
        <v>0</v>
      </c>
      <c r="E3219" s="74">
        <v>0</v>
      </c>
      <c r="F3219" s="74">
        <v>0</v>
      </c>
      <c r="G3219" s="74">
        <v>0</v>
      </c>
      <c r="H3219" s="74">
        <v>0</v>
      </c>
      <c r="I3219" s="74">
        <v>0</v>
      </c>
      <c r="J3219" s="74">
        <v>0</v>
      </c>
      <c r="K3219" s="74">
        <v>0</v>
      </c>
      <c r="L3219" s="35">
        <v>0</v>
      </c>
      <c r="M3219" s="74">
        <v>0</v>
      </c>
      <c r="N3219"/>
      <c r="O3219"/>
    </row>
    <row r="3220" spans="2:15">
      <c r="B3220" s="74">
        <v>440.00000000000296</v>
      </c>
      <c r="C3220" s="74">
        <v>47364</v>
      </c>
      <c r="D3220" s="74">
        <v>0</v>
      </c>
      <c r="E3220" s="74">
        <v>2.41545893719807E-2</v>
      </c>
      <c r="F3220" s="74">
        <v>0</v>
      </c>
      <c r="G3220" s="74">
        <v>0</v>
      </c>
      <c r="H3220" s="74">
        <v>0</v>
      </c>
      <c r="I3220" s="74">
        <v>0</v>
      </c>
      <c r="J3220" s="74">
        <v>0</v>
      </c>
      <c r="K3220" s="74">
        <v>0</v>
      </c>
      <c r="L3220" s="35">
        <v>0</v>
      </c>
      <c r="M3220" s="74">
        <v>1</v>
      </c>
      <c r="N3220"/>
      <c r="O3220"/>
    </row>
    <row r="3221" spans="2:15">
      <c r="B3221" s="74">
        <v>178.99999999999886</v>
      </c>
      <c r="C3221" s="74">
        <v>47365</v>
      </c>
      <c r="D3221" s="74">
        <v>0</v>
      </c>
      <c r="E3221" s="74">
        <v>9.5693779904306199E-3</v>
      </c>
      <c r="F3221" s="74">
        <v>0</v>
      </c>
      <c r="G3221" s="74">
        <v>0</v>
      </c>
      <c r="H3221" s="74">
        <v>0</v>
      </c>
      <c r="I3221" s="74">
        <v>0</v>
      </c>
      <c r="J3221" s="74">
        <v>0</v>
      </c>
      <c r="K3221" s="74">
        <v>0</v>
      </c>
      <c r="L3221" s="35">
        <v>0</v>
      </c>
      <c r="M3221" s="74">
        <v>1</v>
      </c>
      <c r="N3221"/>
      <c r="O3221"/>
    </row>
    <row r="3222" spans="2:15">
      <c r="B3222" s="74">
        <v>408.00000000000028</v>
      </c>
      <c r="C3222" s="74">
        <v>47367</v>
      </c>
      <c r="D3222" s="74">
        <v>0</v>
      </c>
      <c r="E3222" s="74">
        <v>0</v>
      </c>
      <c r="F3222" s="74">
        <v>0</v>
      </c>
      <c r="G3222" s="74">
        <v>0</v>
      </c>
      <c r="H3222" s="74">
        <v>0</v>
      </c>
      <c r="I3222" s="74">
        <v>0</v>
      </c>
      <c r="J3222" s="74">
        <v>0</v>
      </c>
      <c r="K3222" s="74">
        <v>0</v>
      </c>
      <c r="L3222" s="35">
        <v>5.8091285999999999E-2</v>
      </c>
      <c r="M3222" s="74">
        <v>0</v>
      </c>
      <c r="N3222"/>
      <c r="O3222"/>
    </row>
    <row r="3223" spans="2:15">
      <c r="B3223" s="74">
        <v>695.99999999999648</v>
      </c>
      <c r="C3223" s="74">
        <v>47369</v>
      </c>
      <c r="D3223" s="74">
        <v>0</v>
      </c>
      <c r="E3223" s="74">
        <v>0</v>
      </c>
      <c r="F3223" s="74">
        <v>0</v>
      </c>
      <c r="G3223" s="74">
        <v>0</v>
      </c>
      <c r="H3223" s="74">
        <v>0</v>
      </c>
      <c r="I3223" s="74">
        <v>0</v>
      </c>
      <c r="J3223" s="74">
        <v>0</v>
      </c>
      <c r="K3223" s="74">
        <v>0</v>
      </c>
      <c r="L3223" s="35">
        <v>0</v>
      </c>
      <c r="M3223" s="74">
        <v>0</v>
      </c>
      <c r="N3223"/>
      <c r="O3223"/>
    </row>
    <row r="3224" spans="2:15">
      <c r="B3224" s="74">
        <v>1103.9999999999998</v>
      </c>
      <c r="C3224" s="74">
        <v>47374</v>
      </c>
      <c r="D3224" s="74">
        <v>0</v>
      </c>
      <c r="E3224" s="74">
        <v>0</v>
      </c>
      <c r="F3224" s="74">
        <v>0</v>
      </c>
      <c r="G3224" s="74">
        <v>0</v>
      </c>
      <c r="H3224" s="74">
        <v>0</v>
      </c>
      <c r="I3224" s="74">
        <v>0</v>
      </c>
      <c r="J3224" s="74">
        <v>0</v>
      </c>
      <c r="K3224" s="74">
        <v>0</v>
      </c>
      <c r="L3224" s="35">
        <v>0</v>
      </c>
      <c r="M3224" s="74">
        <v>0</v>
      </c>
      <c r="N3224"/>
      <c r="O3224"/>
    </row>
    <row r="3225" spans="2:15">
      <c r="B3225" s="74">
        <v>1907.0000000000196</v>
      </c>
      <c r="C3225" s="74">
        <v>47375</v>
      </c>
      <c r="D3225" s="74">
        <v>0</v>
      </c>
      <c r="E3225" s="74">
        <v>0</v>
      </c>
      <c r="F3225" s="74">
        <v>0</v>
      </c>
      <c r="G3225" s="74">
        <v>0</v>
      </c>
      <c r="H3225" s="74">
        <v>0</v>
      </c>
      <c r="I3225" s="74">
        <v>0</v>
      </c>
      <c r="J3225" s="74">
        <v>0</v>
      </c>
      <c r="K3225" s="74">
        <v>0</v>
      </c>
      <c r="L3225" s="35">
        <v>0</v>
      </c>
      <c r="M3225" s="74">
        <v>0</v>
      </c>
      <c r="N3225"/>
      <c r="O3225"/>
    </row>
    <row r="3226" spans="2:15">
      <c r="B3226" s="74">
        <v>2294.0000000000091</v>
      </c>
      <c r="C3226" s="74">
        <v>47376</v>
      </c>
      <c r="D3226" s="74">
        <v>0</v>
      </c>
      <c r="E3226" s="74">
        <v>0</v>
      </c>
      <c r="F3226" s="74">
        <v>0</v>
      </c>
      <c r="G3226" s="74">
        <v>0</v>
      </c>
      <c r="H3226" s="74">
        <v>0</v>
      </c>
      <c r="I3226" s="74">
        <v>0</v>
      </c>
      <c r="J3226" s="74">
        <v>0</v>
      </c>
      <c r="K3226" s="74">
        <v>0</v>
      </c>
      <c r="L3226" s="35">
        <v>0</v>
      </c>
      <c r="M3226" s="74">
        <v>0</v>
      </c>
      <c r="N3226"/>
      <c r="O3226"/>
    </row>
    <row r="3227" spans="2:15">
      <c r="B3227" s="74">
        <v>4636.0000000000209</v>
      </c>
      <c r="C3227" s="74">
        <v>47377</v>
      </c>
      <c r="D3227" s="74">
        <v>4.6082949308755804E-3</v>
      </c>
      <c r="E3227" s="74">
        <v>0</v>
      </c>
      <c r="F3227" s="74">
        <v>0</v>
      </c>
      <c r="G3227" s="74">
        <v>0</v>
      </c>
      <c r="H3227" s="74">
        <v>0</v>
      </c>
      <c r="I3227" s="74">
        <v>0</v>
      </c>
      <c r="J3227" s="74">
        <v>0</v>
      </c>
      <c r="K3227" s="74">
        <v>0</v>
      </c>
      <c r="L3227" s="35">
        <v>0</v>
      </c>
      <c r="M3227" s="74">
        <v>0</v>
      </c>
      <c r="N3227"/>
      <c r="O3227"/>
    </row>
    <row r="3228" spans="2:15">
      <c r="B3228" s="74">
        <v>5257.9999999999563</v>
      </c>
      <c r="C3228" s="74">
        <v>47378</v>
      </c>
      <c r="D3228" s="74">
        <v>9.6618357487922701E-3</v>
      </c>
      <c r="E3228" s="74">
        <v>0</v>
      </c>
      <c r="F3228" s="74">
        <v>0</v>
      </c>
      <c r="G3228" s="74">
        <v>0</v>
      </c>
      <c r="H3228" s="74">
        <v>0</v>
      </c>
      <c r="I3228" s="74">
        <v>0</v>
      </c>
      <c r="J3228" s="74">
        <v>0</v>
      </c>
      <c r="K3228" s="74">
        <v>0</v>
      </c>
      <c r="L3228" s="35">
        <v>0</v>
      </c>
      <c r="M3228" s="74">
        <v>0</v>
      </c>
      <c r="N3228"/>
      <c r="O3228"/>
    </row>
    <row r="3229" spans="2:15">
      <c r="B3229" s="74">
        <v>491.00000000000205</v>
      </c>
      <c r="C3229" s="74">
        <v>47380</v>
      </c>
      <c r="D3229" s="74">
        <v>0</v>
      </c>
      <c r="E3229" s="74">
        <v>0</v>
      </c>
      <c r="F3229" s="74">
        <v>0</v>
      </c>
      <c r="G3229" s="74">
        <v>0</v>
      </c>
      <c r="H3229" s="74">
        <v>0</v>
      </c>
      <c r="I3229" s="74">
        <v>0</v>
      </c>
      <c r="J3229" s="74">
        <v>0</v>
      </c>
      <c r="K3229" s="74">
        <v>0</v>
      </c>
      <c r="L3229" s="35">
        <v>0</v>
      </c>
      <c r="M3229" s="74">
        <v>0</v>
      </c>
      <c r="N3229"/>
      <c r="O3229"/>
    </row>
    <row r="3230" spans="2:15">
      <c r="B3230" s="74">
        <v>1166.9999999999998</v>
      </c>
      <c r="C3230" s="74">
        <v>47384</v>
      </c>
      <c r="D3230" s="74">
        <v>0</v>
      </c>
      <c r="E3230" s="74">
        <v>0</v>
      </c>
      <c r="F3230" s="74">
        <v>0</v>
      </c>
      <c r="G3230" s="74">
        <v>0</v>
      </c>
      <c r="H3230" s="74">
        <v>0</v>
      </c>
      <c r="I3230" s="74">
        <v>0</v>
      </c>
      <c r="J3230" s="74">
        <v>0</v>
      </c>
      <c r="K3230" s="74">
        <v>0</v>
      </c>
      <c r="L3230" s="35">
        <v>0</v>
      </c>
      <c r="M3230" s="74">
        <v>0</v>
      </c>
      <c r="N3230"/>
      <c r="O3230"/>
    </row>
    <row r="3231" spans="2:15">
      <c r="B3231" s="74">
        <v>1346.0000000000073</v>
      </c>
      <c r="C3231" s="74">
        <v>47397</v>
      </c>
      <c r="D3231" s="74">
        <v>0</v>
      </c>
      <c r="E3231" s="74">
        <v>0</v>
      </c>
      <c r="F3231" s="74">
        <v>0</v>
      </c>
      <c r="G3231" s="74">
        <v>0</v>
      </c>
      <c r="H3231" s="74">
        <v>0</v>
      </c>
      <c r="I3231" s="74">
        <v>0</v>
      </c>
      <c r="J3231" s="74">
        <v>0</v>
      </c>
      <c r="K3231" s="74">
        <v>0</v>
      </c>
      <c r="L3231" s="35">
        <v>0</v>
      </c>
      <c r="M3231" s="74">
        <v>0</v>
      </c>
      <c r="N3231"/>
      <c r="O3231"/>
    </row>
    <row r="3232" spans="2:15">
      <c r="B3232" s="74">
        <v>552.00000000000182</v>
      </c>
      <c r="C3232" s="74">
        <v>47401</v>
      </c>
      <c r="D3232" s="74">
        <v>0</v>
      </c>
      <c r="E3232" s="74">
        <v>0</v>
      </c>
      <c r="F3232" s="74">
        <v>0</v>
      </c>
      <c r="G3232" s="74">
        <v>4.3478260869565201E-3</v>
      </c>
      <c r="H3232" s="74">
        <v>0</v>
      </c>
      <c r="I3232" s="74">
        <v>0</v>
      </c>
      <c r="J3232" s="74">
        <v>0</v>
      </c>
      <c r="K3232" s="74">
        <v>0</v>
      </c>
      <c r="L3232" s="35">
        <v>0</v>
      </c>
      <c r="M3232" s="74">
        <v>0</v>
      </c>
      <c r="N3232"/>
      <c r="O3232"/>
    </row>
    <row r="3233" spans="2:15">
      <c r="B3233" s="74">
        <v>414.99999999999761</v>
      </c>
      <c r="C3233" s="74">
        <v>47403</v>
      </c>
      <c r="D3233" s="74">
        <v>0</v>
      </c>
      <c r="E3233" s="74">
        <v>0</v>
      </c>
      <c r="F3233" s="74">
        <v>0</v>
      </c>
      <c r="G3233" s="74">
        <v>0</v>
      </c>
      <c r="H3233" s="74">
        <v>0</v>
      </c>
      <c r="I3233" s="74">
        <v>0</v>
      </c>
      <c r="J3233" s="74">
        <v>0</v>
      </c>
      <c r="K3233" s="74">
        <v>0</v>
      </c>
      <c r="L3233" s="35">
        <v>0</v>
      </c>
      <c r="M3233" s="74">
        <v>0</v>
      </c>
      <c r="N3233"/>
      <c r="O3233"/>
    </row>
    <row r="3234" spans="2:15">
      <c r="B3234" s="74">
        <v>601.99999999999397</v>
      </c>
      <c r="C3234" s="74">
        <v>47409</v>
      </c>
      <c r="D3234" s="74">
        <v>0</v>
      </c>
      <c r="E3234" s="74">
        <v>0</v>
      </c>
      <c r="F3234" s="74">
        <v>0</v>
      </c>
      <c r="G3234" s="74">
        <v>0</v>
      </c>
      <c r="H3234" s="74">
        <v>0</v>
      </c>
      <c r="I3234" s="74">
        <v>0</v>
      </c>
      <c r="J3234" s="74">
        <v>0</v>
      </c>
      <c r="K3234" s="74">
        <v>0</v>
      </c>
      <c r="L3234" s="35">
        <v>0</v>
      </c>
      <c r="M3234" s="74">
        <v>0</v>
      </c>
      <c r="N3234"/>
      <c r="O3234"/>
    </row>
    <row r="3235" spans="2:15">
      <c r="B3235" s="74">
        <v>660.00000000000284</v>
      </c>
      <c r="C3235" s="74">
        <v>47416</v>
      </c>
      <c r="D3235" s="74">
        <v>0</v>
      </c>
      <c r="E3235" s="74">
        <v>0</v>
      </c>
      <c r="F3235" s="74">
        <v>0</v>
      </c>
      <c r="G3235" s="74">
        <v>0</v>
      </c>
      <c r="H3235" s="74">
        <v>0</v>
      </c>
      <c r="I3235" s="74">
        <v>0</v>
      </c>
      <c r="J3235" s="74">
        <v>0</v>
      </c>
      <c r="K3235" s="74">
        <v>0</v>
      </c>
      <c r="L3235" s="35">
        <v>0</v>
      </c>
      <c r="M3235" s="74">
        <v>0</v>
      </c>
      <c r="N3235"/>
      <c r="O3235"/>
    </row>
    <row r="3236" spans="2:15">
      <c r="B3236" s="74">
        <v>1080.0000000000014</v>
      </c>
      <c r="C3236" s="74">
        <v>47418</v>
      </c>
      <c r="D3236" s="74">
        <v>0</v>
      </c>
      <c r="E3236" s="74">
        <v>0</v>
      </c>
      <c r="F3236" s="74">
        <v>0</v>
      </c>
      <c r="G3236" s="74">
        <v>0</v>
      </c>
      <c r="H3236" s="74">
        <v>0</v>
      </c>
      <c r="I3236" s="74">
        <v>0</v>
      </c>
      <c r="J3236" s="74">
        <v>0</v>
      </c>
      <c r="K3236" s="74">
        <v>0</v>
      </c>
      <c r="L3236" s="35">
        <v>0</v>
      </c>
      <c r="M3236" s="74">
        <v>0</v>
      </c>
      <c r="N3236"/>
      <c r="O3236"/>
    </row>
    <row r="3237" spans="2:15">
      <c r="B3237" s="74">
        <v>172.00000000000057</v>
      </c>
      <c r="C3237" s="74">
        <v>47419</v>
      </c>
      <c r="D3237" s="74">
        <v>5.1546391752577301E-3</v>
      </c>
      <c r="E3237" s="74">
        <v>0</v>
      </c>
      <c r="F3237" s="74">
        <v>0</v>
      </c>
      <c r="G3237" s="74">
        <v>0</v>
      </c>
      <c r="H3237" s="74">
        <v>0</v>
      </c>
      <c r="I3237" s="74">
        <v>0</v>
      </c>
      <c r="J3237" s="74">
        <v>0</v>
      </c>
      <c r="K3237" s="74">
        <v>0</v>
      </c>
      <c r="L3237" s="35">
        <v>0</v>
      </c>
      <c r="M3237" s="74">
        <v>0</v>
      </c>
      <c r="N3237"/>
      <c r="O3237"/>
    </row>
    <row r="3238" spans="2:15">
      <c r="B3238" s="74">
        <v>444.99999999999881</v>
      </c>
      <c r="C3238" s="74">
        <v>47425</v>
      </c>
      <c r="D3238" s="74">
        <v>0</v>
      </c>
      <c r="E3238" s="74">
        <v>0</v>
      </c>
      <c r="F3238" s="74">
        <v>0</v>
      </c>
      <c r="G3238" s="74">
        <v>0</v>
      </c>
      <c r="H3238" s="74">
        <v>0</v>
      </c>
      <c r="I3238" s="74">
        <v>0</v>
      </c>
      <c r="J3238" s="74">
        <v>0</v>
      </c>
      <c r="K3238" s="74">
        <v>0</v>
      </c>
      <c r="L3238" s="35">
        <v>0</v>
      </c>
      <c r="M3238" s="74">
        <v>0</v>
      </c>
      <c r="N3238"/>
      <c r="O3238"/>
    </row>
    <row r="3239" spans="2:15">
      <c r="B3239" s="74">
        <v>464.99999999999608</v>
      </c>
      <c r="C3239" s="74">
        <v>47426</v>
      </c>
      <c r="D3239" s="74">
        <v>4.5662100456621002E-3</v>
      </c>
      <c r="E3239" s="74">
        <v>0</v>
      </c>
      <c r="F3239" s="74">
        <v>0</v>
      </c>
      <c r="G3239" s="74">
        <v>0</v>
      </c>
      <c r="H3239" s="74">
        <v>0</v>
      </c>
      <c r="I3239" s="74">
        <v>0</v>
      </c>
      <c r="J3239" s="74">
        <v>0</v>
      </c>
      <c r="K3239" s="74">
        <v>0</v>
      </c>
      <c r="L3239" s="35">
        <v>0</v>
      </c>
      <c r="M3239" s="74">
        <v>0</v>
      </c>
      <c r="N3239"/>
      <c r="O3239"/>
    </row>
    <row r="3240" spans="2:15">
      <c r="B3240" s="74">
        <v>522.99999999999557</v>
      </c>
      <c r="C3240" s="74">
        <v>47427</v>
      </c>
      <c r="D3240" s="74">
        <v>0</v>
      </c>
      <c r="E3240" s="74">
        <v>0</v>
      </c>
      <c r="F3240" s="74">
        <v>0</v>
      </c>
      <c r="G3240" s="74">
        <v>0</v>
      </c>
      <c r="H3240" s="74">
        <v>0</v>
      </c>
      <c r="I3240" s="74">
        <v>0</v>
      </c>
      <c r="J3240" s="74">
        <v>0</v>
      </c>
      <c r="K3240" s="74">
        <v>0</v>
      </c>
      <c r="L3240" s="35">
        <v>0</v>
      </c>
      <c r="M3240" s="74">
        <v>0</v>
      </c>
      <c r="N3240"/>
      <c r="O3240"/>
    </row>
    <row r="3241" spans="2:15">
      <c r="B3241" s="74">
        <v>390.00000000000108</v>
      </c>
      <c r="C3241" s="74">
        <v>47428</v>
      </c>
      <c r="D3241" s="74">
        <v>0</v>
      </c>
      <c r="E3241" s="74">
        <v>0</v>
      </c>
      <c r="F3241" s="74">
        <v>0</v>
      </c>
      <c r="G3241" s="74">
        <v>0</v>
      </c>
      <c r="H3241" s="74">
        <v>0</v>
      </c>
      <c r="I3241" s="74">
        <v>0</v>
      </c>
      <c r="J3241" s="74">
        <v>0</v>
      </c>
      <c r="K3241" s="74">
        <v>0</v>
      </c>
      <c r="L3241" s="35">
        <v>0</v>
      </c>
      <c r="M3241" s="74">
        <v>0</v>
      </c>
      <c r="N3241"/>
      <c r="O3241"/>
    </row>
    <row r="3242" spans="2:15">
      <c r="B3242" s="74">
        <v>213.00000000000122</v>
      </c>
      <c r="C3242" s="74">
        <v>47460</v>
      </c>
      <c r="D3242" s="74">
        <v>0</v>
      </c>
      <c r="E3242" s="74">
        <v>1.4492753623188401E-2</v>
      </c>
      <c r="F3242" s="74">
        <v>0</v>
      </c>
      <c r="G3242" s="74">
        <v>0</v>
      </c>
      <c r="H3242" s="74">
        <v>0</v>
      </c>
      <c r="I3242" s="74">
        <v>0</v>
      </c>
      <c r="J3242" s="74">
        <v>0</v>
      </c>
      <c r="K3242" s="74">
        <v>0</v>
      </c>
      <c r="L3242" s="35">
        <v>0</v>
      </c>
      <c r="M3242" s="74">
        <v>1</v>
      </c>
      <c r="N3242"/>
      <c r="O3242"/>
    </row>
    <row r="3243" spans="2:15">
      <c r="B3243" s="74">
        <v>192.00000000000034</v>
      </c>
      <c r="C3243" s="74">
        <v>47463</v>
      </c>
      <c r="D3243" s="74">
        <v>0</v>
      </c>
      <c r="E3243" s="74">
        <v>4.0650406504065002E-3</v>
      </c>
      <c r="F3243" s="74">
        <v>0</v>
      </c>
      <c r="G3243" s="74">
        <v>0</v>
      </c>
      <c r="H3243" s="74">
        <v>0</v>
      </c>
      <c r="I3243" s="74">
        <v>0</v>
      </c>
      <c r="J3243" s="74">
        <v>0</v>
      </c>
      <c r="K3243" s="74">
        <v>0</v>
      </c>
      <c r="L3243" s="35">
        <v>0</v>
      </c>
      <c r="M3243" s="74">
        <v>1</v>
      </c>
      <c r="N3243"/>
      <c r="O3243"/>
    </row>
    <row r="3244" spans="2:15">
      <c r="B3244" s="74">
        <v>291.00000000000188</v>
      </c>
      <c r="C3244" s="74">
        <v>47468</v>
      </c>
      <c r="D3244" s="74">
        <v>0</v>
      </c>
      <c r="E3244" s="74">
        <v>0</v>
      </c>
      <c r="F3244" s="74">
        <v>0</v>
      </c>
      <c r="G3244" s="74">
        <v>0</v>
      </c>
      <c r="H3244" s="74">
        <v>0</v>
      </c>
      <c r="I3244" s="74">
        <v>0</v>
      </c>
      <c r="J3244" s="74">
        <v>0</v>
      </c>
      <c r="K3244" s="74">
        <v>0</v>
      </c>
      <c r="L3244" s="35">
        <v>0</v>
      </c>
      <c r="M3244" s="74">
        <v>0</v>
      </c>
      <c r="N3244"/>
      <c r="O3244"/>
    </row>
    <row r="3245" spans="2:15">
      <c r="B3245" s="74">
        <v>637.99999999999704</v>
      </c>
      <c r="C3245" s="74">
        <v>47471</v>
      </c>
      <c r="D3245" s="74">
        <v>0</v>
      </c>
      <c r="E3245" s="74">
        <v>9.6153846153846201E-2</v>
      </c>
      <c r="F3245" s="74">
        <v>0</v>
      </c>
      <c r="G3245" s="74">
        <v>0</v>
      </c>
      <c r="H3245" s="74">
        <v>0</v>
      </c>
      <c r="I3245" s="74">
        <v>0</v>
      </c>
      <c r="J3245" s="74">
        <v>0</v>
      </c>
      <c r="K3245" s="74">
        <v>0</v>
      </c>
      <c r="L3245" s="35">
        <v>0</v>
      </c>
      <c r="M3245" s="74">
        <v>1</v>
      </c>
      <c r="N3245"/>
      <c r="O3245"/>
    </row>
    <row r="3246" spans="2:15">
      <c r="B3246" s="74">
        <v>408.00000000000028</v>
      </c>
      <c r="C3246" s="74">
        <v>47477</v>
      </c>
      <c r="D3246" s="74">
        <v>9.5693779904306199E-3</v>
      </c>
      <c r="E3246" s="74">
        <v>0</v>
      </c>
      <c r="F3246" s="74">
        <v>0</v>
      </c>
      <c r="G3246" s="74">
        <v>0</v>
      </c>
      <c r="H3246" s="74">
        <v>0</v>
      </c>
      <c r="I3246" s="74">
        <v>0</v>
      </c>
      <c r="J3246" s="74">
        <v>0</v>
      </c>
      <c r="K3246" s="74">
        <v>0</v>
      </c>
      <c r="L3246" s="35">
        <v>0</v>
      </c>
      <c r="M3246" s="74">
        <v>0</v>
      </c>
      <c r="N3246"/>
      <c r="O3246"/>
    </row>
    <row r="3247" spans="2:15">
      <c r="B3247" s="74">
        <v>344.99999999999676</v>
      </c>
      <c r="C3247" s="74">
        <v>47488</v>
      </c>
      <c r="D3247" s="74">
        <v>0</v>
      </c>
      <c r="E3247" s="74">
        <v>0</v>
      </c>
      <c r="F3247" s="74">
        <v>0</v>
      </c>
      <c r="G3247" s="74">
        <v>7.5829383886255902E-2</v>
      </c>
      <c r="H3247" s="74">
        <v>0</v>
      </c>
      <c r="I3247" s="74">
        <v>0</v>
      </c>
      <c r="J3247" s="74">
        <v>0</v>
      </c>
      <c r="K3247" s="74">
        <v>0</v>
      </c>
      <c r="L3247" s="35">
        <v>0</v>
      </c>
      <c r="M3247" s="74">
        <v>0</v>
      </c>
      <c r="N3247"/>
      <c r="O3247"/>
    </row>
    <row r="3248" spans="2:15">
      <c r="B3248" s="74">
        <v>526.00000000000159</v>
      </c>
      <c r="C3248" s="74">
        <v>47489</v>
      </c>
      <c r="D3248" s="74">
        <v>0</v>
      </c>
      <c r="E3248" s="74">
        <v>0</v>
      </c>
      <c r="F3248" s="74">
        <v>0</v>
      </c>
      <c r="G3248" s="74">
        <v>0</v>
      </c>
      <c r="H3248" s="74">
        <v>0</v>
      </c>
      <c r="I3248" s="74">
        <v>0</v>
      </c>
      <c r="J3248" s="74">
        <v>0</v>
      </c>
      <c r="K3248" s="74">
        <v>0</v>
      </c>
      <c r="L3248" s="35">
        <v>0</v>
      </c>
      <c r="M3248" s="74">
        <v>0</v>
      </c>
      <c r="N3248"/>
      <c r="O3248"/>
    </row>
    <row r="3249" spans="2:15">
      <c r="B3249" s="74">
        <v>532.00000000000239</v>
      </c>
      <c r="C3249" s="74">
        <v>47492</v>
      </c>
      <c r="D3249" s="74">
        <v>0</v>
      </c>
      <c r="E3249" s="74">
        <v>8.4158415841584205E-2</v>
      </c>
      <c r="F3249" s="74">
        <v>0</v>
      </c>
      <c r="G3249" s="74">
        <v>0</v>
      </c>
      <c r="H3249" s="74">
        <v>0</v>
      </c>
      <c r="I3249" s="74">
        <v>0</v>
      </c>
      <c r="J3249" s="74">
        <v>0</v>
      </c>
      <c r="K3249" s="74">
        <v>0</v>
      </c>
      <c r="L3249" s="35">
        <v>4.9504950000000001E-3</v>
      </c>
      <c r="M3249" s="74">
        <v>1</v>
      </c>
      <c r="N3249"/>
      <c r="O3249"/>
    </row>
    <row r="3250" spans="2:15">
      <c r="B3250" s="74">
        <v>584.00000000000114</v>
      </c>
      <c r="C3250" s="74">
        <v>47495</v>
      </c>
      <c r="D3250" s="74">
        <v>0</v>
      </c>
      <c r="E3250" s="74">
        <v>0</v>
      </c>
      <c r="F3250" s="74">
        <v>0</v>
      </c>
      <c r="G3250" s="74">
        <v>0</v>
      </c>
      <c r="H3250" s="74">
        <v>0</v>
      </c>
      <c r="I3250" s="74">
        <v>0</v>
      </c>
      <c r="J3250" s="74">
        <v>0</v>
      </c>
      <c r="K3250" s="74">
        <v>0</v>
      </c>
      <c r="L3250" s="35">
        <v>0</v>
      </c>
      <c r="M3250" s="74">
        <v>0</v>
      </c>
      <c r="N3250"/>
      <c r="O3250"/>
    </row>
    <row r="3251" spans="2:15">
      <c r="B3251" s="74">
        <v>430.99999999999869</v>
      </c>
      <c r="C3251" s="74">
        <v>47502</v>
      </c>
      <c r="D3251" s="74">
        <v>0</v>
      </c>
      <c r="E3251" s="74">
        <v>0</v>
      </c>
      <c r="F3251" s="74">
        <v>0</v>
      </c>
      <c r="G3251" s="74">
        <v>0</v>
      </c>
      <c r="H3251" s="74">
        <v>0</v>
      </c>
      <c r="I3251" s="74">
        <v>0</v>
      </c>
      <c r="J3251" s="74">
        <v>0</v>
      </c>
      <c r="K3251" s="74">
        <v>0</v>
      </c>
      <c r="L3251" s="35">
        <v>0</v>
      </c>
      <c r="M3251" s="74">
        <v>0</v>
      </c>
      <c r="N3251"/>
      <c r="O3251"/>
    </row>
    <row r="3252" spans="2:15">
      <c r="B3252" s="74">
        <v>192.00000000000034</v>
      </c>
      <c r="C3252" s="74">
        <v>47506</v>
      </c>
      <c r="D3252" s="74">
        <v>0</v>
      </c>
      <c r="E3252" s="74">
        <v>0</v>
      </c>
      <c r="F3252" s="74">
        <v>0</v>
      </c>
      <c r="G3252" s="74">
        <v>4.97512437810945E-3</v>
      </c>
      <c r="H3252" s="74">
        <v>0</v>
      </c>
      <c r="I3252" s="74">
        <v>0</v>
      </c>
      <c r="J3252" s="74">
        <v>0</v>
      </c>
      <c r="K3252" s="74">
        <v>0</v>
      </c>
      <c r="L3252" s="35">
        <v>0</v>
      </c>
      <c r="M3252" s="74">
        <v>0</v>
      </c>
      <c r="N3252"/>
      <c r="O3252"/>
    </row>
    <row r="3253" spans="2:15">
      <c r="B3253" s="74">
        <v>167.99999999999909</v>
      </c>
      <c r="C3253" s="74">
        <v>47507</v>
      </c>
      <c r="D3253" s="74">
        <v>0</v>
      </c>
      <c r="E3253" s="74">
        <v>0</v>
      </c>
      <c r="F3253" s="74">
        <v>0</v>
      </c>
      <c r="G3253" s="74">
        <v>1.2552301255230099E-2</v>
      </c>
      <c r="H3253" s="74">
        <v>0</v>
      </c>
      <c r="I3253" s="74">
        <v>0</v>
      </c>
      <c r="J3253" s="74">
        <v>0</v>
      </c>
      <c r="K3253" s="74">
        <v>0</v>
      </c>
      <c r="L3253" s="35">
        <v>0</v>
      </c>
      <c r="M3253" s="74">
        <v>0</v>
      </c>
      <c r="N3253"/>
      <c r="O3253"/>
    </row>
    <row r="3254" spans="2:15">
      <c r="B3254" s="74">
        <v>43.000000000000362</v>
      </c>
      <c r="C3254" s="74">
        <v>47509</v>
      </c>
      <c r="D3254" s="74">
        <v>0</v>
      </c>
      <c r="E3254" s="74">
        <v>0</v>
      </c>
      <c r="F3254" s="74">
        <v>0</v>
      </c>
      <c r="G3254" s="74">
        <v>0</v>
      </c>
      <c r="H3254" s="74">
        <v>0</v>
      </c>
      <c r="I3254" s="74">
        <v>0</v>
      </c>
      <c r="J3254" s="74">
        <v>0</v>
      </c>
      <c r="K3254" s="74">
        <v>0</v>
      </c>
      <c r="L3254" s="35">
        <v>4.7619050000000003E-3</v>
      </c>
      <c r="M3254" s="74">
        <v>0</v>
      </c>
      <c r="N3254"/>
      <c r="O3254"/>
    </row>
    <row r="3255" spans="2:15">
      <c r="B3255" s="74">
        <v>39.000000000000078</v>
      </c>
      <c r="C3255" s="74">
        <v>47510</v>
      </c>
      <c r="D3255" s="74">
        <v>0</v>
      </c>
      <c r="E3255" s="74">
        <v>1.38888888888889E-2</v>
      </c>
      <c r="F3255" s="74">
        <v>0</v>
      </c>
      <c r="G3255" s="74">
        <v>0</v>
      </c>
      <c r="H3255" s="74">
        <v>0</v>
      </c>
      <c r="I3255" s="74">
        <v>0</v>
      </c>
      <c r="J3255" s="74">
        <v>0</v>
      </c>
      <c r="K3255" s="74">
        <v>0</v>
      </c>
      <c r="L3255" s="35">
        <v>0</v>
      </c>
      <c r="M3255" s="74">
        <v>1</v>
      </c>
      <c r="N3255"/>
      <c r="O3255"/>
    </row>
    <row r="3256" spans="2:15">
      <c r="B3256" s="74">
        <v>937.99999999999159</v>
      </c>
      <c r="C3256" s="74">
        <v>47732</v>
      </c>
      <c r="D3256" s="74">
        <v>0</v>
      </c>
      <c r="E3256" s="74">
        <v>1.29310344827586E-2</v>
      </c>
      <c r="F3256" s="74">
        <v>0</v>
      </c>
      <c r="G3256" s="74">
        <v>0</v>
      </c>
      <c r="H3256" s="74">
        <v>0</v>
      </c>
      <c r="I3256" s="74">
        <v>0</v>
      </c>
      <c r="J3256" s="74">
        <v>0</v>
      </c>
      <c r="K3256" s="74">
        <v>0</v>
      </c>
      <c r="L3256" s="35">
        <v>0</v>
      </c>
      <c r="M3256" s="74">
        <v>1</v>
      </c>
      <c r="N3256"/>
      <c r="O3256"/>
    </row>
    <row r="3257" spans="2:15">
      <c r="B3257" s="74">
        <v>232.0000000000002</v>
      </c>
      <c r="C3257" s="74">
        <v>47733</v>
      </c>
      <c r="D3257" s="74">
        <v>0</v>
      </c>
      <c r="E3257" s="74">
        <v>0.28999999999999998</v>
      </c>
      <c r="F3257" s="74">
        <v>0</v>
      </c>
      <c r="G3257" s="74">
        <v>0</v>
      </c>
      <c r="H3257" s="74">
        <v>0</v>
      </c>
      <c r="I3257" s="74">
        <v>0</v>
      </c>
      <c r="J3257" s="74">
        <v>0</v>
      </c>
      <c r="K3257" s="74">
        <v>0</v>
      </c>
      <c r="L3257" s="35">
        <v>0</v>
      </c>
      <c r="M3257" s="74">
        <v>1</v>
      </c>
      <c r="N3257"/>
      <c r="O3257"/>
    </row>
    <row r="3258" spans="2:15">
      <c r="B3258" s="74">
        <v>44.000000000000284</v>
      </c>
      <c r="C3258" s="74">
        <v>47734</v>
      </c>
      <c r="D3258" s="74">
        <v>0</v>
      </c>
      <c r="E3258" s="74">
        <v>0</v>
      </c>
      <c r="F3258" s="74">
        <v>0</v>
      </c>
      <c r="G3258" s="74">
        <v>1.9512195121951199E-2</v>
      </c>
      <c r="H3258" s="74">
        <v>0</v>
      </c>
      <c r="I3258" s="74">
        <v>0</v>
      </c>
      <c r="J3258" s="74">
        <v>0</v>
      </c>
      <c r="K3258" s="74">
        <v>1.9512195121951199E-2</v>
      </c>
      <c r="L3258" s="35">
        <v>0</v>
      </c>
      <c r="M3258" s="74">
        <v>0</v>
      </c>
      <c r="N3258"/>
      <c r="O3258"/>
    </row>
    <row r="3259" spans="2:15">
      <c r="B3259" s="74">
        <v>43.000000000000362</v>
      </c>
      <c r="C3259" s="74">
        <v>47735</v>
      </c>
      <c r="D3259" s="74">
        <v>0</v>
      </c>
      <c r="E3259" s="74">
        <v>5.0251256281407001E-3</v>
      </c>
      <c r="F3259" s="74">
        <v>0</v>
      </c>
      <c r="G3259" s="74">
        <v>1.5075376884422099E-2</v>
      </c>
      <c r="H3259" s="74">
        <v>0</v>
      </c>
      <c r="I3259" s="74">
        <v>0</v>
      </c>
      <c r="J3259" s="74">
        <v>0</v>
      </c>
      <c r="K3259" s="74">
        <v>1.5075376884422099E-2</v>
      </c>
      <c r="L3259" s="35">
        <v>0</v>
      </c>
      <c r="M3259" s="74">
        <v>1</v>
      </c>
      <c r="N3259"/>
      <c r="O3259"/>
    </row>
    <row r="3260" spans="2:15">
      <c r="B3260" s="74">
        <v>59.999999999999559</v>
      </c>
      <c r="C3260" s="74">
        <v>47736</v>
      </c>
      <c r="D3260" s="74">
        <v>0</v>
      </c>
      <c r="E3260" s="74">
        <v>4.5045045045045001E-3</v>
      </c>
      <c r="F3260" s="74">
        <v>0</v>
      </c>
      <c r="G3260" s="74">
        <v>0</v>
      </c>
      <c r="H3260" s="74">
        <v>0</v>
      </c>
      <c r="I3260" s="74">
        <v>0</v>
      </c>
      <c r="J3260" s="74">
        <v>0</v>
      </c>
      <c r="K3260" s="74">
        <v>0</v>
      </c>
      <c r="L3260" s="35">
        <v>0</v>
      </c>
      <c r="M3260" s="74">
        <v>1</v>
      </c>
      <c r="N3260"/>
      <c r="O3260"/>
    </row>
    <row r="3261" spans="2:15">
      <c r="B3261" s="74">
        <v>39.000000000000078</v>
      </c>
      <c r="C3261" s="74">
        <v>47737</v>
      </c>
      <c r="D3261" s="74">
        <v>0</v>
      </c>
      <c r="E3261" s="74">
        <v>0</v>
      </c>
      <c r="F3261" s="74">
        <v>0</v>
      </c>
      <c r="G3261" s="74">
        <v>0</v>
      </c>
      <c r="H3261" s="74">
        <v>0</v>
      </c>
      <c r="I3261" s="74">
        <v>0</v>
      </c>
      <c r="J3261" s="74">
        <v>0</v>
      </c>
      <c r="K3261" s="74">
        <v>0</v>
      </c>
      <c r="L3261" s="35">
        <v>0</v>
      </c>
      <c r="M3261" s="74">
        <v>0</v>
      </c>
      <c r="N3261"/>
      <c r="O3261"/>
    </row>
    <row r="3262" spans="2:15">
      <c r="B3262" s="74">
        <v>127.0000000000009</v>
      </c>
      <c r="C3262" s="74">
        <v>47738</v>
      </c>
      <c r="D3262" s="74">
        <v>0</v>
      </c>
      <c r="E3262" s="74">
        <v>0</v>
      </c>
      <c r="F3262" s="74">
        <v>0</v>
      </c>
      <c r="G3262" s="74">
        <v>1.5228426395939101E-2</v>
      </c>
      <c r="H3262" s="74">
        <v>0</v>
      </c>
      <c r="I3262" s="74">
        <v>0</v>
      </c>
      <c r="J3262" s="74">
        <v>0</v>
      </c>
      <c r="K3262" s="74">
        <v>0</v>
      </c>
      <c r="L3262" s="35">
        <v>0</v>
      </c>
      <c r="M3262" s="74">
        <v>0</v>
      </c>
      <c r="N3262"/>
      <c r="O3262"/>
    </row>
    <row r="3263" spans="2:15">
      <c r="B3263" s="74">
        <v>109.99999999999876</v>
      </c>
      <c r="C3263" s="74">
        <v>47739</v>
      </c>
      <c r="D3263" s="74">
        <v>0</v>
      </c>
      <c r="E3263" s="74">
        <v>0</v>
      </c>
      <c r="F3263" s="74">
        <v>0</v>
      </c>
      <c r="G3263" s="74">
        <v>0</v>
      </c>
      <c r="H3263" s="74">
        <v>0</v>
      </c>
      <c r="I3263" s="74">
        <v>0</v>
      </c>
      <c r="J3263" s="74">
        <v>0</v>
      </c>
      <c r="K3263" s="74">
        <v>0.13793103448275901</v>
      </c>
      <c r="L3263" s="35">
        <v>0</v>
      </c>
      <c r="M3263" s="74">
        <v>0</v>
      </c>
      <c r="N3263"/>
      <c r="O3263"/>
    </row>
    <row r="3264" spans="2:15">
      <c r="B3264" s="74">
        <v>299.0000000000004</v>
      </c>
      <c r="C3264" s="74">
        <v>47740</v>
      </c>
      <c r="D3264" s="74">
        <v>0</v>
      </c>
      <c r="E3264" s="74">
        <v>0</v>
      </c>
      <c r="F3264" s="74">
        <v>0</v>
      </c>
      <c r="G3264" s="74">
        <v>0</v>
      </c>
      <c r="H3264" s="74">
        <v>0</v>
      </c>
      <c r="I3264" s="74">
        <v>0</v>
      </c>
      <c r="J3264" s="74">
        <v>0</v>
      </c>
      <c r="K3264" s="74">
        <v>0</v>
      </c>
      <c r="L3264" s="35">
        <v>0</v>
      </c>
      <c r="M3264" s="74">
        <v>0</v>
      </c>
      <c r="N3264"/>
      <c r="O3264"/>
    </row>
    <row r="3265" spans="2:15">
      <c r="B3265" s="74">
        <v>251.00000000000122</v>
      </c>
      <c r="C3265" s="74">
        <v>47741</v>
      </c>
      <c r="D3265" s="74">
        <v>0</v>
      </c>
      <c r="E3265" s="74">
        <v>0</v>
      </c>
      <c r="F3265" s="74">
        <v>0</v>
      </c>
      <c r="G3265" s="74">
        <v>0</v>
      </c>
      <c r="H3265" s="74">
        <v>0</v>
      </c>
      <c r="I3265" s="74">
        <v>0</v>
      </c>
      <c r="J3265" s="74">
        <v>0</v>
      </c>
      <c r="K3265" s="74">
        <v>0</v>
      </c>
      <c r="L3265" s="35">
        <v>0</v>
      </c>
      <c r="M3265" s="74">
        <v>0</v>
      </c>
      <c r="N3265"/>
      <c r="O3265"/>
    </row>
    <row r="3266" spans="2:15">
      <c r="B3266" s="74">
        <v>283</v>
      </c>
      <c r="C3266" s="74">
        <v>47742</v>
      </c>
      <c r="D3266" s="74">
        <v>0</v>
      </c>
      <c r="E3266" s="74">
        <v>0</v>
      </c>
      <c r="F3266" s="74">
        <v>0</v>
      </c>
      <c r="G3266" s="74">
        <v>0</v>
      </c>
      <c r="H3266" s="74">
        <v>0</v>
      </c>
      <c r="I3266" s="74">
        <v>0</v>
      </c>
      <c r="J3266" s="74">
        <v>0</v>
      </c>
      <c r="K3266" s="74">
        <v>0</v>
      </c>
      <c r="L3266" s="35">
        <v>0</v>
      </c>
      <c r="M3266" s="74">
        <v>0</v>
      </c>
      <c r="N3266"/>
      <c r="O3266"/>
    </row>
    <row r="3267" spans="2:15">
      <c r="B3267" s="74">
        <v>184.00000000000151</v>
      </c>
      <c r="C3267" s="74">
        <v>47744</v>
      </c>
      <c r="D3267" s="74">
        <v>0</v>
      </c>
      <c r="E3267" s="74">
        <v>1.6129032258064498E-2</v>
      </c>
      <c r="F3267" s="74">
        <v>0</v>
      </c>
      <c r="G3267" s="74">
        <v>0</v>
      </c>
      <c r="H3267" s="74">
        <v>0</v>
      </c>
      <c r="I3267" s="74">
        <v>0</v>
      </c>
      <c r="J3267" s="74">
        <v>0</v>
      </c>
      <c r="K3267" s="74">
        <v>0</v>
      </c>
      <c r="L3267" s="35">
        <v>0</v>
      </c>
      <c r="M3267" s="74">
        <v>1</v>
      </c>
      <c r="N3267"/>
      <c r="O3267"/>
    </row>
    <row r="3268" spans="2:15">
      <c r="B3268" s="74">
        <v>181.99999999999801</v>
      </c>
      <c r="C3268" s="74">
        <v>47745</v>
      </c>
      <c r="D3268" s="74">
        <v>0</v>
      </c>
      <c r="E3268" s="74">
        <v>0</v>
      </c>
      <c r="F3268" s="74">
        <v>0</v>
      </c>
      <c r="G3268" s="74">
        <v>7.7821011673151804E-3</v>
      </c>
      <c r="H3268" s="74">
        <v>0</v>
      </c>
      <c r="I3268" s="74">
        <v>0</v>
      </c>
      <c r="J3268" s="74">
        <v>0</v>
      </c>
      <c r="K3268" s="74">
        <v>0</v>
      </c>
      <c r="L3268" s="35">
        <v>0</v>
      </c>
      <c r="M3268" s="74">
        <v>0</v>
      </c>
      <c r="N3268"/>
      <c r="O3268"/>
    </row>
    <row r="3269" spans="2:15">
      <c r="B3269" s="74">
        <v>472.99999999999812</v>
      </c>
      <c r="C3269" s="74">
        <v>47746</v>
      </c>
      <c r="D3269" s="74">
        <v>0</v>
      </c>
      <c r="E3269" s="74">
        <v>0</v>
      </c>
      <c r="F3269" s="74">
        <v>0</v>
      </c>
      <c r="G3269" s="74">
        <v>4.9504950495049497E-3</v>
      </c>
      <c r="H3269" s="74">
        <v>0</v>
      </c>
      <c r="I3269" s="74">
        <v>0</v>
      </c>
      <c r="J3269" s="74">
        <v>0</v>
      </c>
      <c r="K3269" s="74">
        <v>0</v>
      </c>
      <c r="L3269" s="35">
        <v>0</v>
      </c>
      <c r="M3269" s="74">
        <v>0</v>
      </c>
      <c r="N3269"/>
      <c r="O3269"/>
    </row>
    <row r="3270" spans="2:15">
      <c r="B3270" s="74">
        <v>251.99999999999778</v>
      </c>
      <c r="C3270" s="74">
        <v>47748</v>
      </c>
      <c r="D3270" s="74">
        <v>0</v>
      </c>
      <c r="E3270" s="74">
        <v>0</v>
      </c>
      <c r="F3270" s="74">
        <v>0</v>
      </c>
      <c r="G3270" s="74">
        <v>3.0150753768844199E-2</v>
      </c>
      <c r="H3270" s="74">
        <v>0</v>
      </c>
      <c r="I3270" s="74">
        <v>0</v>
      </c>
      <c r="J3270" s="74">
        <v>0</v>
      </c>
      <c r="K3270" s="74">
        <v>2.5125628140703501E-2</v>
      </c>
      <c r="L3270" s="35">
        <v>0</v>
      </c>
      <c r="M3270" s="74">
        <v>0</v>
      </c>
      <c r="N3270"/>
      <c r="O3270"/>
    </row>
    <row r="3271" spans="2:15">
      <c r="B3271" s="74">
        <v>79.999999999999403</v>
      </c>
      <c r="C3271" s="74">
        <v>47750</v>
      </c>
      <c r="D3271" s="74">
        <v>0</v>
      </c>
      <c r="E3271" s="74">
        <v>0</v>
      </c>
      <c r="F3271" s="74">
        <v>0</v>
      </c>
      <c r="G3271" s="74">
        <v>2.7906976744186001E-2</v>
      </c>
      <c r="H3271" s="74">
        <v>0</v>
      </c>
      <c r="I3271" s="74">
        <v>0</v>
      </c>
      <c r="J3271" s="74">
        <v>0</v>
      </c>
      <c r="K3271" s="74">
        <v>0</v>
      </c>
      <c r="L3271" s="35">
        <v>0</v>
      </c>
      <c r="M3271" s="74">
        <v>0</v>
      </c>
      <c r="N3271"/>
      <c r="O3271"/>
    </row>
    <row r="3272" spans="2:15">
      <c r="B3272" s="74">
        <v>1499.9999999999973</v>
      </c>
      <c r="C3272" s="74">
        <v>47751</v>
      </c>
      <c r="D3272" s="74">
        <v>0</v>
      </c>
      <c r="E3272" s="74">
        <v>0</v>
      </c>
      <c r="F3272" s="74">
        <v>0</v>
      </c>
      <c r="G3272" s="74">
        <v>0</v>
      </c>
      <c r="H3272" s="74">
        <v>0</v>
      </c>
      <c r="I3272" s="74">
        <v>0</v>
      </c>
      <c r="J3272" s="74">
        <v>0</v>
      </c>
      <c r="K3272" s="74">
        <v>0</v>
      </c>
      <c r="L3272" s="35">
        <v>0</v>
      </c>
      <c r="M3272" s="74">
        <v>0</v>
      </c>
      <c r="N3272"/>
      <c r="O3272"/>
    </row>
    <row r="3273" spans="2:15">
      <c r="B3273" s="74">
        <v>39.000000000000078</v>
      </c>
      <c r="C3273" s="74">
        <v>47752</v>
      </c>
      <c r="D3273" s="74">
        <v>0</v>
      </c>
      <c r="E3273" s="74">
        <v>9.3023255813953504E-3</v>
      </c>
      <c r="F3273" s="74">
        <v>0</v>
      </c>
      <c r="G3273" s="74">
        <v>0</v>
      </c>
      <c r="H3273" s="74">
        <v>0</v>
      </c>
      <c r="I3273" s="74">
        <v>0</v>
      </c>
      <c r="J3273" s="74">
        <v>0</v>
      </c>
      <c r="K3273" s="74">
        <v>0</v>
      </c>
      <c r="L3273" s="35">
        <v>0</v>
      </c>
      <c r="M3273" s="74">
        <v>1</v>
      </c>
      <c r="N3273"/>
      <c r="O3273"/>
    </row>
    <row r="3274" spans="2:15">
      <c r="B3274" s="74">
        <v>33.000000000000206</v>
      </c>
      <c r="C3274" s="74">
        <v>47753</v>
      </c>
      <c r="D3274" s="74">
        <v>0</v>
      </c>
      <c r="E3274" s="74">
        <v>1.45631067961165E-2</v>
      </c>
      <c r="F3274" s="74">
        <v>0</v>
      </c>
      <c r="G3274" s="74">
        <v>4.8543689320388302E-3</v>
      </c>
      <c r="H3274" s="74">
        <v>0</v>
      </c>
      <c r="I3274" s="74">
        <v>0</v>
      </c>
      <c r="J3274" s="74">
        <v>0</v>
      </c>
      <c r="K3274" s="74">
        <v>0</v>
      </c>
      <c r="L3274" s="35">
        <v>0</v>
      </c>
      <c r="M3274" s="74">
        <v>1</v>
      </c>
      <c r="N3274"/>
      <c r="O3274"/>
    </row>
    <row r="3275" spans="2:15">
      <c r="B3275" s="74">
        <v>335.00000000000381</v>
      </c>
      <c r="C3275" s="74">
        <v>47754</v>
      </c>
      <c r="D3275" s="74">
        <v>0</v>
      </c>
      <c r="E3275" s="74">
        <v>0</v>
      </c>
      <c r="F3275" s="74">
        <v>0</v>
      </c>
      <c r="G3275" s="74">
        <v>0</v>
      </c>
      <c r="H3275" s="74">
        <v>0</v>
      </c>
      <c r="I3275" s="74">
        <v>0</v>
      </c>
      <c r="J3275" s="74">
        <v>0</v>
      </c>
      <c r="K3275" s="74">
        <v>4.2654028436019002E-2</v>
      </c>
      <c r="L3275" s="35">
        <v>0</v>
      </c>
      <c r="M3275" s="74">
        <v>0</v>
      </c>
      <c r="N3275"/>
      <c r="O3275"/>
    </row>
    <row r="3276" spans="2:15">
      <c r="B3276" s="74">
        <v>32.000000000000313</v>
      </c>
      <c r="C3276" s="74">
        <v>47755</v>
      </c>
      <c r="D3276" s="74">
        <v>0</v>
      </c>
      <c r="E3276" s="74">
        <v>0</v>
      </c>
      <c r="F3276" s="74">
        <v>0</v>
      </c>
      <c r="G3276" s="74">
        <v>1.2820512820512799E-2</v>
      </c>
      <c r="H3276" s="74">
        <v>0</v>
      </c>
      <c r="I3276" s="74">
        <v>0</v>
      </c>
      <c r="J3276" s="74">
        <v>0</v>
      </c>
      <c r="K3276" s="74">
        <v>0</v>
      </c>
      <c r="L3276" s="35">
        <v>0</v>
      </c>
      <c r="M3276" s="74">
        <v>0</v>
      </c>
      <c r="N3276"/>
      <c r="O3276"/>
    </row>
    <row r="3277" spans="2:15">
      <c r="B3277" s="74">
        <v>153.00000000000051</v>
      </c>
      <c r="C3277" s="74">
        <v>47756</v>
      </c>
      <c r="D3277" s="74">
        <v>0</v>
      </c>
      <c r="E3277" s="74">
        <v>0</v>
      </c>
      <c r="F3277" s="74">
        <v>0</v>
      </c>
      <c r="G3277" s="74">
        <v>0</v>
      </c>
      <c r="H3277" s="74">
        <v>0</v>
      </c>
      <c r="I3277" s="74">
        <v>0</v>
      </c>
      <c r="J3277" s="74">
        <v>0</v>
      </c>
      <c r="K3277" s="74">
        <v>0</v>
      </c>
      <c r="L3277" s="35">
        <v>0</v>
      </c>
      <c r="M3277" s="74">
        <v>0</v>
      </c>
      <c r="N3277"/>
      <c r="O3277"/>
    </row>
    <row r="3278" spans="2:15">
      <c r="B3278" s="74">
        <v>75.999999999999801</v>
      </c>
      <c r="C3278" s="74">
        <v>47757</v>
      </c>
      <c r="D3278" s="74">
        <v>0</v>
      </c>
      <c r="E3278" s="74">
        <v>0</v>
      </c>
      <c r="F3278" s="74">
        <v>0</v>
      </c>
      <c r="G3278" s="74">
        <v>0</v>
      </c>
      <c r="H3278" s="74">
        <v>0</v>
      </c>
      <c r="I3278" s="74">
        <v>0</v>
      </c>
      <c r="J3278" s="74">
        <v>0</v>
      </c>
      <c r="K3278" s="74">
        <v>0</v>
      </c>
      <c r="L3278" s="35">
        <v>0</v>
      </c>
      <c r="M3278" s="74">
        <v>0</v>
      </c>
      <c r="N3278"/>
      <c r="O3278"/>
    </row>
    <row r="3279" spans="2:15">
      <c r="B3279" s="74">
        <v>44.000000000000284</v>
      </c>
      <c r="C3279" s="74">
        <v>47761</v>
      </c>
      <c r="D3279" s="74">
        <v>0</v>
      </c>
      <c r="E3279" s="74">
        <v>0</v>
      </c>
      <c r="F3279" s="74">
        <v>0</v>
      </c>
      <c r="G3279" s="74">
        <v>4.8309178743961402E-3</v>
      </c>
      <c r="H3279" s="74">
        <v>0</v>
      </c>
      <c r="I3279" s="74">
        <v>0</v>
      </c>
      <c r="J3279" s="74">
        <v>0</v>
      </c>
      <c r="K3279" s="74">
        <v>0</v>
      </c>
      <c r="L3279" s="35">
        <v>0</v>
      </c>
      <c r="M3279" s="74">
        <v>0</v>
      </c>
      <c r="N3279"/>
      <c r="O3279"/>
    </row>
    <row r="3280" spans="2:15">
      <c r="B3280" s="74">
        <v>1012.0000000000003</v>
      </c>
      <c r="C3280" s="74">
        <v>47765</v>
      </c>
      <c r="D3280" s="74">
        <v>0</v>
      </c>
      <c r="E3280" s="74">
        <v>0</v>
      </c>
      <c r="F3280" s="74">
        <v>0</v>
      </c>
      <c r="G3280" s="74">
        <v>0</v>
      </c>
      <c r="H3280" s="74">
        <v>0</v>
      </c>
      <c r="I3280" s="74">
        <v>0</v>
      </c>
      <c r="J3280" s="74">
        <v>0</v>
      </c>
      <c r="K3280" s="74">
        <v>0</v>
      </c>
      <c r="L3280" s="35">
        <v>0</v>
      </c>
      <c r="M3280" s="74">
        <v>0</v>
      </c>
      <c r="N3280"/>
      <c r="O3280"/>
    </row>
    <row r="3281" spans="2:15">
      <c r="B3281" s="74">
        <v>1270.0000000000091</v>
      </c>
      <c r="C3281" s="74">
        <v>47766</v>
      </c>
      <c r="D3281" s="74">
        <v>4.5662100456621002E-3</v>
      </c>
      <c r="E3281" s="74">
        <v>0</v>
      </c>
      <c r="F3281" s="74">
        <v>0</v>
      </c>
      <c r="G3281" s="74">
        <v>0</v>
      </c>
      <c r="H3281" s="74">
        <v>0</v>
      </c>
      <c r="I3281" s="74">
        <v>0</v>
      </c>
      <c r="J3281" s="74">
        <v>0</v>
      </c>
      <c r="K3281" s="74">
        <v>0</v>
      </c>
      <c r="L3281" s="35">
        <v>0</v>
      </c>
      <c r="M3281" s="74">
        <v>0</v>
      </c>
      <c r="N3281"/>
      <c r="O3281"/>
    </row>
    <row r="3282" spans="2:15">
      <c r="B3282" s="74">
        <v>51.000000000000448</v>
      </c>
      <c r="C3282" s="74">
        <v>47767</v>
      </c>
      <c r="D3282" s="74">
        <v>0</v>
      </c>
      <c r="E3282" s="74">
        <v>2.5641025641025599E-2</v>
      </c>
      <c r="F3282" s="74">
        <v>0</v>
      </c>
      <c r="G3282" s="74">
        <v>0</v>
      </c>
      <c r="H3282" s="74">
        <v>0</v>
      </c>
      <c r="I3282" s="74">
        <v>0</v>
      </c>
      <c r="J3282" s="74">
        <v>0</v>
      </c>
      <c r="K3282" s="74">
        <v>4.1025641025640998E-2</v>
      </c>
      <c r="L3282" s="35">
        <v>0</v>
      </c>
      <c r="M3282" s="74">
        <v>1</v>
      </c>
      <c r="N3282"/>
      <c r="O3282"/>
    </row>
    <row r="3283" spans="2:15">
      <c r="B3283" s="74">
        <v>393.99999999999653</v>
      </c>
      <c r="C3283" s="74">
        <v>47768</v>
      </c>
      <c r="D3283" s="74">
        <v>0</v>
      </c>
      <c r="E3283" s="74">
        <v>4.6948356807511703E-3</v>
      </c>
      <c r="F3283" s="74">
        <v>0</v>
      </c>
      <c r="G3283" s="74">
        <v>0</v>
      </c>
      <c r="H3283" s="74">
        <v>0</v>
      </c>
      <c r="I3283" s="74">
        <v>0</v>
      </c>
      <c r="J3283" s="74">
        <v>0</v>
      </c>
      <c r="K3283" s="74">
        <v>0</v>
      </c>
      <c r="L3283" s="35">
        <v>0</v>
      </c>
      <c r="M3283" s="74">
        <v>1</v>
      </c>
      <c r="N3283"/>
      <c r="O3283"/>
    </row>
    <row r="3284" spans="2:15">
      <c r="B3284" s="74">
        <v>192.99999999999829</v>
      </c>
      <c r="C3284" s="74">
        <v>47769</v>
      </c>
      <c r="D3284" s="74">
        <v>3.6269430051813503E-2</v>
      </c>
      <c r="E3284" s="74">
        <v>0</v>
      </c>
      <c r="F3284" s="74">
        <v>0</v>
      </c>
      <c r="G3284" s="74">
        <v>0</v>
      </c>
      <c r="H3284" s="74">
        <v>0</v>
      </c>
      <c r="I3284" s="74">
        <v>0</v>
      </c>
      <c r="J3284" s="74">
        <v>0</v>
      </c>
      <c r="K3284" s="74">
        <v>0</v>
      </c>
      <c r="L3284" s="35">
        <v>0</v>
      </c>
      <c r="M3284" s="74">
        <v>0</v>
      </c>
      <c r="N3284"/>
      <c r="O3284"/>
    </row>
    <row r="3285" spans="2:15">
      <c r="B3285" s="74">
        <v>606.0000000000058</v>
      </c>
      <c r="C3285" s="74">
        <v>47770</v>
      </c>
      <c r="D3285" s="74">
        <v>0</v>
      </c>
      <c r="E3285" s="74">
        <v>2.4291497975708499E-2</v>
      </c>
      <c r="F3285" s="74">
        <v>0</v>
      </c>
      <c r="G3285" s="74">
        <v>0</v>
      </c>
      <c r="H3285" s="74">
        <v>0</v>
      </c>
      <c r="I3285" s="74">
        <v>0</v>
      </c>
      <c r="J3285" s="74">
        <v>0</v>
      </c>
      <c r="K3285" s="74">
        <v>0</v>
      </c>
      <c r="L3285" s="35">
        <v>0</v>
      </c>
      <c r="M3285" s="74">
        <v>1</v>
      </c>
      <c r="N3285"/>
      <c r="O3285"/>
    </row>
    <row r="3286" spans="2:15">
      <c r="B3286" s="74">
        <v>502.00000000000119</v>
      </c>
      <c r="C3286" s="74">
        <v>47771</v>
      </c>
      <c r="D3286" s="74">
        <v>0</v>
      </c>
      <c r="E3286" s="74">
        <v>0.21890547263681601</v>
      </c>
      <c r="F3286" s="74">
        <v>0</v>
      </c>
      <c r="G3286" s="74">
        <v>0</v>
      </c>
      <c r="H3286" s="74">
        <v>0</v>
      </c>
      <c r="I3286" s="74">
        <v>0</v>
      </c>
      <c r="J3286" s="74">
        <v>0</v>
      </c>
      <c r="K3286" s="74">
        <v>0</v>
      </c>
      <c r="L3286" s="35">
        <v>0</v>
      </c>
      <c r="M3286" s="74">
        <v>1</v>
      </c>
      <c r="N3286"/>
      <c r="O3286"/>
    </row>
    <row r="3287" spans="2:15">
      <c r="B3287" s="74">
        <v>174.00000000000017</v>
      </c>
      <c r="C3287" s="74">
        <v>47772</v>
      </c>
      <c r="D3287" s="74">
        <v>0</v>
      </c>
      <c r="E3287" s="74">
        <v>0</v>
      </c>
      <c r="F3287" s="74">
        <v>0</v>
      </c>
      <c r="G3287" s="74">
        <v>1.01010101010101E-2</v>
      </c>
      <c r="H3287" s="74">
        <v>0</v>
      </c>
      <c r="I3287" s="74">
        <v>0</v>
      </c>
      <c r="J3287" s="74">
        <v>0</v>
      </c>
      <c r="K3287" s="74">
        <v>0</v>
      </c>
      <c r="L3287" s="35">
        <v>0</v>
      </c>
      <c r="M3287" s="74">
        <v>0</v>
      </c>
      <c r="N3287"/>
      <c r="O3287"/>
    </row>
    <row r="3288" spans="2:15">
      <c r="B3288" s="74">
        <v>230.99999999999787</v>
      </c>
      <c r="C3288" s="74">
        <v>47778</v>
      </c>
      <c r="D3288" s="74">
        <v>0</v>
      </c>
      <c r="E3288" s="74">
        <v>0</v>
      </c>
      <c r="F3288" s="74">
        <v>0</v>
      </c>
      <c r="G3288" s="74">
        <v>1.86915887850467E-2</v>
      </c>
      <c r="H3288" s="74">
        <v>0</v>
      </c>
      <c r="I3288" s="74">
        <v>0</v>
      </c>
      <c r="J3288" s="74">
        <v>0</v>
      </c>
      <c r="K3288" s="74">
        <v>0</v>
      </c>
      <c r="L3288" s="35">
        <v>0</v>
      </c>
      <c r="M3288" s="74">
        <v>0</v>
      </c>
      <c r="N3288"/>
      <c r="O3288"/>
    </row>
    <row r="3289" spans="2:15">
      <c r="B3289" s="74">
        <v>102.00000000000068</v>
      </c>
      <c r="C3289" s="74">
        <v>47785</v>
      </c>
      <c r="D3289" s="74">
        <v>0</v>
      </c>
      <c r="E3289" s="74">
        <v>2.6041666666666699E-2</v>
      </c>
      <c r="F3289" s="74">
        <v>0</v>
      </c>
      <c r="G3289" s="74">
        <v>0</v>
      </c>
      <c r="H3289" s="74">
        <v>0</v>
      </c>
      <c r="I3289" s="74">
        <v>0</v>
      </c>
      <c r="J3289" s="74">
        <v>0</v>
      </c>
      <c r="K3289" s="74">
        <v>0</v>
      </c>
      <c r="L3289" s="35">
        <v>0</v>
      </c>
      <c r="M3289" s="74">
        <v>1</v>
      </c>
      <c r="N3289"/>
      <c r="O3289"/>
    </row>
    <row r="3290" spans="2:15">
      <c r="B3290" s="74">
        <v>116.9999999999996</v>
      </c>
      <c r="C3290" s="74">
        <v>47786</v>
      </c>
      <c r="D3290" s="74">
        <v>0</v>
      </c>
      <c r="E3290" s="74">
        <v>8.4745762711864406E-3</v>
      </c>
      <c r="F3290" s="74">
        <v>0</v>
      </c>
      <c r="G3290" s="74">
        <v>4.2372881355932203E-3</v>
      </c>
      <c r="H3290" s="74">
        <v>0</v>
      </c>
      <c r="I3290" s="74">
        <v>0</v>
      </c>
      <c r="J3290" s="74">
        <v>0</v>
      </c>
      <c r="K3290" s="74">
        <v>0</v>
      </c>
      <c r="L3290" s="35">
        <v>0</v>
      </c>
      <c r="M3290" s="74">
        <v>1</v>
      </c>
      <c r="N3290"/>
      <c r="O3290"/>
    </row>
    <row r="3291" spans="2:15">
      <c r="B3291" s="74">
        <v>52.000000000000099</v>
      </c>
      <c r="C3291" s="74">
        <v>47789</v>
      </c>
      <c r="D3291" s="74">
        <v>0</v>
      </c>
      <c r="E3291" s="74">
        <v>2.4752475247524799E-2</v>
      </c>
      <c r="F3291" s="74">
        <v>0</v>
      </c>
      <c r="G3291" s="74">
        <v>0</v>
      </c>
      <c r="H3291" s="74">
        <v>0</v>
      </c>
      <c r="I3291" s="74">
        <v>0</v>
      </c>
      <c r="J3291" s="74">
        <v>0</v>
      </c>
      <c r="K3291" s="74">
        <v>0</v>
      </c>
      <c r="L3291" s="35">
        <v>0</v>
      </c>
      <c r="M3291" s="74">
        <v>1</v>
      </c>
      <c r="N3291"/>
      <c r="O3291"/>
    </row>
    <row r="3292" spans="2:15">
      <c r="B3292" s="74">
        <v>39.000000000000078</v>
      </c>
      <c r="C3292" s="74">
        <v>47790</v>
      </c>
      <c r="D3292" s="74">
        <v>0</v>
      </c>
      <c r="E3292" s="74">
        <v>3.5897435897435902E-2</v>
      </c>
      <c r="F3292" s="74">
        <v>0</v>
      </c>
      <c r="G3292" s="74">
        <v>0</v>
      </c>
      <c r="H3292" s="74">
        <v>0</v>
      </c>
      <c r="I3292" s="74">
        <v>0</v>
      </c>
      <c r="J3292" s="74">
        <v>0</v>
      </c>
      <c r="K3292" s="74">
        <v>0</v>
      </c>
      <c r="L3292" s="35">
        <v>0</v>
      </c>
      <c r="M3292" s="74">
        <v>1</v>
      </c>
      <c r="N3292"/>
      <c r="O3292"/>
    </row>
    <row r="3293" spans="2:15">
      <c r="B3293" s="74">
        <v>36.999999999999602</v>
      </c>
      <c r="C3293" s="74">
        <v>47791</v>
      </c>
      <c r="D3293" s="74">
        <v>0</v>
      </c>
      <c r="E3293" s="74">
        <v>0</v>
      </c>
      <c r="F3293" s="74">
        <v>0</v>
      </c>
      <c r="G3293" s="74">
        <v>0</v>
      </c>
      <c r="H3293" s="74">
        <v>0</v>
      </c>
      <c r="I3293" s="74">
        <v>0</v>
      </c>
      <c r="J3293" s="74">
        <v>0</v>
      </c>
      <c r="K3293" s="74">
        <v>0</v>
      </c>
      <c r="L3293" s="35">
        <v>6.8493149999999999E-3</v>
      </c>
      <c r="M3293" s="74">
        <v>0</v>
      </c>
      <c r="N3293"/>
      <c r="O3293"/>
    </row>
    <row r="3294" spans="2:15">
      <c r="B3294" s="74">
        <v>39.999999999999801</v>
      </c>
      <c r="C3294" s="74">
        <v>47792</v>
      </c>
      <c r="D3294" s="74">
        <v>0</v>
      </c>
      <c r="E3294" s="74">
        <v>2.5380710659898501E-2</v>
      </c>
      <c r="F3294" s="74">
        <v>0</v>
      </c>
      <c r="G3294" s="74">
        <v>0</v>
      </c>
      <c r="H3294" s="74">
        <v>0</v>
      </c>
      <c r="I3294" s="74">
        <v>0</v>
      </c>
      <c r="J3294" s="74">
        <v>0</v>
      </c>
      <c r="K3294" s="74">
        <v>0</v>
      </c>
      <c r="L3294" s="35">
        <v>0</v>
      </c>
      <c r="M3294" s="74">
        <v>1</v>
      </c>
      <c r="N3294"/>
      <c r="O3294"/>
    </row>
    <row r="3295" spans="2:15">
      <c r="B3295" s="74">
        <v>222.00000000000097</v>
      </c>
      <c r="C3295" s="74">
        <v>47793</v>
      </c>
      <c r="D3295" s="74">
        <v>0</v>
      </c>
      <c r="E3295" s="74">
        <v>0</v>
      </c>
      <c r="F3295" s="74">
        <v>2.62008733624454E-2</v>
      </c>
      <c r="G3295" s="74">
        <v>0</v>
      </c>
      <c r="H3295" s="74">
        <v>0</v>
      </c>
      <c r="I3295" s="74">
        <v>0</v>
      </c>
      <c r="J3295" s="74">
        <v>0</v>
      </c>
      <c r="K3295" s="74">
        <v>0</v>
      </c>
      <c r="L3295" s="35">
        <v>0</v>
      </c>
      <c r="M3295" s="74">
        <v>0</v>
      </c>
      <c r="N3295"/>
      <c r="O3295"/>
    </row>
    <row r="3296" spans="2:15">
      <c r="B3296" s="74">
        <v>220.99999999999991</v>
      </c>
      <c r="C3296" s="74">
        <v>47794</v>
      </c>
      <c r="D3296" s="74">
        <v>0</v>
      </c>
      <c r="E3296" s="74">
        <v>0</v>
      </c>
      <c r="F3296" s="74">
        <v>4.6082949308755804E-3</v>
      </c>
      <c r="G3296" s="74">
        <v>0</v>
      </c>
      <c r="H3296" s="74">
        <v>0</v>
      </c>
      <c r="I3296" s="74">
        <v>0</v>
      </c>
      <c r="J3296" s="74">
        <v>0</v>
      </c>
      <c r="K3296" s="74">
        <v>0</v>
      </c>
      <c r="L3296" s="35">
        <v>0</v>
      </c>
      <c r="M3296" s="74">
        <v>0</v>
      </c>
      <c r="N3296"/>
      <c r="O3296"/>
    </row>
    <row r="3297" spans="2:15">
      <c r="B3297" s="74">
        <v>183.0000000000004</v>
      </c>
      <c r="C3297" s="74">
        <v>47795</v>
      </c>
      <c r="D3297" s="74">
        <v>1.35135135135135E-2</v>
      </c>
      <c r="E3297" s="74">
        <v>0</v>
      </c>
      <c r="F3297" s="74">
        <v>1.35135135135135E-2</v>
      </c>
      <c r="G3297" s="74">
        <v>0</v>
      </c>
      <c r="H3297" s="74">
        <v>0</v>
      </c>
      <c r="I3297" s="74">
        <v>0</v>
      </c>
      <c r="J3297" s="74">
        <v>0</v>
      </c>
      <c r="K3297" s="74">
        <v>0</v>
      </c>
      <c r="L3297" s="35">
        <v>0</v>
      </c>
      <c r="M3297" s="74">
        <v>0</v>
      </c>
      <c r="N3297"/>
      <c r="O3297"/>
    </row>
    <row r="3298" spans="2:15">
      <c r="B3298" s="74">
        <v>164.00000000000094</v>
      </c>
      <c r="C3298" s="74">
        <v>47796</v>
      </c>
      <c r="D3298" s="74">
        <v>0</v>
      </c>
      <c r="E3298" s="74">
        <v>4.4642857142857097E-3</v>
      </c>
      <c r="F3298" s="74">
        <v>4.4642857142857097E-3</v>
      </c>
      <c r="G3298" s="74">
        <v>4.4642857142857097E-3</v>
      </c>
      <c r="H3298" s="74">
        <v>0</v>
      </c>
      <c r="I3298" s="74">
        <v>0</v>
      </c>
      <c r="J3298" s="74">
        <v>0</v>
      </c>
      <c r="K3298" s="74">
        <v>0</v>
      </c>
      <c r="L3298" s="35">
        <v>0</v>
      </c>
      <c r="M3298" s="74">
        <v>1</v>
      </c>
      <c r="N3298"/>
      <c r="O3298"/>
    </row>
    <row r="3299" spans="2:15">
      <c r="B3299" s="74">
        <v>165.99999999999815</v>
      </c>
      <c r="C3299" s="74">
        <v>47797</v>
      </c>
      <c r="D3299" s="74">
        <v>0</v>
      </c>
      <c r="E3299" s="74">
        <v>0</v>
      </c>
      <c r="F3299" s="74">
        <v>0</v>
      </c>
      <c r="G3299" s="74">
        <v>5.3719008264462798E-2</v>
      </c>
      <c r="H3299" s="74">
        <v>0</v>
      </c>
      <c r="I3299" s="74">
        <v>0</v>
      </c>
      <c r="J3299" s="74">
        <v>0</v>
      </c>
      <c r="K3299" s="74">
        <v>0</v>
      </c>
      <c r="L3299" s="35">
        <v>0</v>
      </c>
      <c r="M3299" s="74">
        <v>0</v>
      </c>
      <c r="N3299"/>
      <c r="O3299"/>
    </row>
    <row r="3300" spans="2:15">
      <c r="B3300" s="74">
        <v>166.99999999999886</v>
      </c>
      <c r="C3300" s="74">
        <v>47798</v>
      </c>
      <c r="D3300" s="74">
        <v>0</v>
      </c>
      <c r="E3300" s="74">
        <v>4.0485829959514196E-3</v>
      </c>
      <c r="F3300" s="74">
        <v>0</v>
      </c>
      <c r="G3300" s="74">
        <v>2.4291497975708499E-2</v>
      </c>
      <c r="H3300" s="74">
        <v>0</v>
      </c>
      <c r="I3300" s="74">
        <v>0</v>
      </c>
      <c r="J3300" s="74">
        <v>0</v>
      </c>
      <c r="K3300" s="74">
        <v>0</v>
      </c>
      <c r="L3300" s="35">
        <v>0</v>
      </c>
      <c r="M3300" s="74">
        <v>1</v>
      </c>
      <c r="N3300"/>
      <c r="O3300"/>
    </row>
    <row r="3301" spans="2:15">
      <c r="B3301" s="74">
        <v>180.00000000000176</v>
      </c>
      <c r="C3301" s="74">
        <v>47799</v>
      </c>
      <c r="D3301" s="74">
        <v>0</v>
      </c>
      <c r="E3301" s="74">
        <v>4.3478260869565201E-3</v>
      </c>
      <c r="F3301" s="74">
        <v>0</v>
      </c>
      <c r="G3301" s="74">
        <v>2.1739130434782601E-2</v>
      </c>
      <c r="H3301" s="74">
        <v>0</v>
      </c>
      <c r="I3301" s="74">
        <v>0</v>
      </c>
      <c r="J3301" s="74">
        <v>0</v>
      </c>
      <c r="K3301" s="74">
        <v>0</v>
      </c>
      <c r="L3301" s="35">
        <v>0</v>
      </c>
      <c r="M3301" s="74">
        <v>1</v>
      </c>
      <c r="N3301"/>
      <c r="O3301"/>
    </row>
    <row r="3302" spans="2:15">
      <c r="B3302" s="74">
        <v>147.00000000000139</v>
      </c>
      <c r="C3302" s="74">
        <v>47801</v>
      </c>
      <c r="D3302" s="74">
        <v>0</v>
      </c>
      <c r="E3302" s="74">
        <v>3.78151260504202E-2</v>
      </c>
      <c r="F3302" s="74">
        <v>0</v>
      </c>
      <c r="G3302" s="74">
        <v>3.78151260504202E-2</v>
      </c>
      <c r="H3302" s="74">
        <v>0</v>
      </c>
      <c r="I3302" s="74">
        <v>0</v>
      </c>
      <c r="J3302" s="74">
        <v>0</v>
      </c>
      <c r="K3302" s="74">
        <v>0</v>
      </c>
      <c r="L3302" s="35">
        <v>0</v>
      </c>
      <c r="M3302" s="74">
        <v>1</v>
      </c>
      <c r="N3302"/>
      <c r="O3302"/>
    </row>
    <row r="3303" spans="2:15">
      <c r="B3303" s="74">
        <v>158.99999999999957</v>
      </c>
      <c r="C3303" s="74">
        <v>47802</v>
      </c>
      <c r="D3303" s="74">
        <v>0</v>
      </c>
      <c r="E3303" s="74">
        <v>0</v>
      </c>
      <c r="F3303" s="74">
        <v>4.8543689320388302E-3</v>
      </c>
      <c r="G3303" s="74">
        <v>0</v>
      </c>
      <c r="H3303" s="74">
        <v>0</v>
      </c>
      <c r="I3303" s="74">
        <v>0</v>
      </c>
      <c r="J3303" s="74">
        <v>0</v>
      </c>
      <c r="K3303" s="74">
        <v>0</v>
      </c>
      <c r="L3303" s="35">
        <v>0</v>
      </c>
      <c r="M3303" s="74">
        <v>0</v>
      </c>
      <c r="N3303"/>
      <c r="O3303"/>
    </row>
    <row r="3304" spans="2:15">
      <c r="B3304" s="74">
        <v>165.00000000000142</v>
      </c>
      <c r="C3304" s="74">
        <v>47803</v>
      </c>
      <c r="D3304" s="74">
        <v>0</v>
      </c>
      <c r="E3304" s="74">
        <v>9.0497737556561094E-3</v>
      </c>
      <c r="F3304" s="74">
        <v>0</v>
      </c>
      <c r="G3304" s="74">
        <v>9.0497737556561094E-3</v>
      </c>
      <c r="H3304" s="74">
        <v>0</v>
      </c>
      <c r="I3304" s="74">
        <v>0</v>
      </c>
      <c r="J3304" s="74">
        <v>0</v>
      </c>
      <c r="K3304" s="74">
        <v>0</v>
      </c>
      <c r="L3304" s="35">
        <v>0</v>
      </c>
      <c r="M3304" s="74">
        <v>1</v>
      </c>
      <c r="N3304"/>
      <c r="O3304"/>
    </row>
    <row r="3305" spans="2:15">
      <c r="B3305" s="74">
        <v>116.9999999999996</v>
      </c>
      <c r="C3305" s="74">
        <v>47804</v>
      </c>
      <c r="D3305" s="74">
        <v>0</v>
      </c>
      <c r="E3305" s="74">
        <v>2.8169014084507001E-2</v>
      </c>
      <c r="F3305" s="74">
        <v>0</v>
      </c>
      <c r="G3305" s="74">
        <v>5.16431924882629E-2</v>
      </c>
      <c r="H3305" s="74">
        <v>0</v>
      </c>
      <c r="I3305" s="74">
        <v>0</v>
      </c>
      <c r="J3305" s="74">
        <v>0</v>
      </c>
      <c r="K3305" s="74">
        <v>0</v>
      </c>
      <c r="L3305" s="35">
        <v>0</v>
      </c>
      <c r="M3305" s="74">
        <v>1</v>
      </c>
      <c r="N3305"/>
      <c r="O3305"/>
    </row>
    <row r="3306" spans="2:15">
      <c r="B3306" s="74">
        <v>111.00000000000067</v>
      </c>
      <c r="C3306" s="74">
        <v>47805</v>
      </c>
      <c r="D3306" s="74">
        <v>0</v>
      </c>
      <c r="E3306" s="74">
        <v>0</v>
      </c>
      <c r="F3306" s="74">
        <v>0</v>
      </c>
      <c r="G3306" s="74">
        <v>1.8779342723004699E-2</v>
      </c>
      <c r="H3306" s="74">
        <v>0</v>
      </c>
      <c r="I3306" s="74">
        <v>0</v>
      </c>
      <c r="J3306" s="74">
        <v>0</v>
      </c>
      <c r="K3306" s="74">
        <v>0</v>
      </c>
      <c r="L3306" s="35">
        <v>0</v>
      </c>
      <c r="M3306" s="74">
        <v>0</v>
      </c>
      <c r="N3306"/>
      <c r="O3306"/>
    </row>
    <row r="3307" spans="2:15">
      <c r="B3307" s="74">
        <v>111.00000000000067</v>
      </c>
      <c r="C3307" s="74">
        <v>47806</v>
      </c>
      <c r="D3307" s="74">
        <v>0</v>
      </c>
      <c r="E3307" s="74">
        <v>0</v>
      </c>
      <c r="F3307" s="74">
        <v>0</v>
      </c>
      <c r="G3307" s="74">
        <v>1.9607843137254902E-2</v>
      </c>
      <c r="H3307" s="74">
        <v>0</v>
      </c>
      <c r="I3307" s="74">
        <v>0</v>
      </c>
      <c r="J3307" s="74">
        <v>0</v>
      </c>
      <c r="K3307" s="74">
        <v>0</v>
      </c>
      <c r="L3307" s="35">
        <v>0</v>
      </c>
      <c r="M3307" s="74">
        <v>0</v>
      </c>
      <c r="N3307"/>
      <c r="O3307"/>
    </row>
    <row r="3308" spans="2:15">
      <c r="B3308" s="74">
        <v>61.999999999999453</v>
      </c>
      <c r="C3308" s="74">
        <v>47808</v>
      </c>
      <c r="D3308" s="74">
        <v>0</v>
      </c>
      <c r="E3308" s="74">
        <v>2.9126213592233E-2</v>
      </c>
      <c r="F3308" s="74">
        <v>0</v>
      </c>
      <c r="G3308" s="74">
        <v>9.7087378640776708E-3</v>
      </c>
      <c r="H3308" s="74">
        <v>0</v>
      </c>
      <c r="I3308" s="74">
        <v>0</v>
      </c>
      <c r="J3308" s="74">
        <v>0</v>
      </c>
      <c r="K3308" s="74">
        <v>0</v>
      </c>
      <c r="L3308" s="35">
        <v>0</v>
      </c>
      <c r="M3308" s="74">
        <v>1</v>
      </c>
      <c r="N3308"/>
      <c r="O3308"/>
    </row>
    <row r="3309" spans="2:15">
      <c r="B3309" s="74">
        <v>113.99999999999942</v>
      </c>
      <c r="C3309" s="74">
        <v>47811</v>
      </c>
      <c r="D3309" s="74">
        <v>0</v>
      </c>
      <c r="E3309" s="74">
        <v>9.3457943925233603E-3</v>
      </c>
      <c r="F3309" s="74">
        <v>0</v>
      </c>
      <c r="G3309" s="74">
        <v>0</v>
      </c>
      <c r="H3309" s="74">
        <v>0</v>
      </c>
      <c r="I3309" s="74">
        <v>0</v>
      </c>
      <c r="J3309" s="74">
        <v>0</v>
      </c>
      <c r="K3309" s="74">
        <v>0</v>
      </c>
      <c r="L3309" s="35">
        <v>0</v>
      </c>
      <c r="M3309" s="74">
        <v>1</v>
      </c>
      <c r="N3309"/>
      <c r="O3309"/>
    </row>
    <row r="3310" spans="2:15">
      <c r="B3310" s="74">
        <v>44.000000000000284</v>
      </c>
      <c r="C3310" s="74">
        <v>47814</v>
      </c>
      <c r="D3310" s="74">
        <v>0</v>
      </c>
      <c r="E3310" s="74">
        <v>2.3041474654377898E-2</v>
      </c>
      <c r="F3310" s="74">
        <v>0</v>
      </c>
      <c r="G3310" s="74">
        <v>0</v>
      </c>
      <c r="H3310" s="74">
        <v>0</v>
      </c>
      <c r="I3310" s="74">
        <v>0</v>
      </c>
      <c r="J3310" s="74">
        <v>0</v>
      </c>
      <c r="K3310" s="74">
        <v>0</v>
      </c>
      <c r="L3310" s="35">
        <v>0</v>
      </c>
      <c r="M3310" s="74">
        <v>1</v>
      </c>
      <c r="N3310"/>
      <c r="O3310"/>
    </row>
    <row r="3311" spans="2:15">
      <c r="B3311" s="74">
        <v>41.000000000000426</v>
      </c>
      <c r="C3311" s="74">
        <v>47815</v>
      </c>
      <c r="D3311" s="74">
        <v>0</v>
      </c>
      <c r="E3311" s="74">
        <v>0</v>
      </c>
      <c r="F3311" s="74">
        <v>0</v>
      </c>
      <c r="G3311" s="74">
        <v>2.6785714285714302E-2</v>
      </c>
      <c r="H3311" s="74">
        <v>0</v>
      </c>
      <c r="I3311" s="74">
        <v>0</v>
      </c>
      <c r="J3311" s="74">
        <v>0</v>
      </c>
      <c r="K3311" s="74">
        <v>0</v>
      </c>
      <c r="L3311" s="35">
        <v>0</v>
      </c>
      <c r="M3311" s="74">
        <v>0</v>
      </c>
      <c r="N3311"/>
      <c r="O3311"/>
    </row>
    <row r="3312" spans="2:15">
      <c r="B3312" s="74">
        <v>79.999999999999403</v>
      </c>
      <c r="C3312" s="74">
        <v>47816</v>
      </c>
      <c r="D3312" s="74">
        <v>0</v>
      </c>
      <c r="E3312" s="74">
        <v>3.3018867924528301E-2</v>
      </c>
      <c r="F3312" s="74">
        <v>0</v>
      </c>
      <c r="G3312" s="74">
        <v>3.3018867924528301E-2</v>
      </c>
      <c r="H3312" s="74">
        <v>0</v>
      </c>
      <c r="I3312" s="74">
        <v>0</v>
      </c>
      <c r="J3312" s="74">
        <v>0</v>
      </c>
      <c r="K3312" s="74">
        <v>0</v>
      </c>
      <c r="L3312" s="35">
        <v>0</v>
      </c>
      <c r="M3312" s="74">
        <v>1</v>
      </c>
      <c r="N3312"/>
      <c r="O3312"/>
    </row>
    <row r="3313" spans="2:15">
      <c r="B3313" s="74">
        <v>151.9999999999992</v>
      </c>
      <c r="C3313" s="74">
        <v>47817</v>
      </c>
      <c r="D3313" s="74">
        <v>0</v>
      </c>
      <c r="E3313" s="74">
        <v>0</v>
      </c>
      <c r="F3313" s="74">
        <v>0</v>
      </c>
      <c r="G3313" s="74">
        <v>0</v>
      </c>
      <c r="H3313" s="74">
        <v>0</v>
      </c>
      <c r="I3313" s="74">
        <v>0</v>
      </c>
      <c r="J3313" s="74">
        <v>0</v>
      </c>
      <c r="K3313" s="74">
        <v>4.92610837438424E-3</v>
      </c>
      <c r="L3313" s="35">
        <v>0</v>
      </c>
      <c r="M3313" s="74">
        <v>0</v>
      </c>
      <c r="N3313"/>
      <c r="O3313"/>
    </row>
    <row r="3314" spans="2:15">
      <c r="B3314" s="74">
        <v>373.99999999999977</v>
      </c>
      <c r="C3314" s="74">
        <v>47820</v>
      </c>
      <c r="D3314" s="74">
        <v>0</v>
      </c>
      <c r="E3314" s="74">
        <v>0</v>
      </c>
      <c r="F3314" s="74">
        <v>0</v>
      </c>
      <c r="G3314" s="74">
        <v>0</v>
      </c>
      <c r="H3314" s="74">
        <v>0</v>
      </c>
      <c r="I3314" s="74">
        <v>0</v>
      </c>
      <c r="J3314" s="74">
        <v>0</v>
      </c>
      <c r="K3314" s="74">
        <v>0</v>
      </c>
      <c r="L3314" s="35">
        <v>0</v>
      </c>
      <c r="M3314" s="74">
        <v>0</v>
      </c>
      <c r="N3314"/>
      <c r="O3314"/>
    </row>
    <row r="3315" spans="2:15">
      <c r="B3315" s="74">
        <v>244.99999999999881</v>
      </c>
      <c r="C3315" s="74">
        <v>47822</v>
      </c>
      <c r="D3315" s="74">
        <v>0</v>
      </c>
      <c r="E3315" s="74">
        <v>0</v>
      </c>
      <c r="F3315" s="74">
        <v>0</v>
      </c>
      <c r="G3315" s="74">
        <v>0</v>
      </c>
      <c r="H3315" s="74">
        <v>0</v>
      </c>
      <c r="I3315" s="74">
        <v>0</v>
      </c>
      <c r="J3315" s="74">
        <v>0</v>
      </c>
      <c r="K3315" s="74">
        <v>0</v>
      </c>
      <c r="L3315" s="35">
        <v>0</v>
      </c>
      <c r="M3315" s="74">
        <v>0</v>
      </c>
      <c r="N3315"/>
      <c r="O3315"/>
    </row>
    <row r="3316" spans="2:15">
      <c r="B3316" s="74">
        <v>148.00000000000099</v>
      </c>
      <c r="C3316" s="74">
        <v>47825</v>
      </c>
      <c r="D3316" s="74">
        <v>0</v>
      </c>
      <c r="E3316" s="74">
        <v>3.8647342995169101E-2</v>
      </c>
      <c r="F3316" s="74">
        <v>0</v>
      </c>
      <c r="G3316" s="74">
        <v>0</v>
      </c>
      <c r="H3316" s="74">
        <v>0</v>
      </c>
      <c r="I3316" s="74">
        <v>0</v>
      </c>
      <c r="J3316" s="74">
        <v>0</v>
      </c>
      <c r="K3316" s="74">
        <v>0.29468599033816401</v>
      </c>
      <c r="L3316" s="35">
        <v>0</v>
      </c>
      <c r="M3316" s="74">
        <v>1</v>
      </c>
      <c r="N3316"/>
      <c r="O3316"/>
    </row>
    <row r="3317" spans="2:15">
      <c r="B3317" s="74">
        <v>86.000000000000497</v>
      </c>
      <c r="C3317" s="74">
        <v>47831</v>
      </c>
      <c r="D3317" s="74">
        <v>0</v>
      </c>
      <c r="E3317" s="74">
        <v>5.4726368159204002E-2</v>
      </c>
      <c r="F3317" s="74">
        <v>0</v>
      </c>
      <c r="G3317" s="74">
        <v>1.49253731343284E-2</v>
      </c>
      <c r="H3317" s="74">
        <v>0</v>
      </c>
      <c r="I3317" s="74">
        <v>0</v>
      </c>
      <c r="J3317" s="74">
        <v>0</v>
      </c>
      <c r="K3317" s="74">
        <v>0.34825870646766199</v>
      </c>
      <c r="L3317" s="35">
        <v>0</v>
      </c>
      <c r="M3317" s="74">
        <v>1</v>
      </c>
      <c r="N3317"/>
      <c r="O3317"/>
    </row>
    <row r="3318" spans="2:15">
      <c r="B3318" s="74">
        <v>81.000000000000099</v>
      </c>
      <c r="C3318" s="74">
        <v>47832</v>
      </c>
      <c r="D3318" s="74">
        <v>0</v>
      </c>
      <c r="E3318" s="74">
        <v>0</v>
      </c>
      <c r="F3318" s="74">
        <v>0</v>
      </c>
      <c r="G3318" s="74">
        <v>0</v>
      </c>
      <c r="H3318" s="74">
        <v>0</v>
      </c>
      <c r="I3318" s="74">
        <v>0</v>
      </c>
      <c r="J3318" s="74">
        <v>0</v>
      </c>
      <c r="K3318" s="74">
        <v>7.5376884422110504E-2</v>
      </c>
      <c r="L3318" s="35">
        <v>0</v>
      </c>
      <c r="M3318" s="74">
        <v>0</v>
      </c>
      <c r="N3318"/>
      <c r="O3318"/>
    </row>
    <row r="3319" spans="2:15">
      <c r="B3319" s="74">
        <v>163.00000000000088</v>
      </c>
      <c r="C3319" s="74">
        <v>47836</v>
      </c>
      <c r="D3319" s="74">
        <v>0</v>
      </c>
      <c r="E3319" s="74">
        <v>0</v>
      </c>
      <c r="F3319" s="74">
        <v>0</v>
      </c>
      <c r="G3319" s="74">
        <v>0</v>
      </c>
      <c r="H3319" s="74">
        <v>0</v>
      </c>
      <c r="I3319" s="74">
        <v>0</v>
      </c>
      <c r="J3319" s="74">
        <v>0</v>
      </c>
      <c r="K3319" s="74">
        <v>0</v>
      </c>
      <c r="L3319" s="35">
        <v>0</v>
      </c>
      <c r="M3319" s="74">
        <v>0</v>
      </c>
      <c r="N3319"/>
      <c r="O3319"/>
    </row>
    <row r="3320" spans="2:15">
      <c r="B3320" s="74">
        <v>141.00000000000014</v>
      </c>
      <c r="C3320" s="74">
        <v>47837</v>
      </c>
      <c r="D3320" s="74">
        <v>0</v>
      </c>
      <c r="E3320" s="74">
        <v>4.5226130653266298E-2</v>
      </c>
      <c r="F3320" s="74">
        <v>0</v>
      </c>
      <c r="G3320" s="74">
        <v>0</v>
      </c>
      <c r="H3320" s="74">
        <v>0</v>
      </c>
      <c r="I3320" s="74">
        <v>0</v>
      </c>
      <c r="J3320" s="74">
        <v>0</v>
      </c>
      <c r="K3320" s="74">
        <v>4.0201005025125601E-2</v>
      </c>
      <c r="L3320" s="35">
        <v>0</v>
      </c>
      <c r="M3320" s="74">
        <v>1</v>
      </c>
      <c r="N3320"/>
      <c r="O3320"/>
    </row>
    <row r="3321" spans="2:15">
      <c r="B3321" s="74">
        <v>116.0000000000004</v>
      </c>
      <c r="C3321" s="74">
        <v>47838</v>
      </c>
      <c r="D3321" s="74">
        <v>0</v>
      </c>
      <c r="E3321" s="74">
        <v>0</v>
      </c>
      <c r="F3321" s="74">
        <v>0</v>
      </c>
      <c r="G3321" s="74">
        <v>0</v>
      </c>
      <c r="H3321" s="74">
        <v>0</v>
      </c>
      <c r="I3321" s="74">
        <v>0</v>
      </c>
      <c r="J3321" s="74">
        <v>0</v>
      </c>
      <c r="K3321" s="74">
        <v>5.1020408163265302E-3</v>
      </c>
      <c r="L3321" s="35">
        <v>0</v>
      </c>
      <c r="M3321" s="74">
        <v>0</v>
      </c>
      <c r="N3321"/>
      <c r="O3321"/>
    </row>
    <row r="3322" spans="2:15">
      <c r="B3322" s="74">
        <v>237.99999999999903</v>
      </c>
      <c r="C3322" s="74">
        <v>47839</v>
      </c>
      <c r="D3322" s="74">
        <v>0</v>
      </c>
      <c r="E3322" s="74">
        <v>0</v>
      </c>
      <c r="F3322" s="74">
        <v>0</v>
      </c>
      <c r="G3322" s="74">
        <v>0</v>
      </c>
      <c r="H3322" s="74">
        <v>0</v>
      </c>
      <c r="I3322" s="74">
        <v>0</v>
      </c>
      <c r="J3322" s="74">
        <v>0</v>
      </c>
      <c r="K3322" s="74">
        <v>0</v>
      </c>
      <c r="L3322" s="35">
        <v>0</v>
      </c>
      <c r="M3322" s="74">
        <v>0</v>
      </c>
      <c r="N3322"/>
      <c r="O3322"/>
    </row>
    <row r="3323" spans="2:15">
      <c r="B3323" s="74">
        <v>123.0000000000006</v>
      </c>
      <c r="C3323" s="74">
        <v>47842</v>
      </c>
      <c r="D3323" s="74">
        <v>0</v>
      </c>
      <c r="E3323" s="74">
        <v>2.9702970297029702E-2</v>
      </c>
      <c r="F3323" s="74">
        <v>0</v>
      </c>
      <c r="G3323" s="74">
        <v>0</v>
      </c>
      <c r="H3323" s="74">
        <v>0</v>
      </c>
      <c r="I3323" s="74">
        <v>0</v>
      </c>
      <c r="J3323" s="74">
        <v>0</v>
      </c>
      <c r="K3323" s="74">
        <v>0</v>
      </c>
      <c r="L3323" s="35">
        <v>0</v>
      </c>
      <c r="M3323" s="74">
        <v>1</v>
      </c>
      <c r="N3323"/>
      <c r="O3323"/>
    </row>
    <row r="3324" spans="2:15">
      <c r="B3324" s="74">
        <v>685.99999999999727</v>
      </c>
      <c r="C3324" s="74">
        <v>47843</v>
      </c>
      <c r="D3324" s="74">
        <v>0</v>
      </c>
      <c r="E3324" s="74">
        <v>0</v>
      </c>
      <c r="F3324" s="74">
        <v>0</v>
      </c>
      <c r="G3324" s="74">
        <v>5.0505050505050501E-3</v>
      </c>
      <c r="H3324" s="74">
        <v>0</v>
      </c>
      <c r="I3324" s="74">
        <v>0</v>
      </c>
      <c r="J3324" s="74">
        <v>0</v>
      </c>
      <c r="K3324" s="74">
        <v>0</v>
      </c>
      <c r="L3324" s="35">
        <v>0</v>
      </c>
      <c r="M3324" s="74">
        <v>0</v>
      </c>
      <c r="N3324"/>
      <c r="O3324"/>
    </row>
    <row r="3325" spans="2:15">
      <c r="B3325" s="74">
        <v>113.99999999999942</v>
      </c>
      <c r="C3325" s="74">
        <v>47844</v>
      </c>
      <c r="D3325" s="74">
        <v>0</v>
      </c>
      <c r="E3325" s="74">
        <v>1.5686274509803901E-2</v>
      </c>
      <c r="F3325" s="74">
        <v>0</v>
      </c>
      <c r="G3325" s="74">
        <v>0</v>
      </c>
      <c r="H3325" s="74">
        <v>0</v>
      </c>
      <c r="I3325" s="74">
        <v>0</v>
      </c>
      <c r="J3325" s="74">
        <v>0</v>
      </c>
      <c r="K3325" s="74">
        <v>0.20392156862745101</v>
      </c>
      <c r="L3325" s="35">
        <v>0</v>
      </c>
      <c r="M3325" s="74">
        <v>1</v>
      </c>
      <c r="N3325"/>
      <c r="O3325"/>
    </row>
    <row r="3326" spans="2:15">
      <c r="B3326" s="74">
        <v>81.000000000000099</v>
      </c>
      <c r="C3326" s="74">
        <v>47848</v>
      </c>
      <c r="D3326" s="74">
        <v>0</v>
      </c>
      <c r="E3326" s="74">
        <v>0</v>
      </c>
      <c r="F3326" s="74">
        <v>0</v>
      </c>
      <c r="G3326" s="74">
        <v>0</v>
      </c>
      <c r="H3326" s="74">
        <v>0</v>
      </c>
      <c r="I3326" s="74">
        <v>0</v>
      </c>
      <c r="J3326" s="74">
        <v>0</v>
      </c>
      <c r="K3326" s="74">
        <v>4.1860465116279097E-2</v>
      </c>
      <c r="L3326" s="35">
        <v>0</v>
      </c>
      <c r="M3326" s="74">
        <v>0</v>
      </c>
      <c r="N3326"/>
      <c r="O3326"/>
    </row>
    <row r="3327" spans="2:15">
      <c r="B3327" s="74">
        <v>356.00000000000443</v>
      </c>
      <c r="C3327" s="74">
        <v>47851</v>
      </c>
      <c r="D3327" s="74">
        <v>0</v>
      </c>
      <c r="E3327" s="74">
        <v>0</v>
      </c>
      <c r="F3327" s="74">
        <v>0</v>
      </c>
      <c r="G3327" s="74">
        <v>0</v>
      </c>
      <c r="H3327" s="74">
        <v>0</v>
      </c>
      <c r="I3327" s="74">
        <v>0</v>
      </c>
      <c r="J3327" s="74">
        <v>0</v>
      </c>
      <c r="K3327" s="74">
        <v>1.6260162601626001E-2</v>
      </c>
      <c r="L3327" s="35">
        <v>0</v>
      </c>
      <c r="M3327" s="74">
        <v>0</v>
      </c>
      <c r="N3327"/>
      <c r="O3327"/>
    </row>
    <row r="3328" spans="2:15">
      <c r="B3328" s="74">
        <v>217.99999999999784</v>
      </c>
      <c r="C3328" s="74">
        <v>47853</v>
      </c>
      <c r="D3328" s="74">
        <v>0</v>
      </c>
      <c r="E3328" s="74">
        <v>0</v>
      </c>
      <c r="F3328" s="74">
        <v>0</v>
      </c>
      <c r="G3328" s="74">
        <v>0</v>
      </c>
      <c r="H3328" s="74">
        <v>0</v>
      </c>
      <c r="I3328" s="74">
        <v>0</v>
      </c>
      <c r="J3328" s="74">
        <v>0</v>
      </c>
      <c r="K3328" s="74">
        <v>4.8076923076923097E-3</v>
      </c>
      <c r="L3328" s="35">
        <v>0</v>
      </c>
      <c r="M3328" s="74">
        <v>0</v>
      </c>
      <c r="N3328"/>
      <c r="O3328"/>
    </row>
    <row r="3329" spans="2:15">
      <c r="B3329" s="74">
        <v>41.000000000000426</v>
      </c>
      <c r="C3329" s="74">
        <v>47857</v>
      </c>
      <c r="D3329" s="74">
        <v>0</v>
      </c>
      <c r="E3329" s="74">
        <v>0</v>
      </c>
      <c r="F3329" s="74">
        <v>0</v>
      </c>
      <c r="G3329" s="74">
        <v>0</v>
      </c>
      <c r="H3329" s="74">
        <v>0</v>
      </c>
      <c r="I3329" s="74">
        <v>0</v>
      </c>
      <c r="J3329" s="74">
        <v>0</v>
      </c>
      <c r="K3329" s="74">
        <v>0</v>
      </c>
      <c r="L3329" s="35">
        <v>0</v>
      </c>
      <c r="M3329" s="74">
        <v>0</v>
      </c>
      <c r="N3329"/>
      <c r="O3329"/>
    </row>
    <row r="3330" spans="2:15">
      <c r="B3330" s="74">
        <v>202.99999999999869</v>
      </c>
      <c r="C3330" s="74">
        <v>47858</v>
      </c>
      <c r="D3330" s="74">
        <v>0</v>
      </c>
      <c r="E3330" s="74">
        <v>4.1474654377880199E-2</v>
      </c>
      <c r="F3330" s="74">
        <v>0</v>
      </c>
      <c r="G3330" s="74">
        <v>0</v>
      </c>
      <c r="H3330" s="74">
        <v>0</v>
      </c>
      <c r="I3330" s="74">
        <v>0</v>
      </c>
      <c r="J3330" s="74">
        <v>0</v>
      </c>
      <c r="K3330" s="74">
        <v>1.3824884792626699E-2</v>
      </c>
      <c r="L3330" s="35">
        <v>0</v>
      </c>
      <c r="M3330" s="74">
        <v>1</v>
      </c>
      <c r="N3330"/>
      <c r="O3330"/>
    </row>
    <row r="3331" spans="2:15">
      <c r="B3331" s="74">
        <v>239.00000000000156</v>
      </c>
      <c r="C3331" s="74">
        <v>47860</v>
      </c>
      <c r="D3331" s="74">
        <v>0</v>
      </c>
      <c r="E3331" s="74">
        <v>2.5000000000000001E-2</v>
      </c>
      <c r="F3331" s="74">
        <v>0</v>
      </c>
      <c r="G3331" s="74">
        <v>0</v>
      </c>
      <c r="H3331" s="74">
        <v>0</v>
      </c>
      <c r="I3331" s="74">
        <v>0</v>
      </c>
      <c r="J3331" s="74">
        <v>0</v>
      </c>
      <c r="K3331" s="74">
        <v>0</v>
      </c>
      <c r="L3331" s="35">
        <v>0</v>
      </c>
      <c r="M3331" s="74">
        <v>1</v>
      </c>
      <c r="N3331"/>
      <c r="O3331"/>
    </row>
    <row r="3332" spans="2:15">
      <c r="B3332" s="74">
        <v>339.99999999999619</v>
      </c>
      <c r="C3332" s="74">
        <v>47875</v>
      </c>
      <c r="D3332" s="74">
        <v>0</v>
      </c>
      <c r="E3332" s="74">
        <v>0</v>
      </c>
      <c r="F3332" s="74">
        <v>0</v>
      </c>
      <c r="G3332" s="74">
        <v>5.5248618784530402E-3</v>
      </c>
      <c r="H3332" s="74">
        <v>0</v>
      </c>
      <c r="I3332" s="74">
        <v>0</v>
      </c>
      <c r="J3332" s="74">
        <v>0</v>
      </c>
      <c r="K3332" s="74">
        <v>5.5248618784530402E-3</v>
      </c>
      <c r="L3332" s="35">
        <v>0</v>
      </c>
      <c r="M3332" s="74">
        <v>0</v>
      </c>
      <c r="N3332"/>
      <c r="O3332"/>
    </row>
    <row r="3333" spans="2:15">
      <c r="B3333" s="74">
        <v>812.00000000000932</v>
      </c>
      <c r="C3333" s="74">
        <v>47882</v>
      </c>
      <c r="D3333" s="74">
        <v>0</v>
      </c>
      <c r="E3333" s="74">
        <v>0</v>
      </c>
      <c r="F3333" s="74">
        <v>0</v>
      </c>
      <c r="G3333" s="74">
        <v>0</v>
      </c>
      <c r="H3333" s="74">
        <v>0</v>
      </c>
      <c r="I3333" s="74">
        <v>0</v>
      </c>
      <c r="J3333" s="74">
        <v>0</v>
      </c>
      <c r="K3333" s="74">
        <v>0</v>
      </c>
      <c r="L3333" s="35">
        <v>0</v>
      </c>
      <c r="M3333" s="74">
        <v>0</v>
      </c>
      <c r="N3333"/>
      <c r="O3333"/>
    </row>
    <row r="3334" spans="2:15">
      <c r="B3334" s="74">
        <v>109.99999999999876</v>
      </c>
      <c r="C3334" s="74">
        <v>47883</v>
      </c>
      <c r="D3334" s="74">
        <v>0</v>
      </c>
      <c r="E3334" s="74">
        <v>1.79372197309417E-2</v>
      </c>
      <c r="F3334" s="74">
        <v>0</v>
      </c>
      <c r="G3334" s="74">
        <v>0</v>
      </c>
      <c r="H3334" s="74">
        <v>0</v>
      </c>
      <c r="I3334" s="74">
        <v>0</v>
      </c>
      <c r="J3334" s="74">
        <v>0</v>
      </c>
      <c r="K3334" s="74">
        <v>0</v>
      </c>
      <c r="L3334" s="35">
        <v>0</v>
      </c>
      <c r="M3334" s="74">
        <v>1</v>
      </c>
      <c r="N3334"/>
      <c r="O3334"/>
    </row>
    <row r="3335" spans="2:15">
      <c r="B3335" s="74">
        <v>167.99999999999909</v>
      </c>
      <c r="C3335" s="74">
        <v>47884</v>
      </c>
      <c r="D3335" s="74">
        <v>0</v>
      </c>
      <c r="E3335" s="74">
        <v>4.86486486486487E-2</v>
      </c>
      <c r="F3335" s="74">
        <v>0</v>
      </c>
      <c r="G3335" s="74">
        <v>0</v>
      </c>
      <c r="H3335" s="74">
        <v>0</v>
      </c>
      <c r="I3335" s="74">
        <v>0</v>
      </c>
      <c r="J3335" s="74">
        <v>0</v>
      </c>
      <c r="K3335" s="74">
        <v>0</v>
      </c>
      <c r="L3335" s="35">
        <v>0</v>
      </c>
      <c r="M3335" s="74">
        <v>1</v>
      </c>
      <c r="N3335"/>
      <c r="O3335"/>
    </row>
    <row r="3336" spans="2:15">
      <c r="B3336" s="74">
        <v>48.000000000000327</v>
      </c>
      <c r="C3336" s="74">
        <v>47886</v>
      </c>
      <c r="D3336" s="74">
        <v>0</v>
      </c>
      <c r="E3336" s="74">
        <v>5.1282051282051301E-2</v>
      </c>
      <c r="F3336" s="74">
        <v>0</v>
      </c>
      <c r="G3336" s="74">
        <v>0</v>
      </c>
      <c r="H3336" s="74">
        <v>0</v>
      </c>
      <c r="I3336" s="74">
        <v>0</v>
      </c>
      <c r="J3336" s="74">
        <v>0</v>
      </c>
      <c r="K3336" s="74">
        <v>0</v>
      </c>
      <c r="L3336" s="35">
        <v>0</v>
      </c>
      <c r="M3336" s="74">
        <v>1</v>
      </c>
      <c r="N3336"/>
      <c r="O3336"/>
    </row>
    <row r="3337" spans="2:15">
      <c r="B3337" s="74">
        <v>174.00000000000017</v>
      </c>
      <c r="C3337" s="74">
        <v>47889</v>
      </c>
      <c r="D3337" s="74">
        <v>0</v>
      </c>
      <c r="E3337" s="74">
        <v>9.5238095238095195E-3</v>
      </c>
      <c r="F3337" s="74">
        <v>0</v>
      </c>
      <c r="G3337" s="74">
        <v>0</v>
      </c>
      <c r="H3337" s="74">
        <v>0</v>
      </c>
      <c r="I3337" s="74">
        <v>0</v>
      </c>
      <c r="J3337" s="74">
        <v>4.7619047619047597E-3</v>
      </c>
      <c r="K3337" s="74">
        <v>0</v>
      </c>
      <c r="L3337" s="35">
        <v>0</v>
      </c>
      <c r="M3337" s="74">
        <v>1</v>
      </c>
      <c r="N3337"/>
      <c r="O3337"/>
    </row>
    <row r="3338" spans="2:15">
      <c r="B3338" s="74">
        <v>90.999999999999332</v>
      </c>
      <c r="C3338" s="74">
        <v>47891</v>
      </c>
      <c r="D3338" s="74">
        <v>0</v>
      </c>
      <c r="E3338" s="74">
        <v>0</v>
      </c>
      <c r="F3338" s="74">
        <v>0</v>
      </c>
      <c r="G3338" s="74">
        <v>1.46341463414634E-2</v>
      </c>
      <c r="H3338" s="74">
        <v>9.7560975609756097E-3</v>
      </c>
      <c r="I3338" s="74">
        <v>0</v>
      </c>
      <c r="J3338" s="74">
        <v>9.7560975609756097E-3</v>
      </c>
      <c r="K3338" s="74">
        <v>4.8780487804878099E-2</v>
      </c>
      <c r="L3338" s="35">
        <v>0</v>
      </c>
      <c r="M3338" s="74">
        <v>0</v>
      </c>
      <c r="N3338"/>
      <c r="O3338"/>
    </row>
    <row r="3339" spans="2:15">
      <c r="B3339" s="74">
        <v>90.999999999999332</v>
      </c>
      <c r="C3339" s="74">
        <v>47893</v>
      </c>
      <c r="D3339" s="74">
        <v>0</v>
      </c>
      <c r="E3339" s="74">
        <v>0.03</v>
      </c>
      <c r="F3339" s="74">
        <v>0</v>
      </c>
      <c r="G3339" s="74">
        <v>0</v>
      </c>
      <c r="H3339" s="74">
        <v>0</v>
      </c>
      <c r="I3339" s="74">
        <v>0</v>
      </c>
      <c r="J3339" s="74">
        <v>0</v>
      </c>
      <c r="K3339" s="74">
        <v>0</v>
      </c>
      <c r="L3339" s="35">
        <v>0</v>
      </c>
      <c r="M3339" s="74">
        <v>1</v>
      </c>
      <c r="N3339"/>
      <c r="O3339"/>
    </row>
    <row r="3340" spans="2:15">
      <c r="B3340" s="74">
        <v>113.99999999999942</v>
      </c>
      <c r="C3340" s="74">
        <v>47897</v>
      </c>
      <c r="D3340" s="74">
        <v>0</v>
      </c>
      <c r="E3340" s="74">
        <v>0.171296296296296</v>
      </c>
      <c r="F3340" s="74">
        <v>0</v>
      </c>
      <c r="G3340" s="74">
        <v>9.2592592592592605E-3</v>
      </c>
      <c r="H3340" s="74">
        <v>0</v>
      </c>
      <c r="I3340" s="74">
        <v>0</v>
      </c>
      <c r="J3340" s="74">
        <v>0</v>
      </c>
      <c r="K3340" s="74">
        <v>0</v>
      </c>
      <c r="L3340" s="35">
        <v>0</v>
      </c>
      <c r="M3340" s="74">
        <v>1</v>
      </c>
      <c r="N3340"/>
      <c r="O3340"/>
    </row>
    <row r="3341" spans="2:15">
      <c r="B3341" s="74">
        <v>82.999999999999289</v>
      </c>
      <c r="C3341" s="74">
        <v>47898</v>
      </c>
      <c r="D3341" s="74">
        <v>0</v>
      </c>
      <c r="E3341" s="74">
        <v>0</v>
      </c>
      <c r="F3341" s="74">
        <v>0</v>
      </c>
      <c r="G3341" s="74">
        <v>0</v>
      </c>
      <c r="H3341" s="74">
        <v>0</v>
      </c>
      <c r="I3341" s="74">
        <v>0</v>
      </c>
      <c r="J3341" s="74">
        <v>0</v>
      </c>
      <c r="K3341" s="74">
        <v>0</v>
      </c>
      <c r="L3341" s="35">
        <v>0</v>
      </c>
      <c r="M3341" s="74">
        <v>0</v>
      </c>
      <c r="N3341"/>
      <c r="O3341"/>
    </row>
    <row r="3342" spans="2:15">
      <c r="B3342" s="74">
        <v>614.00000000000364</v>
      </c>
      <c r="C3342" s="74">
        <v>47902</v>
      </c>
      <c r="D3342" s="74">
        <v>0</v>
      </c>
      <c r="E3342" s="74">
        <v>0</v>
      </c>
      <c r="F3342" s="74">
        <v>0</v>
      </c>
      <c r="G3342" s="74">
        <v>0</v>
      </c>
      <c r="H3342" s="74">
        <v>0</v>
      </c>
      <c r="I3342" s="74">
        <v>0</v>
      </c>
      <c r="J3342" s="74">
        <v>0</v>
      </c>
      <c r="K3342" s="74">
        <v>4.9019607843137298E-3</v>
      </c>
      <c r="L3342" s="35">
        <v>0</v>
      </c>
      <c r="M3342" s="74">
        <v>0</v>
      </c>
      <c r="N3342"/>
      <c r="O3342"/>
    </row>
    <row r="3343" spans="2:15">
      <c r="B3343" s="74">
        <v>118.00000000000129</v>
      </c>
      <c r="C3343" s="74">
        <v>47905</v>
      </c>
      <c r="D3343" s="74">
        <v>0</v>
      </c>
      <c r="E3343" s="74">
        <v>0</v>
      </c>
      <c r="F3343" s="74">
        <v>0</v>
      </c>
      <c r="G3343" s="74">
        <v>0</v>
      </c>
      <c r="H3343" s="74">
        <v>0</v>
      </c>
      <c r="I3343" s="74">
        <v>0</v>
      </c>
      <c r="J3343" s="74">
        <v>0</v>
      </c>
      <c r="K3343" s="74">
        <v>0.17289719626168201</v>
      </c>
      <c r="L3343" s="35">
        <v>0</v>
      </c>
      <c r="M3343" s="74">
        <v>0</v>
      </c>
      <c r="N3343"/>
      <c r="O3343"/>
    </row>
    <row r="3344" spans="2:15">
      <c r="B3344" s="74">
        <v>169.99999999999855</v>
      </c>
      <c r="C3344" s="74">
        <v>47908</v>
      </c>
      <c r="D3344" s="74">
        <v>0</v>
      </c>
      <c r="E3344" s="74">
        <v>0</v>
      </c>
      <c r="F3344" s="74">
        <v>0</v>
      </c>
      <c r="G3344" s="74">
        <v>0</v>
      </c>
      <c r="H3344" s="74">
        <v>0</v>
      </c>
      <c r="I3344" s="74">
        <v>0</v>
      </c>
      <c r="J3344" s="74">
        <v>0</v>
      </c>
      <c r="K3344" s="74">
        <v>0</v>
      </c>
      <c r="L3344" s="35">
        <v>0</v>
      </c>
      <c r="M3344" s="74">
        <v>0</v>
      </c>
      <c r="N3344"/>
      <c r="O3344"/>
    </row>
    <row r="3345" spans="2:15">
      <c r="B3345" s="74">
        <v>141.00000000000014</v>
      </c>
      <c r="C3345" s="74">
        <v>47911</v>
      </c>
      <c r="D3345" s="74">
        <v>0</v>
      </c>
      <c r="E3345" s="74">
        <v>0</v>
      </c>
      <c r="F3345" s="74">
        <v>0</v>
      </c>
      <c r="G3345" s="74">
        <v>0</v>
      </c>
      <c r="H3345" s="74">
        <v>0</v>
      </c>
      <c r="I3345" s="74">
        <v>0</v>
      </c>
      <c r="J3345" s="74">
        <v>0</v>
      </c>
      <c r="K3345" s="74">
        <v>4.6082949308755804E-3</v>
      </c>
      <c r="L3345" s="35">
        <v>0</v>
      </c>
      <c r="M3345" s="74">
        <v>0</v>
      </c>
      <c r="N3345"/>
      <c r="O3345"/>
    </row>
    <row r="3346" spans="2:15">
      <c r="B3346" s="74">
        <v>107.00000000000014</v>
      </c>
      <c r="C3346" s="74">
        <v>47913</v>
      </c>
      <c r="D3346" s="74">
        <v>0</v>
      </c>
      <c r="E3346" s="74">
        <v>5.4545454545454501E-2</v>
      </c>
      <c r="F3346" s="74">
        <v>0</v>
      </c>
      <c r="G3346" s="74">
        <v>0</v>
      </c>
      <c r="H3346" s="74">
        <v>0</v>
      </c>
      <c r="I3346" s="74">
        <v>0</v>
      </c>
      <c r="J3346" s="74">
        <v>0</v>
      </c>
      <c r="K3346" s="74">
        <v>0</v>
      </c>
      <c r="L3346" s="35">
        <v>0</v>
      </c>
      <c r="M3346" s="74">
        <v>1</v>
      </c>
      <c r="N3346"/>
      <c r="O3346"/>
    </row>
    <row r="3347" spans="2:15">
      <c r="B3347" s="74">
        <v>39.999999999999801</v>
      </c>
      <c r="C3347" s="74">
        <v>47915</v>
      </c>
      <c r="D3347" s="74">
        <v>0</v>
      </c>
      <c r="E3347" s="74">
        <v>0.15962441314553999</v>
      </c>
      <c r="F3347" s="74">
        <v>0</v>
      </c>
      <c r="G3347" s="74">
        <v>0</v>
      </c>
      <c r="H3347" s="74">
        <v>0</v>
      </c>
      <c r="I3347" s="74">
        <v>0</v>
      </c>
      <c r="J3347" s="74">
        <v>0</v>
      </c>
      <c r="K3347" s="74">
        <v>0</v>
      </c>
      <c r="L3347" s="35">
        <v>0</v>
      </c>
      <c r="M3347" s="74">
        <v>1</v>
      </c>
      <c r="N3347"/>
      <c r="O3347"/>
    </row>
    <row r="3348" spans="2:15">
      <c r="B3348" s="74">
        <v>350.00000000000392</v>
      </c>
      <c r="C3348" s="74">
        <v>47917</v>
      </c>
      <c r="D3348" s="74">
        <v>0</v>
      </c>
      <c r="E3348" s="74">
        <v>0</v>
      </c>
      <c r="F3348" s="74">
        <v>0</v>
      </c>
      <c r="G3348" s="74">
        <v>3.3175355450236997E-2</v>
      </c>
      <c r="H3348" s="74">
        <v>0</v>
      </c>
      <c r="I3348" s="74">
        <v>0</v>
      </c>
      <c r="J3348" s="74">
        <v>0</v>
      </c>
      <c r="K3348" s="74">
        <v>4.7393364928909901E-2</v>
      </c>
      <c r="L3348" s="35">
        <v>0</v>
      </c>
      <c r="M3348" s="74">
        <v>0</v>
      </c>
      <c r="N3348"/>
      <c r="O3348"/>
    </row>
    <row r="3349" spans="2:15">
      <c r="B3349" s="74">
        <v>48.000000000000327</v>
      </c>
      <c r="C3349" s="74">
        <v>47919</v>
      </c>
      <c r="D3349" s="74">
        <v>0</v>
      </c>
      <c r="E3349" s="74">
        <v>0</v>
      </c>
      <c r="F3349" s="74">
        <v>0</v>
      </c>
      <c r="G3349" s="74">
        <v>0</v>
      </c>
      <c r="H3349" s="74">
        <v>0</v>
      </c>
      <c r="I3349" s="74">
        <v>0</v>
      </c>
      <c r="J3349" s="74">
        <v>0</v>
      </c>
      <c r="K3349" s="74">
        <v>5.0000000000000001E-3</v>
      </c>
      <c r="L3349" s="35">
        <v>0</v>
      </c>
      <c r="M3349" s="74">
        <v>0</v>
      </c>
      <c r="N3349"/>
      <c r="O3349"/>
    </row>
    <row r="3350" spans="2:15">
      <c r="B3350" s="74">
        <v>311.99999999999835</v>
      </c>
      <c r="C3350" s="74">
        <v>47923</v>
      </c>
      <c r="D3350" s="74">
        <v>0</v>
      </c>
      <c r="E3350" s="74">
        <v>0</v>
      </c>
      <c r="F3350" s="74">
        <v>0</v>
      </c>
      <c r="G3350" s="74">
        <v>0</v>
      </c>
      <c r="H3350" s="74">
        <v>0</v>
      </c>
      <c r="I3350" s="74">
        <v>0</v>
      </c>
      <c r="J3350" s="74">
        <v>0</v>
      </c>
      <c r="K3350" s="74">
        <v>0</v>
      </c>
      <c r="L3350" s="35">
        <v>0</v>
      </c>
      <c r="M3350" s="74">
        <v>0</v>
      </c>
      <c r="N3350"/>
      <c r="O3350"/>
    </row>
    <row r="3351" spans="2:15">
      <c r="B3351" s="74">
        <v>102.99999999999946</v>
      </c>
      <c r="C3351" s="74">
        <v>47932</v>
      </c>
      <c r="D3351" s="74">
        <v>0</v>
      </c>
      <c r="E3351" s="74">
        <v>0.38251366120218599</v>
      </c>
      <c r="F3351" s="74">
        <v>0</v>
      </c>
      <c r="G3351" s="74">
        <v>0</v>
      </c>
      <c r="H3351" s="74">
        <v>0</v>
      </c>
      <c r="I3351" s="74">
        <v>0</v>
      </c>
      <c r="J3351" s="74">
        <v>0</v>
      </c>
      <c r="K3351" s="74">
        <v>0</v>
      </c>
      <c r="L3351" s="35">
        <v>0</v>
      </c>
      <c r="M3351" s="74">
        <v>1</v>
      </c>
      <c r="N3351"/>
      <c r="O3351"/>
    </row>
    <row r="3352" spans="2:15">
      <c r="B3352" s="74">
        <v>573.99999999999568</v>
      </c>
      <c r="C3352" s="74">
        <v>47936</v>
      </c>
      <c r="D3352" s="74">
        <v>0</v>
      </c>
      <c r="E3352" s="74">
        <v>2.4038461538461502E-2</v>
      </c>
      <c r="F3352" s="74">
        <v>0</v>
      </c>
      <c r="G3352" s="74">
        <v>0</v>
      </c>
      <c r="H3352" s="74">
        <v>0</v>
      </c>
      <c r="I3352" s="74">
        <v>0</v>
      </c>
      <c r="J3352" s="74">
        <v>0</v>
      </c>
      <c r="K3352" s="74">
        <v>0</v>
      </c>
      <c r="L3352" s="35">
        <v>0</v>
      </c>
      <c r="M3352" s="74">
        <v>1</v>
      </c>
      <c r="N3352"/>
      <c r="O3352"/>
    </row>
    <row r="3353" spans="2:15">
      <c r="B3353" s="74">
        <v>270.00000000000176</v>
      </c>
      <c r="C3353" s="74">
        <v>47938</v>
      </c>
      <c r="D3353" s="74">
        <v>0</v>
      </c>
      <c r="E3353" s="74">
        <v>0</v>
      </c>
      <c r="F3353" s="74">
        <v>0</v>
      </c>
      <c r="G3353" s="74">
        <v>0</v>
      </c>
      <c r="H3353" s="74">
        <v>0</v>
      </c>
      <c r="I3353" s="74">
        <v>0</v>
      </c>
      <c r="J3353" s="74">
        <v>0</v>
      </c>
      <c r="K3353" s="74">
        <v>0</v>
      </c>
      <c r="L3353" s="35">
        <v>0</v>
      </c>
      <c r="M3353" s="74">
        <v>0</v>
      </c>
      <c r="N3353"/>
      <c r="O3353"/>
    </row>
    <row r="3354" spans="2:15">
      <c r="B3354" s="74">
        <v>1533.9999999999943</v>
      </c>
      <c r="C3354" s="74">
        <v>47970</v>
      </c>
      <c r="D3354" s="74">
        <v>0</v>
      </c>
      <c r="E3354" s="74">
        <v>0</v>
      </c>
      <c r="F3354" s="74">
        <v>0</v>
      </c>
      <c r="G3354" s="74">
        <v>0</v>
      </c>
      <c r="H3354" s="74">
        <v>0</v>
      </c>
      <c r="I3354" s="74">
        <v>0</v>
      </c>
      <c r="J3354" s="74">
        <v>0</v>
      </c>
      <c r="K3354" s="74">
        <v>0</v>
      </c>
      <c r="L3354" s="35">
        <v>0</v>
      </c>
      <c r="M3354" s="74">
        <v>0</v>
      </c>
      <c r="N3354"/>
      <c r="O3354"/>
    </row>
    <row r="3355" spans="2:15">
      <c r="B3355" s="74">
        <v>1902.0000000000221</v>
      </c>
      <c r="C3355" s="74">
        <v>47971</v>
      </c>
      <c r="D3355" s="74">
        <v>0</v>
      </c>
      <c r="E3355" s="74">
        <v>0</v>
      </c>
      <c r="F3355" s="74">
        <v>0</v>
      </c>
      <c r="G3355" s="74">
        <v>0</v>
      </c>
      <c r="H3355" s="74">
        <v>0</v>
      </c>
      <c r="I3355" s="74">
        <v>0</v>
      </c>
      <c r="J3355" s="74">
        <v>0</v>
      </c>
      <c r="K3355" s="74">
        <v>0</v>
      </c>
      <c r="L3355" s="35">
        <v>9.9502489999999996E-3</v>
      </c>
      <c r="M3355" s="74">
        <v>0</v>
      </c>
      <c r="N3355"/>
      <c r="O3355"/>
    </row>
    <row r="3356" spans="2:15">
      <c r="B3356" s="74">
        <v>418.00000000000483</v>
      </c>
      <c r="C3356" s="74">
        <v>47988</v>
      </c>
      <c r="D3356" s="74">
        <v>0</v>
      </c>
      <c r="E3356" s="74">
        <v>0</v>
      </c>
      <c r="F3356" s="74">
        <v>0</v>
      </c>
      <c r="G3356" s="74">
        <v>0</v>
      </c>
      <c r="H3356" s="74">
        <v>0</v>
      </c>
      <c r="I3356" s="74">
        <v>0</v>
      </c>
      <c r="J3356" s="74">
        <v>0</v>
      </c>
      <c r="K3356" s="74">
        <v>0</v>
      </c>
      <c r="L3356" s="35">
        <v>0</v>
      </c>
      <c r="M3356" s="74">
        <v>0</v>
      </c>
      <c r="N3356"/>
      <c r="O3356"/>
    </row>
    <row r="3357" spans="2:15">
      <c r="B3357" s="74">
        <v>105.99999999999997</v>
      </c>
      <c r="C3357" s="74">
        <v>47994</v>
      </c>
      <c r="D3357" s="74">
        <v>0</v>
      </c>
      <c r="E3357" s="74">
        <v>0</v>
      </c>
      <c r="F3357" s="74">
        <v>0</v>
      </c>
      <c r="G3357" s="74">
        <v>7.4418604651162804E-2</v>
      </c>
      <c r="H3357" s="74">
        <v>0</v>
      </c>
      <c r="I3357" s="74">
        <v>0</v>
      </c>
      <c r="J3357" s="74">
        <v>0</v>
      </c>
      <c r="K3357" s="74">
        <v>0</v>
      </c>
      <c r="L3357" s="35">
        <v>6.0465115999999999E-2</v>
      </c>
      <c r="M3357" s="74">
        <v>0</v>
      </c>
      <c r="N3357"/>
      <c r="O3357"/>
    </row>
    <row r="3358" spans="2:15">
      <c r="B3358" s="74">
        <v>10140.000000000087</v>
      </c>
      <c r="C3358" s="74">
        <v>48019</v>
      </c>
      <c r="D3358" s="74">
        <v>0</v>
      </c>
      <c r="E3358" s="74">
        <v>0</v>
      </c>
      <c r="F3358" s="74">
        <v>0</v>
      </c>
      <c r="G3358" s="74">
        <v>0</v>
      </c>
      <c r="H3358" s="74">
        <v>0</v>
      </c>
      <c r="I3358" s="74">
        <v>0</v>
      </c>
      <c r="J3358" s="74">
        <v>0</v>
      </c>
      <c r="K3358" s="74">
        <v>0</v>
      </c>
      <c r="L3358" s="35">
        <v>0</v>
      </c>
      <c r="M3358" s="74">
        <v>0</v>
      </c>
      <c r="N3358"/>
      <c r="O3358"/>
    </row>
    <row r="3359" spans="2:15">
      <c r="B3359" s="74">
        <v>1106.0000000000023</v>
      </c>
      <c r="C3359" s="74">
        <v>48021</v>
      </c>
      <c r="D3359" s="74">
        <v>0</v>
      </c>
      <c r="E3359" s="74">
        <v>0</v>
      </c>
      <c r="F3359" s="74">
        <v>0</v>
      </c>
      <c r="G3359" s="74">
        <v>0</v>
      </c>
      <c r="H3359" s="74">
        <v>0</v>
      </c>
      <c r="I3359" s="74">
        <v>0</v>
      </c>
      <c r="J3359" s="74">
        <v>0</v>
      </c>
      <c r="K3359" s="74">
        <v>0</v>
      </c>
      <c r="L3359" s="35">
        <v>0.94090909099999998</v>
      </c>
      <c r="M3359" s="74">
        <v>0</v>
      </c>
      <c r="N3359"/>
      <c r="O3359"/>
    </row>
    <row r="3360" spans="2:15">
      <c r="B3360" s="74">
        <v>10350.000000000084</v>
      </c>
      <c r="C3360" s="74">
        <v>48022</v>
      </c>
      <c r="D3360" s="74">
        <v>0</v>
      </c>
      <c r="E3360" s="74">
        <v>0</v>
      </c>
      <c r="F3360" s="74">
        <v>0</v>
      </c>
      <c r="G3360" s="74">
        <v>0</v>
      </c>
      <c r="H3360" s="74">
        <v>0</v>
      </c>
      <c r="I3360" s="74">
        <v>0</v>
      </c>
      <c r="J3360" s="74">
        <v>0</v>
      </c>
      <c r="K3360" s="74">
        <v>0</v>
      </c>
      <c r="L3360" s="35">
        <v>1.5384615000000001E-2</v>
      </c>
      <c r="M3360" s="74">
        <v>0</v>
      </c>
      <c r="N3360"/>
      <c r="O3360"/>
    </row>
    <row r="3361" spans="2:15">
      <c r="B3361" s="74">
        <v>1792.9999999999891</v>
      </c>
      <c r="C3361" s="74">
        <v>48070</v>
      </c>
      <c r="D3361" s="74">
        <v>0</v>
      </c>
      <c r="E3361" s="74">
        <v>0</v>
      </c>
      <c r="F3361" s="74">
        <v>0</v>
      </c>
      <c r="G3361" s="74">
        <v>4.7619047619047597E-3</v>
      </c>
      <c r="H3361" s="74">
        <v>0</v>
      </c>
      <c r="I3361" s="74">
        <v>0</v>
      </c>
      <c r="J3361" s="74">
        <v>0</v>
      </c>
      <c r="K3361" s="74">
        <v>0</v>
      </c>
      <c r="L3361" s="35">
        <v>0</v>
      </c>
      <c r="M3361" s="74">
        <v>0</v>
      </c>
      <c r="N3361"/>
      <c r="O3361"/>
    </row>
    <row r="3362" spans="2:15">
      <c r="B3362" s="74">
        <v>527.99999999999761</v>
      </c>
      <c r="C3362" s="74">
        <v>48089</v>
      </c>
      <c r="D3362" s="74">
        <v>0</v>
      </c>
      <c r="E3362" s="74">
        <v>0</v>
      </c>
      <c r="F3362" s="74">
        <v>0</v>
      </c>
      <c r="G3362" s="74">
        <v>0</v>
      </c>
      <c r="H3362" s="74">
        <v>0</v>
      </c>
      <c r="I3362" s="74">
        <v>0</v>
      </c>
      <c r="J3362" s="74">
        <v>0</v>
      </c>
      <c r="K3362" s="74">
        <v>0</v>
      </c>
      <c r="L3362" s="35">
        <v>0</v>
      </c>
      <c r="M3362" s="74">
        <v>0</v>
      </c>
      <c r="N3362"/>
      <c r="O3362"/>
    </row>
    <row r="3363" spans="2:15">
      <c r="B3363" s="74">
        <v>168.99999999999864</v>
      </c>
      <c r="C3363" s="74">
        <v>48106</v>
      </c>
      <c r="D3363" s="74">
        <v>0</v>
      </c>
      <c r="E3363" s="74">
        <v>0</v>
      </c>
      <c r="F3363" s="74">
        <v>0</v>
      </c>
      <c r="G3363" s="74">
        <v>0</v>
      </c>
      <c r="H3363" s="74">
        <v>0</v>
      </c>
      <c r="I3363" s="74">
        <v>0</v>
      </c>
      <c r="J3363" s="74">
        <v>0</v>
      </c>
      <c r="K3363" s="74">
        <v>0</v>
      </c>
      <c r="L3363" s="35">
        <v>0</v>
      </c>
      <c r="M3363" s="74">
        <v>0</v>
      </c>
      <c r="N3363"/>
      <c r="O3363"/>
    </row>
    <row r="3364" spans="2:15">
      <c r="B3364" s="74">
        <v>873.00000000000136</v>
      </c>
      <c r="C3364" s="74">
        <v>48112</v>
      </c>
      <c r="D3364" s="74">
        <v>0</v>
      </c>
      <c r="E3364" s="74">
        <v>0</v>
      </c>
      <c r="F3364" s="74">
        <v>0</v>
      </c>
      <c r="G3364" s="74">
        <v>0</v>
      </c>
      <c r="H3364" s="74">
        <v>0</v>
      </c>
      <c r="I3364" s="74">
        <v>0</v>
      </c>
      <c r="J3364" s="74">
        <v>0</v>
      </c>
      <c r="K3364" s="74">
        <v>0</v>
      </c>
      <c r="L3364" s="35">
        <v>0</v>
      </c>
      <c r="M3364" s="74">
        <v>0</v>
      </c>
      <c r="N3364"/>
      <c r="O3364"/>
    </row>
    <row r="3365" spans="2:15">
      <c r="B3365" s="74">
        <v>178.99999999999886</v>
      </c>
      <c r="C3365" s="74">
        <v>48121</v>
      </c>
      <c r="D3365" s="74">
        <v>0</v>
      </c>
      <c r="E3365" s="74">
        <v>4.6296296296296302E-3</v>
      </c>
      <c r="F3365" s="74">
        <v>0</v>
      </c>
      <c r="G3365" s="74">
        <v>0</v>
      </c>
      <c r="H3365" s="74">
        <v>0</v>
      </c>
      <c r="I3365" s="74">
        <v>0</v>
      </c>
      <c r="J3365" s="74">
        <v>0</v>
      </c>
      <c r="K3365" s="74">
        <v>0</v>
      </c>
      <c r="L3365" s="35">
        <v>0</v>
      </c>
      <c r="M3365" s="74">
        <v>1</v>
      </c>
      <c r="N3365"/>
      <c r="O3365"/>
    </row>
    <row r="3366" spans="2:15">
      <c r="B3366" s="74">
        <v>1352.9999999999911</v>
      </c>
      <c r="C3366" s="74">
        <v>48319</v>
      </c>
      <c r="D3366" s="74">
        <v>0</v>
      </c>
      <c r="E3366" s="74">
        <v>0</v>
      </c>
      <c r="F3366" s="74">
        <v>0</v>
      </c>
      <c r="G3366" s="74">
        <v>0</v>
      </c>
      <c r="H3366" s="74">
        <v>0</v>
      </c>
      <c r="I3366" s="74">
        <v>0</v>
      </c>
      <c r="J3366" s="74">
        <v>0</v>
      </c>
      <c r="K3366" s="74">
        <v>0</v>
      </c>
      <c r="L3366" s="35">
        <v>0</v>
      </c>
      <c r="M3366" s="74">
        <v>0</v>
      </c>
      <c r="N3366"/>
      <c r="O3366"/>
    </row>
    <row r="3367" spans="2:15">
      <c r="B3367" s="74">
        <v>1728.9999999999916</v>
      </c>
      <c r="C3367" s="74">
        <v>48322</v>
      </c>
      <c r="D3367" s="74">
        <v>0</v>
      </c>
      <c r="E3367" s="74">
        <v>0</v>
      </c>
      <c r="F3367" s="74">
        <v>0</v>
      </c>
      <c r="G3367" s="74">
        <v>0</v>
      </c>
      <c r="H3367" s="74">
        <v>0</v>
      </c>
      <c r="I3367" s="74">
        <v>0</v>
      </c>
      <c r="J3367" s="74">
        <v>0</v>
      </c>
      <c r="K3367" s="74">
        <v>0</v>
      </c>
      <c r="L3367" s="35">
        <v>0</v>
      </c>
      <c r="M3367" s="74">
        <v>0</v>
      </c>
      <c r="N3367"/>
      <c r="O3367"/>
    </row>
    <row r="3368" spans="2:15">
      <c r="B3368" s="74">
        <v>181.99999999999801</v>
      </c>
      <c r="C3368" s="74">
        <v>48365</v>
      </c>
      <c r="D3368" s="74">
        <v>0</v>
      </c>
      <c r="E3368" s="74">
        <v>0</v>
      </c>
      <c r="F3368" s="74">
        <v>0</v>
      </c>
      <c r="G3368" s="74">
        <v>3.5897435897435902E-2</v>
      </c>
      <c r="H3368" s="74">
        <v>0</v>
      </c>
      <c r="I3368" s="74">
        <v>0</v>
      </c>
      <c r="J3368" s="74">
        <v>0</v>
      </c>
      <c r="K3368" s="74">
        <v>0</v>
      </c>
      <c r="L3368" s="35">
        <v>0</v>
      </c>
      <c r="M3368" s="74">
        <v>0</v>
      </c>
      <c r="N3368"/>
      <c r="O3368"/>
    </row>
    <row r="3369" spans="2:15">
      <c r="B3369" s="74">
        <v>281.00000000000017</v>
      </c>
      <c r="C3369" s="74">
        <v>48406</v>
      </c>
      <c r="D3369" s="74">
        <v>0</v>
      </c>
      <c r="E3369" s="74">
        <v>0</v>
      </c>
      <c r="F3369" s="74">
        <v>0</v>
      </c>
      <c r="G3369" s="74">
        <v>0</v>
      </c>
      <c r="H3369" s="74">
        <v>0</v>
      </c>
      <c r="I3369" s="74">
        <v>0</v>
      </c>
      <c r="J3369" s="74">
        <v>0</v>
      </c>
      <c r="K3369" s="74">
        <v>0</v>
      </c>
      <c r="L3369" s="35">
        <v>0</v>
      </c>
      <c r="M3369" s="74">
        <v>0</v>
      </c>
      <c r="N3369"/>
      <c r="O3369"/>
    </row>
    <row r="3370" spans="2:15">
      <c r="B3370" s="74">
        <v>301.99999999999977</v>
      </c>
      <c r="C3370" s="74">
        <v>48410</v>
      </c>
      <c r="D3370" s="74">
        <v>0</v>
      </c>
      <c r="E3370" s="74">
        <v>0</v>
      </c>
      <c r="F3370" s="74">
        <v>0</v>
      </c>
      <c r="G3370" s="74">
        <v>0</v>
      </c>
      <c r="H3370" s="74">
        <v>0</v>
      </c>
      <c r="I3370" s="74">
        <v>0</v>
      </c>
      <c r="J3370" s="74">
        <v>0</v>
      </c>
      <c r="K3370" s="74">
        <v>0</v>
      </c>
      <c r="L3370" s="35">
        <v>0</v>
      </c>
      <c r="M3370" s="74">
        <v>0</v>
      </c>
      <c r="N3370"/>
      <c r="O3370"/>
    </row>
    <row r="3371" spans="2:15">
      <c r="B3371" s="74">
        <v>411.99999999999608</v>
      </c>
      <c r="C3371" s="74">
        <v>48443</v>
      </c>
      <c r="D3371" s="74">
        <v>0</v>
      </c>
      <c r="E3371" s="74">
        <v>0</v>
      </c>
      <c r="F3371" s="74">
        <v>0</v>
      </c>
      <c r="G3371" s="74">
        <v>0</v>
      </c>
      <c r="H3371" s="74">
        <v>0</v>
      </c>
      <c r="I3371" s="74">
        <v>0</v>
      </c>
      <c r="J3371" s="74">
        <v>0</v>
      </c>
      <c r="K3371" s="74">
        <v>0</v>
      </c>
      <c r="L3371" s="35">
        <v>0</v>
      </c>
      <c r="M3371" s="74">
        <v>0</v>
      </c>
      <c r="N3371"/>
      <c r="O3371"/>
    </row>
    <row r="3372" spans="2:15">
      <c r="B3372" s="74">
        <v>2436.99999999998</v>
      </c>
      <c r="C3372" s="74">
        <v>48447</v>
      </c>
      <c r="D3372" s="74">
        <v>0</v>
      </c>
      <c r="E3372" s="74">
        <v>0</v>
      </c>
      <c r="F3372" s="74">
        <v>0</v>
      </c>
      <c r="G3372" s="74">
        <v>0</v>
      </c>
      <c r="H3372" s="74">
        <v>0</v>
      </c>
      <c r="I3372" s="74">
        <v>0</v>
      </c>
      <c r="J3372" s="74">
        <v>0</v>
      </c>
      <c r="K3372" s="74">
        <v>0</v>
      </c>
      <c r="L3372" s="35">
        <v>0</v>
      </c>
      <c r="M3372" s="74">
        <v>0</v>
      </c>
      <c r="N3372"/>
      <c r="O3372"/>
    </row>
    <row r="3373" spans="2:15">
      <c r="B3373" s="74">
        <v>2407</v>
      </c>
      <c r="C3373" s="74">
        <v>49772</v>
      </c>
      <c r="D3373" s="74">
        <v>0</v>
      </c>
      <c r="E3373" s="74">
        <v>0</v>
      </c>
      <c r="F3373" s="74">
        <v>0</v>
      </c>
      <c r="G3373" s="74">
        <v>0</v>
      </c>
      <c r="H3373" s="74">
        <v>0</v>
      </c>
      <c r="I3373" s="74">
        <v>0</v>
      </c>
      <c r="J3373" s="74">
        <v>0</v>
      </c>
      <c r="K3373" s="74">
        <v>0</v>
      </c>
      <c r="L3373" s="35">
        <v>0</v>
      </c>
      <c r="M3373" s="74">
        <v>0</v>
      </c>
      <c r="N3373"/>
      <c r="O3373"/>
    </row>
    <row r="3374" spans="2:15">
      <c r="B3374" s="74">
        <v>548.00000000000159</v>
      </c>
      <c r="C3374" s="74">
        <v>49885</v>
      </c>
      <c r="D3374" s="74">
        <v>5.0505050505050501E-3</v>
      </c>
      <c r="E3374" s="74">
        <v>4.0404040404040401E-2</v>
      </c>
      <c r="F3374" s="74">
        <v>0</v>
      </c>
      <c r="G3374" s="74">
        <v>0</v>
      </c>
      <c r="H3374" s="74">
        <v>0</v>
      </c>
      <c r="I3374" s="74">
        <v>0</v>
      </c>
      <c r="J3374" s="74">
        <v>0</v>
      </c>
      <c r="K3374" s="74">
        <v>0</v>
      </c>
      <c r="L3374" s="35">
        <v>0</v>
      </c>
      <c r="M3374" s="74">
        <v>1</v>
      </c>
      <c r="N3374"/>
      <c r="O3374"/>
    </row>
    <row r="3375" spans="2:15">
      <c r="B3375" s="74">
        <v>565.99999999999864</v>
      </c>
      <c r="C3375" s="74">
        <v>49888</v>
      </c>
      <c r="D3375" s="74">
        <v>5.0761421319797002E-3</v>
      </c>
      <c r="E3375" s="74">
        <v>0</v>
      </c>
      <c r="F3375" s="74">
        <v>0</v>
      </c>
      <c r="G3375" s="74">
        <v>0</v>
      </c>
      <c r="H3375" s="74">
        <v>0</v>
      </c>
      <c r="I3375" s="74">
        <v>0</v>
      </c>
      <c r="J3375" s="74">
        <v>0</v>
      </c>
      <c r="K3375" s="74">
        <v>0</v>
      </c>
      <c r="L3375" s="35">
        <v>0</v>
      </c>
      <c r="M3375" s="74">
        <v>0</v>
      </c>
      <c r="N3375"/>
      <c r="O3375"/>
    </row>
    <row r="3376" spans="2:15">
      <c r="B3376" s="74">
        <v>575.99999999999761</v>
      </c>
      <c r="C3376" s="74">
        <v>49889</v>
      </c>
      <c r="D3376" s="74">
        <v>0</v>
      </c>
      <c r="E3376" s="74">
        <v>0</v>
      </c>
      <c r="F3376" s="74">
        <v>0</v>
      </c>
      <c r="G3376" s="74">
        <v>0</v>
      </c>
      <c r="H3376" s="74">
        <v>0</v>
      </c>
      <c r="I3376" s="74">
        <v>0</v>
      </c>
      <c r="J3376" s="74">
        <v>0</v>
      </c>
      <c r="K3376" s="74">
        <v>0</v>
      </c>
      <c r="L3376" s="35">
        <v>0</v>
      </c>
      <c r="M3376" s="74">
        <v>0</v>
      </c>
      <c r="N3376"/>
      <c r="O3376"/>
    </row>
    <row r="3377" spans="2:15">
      <c r="B3377" s="74">
        <v>580.00000000000409</v>
      </c>
      <c r="C3377" s="74">
        <v>49893</v>
      </c>
      <c r="D3377" s="74">
        <v>0</v>
      </c>
      <c r="E3377" s="74">
        <v>4.4117647058823498E-2</v>
      </c>
      <c r="F3377" s="74">
        <v>0</v>
      </c>
      <c r="G3377" s="74">
        <v>0</v>
      </c>
      <c r="H3377" s="74">
        <v>0</v>
      </c>
      <c r="I3377" s="74">
        <v>0</v>
      </c>
      <c r="J3377" s="74">
        <v>0</v>
      </c>
      <c r="K3377" s="74">
        <v>0</v>
      </c>
      <c r="L3377" s="35">
        <v>0</v>
      </c>
      <c r="M3377" s="74">
        <v>1</v>
      </c>
      <c r="N3377"/>
      <c r="O3377"/>
    </row>
    <row r="3378" spans="2:15">
      <c r="B3378" s="74">
        <v>454.9999999999975</v>
      </c>
      <c r="C3378" s="74">
        <v>49895</v>
      </c>
      <c r="D3378" s="74">
        <v>0</v>
      </c>
      <c r="E3378" s="74">
        <v>4.9504950495049497E-3</v>
      </c>
      <c r="F3378" s="74">
        <v>0</v>
      </c>
      <c r="G3378" s="74">
        <v>0</v>
      </c>
      <c r="H3378" s="74">
        <v>0</v>
      </c>
      <c r="I3378" s="74">
        <v>0</v>
      </c>
      <c r="J3378" s="74">
        <v>0</v>
      </c>
      <c r="K3378" s="74">
        <v>0</v>
      </c>
      <c r="L3378" s="35">
        <v>0</v>
      </c>
      <c r="M3378" s="74">
        <v>1</v>
      </c>
      <c r="N3378"/>
      <c r="O3378"/>
    </row>
    <row r="3379" spans="2:15">
      <c r="B3379" s="74">
        <v>236.00000000000199</v>
      </c>
      <c r="C3379" s="74">
        <v>49901</v>
      </c>
      <c r="D3379" s="74">
        <v>0</v>
      </c>
      <c r="E3379" s="74">
        <v>0</v>
      </c>
      <c r="F3379" s="74">
        <v>0</v>
      </c>
      <c r="G3379" s="74">
        <v>0</v>
      </c>
      <c r="H3379" s="74">
        <v>0</v>
      </c>
      <c r="I3379" s="74">
        <v>0</v>
      </c>
      <c r="J3379" s="74">
        <v>0</v>
      </c>
      <c r="K3379" s="74">
        <v>0</v>
      </c>
      <c r="L3379" s="35">
        <v>0</v>
      </c>
      <c r="M3379" s="74">
        <v>0</v>
      </c>
      <c r="N3379"/>
      <c r="O3379"/>
    </row>
    <row r="3380" spans="2:15">
      <c r="B3380" s="74">
        <v>118.00000000000129</v>
      </c>
      <c r="C3380" s="74">
        <v>49902</v>
      </c>
      <c r="D3380" s="74">
        <v>0</v>
      </c>
      <c r="E3380" s="74">
        <v>3.5897435897435902E-2</v>
      </c>
      <c r="F3380" s="74">
        <v>0</v>
      </c>
      <c r="G3380" s="74">
        <v>0</v>
      </c>
      <c r="H3380" s="74">
        <v>0</v>
      </c>
      <c r="I3380" s="74">
        <v>0</v>
      </c>
      <c r="J3380" s="74">
        <v>0</v>
      </c>
      <c r="K3380" s="74">
        <v>0</v>
      </c>
      <c r="L3380" s="35">
        <v>0</v>
      </c>
      <c r="M3380" s="74">
        <v>1</v>
      </c>
      <c r="N3380"/>
      <c r="O3380"/>
    </row>
    <row r="3381" spans="2:15">
      <c r="B3381" s="74">
        <v>164.00000000000094</v>
      </c>
      <c r="C3381" s="74">
        <v>49903</v>
      </c>
      <c r="D3381" s="74">
        <v>0</v>
      </c>
      <c r="E3381" s="74">
        <v>2.6737967914438499E-2</v>
      </c>
      <c r="F3381" s="74">
        <v>5.3475935828877002E-3</v>
      </c>
      <c r="G3381" s="74">
        <v>0</v>
      </c>
      <c r="H3381" s="74">
        <v>0</v>
      </c>
      <c r="I3381" s="74">
        <v>0</v>
      </c>
      <c r="J3381" s="74">
        <v>0</v>
      </c>
      <c r="K3381" s="74">
        <v>0</v>
      </c>
      <c r="L3381" s="35">
        <v>0</v>
      </c>
      <c r="M3381" s="74">
        <v>1</v>
      </c>
      <c r="N3381"/>
      <c r="O3381"/>
    </row>
    <row r="3382" spans="2:15">
      <c r="B3382" s="74">
        <v>1021.9999999999919</v>
      </c>
      <c r="C3382" s="74">
        <v>49906</v>
      </c>
      <c r="D3382" s="74">
        <v>1.4285714285714299E-2</v>
      </c>
      <c r="E3382" s="74">
        <v>9.5238095238095195E-3</v>
      </c>
      <c r="F3382" s="74">
        <v>0</v>
      </c>
      <c r="G3382" s="74">
        <v>0</v>
      </c>
      <c r="H3382" s="74">
        <v>0</v>
      </c>
      <c r="I3382" s="74">
        <v>0</v>
      </c>
      <c r="J3382" s="74">
        <v>0</v>
      </c>
      <c r="K3382" s="74">
        <v>0</v>
      </c>
      <c r="L3382" s="35">
        <v>0</v>
      </c>
      <c r="M3382" s="74">
        <v>1</v>
      </c>
      <c r="N3382"/>
      <c r="O3382"/>
    </row>
    <row r="3383" spans="2:15">
      <c r="B3383" s="74">
        <v>215.00000000000242</v>
      </c>
      <c r="C3383" s="74">
        <v>49908</v>
      </c>
      <c r="D3383" s="74">
        <v>0</v>
      </c>
      <c r="E3383" s="74">
        <v>0</v>
      </c>
      <c r="F3383" s="74">
        <v>0</v>
      </c>
      <c r="G3383" s="74">
        <v>0</v>
      </c>
      <c r="H3383" s="74">
        <v>0</v>
      </c>
      <c r="I3383" s="74">
        <v>0</v>
      </c>
      <c r="J3383" s="74">
        <v>0</v>
      </c>
      <c r="K3383" s="74">
        <v>0</v>
      </c>
      <c r="L3383" s="35">
        <v>0</v>
      </c>
      <c r="M3383" s="74">
        <v>0</v>
      </c>
      <c r="N3383"/>
      <c r="O3383"/>
    </row>
    <row r="3384" spans="2:15">
      <c r="B3384" s="74">
        <v>2438.9999999999995</v>
      </c>
      <c r="C3384" s="74">
        <v>49909</v>
      </c>
      <c r="D3384" s="74">
        <v>0</v>
      </c>
      <c r="E3384" s="74">
        <v>0</v>
      </c>
      <c r="F3384" s="74">
        <v>0</v>
      </c>
      <c r="G3384" s="74">
        <v>0</v>
      </c>
      <c r="H3384" s="74">
        <v>0</v>
      </c>
      <c r="I3384" s="74">
        <v>0</v>
      </c>
      <c r="J3384" s="74">
        <v>0</v>
      </c>
      <c r="K3384" s="74">
        <v>0</v>
      </c>
      <c r="L3384" s="35">
        <v>0</v>
      </c>
      <c r="M3384" s="74">
        <v>0</v>
      </c>
      <c r="N3384"/>
      <c r="O3384"/>
    </row>
    <row r="3385" spans="2:15">
      <c r="B3385" s="74">
        <v>911.00000000000398</v>
      </c>
      <c r="C3385" s="74">
        <v>49911</v>
      </c>
      <c r="D3385" s="74">
        <v>0</v>
      </c>
      <c r="E3385" s="74">
        <v>0</v>
      </c>
      <c r="F3385" s="74">
        <v>0</v>
      </c>
      <c r="G3385" s="74">
        <v>0</v>
      </c>
      <c r="H3385" s="74">
        <v>0</v>
      </c>
      <c r="I3385" s="74">
        <v>0</v>
      </c>
      <c r="J3385" s="74">
        <v>0</v>
      </c>
      <c r="K3385" s="74">
        <v>0</v>
      </c>
      <c r="L3385" s="35">
        <v>0</v>
      </c>
      <c r="M3385" s="74">
        <v>0</v>
      </c>
      <c r="N3385"/>
      <c r="O3385"/>
    </row>
    <row r="3386" spans="2:15">
      <c r="B3386" s="74">
        <v>227.99999999999804</v>
      </c>
      <c r="C3386" s="74">
        <v>49916</v>
      </c>
      <c r="D3386" s="74">
        <v>0</v>
      </c>
      <c r="E3386" s="74">
        <v>9.6618357487922701E-3</v>
      </c>
      <c r="F3386" s="74">
        <v>0</v>
      </c>
      <c r="G3386" s="74">
        <v>0</v>
      </c>
      <c r="H3386" s="74">
        <v>0</v>
      </c>
      <c r="I3386" s="74">
        <v>0</v>
      </c>
      <c r="J3386" s="74">
        <v>0</v>
      </c>
      <c r="K3386" s="74">
        <v>0</v>
      </c>
      <c r="L3386" s="35">
        <v>0</v>
      </c>
      <c r="M3386" s="74">
        <v>1</v>
      </c>
      <c r="N3386"/>
      <c r="O3386"/>
    </row>
    <row r="3387" spans="2:15">
      <c r="B3387" s="74">
        <v>137.00000000000099</v>
      </c>
      <c r="C3387" s="74">
        <v>49918</v>
      </c>
      <c r="D3387" s="74">
        <v>0</v>
      </c>
      <c r="E3387" s="74">
        <v>4.6728971962616802E-3</v>
      </c>
      <c r="F3387" s="74">
        <v>0</v>
      </c>
      <c r="G3387" s="74">
        <v>0</v>
      </c>
      <c r="H3387" s="74">
        <v>0</v>
      </c>
      <c r="I3387" s="74">
        <v>0</v>
      </c>
      <c r="J3387" s="74">
        <v>0</v>
      </c>
      <c r="K3387" s="74">
        <v>0</v>
      </c>
      <c r="L3387" s="35">
        <v>0</v>
      </c>
      <c r="M3387" s="74">
        <v>1</v>
      </c>
      <c r="N3387"/>
      <c r="O3387"/>
    </row>
    <row r="3388" spans="2:15">
      <c r="B3388" s="74">
        <v>95.000000000000497</v>
      </c>
      <c r="C3388" s="74">
        <v>49925</v>
      </c>
      <c r="D3388" s="74">
        <v>0</v>
      </c>
      <c r="E3388" s="74">
        <v>0</v>
      </c>
      <c r="F3388" s="74">
        <v>0</v>
      </c>
      <c r="G3388" s="74">
        <v>0</v>
      </c>
      <c r="H3388" s="74">
        <v>0</v>
      </c>
      <c r="I3388" s="74">
        <v>0</v>
      </c>
      <c r="J3388" s="74">
        <v>0</v>
      </c>
      <c r="K3388" s="74">
        <v>0</v>
      </c>
      <c r="L3388" s="35">
        <v>0</v>
      </c>
      <c r="M3388" s="74">
        <v>0</v>
      </c>
      <c r="N3388"/>
      <c r="O3388"/>
    </row>
    <row r="3389" spans="2:15">
      <c r="B3389" s="74">
        <v>134.0000000000008</v>
      </c>
      <c r="C3389" s="74">
        <v>49944</v>
      </c>
      <c r="D3389" s="74">
        <v>0</v>
      </c>
      <c r="E3389" s="74">
        <v>4.5454545454545496E-3</v>
      </c>
      <c r="F3389" s="74">
        <v>0</v>
      </c>
      <c r="G3389" s="74">
        <v>0</v>
      </c>
      <c r="H3389" s="74">
        <v>0</v>
      </c>
      <c r="I3389" s="74">
        <v>0</v>
      </c>
      <c r="J3389" s="74">
        <v>0</v>
      </c>
      <c r="K3389" s="74">
        <v>0</v>
      </c>
      <c r="L3389" s="35">
        <v>0</v>
      </c>
      <c r="M3389" s="74">
        <v>1</v>
      </c>
      <c r="N3389"/>
      <c r="O3389"/>
    </row>
    <row r="3390" spans="2:15">
      <c r="B3390" s="74">
        <v>702.99999999999386</v>
      </c>
      <c r="C3390" s="74">
        <v>49945</v>
      </c>
      <c r="D3390" s="74">
        <v>0</v>
      </c>
      <c r="E3390" s="74">
        <v>0</v>
      </c>
      <c r="F3390" s="74">
        <v>0</v>
      </c>
      <c r="G3390" s="74">
        <v>4.5454545454545496E-3</v>
      </c>
      <c r="H3390" s="74">
        <v>0</v>
      </c>
      <c r="I3390" s="74">
        <v>0</v>
      </c>
      <c r="J3390" s="74">
        <v>0</v>
      </c>
      <c r="K3390" s="74">
        <v>0</v>
      </c>
      <c r="L3390" s="35">
        <v>0.95</v>
      </c>
      <c r="M3390" s="74">
        <v>0</v>
      </c>
      <c r="N3390"/>
      <c r="O3390"/>
    </row>
    <row r="3391" spans="2:15">
      <c r="B3391" s="74">
        <v>1337.9999999999875</v>
      </c>
      <c r="C3391" s="74">
        <v>49946</v>
      </c>
      <c r="D3391" s="74">
        <v>0</v>
      </c>
      <c r="E3391" s="74">
        <v>0</v>
      </c>
      <c r="F3391" s="74">
        <v>0</v>
      </c>
      <c r="G3391" s="74">
        <v>0</v>
      </c>
      <c r="H3391" s="74">
        <v>0</v>
      </c>
      <c r="I3391" s="74">
        <v>0</v>
      </c>
      <c r="J3391" s="74">
        <v>0</v>
      </c>
      <c r="K3391" s="74">
        <v>0</v>
      </c>
      <c r="L3391" s="35">
        <v>0.53539822999999997</v>
      </c>
      <c r="M3391" s="74">
        <v>0</v>
      </c>
      <c r="N3391"/>
      <c r="O3391"/>
    </row>
    <row r="3392" spans="2:15">
      <c r="B3392" s="74">
        <v>262.00000000000296</v>
      </c>
      <c r="C3392" s="74">
        <v>49947</v>
      </c>
      <c r="D3392" s="74">
        <v>0</v>
      </c>
      <c r="E3392" s="74">
        <v>0</v>
      </c>
      <c r="F3392" s="74">
        <v>0</v>
      </c>
      <c r="G3392" s="74">
        <v>0</v>
      </c>
      <c r="H3392" s="74">
        <v>4.5248868778280504E-3</v>
      </c>
      <c r="I3392" s="74">
        <v>0</v>
      </c>
      <c r="J3392" s="74">
        <v>0</v>
      </c>
      <c r="K3392" s="74">
        <v>0</v>
      </c>
      <c r="L3392" s="35">
        <v>0.91402714900000004</v>
      </c>
      <c r="M3392" s="74">
        <v>0</v>
      </c>
      <c r="N3392"/>
      <c r="O3392"/>
    </row>
    <row r="3393" spans="2:15">
      <c r="B3393" s="74">
        <v>356.99999999999767</v>
      </c>
      <c r="C3393" s="74">
        <v>49948</v>
      </c>
      <c r="D3393" s="74">
        <v>0</v>
      </c>
      <c r="E3393" s="74">
        <v>0</v>
      </c>
      <c r="F3393" s="74">
        <v>0</v>
      </c>
      <c r="G3393" s="74">
        <v>0</v>
      </c>
      <c r="H3393" s="74">
        <v>0</v>
      </c>
      <c r="I3393" s="74">
        <v>0</v>
      </c>
      <c r="J3393" s="74">
        <v>0</v>
      </c>
      <c r="K3393" s="74">
        <v>0</v>
      </c>
      <c r="L3393" s="35">
        <v>0</v>
      </c>
      <c r="M3393" s="74">
        <v>0</v>
      </c>
      <c r="N3393"/>
      <c r="O3393"/>
    </row>
    <row r="3394" spans="2:15">
      <c r="B3394" s="74">
        <v>227.99999999999804</v>
      </c>
      <c r="C3394" s="74">
        <v>49990</v>
      </c>
      <c r="D3394" s="74">
        <v>0</v>
      </c>
      <c r="E3394" s="74">
        <v>0</v>
      </c>
      <c r="F3394" s="74">
        <v>0</v>
      </c>
      <c r="G3394" s="74">
        <v>0</v>
      </c>
      <c r="H3394" s="74">
        <v>0</v>
      </c>
      <c r="I3394" s="74">
        <v>0</v>
      </c>
      <c r="J3394" s="74">
        <v>0</v>
      </c>
      <c r="K3394" s="74">
        <v>0</v>
      </c>
      <c r="L3394" s="35">
        <v>0</v>
      </c>
      <c r="M3394" s="74">
        <v>0</v>
      </c>
      <c r="N3394"/>
      <c r="O3394"/>
    </row>
    <row r="3395" spans="2:15">
      <c r="B3395" s="74">
        <v>210.00000000000051</v>
      </c>
      <c r="C3395" s="74">
        <v>49993</v>
      </c>
      <c r="D3395" s="74">
        <v>0</v>
      </c>
      <c r="E3395" s="74">
        <v>0.15</v>
      </c>
      <c r="F3395" s="74">
        <v>0</v>
      </c>
      <c r="G3395" s="74">
        <v>0</v>
      </c>
      <c r="H3395" s="74">
        <v>0</v>
      </c>
      <c r="I3395" s="74">
        <v>0</v>
      </c>
      <c r="J3395" s="74">
        <v>0</v>
      </c>
      <c r="K3395" s="74">
        <v>0</v>
      </c>
      <c r="L3395" s="35">
        <v>0</v>
      </c>
      <c r="M3395" s="74">
        <v>1</v>
      </c>
      <c r="N3395"/>
      <c r="O3395"/>
    </row>
    <row r="3396" spans="2:15">
      <c r="B3396" s="74">
        <v>230.99999999999787</v>
      </c>
      <c r="C3396" s="74">
        <v>49996</v>
      </c>
      <c r="D3396" s="74">
        <v>0</v>
      </c>
      <c r="E3396" s="74">
        <v>0.155</v>
      </c>
      <c r="F3396" s="74">
        <v>0</v>
      </c>
      <c r="G3396" s="74">
        <v>0</v>
      </c>
      <c r="H3396" s="74">
        <v>0</v>
      </c>
      <c r="I3396" s="74">
        <v>0</v>
      </c>
      <c r="J3396" s="74">
        <v>0</v>
      </c>
      <c r="K3396" s="74">
        <v>0</v>
      </c>
      <c r="L3396" s="35">
        <v>0</v>
      </c>
      <c r="M3396" s="74">
        <v>1</v>
      </c>
      <c r="N3396"/>
      <c r="O3396"/>
    </row>
    <row r="3397" spans="2:15">
      <c r="B3397" s="74">
        <v>299.99999999999835</v>
      </c>
      <c r="C3397" s="74">
        <v>50004</v>
      </c>
      <c r="D3397" s="74">
        <v>0</v>
      </c>
      <c r="E3397" s="74">
        <v>0</v>
      </c>
      <c r="F3397" s="74">
        <v>0</v>
      </c>
      <c r="G3397" s="74">
        <v>0</v>
      </c>
      <c r="H3397" s="74">
        <v>0</v>
      </c>
      <c r="I3397" s="74">
        <v>0</v>
      </c>
      <c r="J3397" s="74">
        <v>0</v>
      </c>
      <c r="K3397" s="74">
        <v>0</v>
      </c>
      <c r="L3397" s="35">
        <v>0</v>
      </c>
      <c r="M3397" s="74">
        <v>0</v>
      </c>
      <c r="N3397"/>
      <c r="O3397"/>
    </row>
    <row r="3398" spans="2:15">
      <c r="B3398" s="74">
        <v>90.999999999999332</v>
      </c>
      <c r="C3398" s="74">
        <v>50006</v>
      </c>
      <c r="D3398" s="74">
        <v>0</v>
      </c>
      <c r="E3398" s="74">
        <v>0</v>
      </c>
      <c r="F3398" s="74">
        <v>0</v>
      </c>
      <c r="G3398" s="74">
        <v>1.00502512562814E-2</v>
      </c>
      <c r="H3398" s="74">
        <v>0</v>
      </c>
      <c r="I3398" s="74">
        <v>0</v>
      </c>
      <c r="J3398" s="74">
        <v>0</v>
      </c>
      <c r="K3398" s="74">
        <v>0</v>
      </c>
      <c r="L3398" s="35">
        <v>0</v>
      </c>
      <c r="M3398" s="74">
        <v>0</v>
      </c>
      <c r="N3398"/>
      <c r="O3398"/>
    </row>
    <row r="3399" spans="2:15">
      <c r="B3399" s="74">
        <v>67.000000000000568</v>
      </c>
      <c r="C3399" s="74">
        <v>50008</v>
      </c>
      <c r="D3399" s="74">
        <v>0</v>
      </c>
      <c r="E3399" s="74">
        <v>0</v>
      </c>
      <c r="F3399" s="74">
        <v>0</v>
      </c>
      <c r="G3399" s="74">
        <v>0</v>
      </c>
      <c r="H3399" s="74">
        <v>0</v>
      </c>
      <c r="I3399" s="74">
        <v>0</v>
      </c>
      <c r="J3399" s="74">
        <v>0</v>
      </c>
      <c r="K3399" s="74">
        <v>0</v>
      </c>
      <c r="L3399" s="35">
        <v>0</v>
      </c>
      <c r="M3399" s="74">
        <v>0</v>
      </c>
      <c r="N3399"/>
      <c r="O3399"/>
    </row>
    <row r="3400" spans="2:15">
      <c r="B3400" s="74">
        <v>565.00000000000227</v>
      </c>
      <c r="C3400" s="74">
        <v>50036</v>
      </c>
      <c r="D3400" s="74">
        <v>0</v>
      </c>
      <c r="E3400" s="74">
        <v>0</v>
      </c>
      <c r="F3400" s="74">
        <v>0</v>
      </c>
      <c r="G3400" s="74">
        <v>0</v>
      </c>
      <c r="H3400" s="74">
        <v>0</v>
      </c>
      <c r="I3400" s="74">
        <v>0</v>
      </c>
      <c r="J3400" s="74">
        <v>0</v>
      </c>
      <c r="K3400" s="74">
        <v>0</v>
      </c>
      <c r="L3400" s="35">
        <v>0.111111111</v>
      </c>
      <c r="M3400" s="74">
        <v>0</v>
      </c>
      <c r="N3400"/>
      <c r="O3400"/>
    </row>
    <row r="3401" spans="2:15">
      <c r="B3401" s="74">
        <v>71.000000000000753</v>
      </c>
      <c r="C3401" s="74">
        <v>50045</v>
      </c>
      <c r="D3401" s="74">
        <v>0</v>
      </c>
      <c r="E3401" s="74">
        <v>0.02</v>
      </c>
      <c r="F3401" s="74">
        <v>5.0000000000000001E-3</v>
      </c>
      <c r="G3401" s="74">
        <v>5.0000000000000001E-3</v>
      </c>
      <c r="H3401" s="74">
        <v>0</v>
      </c>
      <c r="I3401" s="74">
        <v>0</v>
      </c>
      <c r="J3401" s="74">
        <v>0</v>
      </c>
      <c r="K3401" s="74">
        <v>0</v>
      </c>
      <c r="L3401" s="35">
        <v>0</v>
      </c>
      <c r="M3401" s="74">
        <v>1</v>
      </c>
      <c r="N3401"/>
      <c r="O3401"/>
    </row>
    <row r="3402" spans="2:15">
      <c r="B3402" s="74">
        <v>1819.9999999999807</v>
      </c>
      <c r="C3402" s="74">
        <v>50048</v>
      </c>
      <c r="D3402" s="74">
        <v>0</v>
      </c>
      <c r="E3402" s="74">
        <v>0</v>
      </c>
      <c r="F3402" s="74">
        <v>0</v>
      </c>
      <c r="G3402" s="74">
        <v>0</v>
      </c>
      <c r="H3402" s="74">
        <v>0</v>
      </c>
      <c r="I3402" s="74">
        <v>0</v>
      </c>
      <c r="J3402" s="74">
        <v>0</v>
      </c>
      <c r="K3402" s="74">
        <v>0</v>
      </c>
      <c r="L3402" s="35">
        <v>0</v>
      </c>
      <c r="M3402" s="74">
        <v>0</v>
      </c>
      <c r="N3402"/>
      <c r="O3402"/>
    </row>
    <row r="3403" spans="2:15">
      <c r="B3403" s="74">
        <v>1480.0000000000102</v>
      </c>
      <c r="C3403" s="74">
        <v>50049</v>
      </c>
      <c r="D3403" s="74">
        <v>1.54639175257732E-2</v>
      </c>
      <c r="E3403" s="74">
        <v>0</v>
      </c>
      <c r="F3403" s="74">
        <v>0</v>
      </c>
      <c r="G3403" s="74">
        <v>0</v>
      </c>
      <c r="H3403" s="74">
        <v>0</v>
      </c>
      <c r="I3403" s="74">
        <v>0</v>
      </c>
      <c r="J3403" s="74">
        <v>0</v>
      </c>
      <c r="K3403" s="74">
        <v>0</v>
      </c>
      <c r="L3403" s="35">
        <v>0</v>
      </c>
      <c r="M3403" s="74">
        <v>0</v>
      </c>
      <c r="N3403"/>
      <c r="O3403"/>
    </row>
    <row r="3404" spans="2:15">
      <c r="B3404" s="74">
        <v>222.99999999999983</v>
      </c>
      <c r="C3404" s="74">
        <v>50051</v>
      </c>
      <c r="D3404" s="74">
        <v>4.0000000000000001E-3</v>
      </c>
      <c r="E3404" s="74">
        <v>0</v>
      </c>
      <c r="F3404" s="74">
        <v>0</v>
      </c>
      <c r="G3404" s="74">
        <v>0</v>
      </c>
      <c r="H3404" s="74">
        <v>0</v>
      </c>
      <c r="I3404" s="74">
        <v>0</v>
      </c>
      <c r="J3404" s="74">
        <v>0</v>
      </c>
      <c r="K3404" s="74">
        <v>0</v>
      </c>
      <c r="L3404" s="35">
        <v>0</v>
      </c>
      <c r="M3404" s="74">
        <v>0</v>
      </c>
      <c r="N3404"/>
      <c r="O3404"/>
    </row>
    <row r="3405" spans="2:15">
      <c r="B3405" s="74">
        <v>1330.0000000000132</v>
      </c>
      <c r="C3405" s="74">
        <v>50052</v>
      </c>
      <c r="D3405" s="74">
        <v>4.5871559633027499E-3</v>
      </c>
      <c r="E3405" s="74">
        <v>0</v>
      </c>
      <c r="F3405" s="74">
        <v>0</v>
      </c>
      <c r="G3405" s="74">
        <v>0</v>
      </c>
      <c r="H3405" s="74">
        <v>0</v>
      </c>
      <c r="I3405" s="74">
        <v>0</v>
      </c>
      <c r="J3405" s="74">
        <v>0</v>
      </c>
      <c r="K3405" s="74">
        <v>0</v>
      </c>
      <c r="L3405" s="35">
        <v>0</v>
      </c>
      <c r="M3405" s="74">
        <v>0</v>
      </c>
      <c r="N3405"/>
      <c r="O3405"/>
    </row>
    <row r="3406" spans="2:15">
      <c r="B3406" s="74">
        <v>520.99999999999488</v>
      </c>
      <c r="C3406" s="74">
        <v>50054</v>
      </c>
      <c r="D3406" s="74">
        <v>0</v>
      </c>
      <c r="E3406" s="74">
        <v>0</v>
      </c>
      <c r="F3406" s="74">
        <v>0</v>
      </c>
      <c r="G3406" s="74">
        <v>0</v>
      </c>
      <c r="H3406" s="74">
        <v>0</v>
      </c>
      <c r="I3406" s="74">
        <v>0</v>
      </c>
      <c r="J3406" s="74">
        <v>0</v>
      </c>
      <c r="K3406" s="74">
        <v>0</v>
      </c>
      <c r="L3406" s="35">
        <v>8.3665339000000005E-2</v>
      </c>
      <c r="M3406" s="74">
        <v>0</v>
      </c>
      <c r="N3406"/>
      <c r="O3406"/>
    </row>
    <row r="3407" spans="2:15">
      <c r="B3407" s="74">
        <v>630.99999999999409</v>
      </c>
      <c r="C3407" s="74">
        <v>50055</v>
      </c>
      <c r="D3407" s="74">
        <v>0</v>
      </c>
      <c r="E3407" s="74">
        <v>5.1546391752577301E-3</v>
      </c>
      <c r="F3407" s="74">
        <v>0</v>
      </c>
      <c r="G3407" s="74">
        <v>0</v>
      </c>
      <c r="H3407" s="74">
        <v>0</v>
      </c>
      <c r="I3407" s="74">
        <v>0</v>
      </c>
      <c r="J3407" s="74">
        <v>0</v>
      </c>
      <c r="K3407" s="74">
        <v>0</v>
      </c>
      <c r="L3407" s="35">
        <v>0</v>
      </c>
      <c r="M3407" s="74">
        <v>1</v>
      </c>
      <c r="N3407"/>
      <c r="O3407"/>
    </row>
    <row r="3408" spans="2:15">
      <c r="B3408" s="74">
        <v>2019.9999999999832</v>
      </c>
      <c r="C3408" s="74">
        <v>50056</v>
      </c>
      <c r="D3408" s="74">
        <v>0</v>
      </c>
      <c r="E3408" s="74">
        <v>0</v>
      </c>
      <c r="F3408" s="74">
        <v>0</v>
      </c>
      <c r="G3408" s="74">
        <v>0</v>
      </c>
      <c r="H3408" s="74">
        <v>0</v>
      </c>
      <c r="I3408" s="74">
        <v>0</v>
      </c>
      <c r="J3408" s="74">
        <v>0</v>
      </c>
      <c r="K3408" s="74">
        <v>0</v>
      </c>
      <c r="L3408" s="35">
        <v>0</v>
      </c>
      <c r="M3408" s="74">
        <v>0</v>
      </c>
      <c r="N3408"/>
      <c r="O3408"/>
    </row>
    <row r="3409" spans="2:15">
      <c r="B3409" s="74">
        <v>383.99999999999966</v>
      </c>
      <c r="C3409" s="74">
        <v>50059</v>
      </c>
      <c r="D3409" s="74">
        <v>0</v>
      </c>
      <c r="E3409" s="74">
        <v>0</v>
      </c>
      <c r="F3409" s="74">
        <v>0</v>
      </c>
      <c r="G3409" s="74">
        <v>0</v>
      </c>
      <c r="H3409" s="74">
        <v>0</v>
      </c>
      <c r="I3409" s="74">
        <v>0</v>
      </c>
      <c r="J3409" s="74">
        <v>0</v>
      </c>
      <c r="K3409" s="74">
        <v>0</v>
      </c>
      <c r="L3409" s="35">
        <v>0</v>
      </c>
      <c r="M3409" s="74">
        <v>0</v>
      </c>
      <c r="N3409"/>
      <c r="O3409"/>
    </row>
    <row r="3410" spans="2:15">
      <c r="B3410" s="74">
        <v>196.99999999999861</v>
      </c>
      <c r="C3410" s="74">
        <v>50080</v>
      </c>
      <c r="D3410" s="74">
        <v>0</v>
      </c>
      <c r="E3410" s="74">
        <v>4.65116279069767E-3</v>
      </c>
      <c r="F3410" s="74">
        <v>0</v>
      </c>
      <c r="G3410" s="74">
        <v>0</v>
      </c>
      <c r="H3410" s="74">
        <v>0</v>
      </c>
      <c r="I3410" s="74">
        <v>0</v>
      </c>
      <c r="J3410" s="74">
        <v>0</v>
      </c>
      <c r="K3410" s="74">
        <v>0</v>
      </c>
      <c r="L3410" s="35">
        <v>0</v>
      </c>
      <c r="M3410" s="74">
        <v>1</v>
      </c>
      <c r="N3410"/>
      <c r="O3410"/>
    </row>
    <row r="3411" spans="2:15">
      <c r="B3411" s="74">
        <v>1153.9999999999932</v>
      </c>
      <c r="C3411" s="74">
        <v>50083</v>
      </c>
      <c r="D3411" s="74">
        <v>0</v>
      </c>
      <c r="E3411" s="74">
        <v>0</v>
      </c>
      <c r="F3411" s="74">
        <v>0</v>
      </c>
      <c r="G3411" s="74">
        <v>0</v>
      </c>
      <c r="H3411" s="74">
        <v>0</v>
      </c>
      <c r="I3411" s="74">
        <v>0</v>
      </c>
      <c r="J3411" s="74">
        <v>0</v>
      </c>
      <c r="K3411" s="74">
        <v>0</v>
      </c>
      <c r="L3411" s="35">
        <v>0</v>
      </c>
      <c r="M3411" s="74">
        <v>0</v>
      </c>
      <c r="N3411"/>
      <c r="O3411"/>
    </row>
    <row r="3412" spans="2:15">
      <c r="B3412" s="74">
        <v>351.99999999999926</v>
      </c>
      <c r="C3412" s="74">
        <v>50137</v>
      </c>
      <c r="D3412" s="74">
        <v>0</v>
      </c>
      <c r="E3412" s="74">
        <v>0</v>
      </c>
      <c r="F3412" s="74">
        <v>0</v>
      </c>
      <c r="G3412" s="74">
        <v>4.8543689320388302E-3</v>
      </c>
      <c r="H3412" s="74">
        <v>0</v>
      </c>
      <c r="I3412" s="74">
        <v>0</v>
      </c>
      <c r="J3412" s="74">
        <v>0</v>
      </c>
      <c r="K3412" s="74">
        <v>0</v>
      </c>
      <c r="L3412" s="35">
        <v>0</v>
      </c>
      <c r="M3412" s="74">
        <v>0</v>
      </c>
      <c r="N3412"/>
      <c r="O3412"/>
    </row>
    <row r="3413" spans="2:15">
      <c r="B3413" s="74">
        <v>154.9999999999996</v>
      </c>
      <c r="C3413" s="74">
        <v>50138</v>
      </c>
      <c r="D3413" s="74">
        <v>0</v>
      </c>
      <c r="E3413" s="74">
        <v>0</v>
      </c>
      <c r="F3413" s="74">
        <v>0</v>
      </c>
      <c r="G3413" s="74">
        <v>0</v>
      </c>
      <c r="H3413" s="74">
        <v>0</v>
      </c>
      <c r="I3413" s="74">
        <v>0</v>
      </c>
      <c r="J3413" s="74">
        <v>0</v>
      </c>
      <c r="K3413" s="74">
        <v>0</v>
      </c>
      <c r="L3413" s="35">
        <v>0</v>
      </c>
      <c r="M3413" s="74">
        <v>0</v>
      </c>
      <c r="N3413"/>
      <c r="O3413"/>
    </row>
    <row r="3414" spans="2:15">
      <c r="B3414" s="74">
        <v>1255.0000000000098</v>
      </c>
      <c r="C3414" s="74">
        <v>50139</v>
      </c>
      <c r="D3414" s="74">
        <v>0</v>
      </c>
      <c r="E3414" s="74">
        <v>0</v>
      </c>
      <c r="F3414" s="74">
        <v>0</v>
      </c>
      <c r="G3414" s="74">
        <v>0</v>
      </c>
      <c r="H3414" s="74">
        <v>0</v>
      </c>
      <c r="I3414" s="74">
        <v>0</v>
      </c>
      <c r="J3414" s="74">
        <v>0</v>
      </c>
      <c r="K3414" s="74">
        <v>0</v>
      </c>
      <c r="L3414" s="35">
        <v>0</v>
      </c>
      <c r="M3414" s="74">
        <v>0</v>
      </c>
      <c r="N3414"/>
      <c r="O3414"/>
    </row>
    <row r="3415" spans="2:15">
      <c r="B3415" s="74">
        <v>118.00000000000129</v>
      </c>
      <c r="C3415" s="74">
        <v>50140</v>
      </c>
      <c r="D3415" s="74">
        <v>0</v>
      </c>
      <c r="E3415" s="74">
        <v>0</v>
      </c>
      <c r="F3415" s="74">
        <v>0</v>
      </c>
      <c r="G3415" s="74">
        <v>0</v>
      </c>
      <c r="H3415" s="74">
        <v>0</v>
      </c>
      <c r="I3415" s="74">
        <v>0</v>
      </c>
      <c r="J3415" s="74">
        <v>0</v>
      </c>
      <c r="K3415" s="74">
        <v>0</v>
      </c>
      <c r="L3415" s="35">
        <v>0</v>
      </c>
      <c r="M3415" s="74">
        <v>0</v>
      </c>
      <c r="N3415"/>
      <c r="O3415"/>
    </row>
    <row r="3416" spans="2:15">
      <c r="B3416" s="74">
        <v>743.00000000000864</v>
      </c>
      <c r="C3416" s="74">
        <v>50142</v>
      </c>
      <c r="D3416" s="74">
        <v>0</v>
      </c>
      <c r="E3416" s="74">
        <v>0</v>
      </c>
      <c r="F3416" s="74">
        <v>0</v>
      </c>
      <c r="G3416" s="74">
        <v>0</v>
      </c>
      <c r="H3416" s="74">
        <v>0</v>
      </c>
      <c r="I3416" s="74">
        <v>0</v>
      </c>
      <c r="J3416" s="74">
        <v>0</v>
      </c>
      <c r="K3416" s="74">
        <v>0</v>
      </c>
      <c r="L3416" s="35">
        <v>0</v>
      </c>
      <c r="M3416" s="74">
        <v>0</v>
      </c>
      <c r="N3416"/>
      <c r="O3416"/>
    </row>
    <row r="3417" spans="2:15">
      <c r="B3417" s="74">
        <v>974.00000000001125</v>
      </c>
      <c r="C3417" s="74">
        <v>50143</v>
      </c>
      <c r="D3417" s="74">
        <v>0</v>
      </c>
      <c r="E3417" s="74">
        <v>0</v>
      </c>
      <c r="F3417" s="74">
        <v>0</v>
      </c>
      <c r="G3417" s="74">
        <v>0</v>
      </c>
      <c r="H3417" s="74">
        <v>0</v>
      </c>
      <c r="I3417" s="74">
        <v>0</v>
      </c>
      <c r="J3417" s="74">
        <v>0</v>
      </c>
      <c r="K3417" s="74">
        <v>0</v>
      </c>
      <c r="L3417" s="35">
        <v>0</v>
      </c>
      <c r="M3417" s="74">
        <v>0</v>
      </c>
      <c r="N3417"/>
      <c r="O3417"/>
    </row>
    <row r="3418" spans="2:15">
      <c r="B3418" s="74">
        <v>670.00000000000591</v>
      </c>
      <c r="C3418" s="74">
        <v>50145</v>
      </c>
      <c r="D3418" s="74">
        <v>0</v>
      </c>
      <c r="E3418" s="74">
        <v>0</v>
      </c>
      <c r="F3418" s="74">
        <v>0</v>
      </c>
      <c r="G3418" s="74">
        <v>0</v>
      </c>
      <c r="H3418" s="74">
        <v>0</v>
      </c>
      <c r="I3418" s="74">
        <v>0</v>
      </c>
      <c r="J3418" s="74">
        <v>0</v>
      </c>
      <c r="K3418" s="74">
        <v>0</v>
      </c>
      <c r="L3418" s="35">
        <v>0</v>
      </c>
      <c r="M3418" s="74">
        <v>0</v>
      </c>
      <c r="N3418"/>
      <c r="O3418"/>
    </row>
    <row r="3419" spans="2:15">
      <c r="B3419" s="74">
        <v>356.99999999999767</v>
      </c>
      <c r="C3419" s="74">
        <v>50146</v>
      </c>
      <c r="D3419" s="74">
        <v>0</v>
      </c>
      <c r="E3419" s="74">
        <v>0</v>
      </c>
      <c r="F3419" s="74">
        <v>0</v>
      </c>
      <c r="G3419" s="74">
        <v>0</v>
      </c>
      <c r="H3419" s="74">
        <v>0</v>
      </c>
      <c r="I3419" s="74">
        <v>0</v>
      </c>
      <c r="J3419" s="74">
        <v>0</v>
      </c>
      <c r="K3419" s="74">
        <v>0</v>
      </c>
      <c r="L3419" s="35">
        <v>0</v>
      </c>
      <c r="M3419" s="74">
        <v>0</v>
      </c>
      <c r="N3419"/>
      <c r="O3419"/>
    </row>
    <row r="3420" spans="2:15">
      <c r="B3420" s="74">
        <v>296.00000000000125</v>
      </c>
      <c r="C3420" s="74">
        <v>50147</v>
      </c>
      <c r="D3420" s="74">
        <v>0</v>
      </c>
      <c r="E3420" s="74">
        <v>0</v>
      </c>
      <c r="F3420" s="74">
        <v>0</v>
      </c>
      <c r="G3420" s="74">
        <v>0</v>
      </c>
      <c r="H3420" s="74">
        <v>0</v>
      </c>
      <c r="I3420" s="74">
        <v>0</v>
      </c>
      <c r="J3420" s="74">
        <v>0</v>
      </c>
      <c r="K3420" s="74">
        <v>0</v>
      </c>
      <c r="L3420" s="35">
        <v>0</v>
      </c>
      <c r="M3420" s="74">
        <v>0</v>
      </c>
      <c r="N3420"/>
      <c r="O3420"/>
    </row>
    <row r="3421" spans="2:15">
      <c r="B3421" s="74">
        <v>220.99999999999991</v>
      </c>
      <c r="C3421" s="74">
        <v>50249</v>
      </c>
      <c r="D3421" s="74">
        <v>4.20168067226891E-3</v>
      </c>
      <c r="E3421" s="74">
        <v>1.6806722689075598E-2</v>
      </c>
      <c r="F3421" s="74">
        <v>0</v>
      </c>
      <c r="G3421" s="74">
        <v>0</v>
      </c>
      <c r="H3421" s="74">
        <v>0</v>
      </c>
      <c r="I3421" s="74">
        <v>0</v>
      </c>
      <c r="J3421" s="74">
        <v>0</v>
      </c>
      <c r="K3421" s="74">
        <v>0</v>
      </c>
      <c r="L3421" s="35">
        <v>0</v>
      </c>
      <c r="M3421" s="74">
        <v>1</v>
      </c>
      <c r="N3421"/>
      <c r="O3421"/>
    </row>
    <row r="3422" spans="2:15">
      <c r="B3422" s="74">
        <v>251.00000000000122</v>
      </c>
      <c r="C3422" s="74">
        <v>50250</v>
      </c>
      <c r="D3422" s="74">
        <v>0</v>
      </c>
      <c r="E3422" s="74">
        <v>1.9323671497584499E-2</v>
      </c>
      <c r="F3422" s="74">
        <v>0</v>
      </c>
      <c r="G3422" s="74">
        <v>0</v>
      </c>
      <c r="H3422" s="74">
        <v>0</v>
      </c>
      <c r="I3422" s="74">
        <v>0</v>
      </c>
      <c r="J3422" s="74">
        <v>0</v>
      </c>
      <c r="K3422" s="74">
        <v>0</v>
      </c>
      <c r="L3422" s="35">
        <v>4.830918E-3</v>
      </c>
      <c r="M3422" s="74">
        <v>1</v>
      </c>
      <c r="N3422"/>
      <c r="O3422"/>
    </row>
    <row r="3423" spans="2:15">
      <c r="B3423" s="74">
        <v>173.0000000000019</v>
      </c>
      <c r="C3423" s="74">
        <v>50318</v>
      </c>
      <c r="D3423" s="74">
        <v>0</v>
      </c>
      <c r="E3423" s="74">
        <v>9.8522167487684695E-3</v>
      </c>
      <c r="F3423" s="74">
        <v>0</v>
      </c>
      <c r="G3423" s="74">
        <v>0</v>
      </c>
      <c r="H3423" s="74">
        <v>0</v>
      </c>
      <c r="I3423" s="74">
        <v>0</v>
      </c>
      <c r="J3423" s="74">
        <v>0</v>
      </c>
      <c r="K3423" s="74">
        <v>0</v>
      </c>
      <c r="L3423" s="35">
        <v>0</v>
      </c>
      <c r="M3423" s="74">
        <v>1</v>
      </c>
      <c r="N3423"/>
      <c r="O3423"/>
    </row>
    <row r="3424" spans="2:15">
      <c r="B3424" s="74">
        <v>123.0000000000006</v>
      </c>
      <c r="C3424" s="74">
        <v>50320</v>
      </c>
      <c r="D3424" s="74">
        <v>0</v>
      </c>
      <c r="E3424" s="74">
        <v>1.41509433962264E-2</v>
      </c>
      <c r="F3424" s="74">
        <v>0</v>
      </c>
      <c r="G3424" s="74">
        <v>0</v>
      </c>
      <c r="H3424" s="74">
        <v>0</v>
      </c>
      <c r="I3424" s="74">
        <v>0</v>
      </c>
      <c r="J3424" s="74">
        <v>0</v>
      </c>
      <c r="K3424" s="74">
        <v>0</v>
      </c>
      <c r="L3424" s="35">
        <v>0</v>
      </c>
      <c r="M3424" s="74">
        <v>1</v>
      </c>
      <c r="N3424"/>
      <c r="O3424"/>
    </row>
    <row r="3425" spans="2:15">
      <c r="B3425" s="74">
        <v>350.99999999999676</v>
      </c>
      <c r="C3425" s="74">
        <v>50326</v>
      </c>
      <c r="D3425" s="74">
        <v>0</v>
      </c>
      <c r="E3425" s="74">
        <v>4.7619047619047597E-3</v>
      </c>
      <c r="F3425" s="74">
        <v>0</v>
      </c>
      <c r="G3425" s="74">
        <v>0</v>
      </c>
      <c r="H3425" s="74">
        <v>0</v>
      </c>
      <c r="I3425" s="74">
        <v>0</v>
      </c>
      <c r="J3425" s="74">
        <v>0</v>
      </c>
      <c r="K3425" s="74">
        <v>0</v>
      </c>
      <c r="L3425" s="35">
        <v>0</v>
      </c>
      <c r="M3425" s="74">
        <v>1</v>
      </c>
      <c r="N3425"/>
      <c r="O3425"/>
    </row>
    <row r="3426" spans="2:15">
      <c r="B3426" s="74">
        <v>192.00000000000034</v>
      </c>
      <c r="C3426" s="74">
        <v>50341</v>
      </c>
      <c r="D3426" s="74">
        <v>0</v>
      </c>
      <c r="E3426" s="74">
        <v>0</v>
      </c>
      <c r="F3426" s="74">
        <v>0</v>
      </c>
      <c r="G3426" s="74">
        <v>0</v>
      </c>
      <c r="H3426" s="74">
        <v>0</v>
      </c>
      <c r="I3426" s="74">
        <v>0</v>
      </c>
      <c r="J3426" s="74">
        <v>0</v>
      </c>
      <c r="K3426" s="74">
        <v>0</v>
      </c>
      <c r="L3426" s="35">
        <v>0</v>
      </c>
      <c r="M3426" s="74">
        <v>0</v>
      </c>
      <c r="N3426"/>
      <c r="O3426"/>
    </row>
    <row r="3427" spans="2:15">
      <c r="B3427" s="74">
        <v>585.9999999999992</v>
      </c>
      <c r="C3427" s="74">
        <v>50359</v>
      </c>
      <c r="D3427" s="74">
        <v>0</v>
      </c>
      <c r="E3427" s="74">
        <v>0</v>
      </c>
      <c r="F3427" s="74">
        <v>0</v>
      </c>
      <c r="G3427" s="74">
        <v>0</v>
      </c>
      <c r="H3427" s="74">
        <v>0</v>
      </c>
      <c r="I3427" s="74">
        <v>0</v>
      </c>
      <c r="J3427" s="74">
        <v>0</v>
      </c>
      <c r="K3427" s="74">
        <v>0</v>
      </c>
      <c r="L3427" s="35">
        <v>4.8780489999999998E-3</v>
      </c>
      <c r="M3427" s="74">
        <v>0</v>
      </c>
      <c r="N3427"/>
      <c r="O3427"/>
    </row>
    <row r="3428" spans="2:15">
      <c r="B3428" s="74">
        <v>989.00000000000216</v>
      </c>
      <c r="C3428" s="74">
        <v>50416</v>
      </c>
      <c r="D3428" s="74">
        <v>0</v>
      </c>
      <c r="E3428" s="74">
        <v>9.5238095238095195E-3</v>
      </c>
      <c r="F3428" s="74">
        <v>0</v>
      </c>
      <c r="G3428" s="74">
        <v>0</v>
      </c>
      <c r="H3428" s="74">
        <v>0</v>
      </c>
      <c r="I3428" s="74">
        <v>0</v>
      </c>
      <c r="J3428" s="74">
        <v>0</v>
      </c>
      <c r="K3428" s="74">
        <v>0</v>
      </c>
      <c r="L3428" s="35">
        <v>0</v>
      </c>
      <c r="M3428" s="74">
        <v>1</v>
      </c>
      <c r="N3428"/>
      <c r="O3428"/>
    </row>
    <row r="3429" spans="2:15">
      <c r="B3429" s="74">
        <v>222.99999999999983</v>
      </c>
      <c r="C3429" s="74">
        <v>50417</v>
      </c>
      <c r="D3429" s="74">
        <v>0</v>
      </c>
      <c r="E3429" s="74">
        <v>0</v>
      </c>
      <c r="F3429" s="74">
        <v>0</v>
      </c>
      <c r="G3429" s="74">
        <v>0</v>
      </c>
      <c r="H3429" s="74">
        <v>0</v>
      </c>
      <c r="I3429" s="74">
        <v>0</v>
      </c>
      <c r="J3429" s="74">
        <v>0</v>
      </c>
      <c r="K3429" s="74">
        <v>0</v>
      </c>
      <c r="L3429" s="35">
        <v>0</v>
      </c>
      <c r="M3429" s="74">
        <v>0</v>
      </c>
      <c r="N3429"/>
      <c r="O3429"/>
    </row>
    <row r="3430" spans="2:15">
      <c r="B3430" s="74">
        <v>124.00000000000146</v>
      </c>
      <c r="C3430" s="74">
        <v>50482</v>
      </c>
      <c r="D3430" s="74">
        <v>0</v>
      </c>
      <c r="E3430" s="74">
        <v>4.92610837438424E-3</v>
      </c>
      <c r="F3430" s="74">
        <v>0</v>
      </c>
      <c r="G3430" s="74">
        <v>4.4334975369458102E-2</v>
      </c>
      <c r="H3430" s="74">
        <v>0</v>
      </c>
      <c r="I3430" s="74">
        <v>0</v>
      </c>
      <c r="J3430" s="74">
        <v>0</v>
      </c>
      <c r="K3430" s="74">
        <v>0</v>
      </c>
      <c r="L3430" s="35">
        <v>0</v>
      </c>
      <c r="M3430" s="74">
        <v>1</v>
      </c>
      <c r="N3430"/>
      <c r="O3430"/>
    </row>
    <row r="3431" spans="2:15">
      <c r="B3431" s="74">
        <v>419.00000000000472</v>
      </c>
      <c r="C3431" s="74">
        <v>50611</v>
      </c>
      <c r="D3431" s="74">
        <v>0</v>
      </c>
      <c r="E3431" s="74">
        <v>0</v>
      </c>
      <c r="F3431" s="74">
        <v>0</v>
      </c>
      <c r="G3431" s="74">
        <v>0</v>
      </c>
      <c r="H3431" s="74">
        <v>0</v>
      </c>
      <c r="I3431" s="74">
        <v>0</v>
      </c>
      <c r="J3431" s="74">
        <v>0</v>
      </c>
      <c r="K3431" s="74">
        <v>0</v>
      </c>
      <c r="L3431" s="35">
        <v>0</v>
      </c>
      <c r="M3431" s="74">
        <v>0</v>
      </c>
      <c r="N3431"/>
      <c r="O3431"/>
    </row>
    <row r="3432" spans="2:15">
      <c r="B3432" s="74">
        <v>829.99999999999307</v>
      </c>
      <c r="C3432" s="74">
        <v>50858</v>
      </c>
      <c r="D3432" s="74">
        <v>0</v>
      </c>
      <c r="E3432" s="74">
        <v>0</v>
      </c>
      <c r="F3432" s="74">
        <v>0</v>
      </c>
      <c r="G3432" s="74">
        <v>0</v>
      </c>
      <c r="H3432" s="74">
        <v>0</v>
      </c>
      <c r="I3432" s="74">
        <v>0</v>
      </c>
      <c r="J3432" s="74">
        <v>0</v>
      </c>
      <c r="K3432" s="74">
        <v>0</v>
      </c>
      <c r="L3432" s="35">
        <v>0</v>
      </c>
      <c r="M3432" s="74">
        <v>0</v>
      </c>
      <c r="N3432"/>
      <c r="O3432"/>
    </row>
    <row r="3433" spans="2:15">
      <c r="B3433" s="74">
        <v>593.99999999999545</v>
      </c>
      <c r="C3433" s="74">
        <v>50863</v>
      </c>
      <c r="D3433" s="74">
        <v>0</v>
      </c>
      <c r="E3433" s="74">
        <v>0</v>
      </c>
      <c r="F3433" s="74">
        <v>0</v>
      </c>
      <c r="G3433" s="74">
        <v>0</v>
      </c>
      <c r="H3433" s="74">
        <v>0</v>
      </c>
      <c r="I3433" s="74">
        <v>0</v>
      </c>
      <c r="J3433" s="74">
        <v>0</v>
      </c>
      <c r="K3433" s="74">
        <v>0</v>
      </c>
      <c r="L3433" s="35">
        <v>0</v>
      </c>
      <c r="M3433" s="74">
        <v>0</v>
      </c>
      <c r="N3433"/>
      <c r="O3433"/>
    </row>
    <row r="3434" spans="2:15">
      <c r="B3434" s="74">
        <v>202.99999999999869</v>
      </c>
      <c r="C3434" s="74">
        <v>50869</v>
      </c>
      <c r="D3434" s="74">
        <v>0</v>
      </c>
      <c r="E3434" s="74">
        <v>0</v>
      </c>
      <c r="F3434" s="74">
        <v>0</v>
      </c>
      <c r="G3434" s="74">
        <v>0</v>
      </c>
      <c r="H3434" s="74">
        <v>0</v>
      </c>
      <c r="I3434" s="74">
        <v>0</v>
      </c>
      <c r="J3434" s="74">
        <v>0</v>
      </c>
      <c r="K3434" s="74">
        <v>0</v>
      </c>
      <c r="L3434" s="35">
        <v>0</v>
      </c>
      <c r="M3434" s="74">
        <v>0</v>
      </c>
      <c r="N3434"/>
      <c r="O3434"/>
    </row>
    <row r="3435" spans="2:15">
      <c r="B3435" s="74">
        <v>494.00000000000409</v>
      </c>
      <c r="C3435" s="74">
        <v>50877</v>
      </c>
      <c r="D3435" s="74">
        <v>0</v>
      </c>
      <c r="E3435" s="74">
        <v>0</v>
      </c>
      <c r="F3435" s="74">
        <v>0</v>
      </c>
      <c r="G3435" s="74">
        <v>0</v>
      </c>
      <c r="H3435" s="74">
        <v>0</v>
      </c>
      <c r="I3435" s="74">
        <v>0</v>
      </c>
      <c r="J3435" s="74">
        <v>0</v>
      </c>
      <c r="K3435" s="74">
        <v>0</v>
      </c>
      <c r="L3435" s="35">
        <v>6.57277E-2</v>
      </c>
      <c r="M3435" s="74">
        <v>0</v>
      </c>
      <c r="N3435"/>
      <c r="O3435"/>
    </row>
    <row r="3436" spans="2:15">
      <c r="B3436" s="74">
        <v>578.00000000000171</v>
      </c>
      <c r="C3436" s="74">
        <v>50878</v>
      </c>
      <c r="D3436" s="74">
        <v>0</v>
      </c>
      <c r="E3436" s="74">
        <v>0</v>
      </c>
      <c r="F3436" s="74">
        <v>0</v>
      </c>
      <c r="G3436" s="74">
        <v>0</v>
      </c>
      <c r="H3436" s="74">
        <v>0</v>
      </c>
      <c r="I3436" s="74">
        <v>0</v>
      </c>
      <c r="J3436" s="74">
        <v>0</v>
      </c>
      <c r="K3436" s="74">
        <v>0</v>
      </c>
      <c r="L3436" s="35">
        <v>1.4981273E-2</v>
      </c>
      <c r="M3436" s="74">
        <v>0</v>
      </c>
      <c r="N3436"/>
      <c r="O3436"/>
    </row>
    <row r="3437" spans="2:15">
      <c r="B3437" s="74">
        <v>565.00000000000227</v>
      </c>
      <c r="C3437" s="74">
        <v>50880</v>
      </c>
      <c r="D3437" s="74">
        <v>0</v>
      </c>
      <c r="E3437" s="74">
        <v>0</v>
      </c>
      <c r="F3437" s="74">
        <v>0</v>
      </c>
      <c r="G3437" s="74">
        <v>0</v>
      </c>
      <c r="H3437" s="74">
        <v>0</v>
      </c>
      <c r="I3437" s="74">
        <v>0</v>
      </c>
      <c r="J3437" s="74">
        <v>0</v>
      </c>
      <c r="K3437" s="74">
        <v>0</v>
      </c>
      <c r="L3437" s="35">
        <v>0.45410627999999997</v>
      </c>
      <c r="M3437" s="74">
        <v>0</v>
      </c>
      <c r="N3437"/>
      <c r="O3437"/>
    </row>
    <row r="3438" spans="2:15">
      <c r="B3438" s="74">
        <v>1003.9999999999998</v>
      </c>
      <c r="C3438" s="74">
        <v>50882</v>
      </c>
      <c r="D3438" s="74">
        <v>0</v>
      </c>
      <c r="E3438" s="74">
        <v>0</v>
      </c>
      <c r="F3438" s="74">
        <v>0</v>
      </c>
      <c r="G3438" s="74">
        <v>0</v>
      </c>
      <c r="H3438" s="74">
        <v>0</v>
      </c>
      <c r="I3438" s="74">
        <v>0</v>
      </c>
      <c r="J3438" s="74">
        <v>0</v>
      </c>
      <c r="K3438" s="74">
        <v>0</v>
      </c>
      <c r="L3438" s="35">
        <v>0</v>
      </c>
      <c r="M3438" s="74">
        <v>0</v>
      </c>
      <c r="N3438"/>
      <c r="O3438"/>
    </row>
    <row r="3439" spans="2:15">
      <c r="B3439" s="74">
        <v>1653.0000000000114</v>
      </c>
      <c r="C3439" s="74">
        <v>50883</v>
      </c>
      <c r="D3439" s="74">
        <v>0</v>
      </c>
      <c r="E3439" s="74">
        <v>0</v>
      </c>
      <c r="F3439" s="74">
        <v>0</v>
      </c>
      <c r="G3439" s="74">
        <v>0</v>
      </c>
      <c r="H3439" s="74">
        <v>0</v>
      </c>
      <c r="I3439" s="74">
        <v>0</v>
      </c>
      <c r="J3439" s="74">
        <v>0</v>
      </c>
      <c r="K3439" s="74">
        <v>0</v>
      </c>
      <c r="L3439" s="35">
        <v>0</v>
      </c>
      <c r="M3439" s="74">
        <v>0</v>
      </c>
      <c r="N3439"/>
      <c r="O3439"/>
    </row>
    <row r="3440" spans="2:15">
      <c r="B3440" s="74">
        <v>283</v>
      </c>
      <c r="C3440" s="74">
        <v>50893</v>
      </c>
      <c r="D3440" s="74">
        <v>0</v>
      </c>
      <c r="E3440" s="74">
        <v>0</v>
      </c>
      <c r="F3440" s="74">
        <v>0</v>
      </c>
      <c r="G3440" s="74">
        <v>0</v>
      </c>
      <c r="H3440" s="74">
        <v>0</v>
      </c>
      <c r="I3440" s="74">
        <v>0</v>
      </c>
      <c r="J3440" s="74">
        <v>0</v>
      </c>
      <c r="K3440" s="74">
        <v>0</v>
      </c>
      <c r="L3440" s="35">
        <v>0</v>
      </c>
      <c r="M3440" s="74">
        <v>0</v>
      </c>
      <c r="N3440"/>
      <c r="O3440"/>
    </row>
    <row r="3441" spans="2:15">
      <c r="B3441" s="74">
        <v>1328.0000000000057</v>
      </c>
      <c r="C3441" s="74">
        <v>50895</v>
      </c>
      <c r="D3441" s="74">
        <v>0</v>
      </c>
      <c r="E3441" s="74">
        <v>0</v>
      </c>
      <c r="F3441" s="74">
        <v>0</v>
      </c>
      <c r="G3441" s="74">
        <v>0</v>
      </c>
      <c r="H3441" s="74">
        <v>0</v>
      </c>
      <c r="I3441" s="74">
        <v>0</v>
      </c>
      <c r="J3441" s="74">
        <v>0</v>
      </c>
      <c r="K3441" s="74">
        <v>0</v>
      </c>
      <c r="L3441" s="35">
        <v>4.6511629999999998E-3</v>
      </c>
      <c r="M3441" s="74">
        <v>0</v>
      </c>
      <c r="N3441"/>
      <c r="O3441"/>
    </row>
    <row r="3442" spans="2:15">
      <c r="B3442" s="74">
        <v>691.00000000000273</v>
      </c>
      <c r="C3442" s="74">
        <v>50896</v>
      </c>
      <c r="D3442" s="74">
        <v>0</v>
      </c>
      <c r="E3442" s="74">
        <v>0</v>
      </c>
      <c r="F3442" s="74">
        <v>0</v>
      </c>
      <c r="G3442" s="74">
        <v>0</v>
      </c>
      <c r="H3442" s="74">
        <v>0</v>
      </c>
      <c r="I3442" s="74">
        <v>0</v>
      </c>
      <c r="J3442" s="74">
        <v>0</v>
      </c>
      <c r="K3442" s="74">
        <v>0</v>
      </c>
      <c r="L3442" s="35">
        <v>0.11165048499999999</v>
      </c>
      <c r="M3442" s="74">
        <v>0</v>
      </c>
      <c r="N3442"/>
      <c r="O3442"/>
    </row>
    <row r="3443" spans="2:15">
      <c r="B3443" s="74">
        <v>472.99999999999812</v>
      </c>
      <c r="C3443" s="74">
        <v>50897</v>
      </c>
      <c r="D3443" s="74">
        <v>0</v>
      </c>
      <c r="E3443" s="74">
        <v>0</v>
      </c>
      <c r="F3443" s="74">
        <v>0</v>
      </c>
      <c r="G3443" s="74">
        <v>0</v>
      </c>
      <c r="H3443" s="74">
        <v>0</v>
      </c>
      <c r="I3443" s="74">
        <v>0</v>
      </c>
      <c r="J3443" s="74">
        <v>0</v>
      </c>
      <c r="K3443" s="74">
        <v>0</v>
      </c>
      <c r="L3443" s="35">
        <v>6.5000000000000002E-2</v>
      </c>
      <c r="M3443" s="74">
        <v>0</v>
      </c>
      <c r="N3443"/>
      <c r="O3443"/>
    </row>
    <row r="3444" spans="2:15">
      <c r="B3444" s="74">
        <v>428.99999999999619</v>
      </c>
      <c r="C3444" s="74">
        <v>50898</v>
      </c>
      <c r="D3444" s="74">
        <v>0</v>
      </c>
      <c r="E3444" s="74">
        <v>0</v>
      </c>
      <c r="F3444" s="74">
        <v>0</v>
      </c>
      <c r="G3444" s="74">
        <v>0</v>
      </c>
      <c r="H3444" s="74">
        <v>0</v>
      </c>
      <c r="I3444" s="74">
        <v>0</v>
      </c>
      <c r="J3444" s="74">
        <v>0</v>
      </c>
      <c r="K3444" s="74">
        <v>0</v>
      </c>
      <c r="L3444" s="35">
        <v>0.130434783</v>
      </c>
      <c r="M3444" s="74">
        <v>0</v>
      </c>
      <c r="N3444"/>
      <c r="O3444"/>
    </row>
    <row r="3445" spans="2:15">
      <c r="B3445" s="74">
        <v>601.00000000000102</v>
      </c>
      <c r="C3445" s="74">
        <v>50899</v>
      </c>
      <c r="D3445" s="74">
        <v>0</v>
      </c>
      <c r="E3445" s="74">
        <v>0</v>
      </c>
      <c r="F3445" s="74">
        <v>0</v>
      </c>
      <c r="G3445" s="74">
        <v>0</v>
      </c>
      <c r="H3445" s="74">
        <v>0</v>
      </c>
      <c r="I3445" s="74">
        <v>0</v>
      </c>
      <c r="J3445" s="74">
        <v>0</v>
      </c>
      <c r="K3445" s="74">
        <v>0</v>
      </c>
      <c r="L3445" s="35">
        <v>0</v>
      </c>
      <c r="M3445" s="74">
        <v>0</v>
      </c>
      <c r="N3445"/>
      <c r="O3445"/>
    </row>
    <row r="3446" spans="2:15">
      <c r="B3446" s="74">
        <v>831.99999999999272</v>
      </c>
      <c r="C3446" s="74">
        <v>50900</v>
      </c>
      <c r="D3446" s="74">
        <v>5.4347826086956503E-3</v>
      </c>
      <c r="E3446" s="74">
        <v>0</v>
      </c>
      <c r="F3446" s="74">
        <v>0</v>
      </c>
      <c r="G3446" s="74">
        <v>0</v>
      </c>
      <c r="H3446" s="74">
        <v>0</v>
      </c>
      <c r="I3446" s="74">
        <v>0</v>
      </c>
      <c r="J3446" s="74">
        <v>0</v>
      </c>
      <c r="K3446" s="74">
        <v>0</v>
      </c>
      <c r="L3446" s="35">
        <v>0</v>
      </c>
      <c r="M3446" s="74">
        <v>0</v>
      </c>
      <c r="N3446"/>
      <c r="O3446"/>
    </row>
    <row r="3447" spans="2:15">
      <c r="B3447" s="74">
        <v>1694.0000000000084</v>
      </c>
      <c r="C3447" s="74">
        <v>50902</v>
      </c>
      <c r="D3447" s="74">
        <v>0</v>
      </c>
      <c r="E3447" s="74">
        <v>0</v>
      </c>
      <c r="F3447" s="74">
        <v>0</v>
      </c>
      <c r="G3447" s="74">
        <v>0</v>
      </c>
      <c r="H3447" s="74">
        <v>0</v>
      </c>
      <c r="I3447" s="74">
        <v>0</v>
      </c>
      <c r="J3447" s="74">
        <v>0</v>
      </c>
      <c r="K3447" s="74">
        <v>0</v>
      </c>
      <c r="L3447" s="35">
        <v>0</v>
      </c>
      <c r="M3447" s="74">
        <v>0</v>
      </c>
      <c r="N3447"/>
      <c r="O3447"/>
    </row>
    <row r="3448" spans="2:15">
      <c r="B3448" s="74">
        <v>2291.0000000000155</v>
      </c>
      <c r="C3448" s="74">
        <v>50905</v>
      </c>
      <c r="D3448" s="74">
        <v>9.4786729857819895E-3</v>
      </c>
      <c r="E3448" s="74">
        <v>0</v>
      </c>
      <c r="F3448" s="74">
        <v>0</v>
      </c>
      <c r="G3448" s="74">
        <v>0</v>
      </c>
      <c r="H3448" s="74">
        <v>0</v>
      </c>
      <c r="I3448" s="74">
        <v>0</v>
      </c>
      <c r="J3448" s="74">
        <v>0</v>
      </c>
      <c r="K3448" s="74">
        <v>0</v>
      </c>
      <c r="L3448" s="35">
        <v>0</v>
      </c>
      <c r="M3448" s="74">
        <v>0</v>
      </c>
      <c r="N3448"/>
      <c r="O3448"/>
    </row>
    <row r="3449" spans="2:15">
      <c r="B3449" s="74">
        <v>475.99999999999682</v>
      </c>
      <c r="C3449" s="74">
        <v>50906</v>
      </c>
      <c r="D3449" s="74">
        <v>0</v>
      </c>
      <c r="E3449" s="74">
        <v>0</v>
      </c>
      <c r="F3449" s="74">
        <v>0</v>
      </c>
      <c r="G3449" s="74">
        <v>0</v>
      </c>
      <c r="H3449" s="74">
        <v>0</v>
      </c>
      <c r="I3449" s="74">
        <v>0</v>
      </c>
      <c r="J3449" s="74">
        <v>0</v>
      </c>
      <c r="K3449" s="74">
        <v>0</v>
      </c>
      <c r="L3449" s="35">
        <v>0</v>
      </c>
      <c r="M3449" s="74">
        <v>0</v>
      </c>
      <c r="N3449"/>
      <c r="O3449"/>
    </row>
    <row r="3450" spans="2:15">
      <c r="B3450" s="74">
        <v>356.99999999999767</v>
      </c>
      <c r="C3450" s="74">
        <v>50907</v>
      </c>
      <c r="D3450" s="74">
        <v>0</v>
      </c>
      <c r="E3450" s="74">
        <v>0</v>
      </c>
      <c r="F3450" s="74">
        <v>0</v>
      </c>
      <c r="G3450" s="74">
        <v>0</v>
      </c>
      <c r="H3450" s="74">
        <v>0</v>
      </c>
      <c r="I3450" s="74">
        <v>0</v>
      </c>
      <c r="J3450" s="74">
        <v>0</v>
      </c>
      <c r="K3450" s="74">
        <v>0</v>
      </c>
      <c r="L3450" s="35">
        <v>0</v>
      </c>
      <c r="M3450" s="74">
        <v>0</v>
      </c>
      <c r="N3450"/>
      <c r="O3450"/>
    </row>
    <row r="3451" spans="2:15">
      <c r="B3451" s="74">
        <v>1840.0000000000155</v>
      </c>
      <c r="C3451" s="74">
        <v>50911</v>
      </c>
      <c r="D3451" s="74">
        <v>0</v>
      </c>
      <c r="E3451" s="74">
        <v>0</v>
      </c>
      <c r="F3451" s="74">
        <v>0</v>
      </c>
      <c r="G3451" s="74">
        <v>0</v>
      </c>
      <c r="H3451" s="74">
        <v>0</v>
      </c>
      <c r="I3451" s="74">
        <v>0</v>
      </c>
      <c r="J3451" s="74">
        <v>0</v>
      </c>
      <c r="K3451" s="74">
        <v>0</v>
      </c>
      <c r="L3451" s="35">
        <v>7.2961372999999996E-2</v>
      </c>
      <c r="M3451" s="74">
        <v>0</v>
      </c>
      <c r="N3451"/>
      <c r="O3451"/>
    </row>
    <row r="3452" spans="2:15">
      <c r="B3452" s="74">
        <v>2148.0000000000123</v>
      </c>
      <c r="C3452" s="74">
        <v>50913</v>
      </c>
      <c r="D3452" s="74">
        <v>0</v>
      </c>
      <c r="E3452" s="74">
        <v>0</v>
      </c>
      <c r="F3452" s="74">
        <v>0</v>
      </c>
      <c r="G3452" s="74">
        <v>0</v>
      </c>
      <c r="H3452" s="74">
        <v>0</v>
      </c>
      <c r="I3452" s="74">
        <v>0</v>
      </c>
      <c r="J3452" s="74">
        <v>0</v>
      </c>
      <c r="K3452" s="74">
        <v>0</v>
      </c>
      <c r="L3452" s="35">
        <v>0</v>
      </c>
      <c r="M3452" s="74">
        <v>0</v>
      </c>
      <c r="N3452"/>
      <c r="O3452"/>
    </row>
    <row r="3453" spans="2:15">
      <c r="B3453" s="74">
        <v>405.00000000000165</v>
      </c>
      <c r="C3453" s="74">
        <v>50914</v>
      </c>
      <c r="D3453" s="74">
        <v>4.8780487804877997E-3</v>
      </c>
      <c r="E3453" s="74">
        <v>0</v>
      </c>
      <c r="F3453" s="74">
        <v>0</v>
      </c>
      <c r="G3453" s="74">
        <v>0</v>
      </c>
      <c r="H3453" s="74">
        <v>0</v>
      </c>
      <c r="I3453" s="74">
        <v>0</v>
      </c>
      <c r="J3453" s="74">
        <v>0</v>
      </c>
      <c r="K3453" s="74">
        <v>0</v>
      </c>
      <c r="L3453" s="35">
        <v>0</v>
      </c>
      <c r="M3453" s="74">
        <v>0</v>
      </c>
      <c r="N3453"/>
      <c r="O3453"/>
    </row>
    <row r="3454" spans="2:15">
      <c r="B3454" s="74">
        <v>438.99999999999892</v>
      </c>
      <c r="C3454" s="74">
        <v>50915</v>
      </c>
      <c r="D3454" s="74">
        <v>0</v>
      </c>
      <c r="E3454" s="74">
        <v>0</v>
      </c>
      <c r="F3454" s="74">
        <v>4.3478260869565201E-3</v>
      </c>
      <c r="G3454" s="74">
        <v>0</v>
      </c>
      <c r="H3454" s="74">
        <v>0</v>
      </c>
      <c r="I3454" s="74">
        <v>0</v>
      </c>
      <c r="J3454" s="74">
        <v>0</v>
      </c>
      <c r="K3454" s="74">
        <v>0</v>
      </c>
      <c r="L3454" s="35">
        <v>0</v>
      </c>
      <c r="M3454" s="74">
        <v>0</v>
      </c>
      <c r="N3454"/>
      <c r="O3454"/>
    </row>
    <row r="3455" spans="2:15">
      <c r="B3455" s="74">
        <v>7092.9999999999909</v>
      </c>
      <c r="C3455" s="74">
        <v>50918</v>
      </c>
      <c r="D3455" s="74">
        <v>4.6632124352331598E-2</v>
      </c>
      <c r="E3455" s="74">
        <v>0</v>
      </c>
      <c r="F3455" s="74">
        <v>0</v>
      </c>
      <c r="G3455" s="74">
        <v>0</v>
      </c>
      <c r="H3455" s="74">
        <v>0</v>
      </c>
      <c r="I3455" s="74">
        <v>0</v>
      </c>
      <c r="J3455" s="74">
        <v>0</v>
      </c>
      <c r="K3455" s="74">
        <v>0</v>
      </c>
      <c r="L3455" s="35">
        <v>0</v>
      </c>
      <c r="M3455" s="74">
        <v>0</v>
      </c>
      <c r="N3455"/>
      <c r="O3455"/>
    </row>
    <row r="3456" spans="2:15">
      <c r="B3456" s="74">
        <v>7052.9999999999745</v>
      </c>
      <c r="C3456" s="74">
        <v>50919</v>
      </c>
      <c r="D3456" s="74">
        <v>1.99004975124378E-2</v>
      </c>
      <c r="E3456" s="74">
        <v>0</v>
      </c>
      <c r="F3456" s="74">
        <v>0</v>
      </c>
      <c r="G3456" s="74">
        <v>0</v>
      </c>
      <c r="H3456" s="74">
        <v>0</v>
      </c>
      <c r="I3456" s="74">
        <v>0</v>
      </c>
      <c r="J3456" s="74">
        <v>0</v>
      </c>
      <c r="K3456" s="74">
        <v>0</v>
      </c>
      <c r="L3456" s="35">
        <v>0</v>
      </c>
      <c r="M3456" s="74">
        <v>0</v>
      </c>
      <c r="N3456"/>
      <c r="O3456"/>
    </row>
    <row r="3457" spans="2:15">
      <c r="B3457" s="74">
        <v>1365.9999999999893</v>
      </c>
      <c r="C3457" s="74">
        <v>50920</v>
      </c>
      <c r="D3457" s="74">
        <v>0</v>
      </c>
      <c r="E3457" s="74">
        <v>0</v>
      </c>
      <c r="F3457" s="74">
        <v>0</v>
      </c>
      <c r="G3457" s="74">
        <v>0</v>
      </c>
      <c r="H3457" s="74">
        <v>0</v>
      </c>
      <c r="I3457" s="74">
        <v>0</v>
      </c>
      <c r="J3457" s="74">
        <v>0</v>
      </c>
      <c r="K3457" s="74">
        <v>0</v>
      </c>
      <c r="L3457" s="35">
        <v>3.5714285999999998E-2</v>
      </c>
      <c r="M3457" s="74">
        <v>0</v>
      </c>
      <c r="N3457"/>
      <c r="O3457"/>
    </row>
    <row r="3458" spans="2:15">
      <c r="B3458" s="74">
        <v>1354.999999999987</v>
      </c>
      <c r="C3458" s="74">
        <v>50921</v>
      </c>
      <c r="D3458" s="74">
        <v>0</v>
      </c>
      <c r="E3458" s="74">
        <v>0</v>
      </c>
      <c r="F3458" s="74">
        <v>0</v>
      </c>
      <c r="G3458" s="74">
        <v>0</v>
      </c>
      <c r="H3458" s="74">
        <v>0</v>
      </c>
      <c r="I3458" s="74">
        <v>0</v>
      </c>
      <c r="J3458" s="74">
        <v>0</v>
      </c>
      <c r="K3458" s="74">
        <v>0</v>
      </c>
      <c r="L3458" s="35">
        <v>0.92647058800000004</v>
      </c>
      <c r="M3458" s="74">
        <v>0</v>
      </c>
      <c r="N3458"/>
      <c r="O3458"/>
    </row>
    <row r="3459" spans="2:15">
      <c r="B3459" s="74">
        <v>1271.0000000000059</v>
      </c>
      <c r="C3459" s="74">
        <v>50925</v>
      </c>
      <c r="D3459" s="74">
        <v>0</v>
      </c>
      <c r="E3459" s="74">
        <v>0</v>
      </c>
      <c r="F3459" s="74">
        <v>0</v>
      </c>
      <c r="G3459" s="74">
        <v>0</v>
      </c>
      <c r="H3459" s="74">
        <v>0</v>
      </c>
      <c r="I3459" s="74">
        <v>0</v>
      </c>
      <c r="J3459" s="74">
        <v>0</v>
      </c>
      <c r="K3459" s="74">
        <v>0</v>
      </c>
      <c r="L3459" s="35">
        <v>0.113300493</v>
      </c>
      <c r="M3459" s="74">
        <v>0</v>
      </c>
      <c r="N3459"/>
      <c r="O3459"/>
    </row>
    <row r="3460" spans="2:15">
      <c r="B3460" s="74">
        <v>1665.0000000000064</v>
      </c>
      <c r="C3460" s="74">
        <v>50926</v>
      </c>
      <c r="D3460" s="74">
        <v>0</v>
      </c>
      <c r="E3460" s="74">
        <v>0</v>
      </c>
      <c r="F3460" s="74">
        <v>0</v>
      </c>
      <c r="G3460" s="74">
        <v>0</v>
      </c>
      <c r="H3460" s="74">
        <v>0</v>
      </c>
      <c r="I3460" s="74">
        <v>0</v>
      </c>
      <c r="J3460" s="74">
        <v>0</v>
      </c>
      <c r="K3460" s="74">
        <v>0</v>
      </c>
      <c r="L3460" s="35">
        <v>0.81599999999999995</v>
      </c>
      <c r="M3460" s="74">
        <v>0</v>
      </c>
      <c r="N3460"/>
      <c r="O3460"/>
    </row>
    <row r="3461" spans="2:15">
      <c r="B3461" s="74">
        <v>1831.9999999999945</v>
      </c>
      <c r="C3461" s="74">
        <v>50927</v>
      </c>
      <c r="D3461" s="74">
        <v>0</v>
      </c>
      <c r="E3461" s="74">
        <v>0</v>
      </c>
      <c r="F3461" s="74">
        <v>0</v>
      </c>
      <c r="G3461" s="74">
        <v>0</v>
      </c>
      <c r="H3461" s="74">
        <v>0</v>
      </c>
      <c r="I3461" s="74">
        <v>0</v>
      </c>
      <c r="J3461" s="74">
        <v>0</v>
      </c>
      <c r="K3461" s="74">
        <v>0</v>
      </c>
      <c r="L3461" s="35">
        <v>0.97448979599999996</v>
      </c>
      <c r="M3461" s="74">
        <v>0</v>
      </c>
      <c r="N3461"/>
      <c r="O3461"/>
    </row>
    <row r="3462" spans="2:15">
      <c r="B3462" s="74">
        <v>1214.0000000000045</v>
      </c>
      <c r="C3462" s="74">
        <v>50928</v>
      </c>
      <c r="D3462" s="74">
        <v>0</v>
      </c>
      <c r="E3462" s="74">
        <v>0</v>
      </c>
      <c r="F3462" s="74">
        <v>0</v>
      </c>
      <c r="G3462" s="74">
        <v>0</v>
      </c>
      <c r="H3462" s="74">
        <v>0</v>
      </c>
      <c r="I3462" s="74">
        <v>0</v>
      </c>
      <c r="J3462" s="74">
        <v>0</v>
      </c>
      <c r="K3462" s="74">
        <v>0</v>
      </c>
      <c r="L3462" s="35">
        <v>5.2356019999999998E-3</v>
      </c>
      <c r="M3462" s="74">
        <v>0</v>
      </c>
      <c r="N3462"/>
      <c r="O3462"/>
    </row>
    <row r="3463" spans="2:15">
      <c r="B3463" s="74">
        <v>1210.9999999999952</v>
      </c>
      <c r="C3463" s="74">
        <v>50929</v>
      </c>
      <c r="D3463" s="74">
        <v>0</v>
      </c>
      <c r="E3463" s="74">
        <v>0</v>
      </c>
      <c r="F3463" s="74">
        <v>0</v>
      </c>
      <c r="G3463" s="74">
        <v>0</v>
      </c>
      <c r="H3463" s="74">
        <v>0</v>
      </c>
      <c r="I3463" s="74">
        <v>0</v>
      </c>
      <c r="J3463" s="74">
        <v>0</v>
      </c>
      <c r="K3463" s="74">
        <v>0</v>
      </c>
      <c r="L3463" s="35">
        <v>1.5151515000000001E-2</v>
      </c>
      <c r="M3463" s="74">
        <v>0</v>
      </c>
      <c r="N3463"/>
      <c r="O3463"/>
    </row>
    <row r="3464" spans="2:15">
      <c r="B3464" s="74">
        <v>985.99999999999807</v>
      </c>
      <c r="C3464" s="74">
        <v>50930</v>
      </c>
      <c r="D3464" s="74">
        <v>0</v>
      </c>
      <c r="E3464" s="74">
        <v>0</v>
      </c>
      <c r="F3464" s="74">
        <v>0</v>
      </c>
      <c r="G3464" s="74">
        <v>0</v>
      </c>
      <c r="H3464" s="74">
        <v>0</v>
      </c>
      <c r="I3464" s="74">
        <v>0</v>
      </c>
      <c r="J3464" s="74">
        <v>0</v>
      </c>
      <c r="K3464" s="74">
        <v>0</v>
      </c>
      <c r="L3464" s="35">
        <v>0</v>
      </c>
      <c r="M3464" s="74">
        <v>0</v>
      </c>
      <c r="N3464"/>
      <c r="O3464"/>
    </row>
    <row r="3465" spans="2:15">
      <c r="B3465" s="74">
        <v>1614.9999999999943</v>
      </c>
      <c r="C3465" s="74">
        <v>50934</v>
      </c>
      <c r="D3465" s="74">
        <v>0</v>
      </c>
      <c r="E3465" s="74">
        <v>0</v>
      </c>
      <c r="F3465" s="74">
        <v>0</v>
      </c>
      <c r="G3465" s="74">
        <v>0</v>
      </c>
      <c r="H3465" s="74">
        <v>0</v>
      </c>
      <c r="I3465" s="74">
        <v>0</v>
      </c>
      <c r="J3465" s="74">
        <v>0</v>
      </c>
      <c r="K3465" s="74">
        <v>0</v>
      </c>
      <c r="L3465" s="35">
        <v>2.9411764999999999E-2</v>
      </c>
      <c r="M3465" s="74">
        <v>0</v>
      </c>
      <c r="N3465"/>
      <c r="O3465"/>
    </row>
    <row r="3466" spans="2:15">
      <c r="B3466" s="74">
        <v>1725.9999999999982</v>
      </c>
      <c r="C3466" s="74">
        <v>50935</v>
      </c>
      <c r="D3466" s="74">
        <v>0</v>
      </c>
      <c r="E3466" s="74">
        <v>0</v>
      </c>
      <c r="F3466" s="74">
        <v>0</v>
      </c>
      <c r="G3466" s="74">
        <v>0</v>
      </c>
      <c r="H3466" s="74">
        <v>0</v>
      </c>
      <c r="I3466" s="74">
        <v>0</v>
      </c>
      <c r="J3466" s="74">
        <v>0</v>
      </c>
      <c r="K3466" s="74">
        <v>0</v>
      </c>
      <c r="L3466" s="35">
        <v>0.14516129</v>
      </c>
      <c r="M3466" s="74">
        <v>0</v>
      </c>
      <c r="N3466"/>
      <c r="O3466"/>
    </row>
    <row r="3467" spans="2:15">
      <c r="B3467" s="74">
        <v>1923.000000000002</v>
      </c>
      <c r="C3467" s="74">
        <v>50936</v>
      </c>
      <c r="D3467" s="74">
        <v>0</v>
      </c>
      <c r="E3467" s="74">
        <v>0</v>
      </c>
      <c r="F3467" s="74">
        <v>0</v>
      </c>
      <c r="G3467" s="74">
        <v>0</v>
      </c>
      <c r="H3467" s="74">
        <v>0</v>
      </c>
      <c r="I3467" s="74">
        <v>0</v>
      </c>
      <c r="J3467" s="74">
        <v>0</v>
      </c>
      <c r="K3467" s="74">
        <v>0</v>
      </c>
      <c r="L3467" s="35">
        <v>5.2910049999999997E-3</v>
      </c>
      <c r="M3467" s="74">
        <v>0</v>
      </c>
      <c r="N3467"/>
      <c r="O3467"/>
    </row>
    <row r="3468" spans="2:15">
      <c r="B3468" s="74">
        <v>891.99999999999466</v>
      </c>
      <c r="C3468" s="74">
        <v>50939</v>
      </c>
      <c r="D3468" s="74">
        <v>0</v>
      </c>
      <c r="E3468" s="74">
        <v>0</v>
      </c>
      <c r="F3468" s="74">
        <v>0</v>
      </c>
      <c r="G3468" s="74">
        <v>0</v>
      </c>
      <c r="H3468" s="74">
        <v>0</v>
      </c>
      <c r="I3468" s="74">
        <v>0</v>
      </c>
      <c r="J3468" s="74">
        <v>0</v>
      </c>
      <c r="K3468" s="74">
        <v>0</v>
      </c>
      <c r="L3468" s="35">
        <v>0</v>
      </c>
      <c r="M3468" s="74">
        <v>0</v>
      </c>
      <c r="N3468"/>
      <c r="O3468"/>
    </row>
    <row r="3469" spans="2:15">
      <c r="B3469" s="74">
        <v>1260.9999999999961</v>
      </c>
      <c r="C3469" s="74">
        <v>50945</v>
      </c>
      <c r="D3469" s="74">
        <v>0</v>
      </c>
      <c r="E3469" s="74">
        <v>0</v>
      </c>
      <c r="F3469" s="74">
        <v>0</v>
      </c>
      <c r="G3469" s="74">
        <v>0</v>
      </c>
      <c r="H3469" s="74">
        <v>0</v>
      </c>
      <c r="I3469" s="74">
        <v>0</v>
      </c>
      <c r="J3469" s="74">
        <v>0</v>
      </c>
      <c r="K3469" s="74">
        <v>0</v>
      </c>
      <c r="L3469" s="35">
        <v>0</v>
      </c>
      <c r="M3469" s="74">
        <v>0</v>
      </c>
      <c r="N3469"/>
      <c r="O3469"/>
    </row>
    <row r="3470" spans="2:15">
      <c r="B3470" s="74">
        <v>740.00000000000637</v>
      </c>
      <c r="C3470" s="74">
        <v>50946</v>
      </c>
      <c r="D3470" s="74">
        <v>0</v>
      </c>
      <c r="E3470" s="74">
        <v>0</v>
      </c>
      <c r="F3470" s="74">
        <v>0</v>
      </c>
      <c r="G3470" s="74">
        <v>0</v>
      </c>
      <c r="H3470" s="74">
        <v>0</v>
      </c>
      <c r="I3470" s="74">
        <v>0</v>
      </c>
      <c r="J3470" s="74">
        <v>0</v>
      </c>
      <c r="K3470" s="74">
        <v>0</v>
      </c>
      <c r="L3470" s="35">
        <v>4.830918E-3</v>
      </c>
      <c r="M3470" s="74">
        <v>0</v>
      </c>
      <c r="N3470"/>
      <c r="O3470"/>
    </row>
    <row r="3471" spans="2:15">
      <c r="B3471" s="74">
        <v>784.99999999999636</v>
      </c>
      <c r="C3471" s="74">
        <v>50947</v>
      </c>
      <c r="D3471" s="74">
        <v>0</v>
      </c>
      <c r="E3471" s="74">
        <v>0</v>
      </c>
      <c r="F3471" s="74">
        <v>0</v>
      </c>
      <c r="G3471" s="74">
        <v>0</v>
      </c>
      <c r="H3471" s="74">
        <v>0</v>
      </c>
      <c r="I3471" s="74">
        <v>0</v>
      </c>
      <c r="J3471" s="74">
        <v>0</v>
      </c>
      <c r="K3471" s="74">
        <v>0</v>
      </c>
      <c r="L3471" s="35">
        <v>0.222222222</v>
      </c>
      <c r="M3471" s="74">
        <v>0</v>
      </c>
      <c r="N3471"/>
      <c r="O3471"/>
    </row>
    <row r="3472" spans="2:15">
      <c r="B3472" s="74">
        <v>313.00000000000131</v>
      </c>
      <c r="C3472" s="74">
        <v>50948</v>
      </c>
      <c r="D3472" s="74">
        <v>0</v>
      </c>
      <c r="E3472" s="74">
        <v>0</v>
      </c>
      <c r="F3472" s="74">
        <v>0</v>
      </c>
      <c r="G3472" s="74">
        <v>5.0000000000000001E-3</v>
      </c>
      <c r="H3472" s="74">
        <v>0</v>
      </c>
      <c r="I3472" s="74">
        <v>0</v>
      </c>
      <c r="J3472" s="74">
        <v>0</v>
      </c>
      <c r="K3472" s="74">
        <v>0</v>
      </c>
      <c r="L3472" s="35">
        <v>0</v>
      </c>
      <c r="M3472" s="74">
        <v>0</v>
      </c>
      <c r="N3472"/>
      <c r="O3472"/>
    </row>
    <row r="3473" spans="2:15">
      <c r="B3473" s="74">
        <v>1136.0000000000005</v>
      </c>
      <c r="C3473" s="74">
        <v>50950</v>
      </c>
      <c r="D3473" s="74">
        <v>0</v>
      </c>
      <c r="E3473" s="74">
        <v>0</v>
      </c>
      <c r="F3473" s="74">
        <v>0</v>
      </c>
      <c r="G3473" s="74">
        <v>0</v>
      </c>
      <c r="H3473" s="74">
        <v>0</v>
      </c>
      <c r="I3473" s="74">
        <v>0</v>
      </c>
      <c r="J3473" s="74">
        <v>0</v>
      </c>
      <c r="K3473" s="74">
        <v>0</v>
      </c>
      <c r="L3473" s="35">
        <v>1.3574661E-2</v>
      </c>
      <c r="M3473" s="74">
        <v>0</v>
      </c>
      <c r="N3473"/>
      <c r="O3473"/>
    </row>
    <row r="3474" spans="2:15">
      <c r="B3474" s="74">
        <v>232.0000000000002</v>
      </c>
      <c r="C3474" s="74">
        <v>50951</v>
      </c>
      <c r="D3474" s="74">
        <v>0</v>
      </c>
      <c r="E3474" s="74">
        <v>0</v>
      </c>
      <c r="F3474" s="74">
        <v>0</v>
      </c>
      <c r="G3474" s="74">
        <v>0</v>
      </c>
      <c r="H3474" s="74">
        <v>0</v>
      </c>
      <c r="I3474" s="74">
        <v>0</v>
      </c>
      <c r="J3474" s="74">
        <v>0</v>
      </c>
      <c r="K3474" s="74">
        <v>0</v>
      </c>
      <c r="L3474" s="35">
        <v>0</v>
      </c>
      <c r="M3474" s="74">
        <v>0</v>
      </c>
      <c r="N3474"/>
      <c r="O3474"/>
    </row>
    <row r="3475" spans="2:15">
      <c r="B3475" s="74">
        <v>1680.9999999999975</v>
      </c>
      <c r="C3475" s="74">
        <v>50954</v>
      </c>
      <c r="D3475" s="74">
        <v>0</v>
      </c>
      <c r="E3475" s="74">
        <v>0</v>
      </c>
      <c r="F3475" s="74">
        <v>0</v>
      </c>
      <c r="G3475" s="74">
        <v>0</v>
      </c>
      <c r="H3475" s="74">
        <v>0</v>
      </c>
      <c r="I3475" s="74">
        <v>0</v>
      </c>
      <c r="J3475" s="74">
        <v>0</v>
      </c>
      <c r="K3475" s="74">
        <v>0</v>
      </c>
      <c r="L3475" s="35">
        <v>0.15625</v>
      </c>
      <c r="M3475" s="74">
        <v>0</v>
      </c>
      <c r="N3475"/>
      <c r="O3475"/>
    </row>
    <row r="3476" spans="2:15">
      <c r="B3476" s="74">
        <v>286.99999999999881</v>
      </c>
      <c r="C3476" s="74">
        <v>50955</v>
      </c>
      <c r="D3476" s="74">
        <v>0</v>
      </c>
      <c r="E3476" s="74">
        <v>0</v>
      </c>
      <c r="F3476" s="74">
        <v>0</v>
      </c>
      <c r="G3476" s="74">
        <v>0</v>
      </c>
      <c r="H3476" s="74">
        <v>0</v>
      </c>
      <c r="I3476" s="74">
        <v>0</v>
      </c>
      <c r="J3476" s="74">
        <v>0</v>
      </c>
      <c r="K3476" s="74">
        <v>0</v>
      </c>
      <c r="L3476" s="35">
        <v>0</v>
      </c>
      <c r="M3476" s="74">
        <v>0</v>
      </c>
      <c r="N3476"/>
      <c r="O3476"/>
    </row>
    <row r="3477" spans="2:15">
      <c r="B3477" s="74">
        <v>215.99999999999949</v>
      </c>
      <c r="C3477" s="74">
        <v>50959</v>
      </c>
      <c r="D3477" s="74">
        <v>0</v>
      </c>
      <c r="E3477" s="74">
        <v>0</v>
      </c>
      <c r="F3477" s="74">
        <v>0</v>
      </c>
      <c r="G3477" s="74">
        <v>0</v>
      </c>
      <c r="H3477" s="74">
        <v>0</v>
      </c>
      <c r="I3477" s="74">
        <v>0</v>
      </c>
      <c r="J3477" s="74">
        <v>0</v>
      </c>
      <c r="K3477" s="74">
        <v>0</v>
      </c>
      <c r="L3477" s="35">
        <v>0</v>
      </c>
      <c r="M3477" s="74">
        <v>0</v>
      </c>
      <c r="N3477"/>
      <c r="O3477"/>
    </row>
    <row r="3478" spans="2:15">
      <c r="B3478" s="74">
        <v>983.00000000001035</v>
      </c>
      <c r="C3478" s="74">
        <v>50960</v>
      </c>
      <c r="D3478" s="74">
        <v>0</v>
      </c>
      <c r="E3478" s="74">
        <v>0</v>
      </c>
      <c r="F3478" s="74">
        <v>0</v>
      </c>
      <c r="G3478" s="74">
        <v>0</v>
      </c>
      <c r="H3478" s="74">
        <v>0</v>
      </c>
      <c r="I3478" s="74">
        <v>0</v>
      </c>
      <c r="J3478" s="74">
        <v>0</v>
      </c>
      <c r="K3478" s="74">
        <v>0</v>
      </c>
      <c r="L3478" s="35">
        <v>4.830918E-3</v>
      </c>
      <c r="M3478" s="74">
        <v>0</v>
      </c>
      <c r="N3478"/>
      <c r="O3478"/>
    </row>
    <row r="3479" spans="2:15">
      <c r="B3479" s="74">
        <v>1737.0000000000059</v>
      </c>
      <c r="C3479" s="74">
        <v>50962</v>
      </c>
      <c r="D3479" s="74">
        <v>0</v>
      </c>
      <c r="E3479" s="74">
        <v>0</v>
      </c>
      <c r="F3479" s="74">
        <v>0</v>
      </c>
      <c r="G3479" s="74">
        <v>0</v>
      </c>
      <c r="H3479" s="74">
        <v>0</v>
      </c>
      <c r="I3479" s="74">
        <v>0</v>
      </c>
      <c r="J3479" s="74">
        <v>0</v>
      </c>
      <c r="K3479" s="74">
        <v>0</v>
      </c>
      <c r="L3479" s="35">
        <v>1.4150942999999999E-2</v>
      </c>
      <c r="M3479" s="74">
        <v>0</v>
      </c>
      <c r="N3479"/>
      <c r="O3479"/>
    </row>
    <row r="3480" spans="2:15">
      <c r="B3480" s="74">
        <v>1283.0000000000057</v>
      </c>
      <c r="C3480" s="74">
        <v>50963</v>
      </c>
      <c r="D3480" s="74">
        <v>0</v>
      </c>
      <c r="E3480" s="74">
        <v>0</v>
      </c>
      <c r="F3480" s="74">
        <v>0</v>
      </c>
      <c r="G3480" s="74">
        <v>0</v>
      </c>
      <c r="H3480" s="74">
        <v>0</v>
      </c>
      <c r="I3480" s="74">
        <v>0</v>
      </c>
      <c r="J3480" s="74">
        <v>0</v>
      </c>
      <c r="K3480" s="74">
        <v>0</v>
      </c>
      <c r="L3480" s="35">
        <v>0.53645833300000001</v>
      </c>
      <c r="M3480" s="74">
        <v>0</v>
      </c>
      <c r="N3480"/>
      <c r="O3480"/>
    </row>
    <row r="3481" spans="2:15">
      <c r="B3481" s="74">
        <v>253.00000000000136</v>
      </c>
      <c r="C3481" s="74">
        <v>50966</v>
      </c>
      <c r="D3481" s="74">
        <v>0</v>
      </c>
      <c r="E3481" s="74">
        <v>0</v>
      </c>
      <c r="F3481" s="74">
        <v>0</v>
      </c>
      <c r="G3481" s="74">
        <v>0</v>
      </c>
      <c r="H3481" s="74">
        <v>0</v>
      </c>
      <c r="I3481" s="74">
        <v>0</v>
      </c>
      <c r="J3481" s="74">
        <v>0</v>
      </c>
      <c r="K3481" s="74">
        <v>0</v>
      </c>
      <c r="L3481" s="35">
        <v>0</v>
      </c>
      <c r="M3481" s="74">
        <v>0</v>
      </c>
      <c r="N3481"/>
      <c r="O3481"/>
    </row>
    <row r="3482" spans="2:15">
      <c r="B3482" s="74">
        <v>294.00000000000205</v>
      </c>
      <c r="C3482" s="74">
        <v>50967</v>
      </c>
      <c r="D3482" s="74">
        <v>0</v>
      </c>
      <c r="E3482" s="74">
        <v>0</v>
      </c>
      <c r="F3482" s="74">
        <v>4.5045045045045001E-3</v>
      </c>
      <c r="G3482" s="74">
        <v>0</v>
      </c>
      <c r="H3482" s="74">
        <v>0</v>
      </c>
      <c r="I3482" s="74">
        <v>0</v>
      </c>
      <c r="J3482" s="74">
        <v>0</v>
      </c>
      <c r="K3482" s="74">
        <v>0</v>
      </c>
      <c r="L3482" s="35">
        <v>0</v>
      </c>
      <c r="M3482" s="74">
        <v>0</v>
      </c>
      <c r="N3482"/>
      <c r="O3482"/>
    </row>
    <row r="3483" spans="2:15">
      <c r="B3483" s="74">
        <v>174.00000000000017</v>
      </c>
      <c r="C3483" s="74">
        <v>50973</v>
      </c>
      <c r="D3483" s="74">
        <v>0</v>
      </c>
      <c r="E3483" s="74">
        <v>0</v>
      </c>
      <c r="F3483" s="74">
        <v>0</v>
      </c>
      <c r="G3483" s="74">
        <v>0</v>
      </c>
      <c r="H3483" s="74">
        <v>0</v>
      </c>
      <c r="I3483" s="74">
        <v>0</v>
      </c>
      <c r="J3483" s="74">
        <v>0</v>
      </c>
      <c r="K3483" s="74">
        <v>0</v>
      </c>
      <c r="L3483" s="35">
        <v>0</v>
      </c>
      <c r="M3483" s="74">
        <v>0</v>
      </c>
      <c r="N3483"/>
      <c r="O3483"/>
    </row>
    <row r="3484" spans="2:15">
      <c r="B3484" s="74">
        <v>1313.9999999999948</v>
      </c>
      <c r="C3484" s="74">
        <v>50983</v>
      </c>
      <c r="D3484" s="74">
        <v>0</v>
      </c>
      <c r="E3484" s="74">
        <v>0</v>
      </c>
      <c r="F3484" s="74">
        <v>0</v>
      </c>
      <c r="G3484" s="74">
        <v>0</v>
      </c>
      <c r="H3484" s="74">
        <v>0</v>
      </c>
      <c r="I3484" s="74">
        <v>0</v>
      </c>
      <c r="J3484" s="74">
        <v>0</v>
      </c>
      <c r="K3484" s="74">
        <v>0</v>
      </c>
      <c r="L3484" s="35">
        <v>0</v>
      </c>
      <c r="M3484" s="74">
        <v>0</v>
      </c>
      <c r="N3484"/>
      <c r="O3484"/>
    </row>
    <row r="3485" spans="2:15">
      <c r="B3485" s="74">
        <v>1106.9999999999943</v>
      </c>
      <c r="C3485" s="74">
        <v>50984</v>
      </c>
      <c r="D3485" s="74">
        <v>0</v>
      </c>
      <c r="E3485" s="74">
        <v>0</v>
      </c>
      <c r="F3485" s="74">
        <v>0</v>
      </c>
      <c r="G3485" s="74">
        <v>0</v>
      </c>
      <c r="H3485" s="74">
        <v>0</v>
      </c>
      <c r="I3485" s="74">
        <v>0</v>
      </c>
      <c r="J3485" s="74">
        <v>0</v>
      </c>
      <c r="K3485" s="74">
        <v>0</v>
      </c>
      <c r="L3485" s="35">
        <v>0</v>
      </c>
      <c r="M3485" s="74">
        <v>0</v>
      </c>
      <c r="N3485"/>
      <c r="O3485"/>
    </row>
    <row r="3486" spans="2:15">
      <c r="B3486" s="74">
        <v>1106.0000000000023</v>
      </c>
      <c r="C3486" s="74">
        <v>50985</v>
      </c>
      <c r="D3486" s="74">
        <v>0</v>
      </c>
      <c r="E3486" s="74">
        <v>0</v>
      </c>
      <c r="F3486" s="74">
        <v>0</v>
      </c>
      <c r="G3486" s="74">
        <v>0</v>
      </c>
      <c r="H3486" s="74">
        <v>0</v>
      </c>
      <c r="I3486" s="74">
        <v>0</v>
      </c>
      <c r="J3486" s="74">
        <v>0</v>
      </c>
      <c r="K3486" s="74">
        <v>0</v>
      </c>
      <c r="L3486" s="35">
        <v>0</v>
      </c>
      <c r="M3486" s="74">
        <v>0</v>
      </c>
      <c r="N3486"/>
      <c r="O3486"/>
    </row>
    <row r="3487" spans="2:15">
      <c r="B3487" s="74">
        <v>953.00000000000898</v>
      </c>
      <c r="C3487" s="74">
        <v>50986</v>
      </c>
      <c r="D3487" s="74">
        <v>0</v>
      </c>
      <c r="E3487" s="74">
        <v>0</v>
      </c>
      <c r="F3487" s="74">
        <v>0</v>
      </c>
      <c r="G3487" s="74">
        <v>0</v>
      </c>
      <c r="H3487" s="74">
        <v>0</v>
      </c>
      <c r="I3487" s="74">
        <v>0</v>
      </c>
      <c r="J3487" s="74">
        <v>0</v>
      </c>
      <c r="K3487" s="74">
        <v>0</v>
      </c>
      <c r="L3487" s="35">
        <v>0</v>
      </c>
      <c r="M3487" s="74">
        <v>0</v>
      </c>
      <c r="N3487"/>
      <c r="O3487"/>
    </row>
    <row r="3488" spans="2:15">
      <c r="B3488" s="74">
        <v>805.00000000000307</v>
      </c>
      <c r="C3488" s="74">
        <v>50987</v>
      </c>
      <c r="D3488" s="74">
        <v>0</v>
      </c>
      <c r="E3488" s="74">
        <v>0</v>
      </c>
      <c r="F3488" s="74">
        <v>0</v>
      </c>
      <c r="G3488" s="74">
        <v>0</v>
      </c>
      <c r="H3488" s="74">
        <v>0</v>
      </c>
      <c r="I3488" s="74">
        <v>0</v>
      </c>
      <c r="J3488" s="74">
        <v>0</v>
      </c>
      <c r="K3488" s="74">
        <v>0</v>
      </c>
      <c r="L3488" s="35">
        <v>9.9009900000000001E-3</v>
      </c>
      <c r="M3488" s="74">
        <v>0</v>
      </c>
      <c r="N3488"/>
      <c r="O3488"/>
    </row>
    <row r="3489" spans="2:15">
      <c r="B3489" s="74">
        <v>1266.0000000000121</v>
      </c>
      <c r="C3489" s="74">
        <v>50988</v>
      </c>
      <c r="D3489" s="74">
        <v>0</v>
      </c>
      <c r="E3489" s="74">
        <v>0</v>
      </c>
      <c r="F3489" s="74">
        <v>0</v>
      </c>
      <c r="G3489" s="74">
        <v>0</v>
      </c>
      <c r="H3489" s="74">
        <v>0</v>
      </c>
      <c r="I3489" s="74">
        <v>0</v>
      </c>
      <c r="J3489" s="74">
        <v>0</v>
      </c>
      <c r="K3489" s="74">
        <v>0</v>
      </c>
      <c r="L3489" s="35">
        <v>0</v>
      </c>
      <c r="M3489" s="74">
        <v>0</v>
      </c>
      <c r="N3489"/>
      <c r="O3489"/>
    </row>
    <row r="3490" spans="2:15">
      <c r="B3490" s="74">
        <v>1340.0000000000082</v>
      </c>
      <c r="C3490" s="74">
        <v>50989</v>
      </c>
      <c r="D3490" s="74">
        <v>0</v>
      </c>
      <c r="E3490" s="74">
        <v>0</v>
      </c>
      <c r="F3490" s="74">
        <v>0</v>
      </c>
      <c r="G3490" s="74">
        <v>0</v>
      </c>
      <c r="H3490" s="74">
        <v>0</v>
      </c>
      <c r="I3490" s="74">
        <v>0</v>
      </c>
      <c r="J3490" s="74">
        <v>0</v>
      </c>
      <c r="K3490" s="74">
        <v>0</v>
      </c>
      <c r="L3490" s="35">
        <v>0</v>
      </c>
      <c r="M3490" s="74">
        <v>0</v>
      </c>
      <c r="N3490"/>
      <c r="O3490"/>
    </row>
    <row r="3491" spans="2:15">
      <c r="B3491" s="74">
        <v>1245.9999999999989</v>
      </c>
      <c r="C3491" s="74">
        <v>50991</v>
      </c>
      <c r="D3491" s="74">
        <v>0</v>
      </c>
      <c r="E3491" s="74">
        <v>0</v>
      </c>
      <c r="F3491" s="74">
        <v>0</v>
      </c>
      <c r="G3491" s="74">
        <v>0</v>
      </c>
      <c r="H3491" s="74">
        <v>0</v>
      </c>
      <c r="I3491" s="74">
        <v>0</v>
      </c>
      <c r="J3491" s="74">
        <v>0</v>
      </c>
      <c r="K3491" s="74">
        <v>0</v>
      </c>
      <c r="L3491" s="35">
        <v>0</v>
      </c>
      <c r="M3491" s="74">
        <v>0</v>
      </c>
      <c r="N3491"/>
      <c r="O3491"/>
    </row>
    <row r="3492" spans="2:15">
      <c r="B3492" s="74">
        <v>1308.000000000005</v>
      </c>
      <c r="C3492" s="74">
        <v>50992</v>
      </c>
      <c r="D3492" s="74">
        <v>0</v>
      </c>
      <c r="E3492" s="74">
        <v>0</v>
      </c>
      <c r="F3492" s="74">
        <v>0</v>
      </c>
      <c r="G3492" s="74">
        <v>0</v>
      </c>
      <c r="H3492" s="74">
        <v>0</v>
      </c>
      <c r="I3492" s="74">
        <v>0</v>
      </c>
      <c r="J3492" s="74">
        <v>0</v>
      </c>
      <c r="K3492" s="74">
        <v>0</v>
      </c>
      <c r="L3492" s="35">
        <v>0</v>
      </c>
      <c r="M3492" s="74">
        <v>0</v>
      </c>
      <c r="N3492"/>
      <c r="O3492"/>
    </row>
    <row r="3493" spans="2:15">
      <c r="B3493" s="74">
        <v>1728.9999999999916</v>
      </c>
      <c r="C3493" s="74">
        <v>50993</v>
      </c>
      <c r="D3493" s="74">
        <v>0</v>
      </c>
      <c r="E3493" s="74">
        <v>0</v>
      </c>
      <c r="F3493" s="74">
        <v>0</v>
      </c>
      <c r="G3493" s="74">
        <v>0</v>
      </c>
      <c r="H3493" s="74">
        <v>0</v>
      </c>
      <c r="I3493" s="74">
        <v>0</v>
      </c>
      <c r="J3493" s="74">
        <v>0</v>
      </c>
      <c r="K3493" s="74">
        <v>0</v>
      </c>
      <c r="L3493" s="35">
        <v>0</v>
      </c>
      <c r="M3493" s="74">
        <v>0</v>
      </c>
      <c r="N3493"/>
      <c r="O3493"/>
    </row>
    <row r="3494" spans="2:15">
      <c r="B3494" s="74">
        <v>896.00000000001103</v>
      </c>
      <c r="C3494" s="74">
        <v>50994</v>
      </c>
      <c r="D3494" s="74">
        <v>0</v>
      </c>
      <c r="E3494" s="74">
        <v>0</v>
      </c>
      <c r="F3494" s="74">
        <v>0</v>
      </c>
      <c r="G3494" s="74">
        <v>0</v>
      </c>
      <c r="H3494" s="74">
        <v>0</v>
      </c>
      <c r="I3494" s="74">
        <v>0</v>
      </c>
      <c r="J3494" s="74">
        <v>0</v>
      </c>
      <c r="K3494" s="74">
        <v>0</v>
      </c>
      <c r="L3494" s="35">
        <v>0</v>
      </c>
      <c r="M3494" s="74">
        <v>0</v>
      </c>
      <c r="N3494"/>
      <c r="O3494"/>
    </row>
    <row r="3495" spans="2:15">
      <c r="B3495" s="74">
        <v>402</v>
      </c>
      <c r="C3495" s="74">
        <v>50995</v>
      </c>
      <c r="D3495" s="74">
        <v>0</v>
      </c>
      <c r="E3495" s="74">
        <v>0</v>
      </c>
      <c r="F3495" s="74">
        <v>0</v>
      </c>
      <c r="G3495" s="74">
        <v>0</v>
      </c>
      <c r="H3495" s="74">
        <v>0</v>
      </c>
      <c r="I3495" s="74">
        <v>0</v>
      </c>
      <c r="J3495" s="74">
        <v>0</v>
      </c>
      <c r="K3495" s="74">
        <v>0</v>
      </c>
      <c r="L3495" s="35">
        <v>0</v>
      </c>
      <c r="M3495" s="74">
        <v>0</v>
      </c>
      <c r="N3495"/>
      <c r="O3495"/>
    </row>
    <row r="3496" spans="2:15">
      <c r="B3496" s="74">
        <v>692.00000000000409</v>
      </c>
      <c r="C3496" s="74">
        <v>50996</v>
      </c>
      <c r="D3496" s="74">
        <v>0</v>
      </c>
      <c r="E3496" s="74">
        <v>0</v>
      </c>
      <c r="F3496" s="74">
        <v>0</v>
      </c>
      <c r="G3496" s="74">
        <v>0</v>
      </c>
      <c r="H3496" s="74">
        <v>0</v>
      </c>
      <c r="I3496" s="74">
        <v>0</v>
      </c>
      <c r="J3496" s="74">
        <v>0</v>
      </c>
      <c r="K3496" s="74">
        <v>0</v>
      </c>
      <c r="L3496" s="35">
        <v>0</v>
      </c>
      <c r="M3496" s="74">
        <v>0</v>
      </c>
      <c r="N3496"/>
      <c r="O3496"/>
    </row>
    <row r="3497" spans="2:15">
      <c r="B3497" s="74">
        <v>802.99999999999852</v>
      </c>
      <c r="C3497" s="74">
        <v>50997</v>
      </c>
      <c r="D3497" s="74">
        <v>0</v>
      </c>
      <c r="E3497" s="74">
        <v>0</v>
      </c>
      <c r="F3497" s="74">
        <v>0</v>
      </c>
      <c r="G3497" s="74">
        <v>0</v>
      </c>
      <c r="H3497" s="74">
        <v>0</v>
      </c>
      <c r="I3497" s="74">
        <v>0</v>
      </c>
      <c r="J3497" s="74">
        <v>0</v>
      </c>
      <c r="K3497" s="74">
        <v>0</v>
      </c>
      <c r="L3497" s="35">
        <v>0</v>
      </c>
      <c r="M3497" s="74">
        <v>0</v>
      </c>
      <c r="N3497"/>
      <c r="O3497"/>
    </row>
    <row r="3498" spans="2:15">
      <c r="B3498" s="74">
        <v>514.00000000000523</v>
      </c>
      <c r="C3498" s="74">
        <v>50998</v>
      </c>
      <c r="D3498" s="74">
        <v>0</v>
      </c>
      <c r="E3498" s="74">
        <v>0</v>
      </c>
      <c r="F3498" s="74">
        <v>0</v>
      </c>
      <c r="G3498" s="74">
        <v>0</v>
      </c>
      <c r="H3498" s="74">
        <v>0</v>
      </c>
      <c r="I3498" s="74">
        <v>0</v>
      </c>
      <c r="J3498" s="74">
        <v>0</v>
      </c>
      <c r="K3498" s="74">
        <v>0</v>
      </c>
      <c r="L3498" s="35">
        <v>0</v>
      </c>
      <c r="M3498" s="74">
        <v>0</v>
      </c>
      <c r="N3498"/>
      <c r="O3498"/>
    </row>
    <row r="3499" spans="2:15">
      <c r="B3499" s="74">
        <v>466.00000000000028</v>
      </c>
      <c r="C3499" s="74">
        <v>50999</v>
      </c>
      <c r="D3499" s="74">
        <v>0</v>
      </c>
      <c r="E3499" s="74">
        <v>0</v>
      </c>
      <c r="F3499" s="74">
        <v>0</v>
      </c>
      <c r="G3499" s="74">
        <v>0</v>
      </c>
      <c r="H3499" s="74">
        <v>0</v>
      </c>
      <c r="I3499" s="74">
        <v>0</v>
      </c>
      <c r="J3499" s="74">
        <v>0</v>
      </c>
      <c r="K3499" s="74">
        <v>0</v>
      </c>
      <c r="L3499" s="35">
        <v>0</v>
      </c>
      <c r="M3499" s="74">
        <v>0</v>
      </c>
      <c r="N3499"/>
      <c r="O3499"/>
    </row>
    <row r="3500" spans="2:15">
      <c r="B3500" s="74">
        <v>847.00000000000637</v>
      </c>
      <c r="C3500" s="74">
        <v>51002</v>
      </c>
      <c r="D3500" s="74">
        <v>0</v>
      </c>
      <c r="E3500" s="74">
        <v>0</v>
      </c>
      <c r="F3500" s="74">
        <v>0</v>
      </c>
      <c r="G3500" s="74">
        <v>0</v>
      </c>
      <c r="H3500" s="74">
        <v>0</v>
      </c>
      <c r="I3500" s="74">
        <v>0</v>
      </c>
      <c r="J3500" s="74">
        <v>0</v>
      </c>
      <c r="K3500" s="74">
        <v>0</v>
      </c>
      <c r="L3500" s="35">
        <v>0</v>
      </c>
      <c r="M3500" s="74">
        <v>0</v>
      </c>
      <c r="N3500"/>
      <c r="O3500"/>
    </row>
    <row r="3501" spans="2:15">
      <c r="B3501" s="74">
        <v>1166.0000000000143</v>
      </c>
      <c r="C3501" s="74">
        <v>51003</v>
      </c>
      <c r="D3501" s="74">
        <v>0</v>
      </c>
      <c r="E3501" s="74">
        <v>0</v>
      </c>
      <c r="F3501" s="74">
        <v>0</v>
      </c>
      <c r="G3501" s="74">
        <v>0</v>
      </c>
      <c r="H3501" s="74">
        <v>0</v>
      </c>
      <c r="I3501" s="74">
        <v>0</v>
      </c>
      <c r="J3501" s="74">
        <v>0</v>
      </c>
      <c r="K3501" s="74">
        <v>0</v>
      </c>
      <c r="L3501" s="35">
        <v>0</v>
      </c>
      <c r="M3501" s="74">
        <v>0</v>
      </c>
      <c r="N3501"/>
      <c r="O3501"/>
    </row>
    <row r="3502" spans="2:15">
      <c r="B3502" s="74">
        <v>1244.0000000000011</v>
      </c>
      <c r="C3502" s="74">
        <v>51006</v>
      </c>
      <c r="D3502" s="74">
        <v>0</v>
      </c>
      <c r="E3502" s="74">
        <v>0</v>
      </c>
      <c r="F3502" s="74">
        <v>0</v>
      </c>
      <c r="G3502" s="74">
        <v>0</v>
      </c>
      <c r="H3502" s="74">
        <v>0</v>
      </c>
      <c r="I3502" s="74">
        <v>0</v>
      </c>
      <c r="J3502" s="74">
        <v>0</v>
      </c>
      <c r="K3502" s="74">
        <v>0</v>
      </c>
      <c r="L3502" s="35">
        <v>0</v>
      </c>
      <c r="M3502" s="74">
        <v>0</v>
      </c>
      <c r="N3502"/>
      <c r="O3502"/>
    </row>
    <row r="3503" spans="2:15">
      <c r="B3503" s="74">
        <v>969.00000000001137</v>
      </c>
      <c r="C3503" s="74">
        <v>51007</v>
      </c>
      <c r="D3503" s="74">
        <v>0</v>
      </c>
      <c r="E3503" s="74">
        <v>0</v>
      </c>
      <c r="F3503" s="74">
        <v>0</v>
      </c>
      <c r="G3503" s="74">
        <v>0</v>
      </c>
      <c r="H3503" s="74">
        <v>0</v>
      </c>
      <c r="I3503" s="74">
        <v>0</v>
      </c>
      <c r="J3503" s="74">
        <v>0</v>
      </c>
      <c r="K3503" s="74">
        <v>0</v>
      </c>
      <c r="L3503" s="35">
        <v>0</v>
      </c>
      <c r="M3503" s="74">
        <v>0</v>
      </c>
      <c r="N3503"/>
      <c r="O3503"/>
    </row>
    <row r="3504" spans="2:15">
      <c r="B3504" s="74">
        <v>1481.0000000000057</v>
      </c>
      <c r="C3504" s="74">
        <v>51009</v>
      </c>
      <c r="D3504" s="74">
        <v>0</v>
      </c>
      <c r="E3504" s="74">
        <v>0</v>
      </c>
      <c r="F3504" s="74">
        <v>0</v>
      </c>
      <c r="G3504" s="74">
        <v>0</v>
      </c>
      <c r="H3504" s="74">
        <v>0</v>
      </c>
      <c r="I3504" s="74">
        <v>0</v>
      </c>
      <c r="J3504" s="74">
        <v>0</v>
      </c>
      <c r="K3504" s="74">
        <v>0</v>
      </c>
      <c r="L3504" s="35">
        <v>0</v>
      </c>
      <c r="M3504" s="74">
        <v>0</v>
      </c>
      <c r="N3504"/>
      <c r="O3504"/>
    </row>
    <row r="3505" spans="2:15">
      <c r="B3505" s="74">
        <v>1456.0000000000066</v>
      </c>
      <c r="C3505" s="74">
        <v>51010</v>
      </c>
      <c r="D3505" s="74">
        <v>0</v>
      </c>
      <c r="E3505" s="74">
        <v>0</v>
      </c>
      <c r="F3505" s="74">
        <v>0</v>
      </c>
      <c r="G3505" s="74">
        <v>0</v>
      </c>
      <c r="H3505" s="74">
        <v>0</v>
      </c>
      <c r="I3505" s="74">
        <v>0</v>
      </c>
      <c r="J3505" s="74">
        <v>0</v>
      </c>
      <c r="K3505" s="74">
        <v>0</v>
      </c>
      <c r="L3505" s="35">
        <v>0</v>
      </c>
      <c r="M3505" s="74">
        <v>0</v>
      </c>
      <c r="N3505"/>
      <c r="O3505"/>
    </row>
    <row r="3506" spans="2:15">
      <c r="B3506" s="74">
        <v>1253</v>
      </c>
      <c r="C3506" s="74">
        <v>51011</v>
      </c>
      <c r="D3506" s="74">
        <v>0</v>
      </c>
      <c r="E3506" s="74">
        <v>0</v>
      </c>
      <c r="F3506" s="74">
        <v>0</v>
      </c>
      <c r="G3506" s="74">
        <v>0</v>
      </c>
      <c r="H3506" s="74">
        <v>0</v>
      </c>
      <c r="I3506" s="74">
        <v>0</v>
      </c>
      <c r="J3506" s="74">
        <v>0</v>
      </c>
      <c r="K3506" s="74">
        <v>0</v>
      </c>
      <c r="L3506" s="35">
        <v>0</v>
      </c>
      <c r="M3506" s="74">
        <v>0</v>
      </c>
      <c r="N3506"/>
      <c r="O3506"/>
    </row>
    <row r="3507" spans="2:15">
      <c r="B3507" s="74">
        <v>1244.0000000000011</v>
      </c>
      <c r="C3507" s="74">
        <v>51012</v>
      </c>
      <c r="D3507" s="74">
        <v>0</v>
      </c>
      <c r="E3507" s="74">
        <v>0</v>
      </c>
      <c r="F3507" s="74">
        <v>0</v>
      </c>
      <c r="G3507" s="74">
        <v>0</v>
      </c>
      <c r="H3507" s="74">
        <v>0</v>
      </c>
      <c r="I3507" s="74">
        <v>0</v>
      </c>
      <c r="J3507" s="74">
        <v>0</v>
      </c>
      <c r="K3507" s="74">
        <v>0</v>
      </c>
      <c r="L3507" s="35">
        <v>0</v>
      </c>
      <c r="M3507" s="74">
        <v>0</v>
      </c>
      <c r="N3507"/>
      <c r="O3507"/>
    </row>
    <row r="3508" spans="2:15">
      <c r="B3508" s="74">
        <v>1347.9999999999989</v>
      </c>
      <c r="C3508" s="74">
        <v>51013</v>
      </c>
      <c r="D3508" s="74">
        <v>0</v>
      </c>
      <c r="E3508" s="74">
        <v>0</v>
      </c>
      <c r="F3508" s="74">
        <v>0</v>
      </c>
      <c r="G3508" s="74">
        <v>0</v>
      </c>
      <c r="H3508" s="74">
        <v>0</v>
      </c>
      <c r="I3508" s="74">
        <v>0</v>
      </c>
      <c r="J3508" s="74">
        <v>0</v>
      </c>
      <c r="K3508" s="74">
        <v>0</v>
      </c>
      <c r="L3508" s="35">
        <v>0</v>
      </c>
      <c r="M3508" s="74">
        <v>0</v>
      </c>
      <c r="N3508"/>
      <c r="O3508"/>
    </row>
    <row r="3509" spans="2:15">
      <c r="B3509" s="74">
        <v>1134.9999999999964</v>
      </c>
      <c r="C3509" s="74">
        <v>51014</v>
      </c>
      <c r="D3509" s="74">
        <v>0</v>
      </c>
      <c r="E3509" s="74">
        <v>0</v>
      </c>
      <c r="F3509" s="74">
        <v>0</v>
      </c>
      <c r="G3509" s="74">
        <v>0</v>
      </c>
      <c r="H3509" s="74">
        <v>0</v>
      </c>
      <c r="I3509" s="74">
        <v>0</v>
      </c>
      <c r="J3509" s="74">
        <v>0</v>
      </c>
      <c r="K3509" s="74">
        <v>0</v>
      </c>
      <c r="L3509" s="35">
        <v>0</v>
      </c>
      <c r="M3509" s="74">
        <v>0</v>
      </c>
      <c r="N3509"/>
      <c r="O3509"/>
    </row>
    <row r="3510" spans="2:15">
      <c r="B3510" s="74">
        <v>1561.0000000000086</v>
      </c>
      <c r="C3510" s="74">
        <v>51015</v>
      </c>
      <c r="D3510" s="74">
        <v>0</v>
      </c>
      <c r="E3510" s="74">
        <v>0</v>
      </c>
      <c r="F3510" s="74">
        <v>0</v>
      </c>
      <c r="G3510" s="74">
        <v>0</v>
      </c>
      <c r="H3510" s="74">
        <v>0</v>
      </c>
      <c r="I3510" s="74">
        <v>0</v>
      </c>
      <c r="J3510" s="74">
        <v>0</v>
      </c>
      <c r="K3510" s="74">
        <v>0</v>
      </c>
      <c r="L3510" s="35">
        <v>0</v>
      </c>
      <c r="M3510" s="74">
        <v>0</v>
      </c>
      <c r="N3510"/>
      <c r="O3510"/>
    </row>
    <row r="3511" spans="2:15">
      <c r="B3511" s="74">
        <v>1196.9999999999995</v>
      </c>
      <c r="C3511" s="74">
        <v>51016</v>
      </c>
      <c r="D3511" s="74">
        <v>0</v>
      </c>
      <c r="E3511" s="74">
        <v>0</v>
      </c>
      <c r="F3511" s="74">
        <v>0</v>
      </c>
      <c r="G3511" s="74">
        <v>0</v>
      </c>
      <c r="H3511" s="74">
        <v>0</v>
      </c>
      <c r="I3511" s="74">
        <v>0</v>
      </c>
      <c r="J3511" s="74">
        <v>0</v>
      </c>
      <c r="K3511" s="74">
        <v>0</v>
      </c>
      <c r="L3511" s="35">
        <v>0</v>
      </c>
      <c r="M3511" s="74">
        <v>0</v>
      </c>
      <c r="N3511"/>
      <c r="O3511"/>
    </row>
    <row r="3512" spans="2:15">
      <c r="B3512" s="74">
        <v>1210.9999999999952</v>
      </c>
      <c r="C3512" s="74">
        <v>51017</v>
      </c>
      <c r="D3512" s="74">
        <v>0</v>
      </c>
      <c r="E3512" s="74">
        <v>0</v>
      </c>
      <c r="F3512" s="74">
        <v>0</v>
      </c>
      <c r="G3512" s="74">
        <v>0</v>
      </c>
      <c r="H3512" s="74">
        <v>0</v>
      </c>
      <c r="I3512" s="74">
        <v>0</v>
      </c>
      <c r="J3512" s="74">
        <v>0</v>
      </c>
      <c r="K3512" s="74">
        <v>0</v>
      </c>
      <c r="L3512" s="35">
        <v>0</v>
      </c>
      <c r="M3512" s="74">
        <v>0</v>
      </c>
      <c r="N3512"/>
      <c r="O3512"/>
    </row>
    <row r="3513" spans="2:15">
      <c r="B3513" s="74">
        <v>1976.9999999999918</v>
      </c>
      <c r="C3513" s="74">
        <v>51018</v>
      </c>
      <c r="D3513" s="74">
        <v>0</v>
      </c>
      <c r="E3513" s="74">
        <v>0</v>
      </c>
      <c r="F3513" s="74">
        <v>0</v>
      </c>
      <c r="G3513" s="74">
        <v>0</v>
      </c>
      <c r="H3513" s="74">
        <v>0</v>
      </c>
      <c r="I3513" s="74">
        <v>0</v>
      </c>
      <c r="J3513" s="74">
        <v>0</v>
      </c>
      <c r="K3513" s="74">
        <v>0</v>
      </c>
      <c r="L3513" s="35">
        <v>0</v>
      </c>
      <c r="M3513" s="74">
        <v>0</v>
      </c>
      <c r="N3513"/>
      <c r="O3513"/>
    </row>
    <row r="3514" spans="2:15">
      <c r="B3514" s="74">
        <v>1366.9999999999934</v>
      </c>
      <c r="C3514" s="74">
        <v>51019</v>
      </c>
      <c r="D3514" s="74">
        <v>0</v>
      </c>
      <c r="E3514" s="74">
        <v>0</v>
      </c>
      <c r="F3514" s="74">
        <v>0</v>
      </c>
      <c r="G3514" s="74">
        <v>0</v>
      </c>
      <c r="H3514" s="74">
        <v>0</v>
      </c>
      <c r="I3514" s="74">
        <v>0</v>
      </c>
      <c r="J3514" s="74">
        <v>0</v>
      </c>
      <c r="K3514" s="74">
        <v>0</v>
      </c>
      <c r="L3514" s="35">
        <v>0</v>
      </c>
      <c r="M3514" s="74">
        <v>0</v>
      </c>
      <c r="N3514"/>
      <c r="O3514"/>
    </row>
    <row r="3515" spans="2:15">
      <c r="B3515" s="74">
        <v>1389.9999999999852</v>
      </c>
      <c r="C3515" s="74">
        <v>51020</v>
      </c>
      <c r="D3515" s="74">
        <v>0</v>
      </c>
      <c r="E3515" s="74">
        <v>0</v>
      </c>
      <c r="F3515" s="74">
        <v>0</v>
      </c>
      <c r="G3515" s="74">
        <v>0</v>
      </c>
      <c r="H3515" s="74">
        <v>0</v>
      </c>
      <c r="I3515" s="74">
        <v>0</v>
      </c>
      <c r="J3515" s="74">
        <v>0</v>
      </c>
      <c r="K3515" s="74">
        <v>0</v>
      </c>
      <c r="L3515" s="35">
        <v>0.120481928</v>
      </c>
      <c r="M3515" s="74">
        <v>0</v>
      </c>
      <c r="N3515"/>
      <c r="O3515"/>
    </row>
    <row r="3516" spans="2:15">
      <c r="B3516" s="74">
        <v>1218.00000000001</v>
      </c>
      <c r="C3516" s="74">
        <v>51022</v>
      </c>
      <c r="D3516" s="74">
        <v>0</v>
      </c>
      <c r="E3516" s="74">
        <v>0</v>
      </c>
      <c r="F3516" s="74">
        <v>0</v>
      </c>
      <c r="G3516" s="74">
        <v>0</v>
      </c>
      <c r="H3516" s="74">
        <v>0</v>
      </c>
      <c r="I3516" s="74">
        <v>0</v>
      </c>
      <c r="J3516" s="74">
        <v>0</v>
      </c>
      <c r="K3516" s="74">
        <v>0</v>
      </c>
      <c r="L3516" s="35">
        <v>0</v>
      </c>
      <c r="M3516" s="74">
        <v>0</v>
      </c>
      <c r="N3516"/>
      <c r="O3516"/>
    </row>
    <row r="3517" spans="2:15">
      <c r="B3517" s="74">
        <v>1386.0000000000075</v>
      </c>
      <c r="C3517" s="74">
        <v>51025</v>
      </c>
      <c r="D3517" s="74">
        <v>0</v>
      </c>
      <c r="E3517" s="74">
        <v>0</v>
      </c>
      <c r="F3517" s="74">
        <v>0</v>
      </c>
      <c r="G3517" s="74">
        <v>0</v>
      </c>
      <c r="H3517" s="74">
        <v>0</v>
      </c>
      <c r="I3517" s="74">
        <v>0</v>
      </c>
      <c r="J3517" s="74">
        <v>0</v>
      </c>
      <c r="K3517" s="74">
        <v>0</v>
      </c>
      <c r="L3517" s="35">
        <v>8.4033609999999998E-3</v>
      </c>
      <c r="M3517" s="74">
        <v>0</v>
      </c>
      <c r="N3517"/>
      <c r="O3517"/>
    </row>
    <row r="3518" spans="2:15">
      <c r="B3518" s="74">
        <v>1490.9999999999861</v>
      </c>
      <c r="C3518" s="74">
        <v>51026</v>
      </c>
      <c r="D3518" s="74">
        <v>0</v>
      </c>
      <c r="E3518" s="74">
        <v>0</v>
      </c>
      <c r="F3518" s="74">
        <v>0</v>
      </c>
      <c r="G3518" s="74">
        <v>0</v>
      </c>
      <c r="H3518" s="74">
        <v>0</v>
      </c>
      <c r="I3518" s="74">
        <v>0</v>
      </c>
      <c r="J3518" s="74">
        <v>0</v>
      </c>
      <c r="K3518" s="74">
        <v>0</v>
      </c>
      <c r="L3518" s="35">
        <v>1.0471204E-2</v>
      </c>
      <c r="M3518" s="74">
        <v>0</v>
      </c>
      <c r="N3518"/>
      <c r="O3518"/>
    </row>
    <row r="3519" spans="2:15">
      <c r="B3519" s="74">
        <v>1525.9999999999959</v>
      </c>
      <c r="C3519" s="74">
        <v>51027</v>
      </c>
      <c r="D3519" s="74">
        <v>0</v>
      </c>
      <c r="E3519" s="74">
        <v>0</v>
      </c>
      <c r="F3519" s="74">
        <v>0</v>
      </c>
      <c r="G3519" s="74">
        <v>0</v>
      </c>
      <c r="H3519" s="74">
        <v>0</v>
      </c>
      <c r="I3519" s="74">
        <v>0</v>
      </c>
      <c r="J3519" s="74">
        <v>0</v>
      </c>
      <c r="K3519" s="74">
        <v>0</v>
      </c>
      <c r="L3519" s="35">
        <v>0.56783919599999999</v>
      </c>
      <c r="M3519" s="74">
        <v>0</v>
      </c>
      <c r="N3519"/>
      <c r="O3519"/>
    </row>
    <row r="3520" spans="2:15">
      <c r="B3520" s="74">
        <v>1095.000000000008</v>
      </c>
      <c r="C3520" s="74">
        <v>51028</v>
      </c>
      <c r="D3520" s="74">
        <v>0</v>
      </c>
      <c r="E3520" s="74">
        <v>0</v>
      </c>
      <c r="F3520" s="74">
        <v>0</v>
      </c>
      <c r="G3520" s="74">
        <v>0</v>
      </c>
      <c r="H3520" s="74">
        <v>0</v>
      </c>
      <c r="I3520" s="74">
        <v>0</v>
      </c>
      <c r="J3520" s="74">
        <v>0</v>
      </c>
      <c r="K3520" s="74">
        <v>0</v>
      </c>
      <c r="L3520" s="35">
        <v>1.369863E-2</v>
      </c>
      <c r="M3520" s="74">
        <v>0</v>
      </c>
      <c r="N3520"/>
      <c r="O3520"/>
    </row>
    <row r="3521" spans="2:15">
      <c r="B3521" s="74">
        <v>1478.9999999999936</v>
      </c>
      <c r="C3521" s="74">
        <v>51029</v>
      </c>
      <c r="D3521" s="74">
        <v>0</v>
      </c>
      <c r="E3521" s="74">
        <v>0</v>
      </c>
      <c r="F3521" s="74">
        <v>0</v>
      </c>
      <c r="G3521" s="74">
        <v>0</v>
      </c>
      <c r="H3521" s="74">
        <v>0</v>
      </c>
      <c r="I3521" s="74">
        <v>0</v>
      </c>
      <c r="J3521" s="74">
        <v>0</v>
      </c>
      <c r="K3521" s="74">
        <v>0</v>
      </c>
      <c r="L3521" s="35">
        <v>0</v>
      </c>
      <c r="M3521" s="74">
        <v>0</v>
      </c>
      <c r="N3521"/>
      <c r="O3521"/>
    </row>
    <row r="3522" spans="2:15">
      <c r="B3522" s="74">
        <v>1195.0000000000102</v>
      </c>
      <c r="C3522" s="74">
        <v>51031</v>
      </c>
      <c r="D3522" s="74">
        <v>0</v>
      </c>
      <c r="E3522" s="74">
        <v>0</v>
      </c>
      <c r="F3522" s="74">
        <v>0</v>
      </c>
      <c r="G3522" s="74">
        <v>0</v>
      </c>
      <c r="H3522" s="74">
        <v>0</v>
      </c>
      <c r="I3522" s="74">
        <v>0</v>
      </c>
      <c r="J3522" s="74">
        <v>0</v>
      </c>
      <c r="K3522" s="74">
        <v>0</v>
      </c>
      <c r="L3522" s="35">
        <v>0</v>
      </c>
      <c r="M3522" s="74">
        <v>0</v>
      </c>
      <c r="N3522"/>
      <c r="O3522"/>
    </row>
    <row r="3523" spans="2:15">
      <c r="B3523" s="74">
        <v>831.99999999999272</v>
      </c>
      <c r="C3523" s="74">
        <v>51033</v>
      </c>
      <c r="D3523" s="74">
        <v>0</v>
      </c>
      <c r="E3523" s="74">
        <v>0</v>
      </c>
      <c r="F3523" s="74">
        <v>0</v>
      </c>
      <c r="G3523" s="74">
        <v>0</v>
      </c>
      <c r="H3523" s="74">
        <v>0</v>
      </c>
      <c r="I3523" s="74">
        <v>0</v>
      </c>
      <c r="J3523" s="74">
        <v>0</v>
      </c>
      <c r="K3523" s="74">
        <v>0</v>
      </c>
      <c r="L3523" s="35">
        <v>0</v>
      </c>
      <c r="M3523" s="74">
        <v>0</v>
      </c>
      <c r="N3523"/>
      <c r="O3523"/>
    </row>
    <row r="3524" spans="2:15">
      <c r="B3524" s="74">
        <v>803.99999999999795</v>
      </c>
      <c r="C3524" s="74">
        <v>51034</v>
      </c>
      <c r="D3524" s="74">
        <v>0</v>
      </c>
      <c r="E3524" s="74">
        <v>0</v>
      </c>
      <c r="F3524" s="74">
        <v>0</v>
      </c>
      <c r="G3524" s="74">
        <v>0</v>
      </c>
      <c r="H3524" s="74">
        <v>0</v>
      </c>
      <c r="I3524" s="74">
        <v>0</v>
      </c>
      <c r="J3524" s="74">
        <v>0</v>
      </c>
      <c r="K3524" s="74">
        <v>0</v>
      </c>
      <c r="L3524" s="35">
        <v>0</v>
      </c>
      <c r="M3524" s="74">
        <v>0</v>
      </c>
      <c r="N3524"/>
      <c r="O3524"/>
    </row>
    <row r="3525" spans="2:15">
      <c r="B3525" s="74">
        <v>707.00000000000148</v>
      </c>
      <c r="C3525" s="74">
        <v>51035</v>
      </c>
      <c r="D3525" s="74">
        <v>0</v>
      </c>
      <c r="E3525" s="74">
        <v>0</v>
      </c>
      <c r="F3525" s="74">
        <v>0</v>
      </c>
      <c r="G3525" s="74">
        <v>0</v>
      </c>
      <c r="H3525" s="74">
        <v>0</v>
      </c>
      <c r="I3525" s="74">
        <v>0</v>
      </c>
      <c r="J3525" s="74">
        <v>0</v>
      </c>
      <c r="K3525" s="74">
        <v>0</v>
      </c>
      <c r="L3525" s="35">
        <v>0</v>
      </c>
      <c r="M3525" s="74">
        <v>0</v>
      </c>
      <c r="N3525"/>
      <c r="O3525"/>
    </row>
    <row r="3526" spans="2:15">
      <c r="B3526" s="74">
        <v>739.00000000000762</v>
      </c>
      <c r="C3526" s="74">
        <v>51036</v>
      </c>
      <c r="D3526" s="74">
        <v>0</v>
      </c>
      <c r="E3526" s="74">
        <v>0</v>
      </c>
      <c r="F3526" s="74">
        <v>0</v>
      </c>
      <c r="G3526" s="74">
        <v>0</v>
      </c>
      <c r="H3526" s="74">
        <v>0</v>
      </c>
      <c r="I3526" s="74">
        <v>0</v>
      </c>
      <c r="J3526" s="74">
        <v>0</v>
      </c>
      <c r="K3526" s="74">
        <v>0</v>
      </c>
      <c r="L3526" s="35">
        <v>0</v>
      </c>
      <c r="M3526" s="74">
        <v>0</v>
      </c>
      <c r="N3526"/>
      <c r="O3526"/>
    </row>
    <row r="3527" spans="2:15">
      <c r="B3527" s="74">
        <v>1382.000000000003</v>
      </c>
      <c r="C3527" s="74">
        <v>51037</v>
      </c>
      <c r="D3527" s="74">
        <v>0</v>
      </c>
      <c r="E3527" s="74">
        <v>0</v>
      </c>
      <c r="F3527" s="74">
        <v>0</v>
      </c>
      <c r="G3527" s="74">
        <v>0</v>
      </c>
      <c r="H3527" s="74">
        <v>0</v>
      </c>
      <c r="I3527" s="74">
        <v>0</v>
      </c>
      <c r="J3527" s="74">
        <v>0</v>
      </c>
      <c r="K3527" s="74">
        <v>0</v>
      </c>
      <c r="L3527" s="35">
        <v>0</v>
      </c>
      <c r="M3527" s="74">
        <v>0</v>
      </c>
      <c r="N3527"/>
      <c r="O3527"/>
    </row>
    <row r="3528" spans="2:15">
      <c r="B3528" s="74">
        <v>650.99999999999739</v>
      </c>
      <c r="C3528" s="74">
        <v>51039</v>
      </c>
      <c r="D3528" s="74">
        <v>5.2356020942408397E-3</v>
      </c>
      <c r="E3528" s="74">
        <v>0</v>
      </c>
      <c r="F3528" s="74">
        <v>0</v>
      </c>
      <c r="G3528" s="74">
        <v>0</v>
      </c>
      <c r="H3528" s="74">
        <v>0</v>
      </c>
      <c r="I3528" s="74">
        <v>0</v>
      </c>
      <c r="J3528" s="74">
        <v>0</v>
      </c>
      <c r="K3528" s="74">
        <v>0</v>
      </c>
      <c r="L3528" s="35">
        <v>0</v>
      </c>
      <c r="M3528" s="74">
        <v>0</v>
      </c>
      <c r="N3528"/>
      <c r="O3528"/>
    </row>
    <row r="3529" spans="2:15">
      <c r="B3529" s="74">
        <v>1064.000000000002</v>
      </c>
      <c r="C3529" s="74">
        <v>51044</v>
      </c>
      <c r="D3529" s="74">
        <v>0</v>
      </c>
      <c r="E3529" s="74">
        <v>0</v>
      </c>
      <c r="F3529" s="74">
        <v>0</v>
      </c>
      <c r="G3529" s="74">
        <v>0</v>
      </c>
      <c r="H3529" s="74">
        <v>0</v>
      </c>
      <c r="I3529" s="74">
        <v>0</v>
      </c>
      <c r="J3529" s="74">
        <v>0</v>
      </c>
      <c r="K3529" s="74">
        <v>0</v>
      </c>
      <c r="L3529" s="35">
        <v>0</v>
      </c>
      <c r="M3529" s="74">
        <v>0</v>
      </c>
      <c r="N3529"/>
      <c r="O3529"/>
    </row>
    <row r="3530" spans="2:15">
      <c r="B3530" s="74">
        <v>1103.9999999999998</v>
      </c>
      <c r="C3530" s="74">
        <v>51057</v>
      </c>
      <c r="D3530" s="74">
        <v>0</v>
      </c>
      <c r="E3530" s="74">
        <v>0</v>
      </c>
      <c r="F3530" s="74">
        <v>0</v>
      </c>
      <c r="G3530" s="74">
        <v>0</v>
      </c>
      <c r="H3530" s="74">
        <v>0</v>
      </c>
      <c r="I3530" s="74">
        <v>0</v>
      </c>
      <c r="J3530" s="74">
        <v>0</v>
      </c>
      <c r="K3530" s="74">
        <v>0</v>
      </c>
      <c r="L3530" s="35">
        <v>0</v>
      </c>
      <c r="M3530" s="74">
        <v>0</v>
      </c>
      <c r="N3530"/>
      <c r="O3530"/>
    </row>
    <row r="3531" spans="2:15">
      <c r="B3531" s="74">
        <v>422.99999999999795</v>
      </c>
      <c r="C3531" s="74">
        <v>51058</v>
      </c>
      <c r="D3531" s="74">
        <v>0</v>
      </c>
      <c r="E3531" s="74">
        <v>0</v>
      </c>
      <c r="F3531" s="74">
        <v>0</v>
      </c>
      <c r="G3531" s="74">
        <v>0</v>
      </c>
      <c r="H3531" s="74">
        <v>0</v>
      </c>
      <c r="I3531" s="74">
        <v>0</v>
      </c>
      <c r="J3531" s="74">
        <v>0</v>
      </c>
      <c r="K3531" s="74">
        <v>0</v>
      </c>
      <c r="L3531" s="35">
        <v>0</v>
      </c>
      <c r="M3531" s="74">
        <v>0</v>
      </c>
      <c r="N3531"/>
      <c r="O3531"/>
    </row>
    <row r="3532" spans="2:15">
      <c r="B3532" s="74">
        <v>972.99999999999648</v>
      </c>
      <c r="C3532" s="74">
        <v>51059</v>
      </c>
      <c r="D3532" s="74">
        <v>0</v>
      </c>
      <c r="E3532" s="74">
        <v>0</v>
      </c>
      <c r="F3532" s="74">
        <v>0</v>
      </c>
      <c r="G3532" s="74">
        <v>0</v>
      </c>
      <c r="H3532" s="74">
        <v>0</v>
      </c>
      <c r="I3532" s="74">
        <v>0</v>
      </c>
      <c r="J3532" s="74">
        <v>0</v>
      </c>
      <c r="K3532" s="74">
        <v>0</v>
      </c>
      <c r="L3532" s="35">
        <v>0</v>
      </c>
      <c r="M3532" s="74">
        <v>0</v>
      </c>
      <c r="N3532"/>
      <c r="O3532"/>
    </row>
    <row r="3533" spans="2:15">
      <c r="B3533" s="74">
        <v>1407.9999999999898</v>
      </c>
      <c r="C3533" s="74">
        <v>51060</v>
      </c>
      <c r="D3533" s="74">
        <v>0</v>
      </c>
      <c r="E3533" s="74">
        <v>0</v>
      </c>
      <c r="F3533" s="74">
        <v>0</v>
      </c>
      <c r="G3533" s="74">
        <v>0</v>
      </c>
      <c r="H3533" s="74">
        <v>0</v>
      </c>
      <c r="I3533" s="74">
        <v>0</v>
      </c>
      <c r="J3533" s="74">
        <v>0</v>
      </c>
      <c r="K3533" s="74">
        <v>0</v>
      </c>
      <c r="L3533" s="35">
        <v>0</v>
      </c>
      <c r="M3533" s="74">
        <v>0</v>
      </c>
      <c r="N3533"/>
      <c r="O3533"/>
    </row>
    <row r="3534" spans="2:15">
      <c r="B3534" s="74">
        <v>1489.0000000000136</v>
      </c>
      <c r="C3534" s="74">
        <v>51062</v>
      </c>
      <c r="D3534" s="74">
        <v>0</v>
      </c>
      <c r="E3534" s="74">
        <v>0</v>
      </c>
      <c r="F3534" s="74">
        <v>0</v>
      </c>
      <c r="G3534" s="74">
        <v>0</v>
      </c>
      <c r="H3534" s="74">
        <v>0</v>
      </c>
      <c r="I3534" s="74">
        <v>0</v>
      </c>
      <c r="J3534" s="74">
        <v>0</v>
      </c>
      <c r="K3534" s="74">
        <v>0</v>
      </c>
      <c r="L3534" s="35">
        <v>0</v>
      </c>
      <c r="M3534" s="74">
        <v>0</v>
      </c>
      <c r="N3534"/>
      <c r="O3534"/>
    </row>
    <row r="3535" spans="2:15">
      <c r="B3535" s="74">
        <v>974.00000000001125</v>
      </c>
      <c r="C3535" s="74">
        <v>51063</v>
      </c>
      <c r="D3535" s="74">
        <v>0</v>
      </c>
      <c r="E3535" s="74">
        <v>0</v>
      </c>
      <c r="F3535" s="74">
        <v>0</v>
      </c>
      <c r="G3535" s="74">
        <v>0</v>
      </c>
      <c r="H3535" s="74">
        <v>0</v>
      </c>
      <c r="I3535" s="74">
        <v>0</v>
      </c>
      <c r="J3535" s="74">
        <v>0</v>
      </c>
      <c r="K3535" s="74">
        <v>0</v>
      </c>
      <c r="L3535" s="35">
        <v>0</v>
      </c>
      <c r="M3535" s="74">
        <v>0</v>
      </c>
      <c r="N3535"/>
      <c r="O3535"/>
    </row>
    <row r="3536" spans="2:15">
      <c r="B3536" s="74">
        <v>1303.9999999999968</v>
      </c>
      <c r="C3536" s="74">
        <v>51065</v>
      </c>
      <c r="D3536" s="74">
        <v>0</v>
      </c>
      <c r="E3536" s="74">
        <v>0</v>
      </c>
      <c r="F3536" s="74">
        <v>0</v>
      </c>
      <c r="G3536" s="74">
        <v>0</v>
      </c>
      <c r="H3536" s="74">
        <v>0</v>
      </c>
      <c r="I3536" s="74">
        <v>0</v>
      </c>
      <c r="J3536" s="74">
        <v>0</v>
      </c>
      <c r="K3536" s="74">
        <v>0</v>
      </c>
      <c r="L3536" s="35">
        <v>0</v>
      </c>
      <c r="M3536" s="74">
        <v>0</v>
      </c>
      <c r="N3536"/>
      <c r="O3536"/>
    </row>
    <row r="3537" spans="2:15">
      <c r="B3537" s="74">
        <v>1495.9999999999927</v>
      </c>
      <c r="C3537" s="74">
        <v>51066</v>
      </c>
      <c r="D3537" s="74">
        <v>0</v>
      </c>
      <c r="E3537" s="74">
        <v>0</v>
      </c>
      <c r="F3537" s="74">
        <v>0</v>
      </c>
      <c r="G3537" s="74">
        <v>0</v>
      </c>
      <c r="H3537" s="74">
        <v>0</v>
      </c>
      <c r="I3537" s="74">
        <v>0</v>
      </c>
      <c r="J3537" s="74">
        <v>0</v>
      </c>
      <c r="K3537" s="74">
        <v>0</v>
      </c>
      <c r="L3537" s="35">
        <v>0</v>
      </c>
      <c r="M3537" s="74">
        <v>0</v>
      </c>
      <c r="N3537"/>
      <c r="O3537"/>
    </row>
    <row r="3538" spans="2:15">
      <c r="B3538" s="74">
        <v>1076.9999999999973</v>
      </c>
      <c r="C3538" s="74">
        <v>51070</v>
      </c>
      <c r="D3538" s="74">
        <v>0</v>
      </c>
      <c r="E3538" s="74">
        <v>0</v>
      </c>
      <c r="F3538" s="74">
        <v>0</v>
      </c>
      <c r="G3538" s="74">
        <v>0</v>
      </c>
      <c r="H3538" s="74">
        <v>0</v>
      </c>
      <c r="I3538" s="74">
        <v>0</v>
      </c>
      <c r="J3538" s="74">
        <v>0</v>
      </c>
      <c r="K3538" s="74">
        <v>0</v>
      </c>
      <c r="L3538" s="35">
        <v>0</v>
      </c>
      <c r="M3538" s="74">
        <v>0</v>
      </c>
      <c r="N3538"/>
      <c r="O3538"/>
    </row>
    <row r="3539" spans="2:15">
      <c r="B3539" s="74">
        <v>798.99999999999784</v>
      </c>
      <c r="C3539" s="74">
        <v>51075</v>
      </c>
      <c r="D3539" s="74">
        <v>0</v>
      </c>
      <c r="E3539" s="74">
        <v>0</v>
      </c>
      <c r="F3539" s="74">
        <v>0</v>
      </c>
      <c r="G3539" s="74">
        <v>4.2735042735042696E-3</v>
      </c>
      <c r="H3539" s="74">
        <v>0</v>
      </c>
      <c r="I3539" s="74">
        <v>0</v>
      </c>
      <c r="J3539" s="74">
        <v>0</v>
      </c>
      <c r="K3539" s="74">
        <v>0</v>
      </c>
      <c r="L3539" s="35">
        <v>4.273504E-3</v>
      </c>
      <c r="M3539" s="74">
        <v>0</v>
      </c>
      <c r="N3539"/>
      <c r="O3539"/>
    </row>
    <row r="3540" spans="2:15">
      <c r="B3540" s="74">
        <v>1035.9999999999907</v>
      </c>
      <c r="C3540" s="74">
        <v>51076</v>
      </c>
      <c r="D3540" s="74">
        <v>0</v>
      </c>
      <c r="E3540" s="74">
        <v>0</v>
      </c>
      <c r="F3540" s="74">
        <v>0</v>
      </c>
      <c r="G3540" s="74">
        <v>0</v>
      </c>
      <c r="H3540" s="74">
        <v>0</v>
      </c>
      <c r="I3540" s="74">
        <v>0</v>
      </c>
      <c r="J3540" s="74">
        <v>0</v>
      </c>
      <c r="K3540" s="74">
        <v>0</v>
      </c>
      <c r="L3540" s="35">
        <v>4.3859650000000003E-3</v>
      </c>
      <c r="M3540" s="74">
        <v>0</v>
      </c>
      <c r="N3540"/>
      <c r="O3540"/>
    </row>
    <row r="3541" spans="2:15">
      <c r="B3541" s="74">
        <v>596.00000000000546</v>
      </c>
      <c r="C3541" s="74">
        <v>51079</v>
      </c>
      <c r="D3541" s="74">
        <v>0</v>
      </c>
      <c r="E3541" s="74">
        <v>0</v>
      </c>
      <c r="F3541" s="74">
        <v>0</v>
      </c>
      <c r="G3541" s="74">
        <v>0</v>
      </c>
      <c r="H3541" s="74">
        <v>0</v>
      </c>
      <c r="I3541" s="74">
        <v>0</v>
      </c>
      <c r="J3541" s="74">
        <v>0</v>
      </c>
      <c r="K3541" s="74">
        <v>0</v>
      </c>
      <c r="L3541" s="35">
        <v>0</v>
      </c>
      <c r="M3541" s="74">
        <v>0</v>
      </c>
      <c r="N3541"/>
      <c r="O3541"/>
    </row>
    <row r="3542" spans="2:15">
      <c r="B3542" s="74">
        <v>1782.999999999982</v>
      </c>
      <c r="C3542" s="74">
        <v>51081</v>
      </c>
      <c r="D3542" s="74">
        <v>0</v>
      </c>
      <c r="E3542" s="74">
        <v>0</v>
      </c>
      <c r="F3542" s="74">
        <v>0</v>
      </c>
      <c r="G3542" s="74">
        <v>0</v>
      </c>
      <c r="H3542" s="74">
        <v>0</v>
      </c>
      <c r="I3542" s="74">
        <v>0</v>
      </c>
      <c r="J3542" s="74">
        <v>0</v>
      </c>
      <c r="K3542" s="74">
        <v>0</v>
      </c>
      <c r="L3542" s="35">
        <v>0</v>
      </c>
      <c r="M3542" s="74">
        <v>0</v>
      </c>
      <c r="N3542"/>
      <c r="O3542"/>
    </row>
    <row r="3543" spans="2:15">
      <c r="B3543" s="74">
        <v>1859.0000000000084</v>
      </c>
      <c r="C3543" s="74">
        <v>51083</v>
      </c>
      <c r="D3543" s="74">
        <v>0</v>
      </c>
      <c r="E3543" s="74">
        <v>0</v>
      </c>
      <c r="F3543" s="74">
        <v>0</v>
      </c>
      <c r="G3543" s="74">
        <v>0</v>
      </c>
      <c r="H3543" s="74">
        <v>0</v>
      </c>
      <c r="I3543" s="74">
        <v>0</v>
      </c>
      <c r="J3543" s="74">
        <v>0</v>
      </c>
      <c r="K3543" s="74">
        <v>0</v>
      </c>
      <c r="L3543" s="35">
        <v>0</v>
      </c>
      <c r="M3543" s="74">
        <v>0</v>
      </c>
      <c r="N3543"/>
      <c r="O3543"/>
    </row>
    <row r="3544" spans="2:15">
      <c r="B3544" s="74">
        <v>196.99999999999861</v>
      </c>
      <c r="C3544" s="74">
        <v>51084</v>
      </c>
      <c r="D3544" s="74">
        <v>0</v>
      </c>
      <c r="E3544" s="74">
        <v>0</v>
      </c>
      <c r="F3544" s="74">
        <v>0</v>
      </c>
      <c r="G3544" s="74">
        <v>0</v>
      </c>
      <c r="H3544" s="74">
        <v>0</v>
      </c>
      <c r="I3544" s="74">
        <v>0</v>
      </c>
      <c r="J3544" s="74">
        <v>0</v>
      </c>
      <c r="K3544" s="74">
        <v>0</v>
      </c>
      <c r="L3544" s="35">
        <v>0</v>
      </c>
      <c r="M3544" s="74">
        <v>0</v>
      </c>
      <c r="N3544"/>
      <c r="O3544"/>
    </row>
    <row r="3545" spans="2:15">
      <c r="B3545" s="74">
        <v>608.00000000000773</v>
      </c>
      <c r="C3545" s="74">
        <v>51085</v>
      </c>
      <c r="D3545" s="74">
        <v>0</v>
      </c>
      <c r="E3545" s="74">
        <v>0</v>
      </c>
      <c r="F3545" s="74">
        <v>0</v>
      </c>
      <c r="G3545" s="74">
        <v>0</v>
      </c>
      <c r="H3545" s="74">
        <v>0</v>
      </c>
      <c r="I3545" s="74">
        <v>0</v>
      </c>
      <c r="J3545" s="74">
        <v>0</v>
      </c>
      <c r="K3545" s="74">
        <v>0</v>
      </c>
      <c r="L3545" s="35">
        <v>0</v>
      </c>
      <c r="M3545" s="74">
        <v>0</v>
      </c>
      <c r="N3545"/>
      <c r="O3545"/>
    </row>
    <row r="3546" spans="2:15">
      <c r="B3546" s="74">
        <v>776.99999999999307</v>
      </c>
      <c r="C3546" s="74">
        <v>51087</v>
      </c>
      <c r="D3546" s="74">
        <v>0</v>
      </c>
      <c r="E3546" s="74">
        <v>0</v>
      </c>
      <c r="F3546" s="74">
        <v>0</v>
      </c>
      <c r="G3546" s="74">
        <v>0</v>
      </c>
      <c r="H3546" s="74">
        <v>0</v>
      </c>
      <c r="I3546" s="74">
        <v>0</v>
      </c>
      <c r="J3546" s="74">
        <v>0</v>
      </c>
      <c r="K3546" s="74">
        <v>0</v>
      </c>
      <c r="L3546" s="35">
        <v>0</v>
      </c>
      <c r="M3546" s="74">
        <v>0</v>
      </c>
      <c r="N3546"/>
      <c r="O3546"/>
    </row>
    <row r="3547" spans="2:15">
      <c r="B3547" s="74">
        <v>1513.0000000000118</v>
      </c>
      <c r="C3547" s="74">
        <v>51088</v>
      </c>
      <c r="D3547" s="74">
        <v>0</v>
      </c>
      <c r="E3547" s="74">
        <v>0</v>
      </c>
      <c r="F3547" s="74">
        <v>0</v>
      </c>
      <c r="G3547" s="74">
        <v>0</v>
      </c>
      <c r="H3547" s="74">
        <v>0</v>
      </c>
      <c r="I3547" s="74">
        <v>0</v>
      </c>
      <c r="J3547" s="74">
        <v>0</v>
      </c>
      <c r="K3547" s="74">
        <v>0</v>
      </c>
      <c r="L3547" s="35">
        <v>0</v>
      </c>
      <c r="M3547" s="74">
        <v>0</v>
      </c>
      <c r="N3547"/>
      <c r="O3547"/>
    </row>
    <row r="3548" spans="2:15">
      <c r="B3548" s="74">
        <v>1863.9999999999898</v>
      </c>
      <c r="C3548" s="74">
        <v>51089</v>
      </c>
      <c r="D3548" s="74">
        <v>0</v>
      </c>
      <c r="E3548" s="74">
        <v>0</v>
      </c>
      <c r="F3548" s="74">
        <v>0</v>
      </c>
      <c r="G3548" s="74">
        <v>0</v>
      </c>
      <c r="H3548" s="74">
        <v>0</v>
      </c>
      <c r="I3548" s="74">
        <v>0</v>
      </c>
      <c r="J3548" s="74">
        <v>0</v>
      </c>
      <c r="K3548" s="74">
        <v>0</v>
      </c>
      <c r="L3548" s="35">
        <v>0</v>
      </c>
      <c r="M3548" s="74">
        <v>0</v>
      </c>
      <c r="N3548"/>
      <c r="O3548"/>
    </row>
    <row r="3549" spans="2:15">
      <c r="B3549" s="74">
        <v>122.00000000000057</v>
      </c>
      <c r="C3549" s="74">
        <v>51092</v>
      </c>
      <c r="D3549" s="74">
        <v>0</v>
      </c>
      <c r="E3549" s="74">
        <v>0</v>
      </c>
      <c r="F3549" s="74">
        <v>0</v>
      </c>
      <c r="G3549" s="74">
        <v>0</v>
      </c>
      <c r="H3549" s="74">
        <v>0</v>
      </c>
      <c r="I3549" s="74">
        <v>0</v>
      </c>
      <c r="J3549" s="74">
        <v>0</v>
      </c>
      <c r="K3549" s="74">
        <v>0</v>
      </c>
      <c r="L3549" s="35">
        <v>0</v>
      </c>
      <c r="M3549" s="74">
        <v>0</v>
      </c>
      <c r="N3549"/>
      <c r="O3549"/>
    </row>
    <row r="3550" spans="2:15">
      <c r="B3550" s="74">
        <v>474.00000000000568</v>
      </c>
      <c r="C3550" s="74">
        <v>51094</v>
      </c>
      <c r="D3550" s="74">
        <v>0</v>
      </c>
      <c r="E3550" s="74">
        <v>0</v>
      </c>
      <c r="F3550" s="74">
        <v>0</v>
      </c>
      <c r="G3550" s="74">
        <v>0</v>
      </c>
      <c r="H3550" s="74">
        <v>0</v>
      </c>
      <c r="I3550" s="74">
        <v>0</v>
      </c>
      <c r="J3550" s="74">
        <v>0</v>
      </c>
      <c r="K3550" s="74">
        <v>0</v>
      </c>
      <c r="L3550" s="35">
        <v>0</v>
      </c>
      <c r="M3550" s="74">
        <v>0</v>
      </c>
      <c r="N3550"/>
      <c r="O3550"/>
    </row>
    <row r="3551" spans="2:15">
      <c r="B3551" s="74">
        <v>526.00000000000159</v>
      </c>
      <c r="C3551" s="74">
        <v>51095</v>
      </c>
      <c r="D3551" s="74">
        <v>0</v>
      </c>
      <c r="E3551" s="74">
        <v>0</v>
      </c>
      <c r="F3551" s="74">
        <v>0</v>
      </c>
      <c r="G3551" s="74">
        <v>0</v>
      </c>
      <c r="H3551" s="74">
        <v>0</v>
      </c>
      <c r="I3551" s="74">
        <v>0</v>
      </c>
      <c r="J3551" s="74">
        <v>0</v>
      </c>
      <c r="K3551" s="74">
        <v>0</v>
      </c>
      <c r="L3551" s="35">
        <v>0</v>
      </c>
      <c r="M3551" s="74">
        <v>0</v>
      </c>
      <c r="N3551"/>
      <c r="O3551"/>
    </row>
    <row r="3552" spans="2:15">
      <c r="B3552" s="74">
        <v>961.99999999999397</v>
      </c>
      <c r="C3552" s="74">
        <v>51097</v>
      </c>
      <c r="D3552" s="74">
        <v>0</v>
      </c>
      <c r="E3552" s="74">
        <v>0</v>
      </c>
      <c r="F3552" s="74">
        <v>0</v>
      </c>
      <c r="G3552" s="74">
        <v>0</v>
      </c>
      <c r="H3552" s="74">
        <v>0</v>
      </c>
      <c r="I3552" s="74">
        <v>0</v>
      </c>
      <c r="J3552" s="74">
        <v>0</v>
      </c>
      <c r="K3552" s="74">
        <v>0</v>
      </c>
      <c r="L3552" s="35">
        <v>0</v>
      </c>
      <c r="M3552" s="74">
        <v>0</v>
      </c>
      <c r="N3552"/>
      <c r="O3552"/>
    </row>
    <row r="3553" spans="2:15">
      <c r="B3553" s="74">
        <v>1044.9999999999936</v>
      </c>
      <c r="C3553" s="74">
        <v>51098</v>
      </c>
      <c r="D3553" s="74">
        <v>0</v>
      </c>
      <c r="E3553" s="74">
        <v>0</v>
      </c>
      <c r="F3553" s="74">
        <v>0</v>
      </c>
      <c r="G3553" s="74">
        <v>0</v>
      </c>
      <c r="H3553" s="74">
        <v>0</v>
      </c>
      <c r="I3553" s="74">
        <v>0</v>
      </c>
      <c r="J3553" s="74">
        <v>0</v>
      </c>
      <c r="K3553" s="74">
        <v>0</v>
      </c>
      <c r="L3553" s="35">
        <v>0</v>
      </c>
      <c r="M3553" s="74">
        <v>0</v>
      </c>
      <c r="N3553"/>
      <c r="O3553"/>
    </row>
    <row r="3554" spans="2:15">
      <c r="B3554" s="74">
        <v>724.00000000000614</v>
      </c>
      <c r="C3554" s="74">
        <v>51099</v>
      </c>
      <c r="D3554" s="74">
        <v>0</v>
      </c>
      <c r="E3554" s="74">
        <v>0</v>
      </c>
      <c r="F3554" s="74">
        <v>0</v>
      </c>
      <c r="G3554" s="74">
        <v>0</v>
      </c>
      <c r="H3554" s="74">
        <v>0</v>
      </c>
      <c r="I3554" s="74">
        <v>0</v>
      </c>
      <c r="J3554" s="74">
        <v>0</v>
      </c>
      <c r="K3554" s="74">
        <v>0</v>
      </c>
      <c r="L3554" s="35">
        <v>0</v>
      </c>
      <c r="M3554" s="74">
        <v>0</v>
      </c>
      <c r="N3554"/>
      <c r="O3554"/>
    </row>
    <row r="3555" spans="2:15">
      <c r="B3555" s="74">
        <v>711.00000000000671</v>
      </c>
      <c r="C3555" s="74">
        <v>51103</v>
      </c>
      <c r="D3555" s="74">
        <v>0</v>
      </c>
      <c r="E3555" s="74">
        <v>0</v>
      </c>
      <c r="F3555" s="74">
        <v>0</v>
      </c>
      <c r="G3555" s="74">
        <v>0</v>
      </c>
      <c r="H3555" s="74">
        <v>0</v>
      </c>
      <c r="I3555" s="74">
        <v>0</v>
      </c>
      <c r="J3555" s="74">
        <v>0</v>
      </c>
      <c r="K3555" s="74">
        <v>0</v>
      </c>
      <c r="L3555" s="35">
        <v>0</v>
      </c>
      <c r="M3555" s="74">
        <v>0</v>
      </c>
      <c r="N3555"/>
      <c r="O3555"/>
    </row>
    <row r="3556" spans="2:15">
      <c r="B3556" s="74">
        <v>368.99999999999994</v>
      </c>
      <c r="C3556" s="74">
        <v>51107</v>
      </c>
      <c r="D3556" s="74">
        <v>0</v>
      </c>
      <c r="E3556" s="74">
        <v>0</v>
      </c>
      <c r="F3556" s="74">
        <v>0</v>
      </c>
      <c r="G3556" s="74">
        <v>0</v>
      </c>
      <c r="H3556" s="74">
        <v>0</v>
      </c>
      <c r="I3556" s="74">
        <v>0</v>
      </c>
      <c r="J3556" s="74">
        <v>0</v>
      </c>
      <c r="K3556" s="74">
        <v>0</v>
      </c>
      <c r="L3556" s="35">
        <v>0</v>
      </c>
      <c r="M3556" s="74">
        <v>0</v>
      </c>
      <c r="N3556"/>
      <c r="O3556"/>
    </row>
    <row r="3557" spans="2:15">
      <c r="B3557" s="74">
        <v>858.00000000001</v>
      </c>
      <c r="C3557" s="74">
        <v>51108</v>
      </c>
      <c r="D3557" s="74">
        <v>0</v>
      </c>
      <c r="E3557" s="74">
        <v>0</v>
      </c>
      <c r="F3557" s="74">
        <v>0</v>
      </c>
      <c r="G3557" s="74">
        <v>0</v>
      </c>
      <c r="H3557" s="74">
        <v>0</v>
      </c>
      <c r="I3557" s="74">
        <v>0</v>
      </c>
      <c r="J3557" s="74">
        <v>0</v>
      </c>
      <c r="K3557" s="74">
        <v>0</v>
      </c>
      <c r="L3557" s="35">
        <v>0</v>
      </c>
      <c r="M3557" s="74">
        <v>0</v>
      </c>
      <c r="N3557"/>
      <c r="O3557"/>
    </row>
    <row r="3558" spans="2:15">
      <c r="B3558" s="74">
        <v>674.00000000000057</v>
      </c>
      <c r="C3558" s="74">
        <v>51109</v>
      </c>
      <c r="D3558" s="74">
        <v>0</v>
      </c>
      <c r="E3558" s="74">
        <v>0</v>
      </c>
      <c r="F3558" s="74">
        <v>0</v>
      </c>
      <c r="G3558" s="74">
        <v>0</v>
      </c>
      <c r="H3558" s="74">
        <v>0</v>
      </c>
      <c r="I3558" s="74">
        <v>0</v>
      </c>
      <c r="J3558" s="74">
        <v>0</v>
      </c>
      <c r="K3558" s="74">
        <v>0</v>
      </c>
      <c r="L3558" s="35">
        <v>0</v>
      </c>
      <c r="M3558" s="74">
        <v>0</v>
      </c>
      <c r="N3558"/>
      <c r="O3558"/>
    </row>
    <row r="3559" spans="2:15">
      <c r="B3559" s="74">
        <v>163.00000000000088</v>
      </c>
      <c r="C3559" s="74">
        <v>51110</v>
      </c>
      <c r="D3559" s="74">
        <v>0</v>
      </c>
      <c r="E3559" s="74">
        <v>0</v>
      </c>
      <c r="F3559" s="74">
        <v>0</v>
      </c>
      <c r="G3559" s="74">
        <v>0</v>
      </c>
      <c r="H3559" s="74">
        <v>0</v>
      </c>
      <c r="I3559" s="74">
        <v>0</v>
      </c>
      <c r="J3559" s="74">
        <v>0</v>
      </c>
      <c r="K3559" s="74">
        <v>0</v>
      </c>
      <c r="L3559" s="35">
        <v>0</v>
      </c>
      <c r="M3559" s="74">
        <v>0</v>
      </c>
      <c r="N3559"/>
      <c r="O3559"/>
    </row>
    <row r="3560" spans="2:15">
      <c r="B3560" s="74">
        <v>1218.00000000001</v>
      </c>
      <c r="C3560" s="74">
        <v>51111</v>
      </c>
      <c r="D3560" s="74">
        <v>0</v>
      </c>
      <c r="E3560" s="74">
        <v>0</v>
      </c>
      <c r="F3560" s="74">
        <v>0</v>
      </c>
      <c r="G3560" s="74">
        <v>0</v>
      </c>
      <c r="H3560" s="74">
        <v>0</v>
      </c>
      <c r="I3560" s="74">
        <v>0</v>
      </c>
      <c r="J3560" s="74">
        <v>0</v>
      </c>
      <c r="K3560" s="74">
        <v>0</v>
      </c>
      <c r="L3560" s="35">
        <v>0</v>
      </c>
      <c r="M3560" s="74">
        <v>0</v>
      </c>
      <c r="N3560"/>
      <c r="O3560"/>
    </row>
    <row r="3561" spans="2:15">
      <c r="B3561" s="74">
        <v>217.99999999999784</v>
      </c>
      <c r="C3561" s="74">
        <v>51112</v>
      </c>
      <c r="D3561" s="74">
        <v>0</v>
      </c>
      <c r="E3561" s="74">
        <v>0</v>
      </c>
      <c r="F3561" s="74">
        <v>0</v>
      </c>
      <c r="G3561" s="74">
        <v>0</v>
      </c>
      <c r="H3561" s="74">
        <v>0</v>
      </c>
      <c r="I3561" s="74">
        <v>0</v>
      </c>
      <c r="J3561" s="74">
        <v>0</v>
      </c>
      <c r="K3561" s="74">
        <v>0</v>
      </c>
      <c r="L3561" s="35">
        <v>0</v>
      </c>
      <c r="M3561" s="74">
        <v>0</v>
      </c>
      <c r="N3561"/>
      <c r="O3561"/>
    </row>
    <row r="3562" spans="2:15">
      <c r="B3562" s="74">
        <v>100</v>
      </c>
      <c r="C3562" s="74">
        <v>51113</v>
      </c>
      <c r="D3562" s="74">
        <v>0</v>
      </c>
      <c r="E3562" s="74">
        <v>0</v>
      </c>
      <c r="F3562" s="74">
        <v>0</v>
      </c>
      <c r="G3562" s="74">
        <v>0</v>
      </c>
      <c r="H3562" s="74">
        <v>0</v>
      </c>
      <c r="I3562" s="74">
        <v>0</v>
      </c>
      <c r="J3562" s="74">
        <v>0</v>
      </c>
      <c r="K3562" s="74">
        <v>0</v>
      </c>
      <c r="L3562" s="35">
        <v>0</v>
      </c>
      <c r="M3562" s="74">
        <v>0</v>
      </c>
      <c r="N3562"/>
      <c r="O3562"/>
    </row>
    <row r="3563" spans="2:15">
      <c r="B3563" s="74">
        <v>154.9999999999996</v>
      </c>
      <c r="C3563" s="74">
        <v>51114</v>
      </c>
      <c r="D3563" s="74">
        <v>0</v>
      </c>
      <c r="E3563" s="74">
        <v>0</v>
      </c>
      <c r="F3563" s="74">
        <v>0</v>
      </c>
      <c r="G3563" s="74">
        <v>0</v>
      </c>
      <c r="H3563" s="74">
        <v>0</v>
      </c>
      <c r="I3563" s="74">
        <v>0</v>
      </c>
      <c r="J3563" s="74">
        <v>0</v>
      </c>
      <c r="K3563" s="74">
        <v>0</v>
      </c>
      <c r="L3563" s="35">
        <v>0</v>
      </c>
      <c r="M3563" s="74">
        <v>0</v>
      </c>
      <c r="N3563"/>
      <c r="O3563"/>
    </row>
    <row r="3564" spans="2:15">
      <c r="B3564" s="74">
        <v>444.0000000000004</v>
      </c>
      <c r="C3564" s="74">
        <v>51115</v>
      </c>
      <c r="D3564" s="74">
        <v>4.8076923076923097E-3</v>
      </c>
      <c r="E3564" s="74">
        <v>0</v>
      </c>
      <c r="F3564" s="74">
        <v>0</v>
      </c>
      <c r="G3564" s="74">
        <v>0</v>
      </c>
      <c r="H3564" s="74">
        <v>0</v>
      </c>
      <c r="I3564" s="74">
        <v>0</v>
      </c>
      <c r="J3564" s="74">
        <v>0</v>
      </c>
      <c r="K3564" s="74">
        <v>0</v>
      </c>
      <c r="L3564" s="35">
        <v>0</v>
      </c>
      <c r="M3564" s="74">
        <v>0</v>
      </c>
      <c r="N3564"/>
      <c r="O3564"/>
    </row>
    <row r="3565" spans="2:15">
      <c r="B3565" s="74">
        <v>303.99999999999733</v>
      </c>
      <c r="C3565" s="74">
        <v>51117</v>
      </c>
      <c r="D3565" s="74">
        <v>0</v>
      </c>
      <c r="E3565" s="74">
        <v>0</v>
      </c>
      <c r="F3565" s="74">
        <v>0</v>
      </c>
      <c r="G3565" s="74">
        <v>0</v>
      </c>
      <c r="H3565" s="74">
        <v>0</v>
      </c>
      <c r="I3565" s="74">
        <v>0</v>
      </c>
      <c r="J3565" s="74">
        <v>0</v>
      </c>
      <c r="K3565" s="74">
        <v>0</v>
      </c>
      <c r="L3565" s="35">
        <v>0</v>
      </c>
      <c r="M3565" s="74">
        <v>0</v>
      </c>
      <c r="N3565"/>
      <c r="O3565"/>
    </row>
    <row r="3566" spans="2:15">
      <c r="B3566" s="74">
        <v>471.0000000000046</v>
      </c>
      <c r="C3566" s="74">
        <v>51118</v>
      </c>
      <c r="D3566" s="74">
        <v>0</v>
      </c>
      <c r="E3566" s="74">
        <v>0</v>
      </c>
      <c r="F3566" s="74">
        <v>0</v>
      </c>
      <c r="G3566" s="74">
        <v>0</v>
      </c>
      <c r="H3566" s="74">
        <v>0</v>
      </c>
      <c r="I3566" s="74">
        <v>0</v>
      </c>
      <c r="J3566" s="74">
        <v>0</v>
      </c>
      <c r="K3566" s="74">
        <v>0</v>
      </c>
      <c r="L3566" s="35">
        <v>0</v>
      </c>
      <c r="M3566" s="74">
        <v>0</v>
      </c>
      <c r="N3566"/>
      <c r="O3566"/>
    </row>
    <row r="3567" spans="2:15">
      <c r="B3567" s="74">
        <v>284.00000000000182</v>
      </c>
      <c r="C3567" s="74">
        <v>51119</v>
      </c>
      <c r="D3567" s="74">
        <v>0</v>
      </c>
      <c r="E3567" s="74">
        <v>0</v>
      </c>
      <c r="F3567" s="74">
        <v>0</v>
      </c>
      <c r="G3567" s="74">
        <v>0</v>
      </c>
      <c r="H3567" s="74">
        <v>0</v>
      </c>
      <c r="I3567" s="74">
        <v>0</v>
      </c>
      <c r="J3567" s="74">
        <v>0</v>
      </c>
      <c r="K3567" s="74">
        <v>0</v>
      </c>
      <c r="L3567" s="35">
        <v>0</v>
      </c>
      <c r="M3567" s="74">
        <v>0</v>
      </c>
      <c r="N3567"/>
      <c r="O3567"/>
    </row>
    <row r="3568" spans="2:15">
      <c r="B3568" s="74">
        <v>782.00000000000432</v>
      </c>
      <c r="C3568" s="74">
        <v>51120</v>
      </c>
      <c r="D3568" s="74">
        <v>0</v>
      </c>
      <c r="E3568" s="74">
        <v>0</v>
      </c>
      <c r="F3568" s="74">
        <v>0</v>
      </c>
      <c r="G3568" s="74">
        <v>0</v>
      </c>
      <c r="H3568" s="74">
        <v>0</v>
      </c>
      <c r="I3568" s="74">
        <v>0</v>
      </c>
      <c r="J3568" s="74">
        <v>0</v>
      </c>
      <c r="K3568" s="74">
        <v>0</v>
      </c>
      <c r="L3568" s="35">
        <v>0</v>
      </c>
      <c r="M3568" s="74">
        <v>0</v>
      </c>
      <c r="N3568"/>
      <c r="O3568"/>
    </row>
    <row r="3569" spans="2:15">
      <c r="B3569" s="74">
        <v>144.99999999999844</v>
      </c>
      <c r="C3569" s="74">
        <v>51121</v>
      </c>
      <c r="D3569" s="74">
        <v>0</v>
      </c>
      <c r="E3569" s="74">
        <v>0</v>
      </c>
      <c r="F3569" s="74">
        <v>0</v>
      </c>
      <c r="G3569" s="74">
        <v>0</v>
      </c>
      <c r="H3569" s="74">
        <v>0</v>
      </c>
      <c r="I3569" s="74">
        <v>0</v>
      </c>
      <c r="J3569" s="74">
        <v>0</v>
      </c>
      <c r="K3569" s="74">
        <v>0</v>
      </c>
      <c r="L3569" s="35">
        <v>0</v>
      </c>
      <c r="M3569" s="74">
        <v>0</v>
      </c>
      <c r="N3569"/>
      <c r="O3569"/>
    </row>
    <row r="3570" spans="2:15">
      <c r="B3570" s="74">
        <v>395.00000000000006</v>
      </c>
      <c r="C3570" s="74">
        <v>51124</v>
      </c>
      <c r="D3570" s="74">
        <v>0</v>
      </c>
      <c r="E3570" s="74">
        <v>0</v>
      </c>
      <c r="F3570" s="74">
        <v>0</v>
      </c>
      <c r="G3570" s="74">
        <v>0</v>
      </c>
      <c r="H3570" s="74">
        <v>0</v>
      </c>
      <c r="I3570" s="74">
        <v>0</v>
      </c>
      <c r="J3570" s="74">
        <v>0</v>
      </c>
      <c r="K3570" s="74">
        <v>0</v>
      </c>
      <c r="L3570" s="35">
        <v>0</v>
      </c>
      <c r="M3570" s="74">
        <v>0</v>
      </c>
      <c r="N3570"/>
      <c r="O3570"/>
    </row>
    <row r="3571" spans="2:15">
      <c r="B3571" s="74">
        <v>223.99999999999875</v>
      </c>
      <c r="C3571" s="74">
        <v>51125</v>
      </c>
      <c r="D3571" s="74">
        <v>0</v>
      </c>
      <c r="E3571" s="74">
        <v>0</v>
      </c>
      <c r="F3571" s="74">
        <v>0</v>
      </c>
      <c r="G3571" s="74">
        <v>0</v>
      </c>
      <c r="H3571" s="74">
        <v>0</v>
      </c>
      <c r="I3571" s="74">
        <v>0</v>
      </c>
      <c r="J3571" s="74">
        <v>0</v>
      </c>
      <c r="K3571" s="74">
        <v>0</v>
      </c>
      <c r="L3571" s="35">
        <v>0</v>
      </c>
      <c r="M3571" s="74">
        <v>0</v>
      </c>
      <c r="N3571"/>
      <c r="O3571"/>
    </row>
    <row r="3572" spans="2:15">
      <c r="B3572" s="74">
        <v>184.00000000000151</v>
      </c>
      <c r="C3572" s="74">
        <v>51126</v>
      </c>
      <c r="D3572" s="74">
        <v>0</v>
      </c>
      <c r="E3572" s="74">
        <v>0</v>
      </c>
      <c r="F3572" s="74">
        <v>0</v>
      </c>
      <c r="G3572" s="74">
        <v>0</v>
      </c>
      <c r="H3572" s="74">
        <v>0</v>
      </c>
      <c r="I3572" s="74">
        <v>0</v>
      </c>
      <c r="J3572" s="74">
        <v>0</v>
      </c>
      <c r="K3572" s="74">
        <v>0</v>
      </c>
      <c r="L3572" s="35">
        <v>0</v>
      </c>
      <c r="M3572" s="74">
        <v>0</v>
      </c>
      <c r="N3572"/>
      <c r="O3572"/>
    </row>
    <row r="3573" spans="2:15">
      <c r="B3573" s="74">
        <v>574.99999999999966</v>
      </c>
      <c r="C3573" s="74">
        <v>51127</v>
      </c>
      <c r="D3573" s="74">
        <v>0</v>
      </c>
      <c r="E3573" s="74">
        <v>0</v>
      </c>
      <c r="F3573" s="74">
        <v>0</v>
      </c>
      <c r="G3573" s="74">
        <v>0</v>
      </c>
      <c r="H3573" s="74">
        <v>0</v>
      </c>
      <c r="I3573" s="74">
        <v>0</v>
      </c>
      <c r="J3573" s="74">
        <v>0</v>
      </c>
      <c r="K3573" s="74">
        <v>0</v>
      </c>
      <c r="L3573" s="35">
        <v>0</v>
      </c>
      <c r="M3573" s="74">
        <v>0</v>
      </c>
      <c r="N3573"/>
      <c r="O3573"/>
    </row>
    <row r="3574" spans="2:15">
      <c r="B3574" s="74">
        <v>475.99999999999682</v>
      </c>
      <c r="C3574" s="74">
        <v>51129</v>
      </c>
      <c r="D3574" s="74">
        <v>0</v>
      </c>
      <c r="E3574" s="74">
        <v>0</v>
      </c>
      <c r="F3574" s="74">
        <v>0</v>
      </c>
      <c r="G3574" s="74">
        <v>0</v>
      </c>
      <c r="H3574" s="74">
        <v>0</v>
      </c>
      <c r="I3574" s="74">
        <v>0</v>
      </c>
      <c r="J3574" s="74">
        <v>0</v>
      </c>
      <c r="K3574" s="74">
        <v>0</v>
      </c>
      <c r="L3574" s="35">
        <v>0</v>
      </c>
      <c r="M3574" s="74">
        <v>0</v>
      </c>
      <c r="N3574"/>
      <c r="O3574"/>
    </row>
    <row r="3575" spans="2:15">
      <c r="B3575" s="74">
        <v>801.99999999999375</v>
      </c>
      <c r="C3575" s="74">
        <v>51130</v>
      </c>
      <c r="D3575" s="74">
        <v>0</v>
      </c>
      <c r="E3575" s="74">
        <v>0</v>
      </c>
      <c r="F3575" s="74">
        <v>0</v>
      </c>
      <c r="G3575" s="74">
        <v>0</v>
      </c>
      <c r="H3575" s="74">
        <v>0</v>
      </c>
      <c r="I3575" s="74">
        <v>0</v>
      </c>
      <c r="J3575" s="74">
        <v>0</v>
      </c>
      <c r="K3575" s="74">
        <v>0</v>
      </c>
      <c r="L3575" s="35">
        <v>0</v>
      </c>
      <c r="M3575" s="74">
        <v>0</v>
      </c>
      <c r="N3575"/>
      <c r="O3575"/>
    </row>
    <row r="3576" spans="2:15">
      <c r="B3576" s="74">
        <v>172.00000000000057</v>
      </c>
      <c r="C3576" s="74">
        <v>51131</v>
      </c>
      <c r="D3576" s="74">
        <v>0</v>
      </c>
      <c r="E3576" s="74">
        <v>0</v>
      </c>
      <c r="F3576" s="74">
        <v>0</v>
      </c>
      <c r="G3576" s="74">
        <v>0</v>
      </c>
      <c r="H3576" s="74">
        <v>0</v>
      </c>
      <c r="I3576" s="74">
        <v>0</v>
      </c>
      <c r="J3576" s="74">
        <v>0</v>
      </c>
      <c r="K3576" s="74">
        <v>0</v>
      </c>
      <c r="L3576" s="35">
        <v>0</v>
      </c>
      <c r="M3576" s="74">
        <v>0</v>
      </c>
      <c r="N3576"/>
      <c r="O3576"/>
    </row>
    <row r="3577" spans="2:15">
      <c r="B3577" s="74">
        <v>362.00000000000369</v>
      </c>
      <c r="C3577" s="74">
        <v>51142</v>
      </c>
      <c r="D3577" s="74">
        <v>0</v>
      </c>
      <c r="E3577" s="74">
        <v>0</v>
      </c>
      <c r="F3577" s="74">
        <v>0</v>
      </c>
      <c r="G3577" s="74">
        <v>0</v>
      </c>
      <c r="H3577" s="74">
        <v>0</v>
      </c>
      <c r="I3577" s="74">
        <v>0</v>
      </c>
      <c r="J3577" s="74">
        <v>0</v>
      </c>
      <c r="K3577" s="74">
        <v>0</v>
      </c>
      <c r="L3577" s="35">
        <v>0</v>
      </c>
      <c r="M3577" s="74">
        <v>0</v>
      </c>
      <c r="N3577"/>
      <c r="O3577"/>
    </row>
    <row r="3578" spans="2:15">
      <c r="B3578" s="74">
        <v>592.99999999999648</v>
      </c>
      <c r="C3578" s="74">
        <v>51149</v>
      </c>
      <c r="D3578" s="74">
        <v>0</v>
      </c>
      <c r="E3578" s="74">
        <v>0</v>
      </c>
      <c r="F3578" s="74">
        <v>0</v>
      </c>
      <c r="G3578" s="74">
        <v>0</v>
      </c>
      <c r="H3578" s="74">
        <v>0</v>
      </c>
      <c r="I3578" s="74">
        <v>0</v>
      </c>
      <c r="J3578" s="74">
        <v>0</v>
      </c>
      <c r="K3578" s="74">
        <v>0</v>
      </c>
      <c r="L3578" s="35">
        <v>0</v>
      </c>
      <c r="M3578" s="74">
        <v>0</v>
      </c>
      <c r="N3578"/>
      <c r="O3578"/>
    </row>
    <row r="3579" spans="2:15">
      <c r="B3579" s="74">
        <v>178.99999999999886</v>
      </c>
      <c r="C3579" s="74">
        <v>51150</v>
      </c>
      <c r="D3579" s="74">
        <v>0</v>
      </c>
      <c r="E3579" s="74">
        <v>0</v>
      </c>
      <c r="F3579" s="74">
        <v>1.8957345971564E-2</v>
      </c>
      <c r="G3579" s="74">
        <v>0</v>
      </c>
      <c r="H3579" s="74">
        <v>0</v>
      </c>
      <c r="I3579" s="74">
        <v>0</v>
      </c>
      <c r="J3579" s="74">
        <v>0</v>
      </c>
      <c r="K3579" s="74">
        <v>0</v>
      </c>
      <c r="L3579" s="35">
        <v>0</v>
      </c>
      <c r="M3579" s="74">
        <v>0</v>
      </c>
      <c r="N3579"/>
      <c r="O3579"/>
    </row>
    <row r="3580" spans="2:15">
      <c r="B3580" s="74">
        <v>96.000000000000412</v>
      </c>
      <c r="C3580" s="74">
        <v>51151</v>
      </c>
      <c r="D3580" s="74">
        <v>0</v>
      </c>
      <c r="E3580" s="74">
        <v>0</v>
      </c>
      <c r="F3580" s="74">
        <v>0</v>
      </c>
      <c r="G3580" s="74">
        <v>1.03626943005181E-2</v>
      </c>
      <c r="H3580" s="74">
        <v>0</v>
      </c>
      <c r="I3580" s="74">
        <v>0</v>
      </c>
      <c r="J3580" s="74">
        <v>0</v>
      </c>
      <c r="K3580" s="74">
        <v>0</v>
      </c>
      <c r="L3580" s="35">
        <v>0</v>
      </c>
      <c r="M3580" s="74">
        <v>0</v>
      </c>
      <c r="N3580"/>
      <c r="O3580"/>
    </row>
    <row r="3581" spans="2:15">
      <c r="B3581" s="74">
        <v>213.00000000000122</v>
      </c>
      <c r="C3581" s="74">
        <v>51157</v>
      </c>
      <c r="D3581" s="74">
        <v>8.9686098654708502E-3</v>
      </c>
      <c r="E3581" s="74">
        <v>0</v>
      </c>
      <c r="F3581" s="74">
        <v>0</v>
      </c>
      <c r="G3581" s="74">
        <v>0</v>
      </c>
      <c r="H3581" s="74">
        <v>0</v>
      </c>
      <c r="I3581" s="74">
        <v>0</v>
      </c>
      <c r="J3581" s="74">
        <v>0</v>
      </c>
      <c r="K3581" s="74">
        <v>0</v>
      </c>
      <c r="L3581" s="35">
        <v>0</v>
      </c>
      <c r="M3581" s="74">
        <v>0</v>
      </c>
      <c r="N3581"/>
      <c r="O3581"/>
    </row>
    <row r="3582" spans="2:15">
      <c r="B3582" s="74">
        <v>181.99999999999801</v>
      </c>
      <c r="C3582" s="74">
        <v>51165</v>
      </c>
      <c r="D3582" s="74">
        <v>0</v>
      </c>
      <c r="E3582" s="74">
        <v>0</v>
      </c>
      <c r="F3582" s="74">
        <v>0</v>
      </c>
      <c r="G3582" s="74">
        <v>0</v>
      </c>
      <c r="H3582" s="74">
        <v>0</v>
      </c>
      <c r="I3582" s="74">
        <v>0</v>
      </c>
      <c r="J3582" s="74">
        <v>0</v>
      </c>
      <c r="K3582" s="74">
        <v>0</v>
      </c>
      <c r="L3582" s="35">
        <v>0</v>
      </c>
      <c r="M3582" s="74">
        <v>0</v>
      </c>
      <c r="N3582"/>
      <c r="O3582"/>
    </row>
    <row r="3583" spans="2:15">
      <c r="B3583" s="74">
        <v>219.0000000000008</v>
      </c>
      <c r="C3583" s="74">
        <v>51167</v>
      </c>
      <c r="D3583" s="74">
        <v>0</v>
      </c>
      <c r="E3583" s="74">
        <v>3.54609929078014E-2</v>
      </c>
      <c r="F3583" s="74">
        <v>0</v>
      </c>
      <c r="G3583" s="74">
        <v>0</v>
      </c>
      <c r="H3583" s="74">
        <v>0</v>
      </c>
      <c r="I3583" s="74">
        <v>0</v>
      </c>
      <c r="J3583" s="74">
        <v>0</v>
      </c>
      <c r="K3583" s="74">
        <v>0</v>
      </c>
      <c r="L3583" s="35">
        <v>0</v>
      </c>
      <c r="M3583" s="74">
        <v>1</v>
      </c>
      <c r="N3583"/>
      <c r="O3583"/>
    </row>
    <row r="3584" spans="2:15">
      <c r="B3584" s="74">
        <v>147.00000000000139</v>
      </c>
      <c r="C3584" s="74">
        <v>51168</v>
      </c>
      <c r="D3584" s="74">
        <v>0</v>
      </c>
      <c r="E3584" s="74">
        <v>9.4786729857819895E-3</v>
      </c>
      <c r="F3584" s="74">
        <v>0</v>
      </c>
      <c r="G3584" s="74">
        <v>4.7393364928909901E-2</v>
      </c>
      <c r="H3584" s="74">
        <v>0</v>
      </c>
      <c r="I3584" s="74">
        <v>0</v>
      </c>
      <c r="J3584" s="74">
        <v>0</v>
      </c>
      <c r="K3584" s="74">
        <v>0</v>
      </c>
      <c r="L3584" s="35">
        <v>0</v>
      </c>
      <c r="M3584" s="74">
        <v>1</v>
      </c>
      <c r="N3584"/>
      <c r="O3584"/>
    </row>
    <row r="3585" spans="2:15">
      <c r="B3585" s="74">
        <v>96.999999999998963</v>
      </c>
      <c r="C3585" s="74">
        <v>51169</v>
      </c>
      <c r="D3585" s="74">
        <v>0</v>
      </c>
      <c r="E3585" s="74">
        <v>0</v>
      </c>
      <c r="F3585" s="74">
        <v>0</v>
      </c>
      <c r="G3585" s="74">
        <v>8.18965517241379E-2</v>
      </c>
      <c r="H3585" s="74">
        <v>0</v>
      </c>
      <c r="I3585" s="74">
        <v>0</v>
      </c>
      <c r="J3585" s="74">
        <v>0</v>
      </c>
      <c r="K3585" s="74">
        <v>0</v>
      </c>
      <c r="L3585" s="35">
        <v>0</v>
      </c>
      <c r="M3585" s="74">
        <v>0</v>
      </c>
      <c r="N3585"/>
      <c r="O3585"/>
    </row>
    <row r="3586" spans="2:15">
      <c r="B3586" s="74">
        <v>452.99999999999852</v>
      </c>
      <c r="C3586" s="74">
        <v>51176</v>
      </c>
      <c r="D3586" s="74">
        <v>0</v>
      </c>
      <c r="E3586" s="74">
        <v>0.19387755102040799</v>
      </c>
      <c r="F3586" s="74">
        <v>0</v>
      </c>
      <c r="G3586" s="74">
        <v>0</v>
      </c>
      <c r="H3586" s="74">
        <v>0</v>
      </c>
      <c r="I3586" s="74">
        <v>0</v>
      </c>
      <c r="J3586" s="74">
        <v>1.02040816326531E-2</v>
      </c>
      <c r="K3586" s="74">
        <v>0</v>
      </c>
      <c r="L3586" s="35">
        <v>0</v>
      </c>
      <c r="M3586" s="74">
        <v>1</v>
      </c>
      <c r="N3586"/>
      <c r="O3586"/>
    </row>
    <row r="3587" spans="2:15">
      <c r="B3587" s="74">
        <v>260.9999999999996</v>
      </c>
      <c r="C3587" s="74">
        <v>51179</v>
      </c>
      <c r="D3587" s="74">
        <v>0</v>
      </c>
      <c r="E3587" s="74">
        <v>0</v>
      </c>
      <c r="F3587" s="74">
        <v>0</v>
      </c>
      <c r="G3587" s="74">
        <v>0</v>
      </c>
      <c r="H3587" s="74">
        <v>0</v>
      </c>
      <c r="I3587" s="74">
        <v>0</v>
      </c>
      <c r="J3587" s="74">
        <v>1.02564102564103E-2</v>
      </c>
      <c r="K3587" s="74">
        <v>0</v>
      </c>
      <c r="L3587" s="35">
        <v>0</v>
      </c>
      <c r="M3587" s="74">
        <v>0</v>
      </c>
      <c r="N3587"/>
      <c r="O3587"/>
    </row>
    <row r="3588" spans="2:15">
      <c r="B3588" s="74">
        <v>53.000000000000149</v>
      </c>
      <c r="C3588" s="74">
        <v>51181</v>
      </c>
      <c r="D3588" s="74">
        <v>0</v>
      </c>
      <c r="E3588" s="74">
        <v>1.53061224489796E-2</v>
      </c>
      <c r="F3588" s="74">
        <v>0</v>
      </c>
      <c r="G3588" s="74">
        <v>0</v>
      </c>
      <c r="H3588" s="74">
        <v>0</v>
      </c>
      <c r="I3588" s="74">
        <v>0</v>
      </c>
      <c r="J3588" s="74">
        <v>0</v>
      </c>
      <c r="K3588" s="74">
        <v>0</v>
      </c>
      <c r="L3588" s="35">
        <v>0</v>
      </c>
      <c r="M3588" s="74">
        <v>1</v>
      </c>
      <c r="N3588"/>
      <c r="O3588"/>
    </row>
    <row r="3589" spans="2:15">
      <c r="B3589" s="74">
        <v>854.99999999999591</v>
      </c>
      <c r="C3589" s="74">
        <v>51183</v>
      </c>
      <c r="D3589" s="74">
        <v>0</v>
      </c>
      <c r="E3589" s="74">
        <v>0</v>
      </c>
      <c r="F3589" s="74">
        <v>0</v>
      </c>
      <c r="G3589" s="74">
        <v>0</v>
      </c>
      <c r="H3589" s="74">
        <v>0</v>
      </c>
      <c r="I3589" s="74">
        <v>0</v>
      </c>
      <c r="J3589" s="74">
        <v>0</v>
      </c>
      <c r="K3589" s="74">
        <v>0</v>
      </c>
      <c r="L3589" s="35">
        <v>0</v>
      </c>
      <c r="M3589" s="74">
        <v>0</v>
      </c>
      <c r="N3589"/>
      <c r="O3589"/>
    </row>
    <row r="3590" spans="2:15">
      <c r="B3590" s="74">
        <v>1018.0000000000008</v>
      </c>
      <c r="C3590" s="74">
        <v>51184</v>
      </c>
      <c r="D3590" s="74">
        <v>0</v>
      </c>
      <c r="E3590" s="74">
        <v>4.9019607843137298E-3</v>
      </c>
      <c r="F3590" s="74">
        <v>0</v>
      </c>
      <c r="G3590" s="74">
        <v>0</v>
      </c>
      <c r="H3590" s="74">
        <v>0</v>
      </c>
      <c r="I3590" s="74">
        <v>0</v>
      </c>
      <c r="J3590" s="74">
        <v>0</v>
      </c>
      <c r="K3590" s="74">
        <v>0</v>
      </c>
      <c r="L3590" s="35">
        <v>0</v>
      </c>
      <c r="M3590" s="74">
        <v>1</v>
      </c>
      <c r="N3590"/>
      <c r="O3590"/>
    </row>
    <row r="3591" spans="2:15">
      <c r="B3591" s="74">
        <v>36.999999999999602</v>
      </c>
      <c r="C3591" s="74">
        <v>51185</v>
      </c>
      <c r="D3591" s="74">
        <v>0</v>
      </c>
      <c r="E3591" s="74">
        <v>0</v>
      </c>
      <c r="F3591" s="74">
        <v>0</v>
      </c>
      <c r="G3591" s="74">
        <v>0</v>
      </c>
      <c r="H3591" s="74">
        <v>0</v>
      </c>
      <c r="I3591" s="74">
        <v>0</v>
      </c>
      <c r="J3591" s="74">
        <v>0</v>
      </c>
      <c r="K3591" s="74">
        <v>3.3816425120772903E-2</v>
      </c>
      <c r="L3591" s="35">
        <v>0</v>
      </c>
      <c r="M3591" s="74">
        <v>0</v>
      </c>
      <c r="N3591"/>
      <c r="O3591"/>
    </row>
    <row r="3592" spans="2:15">
      <c r="B3592" s="74">
        <v>149.99999999999969</v>
      </c>
      <c r="C3592" s="74">
        <v>51186</v>
      </c>
      <c r="D3592" s="74">
        <v>0</v>
      </c>
      <c r="E3592" s="74">
        <v>2.0942408376963401E-2</v>
      </c>
      <c r="F3592" s="74">
        <v>0</v>
      </c>
      <c r="G3592" s="74">
        <v>0</v>
      </c>
      <c r="H3592" s="74">
        <v>0</v>
      </c>
      <c r="I3592" s="74">
        <v>0</v>
      </c>
      <c r="J3592" s="74">
        <v>0</v>
      </c>
      <c r="K3592" s="74">
        <v>0</v>
      </c>
      <c r="L3592" s="35">
        <v>0</v>
      </c>
      <c r="M3592" s="74">
        <v>1</v>
      </c>
      <c r="N3592"/>
      <c r="O3592"/>
    </row>
    <row r="3593" spans="2:15">
      <c r="B3593" s="74">
        <v>256.99999999999756</v>
      </c>
      <c r="C3593" s="74">
        <v>51189</v>
      </c>
      <c r="D3593" s="74">
        <v>0</v>
      </c>
      <c r="E3593" s="74">
        <v>0</v>
      </c>
      <c r="F3593" s="74">
        <v>0</v>
      </c>
      <c r="G3593" s="74">
        <v>0</v>
      </c>
      <c r="H3593" s="74">
        <v>0</v>
      </c>
      <c r="I3593" s="74">
        <v>0</v>
      </c>
      <c r="J3593" s="74">
        <v>0</v>
      </c>
      <c r="K3593" s="74">
        <v>0</v>
      </c>
      <c r="L3593" s="35">
        <v>0</v>
      </c>
      <c r="M3593" s="74">
        <v>0</v>
      </c>
      <c r="N3593"/>
      <c r="O3593"/>
    </row>
    <row r="3594" spans="2:15">
      <c r="B3594" s="74">
        <v>318.99999999999937</v>
      </c>
      <c r="C3594" s="74">
        <v>51190</v>
      </c>
      <c r="D3594" s="74">
        <v>0</v>
      </c>
      <c r="E3594" s="74">
        <v>6.15384615384615E-2</v>
      </c>
      <c r="F3594" s="74">
        <v>0</v>
      </c>
      <c r="G3594" s="74">
        <v>0</v>
      </c>
      <c r="H3594" s="74">
        <v>0</v>
      </c>
      <c r="I3594" s="74">
        <v>0</v>
      </c>
      <c r="J3594" s="74">
        <v>0</v>
      </c>
      <c r="K3594" s="74">
        <v>0</v>
      </c>
      <c r="L3594" s="35">
        <v>0</v>
      </c>
      <c r="M3594" s="74">
        <v>1</v>
      </c>
      <c r="N3594"/>
      <c r="O3594"/>
    </row>
    <row r="3595" spans="2:15">
      <c r="B3595" s="74">
        <v>170.99999999999855</v>
      </c>
      <c r="C3595" s="74">
        <v>51192</v>
      </c>
      <c r="D3595" s="74">
        <v>0</v>
      </c>
      <c r="E3595" s="74">
        <v>0</v>
      </c>
      <c r="F3595" s="74">
        <v>0</v>
      </c>
      <c r="G3595" s="74">
        <v>0</v>
      </c>
      <c r="H3595" s="74">
        <v>0</v>
      </c>
      <c r="I3595" s="74">
        <v>0</v>
      </c>
      <c r="J3595" s="74">
        <v>0</v>
      </c>
      <c r="K3595" s="74">
        <v>0</v>
      </c>
      <c r="L3595" s="35">
        <v>0</v>
      </c>
      <c r="M3595" s="74">
        <v>0</v>
      </c>
      <c r="N3595"/>
      <c r="O3595"/>
    </row>
    <row r="3596" spans="2:15">
      <c r="B3596" s="74">
        <v>122.00000000000057</v>
      </c>
      <c r="C3596" s="74">
        <v>51194</v>
      </c>
      <c r="D3596" s="74">
        <v>0</v>
      </c>
      <c r="E3596" s="74">
        <v>3.25581395348837E-2</v>
      </c>
      <c r="F3596" s="74">
        <v>0</v>
      </c>
      <c r="G3596" s="74">
        <v>1.8604651162790701E-2</v>
      </c>
      <c r="H3596" s="74">
        <v>0</v>
      </c>
      <c r="I3596" s="74">
        <v>0</v>
      </c>
      <c r="J3596" s="74">
        <v>0</v>
      </c>
      <c r="K3596" s="74">
        <v>0</v>
      </c>
      <c r="L3596" s="35">
        <v>0</v>
      </c>
      <c r="M3596" s="74">
        <v>1</v>
      </c>
      <c r="N3596"/>
      <c r="O3596"/>
    </row>
    <row r="3597" spans="2:15">
      <c r="B3597" s="74">
        <v>116.0000000000004</v>
      </c>
      <c r="C3597" s="74">
        <v>51196</v>
      </c>
      <c r="D3597" s="74">
        <v>0</v>
      </c>
      <c r="E3597" s="74">
        <v>0</v>
      </c>
      <c r="F3597" s="74">
        <v>0</v>
      </c>
      <c r="G3597" s="74">
        <v>0</v>
      </c>
      <c r="H3597" s="74">
        <v>0</v>
      </c>
      <c r="I3597" s="74">
        <v>0</v>
      </c>
      <c r="J3597" s="74">
        <v>0</v>
      </c>
      <c r="K3597" s="74">
        <v>0</v>
      </c>
      <c r="L3597" s="35">
        <v>0</v>
      </c>
      <c r="M3597" s="74">
        <v>0</v>
      </c>
      <c r="N3597"/>
      <c r="O3597"/>
    </row>
    <row r="3598" spans="2:15">
      <c r="B3598" s="74">
        <v>50.000000000000171</v>
      </c>
      <c r="C3598" s="74">
        <v>51202</v>
      </c>
      <c r="D3598" s="74">
        <v>0</v>
      </c>
      <c r="E3598" s="74">
        <v>0</v>
      </c>
      <c r="F3598" s="74">
        <v>0</v>
      </c>
      <c r="G3598" s="74">
        <v>0</v>
      </c>
      <c r="H3598" s="74">
        <v>0</v>
      </c>
      <c r="I3598" s="74">
        <v>0</v>
      </c>
      <c r="J3598" s="74">
        <v>0</v>
      </c>
      <c r="K3598" s="74">
        <v>0</v>
      </c>
      <c r="L3598" s="35">
        <v>0</v>
      </c>
      <c r="M3598" s="74">
        <v>0</v>
      </c>
      <c r="N3598"/>
      <c r="O3598"/>
    </row>
    <row r="3599" spans="2:15">
      <c r="B3599" s="74">
        <v>244.99999999999881</v>
      </c>
      <c r="C3599" s="74">
        <v>51203</v>
      </c>
      <c r="D3599" s="74">
        <v>0</v>
      </c>
      <c r="E3599" s="74">
        <v>0</v>
      </c>
      <c r="F3599" s="74">
        <v>0</v>
      </c>
      <c r="G3599" s="74">
        <v>0</v>
      </c>
      <c r="H3599" s="74">
        <v>0</v>
      </c>
      <c r="I3599" s="74">
        <v>0</v>
      </c>
      <c r="J3599" s="74">
        <v>0</v>
      </c>
      <c r="K3599" s="74">
        <v>0</v>
      </c>
      <c r="L3599" s="35">
        <v>0</v>
      </c>
      <c r="M3599" s="74">
        <v>0</v>
      </c>
      <c r="N3599"/>
      <c r="O3599"/>
    </row>
    <row r="3600" spans="2:15">
      <c r="B3600" s="74">
        <v>1831.0000000000159</v>
      </c>
      <c r="C3600" s="74">
        <v>51204</v>
      </c>
      <c r="D3600" s="74">
        <v>0</v>
      </c>
      <c r="E3600" s="74">
        <v>1.03092783505155E-2</v>
      </c>
      <c r="F3600" s="74">
        <v>0</v>
      </c>
      <c r="G3600" s="74">
        <v>0</v>
      </c>
      <c r="H3600" s="74">
        <v>0</v>
      </c>
      <c r="I3600" s="74">
        <v>0</v>
      </c>
      <c r="J3600" s="74">
        <v>0</v>
      </c>
      <c r="K3600" s="74">
        <v>0</v>
      </c>
      <c r="L3600" s="35">
        <v>0</v>
      </c>
      <c r="M3600" s="74">
        <v>1</v>
      </c>
      <c r="N3600"/>
      <c r="O3600"/>
    </row>
    <row r="3601" spans="2:15">
      <c r="B3601" s="74">
        <v>207.99999999999943</v>
      </c>
      <c r="C3601" s="74">
        <v>51205</v>
      </c>
      <c r="D3601" s="74">
        <v>0</v>
      </c>
      <c r="E3601" s="74">
        <v>1.4705882352941201E-2</v>
      </c>
      <c r="F3601" s="74">
        <v>0</v>
      </c>
      <c r="G3601" s="74">
        <v>0</v>
      </c>
      <c r="H3601" s="74">
        <v>1.4705882352941201E-2</v>
      </c>
      <c r="I3601" s="74">
        <v>0</v>
      </c>
      <c r="J3601" s="74">
        <v>0</v>
      </c>
      <c r="K3601" s="74">
        <v>0</v>
      </c>
      <c r="L3601" s="35">
        <v>0</v>
      </c>
      <c r="M3601" s="74">
        <v>1</v>
      </c>
      <c r="N3601"/>
      <c r="O3601"/>
    </row>
    <row r="3602" spans="2:15">
      <c r="B3602" s="74">
        <v>256.0000000000004</v>
      </c>
      <c r="C3602" s="74">
        <v>51206</v>
      </c>
      <c r="D3602" s="74">
        <v>0</v>
      </c>
      <c r="E3602" s="74">
        <v>0.29255319148936199</v>
      </c>
      <c r="F3602" s="74">
        <v>0</v>
      </c>
      <c r="G3602" s="74">
        <v>0</v>
      </c>
      <c r="H3602" s="74">
        <v>0</v>
      </c>
      <c r="I3602" s="74">
        <v>0</v>
      </c>
      <c r="J3602" s="74">
        <v>0</v>
      </c>
      <c r="K3602" s="74">
        <v>0</v>
      </c>
      <c r="L3602" s="35">
        <v>0</v>
      </c>
      <c r="M3602" s="74">
        <v>1</v>
      </c>
      <c r="N3602"/>
      <c r="O3602"/>
    </row>
    <row r="3603" spans="2:15">
      <c r="B3603" s="74">
        <v>504.99999999999886</v>
      </c>
      <c r="C3603" s="74">
        <v>51209</v>
      </c>
      <c r="D3603" s="74">
        <v>0</v>
      </c>
      <c r="E3603" s="74">
        <v>8.8888888888888906E-3</v>
      </c>
      <c r="F3603" s="74">
        <v>0</v>
      </c>
      <c r="G3603" s="74">
        <v>0</v>
      </c>
      <c r="H3603" s="74">
        <v>0</v>
      </c>
      <c r="I3603" s="74">
        <v>0</v>
      </c>
      <c r="J3603" s="74">
        <v>0</v>
      </c>
      <c r="K3603" s="74">
        <v>0</v>
      </c>
      <c r="L3603" s="35">
        <v>2.2222222E-2</v>
      </c>
      <c r="M3603" s="74">
        <v>1</v>
      </c>
      <c r="N3603"/>
      <c r="O3603"/>
    </row>
    <row r="3604" spans="2:15">
      <c r="B3604" s="74">
        <v>92.00000000000108</v>
      </c>
      <c r="C3604" s="74">
        <v>51211</v>
      </c>
      <c r="D3604" s="74">
        <v>0</v>
      </c>
      <c r="E3604" s="74">
        <v>0</v>
      </c>
      <c r="F3604" s="74">
        <v>0</v>
      </c>
      <c r="G3604" s="74">
        <v>4.9504950495049497E-3</v>
      </c>
      <c r="H3604" s="74">
        <v>0</v>
      </c>
      <c r="I3604" s="74">
        <v>0</v>
      </c>
      <c r="J3604" s="74">
        <v>0</v>
      </c>
      <c r="K3604" s="74">
        <v>0</v>
      </c>
      <c r="L3604" s="35">
        <v>0</v>
      </c>
      <c r="M3604" s="74">
        <v>0</v>
      </c>
      <c r="N3604"/>
      <c r="O3604"/>
    </row>
    <row r="3605" spans="2:15">
      <c r="B3605" s="74">
        <v>153.99999999999895</v>
      </c>
      <c r="C3605" s="74">
        <v>51212</v>
      </c>
      <c r="D3605" s="74">
        <v>0</v>
      </c>
      <c r="E3605" s="74">
        <v>6.8493150684931503E-2</v>
      </c>
      <c r="F3605" s="74">
        <v>0</v>
      </c>
      <c r="G3605" s="74">
        <v>0</v>
      </c>
      <c r="H3605" s="74">
        <v>0</v>
      </c>
      <c r="I3605" s="74">
        <v>0</v>
      </c>
      <c r="J3605" s="74">
        <v>0</v>
      </c>
      <c r="K3605" s="74">
        <v>0</v>
      </c>
      <c r="L3605" s="35">
        <v>0</v>
      </c>
      <c r="M3605" s="74">
        <v>1</v>
      </c>
      <c r="N3605"/>
      <c r="O3605"/>
    </row>
    <row r="3606" spans="2:15">
      <c r="B3606" s="74">
        <v>168.99999999999864</v>
      </c>
      <c r="C3606" s="74">
        <v>51215</v>
      </c>
      <c r="D3606" s="74">
        <v>0</v>
      </c>
      <c r="E3606" s="74">
        <v>9.5238095238095195E-3</v>
      </c>
      <c r="F3606" s="74">
        <v>0</v>
      </c>
      <c r="G3606" s="74">
        <v>0</v>
      </c>
      <c r="H3606" s="74">
        <v>0</v>
      </c>
      <c r="I3606" s="74">
        <v>0</v>
      </c>
      <c r="J3606" s="74">
        <v>0</v>
      </c>
      <c r="K3606" s="74">
        <v>0</v>
      </c>
      <c r="L3606" s="35">
        <v>0</v>
      </c>
      <c r="M3606" s="74">
        <v>1</v>
      </c>
      <c r="N3606"/>
      <c r="O3606"/>
    </row>
    <row r="3607" spans="2:15">
      <c r="B3607" s="74">
        <v>132.00000000000009</v>
      </c>
      <c r="C3607" s="74">
        <v>51216</v>
      </c>
      <c r="D3607" s="74">
        <v>0</v>
      </c>
      <c r="E3607" s="74">
        <v>9.7560975609756101E-2</v>
      </c>
      <c r="F3607" s="74">
        <v>0</v>
      </c>
      <c r="G3607" s="74">
        <v>0</v>
      </c>
      <c r="H3607" s="74">
        <v>0</v>
      </c>
      <c r="I3607" s="74">
        <v>0</v>
      </c>
      <c r="J3607" s="74">
        <v>0</v>
      </c>
      <c r="K3607" s="74">
        <v>0</v>
      </c>
      <c r="L3607" s="35">
        <v>0</v>
      </c>
      <c r="M3607" s="74">
        <v>1</v>
      </c>
      <c r="N3607"/>
      <c r="O3607"/>
    </row>
    <row r="3608" spans="2:15">
      <c r="B3608" s="74">
        <v>204.00000000000065</v>
      </c>
      <c r="C3608" s="74">
        <v>51218</v>
      </c>
      <c r="D3608" s="74">
        <v>0</v>
      </c>
      <c r="E3608" s="74">
        <v>2.0161290322580599E-2</v>
      </c>
      <c r="F3608" s="74">
        <v>0</v>
      </c>
      <c r="G3608" s="74">
        <v>2.0161290322580599E-2</v>
      </c>
      <c r="H3608" s="74">
        <v>0</v>
      </c>
      <c r="I3608" s="74">
        <v>0</v>
      </c>
      <c r="J3608" s="74">
        <v>0</v>
      </c>
      <c r="K3608" s="74">
        <v>0</v>
      </c>
      <c r="L3608" s="35">
        <v>0</v>
      </c>
      <c r="M3608" s="74">
        <v>1</v>
      </c>
      <c r="N3608"/>
      <c r="O3608"/>
    </row>
    <row r="3609" spans="2:15">
      <c r="B3609" s="74">
        <v>47.000000000000284</v>
      </c>
      <c r="C3609" s="74">
        <v>51219</v>
      </c>
      <c r="D3609" s="74">
        <v>0</v>
      </c>
      <c r="E3609" s="74">
        <v>1.04712041884817E-2</v>
      </c>
      <c r="F3609" s="74">
        <v>0</v>
      </c>
      <c r="G3609" s="74">
        <v>5.2356020942408397E-3</v>
      </c>
      <c r="H3609" s="74">
        <v>0</v>
      </c>
      <c r="I3609" s="74">
        <v>0</v>
      </c>
      <c r="J3609" s="74">
        <v>0</v>
      </c>
      <c r="K3609" s="74">
        <v>0</v>
      </c>
      <c r="L3609" s="35">
        <v>0</v>
      </c>
      <c r="M3609" s="74">
        <v>1</v>
      </c>
      <c r="N3609"/>
      <c r="O3609"/>
    </row>
    <row r="3610" spans="2:15">
      <c r="B3610" s="74">
        <v>847.99999999999329</v>
      </c>
      <c r="C3610" s="74">
        <v>51220</v>
      </c>
      <c r="D3610" s="74">
        <v>0</v>
      </c>
      <c r="E3610" s="74">
        <v>0</v>
      </c>
      <c r="F3610" s="74">
        <v>0</v>
      </c>
      <c r="G3610" s="74">
        <v>0</v>
      </c>
      <c r="H3610" s="74">
        <v>0</v>
      </c>
      <c r="I3610" s="74">
        <v>0</v>
      </c>
      <c r="J3610" s="74">
        <v>0</v>
      </c>
      <c r="K3610" s="74">
        <v>0</v>
      </c>
      <c r="L3610" s="35">
        <v>0</v>
      </c>
      <c r="M3610" s="74">
        <v>0</v>
      </c>
      <c r="N3610"/>
      <c r="O3610"/>
    </row>
    <row r="3611" spans="2:15">
      <c r="B3611" s="74">
        <v>165.00000000000142</v>
      </c>
      <c r="C3611" s="74">
        <v>51221</v>
      </c>
      <c r="D3611" s="74">
        <v>0</v>
      </c>
      <c r="E3611" s="74">
        <v>9.7560975609756097E-3</v>
      </c>
      <c r="F3611" s="74">
        <v>0</v>
      </c>
      <c r="G3611" s="74">
        <v>0</v>
      </c>
      <c r="H3611" s="74">
        <v>0</v>
      </c>
      <c r="I3611" s="74">
        <v>0</v>
      </c>
      <c r="J3611" s="74">
        <v>0</v>
      </c>
      <c r="K3611" s="74">
        <v>0</v>
      </c>
      <c r="L3611" s="35">
        <v>0</v>
      </c>
      <c r="M3611" s="74">
        <v>1</v>
      </c>
      <c r="N3611"/>
      <c r="O3611"/>
    </row>
    <row r="3612" spans="2:15">
      <c r="B3612" s="74">
        <v>263.00000000000119</v>
      </c>
      <c r="C3612" s="74">
        <v>51224</v>
      </c>
      <c r="D3612" s="74">
        <v>0</v>
      </c>
      <c r="E3612" s="74">
        <v>0</v>
      </c>
      <c r="F3612" s="74">
        <v>0</v>
      </c>
      <c r="G3612" s="74">
        <v>5.2083333333333296E-3</v>
      </c>
      <c r="H3612" s="74">
        <v>0</v>
      </c>
      <c r="I3612" s="74">
        <v>0</v>
      </c>
      <c r="J3612" s="74">
        <v>0</v>
      </c>
      <c r="K3612" s="74">
        <v>5.2083333333333296E-3</v>
      </c>
      <c r="L3612" s="35">
        <v>3.6458333000000002E-2</v>
      </c>
      <c r="M3612" s="74">
        <v>0</v>
      </c>
      <c r="N3612"/>
      <c r="O3612"/>
    </row>
    <row r="3613" spans="2:15">
      <c r="B3613" s="74">
        <v>192.00000000000034</v>
      </c>
      <c r="C3613" s="74">
        <v>51225</v>
      </c>
      <c r="D3613" s="74">
        <v>0</v>
      </c>
      <c r="E3613" s="74">
        <v>1.49253731343284E-2</v>
      </c>
      <c r="F3613" s="74">
        <v>0</v>
      </c>
      <c r="G3613" s="74">
        <v>9.9502487562189105E-3</v>
      </c>
      <c r="H3613" s="74">
        <v>0</v>
      </c>
      <c r="I3613" s="74">
        <v>0</v>
      </c>
      <c r="J3613" s="74">
        <v>0</v>
      </c>
      <c r="K3613" s="74">
        <v>0</v>
      </c>
      <c r="L3613" s="35">
        <v>0</v>
      </c>
      <c r="M3613" s="74">
        <v>1</v>
      </c>
      <c r="N3613"/>
      <c r="O3613"/>
    </row>
    <row r="3614" spans="2:15">
      <c r="B3614" s="74">
        <v>283</v>
      </c>
      <c r="C3614" s="74">
        <v>51250</v>
      </c>
      <c r="D3614" s="74">
        <v>0</v>
      </c>
      <c r="E3614" s="74">
        <v>3.2863849765258198E-2</v>
      </c>
      <c r="F3614" s="74">
        <v>0</v>
      </c>
      <c r="G3614" s="74">
        <v>0</v>
      </c>
      <c r="H3614" s="74">
        <v>0</v>
      </c>
      <c r="I3614" s="74">
        <v>0</v>
      </c>
      <c r="J3614" s="74">
        <v>0</v>
      </c>
      <c r="K3614" s="74">
        <v>0</v>
      </c>
      <c r="L3614" s="35">
        <v>0</v>
      </c>
      <c r="M3614" s="74">
        <v>1</v>
      </c>
      <c r="N3614"/>
      <c r="O3614"/>
    </row>
    <row r="3615" spans="2:15">
      <c r="B3615" s="74">
        <v>376.99999999999773</v>
      </c>
      <c r="C3615" s="74">
        <v>51252</v>
      </c>
      <c r="D3615" s="74">
        <v>0</v>
      </c>
      <c r="E3615" s="74">
        <v>0.183673469387755</v>
      </c>
      <c r="F3615" s="74">
        <v>0</v>
      </c>
      <c r="G3615" s="74">
        <v>0</v>
      </c>
      <c r="H3615" s="74">
        <v>0</v>
      </c>
      <c r="I3615" s="74">
        <v>0</v>
      </c>
      <c r="J3615" s="74">
        <v>0</v>
      </c>
      <c r="K3615" s="74">
        <v>0</v>
      </c>
      <c r="L3615" s="35">
        <v>0</v>
      </c>
      <c r="M3615" s="74">
        <v>1</v>
      </c>
      <c r="N3615"/>
      <c r="O3615"/>
    </row>
    <row r="3616" spans="2:15">
      <c r="B3616" s="74">
        <v>44.000000000000284</v>
      </c>
      <c r="C3616" s="74">
        <v>51264</v>
      </c>
      <c r="D3616" s="74">
        <v>0</v>
      </c>
      <c r="E3616" s="74">
        <v>0.136150234741784</v>
      </c>
      <c r="F3616" s="74">
        <v>0</v>
      </c>
      <c r="G3616" s="74">
        <v>0</v>
      </c>
      <c r="H3616" s="74">
        <v>0</v>
      </c>
      <c r="I3616" s="74">
        <v>0</v>
      </c>
      <c r="J3616" s="74">
        <v>0</v>
      </c>
      <c r="K3616" s="74">
        <v>0</v>
      </c>
      <c r="L3616" s="35">
        <v>0</v>
      </c>
      <c r="M3616" s="74">
        <v>1</v>
      </c>
      <c r="N3616"/>
      <c r="O3616"/>
    </row>
    <row r="3617" spans="2:15">
      <c r="B3617" s="74">
        <v>102.00000000000068</v>
      </c>
      <c r="C3617" s="74">
        <v>51272</v>
      </c>
      <c r="D3617" s="74">
        <v>0</v>
      </c>
      <c r="E3617" s="74">
        <v>0.28365384615384598</v>
      </c>
      <c r="F3617" s="74">
        <v>0</v>
      </c>
      <c r="G3617" s="74">
        <v>0</v>
      </c>
      <c r="H3617" s="74">
        <v>0</v>
      </c>
      <c r="I3617" s="74">
        <v>0</v>
      </c>
      <c r="J3617" s="74">
        <v>0</v>
      </c>
      <c r="K3617" s="74">
        <v>0</v>
      </c>
      <c r="L3617" s="35">
        <v>0</v>
      </c>
      <c r="M3617" s="74">
        <v>1</v>
      </c>
      <c r="N3617"/>
      <c r="O3617"/>
    </row>
    <row r="3618" spans="2:15">
      <c r="B3618" s="74">
        <v>1334.9999999999884</v>
      </c>
      <c r="C3618" s="74">
        <v>51273</v>
      </c>
      <c r="D3618" s="74">
        <v>0</v>
      </c>
      <c r="E3618" s="74">
        <v>0</v>
      </c>
      <c r="F3618" s="74">
        <v>0</v>
      </c>
      <c r="G3618" s="74">
        <v>0</v>
      </c>
      <c r="H3618" s="74">
        <v>0</v>
      </c>
      <c r="I3618" s="74">
        <v>0</v>
      </c>
      <c r="J3618" s="74">
        <v>0</v>
      </c>
      <c r="K3618" s="74">
        <v>0</v>
      </c>
      <c r="L3618" s="35">
        <v>0</v>
      </c>
      <c r="M3618" s="74">
        <v>0</v>
      </c>
      <c r="N3618"/>
      <c r="O3618"/>
    </row>
    <row r="3619" spans="2:15">
      <c r="B3619" s="74">
        <v>61.999999999999453</v>
      </c>
      <c r="C3619" s="74">
        <v>51277</v>
      </c>
      <c r="D3619" s="74">
        <v>0</v>
      </c>
      <c r="E3619" s="74">
        <v>0</v>
      </c>
      <c r="F3619" s="74">
        <v>0</v>
      </c>
      <c r="G3619" s="74">
        <v>0</v>
      </c>
      <c r="H3619" s="74">
        <v>0</v>
      </c>
      <c r="I3619" s="74">
        <v>0</v>
      </c>
      <c r="J3619" s="74">
        <v>0</v>
      </c>
      <c r="K3619" s="74">
        <v>0</v>
      </c>
      <c r="L3619" s="35">
        <v>0</v>
      </c>
      <c r="M3619" s="74">
        <v>0</v>
      </c>
      <c r="N3619"/>
      <c r="O3619"/>
    </row>
    <row r="3620" spans="2:15">
      <c r="B3620" s="74">
        <v>75.000000000000043</v>
      </c>
      <c r="C3620" s="74">
        <v>51280</v>
      </c>
      <c r="D3620" s="74">
        <v>0</v>
      </c>
      <c r="E3620" s="74">
        <v>4.8780487804877997E-3</v>
      </c>
      <c r="F3620" s="74">
        <v>0</v>
      </c>
      <c r="G3620" s="74">
        <v>9.7560975609756097E-3</v>
      </c>
      <c r="H3620" s="74">
        <v>0</v>
      </c>
      <c r="I3620" s="74">
        <v>0</v>
      </c>
      <c r="J3620" s="74">
        <v>0</v>
      </c>
      <c r="K3620" s="74">
        <v>0</v>
      </c>
      <c r="L3620" s="35">
        <v>0</v>
      </c>
      <c r="M3620" s="74">
        <v>1</v>
      </c>
      <c r="N3620"/>
      <c r="O3620"/>
    </row>
    <row r="3621" spans="2:15">
      <c r="B3621" s="74">
        <v>335.99999999999699</v>
      </c>
      <c r="C3621" s="74">
        <v>51283</v>
      </c>
      <c r="D3621" s="74">
        <v>0</v>
      </c>
      <c r="E3621" s="74">
        <v>0</v>
      </c>
      <c r="F3621" s="74">
        <v>0</v>
      </c>
      <c r="G3621" s="74">
        <v>0</v>
      </c>
      <c r="H3621" s="74">
        <v>0</v>
      </c>
      <c r="I3621" s="74">
        <v>0</v>
      </c>
      <c r="J3621" s="74">
        <v>0</v>
      </c>
      <c r="K3621" s="74">
        <v>0</v>
      </c>
      <c r="L3621" s="35">
        <v>0</v>
      </c>
      <c r="M3621" s="74">
        <v>0</v>
      </c>
      <c r="N3621"/>
      <c r="O3621"/>
    </row>
    <row r="3622" spans="2:15">
      <c r="B3622" s="74">
        <v>113.99999999999942</v>
      </c>
      <c r="C3622" s="74">
        <v>51285</v>
      </c>
      <c r="D3622" s="74">
        <v>0</v>
      </c>
      <c r="E3622" s="74">
        <v>0</v>
      </c>
      <c r="F3622" s="74">
        <v>0</v>
      </c>
      <c r="G3622" s="74">
        <v>0</v>
      </c>
      <c r="H3622" s="74">
        <v>0</v>
      </c>
      <c r="I3622" s="74">
        <v>0</v>
      </c>
      <c r="J3622" s="74">
        <v>0</v>
      </c>
      <c r="K3622" s="74">
        <v>0</v>
      </c>
      <c r="L3622" s="35">
        <v>0</v>
      </c>
      <c r="M3622" s="74">
        <v>0</v>
      </c>
      <c r="N3622"/>
      <c r="O3622"/>
    </row>
    <row r="3623" spans="2:15">
      <c r="B3623" s="74">
        <v>129.00000000000043</v>
      </c>
      <c r="C3623" s="74">
        <v>51288</v>
      </c>
      <c r="D3623" s="74">
        <v>0</v>
      </c>
      <c r="E3623" s="74">
        <v>1.9801980198019799E-2</v>
      </c>
      <c r="F3623" s="74">
        <v>0</v>
      </c>
      <c r="G3623" s="74">
        <v>4.4554455445544601E-2</v>
      </c>
      <c r="H3623" s="74">
        <v>0</v>
      </c>
      <c r="I3623" s="74">
        <v>0</v>
      </c>
      <c r="J3623" s="74">
        <v>0</v>
      </c>
      <c r="K3623" s="74">
        <v>0</v>
      </c>
      <c r="L3623" s="35">
        <v>0</v>
      </c>
      <c r="M3623" s="74">
        <v>1</v>
      </c>
      <c r="N3623"/>
      <c r="O3623"/>
    </row>
    <row r="3624" spans="2:15">
      <c r="B3624" s="74">
        <v>158.99999999999957</v>
      </c>
      <c r="C3624" s="74">
        <v>51290</v>
      </c>
      <c r="D3624" s="74">
        <v>0</v>
      </c>
      <c r="E3624" s="74">
        <v>0.103960396039604</v>
      </c>
      <c r="F3624" s="74">
        <v>0</v>
      </c>
      <c r="G3624" s="74">
        <v>0</v>
      </c>
      <c r="H3624" s="74">
        <v>0</v>
      </c>
      <c r="I3624" s="74">
        <v>0</v>
      </c>
      <c r="J3624" s="74">
        <v>0</v>
      </c>
      <c r="K3624" s="74">
        <v>0</v>
      </c>
      <c r="L3624" s="35">
        <v>0</v>
      </c>
      <c r="M3624" s="74">
        <v>1</v>
      </c>
      <c r="N3624"/>
      <c r="O3624"/>
    </row>
    <row r="3625" spans="2:15">
      <c r="B3625" s="74">
        <v>491.99999999999989</v>
      </c>
      <c r="C3625" s="74">
        <v>51293</v>
      </c>
      <c r="D3625" s="74">
        <v>0</v>
      </c>
      <c r="E3625" s="74">
        <v>0</v>
      </c>
      <c r="F3625" s="74">
        <v>0</v>
      </c>
      <c r="G3625" s="74">
        <v>0</v>
      </c>
      <c r="H3625" s="74">
        <v>0</v>
      </c>
      <c r="I3625" s="74">
        <v>0</v>
      </c>
      <c r="J3625" s="74">
        <v>0</v>
      </c>
      <c r="K3625" s="74">
        <v>0</v>
      </c>
      <c r="L3625" s="35">
        <v>4.7619050000000003E-3</v>
      </c>
      <c r="M3625" s="74">
        <v>0</v>
      </c>
      <c r="N3625"/>
      <c r="O3625"/>
    </row>
    <row r="3626" spans="2:15">
      <c r="B3626" s="74">
        <v>330.00000000000227</v>
      </c>
      <c r="C3626" s="74">
        <v>51294</v>
      </c>
      <c r="D3626" s="74">
        <v>0</v>
      </c>
      <c r="E3626" s="74">
        <v>2.0304568527918801E-2</v>
      </c>
      <c r="F3626" s="74">
        <v>0</v>
      </c>
      <c r="G3626" s="74">
        <v>0</v>
      </c>
      <c r="H3626" s="74">
        <v>0</v>
      </c>
      <c r="I3626" s="74">
        <v>0</v>
      </c>
      <c r="J3626" s="74">
        <v>0</v>
      </c>
      <c r="K3626" s="74">
        <v>0</v>
      </c>
      <c r="L3626" s="35">
        <v>0</v>
      </c>
      <c r="M3626" s="74">
        <v>1</v>
      </c>
      <c r="N3626"/>
      <c r="O3626"/>
    </row>
    <row r="3627" spans="2:15">
      <c r="B3627" s="74">
        <v>222.00000000000097</v>
      </c>
      <c r="C3627" s="74">
        <v>51299</v>
      </c>
      <c r="D3627" s="74">
        <v>0</v>
      </c>
      <c r="E3627" s="74">
        <v>4.5871559633027499E-3</v>
      </c>
      <c r="F3627" s="74">
        <v>0</v>
      </c>
      <c r="G3627" s="74">
        <v>0</v>
      </c>
      <c r="H3627" s="74">
        <v>0</v>
      </c>
      <c r="I3627" s="74">
        <v>0</v>
      </c>
      <c r="J3627" s="74">
        <v>0</v>
      </c>
      <c r="K3627" s="74">
        <v>4.5871559633027499E-3</v>
      </c>
      <c r="L3627" s="35">
        <v>0</v>
      </c>
      <c r="M3627" s="74">
        <v>1</v>
      </c>
      <c r="N3627"/>
      <c r="O3627"/>
    </row>
    <row r="3628" spans="2:15">
      <c r="B3628" s="74">
        <v>55.999999999999972</v>
      </c>
      <c r="C3628" s="74">
        <v>51300</v>
      </c>
      <c r="D3628" s="74">
        <v>0</v>
      </c>
      <c r="E3628" s="74">
        <v>0</v>
      </c>
      <c r="F3628" s="74">
        <v>0</v>
      </c>
      <c r="G3628" s="74">
        <v>0</v>
      </c>
      <c r="H3628" s="74">
        <v>0</v>
      </c>
      <c r="I3628" s="74">
        <v>0</v>
      </c>
      <c r="J3628" s="74">
        <v>0</v>
      </c>
      <c r="K3628" s="74">
        <v>3.8095238095238099E-2</v>
      </c>
      <c r="L3628" s="35">
        <v>0</v>
      </c>
      <c r="M3628" s="74">
        <v>0</v>
      </c>
      <c r="N3628"/>
      <c r="O3628"/>
    </row>
    <row r="3629" spans="2:15">
      <c r="B3629" s="74">
        <v>19.999999999999943</v>
      </c>
      <c r="C3629" s="74">
        <v>51301</v>
      </c>
      <c r="D3629" s="74">
        <v>0</v>
      </c>
      <c r="E3629" s="74">
        <v>0</v>
      </c>
      <c r="F3629" s="74">
        <v>0</v>
      </c>
      <c r="G3629" s="74">
        <v>9.3896713615023494E-3</v>
      </c>
      <c r="H3629" s="74">
        <v>0</v>
      </c>
      <c r="I3629" s="74">
        <v>0</v>
      </c>
      <c r="J3629" s="74">
        <v>0</v>
      </c>
      <c r="K3629" s="74">
        <v>0</v>
      </c>
      <c r="L3629" s="35">
        <v>0</v>
      </c>
      <c r="M3629" s="74">
        <v>0</v>
      </c>
      <c r="N3629"/>
      <c r="O3629"/>
    </row>
    <row r="3630" spans="2:15">
      <c r="B3630" s="74">
        <v>207.00000000000122</v>
      </c>
      <c r="C3630" s="74">
        <v>51305</v>
      </c>
      <c r="D3630" s="74">
        <v>0</v>
      </c>
      <c r="E3630" s="74">
        <v>0</v>
      </c>
      <c r="F3630" s="74">
        <v>0</v>
      </c>
      <c r="G3630" s="74">
        <v>0</v>
      </c>
      <c r="H3630" s="74">
        <v>0</v>
      </c>
      <c r="I3630" s="74">
        <v>0</v>
      </c>
      <c r="J3630" s="74">
        <v>0</v>
      </c>
      <c r="K3630" s="74">
        <v>0</v>
      </c>
      <c r="L3630" s="35">
        <v>0</v>
      </c>
      <c r="M3630" s="74">
        <v>0</v>
      </c>
      <c r="N3630"/>
      <c r="O3630"/>
    </row>
    <row r="3631" spans="2:15">
      <c r="B3631" s="74">
        <v>59.999999999999559</v>
      </c>
      <c r="C3631" s="74">
        <v>51308</v>
      </c>
      <c r="D3631" s="74">
        <v>4.9504950495049497E-3</v>
      </c>
      <c r="E3631" s="74">
        <v>1.9801980198019799E-2</v>
      </c>
      <c r="F3631" s="74">
        <v>0</v>
      </c>
      <c r="G3631" s="74">
        <v>4.9504950495049497E-3</v>
      </c>
      <c r="H3631" s="74">
        <v>0</v>
      </c>
      <c r="I3631" s="74">
        <v>0</v>
      </c>
      <c r="J3631" s="74">
        <v>0</v>
      </c>
      <c r="K3631" s="74">
        <v>0</v>
      </c>
      <c r="L3631" s="35">
        <v>0</v>
      </c>
      <c r="M3631" s="74">
        <v>1</v>
      </c>
      <c r="N3631"/>
      <c r="O3631"/>
    </row>
    <row r="3632" spans="2:15">
      <c r="B3632" s="74">
        <v>188.99999999999818</v>
      </c>
      <c r="C3632" s="74">
        <v>51309</v>
      </c>
      <c r="D3632" s="74">
        <v>0</v>
      </c>
      <c r="E3632" s="74">
        <v>7.0422535211267595E-2</v>
      </c>
      <c r="F3632" s="74">
        <v>0</v>
      </c>
      <c r="G3632" s="74">
        <v>1.8779342723004699E-2</v>
      </c>
      <c r="H3632" s="74">
        <v>0</v>
      </c>
      <c r="I3632" s="74">
        <v>0</v>
      </c>
      <c r="J3632" s="74">
        <v>0</v>
      </c>
      <c r="K3632" s="74">
        <v>0</v>
      </c>
      <c r="L3632" s="35">
        <v>0</v>
      </c>
      <c r="M3632" s="74">
        <v>1</v>
      </c>
      <c r="N3632"/>
      <c r="O3632"/>
    </row>
    <row r="3633" spans="2:15">
      <c r="B3633" s="74">
        <v>100.99999999999939</v>
      </c>
      <c r="C3633" s="74">
        <v>51315</v>
      </c>
      <c r="D3633" s="74">
        <v>0</v>
      </c>
      <c r="E3633" s="74">
        <v>0.13574660633484201</v>
      </c>
      <c r="F3633" s="74">
        <v>0</v>
      </c>
      <c r="G3633" s="74">
        <v>0</v>
      </c>
      <c r="H3633" s="74">
        <v>0</v>
      </c>
      <c r="I3633" s="74">
        <v>0</v>
      </c>
      <c r="J3633" s="74">
        <v>0</v>
      </c>
      <c r="K3633" s="74">
        <v>0</v>
      </c>
      <c r="L3633" s="35">
        <v>0</v>
      </c>
      <c r="M3633" s="74">
        <v>1</v>
      </c>
      <c r="N3633"/>
      <c r="O3633"/>
    </row>
    <row r="3634" spans="2:15">
      <c r="B3634" s="74">
        <v>166.99999999999886</v>
      </c>
      <c r="C3634" s="74">
        <v>51318</v>
      </c>
      <c r="D3634" s="74">
        <v>0</v>
      </c>
      <c r="E3634" s="74">
        <v>0.106796116504854</v>
      </c>
      <c r="F3634" s="74">
        <v>0</v>
      </c>
      <c r="G3634" s="74">
        <v>0</v>
      </c>
      <c r="H3634" s="74">
        <v>0</v>
      </c>
      <c r="I3634" s="74">
        <v>0</v>
      </c>
      <c r="J3634" s="74">
        <v>0</v>
      </c>
      <c r="K3634" s="74">
        <v>0</v>
      </c>
      <c r="L3634" s="35">
        <v>0</v>
      </c>
      <c r="M3634" s="74">
        <v>1</v>
      </c>
      <c r="N3634"/>
      <c r="O3634"/>
    </row>
    <row r="3635" spans="2:15">
      <c r="B3635" s="74">
        <v>960.00000000000432</v>
      </c>
      <c r="C3635" s="74">
        <v>51320</v>
      </c>
      <c r="D3635" s="74">
        <v>0</v>
      </c>
      <c r="E3635" s="74">
        <v>0</v>
      </c>
      <c r="F3635" s="74">
        <v>0</v>
      </c>
      <c r="G3635" s="74">
        <v>0</v>
      </c>
      <c r="H3635" s="74">
        <v>0</v>
      </c>
      <c r="I3635" s="74">
        <v>0</v>
      </c>
      <c r="J3635" s="74">
        <v>0</v>
      </c>
      <c r="K3635" s="74">
        <v>0</v>
      </c>
      <c r="L3635" s="35">
        <v>0</v>
      </c>
      <c r="M3635" s="74">
        <v>0</v>
      </c>
      <c r="N3635"/>
      <c r="O3635"/>
    </row>
    <row r="3636" spans="2:15">
      <c r="B3636" s="74">
        <v>196.00000000000185</v>
      </c>
      <c r="C3636" s="74">
        <v>51325</v>
      </c>
      <c r="D3636" s="74">
        <v>0</v>
      </c>
      <c r="E3636" s="74">
        <v>0</v>
      </c>
      <c r="F3636" s="74">
        <v>0</v>
      </c>
      <c r="G3636" s="74">
        <v>0</v>
      </c>
      <c r="H3636" s="74">
        <v>0</v>
      </c>
      <c r="I3636" s="74">
        <v>0</v>
      </c>
      <c r="J3636" s="74">
        <v>0</v>
      </c>
      <c r="K3636" s="74">
        <v>0</v>
      </c>
      <c r="L3636" s="35">
        <v>0</v>
      </c>
      <c r="M3636" s="74">
        <v>0</v>
      </c>
      <c r="N3636"/>
      <c r="O3636"/>
    </row>
    <row r="3637" spans="2:15">
      <c r="B3637" s="74">
        <v>89.999999999999034</v>
      </c>
      <c r="C3637" s="74">
        <v>51326</v>
      </c>
      <c r="D3637" s="74">
        <v>0</v>
      </c>
      <c r="E3637" s="74">
        <v>0</v>
      </c>
      <c r="F3637" s="74">
        <v>0</v>
      </c>
      <c r="G3637" s="74">
        <v>0</v>
      </c>
      <c r="H3637" s="74">
        <v>0</v>
      </c>
      <c r="I3637" s="74">
        <v>0</v>
      </c>
      <c r="J3637" s="74">
        <v>0</v>
      </c>
      <c r="K3637" s="74">
        <v>0</v>
      </c>
      <c r="L3637" s="35">
        <v>0</v>
      </c>
      <c r="M3637" s="74">
        <v>0</v>
      </c>
      <c r="N3637"/>
      <c r="O3637"/>
    </row>
    <row r="3638" spans="2:15">
      <c r="B3638" s="74">
        <v>59.999999999999559</v>
      </c>
      <c r="C3638" s="74">
        <v>51327</v>
      </c>
      <c r="D3638" s="74">
        <v>0</v>
      </c>
      <c r="E3638" s="74">
        <v>0</v>
      </c>
      <c r="F3638" s="74">
        <v>0</v>
      </c>
      <c r="G3638" s="74">
        <v>0</v>
      </c>
      <c r="H3638" s="74">
        <v>0</v>
      </c>
      <c r="I3638" s="74">
        <v>0</v>
      </c>
      <c r="J3638" s="74">
        <v>0</v>
      </c>
      <c r="K3638" s="74">
        <v>0</v>
      </c>
      <c r="L3638" s="35">
        <v>0</v>
      </c>
      <c r="M3638" s="74">
        <v>0</v>
      </c>
      <c r="N3638"/>
      <c r="O3638"/>
    </row>
    <row r="3639" spans="2:15">
      <c r="B3639" s="74">
        <v>166.99999999999886</v>
      </c>
      <c r="C3639" s="74">
        <v>51328</v>
      </c>
      <c r="D3639" s="74">
        <v>0</v>
      </c>
      <c r="E3639" s="74">
        <v>0</v>
      </c>
      <c r="F3639" s="74">
        <v>0</v>
      </c>
      <c r="G3639" s="74">
        <v>0</v>
      </c>
      <c r="H3639" s="74">
        <v>0</v>
      </c>
      <c r="I3639" s="74">
        <v>0</v>
      </c>
      <c r="J3639" s="74">
        <v>0</v>
      </c>
      <c r="K3639" s="74">
        <v>0</v>
      </c>
      <c r="L3639" s="35">
        <v>0</v>
      </c>
      <c r="M3639" s="74">
        <v>0</v>
      </c>
      <c r="N3639"/>
      <c r="O3639"/>
    </row>
    <row r="3640" spans="2:15">
      <c r="B3640" s="74">
        <v>244.00000000000051</v>
      </c>
      <c r="C3640" s="74">
        <v>51330</v>
      </c>
      <c r="D3640" s="74">
        <v>0</v>
      </c>
      <c r="E3640" s="74">
        <v>0</v>
      </c>
      <c r="F3640" s="74">
        <v>0</v>
      </c>
      <c r="G3640" s="74">
        <v>0</v>
      </c>
      <c r="H3640" s="74">
        <v>0</v>
      </c>
      <c r="I3640" s="74">
        <v>0</v>
      </c>
      <c r="J3640" s="74">
        <v>0</v>
      </c>
      <c r="K3640" s="74">
        <v>0</v>
      </c>
      <c r="L3640" s="35">
        <v>0</v>
      </c>
      <c r="M3640" s="74">
        <v>0</v>
      </c>
      <c r="N3640"/>
      <c r="O3640"/>
    </row>
    <row r="3641" spans="2:15">
      <c r="B3641" s="74">
        <v>341.99999999999625</v>
      </c>
      <c r="C3641" s="74">
        <v>51331</v>
      </c>
      <c r="D3641" s="74">
        <v>0</v>
      </c>
      <c r="E3641" s="74">
        <v>0</v>
      </c>
      <c r="F3641" s="74">
        <v>0</v>
      </c>
      <c r="G3641" s="74">
        <v>0</v>
      </c>
      <c r="H3641" s="74">
        <v>0</v>
      </c>
      <c r="I3641" s="74">
        <v>0</v>
      </c>
      <c r="J3641" s="74">
        <v>0</v>
      </c>
      <c r="K3641" s="74">
        <v>0</v>
      </c>
      <c r="L3641" s="35">
        <v>0</v>
      </c>
      <c r="M3641" s="74">
        <v>0</v>
      </c>
      <c r="N3641"/>
      <c r="O3641"/>
    </row>
    <row r="3642" spans="2:15">
      <c r="B3642" s="74">
        <v>107.00000000000014</v>
      </c>
      <c r="C3642" s="74">
        <v>51342</v>
      </c>
      <c r="D3642" s="74">
        <v>0</v>
      </c>
      <c r="E3642" s="74">
        <v>4.1025641025640998E-2</v>
      </c>
      <c r="F3642" s="74">
        <v>0</v>
      </c>
      <c r="G3642" s="74">
        <v>0</v>
      </c>
      <c r="H3642" s="74">
        <v>0</v>
      </c>
      <c r="I3642" s="74">
        <v>0</v>
      </c>
      <c r="J3642" s="74">
        <v>0</v>
      </c>
      <c r="K3642" s="74">
        <v>0</v>
      </c>
      <c r="L3642" s="35">
        <v>0</v>
      </c>
      <c r="M3642" s="74">
        <v>1</v>
      </c>
      <c r="N3642"/>
      <c r="O3642"/>
    </row>
    <row r="3643" spans="2:15">
      <c r="B3643" s="74">
        <v>211.9999999999994</v>
      </c>
      <c r="C3643" s="74">
        <v>51343</v>
      </c>
      <c r="D3643" s="74">
        <v>0</v>
      </c>
      <c r="E3643" s="74">
        <v>0</v>
      </c>
      <c r="F3643" s="74">
        <v>0</v>
      </c>
      <c r="G3643" s="74">
        <v>0</v>
      </c>
      <c r="H3643" s="74">
        <v>0</v>
      </c>
      <c r="I3643" s="74">
        <v>0</v>
      </c>
      <c r="J3643" s="74">
        <v>0</v>
      </c>
      <c r="K3643" s="74">
        <v>0</v>
      </c>
      <c r="L3643" s="35">
        <v>4.5871560000000002E-3</v>
      </c>
      <c r="M3643" s="74">
        <v>0</v>
      </c>
      <c r="N3643"/>
      <c r="O3643"/>
    </row>
    <row r="3644" spans="2:15">
      <c r="B3644" s="74">
        <v>174.99999999999835</v>
      </c>
      <c r="C3644" s="74">
        <v>51344</v>
      </c>
      <c r="D3644" s="74">
        <v>0</v>
      </c>
      <c r="E3644" s="74">
        <v>0</v>
      </c>
      <c r="F3644" s="74">
        <v>0</v>
      </c>
      <c r="G3644" s="74">
        <v>0</v>
      </c>
      <c r="H3644" s="74">
        <v>0</v>
      </c>
      <c r="I3644" s="74">
        <v>0</v>
      </c>
      <c r="J3644" s="74">
        <v>0</v>
      </c>
      <c r="K3644" s="74">
        <v>0</v>
      </c>
      <c r="L3644" s="35">
        <v>0</v>
      </c>
      <c r="M3644" s="74">
        <v>0</v>
      </c>
      <c r="N3644"/>
      <c r="O3644"/>
    </row>
    <row r="3645" spans="2:15">
      <c r="B3645" s="74">
        <v>191.00000000000119</v>
      </c>
      <c r="C3645" s="74">
        <v>51346</v>
      </c>
      <c r="D3645" s="74">
        <v>0</v>
      </c>
      <c r="E3645" s="74">
        <v>0</v>
      </c>
      <c r="F3645" s="74">
        <v>0</v>
      </c>
      <c r="G3645" s="74">
        <v>1.3043478260869599E-2</v>
      </c>
      <c r="H3645" s="74">
        <v>0</v>
      </c>
      <c r="I3645" s="74">
        <v>0</v>
      </c>
      <c r="J3645" s="74">
        <v>0</v>
      </c>
      <c r="K3645" s="74">
        <v>0</v>
      </c>
      <c r="L3645" s="35">
        <v>0</v>
      </c>
      <c r="M3645" s="74">
        <v>0</v>
      </c>
      <c r="N3645"/>
      <c r="O3645"/>
    </row>
    <row r="3646" spans="2:15">
      <c r="B3646" s="74">
        <v>184.99999999999861</v>
      </c>
      <c r="C3646" s="74">
        <v>51348</v>
      </c>
      <c r="D3646" s="74">
        <v>0</v>
      </c>
      <c r="E3646" s="74">
        <v>0</v>
      </c>
      <c r="F3646" s="74">
        <v>0</v>
      </c>
      <c r="G3646" s="74">
        <v>0</v>
      </c>
      <c r="H3646" s="74">
        <v>0</v>
      </c>
      <c r="I3646" s="74">
        <v>0</v>
      </c>
      <c r="J3646" s="74">
        <v>0</v>
      </c>
      <c r="K3646" s="74">
        <v>0</v>
      </c>
      <c r="L3646" s="35">
        <v>0</v>
      </c>
      <c r="M3646" s="74">
        <v>0</v>
      </c>
      <c r="N3646"/>
      <c r="O3646"/>
    </row>
    <row r="3647" spans="2:15">
      <c r="B3647" s="74">
        <v>99.000000000000071</v>
      </c>
      <c r="C3647" s="74">
        <v>51352</v>
      </c>
      <c r="D3647" s="74">
        <v>0</v>
      </c>
      <c r="E3647" s="74">
        <v>2.02020202020202E-2</v>
      </c>
      <c r="F3647" s="74">
        <v>0</v>
      </c>
      <c r="G3647" s="74">
        <v>1.5151515151515201E-2</v>
      </c>
      <c r="H3647" s="74">
        <v>0</v>
      </c>
      <c r="I3647" s="74">
        <v>0</v>
      </c>
      <c r="J3647" s="74">
        <v>0</v>
      </c>
      <c r="K3647" s="74">
        <v>0</v>
      </c>
      <c r="L3647" s="35">
        <v>0</v>
      </c>
      <c r="M3647" s="74">
        <v>1</v>
      </c>
      <c r="N3647"/>
      <c r="O3647"/>
    </row>
    <row r="3648" spans="2:15">
      <c r="B3648" s="74">
        <v>161.99999999999963</v>
      </c>
      <c r="C3648" s="74">
        <v>51357</v>
      </c>
      <c r="D3648" s="74">
        <v>0</v>
      </c>
      <c r="E3648" s="74">
        <v>9.1787439613526603E-2</v>
      </c>
      <c r="F3648" s="74">
        <v>0</v>
      </c>
      <c r="G3648" s="74">
        <v>0</v>
      </c>
      <c r="H3648" s="74">
        <v>0</v>
      </c>
      <c r="I3648" s="74">
        <v>0</v>
      </c>
      <c r="J3648" s="74">
        <v>0</v>
      </c>
      <c r="K3648" s="74">
        <v>0</v>
      </c>
      <c r="L3648" s="35">
        <v>0</v>
      </c>
      <c r="M3648" s="74">
        <v>1</v>
      </c>
      <c r="N3648"/>
      <c r="O3648"/>
    </row>
    <row r="3649" spans="2:15">
      <c r="B3649" s="74">
        <v>286.99999999999881</v>
      </c>
      <c r="C3649" s="74">
        <v>51359</v>
      </c>
      <c r="D3649" s="74">
        <v>0</v>
      </c>
      <c r="E3649" s="74">
        <v>0</v>
      </c>
      <c r="F3649" s="74">
        <v>0</v>
      </c>
      <c r="G3649" s="74">
        <v>0</v>
      </c>
      <c r="H3649" s="74">
        <v>0</v>
      </c>
      <c r="I3649" s="74">
        <v>0</v>
      </c>
      <c r="J3649" s="74">
        <v>0</v>
      </c>
      <c r="K3649" s="74">
        <v>0</v>
      </c>
      <c r="L3649" s="35">
        <v>0</v>
      </c>
      <c r="M3649" s="74">
        <v>0</v>
      </c>
      <c r="N3649"/>
      <c r="O3649"/>
    </row>
    <row r="3650" spans="2:15">
      <c r="B3650" s="74">
        <v>188.99999999999818</v>
      </c>
      <c r="C3650" s="74">
        <v>51362</v>
      </c>
      <c r="D3650" s="74">
        <v>0</v>
      </c>
      <c r="E3650" s="74">
        <v>0</v>
      </c>
      <c r="F3650" s="74">
        <v>0</v>
      </c>
      <c r="G3650" s="74">
        <v>0</v>
      </c>
      <c r="H3650" s="74">
        <v>0</v>
      </c>
      <c r="I3650" s="74">
        <v>0</v>
      </c>
      <c r="J3650" s="74">
        <v>0</v>
      </c>
      <c r="K3650" s="74">
        <v>0</v>
      </c>
      <c r="L3650" s="35">
        <v>0</v>
      </c>
      <c r="M3650" s="74">
        <v>0</v>
      </c>
      <c r="N3650"/>
      <c r="O3650"/>
    </row>
    <row r="3651" spans="2:15">
      <c r="B3651" s="74">
        <v>400.9999999999979</v>
      </c>
      <c r="C3651" s="74">
        <v>51534</v>
      </c>
      <c r="D3651" s="74">
        <v>0</v>
      </c>
      <c r="E3651" s="74">
        <v>0</v>
      </c>
      <c r="F3651" s="74">
        <v>0</v>
      </c>
      <c r="G3651" s="74">
        <v>0</v>
      </c>
      <c r="H3651" s="74">
        <v>0</v>
      </c>
      <c r="I3651" s="74">
        <v>0</v>
      </c>
      <c r="J3651" s="74">
        <v>0</v>
      </c>
      <c r="K3651" s="74">
        <v>0</v>
      </c>
      <c r="L3651" s="35">
        <v>0</v>
      </c>
      <c r="M3651" s="74">
        <v>0</v>
      </c>
      <c r="N3651"/>
      <c r="O3651"/>
    </row>
    <row r="3652" spans="2:15">
      <c r="B3652" s="74">
        <v>381.00000000000074</v>
      </c>
      <c r="C3652" s="74">
        <v>51535</v>
      </c>
      <c r="D3652" s="74">
        <v>0</v>
      </c>
      <c r="E3652" s="74">
        <v>0</v>
      </c>
      <c r="F3652" s="74">
        <v>0</v>
      </c>
      <c r="G3652" s="74">
        <v>0</v>
      </c>
      <c r="H3652" s="74">
        <v>0</v>
      </c>
      <c r="I3652" s="74">
        <v>0</v>
      </c>
      <c r="J3652" s="74">
        <v>0</v>
      </c>
      <c r="K3652" s="74">
        <v>0</v>
      </c>
      <c r="L3652" s="35">
        <v>0</v>
      </c>
      <c r="M3652" s="74">
        <v>0</v>
      </c>
      <c r="N3652"/>
      <c r="O3652"/>
    </row>
    <row r="3653" spans="2:15">
      <c r="B3653" s="74">
        <v>458.99999999999926</v>
      </c>
      <c r="C3653" s="74">
        <v>51543</v>
      </c>
      <c r="D3653" s="74">
        <v>0</v>
      </c>
      <c r="E3653" s="74">
        <v>0</v>
      </c>
      <c r="F3653" s="74">
        <v>0</v>
      </c>
      <c r="G3653" s="74">
        <v>0</v>
      </c>
      <c r="H3653" s="74">
        <v>0</v>
      </c>
      <c r="I3653" s="74">
        <v>0</v>
      </c>
      <c r="J3653" s="74">
        <v>0</v>
      </c>
      <c r="K3653" s="74">
        <v>0</v>
      </c>
      <c r="L3653" s="35">
        <v>0</v>
      </c>
      <c r="M3653" s="74">
        <v>0</v>
      </c>
      <c r="N3653"/>
      <c r="O3653"/>
    </row>
    <row r="3654" spans="2:15">
      <c r="B3654" s="74">
        <v>441.99999999999829</v>
      </c>
      <c r="C3654" s="74">
        <v>51544</v>
      </c>
      <c r="D3654" s="74">
        <v>0</v>
      </c>
      <c r="E3654" s="74">
        <v>0</v>
      </c>
      <c r="F3654" s="74">
        <v>0</v>
      </c>
      <c r="G3654" s="74">
        <v>0</v>
      </c>
      <c r="H3654" s="74">
        <v>0</v>
      </c>
      <c r="I3654" s="74">
        <v>0</v>
      </c>
      <c r="J3654" s="74">
        <v>0</v>
      </c>
      <c r="K3654" s="74">
        <v>0</v>
      </c>
      <c r="L3654" s="35">
        <v>0</v>
      </c>
      <c r="M3654" s="74">
        <v>0</v>
      </c>
      <c r="N3654"/>
      <c r="O3654"/>
    </row>
    <row r="3655" spans="2:15">
      <c r="B3655" s="74">
        <v>627.00000000000512</v>
      </c>
      <c r="C3655" s="74">
        <v>51545</v>
      </c>
      <c r="D3655" s="74">
        <v>0</v>
      </c>
      <c r="E3655" s="74">
        <v>0</v>
      </c>
      <c r="F3655" s="74">
        <v>0</v>
      </c>
      <c r="G3655" s="74">
        <v>0</v>
      </c>
      <c r="H3655" s="74">
        <v>0</v>
      </c>
      <c r="I3655" s="74">
        <v>0</v>
      </c>
      <c r="J3655" s="74">
        <v>0</v>
      </c>
      <c r="K3655" s="74">
        <v>0</v>
      </c>
      <c r="L3655" s="35">
        <v>0</v>
      </c>
      <c r="M3655" s="74">
        <v>0</v>
      </c>
      <c r="N3655"/>
      <c r="O3655"/>
    </row>
    <row r="3656" spans="2:15">
      <c r="B3656" s="74">
        <v>674.99999999999307</v>
      </c>
      <c r="C3656" s="74">
        <v>51546</v>
      </c>
      <c r="D3656" s="74">
        <v>0</v>
      </c>
      <c r="E3656" s="74">
        <v>0</v>
      </c>
      <c r="F3656" s="74">
        <v>0</v>
      </c>
      <c r="G3656" s="74">
        <v>0</v>
      </c>
      <c r="H3656" s="74">
        <v>0</v>
      </c>
      <c r="I3656" s="74">
        <v>0</v>
      </c>
      <c r="J3656" s="74">
        <v>0</v>
      </c>
      <c r="K3656" s="74">
        <v>0</v>
      </c>
      <c r="L3656" s="35">
        <v>0</v>
      </c>
      <c r="M3656" s="74">
        <v>0</v>
      </c>
      <c r="N3656"/>
      <c r="O3656"/>
    </row>
    <row r="3657" spans="2:15">
      <c r="B3657" s="74">
        <v>373.99999999999977</v>
      </c>
      <c r="C3657" s="74">
        <v>51550</v>
      </c>
      <c r="D3657" s="74">
        <v>0</v>
      </c>
      <c r="E3657" s="74">
        <v>9.9009900990098994E-3</v>
      </c>
      <c r="F3657" s="74">
        <v>0</v>
      </c>
      <c r="G3657" s="74">
        <v>0</v>
      </c>
      <c r="H3657" s="74">
        <v>0</v>
      </c>
      <c r="I3657" s="74">
        <v>0</v>
      </c>
      <c r="J3657" s="74">
        <v>0</v>
      </c>
      <c r="K3657" s="74">
        <v>0</v>
      </c>
      <c r="L3657" s="35">
        <v>0</v>
      </c>
      <c r="M3657" s="74">
        <v>1</v>
      </c>
      <c r="N3657"/>
      <c r="O3657"/>
    </row>
    <row r="3658" spans="2:15">
      <c r="B3658" s="74">
        <v>303.99999999999733</v>
      </c>
      <c r="C3658" s="74">
        <v>51551</v>
      </c>
      <c r="D3658" s="74">
        <v>0</v>
      </c>
      <c r="E3658" s="74">
        <v>1.86915887850467E-2</v>
      </c>
      <c r="F3658" s="74">
        <v>0</v>
      </c>
      <c r="G3658" s="74">
        <v>0</v>
      </c>
      <c r="H3658" s="74">
        <v>0</v>
      </c>
      <c r="I3658" s="74">
        <v>0</v>
      </c>
      <c r="J3658" s="74">
        <v>0</v>
      </c>
      <c r="K3658" s="74">
        <v>0</v>
      </c>
      <c r="L3658" s="35">
        <v>0</v>
      </c>
      <c r="M3658" s="74">
        <v>1</v>
      </c>
      <c r="N3658"/>
      <c r="O3658"/>
    </row>
    <row r="3659" spans="2:15">
      <c r="B3659" s="74">
        <v>249.00000000000216</v>
      </c>
      <c r="C3659" s="74">
        <v>51552</v>
      </c>
      <c r="D3659" s="74">
        <v>0</v>
      </c>
      <c r="E3659" s="74">
        <v>6.1032863849765299E-2</v>
      </c>
      <c r="F3659" s="74">
        <v>0</v>
      </c>
      <c r="G3659" s="74">
        <v>0</v>
      </c>
      <c r="H3659" s="74">
        <v>0</v>
      </c>
      <c r="I3659" s="74">
        <v>0</v>
      </c>
      <c r="J3659" s="74">
        <v>0</v>
      </c>
      <c r="K3659" s="74">
        <v>0</v>
      </c>
      <c r="L3659" s="35">
        <v>0</v>
      </c>
      <c r="M3659" s="74">
        <v>1</v>
      </c>
      <c r="N3659"/>
      <c r="O3659"/>
    </row>
    <row r="3660" spans="2:15">
      <c r="B3660" s="74">
        <v>682.00000000000261</v>
      </c>
      <c r="C3660" s="74">
        <v>51553</v>
      </c>
      <c r="D3660" s="74">
        <v>0</v>
      </c>
      <c r="E3660" s="74">
        <v>5.7416267942583699E-2</v>
      </c>
      <c r="F3660" s="74">
        <v>0</v>
      </c>
      <c r="G3660" s="74">
        <v>0</v>
      </c>
      <c r="H3660" s="74">
        <v>0</v>
      </c>
      <c r="I3660" s="74">
        <v>0</v>
      </c>
      <c r="J3660" s="74">
        <v>0</v>
      </c>
      <c r="K3660" s="74">
        <v>0</v>
      </c>
      <c r="L3660" s="35">
        <v>0</v>
      </c>
      <c r="M3660" s="74">
        <v>1</v>
      </c>
      <c r="N3660"/>
      <c r="O3660"/>
    </row>
    <row r="3661" spans="2:15">
      <c r="B3661" s="74">
        <v>665.99999999999898</v>
      </c>
      <c r="C3661" s="74">
        <v>51554</v>
      </c>
      <c r="D3661" s="74">
        <v>0</v>
      </c>
      <c r="E3661" s="74">
        <v>2.7522935779816501E-2</v>
      </c>
      <c r="F3661" s="74">
        <v>0</v>
      </c>
      <c r="G3661" s="74">
        <v>0</v>
      </c>
      <c r="H3661" s="74">
        <v>0</v>
      </c>
      <c r="I3661" s="74">
        <v>0</v>
      </c>
      <c r="J3661" s="74">
        <v>0</v>
      </c>
      <c r="K3661" s="74">
        <v>0</v>
      </c>
      <c r="L3661" s="35">
        <v>0</v>
      </c>
      <c r="M3661" s="74">
        <v>1</v>
      </c>
      <c r="N3661"/>
      <c r="O3661"/>
    </row>
    <row r="3662" spans="2:15">
      <c r="B3662" s="74">
        <v>658.00000000000762</v>
      </c>
      <c r="C3662" s="74">
        <v>51555</v>
      </c>
      <c r="D3662" s="74">
        <v>0</v>
      </c>
      <c r="E3662" s="74">
        <v>5.1886792452830198E-2</v>
      </c>
      <c r="F3662" s="74">
        <v>0</v>
      </c>
      <c r="G3662" s="74">
        <v>0</v>
      </c>
      <c r="H3662" s="74">
        <v>0</v>
      </c>
      <c r="I3662" s="74">
        <v>0</v>
      </c>
      <c r="J3662" s="74">
        <v>0</v>
      </c>
      <c r="K3662" s="74">
        <v>0</v>
      </c>
      <c r="L3662" s="35">
        <v>0</v>
      </c>
      <c r="M3662" s="74">
        <v>1</v>
      </c>
      <c r="N3662"/>
      <c r="O3662"/>
    </row>
    <row r="3663" spans="2:15">
      <c r="B3663" s="74">
        <v>616.99999999999739</v>
      </c>
      <c r="C3663" s="74">
        <v>51556</v>
      </c>
      <c r="D3663" s="74">
        <v>0</v>
      </c>
      <c r="E3663" s="74">
        <v>0.115740740740741</v>
      </c>
      <c r="F3663" s="74">
        <v>0</v>
      </c>
      <c r="G3663" s="74">
        <v>0</v>
      </c>
      <c r="H3663" s="74">
        <v>0</v>
      </c>
      <c r="I3663" s="74">
        <v>0</v>
      </c>
      <c r="J3663" s="74">
        <v>0</v>
      </c>
      <c r="K3663" s="74">
        <v>0</v>
      </c>
      <c r="L3663" s="35">
        <v>0</v>
      </c>
      <c r="M3663" s="74">
        <v>1</v>
      </c>
      <c r="N3663"/>
      <c r="O3663"/>
    </row>
    <row r="3664" spans="2:15">
      <c r="B3664" s="74">
        <v>540.00000000000216</v>
      </c>
      <c r="C3664" s="74">
        <v>51557</v>
      </c>
      <c r="D3664" s="74">
        <v>0</v>
      </c>
      <c r="E3664" s="74">
        <v>4.95049504950495E-2</v>
      </c>
      <c r="F3664" s="74">
        <v>0</v>
      </c>
      <c r="G3664" s="74">
        <v>0</v>
      </c>
      <c r="H3664" s="74">
        <v>0</v>
      </c>
      <c r="I3664" s="74">
        <v>0</v>
      </c>
      <c r="J3664" s="74">
        <v>0</v>
      </c>
      <c r="K3664" s="74">
        <v>0</v>
      </c>
      <c r="L3664" s="35">
        <v>0</v>
      </c>
      <c r="M3664" s="74">
        <v>1</v>
      </c>
      <c r="N3664"/>
      <c r="O3664"/>
    </row>
    <row r="3665" spans="2:15">
      <c r="B3665" s="74">
        <v>573.00000000000023</v>
      </c>
      <c r="C3665" s="74">
        <v>51558</v>
      </c>
      <c r="D3665" s="74">
        <v>0</v>
      </c>
      <c r="E3665" s="74">
        <v>3.4482758620689703E-2</v>
      </c>
      <c r="F3665" s="74">
        <v>0</v>
      </c>
      <c r="G3665" s="74">
        <v>0</v>
      </c>
      <c r="H3665" s="74">
        <v>0</v>
      </c>
      <c r="I3665" s="74">
        <v>0</v>
      </c>
      <c r="J3665" s="74">
        <v>0</v>
      </c>
      <c r="K3665" s="74">
        <v>0</v>
      </c>
      <c r="L3665" s="35">
        <v>0</v>
      </c>
      <c r="M3665" s="74">
        <v>1</v>
      </c>
      <c r="N3665"/>
      <c r="O3665"/>
    </row>
    <row r="3666" spans="2:15">
      <c r="B3666" s="74">
        <v>710.00000000000773</v>
      </c>
      <c r="C3666" s="74">
        <v>51559</v>
      </c>
      <c r="D3666" s="74">
        <v>0</v>
      </c>
      <c r="E3666" s="74">
        <v>0.161764705882353</v>
      </c>
      <c r="F3666" s="74">
        <v>0</v>
      </c>
      <c r="G3666" s="74">
        <v>0</v>
      </c>
      <c r="H3666" s="74">
        <v>0</v>
      </c>
      <c r="I3666" s="74">
        <v>0</v>
      </c>
      <c r="J3666" s="74">
        <v>0</v>
      </c>
      <c r="K3666" s="74">
        <v>0</v>
      </c>
      <c r="L3666" s="35">
        <v>0</v>
      </c>
      <c r="M3666" s="74">
        <v>1</v>
      </c>
      <c r="N3666"/>
      <c r="O3666"/>
    </row>
    <row r="3667" spans="2:15">
      <c r="B3667" s="74">
        <v>541.00000000000125</v>
      </c>
      <c r="C3667" s="74">
        <v>51560</v>
      </c>
      <c r="D3667" s="74">
        <v>0</v>
      </c>
      <c r="E3667" s="74">
        <v>2.57731958762887E-2</v>
      </c>
      <c r="F3667" s="74">
        <v>0</v>
      </c>
      <c r="G3667" s="74">
        <v>0</v>
      </c>
      <c r="H3667" s="74">
        <v>0</v>
      </c>
      <c r="I3667" s="74">
        <v>0</v>
      </c>
      <c r="J3667" s="74">
        <v>0</v>
      </c>
      <c r="K3667" s="74">
        <v>0</v>
      </c>
      <c r="L3667" s="35">
        <v>0</v>
      </c>
      <c r="M3667" s="74">
        <v>1</v>
      </c>
      <c r="N3667"/>
      <c r="O3667"/>
    </row>
    <row r="3668" spans="2:15">
      <c r="B3668" s="74">
        <v>582.99999999999466</v>
      </c>
      <c r="C3668" s="74">
        <v>51561</v>
      </c>
      <c r="D3668" s="74">
        <v>0</v>
      </c>
      <c r="E3668" s="74">
        <v>1.94174757281553E-2</v>
      </c>
      <c r="F3668" s="74">
        <v>0</v>
      </c>
      <c r="G3668" s="74">
        <v>0</v>
      </c>
      <c r="H3668" s="74">
        <v>0</v>
      </c>
      <c r="I3668" s="74">
        <v>0</v>
      </c>
      <c r="J3668" s="74">
        <v>0</v>
      </c>
      <c r="K3668" s="74">
        <v>0</v>
      </c>
      <c r="L3668" s="35">
        <v>0</v>
      </c>
      <c r="M3668" s="74">
        <v>1</v>
      </c>
      <c r="N3668"/>
      <c r="O3668"/>
    </row>
    <row r="3669" spans="2:15">
      <c r="B3669" s="74">
        <v>506.00000000000142</v>
      </c>
      <c r="C3669" s="74">
        <v>51562</v>
      </c>
      <c r="D3669" s="74">
        <v>0</v>
      </c>
      <c r="E3669" s="74">
        <v>8.6956521739130401E-3</v>
      </c>
      <c r="F3669" s="74">
        <v>0</v>
      </c>
      <c r="G3669" s="74">
        <v>0</v>
      </c>
      <c r="H3669" s="74">
        <v>0</v>
      </c>
      <c r="I3669" s="74">
        <v>0</v>
      </c>
      <c r="J3669" s="74">
        <v>0</v>
      </c>
      <c r="K3669" s="74">
        <v>0</v>
      </c>
      <c r="L3669" s="35">
        <v>0</v>
      </c>
      <c r="M3669" s="74">
        <v>1</v>
      </c>
      <c r="N3669"/>
      <c r="O3669"/>
    </row>
    <row r="3670" spans="2:15">
      <c r="B3670" s="74">
        <v>1021.9999999999919</v>
      </c>
      <c r="C3670" s="74">
        <v>51625</v>
      </c>
      <c r="D3670" s="74">
        <v>0</v>
      </c>
      <c r="E3670" s="74">
        <v>0</v>
      </c>
      <c r="F3670" s="74">
        <v>0</v>
      </c>
      <c r="G3670" s="74">
        <v>0</v>
      </c>
      <c r="H3670" s="74">
        <v>0</v>
      </c>
      <c r="I3670" s="74">
        <v>0</v>
      </c>
      <c r="J3670" s="74">
        <v>0</v>
      </c>
      <c r="K3670" s="74">
        <v>0</v>
      </c>
      <c r="L3670" s="35">
        <v>0</v>
      </c>
      <c r="M3670" s="74">
        <v>0</v>
      </c>
      <c r="N3670"/>
      <c r="O3670"/>
    </row>
    <row r="3671" spans="2:15">
      <c r="B3671" s="74">
        <v>1373.0000000000157</v>
      </c>
      <c r="C3671" s="74">
        <v>51630</v>
      </c>
      <c r="D3671" s="74">
        <v>0</v>
      </c>
      <c r="E3671" s="74">
        <v>0</v>
      </c>
      <c r="F3671" s="74">
        <v>0</v>
      </c>
      <c r="G3671" s="74">
        <v>0</v>
      </c>
      <c r="H3671" s="74">
        <v>0</v>
      </c>
      <c r="I3671" s="74">
        <v>0</v>
      </c>
      <c r="J3671" s="74">
        <v>0</v>
      </c>
      <c r="K3671" s="74">
        <v>0</v>
      </c>
      <c r="L3671" s="35">
        <v>0</v>
      </c>
      <c r="M3671" s="74">
        <v>0</v>
      </c>
      <c r="N3671"/>
      <c r="O3671"/>
    </row>
    <row r="3672" spans="2:15">
      <c r="B3672" s="74">
        <v>608.00000000000773</v>
      </c>
      <c r="C3672" s="74">
        <v>51636</v>
      </c>
      <c r="D3672" s="74">
        <v>0</v>
      </c>
      <c r="E3672" s="74">
        <v>1.5075376884422099E-2</v>
      </c>
      <c r="F3672" s="74">
        <v>0</v>
      </c>
      <c r="G3672" s="74">
        <v>0</v>
      </c>
      <c r="H3672" s="74">
        <v>0</v>
      </c>
      <c r="I3672" s="74">
        <v>0</v>
      </c>
      <c r="J3672" s="74">
        <v>0</v>
      </c>
      <c r="K3672" s="74">
        <v>0</v>
      </c>
      <c r="L3672" s="35">
        <v>0</v>
      </c>
      <c r="M3672" s="74">
        <v>1</v>
      </c>
      <c r="N3672"/>
      <c r="O3672"/>
    </row>
    <row r="3673" spans="2:15">
      <c r="B3673" s="74">
        <v>1096.9999999999977</v>
      </c>
      <c r="C3673" s="74">
        <v>51639</v>
      </c>
      <c r="D3673" s="74">
        <v>0</v>
      </c>
      <c r="E3673" s="74">
        <v>0</v>
      </c>
      <c r="F3673" s="74">
        <v>0</v>
      </c>
      <c r="G3673" s="74">
        <v>0</v>
      </c>
      <c r="H3673" s="74">
        <v>0</v>
      </c>
      <c r="I3673" s="74">
        <v>0</v>
      </c>
      <c r="J3673" s="74">
        <v>0</v>
      </c>
      <c r="K3673" s="74">
        <v>0</v>
      </c>
      <c r="L3673" s="35">
        <v>0</v>
      </c>
      <c r="M3673" s="74">
        <v>0</v>
      </c>
      <c r="N3673"/>
      <c r="O3673"/>
    </row>
    <row r="3674" spans="2:15">
      <c r="B3674" s="74">
        <v>1579.999999999992</v>
      </c>
      <c r="C3674" s="74">
        <v>51645</v>
      </c>
      <c r="D3674" s="74">
        <v>0</v>
      </c>
      <c r="E3674" s="74">
        <v>0</v>
      </c>
      <c r="F3674" s="74">
        <v>0</v>
      </c>
      <c r="G3674" s="74">
        <v>5.1813471502590702E-3</v>
      </c>
      <c r="H3674" s="74">
        <v>0</v>
      </c>
      <c r="I3674" s="74">
        <v>0</v>
      </c>
      <c r="J3674" s="74">
        <v>0</v>
      </c>
      <c r="K3674" s="74">
        <v>0</v>
      </c>
      <c r="L3674" s="35">
        <v>0</v>
      </c>
      <c r="M3674" s="74">
        <v>0</v>
      </c>
      <c r="N3674"/>
      <c r="O3674"/>
    </row>
    <row r="3675" spans="2:15">
      <c r="B3675" s="74">
        <v>116.0000000000004</v>
      </c>
      <c r="C3675" s="74">
        <v>51647</v>
      </c>
      <c r="D3675" s="74">
        <v>0</v>
      </c>
      <c r="E3675" s="74">
        <v>2.1052631578947399E-2</v>
      </c>
      <c r="F3675" s="74">
        <v>0</v>
      </c>
      <c r="G3675" s="74">
        <v>2.6315789473684199E-2</v>
      </c>
      <c r="H3675" s="74">
        <v>0</v>
      </c>
      <c r="I3675" s="74">
        <v>0</v>
      </c>
      <c r="J3675" s="74">
        <v>0</v>
      </c>
      <c r="K3675" s="74">
        <v>0</v>
      </c>
      <c r="L3675" s="35">
        <v>0</v>
      </c>
      <c r="M3675" s="74">
        <v>1</v>
      </c>
      <c r="N3675"/>
      <c r="O3675"/>
    </row>
    <row r="3676" spans="2:15">
      <c r="B3676" s="74">
        <v>2484.9999999999964</v>
      </c>
      <c r="C3676" s="74">
        <v>51649</v>
      </c>
      <c r="D3676" s="74">
        <v>0</v>
      </c>
      <c r="E3676" s="74">
        <v>0</v>
      </c>
      <c r="F3676" s="74">
        <v>0</v>
      </c>
      <c r="G3676" s="74">
        <v>0</v>
      </c>
      <c r="H3676" s="74">
        <v>0</v>
      </c>
      <c r="I3676" s="74">
        <v>0</v>
      </c>
      <c r="J3676" s="74">
        <v>0</v>
      </c>
      <c r="K3676" s="74">
        <v>0</v>
      </c>
      <c r="L3676" s="35">
        <v>0</v>
      </c>
      <c r="M3676" s="74">
        <v>0</v>
      </c>
      <c r="N3676"/>
      <c r="O3676"/>
    </row>
    <row r="3677" spans="2:15">
      <c r="B3677" s="74">
        <v>3174.0000000000041</v>
      </c>
      <c r="C3677" s="74">
        <v>51650</v>
      </c>
      <c r="D3677" s="74">
        <v>0</v>
      </c>
      <c r="E3677" s="74">
        <v>0</v>
      </c>
      <c r="F3677" s="74">
        <v>0</v>
      </c>
      <c r="G3677" s="74">
        <v>4.3668122270742399E-3</v>
      </c>
      <c r="H3677" s="74">
        <v>0</v>
      </c>
      <c r="I3677" s="74">
        <v>0</v>
      </c>
      <c r="J3677" s="74">
        <v>0</v>
      </c>
      <c r="K3677" s="74">
        <v>0</v>
      </c>
      <c r="L3677" s="35">
        <v>0</v>
      </c>
      <c r="M3677" s="74">
        <v>0</v>
      </c>
      <c r="N3677"/>
      <c r="O3677"/>
    </row>
    <row r="3678" spans="2:15">
      <c r="B3678" s="74">
        <v>1368.0000000000095</v>
      </c>
      <c r="C3678" s="74">
        <v>51654</v>
      </c>
      <c r="D3678" s="74">
        <v>0</v>
      </c>
      <c r="E3678" s="74">
        <v>0</v>
      </c>
      <c r="F3678" s="74">
        <v>0</v>
      </c>
      <c r="G3678" s="74">
        <v>2.2624434389140299E-2</v>
      </c>
      <c r="H3678" s="74">
        <v>0</v>
      </c>
      <c r="I3678" s="74">
        <v>0</v>
      </c>
      <c r="J3678" s="74">
        <v>0</v>
      </c>
      <c r="K3678" s="74">
        <v>0</v>
      </c>
      <c r="L3678" s="35">
        <v>0</v>
      </c>
      <c r="M3678" s="74">
        <v>0</v>
      </c>
      <c r="N3678"/>
      <c r="O3678"/>
    </row>
    <row r="3679" spans="2:15">
      <c r="B3679" s="74">
        <v>73.000000000000696</v>
      </c>
      <c r="C3679" s="74">
        <v>51655</v>
      </c>
      <c r="D3679" s="74">
        <v>0</v>
      </c>
      <c r="E3679" s="74">
        <v>0</v>
      </c>
      <c r="F3679" s="74">
        <v>0</v>
      </c>
      <c r="G3679" s="74">
        <v>4.8543689320388302E-3</v>
      </c>
      <c r="H3679" s="74">
        <v>0</v>
      </c>
      <c r="I3679" s="74">
        <v>0</v>
      </c>
      <c r="J3679" s="74">
        <v>0</v>
      </c>
      <c r="K3679" s="74">
        <v>0</v>
      </c>
      <c r="L3679" s="35">
        <v>0</v>
      </c>
      <c r="M3679" s="74">
        <v>0</v>
      </c>
      <c r="N3679"/>
      <c r="O3679"/>
    </row>
    <row r="3680" spans="2:15">
      <c r="B3680" s="74">
        <v>1640.0000000000095</v>
      </c>
      <c r="C3680" s="74">
        <v>51656</v>
      </c>
      <c r="D3680" s="74">
        <v>0</v>
      </c>
      <c r="E3680" s="74">
        <v>0</v>
      </c>
      <c r="F3680" s="74">
        <v>0</v>
      </c>
      <c r="G3680" s="74">
        <v>0</v>
      </c>
      <c r="H3680" s="74">
        <v>0</v>
      </c>
      <c r="I3680" s="74">
        <v>0</v>
      </c>
      <c r="J3680" s="74">
        <v>0</v>
      </c>
      <c r="K3680" s="74">
        <v>0</v>
      </c>
      <c r="L3680" s="35">
        <v>0</v>
      </c>
      <c r="M3680" s="74">
        <v>0</v>
      </c>
      <c r="N3680"/>
      <c r="O3680"/>
    </row>
    <row r="3681" spans="2:15">
      <c r="B3681" s="74">
        <v>525.00000000000409</v>
      </c>
      <c r="C3681" s="74">
        <v>51659</v>
      </c>
      <c r="D3681" s="74">
        <v>0</v>
      </c>
      <c r="E3681" s="74">
        <v>0</v>
      </c>
      <c r="F3681" s="74">
        <v>0</v>
      </c>
      <c r="G3681" s="74">
        <v>0</v>
      </c>
      <c r="H3681" s="74">
        <v>0</v>
      </c>
      <c r="I3681" s="74">
        <v>0</v>
      </c>
      <c r="J3681" s="74">
        <v>0</v>
      </c>
      <c r="K3681" s="74">
        <v>0</v>
      </c>
      <c r="L3681" s="35">
        <v>0</v>
      </c>
      <c r="M3681" s="74">
        <v>0</v>
      </c>
      <c r="N3681"/>
      <c r="O3681"/>
    </row>
    <row r="3682" spans="2:15">
      <c r="B3682" s="74">
        <v>539.00000000000216</v>
      </c>
      <c r="C3682" s="74">
        <v>51660</v>
      </c>
      <c r="D3682" s="74">
        <v>0</v>
      </c>
      <c r="E3682" s="74">
        <v>0</v>
      </c>
      <c r="F3682" s="74">
        <v>0</v>
      </c>
      <c r="G3682" s="74">
        <v>1.8433179723502301E-2</v>
      </c>
      <c r="H3682" s="74">
        <v>0</v>
      </c>
      <c r="I3682" s="74">
        <v>0</v>
      </c>
      <c r="J3682" s="74">
        <v>0</v>
      </c>
      <c r="K3682" s="74">
        <v>0</v>
      </c>
      <c r="L3682" s="35">
        <v>4.6082950000000001E-3</v>
      </c>
      <c r="M3682" s="74">
        <v>0</v>
      </c>
      <c r="N3682"/>
      <c r="O3682"/>
    </row>
    <row r="3683" spans="2:15">
      <c r="B3683" s="74">
        <v>975.99999999999613</v>
      </c>
      <c r="C3683" s="74">
        <v>51807</v>
      </c>
      <c r="D3683" s="74">
        <v>0</v>
      </c>
      <c r="E3683" s="74">
        <v>0</v>
      </c>
      <c r="F3683" s="74">
        <v>0</v>
      </c>
      <c r="G3683" s="74">
        <v>0</v>
      </c>
      <c r="H3683" s="74">
        <v>0</v>
      </c>
      <c r="I3683" s="74">
        <v>0</v>
      </c>
      <c r="J3683" s="74">
        <v>0</v>
      </c>
      <c r="K3683" s="74">
        <v>0</v>
      </c>
      <c r="L3683" s="35">
        <v>0</v>
      </c>
      <c r="M3683" s="74">
        <v>0</v>
      </c>
      <c r="N3683"/>
      <c r="O3683"/>
    </row>
    <row r="3684" spans="2:15">
      <c r="B3684" s="74">
        <v>287.99999999999977</v>
      </c>
      <c r="C3684" s="74">
        <v>51808</v>
      </c>
      <c r="D3684" s="74">
        <v>0</v>
      </c>
      <c r="E3684" s="74">
        <v>0.10659898477157401</v>
      </c>
      <c r="F3684" s="74">
        <v>0</v>
      </c>
      <c r="G3684" s="74">
        <v>0</v>
      </c>
      <c r="H3684" s="74">
        <v>0</v>
      </c>
      <c r="I3684" s="74">
        <v>0</v>
      </c>
      <c r="J3684" s="74">
        <v>0</v>
      </c>
      <c r="K3684" s="74">
        <v>0</v>
      </c>
      <c r="L3684" s="35">
        <v>0</v>
      </c>
      <c r="M3684" s="74">
        <v>1</v>
      </c>
      <c r="N3684"/>
      <c r="O3684"/>
    </row>
    <row r="3685" spans="2:15">
      <c r="B3685" s="74">
        <v>58.999999999999439</v>
      </c>
      <c r="C3685" s="74">
        <v>51809</v>
      </c>
      <c r="D3685" s="74">
        <v>0</v>
      </c>
      <c r="E3685" s="74">
        <v>0</v>
      </c>
      <c r="F3685" s="74">
        <v>0</v>
      </c>
      <c r="G3685" s="74">
        <v>0</v>
      </c>
      <c r="H3685" s="74">
        <v>0</v>
      </c>
      <c r="I3685" s="74">
        <v>0</v>
      </c>
      <c r="J3685" s="74">
        <v>0</v>
      </c>
      <c r="K3685" s="74">
        <v>3.98009950248756E-2</v>
      </c>
      <c r="L3685" s="35">
        <v>0</v>
      </c>
      <c r="M3685" s="74">
        <v>0</v>
      </c>
      <c r="N3685"/>
      <c r="O3685"/>
    </row>
    <row r="3686" spans="2:15">
      <c r="B3686" s="74">
        <v>48.000000000000327</v>
      </c>
      <c r="C3686" s="74">
        <v>51810</v>
      </c>
      <c r="D3686" s="74">
        <v>0</v>
      </c>
      <c r="E3686" s="74">
        <v>5.2083333333333296E-3</v>
      </c>
      <c r="F3686" s="74">
        <v>0</v>
      </c>
      <c r="G3686" s="74">
        <v>1.5625E-2</v>
      </c>
      <c r="H3686" s="74">
        <v>0</v>
      </c>
      <c r="I3686" s="74">
        <v>0</v>
      </c>
      <c r="J3686" s="74">
        <v>0</v>
      </c>
      <c r="K3686" s="74">
        <v>0</v>
      </c>
      <c r="L3686" s="35">
        <v>0</v>
      </c>
      <c r="M3686" s="74">
        <v>1</v>
      </c>
      <c r="N3686"/>
      <c r="O3686"/>
    </row>
    <row r="3687" spans="2:15">
      <c r="B3687" s="74">
        <v>79.999999999999403</v>
      </c>
      <c r="C3687" s="74">
        <v>51811</v>
      </c>
      <c r="D3687" s="74">
        <v>0</v>
      </c>
      <c r="E3687" s="74">
        <v>9.1324200913242004E-3</v>
      </c>
      <c r="F3687" s="74">
        <v>0</v>
      </c>
      <c r="G3687" s="74">
        <v>4.5662100456621002E-3</v>
      </c>
      <c r="H3687" s="74">
        <v>0</v>
      </c>
      <c r="I3687" s="74">
        <v>0</v>
      </c>
      <c r="J3687" s="74">
        <v>0</v>
      </c>
      <c r="K3687" s="74">
        <v>0</v>
      </c>
      <c r="L3687" s="35">
        <v>0</v>
      </c>
      <c r="M3687" s="74">
        <v>1</v>
      </c>
      <c r="N3687"/>
      <c r="O3687"/>
    </row>
    <row r="3688" spans="2:15">
      <c r="B3688" s="74">
        <v>45.999999999999595</v>
      </c>
      <c r="C3688" s="74">
        <v>51812</v>
      </c>
      <c r="D3688" s="74">
        <v>0</v>
      </c>
      <c r="E3688" s="74">
        <v>0</v>
      </c>
      <c r="F3688" s="74">
        <v>0</v>
      </c>
      <c r="G3688" s="74">
        <v>4.97512437810945E-3</v>
      </c>
      <c r="H3688" s="74">
        <v>0</v>
      </c>
      <c r="I3688" s="74">
        <v>0</v>
      </c>
      <c r="J3688" s="74">
        <v>0</v>
      </c>
      <c r="K3688" s="74">
        <v>0</v>
      </c>
      <c r="L3688" s="35">
        <v>0</v>
      </c>
      <c r="M3688" s="74">
        <v>0</v>
      </c>
      <c r="N3688"/>
      <c r="O3688"/>
    </row>
    <row r="3689" spans="2:15">
      <c r="B3689" s="74">
        <v>142.99999999999946</v>
      </c>
      <c r="C3689" s="74">
        <v>51813</v>
      </c>
      <c r="D3689" s="74">
        <v>0</v>
      </c>
      <c r="E3689" s="74">
        <v>0</v>
      </c>
      <c r="F3689" s="74">
        <v>0</v>
      </c>
      <c r="G3689" s="74">
        <v>0</v>
      </c>
      <c r="H3689" s="74">
        <v>0</v>
      </c>
      <c r="I3689" s="74">
        <v>0</v>
      </c>
      <c r="J3689" s="74">
        <v>0</v>
      </c>
      <c r="K3689" s="74">
        <v>0</v>
      </c>
      <c r="L3689" s="35">
        <v>0</v>
      </c>
      <c r="M3689" s="74">
        <v>0</v>
      </c>
      <c r="N3689"/>
      <c r="O3689"/>
    </row>
    <row r="3690" spans="2:15">
      <c r="B3690" s="74">
        <v>102.00000000000068</v>
      </c>
      <c r="C3690" s="74">
        <v>51814</v>
      </c>
      <c r="D3690" s="74">
        <v>0</v>
      </c>
      <c r="E3690" s="74">
        <v>0</v>
      </c>
      <c r="F3690" s="74">
        <v>0</v>
      </c>
      <c r="G3690" s="74">
        <v>0</v>
      </c>
      <c r="H3690" s="74">
        <v>0</v>
      </c>
      <c r="I3690" s="74">
        <v>0</v>
      </c>
      <c r="J3690" s="74">
        <v>0</v>
      </c>
      <c r="K3690" s="74">
        <v>0</v>
      </c>
      <c r="L3690" s="35">
        <v>0</v>
      </c>
      <c r="M3690" s="74">
        <v>0</v>
      </c>
      <c r="N3690"/>
      <c r="O3690"/>
    </row>
    <row r="3691" spans="2:15">
      <c r="B3691" s="74">
        <v>222.99999999999983</v>
      </c>
      <c r="C3691" s="74">
        <v>51815</v>
      </c>
      <c r="D3691" s="74">
        <v>0</v>
      </c>
      <c r="E3691" s="74">
        <v>0</v>
      </c>
      <c r="F3691" s="74">
        <v>0</v>
      </c>
      <c r="G3691" s="74">
        <v>0</v>
      </c>
      <c r="H3691" s="74">
        <v>0</v>
      </c>
      <c r="I3691" s="74">
        <v>0</v>
      </c>
      <c r="J3691" s="74">
        <v>0</v>
      </c>
      <c r="K3691" s="74">
        <v>0</v>
      </c>
      <c r="L3691" s="35">
        <v>0</v>
      </c>
      <c r="M3691" s="74">
        <v>0</v>
      </c>
      <c r="N3691"/>
      <c r="O3691"/>
    </row>
    <row r="3692" spans="2:15">
      <c r="B3692" s="74">
        <v>207.99999999999943</v>
      </c>
      <c r="C3692" s="74">
        <v>51816</v>
      </c>
      <c r="D3692" s="74">
        <v>0</v>
      </c>
      <c r="E3692" s="74">
        <v>0</v>
      </c>
      <c r="F3692" s="74">
        <v>0</v>
      </c>
      <c r="G3692" s="74">
        <v>0</v>
      </c>
      <c r="H3692" s="74">
        <v>0</v>
      </c>
      <c r="I3692" s="74">
        <v>0</v>
      </c>
      <c r="J3692" s="74">
        <v>0</v>
      </c>
      <c r="K3692" s="74">
        <v>0</v>
      </c>
      <c r="L3692" s="35">
        <v>0</v>
      </c>
      <c r="M3692" s="74">
        <v>0</v>
      </c>
      <c r="N3692"/>
      <c r="O3692"/>
    </row>
    <row r="3693" spans="2:15">
      <c r="B3693" s="74">
        <v>314.99999999999972</v>
      </c>
      <c r="C3693" s="74">
        <v>51817</v>
      </c>
      <c r="D3693" s="74">
        <v>0</v>
      </c>
      <c r="E3693" s="74">
        <v>0</v>
      </c>
      <c r="F3693" s="74">
        <v>0</v>
      </c>
      <c r="G3693" s="74">
        <v>0</v>
      </c>
      <c r="H3693" s="74">
        <v>0</v>
      </c>
      <c r="I3693" s="74">
        <v>0</v>
      </c>
      <c r="J3693" s="74">
        <v>0</v>
      </c>
      <c r="K3693" s="74">
        <v>0</v>
      </c>
      <c r="L3693" s="35">
        <v>0</v>
      </c>
      <c r="M3693" s="74">
        <v>0</v>
      </c>
      <c r="N3693"/>
      <c r="O3693"/>
    </row>
    <row r="3694" spans="2:15">
      <c r="B3694" s="74">
        <v>51.000000000000448</v>
      </c>
      <c r="C3694" s="74">
        <v>51818</v>
      </c>
      <c r="D3694" s="74">
        <v>0</v>
      </c>
      <c r="E3694" s="74">
        <v>0</v>
      </c>
      <c r="F3694" s="74">
        <v>0</v>
      </c>
      <c r="G3694" s="74">
        <v>0</v>
      </c>
      <c r="H3694" s="74">
        <v>0</v>
      </c>
      <c r="I3694" s="74">
        <v>0</v>
      </c>
      <c r="J3694" s="74">
        <v>0</v>
      </c>
      <c r="K3694" s="74">
        <v>0</v>
      </c>
      <c r="L3694" s="35">
        <v>0</v>
      </c>
      <c r="M3694" s="74">
        <v>0</v>
      </c>
      <c r="N3694"/>
      <c r="O3694"/>
    </row>
    <row r="3695" spans="2:15">
      <c r="B3695" s="74">
        <v>192.00000000000034</v>
      </c>
      <c r="C3695" s="74">
        <v>51819</v>
      </c>
      <c r="D3695" s="74">
        <v>0</v>
      </c>
      <c r="E3695" s="74">
        <v>0.19306930693069299</v>
      </c>
      <c r="F3695" s="74">
        <v>0</v>
      </c>
      <c r="G3695" s="74">
        <v>0</v>
      </c>
      <c r="H3695" s="74">
        <v>4.9504950495049497E-3</v>
      </c>
      <c r="I3695" s="74">
        <v>0</v>
      </c>
      <c r="J3695" s="74">
        <v>4.9504950495049497E-3</v>
      </c>
      <c r="K3695" s="74">
        <v>0</v>
      </c>
      <c r="L3695" s="35">
        <v>0</v>
      </c>
      <c r="M3695" s="74">
        <v>1</v>
      </c>
      <c r="N3695"/>
      <c r="O3695"/>
    </row>
    <row r="3696" spans="2:15">
      <c r="B3696" s="74">
        <v>296.99999999999847</v>
      </c>
      <c r="C3696" s="74">
        <v>51820</v>
      </c>
      <c r="D3696" s="74">
        <v>4.8076923076923097E-3</v>
      </c>
      <c r="E3696" s="74">
        <v>0</v>
      </c>
      <c r="F3696" s="74">
        <v>0</v>
      </c>
      <c r="G3696" s="74">
        <v>0</v>
      </c>
      <c r="H3696" s="74">
        <v>0</v>
      </c>
      <c r="I3696" s="74">
        <v>0</v>
      </c>
      <c r="J3696" s="74">
        <v>0</v>
      </c>
      <c r="K3696" s="74">
        <v>0</v>
      </c>
      <c r="L3696" s="35">
        <v>0</v>
      </c>
      <c r="M3696" s="74">
        <v>0</v>
      </c>
      <c r="N3696"/>
      <c r="O3696"/>
    </row>
    <row r="3697" spans="2:15">
      <c r="B3697" s="74">
        <v>156.99999999999869</v>
      </c>
      <c r="C3697" s="74">
        <v>51821</v>
      </c>
      <c r="D3697" s="74">
        <v>0</v>
      </c>
      <c r="E3697" s="74">
        <v>5.4298642533936702E-2</v>
      </c>
      <c r="F3697" s="74">
        <v>0</v>
      </c>
      <c r="G3697" s="74">
        <v>0</v>
      </c>
      <c r="H3697" s="74">
        <v>0</v>
      </c>
      <c r="I3697" s="74">
        <v>0</v>
      </c>
      <c r="J3697" s="74">
        <v>0</v>
      </c>
      <c r="K3697" s="74">
        <v>0</v>
      </c>
      <c r="L3697" s="35">
        <v>0</v>
      </c>
      <c r="M3697" s="74">
        <v>1</v>
      </c>
      <c r="N3697"/>
      <c r="O3697"/>
    </row>
    <row r="3698" spans="2:15">
      <c r="B3698" s="74">
        <v>159.99999999999838</v>
      </c>
      <c r="C3698" s="74">
        <v>51822</v>
      </c>
      <c r="D3698" s="74">
        <v>0</v>
      </c>
      <c r="E3698" s="74">
        <v>7.6233183856502199E-2</v>
      </c>
      <c r="F3698" s="74">
        <v>0</v>
      </c>
      <c r="G3698" s="74">
        <v>0</v>
      </c>
      <c r="H3698" s="74">
        <v>0</v>
      </c>
      <c r="I3698" s="74">
        <v>0</v>
      </c>
      <c r="J3698" s="74">
        <v>0</v>
      </c>
      <c r="K3698" s="74">
        <v>0</v>
      </c>
      <c r="L3698" s="35">
        <v>0</v>
      </c>
      <c r="M3698" s="74">
        <v>1</v>
      </c>
      <c r="N3698"/>
      <c r="O3698"/>
    </row>
    <row r="3699" spans="2:15">
      <c r="B3699" s="74">
        <v>721.00000000000148</v>
      </c>
      <c r="C3699" s="74">
        <v>51823</v>
      </c>
      <c r="D3699" s="74">
        <v>0</v>
      </c>
      <c r="E3699" s="74">
        <v>7.8431372549019607E-2</v>
      </c>
      <c r="F3699" s="74">
        <v>0</v>
      </c>
      <c r="G3699" s="74">
        <v>4.9019607843137298E-3</v>
      </c>
      <c r="H3699" s="74">
        <v>0</v>
      </c>
      <c r="I3699" s="74">
        <v>0</v>
      </c>
      <c r="J3699" s="74">
        <v>0</v>
      </c>
      <c r="K3699" s="74">
        <v>0</v>
      </c>
      <c r="L3699" s="35">
        <v>0</v>
      </c>
      <c r="M3699" s="74">
        <v>1</v>
      </c>
      <c r="N3699"/>
      <c r="O3699"/>
    </row>
    <row r="3700" spans="2:15">
      <c r="B3700" s="74">
        <v>213.99999999999974</v>
      </c>
      <c r="C3700" s="74">
        <v>51825</v>
      </c>
      <c r="D3700" s="74">
        <v>0</v>
      </c>
      <c r="E3700" s="74">
        <v>0</v>
      </c>
      <c r="F3700" s="74">
        <v>0</v>
      </c>
      <c r="G3700" s="74">
        <v>5.0505050505050501E-3</v>
      </c>
      <c r="H3700" s="74">
        <v>0</v>
      </c>
      <c r="I3700" s="74">
        <v>0</v>
      </c>
      <c r="J3700" s="74">
        <v>0</v>
      </c>
      <c r="K3700" s="74">
        <v>4.0404040404040401E-2</v>
      </c>
      <c r="L3700" s="35">
        <v>0</v>
      </c>
      <c r="M3700" s="74">
        <v>0</v>
      </c>
      <c r="N3700"/>
      <c r="O3700"/>
    </row>
    <row r="3701" spans="2:15">
      <c r="B3701" s="74">
        <v>1602.9999999999836</v>
      </c>
      <c r="C3701" s="74">
        <v>51828</v>
      </c>
      <c r="D3701" s="74">
        <v>0</v>
      </c>
      <c r="E3701" s="74">
        <v>0</v>
      </c>
      <c r="F3701" s="74">
        <v>0</v>
      </c>
      <c r="G3701" s="74">
        <v>0</v>
      </c>
      <c r="H3701" s="74">
        <v>0</v>
      </c>
      <c r="I3701" s="74">
        <v>0</v>
      </c>
      <c r="J3701" s="74">
        <v>0</v>
      </c>
      <c r="K3701" s="74">
        <v>0</v>
      </c>
      <c r="L3701" s="35">
        <v>0</v>
      </c>
      <c r="M3701" s="74">
        <v>0</v>
      </c>
      <c r="N3701"/>
      <c r="O3701"/>
    </row>
    <row r="3702" spans="2:15">
      <c r="B3702" s="74">
        <v>30.999999999999822</v>
      </c>
      <c r="C3702" s="74">
        <v>51830</v>
      </c>
      <c r="D3702" s="74">
        <v>0</v>
      </c>
      <c r="E3702" s="74">
        <v>0</v>
      </c>
      <c r="F3702" s="74">
        <v>0</v>
      </c>
      <c r="G3702" s="74">
        <v>1.4851485148514899E-2</v>
      </c>
      <c r="H3702" s="74">
        <v>0</v>
      </c>
      <c r="I3702" s="74">
        <v>0</v>
      </c>
      <c r="J3702" s="74">
        <v>0</v>
      </c>
      <c r="K3702" s="74">
        <v>0</v>
      </c>
      <c r="L3702" s="35">
        <v>0</v>
      </c>
      <c r="M3702" s="74">
        <v>0</v>
      </c>
      <c r="N3702"/>
      <c r="O3702"/>
    </row>
    <row r="3703" spans="2:15">
      <c r="B3703" s="74">
        <v>365.99999999999989</v>
      </c>
      <c r="C3703" s="74">
        <v>51831</v>
      </c>
      <c r="D3703" s="74">
        <v>0</v>
      </c>
      <c r="E3703" s="74">
        <v>9.85915492957746E-2</v>
      </c>
      <c r="F3703" s="74">
        <v>0</v>
      </c>
      <c r="G3703" s="74">
        <v>0</v>
      </c>
      <c r="H3703" s="74">
        <v>0</v>
      </c>
      <c r="I3703" s="74">
        <v>0</v>
      </c>
      <c r="J3703" s="74">
        <v>0</v>
      </c>
      <c r="K3703" s="74">
        <v>0</v>
      </c>
      <c r="L3703" s="35">
        <v>0</v>
      </c>
      <c r="M3703" s="74">
        <v>1</v>
      </c>
      <c r="N3703"/>
      <c r="O3703"/>
    </row>
    <row r="3704" spans="2:15">
      <c r="B3704" s="74">
        <v>54.000000000000199</v>
      </c>
      <c r="C3704" s="74">
        <v>51832</v>
      </c>
      <c r="D3704" s="74">
        <v>0</v>
      </c>
      <c r="E3704" s="74">
        <v>0</v>
      </c>
      <c r="F3704" s="74">
        <v>0</v>
      </c>
      <c r="G3704" s="74">
        <v>3.2863849765258198E-2</v>
      </c>
      <c r="H3704" s="74">
        <v>0</v>
      </c>
      <c r="I3704" s="74">
        <v>0</v>
      </c>
      <c r="J3704" s="74">
        <v>0</v>
      </c>
      <c r="K3704" s="74">
        <v>0</v>
      </c>
      <c r="L3704" s="35">
        <v>0</v>
      </c>
      <c r="M3704" s="74">
        <v>0</v>
      </c>
      <c r="N3704"/>
      <c r="O3704"/>
    </row>
    <row r="3705" spans="2:15">
      <c r="B3705" s="74">
        <v>536.00000000000045</v>
      </c>
      <c r="C3705" s="74">
        <v>51833</v>
      </c>
      <c r="D3705" s="74">
        <v>0</v>
      </c>
      <c r="E3705" s="74">
        <v>0</v>
      </c>
      <c r="F3705" s="74">
        <v>0</v>
      </c>
      <c r="G3705" s="74">
        <v>0</v>
      </c>
      <c r="H3705" s="74">
        <v>0</v>
      </c>
      <c r="I3705" s="74">
        <v>0</v>
      </c>
      <c r="J3705" s="74">
        <v>0</v>
      </c>
      <c r="K3705" s="74">
        <v>0</v>
      </c>
      <c r="L3705" s="35">
        <v>0</v>
      </c>
      <c r="M3705" s="74">
        <v>0</v>
      </c>
      <c r="N3705"/>
      <c r="O3705"/>
    </row>
    <row r="3706" spans="2:15">
      <c r="B3706" s="74">
        <v>199.99999999999957</v>
      </c>
      <c r="C3706" s="74">
        <v>51834</v>
      </c>
      <c r="D3706" s="74">
        <v>0</v>
      </c>
      <c r="E3706" s="74">
        <v>1.44230769230769E-2</v>
      </c>
      <c r="F3706" s="74">
        <v>0</v>
      </c>
      <c r="G3706" s="74">
        <v>0</v>
      </c>
      <c r="H3706" s="74">
        <v>0</v>
      </c>
      <c r="I3706" s="74">
        <v>0</v>
      </c>
      <c r="J3706" s="74">
        <v>0</v>
      </c>
      <c r="K3706" s="74">
        <v>0</v>
      </c>
      <c r="L3706" s="35">
        <v>0</v>
      </c>
      <c r="M3706" s="74">
        <v>1</v>
      </c>
      <c r="N3706"/>
      <c r="O3706"/>
    </row>
    <row r="3707" spans="2:15">
      <c r="B3707" s="74">
        <v>155.99999999999946</v>
      </c>
      <c r="C3707" s="74">
        <v>51836</v>
      </c>
      <c r="D3707" s="74">
        <v>0</v>
      </c>
      <c r="E3707" s="74">
        <v>0</v>
      </c>
      <c r="F3707" s="74">
        <v>0</v>
      </c>
      <c r="G3707" s="74">
        <v>0</v>
      </c>
      <c r="H3707" s="74">
        <v>0</v>
      </c>
      <c r="I3707" s="74">
        <v>0</v>
      </c>
      <c r="J3707" s="74">
        <v>0</v>
      </c>
      <c r="K3707" s="74">
        <v>0</v>
      </c>
      <c r="L3707" s="35">
        <v>0</v>
      </c>
      <c r="M3707" s="74">
        <v>0</v>
      </c>
      <c r="N3707"/>
      <c r="O3707"/>
    </row>
    <row r="3708" spans="2:15">
      <c r="B3708" s="74">
        <v>39.000000000000078</v>
      </c>
      <c r="C3708" s="74">
        <v>51839</v>
      </c>
      <c r="D3708" s="74">
        <v>0</v>
      </c>
      <c r="E3708" s="74">
        <v>4.8543689320388302E-3</v>
      </c>
      <c r="F3708" s="74">
        <v>0</v>
      </c>
      <c r="G3708" s="74">
        <v>4.8543689320388302E-3</v>
      </c>
      <c r="H3708" s="74">
        <v>0</v>
      </c>
      <c r="I3708" s="74">
        <v>0</v>
      </c>
      <c r="J3708" s="74">
        <v>4.8543689320388302E-3</v>
      </c>
      <c r="K3708" s="74">
        <v>0</v>
      </c>
      <c r="L3708" s="35">
        <v>0</v>
      </c>
      <c r="M3708" s="74">
        <v>1</v>
      </c>
      <c r="N3708"/>
      <c r="O3708"/>
    </row>
    <row r="3709" spans="2:15">
      <c r="B3709" s="74">
        <v>54.000000000000199</v>
      </c>
      <c r="C3709" s="74">
        <v>51840</v>
      </c>
      <c r="D3709" s="74">
        <v>0</v>
      </c>
      <c r="E3709" s="74">
        <v>0</v>
      </c>
      <c r="F3709" s="74">
        <v>0</v>
      </c>
      <c r="G3709" s="74">
        <v>0</v>
      </c>
      <c r="H3709" s="74">
        <v>0</v>
      </c>
      <c r="I3709" s="74">
        <v>0</v>
      </c>
      <c r="J3709" s="74">
        <v>9.1324200913242004E-3</v>
      </c>
      <c r="K3709" s="74">
        <v>0</v>
      </c>
      <c r="L3709" s="35">
        <v>0</v>
      </c>
      <c r="M3709" s="74">
        <v>0</v>
      </c>
      <c r="N3709"/>
      <c r="O3709"/>
    </row>
    <row r="3710" spans="2:15">
      <c r="B3710" s="74">
        <v>623.99999999999454</v>
      </c>
      <c r="C3710" s="74">
        <v>51844</v>
      </c>
      <c r="D3710" s="74">
        <v>0</v>
      </c>
      <c r="E3710" s="74">
        <v>0</v>
      </c>
      <c r="F3710" s="74">
        <v>0</v>
      </c>
      <c r="G3710" s="74">
        <v>0</v>
      </c>
      <c r="H3710" s="74">
        <v>0</v>
      </c>
      <c r="I3710" s="74">
        <v>0</v>
      </c>
      <c r="J3710" s="74">
        <v>0</v>
      </c>
      <c r="K3710" s="74">
        <v>0</v>
      </c>
      <c r="L3710" s="35">
        <v>0</v>
      </c>
      <c r="M3710" s="74">
        <v>0</v>
      </c>
      <c r="N3710"/>
      <c r="O3710"/>
    </row>
    <row r="3711" spans="2:15">
      <c r="B3711" s="74">
        <v>1244.0000000000011</v>
      </c>
      <c r="C3711" s="74">
        <v>51846</v>
      </c>
      <c r="D3711" s="74">
        <v>0</v>
      </c>
      <c r="E3711" s="74">
        <v>0</v>
      </c>
      <c r="F3711" s="74">
        <v>0</v>
      </c>
      <c r="G3711" s="74">
        <v>0</v>
      </c>
      <c r="H3711" s="74">
        <v>0</v>
      </c>
      <c r="I3711" s="74">
        <v>0</v>
      </c>
      <c r="J3711" s="74">
        <v>0</v>
      </c>
      <c r="K3711" s="74">
        <v>0</v>
      </c>
      <c r="L3711" s="35">
        <v>0</v>
      </c>
      <c r="M3711" s="74">
        <v>0</v>
      </c>
      <c r="N3711"/>
      <c r="O3711"/>
    </row>
    <row r="3712" spans="2:15">
      <c r="B3712" s="74">
        <v>55.999999999999972</v>
      </c>
      <c r="C3712" s="74">
        <v>51847</v>
      </c>
      <c r="D3712" s="74">
        <v>0</v>
      </c>
      <c r="E3712" s="74">
        <v>0</v>
      </c>
      <c r="F3712" s="74">
        <v>0</v>
      </c>
      <c r="G3712" s="74">
        <v>0</v>
      </c>
      <c r="H3712" s="74">
        <v>0</v>
      </c>
      <c r="I3712" s="74">
        <v>0</v>
      </c>
      <c r="J3712" s="74">
        <v>0</v>
      </c>
      <c r="K3712" s="74">
        <v>4.9504950495049497E-3</v>
      </c>
      <c r="L3712" s="35">
        <v>0</v>
      </c>
      <c r="M3712" s="74">
        <v>0</v>
      </c>
      <c r="N3712"/>
      <c r="O3712"/>
    </row>
    <row r="3713" spans="2:15">
      <c r="B3713" s="74">
        <v>647.99999999999579</v>
      </c>
      <c r="C3713" s="74">
        <v>51849</v>
      </c>
      <c r="D3713" s="74">
        <v>0</v>
      </c>
      <c r="E3713" s="74">
        <v>5.7142857142857099E-2</v>
      </c>
      <c r="F3713" s="74">
        <v>0</v>
      </c>
      <c r="G3713" s="74">
        <v>0</v>
      </c>
      <c r="H3713" s="74">
        <v>0</v>
      </c>
      <c r="I3713" s="74">
        <v>0</v>
      </c>
      <c r="J3713" s="74">
        <v>0</v>
      </c>
      <c r="K3713" s="74">
        <v>0</v>
      </c>
      <c r="L3713" s="35">
        <v>0</v>
      </c>
      <c r="M3713" s="74">
        <v>1</v>
      </c>
      <c r="N3713"/>
      <c r="O3713"/>
    </row>
    <row r="3714" spans="2:15">
      <c r="B3714" s="74">
        <v>548.99999999999795</v>
      </c>
      <c r="C3714" s="74">
        <v>51850</v>
      </c>
      <c r="D3714" s="74">
        <v>0</v>
      </c>
      <c r="E3714" s="74">
        <v>5.2380952380952403E-2</v>
      </c>
      <c r="F3714" s="74">
        <v>0</v>
      </c>
      <c r="G3714" s="74">
        <v>0</v>
      </c>
      <c r="H3714" s="74">
        <v>0</v>
      </c>
      <c r="I3714" s="74">
        <v>0</v>
      </c>
      <c r="J3714" s="74">
        <v>0</v>
      </c>
      <c r="K3714" s="74">
        <v>0</v>
      </c>
      <c r="L3714" s="35">
        <v>0</v>
      </c>
      <c r="M3714" s="74">
        <v>1</v>
      </c>
      <c r="N3714"/>
      <c r="O3714"/>
    </row>
    <row r="3715" spans="2:15">
      <c r="B3715" s="74">
        <v>196.00000000000185</v>
      </c>
      <c r="C3715" s="74">
        <v>51852</v>
      </c>
      <c r="D3715" s="74">
        <v>0</v>
      </c>
      <c r="E3715" s="74">
        <v>0</v>
      </c>
      <c r="F3715" s="74">
        <v>0</v>
      </c>
      <c r="G3715" s="74">
        <v>4.78468899521531E-3</v>
      </c>
      <c r="H3715" s="74">
        <v>0</v>
      </c>
      <c r="I3715" s="74">
        <v>0</v>
      </c>
      <c r="J3715" s="74">
        <v>0</v>
      </c>
      <c r="K3715" s="74">
        <v>0</v>
      </c>
      <c r="L3715" s="35">
        <v>0</v>
      </c>
      <c r="M3715" s="74">
        <v>0</v>
      </c>
      <c r="N3715"/>
      <c r="O3715"/>
    </row>
    <row r="3716" spans="2:15">
      <c r="B3716" s="74">
        <v>168.99999999999864</v>
      </c>
      <c r="C3716" s="74">
        <v>51853</v>
      </c>
      <c r="D3716" s="74">
        <v>0</v>
      </c>
      <c r="E3716" s="74">
        <v>0</v>
      </c>
      <c r="F3716" s="74">
        <v>0</v>
      </c>
      <c r="G3716" s="74">
        <v>0</v>
      </c>
      <c r="H3716" s="74">
        <v>0</v>
      </c>
      <c r="I3716" s="74">
        <v>0</v>
      </c>
      <c r="J3716" s="74">
        <v>0</v>
      </c>
      <c r="K3716" s="74">
        <v>5.0000000000000001E-3</v>
      </c>
      <c r="L3716" s="35">
        <v>0</v>
      </c>
      <c r="M3716" s="74">
        <v>0</v>
      </c>
      <c r="N3716"/>
      <c r="O3716"/>
    </row>
    <row r="3717" spans="2:15">
      <c r="B3717" s="74">
        <v>113.00000000000013</v>
      </c>
      <c r="C3717" s="74">
        <v>51854</v>
      </c>
      <c r="D3717" s="74">
        <v>0</v>
      </c>
      <c r="E3717" s="74">
        <v>0</v>
      </c>
      <c r="F3717" s="74">
        <v>0</v>
      </c>
      <c r="G3717" s="74">
        <v>1.31004366812227E-2</v>
      </c>
      <c r="H3717" s="74">
        <v>0</v>
      </c>
      <c r="I3717" s="74">
        <v>0</v>
      </c>
      <c r="J3717" s="74">
        <v>0</v>
      </c>
      <c r="K3717" s="74">
        <v>0</v>
      </c>
      <c r="L3717" s="35">
        <v>0</v>
      </c>
      <c r="M3717" s="74">
        <v>0</v>
      </c>
      <c r="N3717"/>
      <c r="O3717"/>
    </row>
    <row r="3718" spans="2:15">
      <c r="B3718" s="74">
        <v>196.99999999999861</v>
      </c>
      <c r="C3718" s="74">
        <v>51868</v>
      </c>
      <c r="D3718" s="74">
        <v>0</v>
      </c>
      <c r="E3718" s="74">
        <v>6.9444444444444406E-2</v>
      </c>
      <c r="F3718" s="74">
        <v>0</v>
      </c>
      <c r="G3718" s="74">
        <v>0</v>
      </c>
      <c r="H3718" s="74">
        <v>0</v>
      </c>
      <c r="I3718" s="74">
        <v>0</v>
      </c>
      <c r="J3718" s="74">
        <v>0</v>
      </c>
      <c r="K3718" s="74">
        <v>0</v>
      </c>
      <c r="L3718" s="35">
        <v>0</v>
      </c>
      <c r="M3718" s="74">
        <v>1</v>
      </c>
      <c r="N3718"/>
      <c r="O3718"/>
    </row>
    <row r="3719" spans="2:15">
      <c r="B3719" s="74">
        <v>520.00000000000136</v>
      </c>
      <c r="C3719" s="74">
        <v>51871</v>
      </c>
      <c r="D3719" s="74">
        <v>0</v>
      </c>
      <c r="E3719" s="74">
        <v>0</v>
      </c>
      <c r="F3719" s="74">
        <v>0</v>
      </c>
      <c r="G3719" s="74">
        <v>0</v>
      </c>
      <c r="H3719" s="74">
        <v>0</v>
      </c>
      <c r="I3719" s="74">
        <v>0</v>
      </c>
      <c r="J3719" s="74">
        <v>0</v>
      </c>
      <c r="K3719" s="74">
        <v>0</v>
      </c>
      <c r="L3719" s="35">
        <v>0</v>
      </c>
      <c r="M3719" s="74">
        <v>0</v>
      </c>
      <c r="N3719"/>
      <c r="O3719"/>
    </row>
    <row r="3720" spans="2:15">
      <c r="B3720" s="74">
        <v>169.99999999999855</v>
      </c>
      <c r="C3720" s="74">
        <v>51907</v>
      </c>
      <c r="D3720" s="74">
        <v>0</v>
      </c>
      <c r="E3720" s="74">
        <v>0</v>
      </c>
      <c r="F3720" s="74">
        <v>0</v>
      </c>
      <c r="G3720" s="74">
        <v>0</v>
      </c>
      <c r="H3720" s="74">
        <v>0</v>
      </c>
      <c r="I3720" s="74">
        <v>0</v>
      </c>
      <c r="J3720" s="74">
        <v>0</v>
      </c>
      <c r="K3720" s="74">
        <v>0</v>
      </c>
      <c r="L3720" s="35">
        <v>0</v>
      </c>
      <c r="M3720" s="74">
        <v>0</v>
      </c>
      <c r="N3720"/>
      <c r="O3720"/>
    </row>
    <row r="3721" spans="2:15">
      <c r="B3721" s="74">
        <v>580.99999999999977</v>
      </c>
      <c r="C3721" s="74">
        <v>51982</v>
      </c>
      <c r="D3721" s="74">
        <v>0</v>
      </c>
      <c r="E3721" s="74">
        <v>0</v>
      </c>
      <c r="F3721" s="74">
        <v>0</v>
      </c>
      <c r="G3721" s="74">
        <v>0</v>
      </c>
      <c r="H3721" s="74">
        <v>0</v>
      </c>
      <c r="I3721" s="74">
        <v>0</v>
      </c>
      <c r="J3721" s="74">
        <v>0</v>
      </c>
      <c r="K3721" s="74">
        <v>0</v>
      </c>
      <c r="L3721" s="35">
        <v>0</v>
      </c>
      <c r="M3721" s="74">
        <v>0</v>
      </c>
      <c r="N3721"/>
      <c r="O3721"/>
    </row>
    <row r="3722" spans="2:15">
      <c r="B3722" s="74">
        <v>1969.9999999999864</v>
      </c>
      <c r="C3722" s="74">
        <v>52004</v>
      </c>
      <c r="D3722" s="74">
        <v>0</v>
      </c>
      <c r="E3722" s="74">
        <v>0</v>
      </c>
      <c r="F3722" s="74">
        <v>0</v>
      </c>
      <c r="G3722" s="74">
        <v>0</v>
      </c>
      <c r="H3722" s="74">
        <v>0</v>
      </c>
      <c r="I3722" s="74">
        <v>0</v>
      </c>
      <c r="J3722" s="74">
        <v>0</v>
      </c>
      <c r="K3722" s="74">
        <v>0</v>
      </c>
      <c r="L3722" s="35">
        <v>0.186746988</v>
      </c>
      <c r="M3722" s="74">
        <v>0</v>
      </c>
      <c r="N3722"/>
      <c r="O3722"/>
    </row>
    <row r="3723" spans="2:15">
      <c r="B3723" s="74">
        <v>1733.9999999999948</v>
      </c>
      <c r="C3723" s="74">
        <v>52005</v>
      </c>
      <c r="D3723" s="74">
        <v>0</v>
      </c>
      <c r="E3723" s="74">
        <v>0</v>
      </c>
      <c r="F3723" s="74">
        <v>0</v>
      </c>
      <c r="G3723" s="74">
        <v>0</v>
      </c>
      <c r="H3723" s="74">
        <v>0</v>
      </c>
      <c r="I3723" s="74">
        <v>0</v>
      </c>
      <c r="J3723" s="74">
        <v>0</v>
      </c>
      <c r="K3723" s="74">
        <v>0</v>
      </c>
      <c r="L3723" s="35">
        <v>8.3333332999999996E-2</v>
      </c>
      <c r="M3723" s="74">
        <v>0</v>
      </c>
      <c r="N3723"/>
      <c r="O3723"/>
    </row>
    <row r="3724" spans="2:15">
      <c r="B3724" s="74">
        <v>504.99999999999886</v>
      </c>
      <c r="C3724" s="74">
        <v>52013</v>
      </c>
      <c r="D3724" s="74">
        <v>0</v>
      </c>
      <c r="E3724" s="74">
        <v>0</v>
      </c>
      <c r="F3724" s="74">
        <v>0</v>
      </c>
      <c r="G3724" s="74">
        <v>0</v>
      </c>
      <c r="H3724" s="74">
        <v>0</v>
      </c>
      <c r="I3724" s="74">
        <v>0</v>
      </c>
      <c r="J3724" s="74">
        <v>0</v>
      </c>
      <c r="K3724" s="74">
        <v>0</v>
      </c>
      <c r="L3724" s="35">
        <v>0</v>
      </c>
      <c r="M3724" s="74">
        <v>0</v>
      </c>
      <c r="N3724"/>
      <c r="O3724"/>
    </row>
    <row r="3725" spans="2:15">
      <c r="B3725" s="74">
        <v>1422.0000000000098</v>
      </c>
      <c r="C3725" s="74">
        <v>52061</v>
      </c>
      <c r="D3725" s="74">
        <v>0</v>
      </c>
      <c r="E3725" s="74">
        <v>0</v>
      </c>
      <c r="F3725" s="74">
        <v>0</v>
      </c>
      <c r="G3725" s="74">
        <v>0</v>
      </c>
      <c r="H3725" s="74">
        <v>0</v>
      </c>
      <c r="I3725" s="74">
        <v>0</v>
      </c>
      <c r="J3725" s="74">
        <v>0</v>
      </c>
      <c r="K3725" s="74">
        <v>0</v>
      </c>
      <c r="L3725" s="35">
        <v>4.7619050000000003E-3</v>
      </c>
      <c r="M3725" s="74">
        <v>0</v>
      </c>
      <c r="N3725"/>
      <c r="O3725"/>
    </row>
    <row r="3726" spans="2:15">
      <c r="B3726" s="74">
        <v>1478.0000000000114</v>
      </c>
      <c r="C3726" s="74">
        <v>52065</v>
      </c>
      <c r="D3726" s="74">
        <v>0</v>
      </c>
      <c r="E3726" s="74">
        <v>0</v>
      </c>
      <c r="F3726" s="74">
        <v>0</v>
      </c>
      <c r="G3726" s="74">
        <v>0</v>
      </c>
      <c r="H3726" s="74">
        <v>0</v>
      </c>
      <c r="I3726" s="74">
        <v>0</v>
      </c>
      <c r="J3726" s="74">
        <v>0</v>
      </c>
      <c r="K3726" s="74">
        <v>0</v>
      </c>
      <c r="L3726" s="35">
        <v>0</v>
      </c>
      <c r="M3726" s="74">
        <v>0</v>
      </c>
      <c r="N3726"/>
      <c r="O3726"/>
    </row>
    <row r="3727" spans="2:15">
      <c r="B3727" s="74">
        <v>1470.0000000000143</v>
      </c>
      <c r="C3727" s="74">
        <v>52081</v>
      </c>
      <c r="D3727" s="74">
        <v>0</v>
      </c>
      <c r="E3727" s="74">
        <v>0</v>
      </c>
      <c r="F3727" s="74">
        <v>0</v>
      </c>
      <c r="G3727" s="74">
        <v>0</v>
      </c>
      <c r="H3727" s="74">
        <v>0</v>
      </c>
      <c r="I3727" s="74">
        <v>0</v>
      </c>
      <c r="J3727" s="74">
        <v>0</v>
      </c>
      <c r="K3727" s="74">
        <v>0</v>
      </c>
      <c r="L3727" s="35">
        <v>0</v>
      </c>
      <c r="M3727" s="74">
        <v>0</v>
      </c>
      <c r="N3727"/>
      <c r="O3727"/>
    </row>
    <row r="3728" spans="2:15">
      <c r="B3728" s="74">
        <v>1242.9999999999873</v>
      </c>
      <c r="C3728" s="74">
        <v>52104</v>
      </c>
      <c r="D3728" s="74">
        <v>0</v>
      </c>
      <c r="E3728" s="74">
        <v>0</v>
      </c>
      <c r="F3728" s="74">
        <v>0</v>
      </c>
      <c r="G3728" s="74">
        <v>0</v>
      </c>
      <c r="H3728" s="74">
        <v>0</v>
      </c>
      <c r="I3728" s="74">
        <v>0</v>
      </c>
      <c r="J3728" s="74">
        <v>0</v>
      </c>
      <c r="K3728" s="74">
        <v>0</v>
      </c>
      <c r="L3728" s="35">
        <v>0</v>
      </c>
      <c r="M3728" s="74">
        <v>0</v>
      </c>
      <c r="N3728"/>
      <c r="O3728"/>
    </row>
    <row r="3729" spans="2:15">
      <c r="B3729" s="74">
        <v>1677.9999999999952</v>
      </c>
      <c r="C3729" s="74">
        <v>52107</v>
      </c>
      <c r="D3729" s="74">
        <v>0</v>
      </c>
      <c r="E3729" s="74">
        <v>0</v>
      </c>
      <c r="F3729" s="74">
        <v>0</v>
      </c>
      <c r="G3729" s="74">
        <v>0</v>
      </c>
      <c r="H3729" s="74">
        <v>0</v>
      </c>
      <c r="I3729" s="74">
        <v>0</v>
      </c>
      <c r="J3729" s="74">
        <v>0</v>
      </c>
      <c r="K3729" s="74">
        <v>0</v>
      </c>
      <c r="L3729" s="35">
        <v>0</v>
      </c>
      <c r="M3729" s="74">
        <v>0</v>
      </c>
      <c r="N3729"/>
      <c r="O3729"/>
    </row>
    <row r="3730" spans="2:15">
      <c r="B3730" s="74">
        <v>1477.000000000003</v>
      </c>
      <c r="C3730" s="74">
        <v>52111</v>
      </c>
      <c r="D3730" s="74">
        <v>0</v>
      </c>
      <c r="E3730" s="74">
        <v>0</v>
      </c>
      <c r="F3730" s="74">
        <v>0</v>
      </c>
      <c r="G3730" s="74">
        <v>0</v>
      </c>
      <c r="H3730" s="74">
        <v>0</v>
      </c>
      <c r="I3730" s="74">
        <v>0</v>
      </c>
      <c r="J3730" s="74">
        <v>0</v>
      </c>
      <c r="K3730" s="74">
        <v>0</v>
      </c>
      <c r="L3730" s="35">
        <v>0</v>
      </c>
      <c r="M3730" s="74">
        <v>0</v>
      </c>
      <c r="N3730"/>
      <c r="O3730"/>
    </row>
    <row r="3731" spans="2:15">
      <c r="B3731" s="74">
        <v>1288.9999999999916</v>
      </c>
      <c r="C3731" s="74">
        <v>52113</v>
      </c>
      <c r="D3731" s="74">
        <v>0</v>
      </c>
      <c r="E3731" s="74">
        <v>0</v>
      </c>
      <c r="F3731" s="74">
        <v>0</v>
      </c>
      <c r="G3731" s="74">
        <v>0</v>
      </c>
      <c r="H3731" s="74">
        <v>0</v>
      </c>
      <c r="I3731" s="74">
        <v>0</v>
      </c>
      <c r="J3731" s="74">
        <v>0</v>
      </c>
      <c r="K3731" s="74">
        <v>0</v>
      </c>
      <c r="L3731" s="35">
        <v>0</v>
      </c>
      <c r="M3731" s="74">
        <v>0</v>
      </c>
      <c r="N3731"/>
      <c r="O3731"/>
    </row>
    <row r="3732" spans="2:15">
      <c r="B3732" s="74">
        <v>452.99999999999852</v>
      </c>
      <c r="C3732" s="74">
        <v>52130</v>
      </c>
      <c r="D3732" s="74">
        <v>0</v>
      </c>
      <c r="E3732" s="74">
        <v>0</v>
      </c>
      <c r="F3732" s="74">
        <v>0</v>
      </c>
      <c r="G3732" s="74">
        <v>0</v>
      </c>
      <c r="H3732" s="74">
        <v>0</v>
      </c>
      <c r="I3732" s="74">
        <v>0</v>
      </c>
      <c r="J3732" s="74">
        <v>0</v>
      </c>
      <c r="K3732" s="74">
        <v>0</v>
      </c>
      <c r="L3732" s="35">
        <v>0</v>
      </c>
      <c r="M3732" s="74">
        <v>0</v>
      </c>
      <c r="N3732"/>
      <c r="O3732"/>
    </row>
    <row r="3733" spans="2:15">
      <c r="B3733" s="74">
        <v>580.00000000000409</v>
      </c>
      <c r="C3733" s="74">
        <v>52133</v>
      </c>
      <c r="D3733" s="74">
        <v>0</v>
      </c>
      <c r="E3733" s="74">
        <v>0</v>
      </c>
      <c r="F3733" s="74">
        <v>0</v>
      </c>
      <c r="G3733" s="74">
        <v>5.1813471502590702E-3</v>
      </c>
      <c r="H3733" s="74">
        <v>0</v>
      </c>
      <c r="I3733" s="74">
        <v>0</v>
      </c>
      <c r="J3733" s="74">
        <v>0</v>
      </c>
      <c r="K3733" s="74">
        <v>0</v>
      </c>
      <c r="L3733" s="35">
        <v>0</v>
      </c>
      <c r="M3733" s="74">
        <v>0</v>
      </c>
      <c r="N3733"/>
      <c r="O3733"/>
    </row>
    <row r="3734" spans="2:15">
      <c r="B3734" s="74">
        <v>404.00000000000483</v>
      </c>
      <c r="C3734" s="74">
        <v>52147</v>
      </c>
      <c r="D3734" s="74">
        <v>0</v>
      </c>
      <c r="E3734" s="74">
        <v>0</v>
      </c>
      <c r="F3734" s="74">
        <v>0</v>
      </c>
      <c r="G3734" s="74">
        <v>0</v>
      </c>
      <c r="H3734" s="74">
        <v>0</v>
      </c>
      <c r="I3734" s="74">
        <v>0</v>
      </c>
      <c r="J3734" s="74">
        <v>0</v>
      </c>
      <c r="K3734" s="74">
        <v>0</v>
      </c>
      <c r="L3734" s="35">
        <v>0</v>
      </c>
      <c r="M3734" s="74">
        <v>0</v>
      </c>
      <c r="N3734"/>
      <c r="O3734"/>
    </row>
    <row r="3735" spans="2:15">
      <c r="B3735" s="74">
        <v>455.99999999999488</v>
      </c>
      <c r="C3735" s="74">
        <v>52169</v>
      </c>
      <c r="D3735" s="74">
        <v>0</v>
      </c>
      <c r="E3735" s="74">
        <v>0</v>
      </c>
      <c r="F3735" s="74">
        <v>0</v>
      </c>
      <c r="G3735" s="74">
        <v>0</v>
      </c>
      <c r="H3735" s="74">
        <v>0</v>
      </c>
      <c r="I3735" s="74">
        <v>0</v>
      </c>
      <c r="J3735" s="74">
        <v>0</v>
      </c>
      <c r="K3735" s="74">
        <v>0</v>
      </c>
      <c r="L3735" s="35">
        <v>0</v>
      </c>
      <c r="M3735" s="74">
        <v>0</v>
      </c>
      <c r="N3735"/>
      <c r="O3735"/>
    </row>
    <row r="3736" spans="2:15">
      <c r="B3736" s="74">
        <v>147.00000000000139</v>
      </c>
      <c r="C3736" s="74">
        <v>52176</v>
      </c>
      <c r="D3736" s="74">
        <v>0</v>
      </c>
      <c r="E3736" s="74">
        <v>4.9504950495049497E-3</v>
      </c>
      <c r="F3736" s="74">
        <v>0</v>
      </c>
      <c r="G3736" s="74">
        <v>4.4554455445544601E-2</v>
      </c>
      <c r="H3736" s="74">
        <v>0</v>
      </c>
      <c r="I3736" s="74">
        <v>0</v>
      </c>
      <c r="J3736" s="74">
        <v>0</v>
      </c>
      <c r="K3736" s="74">
        <v>0</v>
      </c>
      <c r="L3736" s="35">
        <v>0</v>
      </c>
      <c r="M3736" s="74">
        <v>1</v>
      </c>
      <c r="N3736"/>
      <c r="O3736"/>
    </row>
    <row r="3737" spans="2:15">
      <c r="B3737" s="74">
        <v>300.99999999999778</v>
      </c>
      <c r="C3737" s="74">
        <v>52177</v>
      </c>
      <c r="D3737" s="74">
        <v>0</v>
      </c>
      <c r="E3737" s="74">
        <v>0</v>
      </c>
      <c r="F3737" s="74">
        <v>0</v>
      </c>
      <c r="G3737" s="74">
        <v>2.04081632653061E-2</v>
      </c>
      <c r="H3737" s="74">
        <v>0</v>
      </c>
      <c r="I3737" s="74">
        <v>0</v>
      </c>
      <c r="J3737" s="74">
        <v>0</v>
      </c>
      <c r="K3737" s="74">
        <v>0</v>
      </c>
      <c r="L3737" s="35">
        <v>0</v>
      </c>
      <c r="M3737" s="74">
        <v>0</v>
      </c>
      <c r="N3737"/>
      <c r="O3737"/>
    </row>
    <row r="3738" spans="2:15">
      <c r="B3738" s="74">
        <v>222.00000000000097</v>
      </c>
      <c r="C3738" s="74">
        <v>52178</v>
      </c>
      <c r="D3738" s="74">
        <v>4.9019607843137298E-3</v>
      </c>
      <c r="E3738" s="74">
        <v>0</v>
      </c>
      <c r="F3738" s="74">
        <v>0</v>
      </c>
      <c r="G3738" s="74">
        <v>4.9019607843137298E-3</v>
      </c>
      <c r="H3738" s="74">
        <v>0</v>
      </c>
      <c r="I3738" s="74">
        <v>0</v>
      </c>
      <c r="J3738" s="74">
        <v>0</v>
      </c>
      <c r="K3738" s="74">
        <v>0</v>
      </c>
      <c r="L3738" s="35">
        <v>0</v>
      </c>
      <c r="M3738" s="74">
        <v>0</v>
      </c>
      <c r="N3738"/>
      <c r="O3738"/>
    </row>
    <row r="3739" spans="2:15">
      <c r="B3739" s="74">
        <v>283</v>
      </c>
      <c r="C3739" s="74">
        <v>52180</v>
      </c>
      <c r="D3739" s="74">
        <v>0</v>
      </c>
      <c r="E3739" s="74">
        <v>0</v>
      </c>
      <c r="F3739" s="74">
        <v>0</v>
      </c>
      <c r="G3739" s="74">
        <v>0</v>
      </c>
      <c r="H3739" s="74">
        <v>0</v>
      </c>
      <c r="I3739" s="74">
        <v>0</v>
      </c>
      <c r="J3739" s="74">
        <v>0</v>
      </c>
      <c r="K3739" s="74">
        <v>0</v>
      </c>
      <c r="L3739" s="35">
        <v>0</v>
      </c>
      <c r="M3739" s="74">
        <v>0</v>
      </c>
      <c r="N3739"/>
      <c r="O3739"/>
    </row>
    <row r="3740" spans="2:15">
      <c r="B3740" s="74">
        <v>405.00000000000165</v>
      </c>
      <c r="C3740" s="74">
        <v>52184</v>
      </c>
      <c r="D3740" s="74">
        <v>0</v>
      </c>
      <c r="E3740" s="74">
        <v>0</v>
      </c>
      <c r="F3740" s="74">
        <v>0</v>
      </c>
      <c r="G3740" s="74">
        <v>0</v>
      </c>
      <c r="H3740" s="74">
        <v>0</v>
      </c>
      <c r="I3740" s="74">
        <v>0</v>
      </c>
      <c r="J3740" s="74">
        <v>0</v>
      </c>
      <c r="K3740" s="74">
        <v>0</v>
      </c>
      <c r="L3740" s="35">
        <v>0</v>
      </c>
      <c r="M3740" s="74">
        <v>0</v>
      </c>
      <c r="N3740"/>
      <c r="O3740"/>
    </row>
    <row r="3741" spans="2:15">
      <c r="B3741" s="74">
        <v>204.00000000000065</v>
      </c>
      <c r="C3741" s="74">
        <v>52185</v>
      </c>
      <c r="D3741" s="74">
        <v>0</v>
      </c>
      <c r="E3741" s="74">
        <v>0</v>
      </c>
      <c r="F3741" s="74">
        <v>0</v>
      </c>
      <c r="G3741" s="74">
        <v>0</v>
      </c>
      <c r="H3741" s="74">
        <v>0</v>
      </c>
      <c r="I3741" s="74">
        <v>0</v>
      </c>
      <c r="J3741" s="74">
        <v>0</v>
      </c>
      <c r="K3741" s="74">
        <v>0</v>
      </c>
      <c r="L3741" s="35">
        <v>0</v>
      </c>
      <c r="M3741" s="74">
        <v>0</v>
      </c>
      <c r="N3741"/>
      <c r="O3741"/>
    </row>
    <row r="3742" spans="2:15">
      <c r="B3742" s="74">
        <v>525.00000000000409</v>
      </c>
      <c r="C3742" s="74">
        <v>52187</v>
      </c>
      <c r="D3742" s="74">
        <v>0</v>
      </c>
      <c r="E3742" s="74">
        <v>0</v>
      </c>
      <c r="F3742" s="74">
        <v>0</v>
      </c>
      <c r="G3742" s="74">
        <v>0</v>
      </c>
      <c r="H3742" s="74">
        <v>0</v>
      </c>
      <c r="I3742" s="74">
        <v>0</v>
      </c>
      <c r="J3742" s="74">
        <v>0</v>
      </c>
      <c r="K3742" s="74">
        <v>0</v>
      </c>
      <c r="L3742" s="35">
        <v>0</v>
      </c>
      <c r="M3742" s="74">
        <v>0</v>
      </c>
      <c r="N3742"/>
      <c r="O3742"/>
    </row>
    <row r="3743" spans="2:15">
      <c r="B3743" s="74">
        <v>701.0000000000025</v>
      </c>
      <c r="C3743" s="74">
        <v>52188</v>
      </c>
      <c r="D3743" s="74">
        <v>0</v>
      </c>
      <c r="E3743" s="74">
        <v>0</v>
      </c>
      <c r="F3743" s="74">
        <v>0</v>
      </c>
      <c r="G3743" s="74">
        <v>0</v>
      </c>
      <c r="H3743" s="74">
        <v>0</v>
      </c>
      <c r="I3743" s="74">
        <v>0</v>
      </c>
      <c r="J3743" s="74">
        <v>0</v>
      </c>
      <c r="K3743" s="74">
        <v>0</v>
      </c>
      <c r="L3743" s="35">
        <v>0</v>
      </c>
      <c r="M3743" s="74">
        <v>0</v>
      </c>
      <c r="N3743"/>
      <c r="O3743"/>
    </row>
    <row r="3744" spans="2:15">
      <c r="B3744" s="74">
        <v>130.99999999999878</v>
      </c>
      <c r="C3744" s="74">
        <v>52196</v>
      </c>
      <c r="D3744" s="74">
        <v>0</v>
      </c>
      <c r="E3744" s="74">
        <v>0</v>
      </c>
      <c r="F3744" s="74">
        <v>0</v>
      </c>
      <c r="G3744" s="74">
        <v>0</v>
      </c>
      <c r="H3744" s="74">
        <v>0</v>
      </c>
      <c r="I3744" s="74">
        <v>0</v>
      </c>
      <c r="J3744" s="74">
        <v>0</v>
      </c>
      <c r="K3744" s="74">
        <v>0</v>
      </c>
      <c r="L3744" s="35">
        <v>0</v>
      </c>
      <c r="M3744" s="74">
        <v>0</v>
      </c>
      <c r="N3744"/>
      <c r="O3744"/>
    </row>
    <row r="3745" spans="2:15">
      <c r="B3745" s="74">
        <v>307.99999999999716</v>
      </c>
      <c r="C3745" s="74">
        <v>52200</v>
      </c>
      <c r="D3745" s="74">
        <v>0</v>
      </c>
      <c r="E3745" s="74">
        <v>0</v>
      </c>
      <c r="F3745" s="74">
        <v>0</v>
      </c>
      <c r="G3745" s="74">
        <v>1.3953488372093001E-2</v>
      </c>
      <c r="H3745" s="74">
        <v>0</v>
      </c>
      <c r="I3745" s="74">
        <v>0</v>
      </c>
      <c r="J3745" s="74">
        <v>0</v>
      </c>
      <c r="K3745" s="74">
        <v>0</v>
      </c>
      <c r="L3745" s="35">
        <v>0</v>
      </c>
      <c r="M3745" s="74">
        <v>0</v>
      </c>
      <c r="N3745"/>
      <c r="O3745"/>
    </row>
  </sheetData>
  <dataConsolidate/>
  <dataValidations count="1">
    <dataValidation type="list" allowBlank="1" showInputMessage="1" showErrorMessage="1" sqref="C4">
      <formula1>OFFSET($D$11,0, 0, 1, C2)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ClearTable_Click">
                <anchor moveWithCells="1" sizeWithCells="1">
                  <from>
                    <xdr:col>3</xdr:col>
                    <xdr:colOff>542925</xdr:colOff>
                    <xdr:row>0</xdr:row>
                    <xdr:rowOff>142875</xdr:rowOff>
                  </from>
                  <to>
                    <xdr:col>4</xdr:col>
                    <xdr:colOff>552450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CalculateXC95_Click">
                <anchor moveWithCells="1" sizeWithCells="1">
                  <from>
                    <xdr:col>3</xdr:col>
                    <xdr:colOff>542925</xdr:colOff>
                    <xdr:row>3</xdr:row>
                    <xdr:rowOff>9525</xdr:rowOff>
                  </from>
                  <to>
                    <xdr:col>4</xdr:col>
                    <xdr:colOff>552450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XC95_CI">
    <tabColor rgb="FFFFC000"/>
  </sheetPr>
  <dimension ref="A1:AQ3738"/>
  <sheetViews>
    <sheetView topLeftCell="W1" workbookViewId="0">
      <pane ySplit="3" topLeftCell="A4" activePane="bottomLeft" state="frozen"/>
      <selection activeCell="D1" sqref="D1"/>
      <selection pane="bottomLeft" activeCell="J4" sqref="J4"/>
    </sheetView>
  </sheetViews>
  <sheetFormatPr defaultRowHeight="15"/>
  <cols>
    <col min="1" max="2" width="14.7109375" bestFit="1" customWidth="1"/>
    <col min="3" max="3" width="13.28515625" bestFit="1" customWidth="1"/>
    <col min="5" max="10" width="9.140625" style="6"/>
    <col min="11" max="11" width="12.140625" style="82" customWidth="1"/>
    <col min="12" max="12" width="12.140625" style="89" customWidth="1"/>
    <col min="13" max="18" width="9.140625" style="6"/>
    <col min="19" max="19" width="9.140625" style="35"/>
    <col min="20" max="21" width="9.140625" style="78"/>
    <col min="22" max="22" width="51.85546875" style="6" customWidth="1"/>
    <col min="23" max="23" width="11.85546875" style="6" customWidth="1"/>
    <col min="24" max="27" width="9.140625" style="6"/>
    <col min="34" max="34" width="14.85546875" bestFit="1" customWidth="1"/>
    <col min="35" max="35" width="14.28515625" bestFit="1" customWidth="1"/>
    <col min="36" max="36" width="14.85546875" bestFit="1" customWidth="1"/>
    <col min="37" max="37" width="17.140625" style="35" customWidth="1"/>
    <col min="41" max="41" width="19.5703125" bestFit="1" customWidth="1"/>
  </cols>
  <sheetData>
    <row r="1" spans="1:43">
      <c r="B1" s="35">
        <v>1</v>
      </c>
      <c r="C1">
        <f xml:space="preserve"> MATCH('Input Sheet'!$C$4,'Input Sheet'!11:11, 0)</f>
        <v>5</v>
      </c>
      <c r="T1" s="78">
        <f ca="1">MAX(S:S)</f>
        <v>2.0942968194393936</v>
      </c>
      <c r="AC1" s="28">
        <f ca="1">MATCH(OFFSET(AC4,NumBins,0),A4:A3737,0)</f>
        <v>2102</v>
      </c>
      <c r="AD1" s="28">
        <f ca="1">SUM(OFFSET(AD$5,0,0,NumBins,1))</f>
        <v>3734</v>
      </c>
      <c r="AE1" s="28">
        <f ca="1">SUM(OFFSET(AE$5,0,0,NumBins,1))</f>
        <v>7.3694589506835548</v>
      </c>
      <c r="AF1" s="20">
        <f ca="1">AE1/$AE$1</f>
        <v>1</v>
      </c>
      <c r="AO1" s="35"/>
      <c r="AP1" s="113" t="s">
        <v>125</v>
      </c>
      <c r="AQ1" s="113"/>
    </row>
    <row r="2" spans="1:43" ht="15.75" thickBot="1">
      <c r="A2" s="4" t="s">
        <v>18</v>
      </c>
      <c r="D2" s="31" t="s">
        <v>13</v>
      </c>
      <c r="E2" s="31" t="s">
        <v>16</v>
      </c>
      <c r="F2" s="31" t="s">
        <v>17</v>
      </c>
      <c r="G2" s="31" t="s">
        <v>19</v>
      </c>
      <c r="H2" s="31" t="s">
        <v>12</v>
      </c>
      <c r="K2" s="82" t="s">
        <v>48</v>
      </c>
      <c r="M2" s="6" t="s">
        <v>47</v>
      </c>
      <c r="Q2" s="6" t="s">
        <v>50</v>
      </c>
      <c r="AC2" s="4" t="s">
        <v>11</v>
      </c>
      <c r="AH2" t="s">
        <v>49</v>
      </c>
      <c r="AJ2" s="6" t="s">
        <v>49</v>
      </c>
      <c r="AO2" s="35"/>
      <c r="AP2" s="35"/>
      <c r="AQ2" s="35"/>
    </row>
    <row r="3" spans="1:43" ht="15.75" thickBot="1">
      <c r="A3" t="s">
        <v>4</v>
      </c>
      <c r="B3" t="s">
        <v>1</v>
      </c>
      <c r="C3" t="str">
        <f>INDEX('Input Sheet'!$11:$11,1, MATCH('Input Sheet'!$C$4,'Input Sheet'!11:11, 0))</f>
        <v>Acentrella</v>
      </c>
      <c r="D3" s="35" t="e">
        <f t="shared" ref="D3:D66" ca="1" si="0">IF($A3=OFFSET($AC$4,NumBins,0), NumBins, INDEX(OFFSET($AB$4,0,0,NumBins+2,2),MATCH($A3,OFFSET($AC$4,0,0,NumBins+2,1),1)+1,1))</f>
        <v>#N/A</v>
      </c>
      <c r="E3" s="35" t="e">
        <f t="shared" ref="E3:E66" ca="1" si="1">INDEX(OFFSET($AB$4,0,0,NumBins+1,5),MATCH($D3,OFFSET( $AB$4,0,0,NumBins+1,1),0),5)</f>
        <v>#N/A</v>
      </c>
      <c r="F3" s="35" t="e">
        <f ca="1">E3*'Input Sheet'!$D$2/SUM(OFFSET($E$4,0,0,'Input Sheet'!$D$2))</f>
        <v>#N/A</v>
      </c>
      <c r="G3" s="31" t="str">
        <f>IF(C3=0,"",$A3)</f>
        <v>Stressor Values</v>
      </c>
      <c r="H3" s="31">
        <f t="shared" ref="H3" si="2">IF(G3="", "", COUNTIF($G$4:$G$3738,G3))</f>
        <v>0</v>
      </c>
      <c r="J3" s="21" t="s">
        <v>21</v>
      </c>
      <c r="K3" s="88" t="s">
        <v>20</v>
      </c>
      <c r="L3" s="90" t="s">
        <v>14</v>
      </c>
      <c r="M3" s="26" t="s">
        <v>22</v>
      </c>
      <c r="N3" s="23" t="s">
        <v>23</v>
      </c>
      <c r="O3" s="23" t="s">
        <v>14</v>
      </c>
      <c r="P3" s="24" t="s">
        <v>32</v>
      </c>
      <c r="Q3" s="25" t="s">
        <v>29</v>
      </c>
      <c r="R3" s="5" t="s">
        <v>37</v>
      </c>
      <c r="S3" s="29" t="s">
        <v>84</v>
      </c>
      <c r="T3" s="79" t="s">
        <v>85</v>
      </c>
      <c r="U3" s="79" t="s">
        <v>60</v>
      </c>
      <c r="V3" s="15" t="s">
        <v>59</v>
      </c>
      <c r="W3" s="11">
        <f ca="1">SUM($L4:$L3738)</f>
        <v>2.0942968194393936</v>
      </c>
      <c r="X3" s="11"/>
      <c r="Y3" s="2"/>
      <c r="AB3" s="14" t="s">
        <v>9</v>
      </c>
      <c r="AC3" s="12" t="s">
        <v>10</v>
      </c>
      <c r="AD3" s="12" t="s">
        <v>12</v>
      </c>
      <c r="AE3" s="12" t="s">
        <v>14</v>
      </c>
      <c r="AF3" s="9" t="s">
        <v>15</v>
      </c>
      <c r="AG3" s="5" t="s">
        <v>38</v>
      </c>
      <c r="AH3" s="5" t="s">
        <v>39</v>
      </c>
      <c r="AI3" s="5" t="s">
        <v>40</v>
      </c>
      <c r="AJ3" s="5" t="s">
        <v>41</v>
      </c>
      <c r="AK3" s="29"/>
      <c r="AO3" s="35" t="s">
        <v>115</v>
      </c>
      <c r="AP3" s="35" t="s">
        <v>123</v>
      </c>
      <c r="AQ3" s="35" t="s">
        <v>124</v>
      </c>
    </row>
    <row r="4" spans="1:43">
      <c r="A4" s="74">
        <v>1.6334684555795864</v>
      </c>
      <c r="B4" s="74">
        <v>87</v>
      </c>
      <c r="C4" s="35">
        <v>5.1282051282051299E-3</v>
      </c>
      <c r="D4" s="35">
        <f t="shared" ca="1" si="0"/>
        <v>10</v>
      </c>
      <c r="E4" s="35">
        <f t="shared" ca="1" si="1"/>
        <v>3.2308374290239252E-3</v>
      </c>
      <c r="F4" s="35">
        <f ca="1">E4*'Input Sheet'!$D$2/SUM(OFFSET($E$4,0,0,'Input Sheet'!$D$2))</f>
        <v>1.506860371267158</v>
      </c>
      <c r="G4" s="35">
        <f t="shared" ref="G4:G67" si="3">IF(C4=0,"",$A4)</f>
        <v>1.6334684555795864</v>
      </c>
      <c r="H4" s="35">
        <f t="shared" ref="H4:H67" si="4">IF(G4="", "", COUNTIF($G$4:$G$3738,G4))</f>
        <v>5</v>
      </c>
      <c r="J4" s="19">
        <v>1</v>
      </c>
      <c r="K4" s="80">
        <f t="shared" ref="K4:K67" si="5">IF(ISERR(SMALL($G$4:$G$3738,$J4)),"",SMALL($G$4:$G$3738,$J4))</f>
        <v>1.2041199826559199</v>
      </c>
      <c r="L4" s="77">
        <f t="shared" ref="L4:L67" ca="1" si="6">IF($K4="", "", IFERROR(INDEX($A$4:$H$3738,MATCH($K4,$G$4:$G$3738,0),5),""))</f>
        <v>4.5231724006334947E-2</v>
      </c>
      <c r="M4" s="27">
        <f>$K4</f>
        <v>1.2041199826559199</v>
      </c>
      <c r="N4" s="22">
        <f t="shared" ref="N4:N67" si="7">IF(ISERR(SMALL($M$4:$M$3738,$J4)),"",SMALL($M$4:$M$3738,$J4))</f>
        <v>1.2041199826559199</v>
      </c>
      <c r="O4" s="22">
        <f t="shared" ref="O4:O67" ca="1" si="8">IFERROR(INDEX($A$4:$H$3738,MATCH($N4,$G$4:$G$3738,0),5)*INDEX($A$4:$H$3738,MATCH($N4,$G$4:$G$3738,0),8),"")</f>
        <v>4.5231724006334947E-2</v>
      </c>
      <c r="P4" s="22">
        <f ca="1">IF($O4="","", $O4*$W$6/$W$3)</f>
        <v>27.882464008998259</v>
      </c>
      <c r="Q4" s="20">
        <f ca="1">IF(O4="","",SUM($P$4:$P4))</f>
        <v>27.882464008998259</v>
      </c>
      <c r="R4" s="28">
        <f t="shared" ref="R4:R22" si="9">IF(N4="",NA(),10^N4)</f>
        <v>15.999999999999828</v>
      </c>
      <c r="S4" s="77">
        <f ca="1">SUM(L4:L$4)</f>
        <v>4.5231724006334947E-2</v>
      </c>
      <c r="T4" s="80">
        <f ca="1">S4/$T$1</f>
        <v>2.1597570882260463E-2</v>
      </c>
      <c r="U4" s="80">
        <f ca="1">IF(Q4="",NA(),Q4/$W$6)</f>
        <v>2.1597570882260463E-2</v>
      </c>
      <c r="V4" s="14" t="s">
        <v>24</v>
      </c>
      <c r="W4" s="12">
        <v>0.95</v>
      </c>
      <c r="X4" s="9"/>
      <c r="Y4" s="2"/>
      <c r="AB4" s="14">
        <v>0</v>
      </c>
      <c r="AC4" s="91">
        <f>MIN(A:A)</f>
        <v>1.18752072083646</v>
      </c>
      <c r="AD4" s="12"/>
      <c r="AE4" s="12"/>
      <c r="AF4" s="9"/>
      <c r="AH4" s="81">
        <f>10^AG4</f>
        <v>1</v>
      </c>
      <c r="AK4" s="83">
        <f>10^AC4</f>
        <v>15.399999999999892</v>
      </c>
      <c r="AO4" s="35"/>
      <c r="AP4" s="113">
        <f>R4</f>
        <v>15.999999999999828</v>
      </c>
      <c r="AQ4" s="114">
        <v>0</v>
      </c>
    </row>
    <row r="5" spans="1:43">
      <c r="A5" s="74">
        <v>1.91907809237607</v>
      </c>
      <c r="B5" s="74">
        <v>88</v>
      </c>
      <c r="C5" s="35">
        <v>9.3457943925233603E-3</v>
      </c>
      <c r="D5" s="35">
        <f t="shared" ca="1" si="0"/>
        <v>16</v>
      </c>
      <c r="E5" s="35">
        <f t="shared" ca="1" si="1"/>
        <v>1.9665966959276065E-3</v>
      </c>
      <c r="F5" s="35">
        <f ca="1">E5*'Input Sheet'!$D$2/SUM(OFFSET($E$4,0,0,'Input Sheet'!$D$2))</f>
        <v>0.91721935642348751</v>
      </c>
      <c r="G5" s="35">
        <f t="shared" si="3"/>
        <v>1.91907809237607</v>
      </c>
      <c r="H5" s="35">
        <f t="shared" si="4"/>
        <v>5</v>
      </c>
      <c r="J5" s="19">
        <v>2</v>
      </c>
      <c r="K5" s="80">
        <f t="shared" si="5"/>
        <v>1.27875360095283</v>
      </c>
      <c r="L5" s="77">
        <f t="shared" ca="1" si="6"/>
        <v>4.5231724006334947E-2</v>
      </c>
      <c r="M5" s="27">
        <f>IF($K5=$K4,"", $K5)</f>
        <v>1.27875360095283</v>
      </c>
      <c r="N5" s="22">
        <f t="shared" si="7"/>
        <v>1.27875360095283</v>
      </c>
      <c r="O5" s="28">
        <f t="shared" ca="1" si="8"/>
        <v>4.5231724006334947E-2</v>
      </c>
      <c r="P5" s="28">
        <f t="shared" ref="P5:P68" ca="1" si="10">IF($O5="","", $O5*$W$6/$W$3)</f>
        <v>27.882464008998259</v>
      </c>
      <c r="Q5" s="20">
        <f ca="1">IF(O5="","",SUM($P$4:$P5))</f>
        <v>55.764928017996517</v>
      </c>
      <c r="R5" s="28">
        <f t="shared" si="9"/>
        <v>19.000000000000046</v>
      </c>
      <c r="S5" s="77">
        <f ca="1">SUM(L$4:L5)</f>
        <v>9.0463448012669895E-2</v>
      </c>
      <c r="T5" s="80">
        <f t="shared" ref="T5:T68" ca="1" si="11">S5/$T$1</f>
        <v>4.3195141764520925E-2</v>
      </c>
      <c r="U5" s="80">
        <f t="shared" ref="U5:U68" ca="1" si="12">IF(Q5="",NA(),Q5/$W$6)</f>
        <v>4.3195141764520925E-2</v>
      </c>
      <c r="V5" s="8" t="s">
        <v>34</v>
      </c>
      <c r="W5" s="11">
        <f>COUNT(N4:N3738)</f>
        <v>550</v>
      </c>
      <c r="X5" s="10"/>
      <c r="Y5" s="2"/>
      <c r="AB5" s="19">
        <v>1</v>
      </c>
      <c r="AC5" s="30">
        <f t="shared" ref="AC5:AC36" ca="1" si="13">IF(AB5=NumBins,MAX(A:A),$AC$4+(OFFSET($AC$4,NumBins,0)-$AC$4)/NumBins*$AB5)</f>
        <v>1.2354983219187192</v>
      </c>
      <c r="AD5" s="28">
        <f t="shared" ref="AD5:AD36" ca="1" si="14">COUNTIF(D:D,AB5)</f>
        <v>3</v>
      </c>
      <c r="AE5" s="77">
        <f ca="1">IF(AD5=0,0, 1/$AD5)</f>
        <v>0.33333333333333331</v>
      </c>
      <c r="AF5" s="85">
        <f t="shared" ref="AF5:AF36" ca="1" si="15">AE5/$AE$1</f>
        <v>4.5231724006334947E-2</v>
      </c>
      <c r="AG5">
        <f ca="1">AVERAGE(AC4:AC5)</f>
        <v>1.2115095213775895</v>
      </c>
      <c r="AH5" s="81">
        <f ca="1">10^AG5</f>
        <v>16.274569952636625</v>
      </c>
      <c r="AI5">
        <f t="shared" ref="AI5:AI36" ca="1" si="16">SUMPRODUCT((D$4:D$3737=AB5)*(C$4:C$3737&gt;0))</f>
        <v>1</v>
      </c>
      <c r="AJ5">
        <f ca="1">IF(AD5=0, "", AI5/AD5)</f>
        <v>0.33333333333333331</v>
      </c>
      <c r="AK5" s="81">
        <f ca="1">10^AC5</f>
        <v>17.198806957354851</v>
      </c>
      <c r="AL5" t="str">
        <f ca="1">ROUND(AK4, 1)&amp;"-"&amp;ROUND(AK5,1)</f>
        <v>15.4-17.2</v>
      </c>
      <c r="AM5" t="str">
        <f ca="1">"1/"&amp;AD5</f>
        <v>1/3</v>
      </c>
      <c r="AO5" s="110">
        <f ca="1">IF(AJ5="",NA(),AJ5)</f>
        <v>0.33333333333333331</v>
      </c>
      <c r="AP5" s="35">
        <f>R4</f>
        <v>15.999999999999828</v>
      </c>
      <c r="AQ5" s="78">
        <f ca="1">U4</f>
        <v>2.1597570882260463E-2</v>
      </c>
    </row>
    <row r="6" spans="1:43">
      <c r="A6" s="74">
        <v>1.6627578316815701</v>
      </c>
      <c r="B6" s="74">
        <v>89</v>
      </c>
      <c r="C6" s="35">
        <v>1.1494252873563199E-2</v>
      </c>
      <c r="D6" s="35">
        <f t="shared" ca="1" si="0"/>
        <v>10</v>
      </c>
      <c r="E6" s="35">
        <f t="shared" ca="1" si="1"/>
        <v>3.2308374290239252E-3</v>
      </c>
      <c r="F6" s="35">
        <f ca="1">E6*'Input Sheet'!$D$2/SUM(OFFSET($E$4,0,0,'Input Sheet'!$D$2))</f>
        <v>1.506860371267158</v>
      </c>
      <c r="G6" s="35">
        <f t="shared" si="3"/>
        <v>1.6627578316815701</v>
      </c>
      <c r="H6" s="35">
        <f t="shared" si="4"/>
        <v>2</v>
      </c>
      <c r="J6" s="19">
        <v>3</v>
      </c>
      <c r="K6" s="80">
        <f t="shared" si="5"/>
        <v>1.32221929473392</v>
      </c>
      <c r="L6" s="77">
        <f t="shared" ca="1" si="6"/>
        <v>2.7139034403800971E-2</v>
      </c>
      <c r="M6" s="27">
        <f t="shared" ref="M6:M69" si="17">IF($K6=$K5,"", $K6)</f>
        <v>1.32221929473392</v>
      </c>
      <c r="N6" s="22">
        <f t="shared" si="7"/>
        <v>1.32221929473392</v>
      </c>
      <c r="O6" s="28">
        <f t="shared" ca="1" si="8"/>
        <v>2.7139034403800971E-2</v>
      </c>
      <c r="P6" s="28">
        <f t="shared" ca="1" si="10"/>
        <v>16.729478405398957</v>
      </c>
      <c r="Q6" s="20">
        <f ca="1">IF(O6="","",SUM($P$4:$P6))</f>
        <v>72.494406423395475</v>
      </c>
      <c r="R6" s="28">
        <f t="shared" si="9"/>
        <v>21.000000000000039</v>
      </c>
      <c r="S6" s="77">
        <f ca="1">SUM(L$4:L6)</f>
        <v>0.11760248241647087</v>
      </c>
      <c r="T6" s="80">
        <f t="shared" ca="1" si="11"/>
        <v>5.615368429387721E-2</v>
      </c>
      <c r="U6" s="80">
        <f t="shared" ca="1" si="12"/>
        <v>5.615368429387721E-2</v>
      </c>
      <c r="V6" s="8" t="s">
        <v>33</v>
      </c>
      <c r="W6" s="11">
        <f ca="1">COUNT(L4:L3738)</f>
        <v>1291</v>
      </c>
      <c r="X6" s="10"/>
      <c r="Y6" s="2"/>
      <c r="AB6" s="19">
        <v>2</v>
      </c>
      <c r="AC6" s="30">
        <f t="shared" ca="1" si="13"/>
        <v>1.2834759230009782</v>
      </c>
      <c r="AD6" s="28">
        <f t="shared" ca="1" si="14"/>
        <v>3</v>
      </c>
      <c r="AE6" s="77">
        <f t="shared" ref="AE6:AE64" ca="1" si="18">IF(AD6=0,0, 1/$AD6)</f>
        <v>0.33333333333333331</v>
      </c>
      <c r="AF6" s="85">
        <f t="shared" ca="1" si="15"/>
        <v>4.5231724006334947E-2</v>
      </c>
      <c r="AG6" s="6">
        <f t="shared" ref="AG6:AG64" ca="1" si="19">AVERAGE(AC5:AC6)</f>
        <v>1.2594871224598487</v>
      </c>
      <c r="AH6" s="81">
        <f t="shared" ref="AH6:AH64" ca="1" si="20">10^AG6</f>
        <v>18.175531618790053</v>
      </c>
      <c r="AI6" s="6">
        <f t="shared" ca="1" si="16"/>
        <v>1</v>
      </c>
      <c r="AJ6" s="6">
        <f t="shared" ref="AJ6:AJ64" ca="1" si="21">IF(AD6=0, "", AI6/AD6)</f>
        <v>0.33333333333333331</v>
      </c>
      <c r="AK6" s="81">
        <f t="shared" ref="AK6:AK64" ca="1" si="22">10^AC6</f>
        <v>19.207724724438936</v>
      </c>
      <c r="AL6" s="35" t="str">
        <f ca="1">"&gt;"&amp;ROUND(AK5, 1)&amp;"-"&amp;ROUND(AK6,1)</f>
        <v>&gt;17.2-19.2</v>
      </c>
      <c r="AM6" s="35" t="str">
        <f t="shared" ref="AM6:AM64" ca="1" si="23">"1/"&amp;AD6</f>
        <v>1/3</v>
      </c>
      <c r="AO6" s="110">
        <f t="shared" ref="AO6:AO69" ca="1" si="24">IF(AJ6="",NA(),AJ6)</f>
        <v>0.33333333333333331</v>
      </c>
      <c r="AP6" s="35">
        <f t="shared" ref="AP6:AP69" si="25">R5</f>
        <v>19.000000000000046</v>
      </c>
      <c r="AQ6" s="78">
        <f t="shared" ref="AQ6:AQ69" ca="1" si="26">U5</f>
        <v>4.3195141764520925E-2</v>
      </c>
    </row>
    <row r="7" spans="1:43">
      <c r="A7" s="74">
        <v>1.6232492903978999</v>
      </c>
      <c r="B7" s="74">
        <v>90</v>
      </c>
      <c r="C7" s="35">
        <v>1.1235955056179799E-2</v>
      </c>
      <c r="D7" s="35">
        <f t="shared" ca="1" si="0"/>
        <v>10</v>
      </c>
      <c r="E7" s="35">
        <f t="shared" ca="1" si="1"/>
        <v>3.2308374290239252E-3</v>
      </c>
      <c r="F7" s="35">
        <f ca="1">E7*'Input Sheet'!$D$2/SUM(OFFSET($E$4,0,0,'Input Sheet'!$D$2))</f>
        <v>1.506860371267158</v>
      </c>
      <c r="G7" s="35">
        <f t="shared" si="3"/>
        <v>1.6232492903978999</v>
      </c>
      <c r="H7" s="35">
        <f t="shared" si="4"/>
        <v>2</v>
      </c>
      <c r="J7" s="19">
        <v>4</v>
      </c>
      <c r="K7" s="80">
        <f t="shared" si="5"/>
        <v>1.36172783601759</v>
      </c>
      <c r="L7" s="77">
        <f t="shared" ca="1" si="6"/>
        <v>1.9385024574143549E-2</v>
      </c>
      <c r="M7" s="27">
        <f t="shared" si="17"/>
        <v>1.36172783601759</v>
      </c>
      <c r="N7" s="22">
        <f t="shared" si="7"/>
        <v>1.36172783601759</v>
      </c>
      <c r="O7" s="28">
        <f t="shared" ca="1" si="8"/>
        <v>3.8770049148287099E-2</v>
      </c>
      <c r="P7" s="28">
        <f t="shared" ca="1" si="10"/>
        <v>23.899254864855653</v>
      </c>
      <c r="Q7" s="20">
        <f ca="1">IF(O7="","",SUM($P$4:$P7))</f>
        <v>96.393661288251124</v>
      </c>
      <c r="R7" s="28">
        <f t="shared" si="9"/>
        <v>22.999999999999858</v>
      </c>
      <c r="S7" s="77">
        <f ca="1">SUM(L$4:L7)</f>
        <v>0.1369875069906144</v>
      </c>
      <c r="T7" s="80">
        <f t="shared" ca="1" si="11"/>
        <v>6.5409786100560252E-2</v>
      </c>
      <c r="U7" s="80">
        <f t="shared" ca="1" si="12"/>
        <v>7.4665887907243322E-2</v>
      </c>
      <c r="V7" s="8" t="s">
        <v>25</v>
      </c>
      <c r="W7" s="11">
        <f ca="1">1+(W6-1)*0.95</f>
        <v>1226.5</v>
      </c>
      <c r="X7" s="10"/>
      <c r="Y7" s="2">
        <f ca="1">W7/W6</f>
        <v>0.95003872966692482</v>
      </c>
      <c r="AB7" s="19">
        <v>3</v>
      </c>
      <c r="AC7" s="30">
        <f t="shared" ca="1" si="13"/>
        <v>1.3314535240832375</v>
      </c>
      <c r="AD7" s="28">
        <f t="shared" ca="1" si="14"/>
        <v>5</v>
      </c>
      <c r="AE7" s="77">
        <f t="shared" ca="1" si="18"/>
        <v>0.2</v>
      </c>
      <c r="AF7" s="85">
        <f t="shared" ca="1" si="15"/>
        <v>2.7139034403800971E-2</v>
      </c>
      <c r="AG7" s="6">
        <f t="shared" ca="1" si="19"/>
        <v>1.307464723542108</v>
      </c>
      <c r="AH7" s="81">
        <f t="shared" ca="1" si="20"/>
        <v>20.298536341485175</v>
      </c>
      <c r="AI7" s="6">
        <f t="shared" ca="1" si="16"/>
        <v>1</v>
      </c>
      <c r="AJ7" s="6">
        <f t="shared" ca="1" si="21"/>
        <v>0.2</v>
      </c>
      <c r="AK7" s="81">
        <f t="shared" ca="1" si="22"/>
        <v>21.451295430236321</v>
      </c>
      <c r="AL7" s="35" t="str">
        <f t="shared" ref="AL7:AL21" ca="1" si="27">"&gt;"&amp;ROUND(AK6, 1)&amp;"-"&amp;ROUND(AK7,1)</f>
        <v>&gt;19.2-21.5</v>
      </c>
      <c r="AM7" s="35" t="str">
        <f t="shared" ca="1" si="23"/>
        <v>1/5</v>
      </c>
      <c r="AO7" s="110">
        <f t="shared" ca="1" si="24"/>
        <v>0.2</v>
      </c>
      <c r="AP7" s="35">
        <f t="shared" si="25"/>
        <v>21.000000000000039</v>
      </c>
      <c r="AQ7" s="78">
        <f t="shared" ca="1" si="26"/>
        <v>5.615368429387721E-2</v>
      </c>
    </row>
    <row r="8" spans="1:43">
      <c r="A8" s="74">
        <v>1.5910646070265</v>
      </c>
      <c r="B8" s="74">
        <v>112</v>
      </c>
      <c r="C8" s="35">
        <v>1.1695906432748499E-2</v>
      </c>
      <c r="D8" s="35">
        <f t="shared" ca="1" si="0"/>
        <v>9</v>
      </c>
      <c r="E8" s="35">
        <f t="shared" ca="1" si="1"/>
        <v>3.9910344711472012E-3</v>
      </c>
      <c r="F8" s="35">
        <f ca="1">E8*'Input Sheet'!$D$2/SUM(OFFSET($E$4,0,0,'Input Sheet'!$D$2))</f>
        <v>1.8614157527417832</v>
      </c>
      <c r="G8" s="35">
        <f t="shared" si="3"/>
        <v>1.5910646070265</v>
      </c>
      <c r="H8" s="35">
        <f t="shared" si="4"/>
        <v>7</v>
      </c>
      <c r="J8" s="19">
        <v>5</v>
      </c>
      <c r="K8" s="80">
        <f t="shared" si="5"/>
        <v>1.36172783601759</v>
      </c>
      <c r="L8" s="77">
        <f t="shared" ca="1" si="6"/>
        <v>1.9385024574143549E-2</v>
      </c>
      <c r="M8" s="27" t="str">
        <f t="shared" si="17"/>
        <v/>
      </c>
      <c r="N8" s="22">
        <f t="shared" si="7"/>
        <v>1.3802112417116099</v>
      </c>
      <c r="O8" s="28">
        <f t="shared" ca="1" si="8"/>
        <v>1.0438090155308067E-2</v>
      </c>
      <c r="P8" s="28">
        <f t="shared" ca="1" si="10"/>
        <v>6.4344147713072921</v>
      </c>
      <c r="Q8" s="20">
        <f ca="1">IF(O8="","",SUM($P$4:$P8))</f>
        <v>102.82807605955841</v>
      </c>
      <c r="R8" s="28">
        <f t="shared" si="9"/>
        <v>24.000000000000227</v>
      </c>
      <c r="S8" s="77">
        <f ca="1">SUM(L$4:L8)</f>
        <v>0.15637253156475794</v>
      </c>
      <c r="T8" s="80">
        <f t="shared" ca="1" si="11"/>
        <v>7.4665887907243308E-2</v>
      </c>
      <c r="U8" s="80">
        <f t="shared" ca="1" si="12"/>
        <v>7.9649942726226497E-2</v>
      </c>
      <c r="V8" s="16" t="s">
        <v>26</v>
      </c>
      <c r="W8" s="11">
        <f ca="1">MAX(FLOOR(W7,1),1)</f>
        <v>1226</v>
      </c>
      <c r="X8" s="10"/>
      <c r="Y8" s="2"/>
      <c r="AB8" s="19">
        <v>4</v>
      </c>
      <c r="AC8" s="30">
        <f t="shared" ca="1" si="13"/>
        <v>1.3794311251654967</v>
      </c>
      <c r="AD8" s="28">
        <f t="shared" ca="1" si="14"/>
        <v>7</v>
      </c>
      <c r="AE8" s="77">
        <f t="shared" ca="1" si="18"/>
        <v>0.14285714285714285</v>
      </c>
      <c r="AF8" s="85">
        <f t="shared" ca="1" si="15"/>
        <v>1.9385024574143549E-2</v>
      </c>
      <c r="AG8" s="6">
        <f t="shared" ca="1" si="19"/>
        <v>1.355442324624367</v>
      </c>
      <c r="AH8" s="81">
        <f t="shared" ca="1" si="20"/>
        <v>22.669520003510247</v>
      </c>
      <c r="AI8" s="6">
        <f t="shared" ca="1" si="16"/>
        <v>2</v>
      </c>
      <c r="AJ8" s="6">
        <f t="shared" ca="1" si="21"/>
        <v>0.2857142857142857</v>
      </c>
      <c r="AK8" s="81">
        <f t="shared" ca="1" si="22"/>
        <v>23.956927862975672</v>
      </c>
      <c r="AL8" s="35" t="str">
        <f t="shared" ca="1" si="27"/>
        <v>&gt;21.5-24</v>
      </c>
      <c r="AM8" s="35" t="str">
        <f t="shared" ca="1" si="23"/>
        <v>1/7</v>
      </c>
      <c r="AO8" s="110">
        <f t="shared" ca="1" si="24"/>
        <v>0.2857142857142857</v>
      </c>
      <c r="AP8" s="35">
        <f t="shared" si="25"/>
        <v>22.999999999999858</v>
      </c>
      <c r="AQ8" s="78">
        <f t="shared" ca="1" si="26"/>
        <v>7.4665887907243322E-2</v>
      </c>
    </row>
    <row r="9" spans="1:43">
      <c r="A9" s="74">
        <v>2.2624510897304302</v>
      </c>
      <c r="B9" s="74">
        <v>119</v>
      </c>
      <c r="C9" s="35">
        <v>2.2471910112359501E-2</v>
      </c>
      <c r="D9" s="35">
        <f t="shared" ca="1" si="0"/>
        <v>23</v>
      </c>
      <c r="E9" s="35">
        <f t="shared" ca="1" si="1"/>
        <v>6.587144272767226E-4</v>
      </c>
      <c r="F9" s="35">
        <f ca="1">E9*'Input Sheet'!$D$2/SUM(OFFSET($E$4,0,0,'Input Sheet'!$D$2))</f>
        <v>0.30722395919039147</v>
      </c>
      <c r="G9" s="35">
        <f t="shared" si="3"/>
        <v>2.2624510897304302</v>
      </c>
      <c r="H9" s="35">
        <f t="shared" si="4"/>
        <v>8</v>
      </c>
      <c r="J9" s="19">
        <v>6</v>
      </c>
      <c r="K9" s="80">
        <f t="shared" si="5"/>
        <v>1.3802112417116099</v>
      </c>
      <c r="L9" s="77">
        <f t="shared" ca="1" si="6"/>
        <v>1.0438090155308067E-2</v>
      </c>
      <c r="M9" s="27">
        <f t="shared" si="17"/>
        <v>1.3802112417116099</v>
      </c>
      <c r="N9" s="22">
        <f t="shared" si="7"/>
        <v>1.3979400086720399</v>
      </c>
      <c r="O9" s="28">
        <f t="shared" ca="1" si="8"/>
        <v>1.0438090155308067E-2</v>
      </c>
      <c r="P9" s="28">
        <f t="shared" ca="1" si="10"/>
        <v>6.4344147713072921</v>
      </c>
      <c r="Q9" s="20">
        <f ca="1">IF(O9="","",SUM($P$4:$P9))</f>
        <v>109.2624908308657</v>
      </c>
      <c r="R9" s="28">
        <f t="shared" si="9"/>
        <v>25.000000000000139</v>
      </c>
      <c r="S9" s="77">
        <f ca="1">SUM(L$4:L9)</f>
        <v>0.166810621720066</v>
      </c>
      <c r="T9" s="80">
        <f t="shared" ca="1" si="11"/>
        <v>7.9649942726226483E-2</v>
      </c>
      <c r="U9" s="80">
        <f t="shared" ca="1" si="12"/>
        <v>8.4633997545209685E-2</v>
      </c>
      <c r="V9" s="8" t="s">
        <v>27</v>
      </c>
      <c r="W9" s="11">
        <f ca="1">MIN(W8+1, W6)</f>
        <v>1227</v>
      </c>
      <c r="X9" s="10"/>
      <c r="Y9" s="2"/>
      <c r="AB9" s="19">
        <v>5</v>
      </c>
      <c r="AC9" s="30">
        <f t="shared" ca="1" si="13"/>
        <v>1.4274087262477557</v>
      </c>
      <c r="AD9" s="28">
        <f t="shared" ca="1" si="14"/>
        <v>13</v>
      </c>
      <c r="AE9" s="77">
        <f t="shared" ca="1" si="18"/>
        <v>7.6923076923076927E-2</v>
      </c>
      <c r="AF9" s="85">
        <f t="shared" ca="1" si="15"/>
        <v>1.0438090155308067E-2</v>
      </c>
      <c r="AG9" s="6">
        <f t="shared" ca="1" si="19"/>
        <v>1.4034199257066262</v>
      </c>
      <c r="AH9" s="81">
        <f t="shared" ca="1" si="20"/>
        <v>25.317447945212308</v>
      </c>
      <c r="AI9" s="6">
        <f t="shared" ca="1" si="16"/>
        <v>3</v>
      </c>
      <c r="AJ9" s="6">
        <f t="shared" ca="1" si="21"/>
        <v>0.23076923076923078</v>
      </c>
      <c r="AK9" s="81">
        <f t="shared" ca="1" si="22"/>
        <v>26.755232312116689</v>
      </c>
      <c r="AL9" s="35" t="str">
        <f t="shared" ca="1" si="27"/>
        <v>&gt;24-26.8</v>
      </c>
      <c r="AM9" s="35" t="str">
        <f t="shared" ca="1" si="23"/>
        <v>1/13</v>
      </c>
      <c r="AO9" s="110">
        <f t="shared" ca="1" si="24"/>
        <v>0.23076923076923078</v>
      </c>
      <c r="AP9" s="35">
        <f t="shared" si="25"/>
        <v>24.000000000000227</v>
      </c>
      <c r="AQ9" s="78">
        <f t="shared" ca="1" si="26"/>
        <v>7.9649942726226497E-2</v>
      </c>
    </row>
    <row r="10" spans="1:43">
      <c r="A10" s="74">
        <v>1.6020599913279601</v>
      </c>
      <c r="B10" s="74">
        <v>154</v>
      </c>
      <c r="C10" s="35">
        <v>4.9504950495049497E-3</v>
      </c>
      <c r="D10" s="35">
        <f t="shared" ca="1" si="0"/>
        <v>9</v>
      </c>
      <c r="E10" s="35">
        <f t="shared" ca="1" si="1"/>
        <v>3.9910344711472012E-3</v>
      </c>
      <c r="F10" s="35">
        <f ca="1">E10*'Input Sheet'!$D$2/SUM(OFFSET($E$4,0,0,'Input Sheet'!$D$2))</f>
        <v>1.8614157527417832</v>
      </c>
      <c r="G10" s="35">
        <f t="shared" si="3"/>
        <v>1.6020599913279601</v>
      </c>
      <c r="H10" s="35">
        <f t="shared" si="4"/>
        <v>5</v>
      </c>
      <c r="J10" s="19">
        <v>7</v>
      </c>
      <c r="K10" s="80">
        <f t="shared" si="5"/>
        <v>1.3979400086720399</v>
      </c>
      <c r="L10" s="77">
        <f t="shared" ca="1" si="6"/>
        <v>1.0438090155308067E-2</v>
      </c>
      <c r="M10" s="27">
        <f t="shared" si="17"/>
        <v>1.3979400086720399</v>
      </c>
      <c r="N10" s="22">
        <f t="shared" si="7"/>
        <v>1.41497334797082</v>
      </c>
      <c r="O10" s="28">
        <f t="shared" ca="1" si="8"/>
        <v>1.0438090155308067E-2</v>
      </c>
      <c r="P10" s="28">
        <f t="shared" ca="1" si="10"/>
        <v>6.4344147713072921</v>
      </c>
      <c r="Q10" s="20">
        <f ca="1">IF(O10="","",SUM($P$4:$P10))</f>
        <v>115.69690560217299</v>
      </c>
      <c r="R10" s="28">
        <f t="shared" si="9"/>
        <v>26.000000000000128</v>
      </c>
      <c r="S10" s="77">
        <f ca="1">SUM(L$4:L10)</f>
        <v>0.17724871187537405</v>
      </c>
      <c r="T10" s="80">
        <f t="shared" ca="1" si="11"/>
        <v>8.4633997545209672E-2</v>
      </c>
      <c r="U10" s="80">
        <f t="shared" ca="1" si="12"/>
        <v>8.961805236419286E-2</v>
      </c>
      <c r="V10" s="16" t="s">
        <v>28</v>
      </c>
      <c r="W10" s="11">
        <f ca="1">MOD(W7,1)</f>
        <v>0.5</v>
      </c>
      <c r="X10" s="10"/>
      <c r="Y10" s="2"/>
      <c r="Z10" s="80">
        <v>0.95028303856269369</v>
      </c>
      <c r="AB10" s="19">
        <v>6</v>
      </c>
      <c r="AC10" s="30">
        <f t="shared" ca="1" si="13"/>
        <v>1.475386327330015</v>
      </c>
      <c r="AD10" s="28">
        <f t="shared" ca="1" si="14"/>
        <v>7</v>
      </c>
      <c r="AE10" s="77">
        <f t="shared" ca="1" si="18"/>
        <v>0.14285714285714285</v>
      </c>
      <c r="AF10" s="85">
        <f t="shared" ca="1" si="15"/>
        <v>1.9385024574143549E-2</v>
      </c>
      <c r="AG10" s="6">
        <f t="shared" ca="1" si="19"/>
        <v>1.4513975267888855</v>
      </c>
      <c r="AH10" s="81">
        <f t="shared" ca="1" si="20"/>
        <v>28.274668822246092</v>
      </c>
      <c r="AI10" s="6">
        <f t="shared" ca="1" si="16"/>
        <v>7</v>
      </c>
      <c r="AJ10" s="6">
        <f t="shared" ca="1" si="21"/>
        <v>1</v>
      </c>
      <c r="AK10" s="81">
        <f t="shared" ca="1" si="22"/>
        <v>29.880394521771482</v>
      </c>
      <c r="AL10" s="35" t="str">
        <f t="shared" ca="1" si="27"/>
        <v>&gt;26.8-29.9</v>
      </c>
      <c r="AM10" s="35" t="str">
        <f t="shared" ca="1" si="23"/>
        <v>1/7</v>
      </c>
      <c r="AO10" s="110">
        <f t="shared" ca="1" si="24"/>
        <v>1</v>
      </c>
      <c r="AP10" s="35">
        <f t="shared" si="25"/>
        <v>25.000000000000139</v>
      </c>
      <c r="AQ10" s="78">
        <f t="shared" ca="1" si="26"/>
        <v>8.4633997545209685E-2</v>
      </c>
    </row>
    <row r="11" spans="1:43">
      <c r="A11" s="74">
        <v>2.2148438480477002</v>
      </c>
      <c r="B11" s="74">
        <v>155</v>
      </c>
      <c r="C11" s="35">
        <v>1.9867549668874201E-2</v>
      </c>
      <c r="D11" s="35">
        <f t="shared" ca="1" si="0"/>
        <v>22</v>
      </c>
      <c r="E11" s="35">
        <f t="shared" ca="1" si="1"/>
        <v>6.717582773218062E-4</v>
      </c>
      <c r="F11" s="35">
        <f ca="1">E11*'Input Sheet'!$D$2/SUM(OFFSET($E$4,0,0,'Input Sheet'!$D$2))</f>
        <v>0.31330760194663687</v>
      </c>
      <c r="G11" s="35">
        <f t="shared" si="3"/>
        <v>2.2148438480477002</v>
      </c>
      <c r="H11" s="35">
        <f t="shared" si="4"/>
        <v>3</v>
      </c>
      <c r="J11" s="19">
        <v>8</v>
      </c>
      <c r="K11" s="80">
        <f t="shared" si="5"/>
        <v>1.41497334797082</v>
      </c>
      <c r="L11" s="77">
        <f t="shared" ca="1" si="6"/>
        <v>1.0438090155308067E-2</v>
      </c>
      <c r="M11" s="27">
        <f t="shared" si="17"/>
        <v>1.41497334797082</v>
      </c>
      <c r="N11" s="22">
        <f t="shared" si="7"/>
        <v>1.43136376415899</v>
      </c>
      <c r="O11" s="28">
        <f t="shared" ca="1" si="8"/>
        <v>3.8770049148287099E-2</v>
      </c>
      <c r="P11" s="28">
        <f t="shared" ca="1" si="10"/>
        <v>23.899254864855653</v>
      </c>
      <c r="Q11" s="20">
        <f ca="1">IF(O11="","",SUM($P$4:$P11))</f>
        <v>139.59616046702865</v>
      </c>
      <c r="R11" s="28">
        <f t="shared" si="9"/>
        <v>27.000000000000181</v>
      </c>
      <c r="S11" s="77">
        <f ca="1">SUM(L$4:L11)</f>
        <v>0.18768680203068211</v>
      </c>
      <c r="T11" s="80">
        <f t="shared" ca="1" si="11"/>
        <v>8.9618052364192846E-2</v>
      </c>
      <c r="U11" s="80">
        <f t="shared" ca="1" si="12"/>
        <v>0.10813025597755899</v>
      </c>
      <c r="V11" s="16" t="s">
        <v>30</v>
      </c>
      <c r="W11" s="11">
        <f ca="1">INDEX($J$4:$U$3738, MATCH($W$8, $Q$4:$Q$3738,1)+1, 5)</f>
        <v>2.9722028383790602</v>
      </c>
      <c r="X11" s="10">
        <f ca="1">INDEX($J$4:$U$3738, MATCH($W$9, $Q$4:$Q$3738,1)+1,5)</f>
        <v>2.9804578922761</v>
      </c>
      <c r="Y11" s="2"/>
      <c r="Z11" s="80">
        <v>0.95101931938822526</v>
      </c>
      <c r="AB11" s="19">
        <v>7</v>
      </c>
      <c r="AC11" s="30">
        <f t="shared" ca="1" si="13"/>
        <v>1.523363928412274</v>
      </c>
      <c r="AD11" s="28">
        <f t="shared" ca="1" si="14"/>
        <v>21</v>
      </c>
      <c r="AE11" s="77">
        <f t="shared" ca="1" si="18"/>
        <v>4.7619047619047616E-2</v>
      </c>
      <c r="AF11" s="85">
        <f t="shared" ca="1" si="15"/>
        <v>6.4616748580478504E-3</v>
      </c>
      <c r="AG11" s="6">
        <f t="shared" ca="1" si="19"/>
        <v>1.4993751278711445</v>
      </c>
      <c r="AH11" s="81">
        <f t="shared" ca="1" si="20"/>
        <v>31.577309795906078</v>
      </c>
      <c r="AI11" s="6">
        <f t="shared" ca="1" si="16"/>
        <v>7</v>
      </c>
      <c r="AJ11" s="6">
        <f t="shared" ca="1" si="21"/>
        <v>0.33333333333333331</v>
      </c>
      <c r="AK11" s="81">
        <f t="shared" ca="1" si="22"/>
        <v>33.370593323997049</v>
      </c>
      <c r="AL11" s="35" t="str">
        <f t="shared" ca="1" si="27"/>
        <v>&gt;29.9-33.4</v>
      </c>
      <c r="AM11" s="35" t="str">
        <f t="shared" ca="1" si="23"/>
        <v>1/21</v>
      </c>
      <c r="AO11" s="110">
        <f t="shared" ca="1" si="24"/>
        <v>0.33333333333333331</v>
      </c>
      <c r="AP11" s="35">
        <f t="shared" si="25"/>
        <v>26.000000000000128</v>
      </c>
      <c r="AQ11" s="78">
        <f t="shared" ca="1" si="26"/>
        <v>8.961805236419286E-2</v>
      </c>
    </row>
    <row r="12" spans="1:43">
      <c r="A12" s="74">
        <v>1.7160033436347999</v>
      </c>
      <c r="B12" s="74">
        <v>465</v>
      </c>
      <c r="C12" s="35">
        <v>0</v>
      </c>
      <c r="D12" s="35">
        <f t="shared" ca="1" si="0"/>
        <v>12</v>
      </c>
      <c r="E12" s="35">
        <f t="shared" ca="1" si="1"/>
        <v>3.0154482670889968E-3</v>
      </c>
      <c r="F12" s="35">
        <f ca="1">E12*'Input Sheet'!$D$2/SUM(OFFSET($E$4,0,0,'Input Sheet'!$D$2))</f>
        <v>1.4064030131826808</v>
      </c>
      <c r="G12" s="35" t="str">
        <f t="shared" si="3"/>
        <v/>
      </c>
      <c r="H12" s="35" t="str">
        <f t="shared" si="4"/>
        <v/>
      </c>
      <c r="J12" s="19">
        <v>9</v>
      </c>
      <c r="K12" s="80">
        <f t="shared" si="5"/>
        <v>1.43136376415899</v>
      </c>
      <c r="L12" s="77">
        <f t="shared" ca="1" si="6"/>
        <v>1.9385024574143549E-2</v>
      </c>
      <c r="M12" s="27">
        <f t="shared" si="17"/>
        <v>1.43136376415899</v>
      </c>
      <c r="N12" s="22">
        <f t="shared" si="7"/>
        <v>1.4623979978989601</v>
      </c>
      <c r="O12" s="28">
        <f t="shared" ca="1" si="8"/>
        <v>9.692512287071775E-2</v>
      </c>
      <c r="P12" s="28">
        <f t="shared" ca="1" si="10"/>
        <v>59.74813716213913</v>
      </c>
      <c r="Q12" s="20">
        <f ca="1">IF(O12="","",SUM($P$4:$P12))</f>
        <v>199.34429762916778</v>
      </c>
      <c r="R12" s="28">
        <f t="shared" si="9"/>
        <v>29.000000000000274</v>
      </c>
      <c r="S12" s="77">
        <f ca="1">SUM(L$4:L12)</f>
        <v>0.20707182660482565</v>
      </c>
      <c r="T12" s="80">
        <f t="shared" ca="1" si="11"/>
        <v>9.8874154170875903E-2</v>
      </c>
      <c r="U12" s="80">
        <f t="shared" ca="1" si="12"/>
        <v>0.15441076501097428</v>
      </c>
      <c r="V12" s="16" t="s">
        <v>35</v>
      </c>
      <c r="W12" s="11">
        <f ca="1">(1-$W$10)*W11+W10*X11</f>
        <v>2.9763303653275801</v>
      </c>
      <c r="X12" s="10" t="str">
        <f ca="1">INDEX($J$4:$U$3737, MATCH($W$9, $U$4:$U$3737,1)+1, 5)</f>
        <v/>
      </c>
      <c r="Y12" s="2"/>
      <c r="AB12" s="19">
        <v>8</v>
      </c>
      <c r="AC12" s="30">
        <f t="shared" ca="1" si="13"/>
        <v>1.5713415294945332</v>
      </c>
      <c r="AD12" s="28">
        <f t="shared" ca="1" si="14"/>
        <v>16</v>
      </c>
      <c r="AE12" s="77">
        <f t="shared" ca="1" si="18"/>
        <v>6.25E-2</v>
      </c>
      <c r="AF12" s="85">
        <f t="shared" ca="1" si="15"/>
        <v>8.4809482511878035E-3</v>
      </c>
      <c r="AG12" s="6">
        <f t="shared" ca="1" si="19"/>
        <v>1.5473527289534035</v>
      </c>
      <c r="AH12" s="81">
        <f t="shared" ca="1" si="20"/>
        <v>35.265717883920928</v>
      </c>
      <c r="AI12" s="6">
        <f t="shared" ca="1" si="16"/>
        <v>5</v>
      </c>
      <c r="AJ12" s="6">
        <f t="shared" ca="1" si="21"/>
        <v>0.3125</v>
      </c>
      <c r="AK12" s="81">
        <f t="shared" ca="1" si="22"/>
        <v>37.268467054014536</v>
      </c>
      <c r="AL12" s="35" t="str">
        <f t="shared" ca="1" si="27"/>
        <v>&gt;33.4-37.3</v>
      </c>
      <c r="AM12" s="35" t="str">
        <f t="shared" ca="1" si="23"/>
        <v>1/16</v>
      </c>
      <c r="AO12" s="110">
        <f t="shared" ca="1" si="24"/>
        <v>0.3125</v>
      </c>
      <c r="AP12" s="35">
        <f t="shared" si="25"/>
        <v>27.000000000000181</v>
      </c>
      <c r="AQ12" s="78">
        <f t="shared" ca="1" si="26"/>
        <v>0.10813025597755899</v>
      </c>
    </row>
    <row r="13" spans="1:43" ht="15.75" thickBot="1">
      <c r="A13" s="74">
        <v>1.8750612633917001</v>
      </c>
      <c r="B13" s="74">
        <v>480</v>
      </c>
      <c r="C13" s="35">
        <v>9.0497737556561094E-3</v>
      </c>
      <c r="D13" s="35">
        <f t="shared" ca="1" si="0"/>
        <v>15</v>
      </c>
      <c r="E13" s="35">
        <f t="shared" ca="1" si="1"/>
        <v>2.1202370627969509E-3</v>
      </c>
      <c r="F13" s="35">
        <f ca="1">E13*'Input Sheet'!$D$2/SUM(OFFSET($E$4,0,0,'Input Sheet'!$D$2))</f>
        <v>0.98887711864407257</v>
      </c>
      <c r="G13" s="35">
        <f t="shared" si="3"/>
        <v>1.8750612633917001</v>
      </c>
      <c r="H13" s="35">
        <f t="shared" si="4"/>
        <v>5</v>
      </c>
      <c r="J13" s="19">
        <v>10</v>
      </c>
      <c r="K13" s="80">
        <f t="shared" si="5"/>
        <v>1.43136376415899</v>
      </c>
      <c r="L13" s="77">
        <f t="shared" ca="1" si="6"/>
        <v>1.9385024574143549E-2</v>
      </c>
      <c r="M13" s="27" t="str">
        <f t="shared" si="17"/>
        <v/>
      </c>
      <c r="N13" s="22">
        <f t="shared" si="7"/>
        <v>1.4771212547196599</v>
      </c>
      <c r="O13" s="28">
        <f t="shared" ca="1" si="8"/>
        <v>1.2923349716095701E-2</v>
      </c>
      <c r="P13" s="28">
        <f t="shared" ca="1" si="10"/>
        <v>7.9664182882852179</v>
      </c>
      <c r="Q13" s="20">
        <f ca="1">IF(O13="","",SUM($P$4:$P13))</f>
        <v>207.310715917453</v>
      </c>
      <c r="R13" s="28">
        <f t="shared" si="9"/>
        <v>29.999999999999844</v>
      </c>
      <c r="S13" s="77">
        <f ca="1">SUM(L$4:L13)</f>
        <v>0.22645685117896919</v>
      </c>
      <c r="T13" s="80">
        <f t="shared" ca="1" si="11"/>
        <v>0.10813025597755895</v>
      </c>
      <c r="U13" s="80">
        <f t="shared" ca="1" si="12"/>
        <v>0.16058149954876297</v>
      </c>
      <c r="V13" s="17" t="s">
        <v>31</v>
      </c>
      <c r="W13" s="18">
        <f ca="1">IFERROR(10^W12,"")</f>
        <v>946.95723240281109</v>
      </c>
      <c r="X13" s="13"/>
      <c r="Y13" s="2"/>
      <c r="AB13" s="19">
        <v>9</v>
      </c>
      <c r="AC13" s="30">
        <f t="shared" ca="1" si="13"/>
        <v>1.6193191305767924</v>
      </c>
      <c r="AD13" s="28">
        <f t="shared" ca="1" si="14"/>
        <v>34</v>
      </c>
      <c r="AE13" s="77">
        <f t="shared" ca="1" si="18"/>
        <v>2.9411764705882353E-2</v>
      </c>
      <c r="AF13" s="85">
        <f t="shared" ca="1" si="15"/>
        <v>3.9910344711472012E-3</v>
      </c>
      <c r="AG13" s="6">
        <f t="shared" ca="1" si="19"/>
        <v>1.5953303300356629</v>
      </c>
      <c r="AH13" s="81">
        <f t="shared" ca="1" si="20"/>
        <v>39.384952863512801</v>
      </c>
      <c r="AI13" s="6">
        <f t="shared" ca="1" si="16"/>
        <v>17</v>
      </c>
      <c r="AJ13" s="6">
        <f t="shared" ca="1" si="21"/>
        <v>0.5</v>
      </c>
      <c r="AK13" s="81">
        <f t="shared" ca="1" si="22"/>
        <v>41.621634445359703</v>
      </c>
      <c r="AL13" s="35" t="str">
        <f t="shared" ca="1" si="27"/>
        <v>&gt;37.3-41.6</v>
      </c>
      <c r="AM13" s="35" t="str">
        <f t="shared" ca="1" si="23"/>
        <v>1/34</v>
      </c>
      <c r="AO13" s="110">
        <f t="shared" ca="1" si="24"/>
        <v>0.5</v>
      </c>
      <c r="AP13" s="35">
        <f t="shared" si="25"/>
        <v>29.000000000000274</v>
      </c>
      <c r="AQ13" s="78">
        <f t="shared" ca="1" si="26"/>
        <v>0.15441076501097428</v>
      </c>
    </row>
    <row r="14" spans="1:43">
      <c r="A14" s="74">
        <v>1.9731278535996999</v>
      </c>
      <c r="B14" s="74">
        <v>546</v>
      </c>
      <c r="C14" s="35">
        <v>6.4935064935064896E-3</v>
      </c>
      <c r="D14" s="35">
        <f t="shared" ca="1" si="0"/>
        <v>17</v>
      </c>
      <c r="E14" s="35">
        <f t="shared" ca="1" si="1"/>
        <v>1.8846551669306228E-3</v>
      </c>
      <c r="F14" s="35">
        <f ca="1">E14*'Input Sheet'!$D$2/SUM(OFFSET($E$4,0,0,'Input Sheet'!$D$2))</f>
        <v>0.8790018832391755</v>
      </c>
      <c r="G14" s="35">
        <f t="shared" si="3"/>
        <v>1.9731278535996999</v>
      </c>
      <c r="H14" s="35">
        <f t="shared" si="4"/>
        <v>7</v>
      </c>
      <c r="J14" s="19">
        <v>11</v>
      </c>
      <c r="K14" s="30">
        <f t="shared" si="5"/>
        <v>1.4623979978989601</v>
      </c>
      <c r="L14" s="77">
        <f t="shared" ca="1" si="6"/>
        <v>1.9385024574143549E-2</v>
      </c>
      <c r="M14" s="27">
        <f t="shared" si="17"/>
        <v>1.4623979978989601</v>
      </c>
      <c r="N14" s="22">
        <f t="shared" si="7"/>
        <v>1.49136169383427</v>
      </c>
      <c r="O14" s="28">
        <f t="shared" ca="1" si="8"/>
        <v>6.4616748580478504E-3</v>
      </c>
      <c r="P14" s="28">
        <f t="shared" ca="1" si="10"/>
        <v>3.983209144142609</v>
      </c>
      <c r="Q14" s="20">
        <f ca="1">IF(O14="","",SUM($P$4:$P14))</f>
        <v>211.29392506159562</v>
      </c>
      <c r="R14" s="28">
        <f t="shared" si="9"/>
        <v>30.999999999999822</v>
      </c>
      <c r="S14" s="77">
        <f ca="1">SUM(L$4:L14)</f>
        <v>0.24584187575311273</v>
      </c>
      <c r="T14" s="80">
        <f t="shared" ca="1" si="11"/>
        <v>0.117386357784242</v>
      </c>
      <c r="U14" s="80">
        <f t="shared" ca="1" si="12"/>
        <v>0.16366686681765732</v>
      </c>
      <c r="V14" s="5"/>
      <c r="W14" s="2"/>
      <c r="X14" s="2"/>
      <c r="Y14" s="2"/>
      <c r="AB14" s="19">
        <v>10</v>
      </c>
      <c r="AC14" s="30">
        <f t="shared" ca="1" si="13"/>
        <v>1.6672967316590515</v>
      </c>
      <c r="AD14" s="28">
        <f t="shared" ca="1" si="14"/>
        <v>42</v>
      </c>
      <c r="AE14" s="77">
        <f t="shared" ca="1" si="18"/>
        <v>2.3809523809523808E-2</v>
      </c>
      <c r="AF14" s="85">
        <f t="shared" ca="1" si="15"/>
        <v>3.2308374290239252E-3</v>
      </c>
      <c r="AG14" s="6">
        <f t="shared" ca="1" si="19"/>
        <v>1.6433079311179219</v>
      </c>
      <c r="AH14" s="81">
        <f t="shared" ca="1" si="20"/>
        <v>43.985337748316972</v>
      </c>
      <c r="AI14" s="6">
        <f t="shared" ca="1" si="16"/>
        <v>17</v>
      </c>
      <c r="AJ14" s="6">
        <f t="shared" ca="1" si="21"/>
        <v>0.40476190476190477</v>
      </c>
      <c r="AK14" s="81">
        <f t="shared" ca="1" si="22"/>
        <v>46.483276368528415</v>
      </c>
      <c r="AL14" s="35" t="str">
        <f t="shared" ca="1" si="27"/>
        <v>&gt;41.6-46.5</v>
      </c>
      <c r="AM14" s="35" t="str">
        <f t="shared" ca="1" si="23"/>
        <v>1/42</v>
      </c>
      <c r="AO14" s="110">
        <f t="shared" ca="1" si="24"/>
        <v>0.40476190476190477</v>
      </c>
      <c r="AP14" s="35">
        <f t="shared" si="25"/>
        <v>29.999999999999844</v>
      </c>
      <c r="AQ14" s="78">
        <f t="shared" ca="1" si="26"/>
        <v>0.16058149954876297</v>
      </c>
    </row>
    <row r="15" spans="1:43">
      <c r="A15" s="74">
        <v>1.6627578316815701</v>
      </c>
      <c r="B15" s="74">
        <v>589</v>
      </c>
      <c r="C15" s="35">
        <v>0</v>
      </c>
      <c r="D15" s="35">
        <f t="shared" ca="1" si="0"/>
        <v>10</v>
      </c>
      <c r="E15" s="35">
        <f t="shared" ca="1" si="1"/>
        <v>3.2308374290239252E-3</v>
      </c>
      <c r="F15" s="35">
        <f ca="1">E15*'Input Sheet'!$D$2/SUM(OFFSET($E$4,0,0,'Input Sheet'!$D$2))</f>
        <v>1.506860371267158</v>
      </c>
      <c r="G15" s="35" t="str">
        <f t="shared" si="3"/>
        <v/>
      </c>
      <c r="H15" s="35" t="str">
        <f t="shared" si="4"/>
        <v/>
      </c>
      <c r="J15" s="19">
        <v>12</v>
      </c>
      <c r="K15" s="30">
        <f t="shared" si="5"/>
        <v>1.4623979978989601</v>
      </c>
      <c r="L15" s="77">
        <f t="shared" ca="1" si="6"/>
        <v>1.9385024574143549E-2</v>
      </c>
      <c r="M15" s="27" t="str">
        <f t="shared" si="17"/>
        <v/>
      </c>
      <c r="N15" s="22">
        <f t="shared" si="7"/>
        <v>1.50514997831991</v>
      </c>
      <c r="O15" s="28">
        <f t="shared" ca="1" si="8"/>
        <v>6.4616748580478504E-3</v>
      </c>
      <c r="P15" s="28">
        <f t="shared" ca="1" si="10"/>
        <v>3.983209144142609</v>
      </c>
      <c r="Q15" s="20">
        <f ca="1">IF(O15="","",SUM($P$4:$P15))</f>
        <v>215.27713420573824</v>
      </c>
      <c r="R15" s="28">
        <f t="shared" si="9"/>
        <v>32.000000000000313</v>
      </c>
      <c r="S15" s="77">
        <f ca="1">SUM(L$4:L15)</f>
        <v>0.26522690032725627</v>
      </c>
      <c r="T15" s="80">
        <f t="shared" ca="1" si="11"/>
        <v>0.12664245959092504</v>
      </c>
      <c r="U15" s="80">
        <f t="shared" ca="1" si="12"/>
        <v>0.16675223408655168</v>
      </c>
      <c r="V15" s="2"/>
      <c r="W15" s="2"/>
      <c r="X15" s="2"/>
      <c r="Y15" s="2"/>
      <c r="AB15" s="19">
        <v>11</v>
      </c>
      <c r="AC15" s="30">
        <f t="shared" ca="1" si="13"/>
        <v>1.7152743327413107</v>
      </c>
      <c r="AD15" s="28">
        <f t="shared" ca="1" si="14"/>
        <v>41</v>
      </c>
      <c r="AE15" s="77">
        <f t="shared" ca="1" si="18"/>
        <v>2.4390243902439025E-2</v>
      </c>
      <c r="AF15" s="85">
        <f t="shared" ca="1" si="15"/>
        <v>3.3096383419269479E-3</v>
      </c>
      <c r="AG15" s="6">
        <f t="shared" ca="1" si="19"/>
        <v>1.691285532200181</v>
      </c>
      <c r="AH15" s="81">
        <f t="shared" ca="1" si="20"/>
        <v>49.123073564114385</v>
      </c>
      <c r="AI15" s="6">
        <f t="shared" ca="1" si="16"/>
        <v>20</v>
      </c>
      <c r="AJ15" s="6">
        <f t="shared" ca="1" si="21"/>
        <v>0.48780487804878048</v>
      </c>
      <c r="AK15" s="81">
        <f t="shared" ca="1" si="22"/>
        <v>51.912785519980545</v>
      </c>
      <c r="AL15" s="35" t="str">
        <f t="shared" ca="1" si="27"/>
        <v>&gt;46.5-51.9</v>
      </c>
      <c r="AM15" s="35" t="str">
        <f t="shared" ca="1" si="23"/>
        <v>1/41</v>
      </c>
      <c r="AO15" s="110">
        <f t="shared" ca="1" si="24"/>
        <v>0.48780487804878048</v>
      </c>
      <c r="AP15" s="35">
        <f t="shared" si="25"/>
        <v>30.999999999999822</v>
      </c>
      <c r="AQ15" s="78">
        <f t="shared" ca="1" si="26"/>
        <v>0.16366686681765732</v>
      </c>
    </row>
    <row r="16" spans="1:43">
      <c r="A16" s="74">
        <v>1.76342799356294</v>
      </c>
      <c r="B16" s="74">
        <v>695</v>
      </c>
      <c r="C16" s="35">
        <v>0</v>
      </c>
      <c r="D16" s="35">
        <f t="shared" ca="1" si="0"/>
        <v>13</v>
      </c>
      <c r="E16" s="35">
        <f t="shared" ca="1" si="1"/>
        <v>2.6095225388270168E-3</v>
      </c>
      <c r="F16" s="35">
        <f ca="1">E16*'Input Sheet'!$D$2/SUM(OFFSET($E$4,0,0,'Input Sheet'!$D$2))</f>
        <v>1.2170795306388587</v>
      </c>
      <c r="G16" s="35" t="str">
        <f t="shared" si="3"/>
        <v/>
      </c>
      <c r="H16" s="35" t="str">
        <f t="shared" si="4"/>
        <v/>
      </c>
      <c r="J16" s="19">
        <v>13</v>
      </c>
      <c r="K16" s="30">
        <f t="shared" si="5"/>
        <v>1.4623979978989601</v>
      </c>
      <c r="L16" s="77">
        <f t="shared" ca="1" si="6"/>
        <v>1.9385024574143549E-2</v>
      </c>
      <c r="M16" s="27" t="str">
        <f t="shared" si="17"/>
        <v/>
      </c>
      <c r="N16" s="22">
        <f t="shared" si="7"/>
        <v>1.51851393987789</v>
      </c>
      <c r="O16" s="28">
        <f t="shared" ca="1" si="8"/>
        <v>1.9385024574143553E-2</v>
      </c>
      <c r="P16" s="28">
        <f t="shared" ca="1" si="10"/>
        <v>11.949627432427828</v>
      </c>
      <c r="Q16" s="20">
        <f ca="1">IF(O16="","",SUM($P$4:$P16))</f>
        <v>227.22676163816607</v>
      </c>
      <c r="R16" s="28">
        <f t="shared" si="9"/>
        <v>33.000000000000206</v>
      </c>
      <c r="S16" s="77">
        <f ca="1">SUM(L$4:L16)</f>
        <v>0.2846119249013998</v>
      </c>
      <c r="T16" s="80">
        <f t="shared" ca="1" si="11"/>
        <v>0.13589856139760811</v>
      </c>
      <c r="U16" s="80">
        <f t="shared" ca="1" si="12"/>
        <v>0.17600833589323475</v>
      </c>
      <c r="V16" s="2"/>
      <c r="W16" s="2">
        <f ca="1">((Z10-Z6)*W11+(Z11-Z6)*X11)/(Z11-Z10)</f>
        <v>7685.7997443729291</v>
      </c>
      <c r="X16" s="2">
        <f ca="1">OFFSET($E$4,0,0,'Input Sheet'!$D$2)</f>
        <v>2.6095225388270168E-3</v>
      </c>
      <c r="Y16" s="2"/>
      <c r="AB16" s="19">
        <v>12</v>
      </c>
      <c r="AC16" s="30">
        <f t="shared" ca="1" si="13"/>
        <v>1.7632519338235699</v>
      </c>
      <c r="AD16" s="28">
        <f t="shared" ca="1" si="14"/>
        <v>45</v>
      </c>
      <c r="AE16" s="77">
        <f t="shared" ca="1" si="18"/>
        <v>2.2222222222222223E-2</v>
      </c>
      <c r="AF16" s="85">
        <f t="shared" ca="1" si="15"/>
        <v>3.0154482670889968E-3</v>
      </c>
      <c r="AG16" s="6">
        <f t="shared" ca="1" si="19"/>
        <v>1.7392631332824404</v>
      </c>
      <c r="AH16" s="81">
        <f t="shared" ca="1" si="20"/>
        <v>54.860925933840996</v>
      </c>
      <c r="AI16" s="6">
        <f t="shared" ca="1" si="16"/>
        <v>23</v>
      </c>
      <c r="AJ16" s="6">
        <f t="shared" ca="1" si="21"/>
        <v>0.51111111111111107</v>
      </c>
      <c r="AK16" s="81">
        <f t="shared" ca="1" si="22"/>
        <v>57.97649199848815</v>
      </c>
      <c r="AL16" s="35" t="str">
        <f t="shared" ca="1" si="27"/>
        <v>&gt;51.9-58</v>
      </c>
      <c r="AM16" s="35" t="str">
        <f t="shared" ca="1" si="23"/>
        <v>1/45</v>
      </c>
      <c r="AO16" s="110">
        <f t="shared" ca="1" si="24"/>
        <v>0.51111111111111107</v>
      </c>
      <c r="AP16" s="35">
        <f t="shared" si="25"/>
        <v>32.000000000000313</v>
      </c>
      <c r="AQ16" s="78">
        <f t="shared" ca="1" si="26"/>
        <v>0.16675223408655168</v>
      </c>
    </row>
    <row r="17" spans="1:43">
      <c r="A17" s="74">
        <v>1.2304489213782701</v>
      </c>
      <c r="B17" s="74">
        <v>696</v>
      </c>
      <c r="C17" s="35">
        <v>0</v>
      </c>
      <c r="D17" s="35">
        <f t="shared" ca="1" si="0"/>
        <v>1</v>
      </c>
      <c r="E17" s="35">
        <f t="shared" ca="1" si="1"/>
        <v>4.5231724006334947E-2</v>
      </c>
      <c r="F17" s="35">
        <f ca="1">E17*'Input Sheet'!$D$2/SUM(OFFSET($E$4,0,0,'Input Sheet'!$D$2))</f>
        <v>21.096045197740214</v>
      </c>
      <c r="G17" s="35" t="str">
        <f t="shared" si="3"/>
        <v/>
      </c>
      <c r="H17" s="35" t="str">
        <f t="shared" si="4"/>
        <v/>
      </c>
      <c r="J17" s="19">
        <v>14</v>
      </c>
      <c r="K17" s="30">
        <f t="shared" si="5"/>
        <v>1.4623979978989601</v>
      </c>
      <c r="L17" s="77">
        <f t="shared" ca="1" si="6"/>
        <v>1.9385024574143549E-2</v>
      </c>
      <c r="M17" s="27" t="str">
        <f t="shared" si="17"/>
        <v/>
      </c>
      <c r="N17" s="22">
        <f t="shared" si="7"/>
        <v>1.53147891704226</v>
      </c>
      <c r="O17" s="28">
        <f t="shared" ca="1" si="8"/>
        <v>8.4809482511878035E-3</v>
      </c>
      <c r="P17" s="28">
        <f t="shared" ca="1" si="10"/>
        <v>5.2279620016871737</v>
      </c>
      <c r="Q17" s="20">
        <f ca="1">IF(O17="","",SUM($P$4:$P17))</f>
        <v>232.45472363985323</v>
      </c>
      <c r="R17" s="28">
        <f t="shared" si="9"/>
        <v>34.000000000000398</v>
      </c>
      <c r="S17" s="77">
        <f ca="1">SUM(L$4:L17)</f>
        <v>0.30399694947554334</v>
      </c>
      <c r="T17" s="80">
        <f t="shared" ca="1" si="11"/>
        <v>0.14515466320429116</v>
      </c>
      <c r="U17" s="80">
        <f t="shared" ca="1" si="12"/>
        <v>0.18005788043365858</v>
      </c>
      <c r="V17" s="2"/>
      <c r="W17" s="2"/>
      <c r="X17" s="2"/>
      <c r="Y17" s="2"/>
      <c r="AB17" s="19">
        <v>13</v>
      </c>
      <c r="AC17" s="30">
        <f t="shared" ca="1" si="13"/>
        <v>1.8112295349058289</v>
      </c>
      <c r="AD17" s="28">
        <f t="shared" ca="1" si="14"/>
        <v>52</v>
      </c>
      <c r="AE17" s="77">
        <f t="shared" ca="1" si="18"/>
        <v>1.9230769230769232E-2</v>
      </c>
      <c r="AF17" s="85">
        <f t="shared" ca="1" si="15"/>
        <v>2.6095225388270168E-3</v>
      </c>
      <c r="AG17" s="6">
        <f t="shared" ca="1" si="19"/>
        <v>1.7872407343646994</v>
      </c>
      <c r="AH17" s="81">
        <f t="shared" ca="1" si="20"/>
        <v>61.268991859602565</v>
      </c>
      <c r="AI17" s="6">
        <f t="shared" ca="1" si="16"/>
        <v>23</v>
      </c>
      <c r="AJ17" s="6">
        <f t="shared" ca="1" si="21"/>
        <v>0.44230769230769229</v>
      </c>
      <c r="AK17" s="81">
        <f t="shared" ca="1" si="22"/>
        <v>64.748473632898182</v>
      </c>
      <c r="AL17" s="35" t="str">
        <f t="shared" ca="1" si="27"/>
        <v>&gt;58-64.7</v>
      </c>
      <c r="AM17" s="35" t="str">
        <f t="shared" ca="1" si="23"/>
        <v>1/52</v>
      </c>
      <c r="AO17" s="110">
        <f t="shared" ca="1" si="24"/>
        <v>0.44230769230769229</v>
      </c>
      <c r="AP17" s="35">
        <f t="shared" si="25"/>
        <v>33.000000000000206</v>
      </c>
      <c r="AQ17" s="78">
        <f t="shared" ca="1" si="26"/>
        <v>0.17600833589323475</v>
      </c>
    </row>
    <row r="18" spans="1:43">
      <c r="A18" s="74">
        <v>1.5910646070265</v>
      </c>
      <c r="B18" s="74">
        <v>719</v>
      </c>
      <c r="C18" s="35">
        <v>0</v>
      </c>
      <c r="D18" s="35">
        <f t="shared" ca="1" si="0"/>
        <v>9</v>
      </c>
      <c r="E18" s="35">
        <f t="shared" ca="1" si="1"/>
        <v>3.9910344711472012E-3</v>
      </c>
      <c r="F18" s="35">
        <f ca="1">E18*'Input Sheet'!$D$2/SUM(OFFSET($E$4,0,0,'Input Sheet'!$D$2))</f>
        <v>1.8614157527417832</v>
      </c>
      <c r="G18" s="35" t="str">
        <f t="shared" si="3"/>
        <v/>
      </c>
      <c r="H18" s="35" t="str">
        <f t="shared" si="4"/>
        <v/>
      </c>
      <c r="J18" s="19">
        <v>15</v>
      </c>
      <c r="K18" s="30">
        <f t="shared" si="5"/>
        <v>1.4623979978989601</v>
      </c>
      <c r="L18" s="77">
        <f t="shared" ca="1" si="6"/>
        <v>1.9385024574143549E-2</v>
      </c>
      <c r="M18" s="27" t="str">
        <f t="shared" si="17"/>
        <v/>
      </c>
      <c r="N18" s="22">
        <f t="shared" si="7"/>
        <v>1.5440680443502799</v>
      </c>
      <c r="O18" s="28">
        <f t="shared" ca="1" si="8"/>
        <v>8.4809482511878035E-3</v>
      </c>
      <c r="P18" s="28">
        <f t="shared" ca="1" si="10"/>
        <v>5.2279620016871737</v>
      </c>
      <c r="Q18" s="20">
        <f ca="1">IF(O18="","",SUM($P$4:$P18))</f>
        <v>237.68268564154039</v>
      </c>
      <c r="R18" s="28">
        <f t="shared" si="9"/>
        <v>35.000000000000348</v>
      </c>
      <c r="S18" s="77">
        <f ca="1">SUM(L$4:L18)</f>
        <v>0.32338197404968688</v>
      </c>
      <c r="T18" s="80">
        <f t="shared" ca="1" si="11"/>
        <v>0.1544107650109742</v>
      </c>
      <c r="U18" s="80">
        <f t="shared" ca="1" si="12"/>
        <v>0.18410742497408242</v>
      </c>
      <c r="V18" s="2"/>
      <c r="W18" s="2">
        <f ca="1">INDEX($J$4:$U$3738, MATCH($W$8, $Q$4:$Q$3738,1)+1, 5)</f>
        <v>2.9722028383790602</v>
      </c>
      <c r="X18" s="2"/>
      <c r="Y18" s="2"/>
      <c r="AB18" s="19">
        <v>14</v>
      </c>
      <c r="AC18" s="30">
        <f t="shared" ca="1" si="13"/>
        <v>1.8592071359880882</v>
      </c>
      <c r="AD18" s="28">
        <f t="shared" ca="1" si="14"/>
        <v>49</v>
      </c>
      <c r="AE18" s="77">
        <f t="shared" ca="1" si="18"/>
        <v>2.0408163265306121E-2</v>
      </c>
      <c r="AF18" s="85">
        <f t="shared" ca="1" si="15"/>
        <v>2.7692892248776498E-3</v>
      </c>
      <c r="AG18" s="6">
        <f t="shared" ca="1" si="19"/>
        <v>1.8352183354469584</v>
      </c>
      <c r="AH18" s="81">
        <f t="shared" ca="1" si="20"/>
        <v>68.425556069159541</v>
      </c>
      <c r="AI18" s="6">
        <f t="shared" ca="1" si="16"/>
        <v>29</v>
      </c>
      <c r="AJ18" s="6">
        <f t="shared" ca="1" si="21"/>
        <v>0.59183673469387754</v>
      </c>
      <c r="AK18" s="81">
        <f t="shared" ca="1" si="22"/>
        <v>72.311460960753521</v>
      </c>
      <c r="AL18" s="35" t="str">
        <f t="shared" ca="1" si="27"/>
        <v>&gt;64.7-72.3</v>
      </c>
      <c r="AM18" s="35" t="str">
        <f t="shared" ca="1" si="23"/>
        <v>1/49</v>
      </c>
      <c r="AO18" s="110">
        <f t="shared" ca="1" si="24"/>
        <v>0.59183673469387754</v>
      </c>
      <c r="AP18" s="35">
        <f t="shared" si="25"/>
        <v>34.000000000000398</v>
      </c>
      <c r="AQ18" s="78">
        <f t="shared" ca="1" si="26"/>
        <v>0.18005788043365858</v>
      </c>
    </row>
    <row r="19" spans="1:43">
      <c r="A19" s="74">
        <v>1.6020599913279601</v>
      </c>
      <c r="B19" s="74">
        <v>721</v>
      </c>
      <c r="C19" s="35">
        <v>0</v>
      </c>
      <c r="D19" s="35">
        <f t="shared" ca="1" si="0"/>
        <v>9</v>
      </c>
      <c r="E19" s="35">
        <f t="shared" ca="1" si="1"/>
        <v>3.9910344711472012E-3</v>
      </c>
      <c r="F19" s="35">
        <f ca="1">E19*'Input Sheet'!$D$2/SUM(OFFSET($E$4,0,0,'Input Sheet'!$D$2))</f>
        <v>1.8614157527417832</v>
      </c>
      <c r="G19" s="35" t="str">
        <f t="shared" si="3"/>
        <v/>
      </c>
      <c r="H19" s="35" t="str">
        <f t="shared" si="4"/>
        <v/>
      </c>
      <c r="J19" s="19">
        <v>16</v>
      </c>
      <c r="K19" s="30">
        <f t="shared" si="5"/>
        <v>1.4771212547196599</v>
      </c>
      <c r="L19" s="77">
        <f t="shared" ca="1" si="6"/>
        <v>6.4616748580478504E-3</v>
      </c>
      <c r="M19" s="27">
        <f t="shared" si="17"/>
        <v>1.4771212547196599</v>
      </c>
      <c r="N19" s="22">
        <f t="shared" si="7"/>
        <v>1.5563025007672899</v>
      </c>
      <c r="O19" s="28">
        <f t="shared" ca="1" si="8"/>
        <v>8.4809482511878035E-3</v>
      </c>
      <c r="P19" s="28">
        <f t="shared" ca="1" si="10"/>
        <v>5.2279620016871737</v>
      </c>
      <c r="Q19" s="20">
        <f ca="1">IF(O19="","",SUM($P$4:$P19))</f>
        <v>242.91064764322755</v>
      </c>
      <c r="R19" s="28">
        <f t="shared" si="9"/>
        <v>36.000000000000234</v>
      </c>
      <c r="S19" s="77">
        <f ca="1">SUM(L$4:L19)</f>
        <v>0.32984364890773471</v>
      </c>
      <c r="T19" s="80">
        <f t="shared" ca="1" si="11"/>
        <v>0.15749613227986856</v>
      </c>
      <c r="U19" s="80">
        <f t="shared" ca="1" si="12"/>
        <v>0.18815696951450622</v>
      </c>
      <c r="V19" s="2"/>
      <c r="W19" s="2"/>
      <c r="X19" s="2"/>
      <c r="Y19" s="2"/>
      <c r="AB19" s="19">
        <v>15</v>
      </c>
      <c r="AC19" s="30">
        <f t="shared" ca="1" si="13"/>
        <v>1.9071847370703474</v>
      </c>
      <c r="AD19" s="28">
        <f t="shared" ca="1" si="14"/>
        <v>64</v>
      </c>
      <c r="AE19" s="77">
        <f t="shared" ca="1" si="18"/>
        <v>1.5625E-2</v>
      </c>
      <c r="AF19" s="85">
        <f t="shared" ca="1" si="15"/>
        <v>2.1202370627969509E-3</v>
      </c>
      <c r="AG19" s="6">
        <f t="shared" ca="1" si="19"/>
        <v>1.8831959365292179</v>
      </c>
      <c r="AH19" s="81">
        <f t="shared" ca="1" si="20"/>
        <v>76.418047388515902</v>
      </c>
      <c r="AI19" s="6">
        <f t="shared" ca="1" si="16"/>
        <v>31</v>
      </c>
      <c r="AJ19" s="6">
        <f t="shared" ca="1" si="21"/>
        <v>0.484375</v>
      </c>
      <c r="AK19" s="81">
        <f t="shared" ca="1" si="22"/>
        <v>80.757847913526632</v>
      </c>
      <c r="AL19" s="35" t="str">
        <f t="shared" ca="1" si="27"/>
        <v>&gt;72.3-80.8</v>
      </c>
      <c r="AM19" s="35" t="str">
        <f t="shared" ca="1" si="23"/>
        <v>1/64</v>
      </c>
      <c r="AO19" s="110">
        <f t="shared" ca="1" si="24"/>
        <v>0.484375</v>
      </c>
      <c r="AP19" s="35">
        <f t="shared" si="25"/>
        <v>35.000000000000348</v>
      </c>
      <c r="AQ19" s="78">
        <f t="shared" ca="1" si="26"/>
        <v>0.18410742497408242</v>
      </c>
    </row>
    <row r="20" spans="1:43">
      <c r="A20" s="74">
        <v>2.20682587603185</v>
      </c>
      <c r="B20" s="74">
        <v>790</v>
      </c>
      <c r="C20" s="35">
        <v>0</v>
      </c>
      <c r="D20" s="35">
        <f t="shared" ca="1" si="0"/>
        <v>22</v>
      </c>
      <c r="E20" s="35">
        <f t="shared" ca="1" si="1"/>
        <v>6.717582773218062E-4</v>
      </c>
      <c r="F20" s="35">
        <f ca="1">E20*'Input Sheet'!$D$2/SUM(OFFSET($E$4,0,0,'Input Sheet'!$D$2))</f>
        <v>0.31330760194663687</v>
      </c>
      <c r="G20" s="35" t="str">
        <f t="shared" si="3"/>
        <v/>
      </c>
      <c r="H20" s="35" t="str">
        <f t="shared" si="4"/>
        <v/>
      </c>
      <c r="J20" s="19">
        <v>17</v>
      </c>
      <c r="K20" s="30">
        <f t="shared" si="5"/>
        <v>1.4771212547196599</v>
      </c>
      <c r="L20" s="77">
        <f t="shared" ca="1" si="6"/>
        <v>6.4616748580478504E-3</v>
      </c>
      <c r="M20" s="27" t="str">
        <f t="shared" si="17"/>
        <v/>
      </c>
      <c r="N20" s="22">
        <f t="shared" si="7"/>
        <v>1.5682017240669901</v>
      </c>
      <c r="O20" s="28">
        <f t="shared" ca="1" si="8"/>
        <v>1.6961896502375607E-2</v>
      </c>
      <c r="P20" s="28">
        <f t="shared" ca="1" si="10"/>
        <v>10.455924003374347</v>
      </c>
      <c r="Q20" s="20">
        <f ca="1">IF(O20="","",SUM($P$4:$P20))</f>
        <v>253.3665716466019</v>
      </c>
      <c r="R20" s="28">
        <f t="shared" si="9"/>
        <v>36.999999999999602</v>
      </c>
      <c r="S20" s="77">
        <f ca="1">SUM(L$4:L20)</f>
        <v>0.33630532376578254</v>
      </c>
      <c r="T20" s="80">
        <f t="shared" ca="1" si="11"/>
        <v>0.16058149954876288</v>
      </c>
      <c r="U20" s="80">
        <f t="shared" ca="1" si="12"/>
        <v>0.19625605859535392</v>
      </c>
      <c r="V20" s="2"/>
      <c r="W20" s="2"/>
      <c r="X20" s="2"/>
      <c r="Y20" s="2"/>
      <c r="AB20" s="19">
        <v>16</v>
      </c>
      <c r="AC20" s="30">
        <f t="shared" ca="1" si="13"/>
        <v>1.9551623381526064</v>
      </c>
      <c r="AD20" s="28">
        <f t="shared" ca="1" si="14"/>
        <v>69</v>
      </c>
      <c r="AE20" s="77">
        <f t="shared" ca="1" si="18"/>
        <v>1.4492753623188406E-2</v>
      </c>
      <c r="AF20" s="85">
        <f t="shared" ca="1" si="15"/>
        <v>1.9665966959276065E-3</v>
      </c>
      <c r="AG20" s="6">
        <f t="shared" ca="1" si="19"/>
        <v>1.9311735376114769</v>
      </c>
      <c r="AH20" s="81">
        <f t="shared" ca="1" si="20"/>
        <v>85.344106824226486</v>
      </c>
      <c r="AI20" s="6">
        <f t="shared" ca="1" si="16"/>
        <v>31</v>
      </c>
      <c r="AJ20" s="6">
        <f t="shared" ca="1" si="21"/>
        <v>0.44927536231884058</v>
      </c>
      <c r="AK20" s="81">
        <f t="shared" ca="1" si="22"/>
        <v>90.190820555595792</v>
      </c>
      <c r="AL20" s="35" t="str">
        <f t="shared" ca="1" si="27"/>
        <v>&gt;80.8-90.2</v>
      </c>
      <c r="AM20" s="35" t="str">
        <f t="shared" ca="1" si="23"/>
        <v>1/69</v>
      </c>
      <c r="AO20" s="110">
        <f t="shared" ca="1" si="24"/>
        <v>0.44927536231884058</v>
      </c>
      <c r="AP20" s="35">
        <f t="shared" si="25"/>
        <v>36.000000000000234</v>
      </c>
      <c r="AQ20" s="78">
        <f t="shared" ca="1" si="26"/>
        <v>0.18815696951450622</v>
      </c>
    </row>
    <row r="21" spans="1:43">
      <c r="A21" s="74">
        <v>2.1522883443830598</v>
      </c>
      <c r="B21" s="74">
        <v>796</v>
      </c>
      <c r="C21" s="35">
        <v>4.0322580645161298E-3</v>
      </c>
      <c r="D21" s="35">
        <f t="shared" ca="1" si="0"/>
        <v>21</v>
      </c>
      <c r="E21" s="35">
        <f t="shared" ca="1" si="1"/>
        <v>8.8113748064288871E-4</v>
      </c>
      <c r="F21" s="35">
        <f ca="1">E21*'Input Sheet'!$D$2/SUM(OFFSET($E$4,0,0,'Input Sheet'!$D$2))</f>
        <v>0.41096191943649768</v>
      </c>
      <c r="G21" s="35">
        <f t="shared" si="3"/>
        <v>2.1522883443830598</v>
      </c>
      <c r="H21" s="35">
        <f t="shared" si="4"/>
        <v>5</v>
      </c>
      <c r="J21" s="19">
        <v>18</v>
      </c>
      <c r="K21" s="30">
        <f t="shared" si="5"/>
        <v>1.49136169383427</v>
      </c>
      <c r="L21" s="77">
        <f t="shared" ca="1" si="6"/>
        <v>6.4616748580478504E-3</v>
      </c>
      <c r="M21" s="27">
        <f t="shared" si="17"/>
        <v>1.49136169383427</v>
      </c>
      <c r="N21" s="22">
        <f t="shared" si="7"/>
        <v>1.5797835966168099</v>
      </c>
      <c r="O21" s="28">
        <f t="shared" ca="1" si="8"/>
        <v>7.9820689422944024E-3</v>
      </c>
      <c r="P21" s="28">
        <f t="shared" ca="1" si="10"/>
        <v>4.9204348251173391</v>
      </c>
      <c r="Q21" s="20">
        <f ca="1">IF(O21="","",SUM($P$4:$P21))</f>
        <v>258.28700647171922</v>
      </c>
      <c r="R21" s="28">
        <f t="shared" si="9"/>
        <v>37.999999999999993</v>
      </c>
      <c r="S21" s="77">
        <f ca="1">SUM(L$4:L21)</f>
        <v>0.34276699862383037</v>
      </c>
      <c r="T21" s="80">
        <f t="shared" ca="1" si="11"/>
        <v>0.16366686681765724</v>
      </c>
      <c r="U21" s="80">
        <f t="shared" ca="1" si="12"/>
        <v>0.20006739463339987</v>
      </c>
      <c r="V21" s="2"/>
      <c r="W21" s="2"/>
      <c r="X21" s="2"/>
      <c r="Y21" s="2"/>
      <c r="AB21" s="19">
        <v>17</v>
      </c>
      <c r="AC21" s="30">
        <f t="shared" ca="1" si="13"/>
        <v>2.0031399392348659</v>
      </c>
      <c r="AD21" s="28">
        <f t="shared" ca="1" si="14"/>
        <v>72</v>
      </c>
      <c r="AE21" s="77">
        <f t="shared" ca="1" si="18"/>
        <v>1.3888888888888888E-2</v>
      </c>
      <c r="AF21" s="85">
        <f t="shared" ca="1" si="15"/>
        <v>1.8846551669306228E-3</v>
      </c>
      <c r="AG21" s="6">
        <f t="shared" ca="1" si="19"/>
        <v>1.9791511386937362</v>
      </c>
      <c r="AH21" s="81">
        <f t="shared" ca="1" si="20"/>
        <v>95.312780403750168</v>
      </c>
      <c r="AI21" s="6">
        <f t="shared" ca="1" si="16"/>
        <v>32</v>
      </c>
      <c r="AJ21" s="6">
        <f t="shared" ca="1" si="21"/>
        <v>0.44444444444444442</v>
      </c>
      <c r="AK21" s="81">
        <f t="shared" ca="1" si="22"/>
        <v>100.72561766630754</v>
      </c>
      <c r="AL21" s="35" t="str">
        <f t="shared" ca="1" si="27"/>
        <v>&gt;90.2-100.7</v>
      </c>
      <c r="AM21" s="35" t="str">
        <f t="shared" ca="1" si="23"/>
        <v>1/72</v>
      </c>
      <c r="AO21" s="110">
        <f t="shared" ca="1" si="24"/>
        <v>0.44444444444444442</v>
      </c>
      <c r="AP21" s="35">
        <f t="shared" si="25"/>
        <v>36.999999999999602</v>
      </c>
      <c r="AQ21" s="78">
        <f t="shared" ca="1" si="26"/>
        <v>0.19625605859535392</v>
      </c>
    </row>
    <row r="22" spans="1:43">
      <c r="A22" s="74">
        <v>1.41497334797082</v>
      </c>
      <c r="B22" s="74">
        <v>1164</v>
      </c>
      <c r="C22" s="35">
        <v>0</v>
      </c>
      <c r="D22" s="35">
        <f t="shared" ca="1" si="0"/>
        <v>5</v>
      </c>
      <c r="E22" s="35">
        <f t="shared" ca="1" si="1"/>
        <v>1.0438090155308067E-2</v>
      </c>
      <c r="F22" s="35">
        <f ca="1">E22*'Input Sheet'!$D$2/SUM(OFFSET($E$4,0,0,'Input Sheet'!$D$2))</f>
        <v>4.8683181225554346</v>
      </c>
      <c r="G22" s="35" t="str">
        <f t="shared" si="3"/>
        <v/>
      </c>
      <c r="H22" s="35" t="str">
        <f t="shared" si="4"/>
        <v/>
      </c>
      <c r="J22" s="19">
        <v>19</v>
      </c>
      <c r="K22" s="30">
        <f t="shared" si="5"/>
        <v>1.50514997831991</v>
      </c>
      <c r="L22" s="77">
        <f t="shared" ca="1" si="6"/>
        <v>6.4616748580478504E-3</v>
      </c>
      <c r="M22" s="27">
        <f t="shared" si="17"/>
        <v>1.50514997831991</v>
      </c>
      <c r="N22" s="22">
        <f t="shared" si="7"/>
        <v>1.5910646070265</v>
      </c>
      <c r="O22" s="28">
        <f t="shared" ca="1" si="8"/>
        <v>2.7937241298030407E-2</v>
      </c>
      <c r="P22" s="28">
        <f t="shared" ca="1" si="10"/>
        <v>17.22152188791069</v>
      </c>
      <c r="Q22" s="20">
        <f ca="1">IF(O22="","",SUM($P$4:$P22))</f>
        <v>275.50852835962991</v>
      </c>
      <c r="R22" s="28">
        <f t="shared" si="9"/>
        <v>39.000000000000078</v>
      </c>
      <c r="S22" s="77">
        <f ca="1">SUM(L$4:L22)</f>
        <v>0.34922867348187819</v>
      </c>
      <c r="T22" s="80">
        <f t="shared" ca="1" si="11"/>
        <v>0.16675223408655157</v>
      </c>
      <c r="U22" s="80">
        <f t="shared" ca="1" si="12"/>
        <v>0.21340707076656074</v>
      </c>
      <c r="V22" s="2"/>
      <c r="W22" s="2"/>
      <c r="X22" s="2"/>
      <c r="Y22" s="2"/>
      <c r="AB22" s="19">
        <v>18</v>
      </c>
      <c r="AC22" s="30">
        <f t="shared" ca="1" si="13"/>
        <v>2.0511175403171249</v>
      </c>
      <c r="AD22" s="28">
        <f t="shared" ca="1" si="14"/>
        <v>95</v>
      </c>
      <c r="AE22" s="77">
        <f t="shared" ca="1" si="18"/>
        <v>1.0526315789473684E-2</v>
      </c>
      <c r="AF22" s="85">
        <f t="shared" ca="1" si="15"/>
        <v>1.4283702317789985E-3</v>
      </c>
      <c r="AG22" s="6">
        <f t="shared" ca="1" si="19"/>
        <v>2.0271287397759954</v>
      </c>
      <c r="AH22" s="81">
        <f t="shared" ca="1" si="20"/>
        <v>106.44585134628994</v>
      </c>
      <c r="AI22" s="6">
        <f t="shared" ca="1" si="16"/>
        <v>55</v>
      </c>
      <c r="AJ22" s="6">
        <f t="shared" ca="1" si="21"/>
        <v>0.57894736842105265</v>
      </c>
      <c r="AK22" s="81">
        <f t="shared" ca="1" si="22"/>
        <v>112.49093856514062</v>
      </c>
      <c r="AL22" s="35" t="str">
        <f ca="1">"&gt;"&amp;ROUND(AK21, 0)&amp;"-"&amp;ROUND(AK22,0)</f>
        <v>&gt;101-112</v>
      </c>
      <c r="AM22" s="35" t="str">
        <f t="shared" ca="1" si="23"/>
        <v>1/95</v>
      </c>
      <c r="AO22" s="110">
        <f t="shared" ca="1" si="24"/>
        <v>0.57894736842105265</v>
      </c>
      <c r="AP22" s="35">
        <f t="shared" si="25"/>
        <v>37.999999999999993</v>
      </c>
      <c r="AQ22" s="78">
        <f t="shared" ca="1" si="26"/>
        <v>0.20006739463339987</v>
      </c>
    </row>
    <row r="23" spans="1:43">
      <c r="A23" s="74">
        <v>1.6812412373755901</v>
      </c>
      <c r="B23" s="74">
        <v>1224</v>
      </c>
      <c r="C23" s="35">
        <v>0</v>
      </c>
      <c r="D23" s="35">
        <f t="shared" ca="1" si="0"/>
        <v>11</v>
      </c>
      <c r="E23" s="35">
        <f t="shared" ca="1" si="1"/>
        <v>3.3096383419269479E-3</v>
      </c>
      <c r="F23" s="35">
        <f ca="1">E23*'Input Sheet'!$D$2/SUM(OFFSET($E$4,0,0,'Input Sheet'!$D$2))</f>
        <v>1.5436130632492839</v>
      </c>
      <c r="G23" s="35" t="str">
        <f t="shared" si="3"/>
        <v/>
      </c>
      <c r="H23" s="35" t="str">
        <f t="shared" si="4"/>
        <v/>
      </c>
      <c r="J23" s="19">
        <v>20</v>
      </c>
      <c r="K23" s="30">
        <f t="shared" si="5"/>
        <v>1.51851393987789</v>
      </c>
      <c r="L23" s="77">
        <f t="shared" ca="1" si="6"/>
        <v>6.4616748580478504E-3</v>
      </c>
      <c r="M23" s="27">
        <f t="shared" si="17"/>
        <v>1.51851393987789</v>
      </c>
      <c r="N23" s="22">
        <f t="shared" si="7"/>
        <v>1.6020599913279601</v>
      </c>
      <c r="O23" s="28">
        <f t="shared" ca="1" si="8"/>
        <v>1.9955172355736007E-2</v>
      </c>
      <c r="P23" s="28">
        <f t="shared" ca="1" si="10"/>
        <v>12.30108706279335</v>
      </c>
      <c r="Q23" s="20">
        <f ca="1">IF(O23="","",SUM($P$4:$P23))</f>
        <v>287.80961542242324</v>
      </c>
      <c r="R23" s="2">
        <f>IF(N23="",NA(),10^N23)</f>
        <v>39.999999999999801</v>
      </c>
      <c r="S23" s="77">
        <f ca="1">SUM(L$4:L23)</f>
        <v>0.35569034833992602</v>
      </c>
      <c r="T23" s="80">
        <f t="shared" ca="1" si="11"/>
        <v>0.1698376013554459</v>
      </c>
      <c r="U23" s="80">
        <f t="shared" ca="1" si="12"/>
        <v>0.22293541086167562</v>
      </c>
      <c r="V23" s="2"/>
      <c r="W23" s="2"/>
      <c r="X23" s="2"/>
      <c r="Y23" s="2"/>
      <c r="AB23" s="19">
        <v>19</v>
      </c>
      <c r="AC23" s="30">
        <f t="shared" ca="1" si="13"/>
        <v>2.0990951413993839</v>
      </c>
      <c r="AD23" s="28">
        <f t="shared" ca="1" si="14"/>
        <v>135</v>
      </c>
      <c r="AE23" s="77">
        <f t="shared" ca="1" si="18"/>
        <v>7.4074074074074077E-3</v>
      </c>
      <c r="AF23" s="85">
        <f t="shared" ca="1" si="15"/>
        <v>1.0051494223629991E-3</v>
      </c>
      <c r="AG23" s="6">
        <f t="shared" ca="1" si="19"/>
        <v>2.0751063408582544</v>
      </c>
      <c r="AH23" s="81">
        <f t="shared" ca="1" si="20"/>
        <v>118.87932783871058</v>
      </c>
      <c r="AI23" s="6">
        <f t="shared" ca="1" si="16"/>
        <v>76</v>
      </c>
      <c r="AJ23" s="6">
        <f t="shared" ca="1" si="21"/>
        <v>0.562962962962963</v>
      </c>
      <c r="AK23" s="81">
        <f t="shared" ca="1" si="22"/>
        <v>125.63051537880062</v>
      </c>
      <c r="AL23" s="35" t="str">
        <f t="shared" ref="AL23:AL64" ca="1" si="28">"&gt;"&amp;ROUND(AK22, 0)&amp;"-"&amp;ROUND(AK23,0)</f>
        <v>&gt;112-126</v>
      </c>
      <c r="AM23" s="35" t="str">
        <f t="shared" ca="1" si="23"/>
        <v>1/135</v>
      </c>
      <c r="AO23" s="110">
        <f t="shared" ca="1" si="24"/>
        <v>0.562962962962963</v>
      </c>
      <c r="AP23" s="35">
        <f t="shared" si="25"/>
        <v>39.000000000000078</v>
      </c>
      <c r="AQ23" s="78">
        <f t="shared" ca="1" si="26"/>
        <v>0.21340707076656074</v>
      </c>
    </row>
    <row r="24" spans="1:43">
      <c r="A24" s="74">
        <v>1.6020599913279601</v>
      </c>
      <c r="B24" s="74">
        <v>1232</v>
      </c>
      <c r="C24" s="35">
        <v>0</v>
      </c>
      <c r="D24" s="35">
        <f t="shared" ca="1" si="0"/>
        <v>9</v>
      </c>
      <c r="E24" s="35">
        <f t="shared" ca="1" si="1"/>
        <v>3.9910344711472012E-3</v>
      </c>
      <c r="F24" s="35">
        <f ca="1">E24*'Input Sheet'!$D$2/SUM(OFFSET($E$4,0,0,'Input Sheet'!$D$2))</f>
        <v>1.8614157527417832</v>
      </c>
      <c r="G24" s="35" t="str">
        <f t="shared" si="3"/>
        <v/>
      </c>
      <c r="H24" s="35" t="str">
        <f t="shared" si="4"/>
        <v/>
      </c>
      <c r="J24" s="19">
        <v>21</v>
      </c>
      <c r="K24" s="30">
        <f t="shared" si="5"/>
        <v>1.51851393987789</v>
      </c>
      <c r="L24" s="77">
        <f t="shared" ca="1" si="6"/>
        <v>6.4616748580478504E-3</v>
      </c>
      <c r="M24" s="27" t="str">
        <f t="shared" si="17"/>
        <v/>
      </c>
      <c r="N24" s="22">
        <f t="shared" si="7"/>
        <v>1.6127838567197399</v>
      </c>
      <c r="O24" s="28">
        <f t="shared" ca="1" si="8"/>
        <v>1.1973103413441603E-2</v>
      </c>
      <c r="P24" s="28">
        <f t="shared" ca="1" si="10"/>
        <v>7.3806522376760091</v>
      </c>
      <c r="Q24" s="20">
        <f ca="1">IF(O24="","",SUM($P$4:$P24))</f>
        <v>295.19026766009927</v>
      </c>
      <c r="R24" s="28">
        <f t="shared" ref="R24:R87" si="29">IF(N24="",NA(),10^N24)</f>
        <v>41.000000000000426</v>
      </c>
      <c r="S24" s="77">
        <f ca="1">SUM(L$4:L24)</f>
        <v>0.36215202319797385</v>
      </c>
      <c r="T24" s="80">
        <f t="shared" ca="1" si="11"/>
        <v>0.17292296862434026</v>
      </c>
      <c r="U24" s="80">
        <f t="shared" ca="1" si="12"/>
        <v>0.22865241491874458</v>
      </c>
      <c r="V24" s="2"/>
      <c r="W24" s="2"/>
      <c r="X24" s="2"/>
      <c r="Y24" s="2"/>
      <c r="AB24" s="19">
        <v>20</v>
      </c>
      <c r="AC24" s="30">
        <f t="shared" ca="1" si="13"/>
        <v>2.1470727424816429</v>
      </c>
      <c r="AD24" s="28">
        <f t="shared" ca="1" si="14"/>
        <v>137</v>
      </c>
      <c r="AE24" s="77">
        <f t="shared" ca="1" si="18"/>
        <v>7.2992700729927005E-3</v>
      </c>
      <c r="AF24" s="85">
        <f t="shared" ca="1" si="15"/>
        <v>9.9047570816791861E-4</v>
      </c>
      <c r="AG24" s="6">
        <f t="shared" ca="1" si="19"/>
        <v>2.1230839419405134</v>
      </c>
      <c r="AH24" s="81">
        <f t="shared" ca="1" si="20"/>
        <v>132.76510459208419</v>
      </c>
      <c r="AI24" s="6">
        <f t="shared" ca="1" si="16"/>
        <v>70</v>
      </c>
      <c r="AJ24" s="6">
        <f t="shared" ca="1" si="21"/>
        <v>0.51094890510948909</v>
      </c>
      <c r="AK24" s="81">
        <f t="shared" ca="1" si="22"/>
        <v>140.30486895798745</v>
      </c>
      <c r="AL24" s="35" t="str">
        <f t="shared" ca="1" si="28"/>
        <v>&gt;126-140</v>
      </c>
      <c r="AM24" s="35" t="str">
        <f t="shared" ca="1" si="23"/>
        <v>1/137</v>
      </c>
      <c r="AO24" s="110">
        <f t="shared" ca="1" si="24"/>
        <v>0.51094890510948909</v>
      </c>
      <c r="AP24" s="35">
        <f t="shared" si="25"/>
        <v>39.999999999999801</v>
      </c>
      <c r="AQ24" s="78">
        <f t="shared" ca="1" si="26"/>
        <v>0.22293541086167562</v>
      </c>
    </row>
    <row r="25" spans="1:43">
      <c r="A25" s="74">
        <v>1.9637878273455602</v>
      </c>
      <c r="B25" s="74">
        <v>1233</v>
      </c>
      <c r="C25" s="35">
        <v>0</v>
      </c>
      <c r="D25" s="35">
        <f t="shared" ca="1" si="0"/>
        <v>17</v>
      </c>
      <c r="E25" s="35">
        <f t="shared" ca="1" si="1"/>
        <v>1.8846551669306228E-3</v>
      </c>
      <c r="F25" s="35">
        <f ca="1">E25*'Input Sheet'!$D$2/SUM(OFFSET($E$4,0,0,'Input Sheet'!$D$2))</f>
        <v>0.8790018832391755</v>
      </c>
      <c r="G25" s="35" t="str">
        <f t="shared" si="3"/>
        <v/>
      </c>
      <c r="H25" s="35" t="str">
        <f t="shared" si="4"/>
        <v/>
      </c>
      <c r="J25" s="19">
        <v>22</v>
      </c>
      <c r="K25" s="30">
        <f t="shared" si="5"/>
        <v>1.51851393987789</v>
      </c>
      <c r="L25" s="77">
        <f t="shared" ca="1" si="6"/>
        <v>6.4616748580478504E-3</v>
      </c>
      <c r="M25" s="27" t="str">
        <f t="shared" si="17"/>
        <v/>
      </c>
      <c r="N25" s="22">
        <f t="shared" si="7"/>
        <v>1.6232492903978999</v>
      </c>
      <c r="O25" s="28">
        <f t="shared" ca="1" si="8"/>
        <v>6.4616748580478504E-3</v>
      </c>
      <c r="P25" s="28">
        <f t="shared" ca="1" si="10"/>
        <v>3.983209144142609</v>
      </c>
      <c r="Q25" s="20">
        <f ca="1">IF(O25="","",SUM($P$4:$P25))</f>
        <v>299.17347680424189</v>
      </c>
      <c r="R25" s="28">
        <f t="shared" si="29"/>
        <v>41.999999999999964</v>
      </c>
      <c r="S25" s="77">
        <f ca="1">SUM(L$4:L25)</f>
        <v>0.36861369805602168</v>
      </c>
      <c r="T25" s="80">
        <f t="shared" ca="1" si="11"/>
        <v>0.17600833589323459</v>
      </c>
      <c r="U25" s="80">
        <f t="shared" ca="1" si="12"/>
        <v>0.23173778218763896</v>
      </c>
      <c r="V25" s="2"/>
      <c r="W25" s="2"/>
      <c r="X25" s="2"/>
      <c r="Y25" s="2"/>
      <c r="AB25" s="19">
        <v>21</v>
      </c>
      <c r="AC25" s="30">
        <f t="shared" ca="1" si="13"/>
        <v>2.1950503435639024</v>
      </c>
      <c r="AD25" s="28">
        <f t="shared" ca="1" si="14"/>
        <v>154</v>
      </c>
      <c r="AE25" s="77">
        <f t="shared" ca="1" si="18"/>
        <v>6.4935064935064939E-3</v>
      </c>
      <c r="AF25" s="85">
        <f t="shared" ca="1" si="15"/>
        <v>8.8113748064288871E-4</v>
      </c>
      <c r="AG25" s="6">
        <f t="shared" ca="1" si="19"/>
        <v>2.1710615430227724</v>
      </c>
      <c r="AH25" s="81">
        <f t="shared" ca="1" si="20"/>
        <v>148.27281847742179</v>
      </c>
      <c r="AI25" s="6">
        <f t="shared" ca="1" si="16"/>
        <v>84</v>
      </c>
      <c r="AJ25" s="6">
        <f t="shared" ca="1" si="21"/>
        <v>0.54545454545454541</v>
      </c>
      <c r="AK25" s="81">
        <f t="shared" ca="1" si="22"/>
        <v>156.69326989515665</v>
      </c>
      <c r="AL25" s="35" t="str">
        <f t="shared" ca="1" si="28"/>
        <v>&gt;140-157</v>
      </c>
      <c r="AM25" s="35" t="str">
        <f t="shared" ca="1" si="23"/>
        <v>1/154</v>
      </c>
      <c r="AO25" s="110">
        <f t="shared" ca="1" si="24"/>
        <v>0.54545454545454541</v>
      </c>
      <c r="AP25" s="35">
        <f t="shared" si="25"/>
        <v>41.000000000000426</v>
      </c>
      <c r="AQ25" s="78">
        <f t="shared" ca="1" si="26"/>
        <v>0.22865241491874458</v>
      </c>
    </row>
    <row r="26" spans="1:43">
      <c r="A26" s="74">
        <v>1.7708520116421398</v>
      </c>
      <c r="B26" s="74">
        <v>1284</v>
      </c>
      <c r="C26" s="35">
        <v>0</v>
      </c>
      <c r="D26" s="35">
        <f t="shared" ca="1" si="0"/>
        <v>13</v>
      </c>
      <c r="E26" s="35">
        <f t="shared" ca="1" si="1"/>
        <v>2.6095225388270168E-3</v>
      </c>
      <c r="F26" s="35">
        <f ca="1">E26*'Input Sheet'!$D$2/SUM(OFFSET($E$4,0,0,'Input Sheet'!$D$2))</f>
        <v>1.2170795306388587</v>
      </c>
      <c r="G26" s="35" t="str">
        <f t="shared" si="3"/>
        <v/>
      </c>
      <c r="H26" s="35" t="str">
        <f t="shared" si="4"/>
        <v/>
      </c>
      <c r="J26" s="19">
        <v>23</v>
      </c>
      <c r="K26" s="30">
        <f t="shared" si="5"/>
        <v>1.53147891704226</v>
      </c>
      <c r="L26" s="77">
        <f t="shared" ca="1" si="6"/>
        <v>8.4809482511878035E-3</v>
      </c>
      <c r="M26" s="27">
        <f t="shared" si="17"/>
        <v>1.53147891704226</v>
      </c>
      <c r="N26" s="22">
        <f t="shared" si="7"/>
        <v>1.63144376901317</v>
      </c>
      <c r="O26" s="28">
        <f t="shared" ca="1" si="8"/>
        <v>3.2308374290239252E-3</v>
      </c>
      <c r="P26" s="28">
        <f t="shared" ca="1" si="10"/>
        <v>1.9916045720713045</v>
      </c>
      <c r="Q26" s="20">
        <f ca="1">IF(O26="","",SUM($P$4:$P26))</f>
        <v>301.1650813763132</v>
      </c>
      <c r="R26" s="28">
        <f t="shared" si="29"/>
        <v>42.799999999999812</v>
      </c>
      <c r="S26" s="77">
        <f ca="1">SUM(L$4:L26)</f>
        <v>0.37709464630720946</v>
      </c>
      <c r="T26" s="80">
        <f t="shared" ca="1" si="11"/>
        <v>0.18005788043365842</v>
      </c>
      <c r="U26" s="80">
        <f t="shared" ca="1" si="12"/>
        <v>0.23328046582208614</v>
      </c>
      <c r="V26" s="2"/>
      <c r="W26" s="2"/>
      <c r="X26" s="2"/>
      <c r="Y26" s="2"/>
      <c r="AB26" s="19">
        <v>22</v>
      </c>
      <c r="AC26" s="30">
        <f t="shared" ca="1" si="13"/>
        <v>2.2430279446461614</v>
      </c>
      <c r="AD26" s="28">
        <f t="shared" ca="1" si="14"/>
        <v>202</v>
      </c>
      <c r="AE26" s="77">
        <f t="shared" ca="1" si="18"/>
        <v>4.9504950495049506E-3</v>
      </c>
      <c r="AF26" s="85">
        <f t="shared" ca="1" si="15"/>
        <v>6.717582773218062E-4</v>
      </c>
      <c r="AG26" s="6">
        <f t="shared" ca="1" si="19"/>
        <v>2.2190391441050319</v>
      </c>
      <c r="AH26" s="81">
        <f t="shared" ca="1" si="20"/>
        <v>165.59192091013736</v>
      </c>
      <c r="AI26" s="6">
        <f t="shared" ca="1" si="16"/>
        <v>89</v>
      </c>
      <c r="AJ26" s="6">
        <f t="shared" ca="1" si="21"/>
        <v>0.4405940594059406</v>
      </c>
      <c r="AK26" s="81">
        <f t="shared" ca="1" si="22"/>
        <v>174.99592860022847</v>
      </c>
      <c r="AL26" s="35" t="str">
        <f t="shared" ca="1" si="28"/>
        <v>&gt;157-175</v>
      </c>
      <c r="AM26" s="35" t="str">
        <f t="shared" ca="1" si="23"/>
        <v>1/202</v>
      </c>
      <c r="AO26" s="110">
        <f t="shared" ca="1" si="24"/>
        <v>0.4405940594059406</v>
      </c>
      <c r="AP26" s="35">
        <f t="shared" si="25"/>
        <v>41.999999999999964</v>
      </c>
      <c r="AQ26" s="78">
        <f t="shared" ca="1" si="26"/>
        <v>0.23173778218763896</v>
      </c>
    </row>
    <row r="27" spans="1:43">
      <c r="A27" s="74">
        <v>1.7558748556724897</v>
      </c>
      <c r="B27" s="74">
        <v>1285</v>
      </c>
      <c r="C27" s="35">
        <v>2.8806584362139901E-2</v>
      </c>
      <c r="D27" s="35">
        <f t="shared" ca="1" si="0"/>
        <v>12</v>
      </c>
      <c r="E27" s="35">
        <f t="shared" ca="1" si="1"/>
        <v>3.0154482670889968E-3</v>
      </c>
      <c r="F27" s="35">
        <f ca="1">E27*'Input Sheet'!$D$2/SUM(OFFSET($E$4,0,0,'Input Sheet'!$D$2))</f>
        <v>1.4064030131826808</v>
      </c>
      <c r="G27" s="35">
        <f t="shared" si="3"/>
        <v>1.7558748556724897</v>
      </c>
      <c r="H27" s="35">
        <f t="shared" si="4"/>
        <v>3</v>
      </c>
      <c r="J27" s="19">
        <v>24</v>
      </c>
      <c r="K27" s="30">
        <f t="shared" si="5"/>
        <v>1.5440680443502799</v>
      </c>
      <c r="L27" s="77">
        <f t="shared" ca="1" si="6"/>
        <v>8.4809482511878035E-3</v>
      </c>
      <c r="M27" s="27">
        <f t="shared" si="17"/>
        <v>1.5440680443502799</v>
      </c>
      <c r="N27" s="22">
        <f t="shared" si="7"/>
        <v>1.6334684555795864</v>
      </c>
      <c r="O27" s="28">
        <f t="shared" ca="1" si="8"/>
        <v>1.6154187145119625E-2</v>
      </c>
      <c r="P27" s="28">
        <f t="shared" ca="1" si="10"/>
        <v>9.9580228603565217</v>
      </c>
      <c r="Q27" s="20">
        <f ca="1">IF(O27="","",SUM($P$4:$P27))</f>
        <v>311.12310423666975</v>
      </c>
      <c r="R27" s="28">
        <f t="shared" si="29"/>
        <v>43</v>
      </c>
      <c r="S27" s="77">
        <f ca="1">SUM(L$4:L27)</f>
        <v>0.38557559455839724</v>
      </c>
      <c r="T27" s="80">
        <f t="shared" ca="1" si="11"/>
        <v>0.18410742497408225</v>
      </c>
      <c r="U27" s="80">
        <f t="shared" ca="1" si="12"/>
        <v>0.24099388399432203</v>
      </c>
      <c r="V27" s="2"/>
      <c r="W27" s="2"/>
      <c r="X27" s="2"/>
      <c r="Y27" s="2"/>
      <c r="AB27" s="19">
        <v>23</v>
      </c>
      <c r="AC27" s="30">
        <f t="shared" ca="1" si="13"/>
        <v>2.2910055457284209</v>
      </c>
      <c r="AD27" s="28">
        <f t="shared" ca="1" si="14"/>
        <v>206</v>
      </c>
      <c r="AE27" s="77">
        <f t="shared" ca="1" si="18"/>
        <v>4.8543689320388345E-3</v>
      </c>
      <c r="AF27" s="85">
        <f t="shared" ca="1" si="15"/>
        <v>6.587144272767226E-4</v>
      </c>
      <c r="AG27" s="6">
        <f t="shared" ca="1" si="19"/>
        <v>2.2670167451872913</v>
      </c>
      <c r="AH27" s="81">
        <f t="shared" ca="1" si="20"/>
        <v>184.93399230071719</v>
      </c>
      <c r="AI27" s="6">
        <f t="shared" ca="1" si="16"/>
        <v>95</v>
      </c>
      <c r="AJ27" s="6">
        <f t="shared" ca="1" si="21"/>
        <v>0.46116504854368934</v>
      </c>
      <c r="AK27" s="81">
        <f t="shared" ca="1" si="22"/>
        <v>195.43644118950687</v>
      </c>
      <c r="AL27" s="35" t="str">
        <f t="shared" ca="1" si="28"/>
        <v>&gt;175-195</v>
      </c>
      <c r="AM27" s="35" t="str">
        <f t="shared" ca="1" si="23"/>
        <v>1/206</v>
      </c>
      <c r="AO27" s="110">
        <f t="shared" ca="1" si="24"/>
        <v>0.46116504854368934</v>
      </c>
      <c r="AP27" s="35">
        <f t="shared" si="25"/>
        <v>42.799999999999812</v>
      </c>
      <c r="AQ27" s="78">
        <f t="shared" ca="1" si="26"/>
        <v>0.23328046582208614</v>
      </c>
    </row>
    <row r="28" spans="1:43">
      <c r="A28" s="74">
        <v>1.9030899869919402</v>
      </c>
      <c r="B28" s="74">
        <v>1327</v>
      </c>
      <c r="C28" s="35">
        <v>0</v>
      </c>
      <c r="D28" s="35">
        <f t="shared" ca="1" si="0"/>
        <v>15</v>
      </c>
      <c r="E28" s="35">
        <f t="shared" ca="1" si="1"/>
        <v>2.1202370627969509E-3</v>
      </c>
      <c r="F28" s="35">
        <f ca="1">E28*'Input Sheet'!$D$2/SUM(OFFSET($E$4,0,0,'Input Sheet'!$D$2))</f>
        <v>0.98887711864407257</v>
      </c>
      <c r="G28" s="35" t="str">
        <f t="shared" si="3"/>
        <v/>
      </c>
      <c r="H28" s="35" t="str">
        <f t="shared" si="4"/>
        <v/>
      </c>
      <c r="J28" s="19">
        <v>25</v>
      </c>
      <c r="K28" s="30">
        <f t="shared" si="5"/>
        <v>1.5563025007672899</v>
      </c>
      <c r="L28" s="77">
        <f t="shared" ca="1" si="6"/>
        <v>8.4809482511878035E-3</v>
      </c>
      <c r="M28" s="27">
        <f t="shared" si="17"/>
        <v>1.5563025007672899</v>
      </c>
      <c r="N28" s="22">
        <f t="shared" si="7"/>
        <v>1.6434526764861901</v>
      </c>
      <c r="O28" s="28">
        <f t="shared" ca="1" si="8"/>
        <v>1.6154187145119625E-2</v>
      </c>
      <c r="P28" s="28">
        <f t="shared" ca="1" si="10"/>
        <v>9.9580228603565217</v>
      </c>
      <c r="Q28" s="20">
        <f ca="1">IF(O28="","",SUM($P$4:$P28))</f>
        <v>321.0811270970263</v>
      </c>
      <c r="R28" s="28">
        <f t="shared" si="29"/>
        <v>44.000000000000284</v>
      </c>
      <c r="S28" s="77">
        <f ca="1">SUM(L$4:L28)</f>
        <v>0.39405654280958502</v>
      </c>
      <c r="T28" s="80">
        <f t="shared" ca="1" si="11"/>
        <v>0.18815696951450608</v>
      </c>
      <c r="U28" s="80">
        <f t="shared" ca="1" si="12"/>
        <v>0.24870730216655793</v>
      </c>
      <c r="V28" s="2"/>
      <c r="W28" s="2"/>
      <c r="X28" s="2"/>
      <c r="Y28" s="2"/>
      <c r="AB28" s="19">
        <v>24</v>
      </c>
      <c r="AC28" s="30">
        <f t="shared" ca="1" si="13"/>
        <v>2.3389831468106799</v>
      </c>
      <c r="AD28" s="28">
        <f t="shared" ca="1" si="14"/>
        <v>174</v>
      </c>
      <c r="AE28" s="77">
        <f t="shared" ca="1" si="18"/>
        <v>5.7471264367816091E-3</v>
      </c>
      <c r="AF28" s="85">
        <f t="shared" ca="1" si="15"/>
        <v>7.7985731045405093E-4</v>
      </c>
      <c r="AG28" s="6">
        <f t="shared" ca="1" si="19"/>
        <v>2.3149943462695504</v>
      </c>
      <c r="AH28" s="81">
        <f t="shared" ca="1" si="20"/>
        <v>206.53532684629906</v>
      </c>
      <c r="AI28" s="6">
        <f t="shared" ca="1" si="16"/>
        <v>63</v>
      </c>
      <c r="AJ28" s="6">
        <f t="shared" ca="1" si="21"/>
        <v>0.36206896551724138</v>
      </c>
      <c r="AK28" s="81">
        <f t="shared" ca="1" si="22"/>
        <v>218.26452106823271</v>
      </c>
      <c r="AL28" s="35" t="str">
        <f t="shared" ca="1" si="28"/>
        <v>&gt;195-218</v>
      </c>
      <c r="AM28" s="35" t="str">
        <f t="shared" ca="1" si="23"/>
        <v>1/174</v>
      </c>
      <c r="AO28" s="110">
        <f t="shared" ca="1" si="24"/>
        <v>0.36206896551724138</v>
      </c>
      <c r="AP28" s="35">
        <f t="shared" si="25"/>
        <v>43</v>
      </c>
      <c r="AQ28" s="78">
        <f t="shared" ca="1" si="26"/>
        <v>0.24099388399432203</v>
      </c>
    </row>
    <row r="29" spans="1:43">
      <c r="A29" s="74">
        <v>1.8388490907372603</v>
      </c>
      <c r="B29" s="74">
        <v>1336</v>
      </c>
      <c r="C29" s="35">
        <v>3.6764705882352902E-3</v>
      </c>
      <c r="D29" s="35">
        <f t="shared" ca="1" si="0"/>
        <v>14</v>
      </c>
      <c r="E29" s="35">
        <f t="shared" ca="1" si="1"/>
        <v>2.7692892248776498E-3</v>
      </c>
      <c r="F29" s="35">
        <f ca="1">E29*'Input Sheet'!$D$2/SUM(OFFSET($E$4,0,0,'Input Sheet'!$D$2))</f>
        <v>1.2915946039432782</v>
      </c>
      <c r="G29" s="35">
        <f t="shared" si="3"/>
        <v>1.8388490907372603</v>
      </c>
      <c r="H29" s="35">
        <f t="shared" si="4"/>
        <v>6</v>
      </c>
      <c r="J29" s="19">
        <v>26</v>
      </c>
      <c r="K29" s="30">
        <f t="shared" si="5"/>
        <v>1.5682017240669901</v>
      </c>
      <c r="L29" s="77">
        <f t="shared" ca="1" si="6"/>
        <v>8.4809482511878035E-3</v>
      </c>
      <c r="M29" s="27">
        <f t="shared" si="17"/>
        <v>1.5682017240669901</v>
      </c>
      <c r="N29" s="22">
        <f t="shared" si="7"/>
        <v>1.65321251377534</v>
      </c>
      <c r="O29" s="28">
        <f t="shared" ca="1" si="8"/>
        <v>6.4616748580478504E-3</v>
      </c>
      <c r="P29" s="28">
        <f t="shared" ca="1" si="10"/>
        <v>3.983209144142609</v>
      </c>
      <c r="Q29" s="20">
        <f ca="1">IF(O29="","",SUM($P$4:$P29))</f>
        <v>325.06433624116892</v>
      </c>
      <c r="R29" s="28">
        <f t="shared" si="29"/>
        <v>44.999999999999638</v>
      </c>
      <c r="S29" s="77">
        <f ca="1">SUM(L$4:L29)</f>
        <v>0.4025374910607728</v>
      </c>
      <c r="T29" s="80">
        <f t="shared" ca="1" si="11"/>
        <v>0.19220651405492992</v>
      </c>
      <c r="U29" s="80">
        <f t="shared" ca="1" si="12"/>
        <v>0.25179266943545231</v>
      </c>
      <c r="V29" s="2"/>
      <c r="W29" s="2"/>
      <c r="X29" s="2"/>
      <c r="Y29" s="2"/>
      <c r="AB29" s="19">
        <v>25</v>
      </c>
      <c r="AC29" s="30">
        <f t="shared" ca="1" si="13"/>
        <v>2.3869607478929389</v>
      </c>
      <c r="AD29" s="28">
        <f t="shared" ca="1" si="14"/>
        <v>187</v>
      </c>
      <c r="AE29" s="77">
        <f t="shared" ca="1" si="18"/>
        <v>5.3475935828877002E-3</v>
      </c>
      <c r="AF29" s="85">
        <f t="shared" ca="1" si="15"/>
        <v>7.2564263111767296E-4</v>
      </c>
      <c r="AG29" s="6">
        <f t="shared" ca="1" si="19"/>
        <v>2.3629719473518094</v>
      </c>
      <c r="AH29" s="81">
        <f t="shared" ca="1" si="20"/>
        <v>230.65981924050055</v>
      </c>
      <c r="AI29" s="6">
        <f t="shared" ca="1" si="16"/>
        <v>61</v>
      </c>
      <c r="AJ29" s="6">
        <f t="shared" ca="1" si="21"/>
        <v>0.32620320855614976</v>
      </c>
      <c r="AK29" s="81">
        <f t="shared" ca="1" si="22"/>
        <v>243.75904957740704</v>
      </c>
      <c r="AL29" s="35" t="str">
        <f t="shared" ca="1" si="28"/>
        <v>&gt;218-244</v>
      </c>
      <c r="AM29" s="35" t="str">
        <f t="shared" ca="1" si="23"/>
        <v>1/187</v>
      </c>
      <c r="AO29" s="110">
        <f t="shared" ca="1" si="24"/>
        <v>0.32620320855614976</v>
      </c>
      <c r="AP29" s="35">
        <f t="shared" si="25"/>
        <v>44.000000000000284</v>
      </c>
      <c r="AQ29" s="78">
        <f t="shared" ca="1" si="26"/>
        <v>0.24870730216655793</v>
      </c>
    </row>
    <row r="30" spans="1:43">
      <c r="A30" s="74">
        <v>1.7923916894982499</v>
      </c>
      <c r="B30" s="74">
        <v>1339</v>
      </c>
      <c r="C30" s="35">
        <v>5.2083333333333296E-3</v>
      </c>
      <c r="D30" s="35">
        <f t="shared" ca="1" si="0"/>
        <v>13</v>
      </c>
      <c r="E30" s="35">
        <f t="shared" ca="1" si="1"/>
        <v>2.6095225388270168E-3</v>
      </c>
      <c r="F30" s="35">
        <f ca="1">E30*'Input Sheet'!$D$2/SUM(OFFSET($E$4,0,0,'Input Sheet'!$D$2))</f>
        <v>1.2170795306388587</v>
      </c>
      <c r="G30" s="35">
        <f t="shared" si="3"/>
        <v>1.7923916894982499</v>
      </c>
      <c r="H30" s="35">
        <f t="shared" si="4"/>
        <v>3</v>
      </c>
      <c r="J30" s="19">
        <v>27</v>
      </c>
      <c r="K30" s="30">
        <f t="shared" si="5"/>
        <v>1.5682017240669901</v>
      </c>
      <c r="L30" s="77">
        <f t="shared" ca="1" si="6"/>
        <v>8.4809482511878035E-3</v>
      </c>
      <c r="M30" s="27" t="str">
        <f t="shared" si="17"/>
        <v/>
      </c>
      <c r="N30" s="22">
        <f t="shared" si="7"/>
        <v>1.6627578316815701</v>
      </c>
      <c r="O30" s="28">
        <f t="shared" ca="1" si="8"/>
        <v>6.4616748580478504E-3</v>
      </c>
      <c r="P30" s="28">
        <f t="shared" ca="1" si="10"/>
        <v>3.983209144142609</v>
      </c>
      <c r="Q30" s="20">
        <f ca="1">IF(O30="","",SUM($P$4:$P30))</f>
        <v>329.04754538531154</v>
      </c>
      <c r="R30" s="28">
        <f t="shared" si="29"/>
        <v>45.999999999999595</v>
      </c>
      <c r="S30" s="77">
        <f ca="1">SUM(L$4:L30)</f>
        <v>0.41101843931196058</v>
      </c>
      <c r="T30" s="80">
        <f t="shared" ca="1" si="11"/>
        <v>0.19625605859535372</v>
      </c>
      <c r="U30" s="80">
        <f t="shared" ca="1" si="12"/>
        <v>0.25487803670434667</v>
      </c>
      <c r="V30" s="2"/>
      <c r="W30" s="2"/>
      <c r="X30" s="2"/>
      <c r="Y30" s="2"/>
      <c r="AB30" s="19">
        <v>26</v>
      </c>
      <c r="AC30" s="30">
        <f t="shared" ca="1" si="13"/>
        <v>2.4349383489751979</v>
      </c>
      <c r="AD30" s="28">
        <f t="shared" ca="1" si="14"/>
        <v>164</v>
      </c>
      <c r="AE30" s="77">
        <f t="shared" ca="1" si="18"/>
        <v>6.0975609756097563E-3</v>
      </c>
      <c r="AF30" s="85">
        <f t="shared" ca="1" si="15"/>
        <v>8.2740958548173696E-4</v>
      </c>
      <c r="AG30" s="6">
        <f t="shared" ca="1" si="19"/>
        <v>2.4109495484340684</v>
      </c>
      <c r="AH30" s="81">
        <f t="shared" ca="1" si="20"/>
        <v>257.60218856725697</v>
      </c>
      <c r="AI30" s="6">
        <f t="shared" ca="1" si="16"/>
        <v>48</v>
      </c>
      <c r="AJ30" s="6">
        <f t="shared" ca="1" si="21"/>
        <v>0.29268292682926828</v>
      </c>
      <c r="AK30" s="81">
        <f t="shared" ca="1" si="22"/>
        <v>272.23148297338594</v>
      </c>
      <c r="AL30" s="35" t="str">
        <f t="shared" ca="1" si="28"/>
        <v>&gt;244-272</v>
      </c>
      <c r="AM30" s="35" t="str">
        <f t="shared" ca="1" si="23"/>
        <v>1/164</v>
      </c>
      <c r="AO30" s="110">
        <f t="shared" ca="1" si="24"/>
        <v>0.29268292682926828</v>
      </c>
      <c r="AP30" s="35">
        <f t="shared" si="25"/>
        <v>44.999999999999638</v>
      </c>
      <c r="AQ30" s="78">
        <f t="shared" ca="1" si="26"/>
        <v>0.25179266943545231</v>
      </c>
    </row>
    <row r="31" spans="1:43">
      <c r="A31" s="74">
        <v>1.6232492903978999</v>
      </c>
      <c r="B31" s="74">
        <v>1342</v>
      </c>
      <c r="C31" s="35">
        <v>0</v>
      </c>
      <c r="D31" s="35">
        <f t="shared" ca="1" si="0"/>
        <v>10</v>
      </c>
      <c r="E31" s="35">
        <f t="shared" ca="1" si="1"/>
        <v>3.2308374290239252E-3</v>
      </c>
      <c r="F31" s="35">
        <f ca="1">E31*'Input Sheet'!$D$2/SUM(OFFSET($E$4,0,0,'Input Sheet'!$D$2))</f>
        <v>1.506860371267158</v>
      </c>
      <c r="G31" s="35" t="str">
        <f t="shared" si="3"/>
        <v/>
      </c>
      <c r="H31" s="35" t="str">
        <f t="shared" si="4"/>
        <v/>
      </c>
      <c r="J31" s="19">
        <v>28</v>
      </c>
      <c r="K31" s="30">
        <f t="shared" si="5"/>
        <v>1.5797835966168099</v>
      </c>
      <c r="L31" s="77">
        <f t="shared" ca="1" si="6"/>
        <v>3.9910344711472012E-3</v>
      </c>
      <c r="M31" s="27">
        <f t="shared" si="17"/>
        <v>1.5797835966168099</v>
      </c>
      <c r="N31" s="22">
        <f t="shared" si="7"/>
        <v>1.67209785793572</v>
      </c>
      <c r="O31" s="28">
        <f t="shared" ca="1" si="8"/>
        <v>6.6192766838538957E-3</v>
      </c>
      <c r="P31" s="28">
        <f t="shared" ca="1" si="10"/>
        <v>4.080360586682672</v>
      </c>
      <c r="Q31" s="20">
        <f ca="1">IF(O31="","",SUM($P$4:$P31))</f>
        <v>333.12790597199421</v>
      </c>
      <c r="R31" s="28">
        <f t="shared" si="29"/>
        <v>47.000000000000284</v>
      </c>
      <c r="S31" s="77">
        <f ca="1">SUM(L$4:L31)</f>
        <v>0.41500947378310776</v>
      </c>
      <c r="T31" s="80">
        <f t="shared" ca="1" si="11"/>
        <v>0.1981617266143767</v>
      </c>
      <c r="U31" s="80">
        <f t="shared" ca="1" si="12"/>
        <v>0.25803865683345795</v>
      </c>
      <c r="V31" s="2"/>
      <c r="W31" s="2"/>
      <c r="X31" s="2"/>
      <c r="Y31" s="2"/>
      <c r="AB31" s="19">
        <v>27</v>
      </c>
      <c r="AC31" s="30">
        <f t="shared" ca="1" si="13"/>
        <v>2.4829159500574574</v>
      </c>
      <c r="AD31" s="28">
        <f t="shared" ca="1" si="14"/>
        <v>168</v>
      </c>
      <c r="AE31" s="77">
        <f t="shared" ca="1" si="18"/>
        <v>5.9523809523809521E-3</v>
      </c>
      <c r="AF31" s="85">
        <f t="shared" ca="1" si="15"/>
        <v>8.077093572559813E-4</v>
      </c>
      <c r="AG31" s="6">
        <f t="shared" ca="1" si="19"/>
        <v>2.4589271495163274</v>
      </c>
      <c r="AH31" s="81">
        <f t="shared" ca="1" si="20"/>
        <v>287.69157876366251</v>
      </c>
      <c r="AI31" s="6">
        <f t="shared" ca="1" si="16"/>
        <v>46</v>
      </c>
      <c r="AJ31" s="6">
        <f t="shared" ca="1" si="21"/>
        <v>0.27380952380952384</v>
      </c>
      <c r="AK31" s="81">
        <f t="shared" ca="1" si="22"/>
        <v>304.02965736193067</v>
      </c>
      <c r="AL31" s="35" t="str">
        <f t="shared" ca="1" si="28"/>
        <v>&gt;272-304</v>
      </c>
      <c r="AM31" s="35" t="str">
        <f t="shared" ca="1" si="23"/>
        <v>1/168</v>
      </c>
      <c r="AO31" s="110">
        <f t="shared" ca="1" si="24"/>
        <v>0.27380952380952384</v>
      </c>
      <c r="AP31" s="35">
        <f t="shared" si="25"/>
        <v>45.999999999999595</v>
      </c>
      <c r="AQ31" s="78">
        <f t="shared" ca="1" si="26"/>
        <v>0.25487803670434667</v>
      </c>
    </row>
    <row r="32" spans="1:43">
      <c r="A32" s="74">
        <v>1.5682017240669901</v>
      </c>
      <c r="B32" s="74">
        <v>1343</v>
      </c>
      <c r="C32" s="35">
        <v>0</v>
      </c>
      <c r="D32" s="35">
        <f t="shared" ca="1" si="0"/>
        <v>8</v>
      </c>
      <c r="E32" s="35">
        <f t="shared" ca="1" si="1"/>
        <v>8.4809482511878035E-3</v>
      </c>
      <c r="F32" s="35">
        <f ca="1">E32*'Input Sheet'!$D$2/SUM(OFFSET($E$4,0,0,'Input Sheet'!$D$2))</f>
        <v>3.9555084745762903</v>
      </c>
      <c r="G32" s="35" t="str">
        <f t="shared" si="3"/>
        <v/>
      </c>
      <c r="H32" s="35" t="str">
        <f t="shared" si="4"/>
        <v/>
      </c>
      <c r="J32" s="19">
        <v>29</v>
      </c>
      <c r="K32" s="30">
        <f t="shared" si="5"/>
        <v>1.5797835966168099</v>
      </c>
      <c r="L32" s="77">
        <f t="shared" ca="1" si="6"/>
        <v>3.9910344711472012E-3</v>
      </c>
      <c r="M32" s="27" t="str">
        <f t="shared" si="17"/>
        <v/>
      </c>
      <c r="N32" s="22">
        <f t="shared" si="7"/>
        <v>1.6812412373755901</v>
      </c>
      <c r="O32" s="28">
        <f t="shared" ca="1" si="8"/>
        <v>1.9857830051561685E-2</v>
      </c>
      <c r="P32" s="28">
        <f t="shared" ca="1" si="10"/>
        <v>12.241081760048017</v>
      </c>
      <c r="Q32" s="20">
        <f ca="1">IF(O32="","",SUM($P$4:$P32))</f>
        <v>345.36898773204223</v>
      </c>
      <c r="R32" s="28">
        <f t="shared" si="29"/>
        <v>48.000000000000327</v>
      </c>
      <c r="S32" s="77">
        <f ca="1">SUM(L$4:L32)</f>
        <v>0.41900050825425494</v>
      </c>
      <c r="T32" s="80">
        <f t="shared" ca="1" si="11"/>
        <v>0.20006739463339968</v>
      </c>
      <c r="U32" s="80">
        <f t="shared" ca="1" si="12"/>
        <v>0.26752051722079179</v>
      </c>
      <c r="V32" s="2"/>
      <c r="W32" s="2"/>
      <c r="X32" s="2"/>
      <c r="Y32" s="2"/>
      <c r="AB32" s="19">
        <v>28</v>
      </c>
      <c r="AC32" s="30">
        <f t="shared" ca="1" si="13"/>
        <v>2.5308935511397164</v>
      </c>
      <c r="AD32" s="28">
        <f t="shared" ca="1" si="14"/>
        <v>115</v>
      </c>
      <c r="AE32" s="77">
        <f t="shared" ca="1" si="18"/>
        <v>8.6956521739130436E-3</v>
      </c>
      <c r="AF32" s="85">
        <f t="shared" ca="1" si="15"/>
        <v>1.1799580175565639E-3</v>
      </c>
      <c r="AG32" s="6">
        <f t="shared" ca="1" si="19"/>
        <v>2.5069047505985869</v>
      </c>
      <c r="AH32" s="81">
        <f t="shared" ca="1" si="20"/>
        <v>321.29557963720259</v>
      </c>
      <c r="AI32" s="6">
        <f t="shared" ca="1" si="16"/>
        <v>35</v>
      </c>
      <c r="AJ32" s="6">
        <f t="shared" ca="1" si="21"/>
        <v>0.30434782608695654</v>
      </c>
      <c r="AK32" s="81">
        <f t="shared" ca="1" si="22"/>
        <v>339.54203807004001</v>
      </c>
      <c r="AL32" s="35" t="str">
        <f t="shared" ca="1" si="28"/>
        <v>&gt;304-340</v>
      </c>
      <c r="AM32" s="35" t="str">
        <f t="shared" ca="1" si="23"/>
        <v>1/115</v>
      </c>
      <c r="AO32" s="110">
        <f t="shared" ca="1" si="24"/>
        <v>0.30434782608695654</v>
      </c>
      <c r="AP32" s="35">
        <f t="shared" si="25"/>
        <v>47.000000000000284</v>
      </c>
      <c r="AQ32" s="78">
        <f t="shared" ca="1" si="26"/>
        <v>0.25803865683345795</v>
      </c>
    </row>
    <row r="33" spans="1:43">
      <c r="A33" s="74">
        <v>2.0827853703164498</v>
      </c>
      <c r="B33" s="74">
        <v>1394</v>
      </c>
      <c r="C33" s="35">
        <v>0</v>
      </c>
      <c r="D33" s="35">
        <f t="shared" ca="1" si="0"/>
        <v>19</v>
      </c>
      <c r="E33" s="35">
        <f t="shared" ca="1" si="1"/>
        <v>1.0051494223629991E-3</v>
      </c>
      <c r="F33" s="35">
        <f ca="1">E33*'Input Sheet'!$D$2/SUM(OFFSET($E$4,0,0,'Input Sheet'!$D$2))</f>
        <v>0.46880100439422701</v>
      </c>
      <c r="G33" s="35" t="str">
        <f t="shared" si="3"/>
        <v/>
      </c>
      <c r="H33" s="35" t="str">
        <f t="shared" si="4"/>
        <v/>
      </c>
      <c r="J33" s="19">
        <v>30</v>
      </c>
      <c r="K33" s="30">
        <f t="shared" si="5"/>
        <v>1.5910646070265</v>
      </c>
      <c r="L33" s="77">
        <f t="shared" ca="1" si="6"/>
        <v>3.9910344711472012E-3</v>
      </c>
      <c r="M33" s="27">
        <f t="shared" si="17"/>
        <v>1.5910646070265</v>
      </c>
      <c r="N33" s="22">
        <f t="shared" si="7"/>
        <v>1.6901960800285101</v>
      </c>
      <c r="O33" s="28">
        <f t="shared" ca="1" si="8"/>
        <v>1.3238553367707791E-2</v>
      </c>
      <c r="P33" s="28">
        <f t="shared" ca="1" si="10"/>
        <v>8.160721173365344</v>
      </c>
      <c r="Q33" s="20">
        <f ca="1">IF(O33="","",SUM($P$4:$P33))</f>
        <v>353.52970890540757</v>
      </c>
      <c r="R33" s="28">
        <f t="shared" si="29"/>
        <v>48.999999999999623</v>
      </c>
      <c r="S33" s="77">
        <f ca="1">SUM(L$4:L33)</f>
        <v>0.42299154272540213</v>
      </c>
      <c r="T33" s="80">
        <f t="shared" ca="1" si="11"/>
        <v>0.20197306265242265</v>
      </c>
      <c r="U33" s="80">
        <f t="shared" ca="1" si="12"/>
        <v>0.2738417574790144</v>
      </c>
      <c r="V33" s="2"/>
      <c r="W33" s="2"/>
      <c r="X33" s="2"/>
      <c r="Y33" s="2"/>
      <c r="AB33" s="19">
        <v>29</v>
      </c>
      <c r="AC33" s="30">
        <f t="shared" ca="1" si="13"/>
        <v>2.5788711522219758</v>
      </c>
      <c r="AD33" s="28">
        <f t="shared" ca="1" si="14"/>
        <v>124</v>
      </c>
      <c r="AE33" s="77">
        <f t="shared" ca="1" si="18"/>
        <v>8.0645161290322578E-3</v>
      </c>
      <c r="AF33" s="85">
        <f t="shared" ca="1" si="15"/>
        <v>1.0943159033790714E-3</v>
      </c>
      <c r="AG33" s="6">
        <f t="shared" ca="1" si="19"/>
        <v>2.5548823516808463</v>
      </c>
      <c r="AH33" s="81">
        <f t="shared" ca="1" si="20"/>
        <v>358.82471756050114</v>
      </c>
      <c r="AI33" s="6">
        <f t="shared" ca="1" si="16"/>
        <v>47</v>
      </c>
      <c r="AJ33" s="6">
        <f t="shared" ca="1" si="21"/>
        <v>0.37903225806451613</v>
      </c>
      <c r="AK33" s="81">
        <f t="shared" ca="1" si="22"/>
        <v>379.20246536840887</v>
      </c>
      <c r="AL33" s="35" t="str">
        <f t="shared" ca="1" si="28"/>
        <v>&gt;340-379</v>
      </c>
      <c r="AM33" s="35" t="str">
        <f t="shared" ca="1" si="23"/>
        <v>1/124</v>
      </c>
      <c r="AO33" s="110">
        <f t="shared" ca="1" si="24"/>
        <v>0.37903225806451613</v>
      </c>
      <c r="AP33" s="35">
        <f t="shared" si="25"/>
        <v>48.000000000000327</v>
      </c>
      <c r="AQ33" s="78">
        <f t="shared" ca="1" si="26"/>
        <v>0.26752051722079179</v>
      </c>
    </row>
    <row r="34" spans="1:43">
      <c r="A34" s="74">
        <v>2.0863598306747502</v>
      </c>
      <c r="B34" s="74">
        <v>1439</v>
      </c>
      <c r="C34" s="35">
        <v>0</v>
      </c>
      <c r="D34" s="35">
        <f t="shared" ca="1" si="0"/>
        <v>19</v>
      </c>
      <c r="E34" s="35">
        <f t="shared" ca="1" si="1"/>
        <v>1.0051494223629991E-3</v>
      </c>
      <c r="F34" s="35">
        <f ca="1">E34*'Input Sheet'!$D$2/SUM(OFFSET($E$4,0,0,'Input Sheet'!$D$2))</f>
        <v>0.46880100439422701</v>
      </c>
      <c r="G34" s="35" t="str">
        <f t="shared" si="3"/>
        <v/>
      </c>
      <c r="H34" s="35" t="str">
        <f t="shared" si="4"/>
        <v/>
      </c>
      <c r="J34" s="19">
        <v>31</v>
      </c>
      <c r="K34" s="30">
        <f t="shared" si="5"/>
        <v>1.5910646070265</v>
      </c>
      <c r="L34" s="77">
        <f t="shared" ca="1" si="6"/>
        <v>3.9910344711472012E-3</v>
      </c>
      <c r="M34" s="27" t="str">
        <f t="shared" si="17"/>
        <v/>
      </c>
      <c r="N34" s="22">
        <f t="shared" si="7"/>
        <v>1.6989700043360201</v>
      </c>
      <c r="O34" s="28">
        <f t="shared" ca="1" si="8"/>
        <v>1.3238553367707791E-2</v>
      </c>
      <c r="P34" s="28">
        <f t="shared" ca="1" si="10"/>
        <v>8.160721173365344</v>
      </c>
      <c r="Q34" s="20">
        <f ca="1">IF(O34="","",SUM($P$4:$P34))</f>
        <v>361.69043007877292</v>
      </c>
      <c r="R34" s="28">
        <f t="shared" si="29"/>
        <v>50.000000000000171</v>
      </c>
      <c r="S34" s="77">
        <f ca="1">SUM(L$4:L34)</f>
        <v>0.42698257719654931</v>
      </c>
      <c r="T34" s="80">
        <f t="shared" ca="1" si="11"/>
        <v>0.20387873067144563</v>
      </c>
      <c r="U34" s="80">
        <f t="shared" ca="1" si="12"/>
        <v>0.28016299773723696</v>
      </c>
      <c r="V34" s="2"/>
      <c r="W34" s="2"/>
      <c r="X34" s="2"/>
      <c r="Y34" s="2"/>
      <c r="AB34" s="19">
        <v>30</v>
      </c>
      <c r="AC34" s="30">
        <f t="shared" ca="1" si="13"/>
        <v>2.6268487533042348</v>
      </c>
      <c r="AD34" s="28">
        <f t="shared" ca="1" si="14"/>
        <v>107</v>
      </c>
      <c r="AE34" s="77">
        <f t="shared" ca="1" si="18"/>
        <v>9.3457943925233638E-3</v>
      </c>
      <c r="AF34" s="85">
        <f t="shared" ca="1" si="15"/>
        <v>1.2681791777477088E-3</v>
      </c>
      <c r="AG34" s="6">
        <f t="shared" ca="1" si="19"/>
        <v>2.6028599527631053</v>
      </c>
      <c r="AH34" s="81">
        <f t="shared" ca="1" si="20"/>
        <v>400.73747070457665</v>
      </c>
      <c r="AI34" s="6">
        <f t="shared" ca="1" si="16"/>
        <v>31</v>
      </c>
      <c r="AJ34" s="6">
        <f t="shared" ca="1" si="21"/>
        <v>0.28971962616822428</v>
      </c>
      <c r="AK34" s="84">
        <f t="shared" ca="1" si="22"/>
        <v>423.49545452106122</v>
      </c>
      <c r="AL34" s="35" t="str">
        <f t="shared" ca="1" si="28"/>
        <v>&gt;379-423</v>
      </c>
      <c r="AM34" s="35" t="str">
        <f t="shared" ca="1" si="23"/>
        <v>1/107</v>
      </c>
      <c r="AO34" s="110">
        <f t="shared" ca="1" si="24"/>
        <v>0.28971962616822428</v>
      </c>
      <c r="AP34" s="35">
        <f t="shared" si="25"/>
        <v>48.999999999999623</v>
      </c>
      <c r="AQ34" s="78">
        <f t="shared" ca="1" si="26"/>
        <v>0.2738417574790144</v>
      </c>
    </row>
    <row r="35" spans="1:43">
      <c r="A35" s="74">
        <v>2.4955443375464501</v>
      </c>
      <c r="B35" s="74">
        <v>1839</v>
      </c>
      <c r="C35" s="35">
        <v>2.4539877300613501E-2</v>
      </c>
      <c r="D35" s="35">
        <f t="shared" ca="1" si="0"/>
        <v>28</v>
      </c>
      <c r="E35" s="35">
        <f t="shared" ca="1" si="1"/>
        <v>1.1799580175565639E-3</v>
      </c>
      <c r="F35" s="35">
        <f ca="1">E35*'Input Sheet'!$D$2/SUM(OFFSET($E$4,0,0,'Input Sheet'!$D$2))</f>
        <v>0.55033161385409246</v>
      </c>
      <c r="G35" s="35">
        <f t="shared" si="3"/>
        <v>2.4955443375464501</v>
      </c>
      <c r="H35" s="35">
        <f t="shared" si="4"/>
        <v>3</v>
      </c>
      <c r="J35" s="19">
        <v>32</v>
      </c>
      <c r="K35" s="30">
        <f t="shared" si="5"/>
        <v>1.5910646070265</v>
      </c>
      <c r="L35" s="77">
        <f t="shared" ca="1" si="6"/>
        <v>3.9910344711472012E-3</v>
      </c>
      <c r="M35" s="27" t="str">
        <f t="shared" si="17"/>
        <v/>
      </c>
      <c r="N35" s="22">
        <f t="shared" si="7"/>
        <v>1.6998377258672499</v>
      </c>
      <c r="O35" s="28">
        <f t="shared" ca="1" si="8"/>
        <v>3.3096383419269479E-3</v>
      </c>
      <c r="P35" s="28">
        <f t="shared" ca="1" si="10"/>
        <v>2.040180293341336</v>
      </c>
      <c r="Q35" s="20">
        <f ca="1">IF(O35="","",SUM($P$4:$P35))</f>
        <v>363.73061037211426</v>
      </c>
      <c r="R35" s="28">
        <f t="shared" si="29"/>
        <v>50.100000000000513</v>
      </c>
      <c r="S35" s="77">
        <f ca="1">SUM(L$4:L35)</f>
        <v>0.43097361166769649</v>
      </c>
      <c r="T35" s="80">
        <f t="shared" ca="1" si="11"/>
        <v>0.20578439869046858</v>
      </c>
      <c r="U35" s="80">
        <f t="shared" ca="1" si="12"/>
        <v>0.28174330780179263</v>
      </c>
      <c r="V35" s="2"/>
      <c r="W35" s="2"/>
      <c r="X35" s="2"/>
      <c r="Y35" s="2"/>
      <c r="AB35" s="19">
        <v>31</v>
      </c>
      <c r="AC35" s="30">
        <f t="shared" ca="1" si="13"/>
        <v>2.6748263543864939</v>
      </c>
      <c r="AD35" s="28">
        <f t="shared" ca="1" si="14"/>
        <v>105</v>
      </c>
      <c r="AE35" s="77">
        <f t="shared" ca="1" si="18"/>
        <v>9.5238095238095247E-3</v>
      </c>
      <c r="AF35" s="85">
        <f t="shared" ca="1" si="15"/>
        <v>1.2923349716095702E-3</v>
      </c>
      <c r="AG35" s="6">
        <f t="shared" ca="1" si="19"/>
        <v>2.6508375538453643</v>
      </c>
      <c r="AH35" s="81">
        <f t="shared" ca="1" si="20"/>
        <v>447.54587007965591</v>
      </c>
      <c r="AI35" s="6">
        <f t="shared" ca="1" si="16"/>
        <v>32</v>
      </c>
      <c r="AJ35" s="6">
        <f t="shared" ca="1" si="21"/>
        <v>0.30476190476190479</v>
      </c>
      <c r="AK35" s="84">
        <f t="shared" ca="1" si="22"/>
        <v>472.96211491071602</v>
      </c>
      <c r="AL35" s="35" t="str">
        <f t="shared" ca="1" si="28"/>
        <v>&gt;423-473</v>
      </c>
      <c r="AM35" s="35" t="str">
        <f t="shared" ca="1" si="23"/>
        <v>1/105</v>
      </c>
      <c r="AO35" s="110">
        <f t="shared" ca="1" si="24"/>
        <v>0.30476190476190479</v>
      </c>
      <c r="AP35" s="35">
        <f t="shared" si="25"/>
        <v>50.000000000000171</v>
      </c>
      <c r="AQ35" s="78">
        <f t="shared" ca="1" si="26"/>
        <v>0.28016299773723696</v>
      </c>
    </row>
    <row r="36" spans="1:43">
      <c r="A36" s="74">
        <v>2.0863598306747502</v>
      </c>
      <c r="B36" s="74">
        <v>1847</v>
      </c>
      <c r="C36" s="35">
        <v>0</v>
      </c>
      <c r="D36" s="35">
        <f t="shared" ca="1" si="0"/>
        <v>19</v>
      </c>
      <c r="E36" s="35">
        <f t="shared" ca="1" si="1"/>
        <v>1.0051494223629991E-3</v>
      </c>
      <c r="F36" s="35">
        <f ca="1">E36*'Input Sheet'!$D$2/SUM(OFFSET($E$4,0,0,'Input Sheet'!$D$2))</f>
        <v>0.46880100439422701</v>
      </c>
      <c r="G36" s="35" t="str">
        <f t="shared" si="3"/>
        <v/>
      </c>
      <c r="H36" s="35" t="str">
        <f t="shared" si="4"/>
        <v/>
      </c>
      <c r="J36" s="19">
        <v>33</v>
      </c>
      <c r="K36" s="30">
        <f t="shared" si="5"/>
        <v>1.5910646070265</v>
      </c>
      <c r="L36" s="77">
        <f t="shared" ca="1" si="6"/>
        <v>3.9910344711472012E-3</v>
      </c>
      <c r="M36" s="27" t="str">
        <f t="shared" si="17"/>
        <v/>
      </c>
      <c r="N36" s="22">
        <f t="shared" si="7"/>
        <v>1.70757017609794</v>
      </c>
      <c r="O36" s="28">
        <f t="shared" ca="1" si="8"/>
        <v>9.9289150257808427E-3</v>
      </c>
      <c r="P36" s="28">
        <f t="shared" ca="1" si="10"/>
        <v>6.1205408800240084</v>
      </c>
      <c r="Q36" s="20">
        <f ca="1">IF(O36="","",SUM($P$4:$P36))</f>
        <v>369.85115125213827</v>
      </c>
      <c r="R36" s="28">
        <f t="shared" si="29"/>
        <v>51.000000000000448</v>
      </c>
      <c r="S36" s="77">
        <f ca="1">SUM(L$4:L36)</f>
        <v>0.43496464613884367</v>
      </c>
      <c r="T36" s="80">
        <f t="shared" ca="1" si="11"/>
        <v>0.20769006670949156</v>
      </c>
      <c r="U36" s="80">
        <f t="shared" ca="1" si="12"/>
        <v>0.28648423799545952</v>
      </c>
      <c r="V36" s="2"/>
      <c r="W36" s="2"/>
      <c r="X36" s="2"/>
      <c r="Y36" s="2"/>
      <c r="AB36" s="19">
        <v>32</v>
      </c>
      <c r="AC36" s="30">
        <f t="shared" ca="1" si="13"/>
        <v>2.7228039554687529</v>
      </c>
      <c r="AD36" s="28">
        <f t="shared" ca="1" si="14"/>
        <v>143</v>
      </c>
      <c r="AE36" s="77">
        <f t="shared" ca="1" si="18"/>
        <v>6.993006993006993E-3</v>
      </c>
      <c r="AF36" s="85">
        <f t="shared" ca="1" si="15"/>
        <v>9.4891728684618783E-4</v>
      </c>
      <c r="AG36" s="6">
        <f t="shared" ca="1" si="19"/>
        <v>2.6988151549276234</v>
      </c>
      <c r="AH36" s="81">
        <f t="shared" ca="1" si="20"/>
        <v>499.82175480918596</v>
      </c>
      <c r="AI36" s="6">
        <f t="shared" ca="1" si="16"/>
        <v>40</v>
      </c>
      <c r="AJ36" s="6">
        <f t="shared" ca="1" si="21"/>
        <v>0.27972027972027974</v>
      </c>
      <c r="AK36" s="84">
        <f t="shared" ca="1" si="22"/>
        <v>528.206760551412</v>
      </c>
      <c r="AL36" s="35" t="str">
        <f t="shared" ca="1" si="28"/>
        <v>&gt;473-528</v>
      </c>
      <c r="AM36" s="35" t="str">
        <f t="shared" ca="1" si="23"/>
        <v>1/143</v>
      </c>
      <c r="AO36" s="110">
        <f t="shared" ca="1" si="24"/>
        <v>0.27972027972027974</v>
      </c>
      <c r="AP36" s="35">
        <f t="shared" si="25"/>
        <v>50.100000000000513</v>
      </c>
      <c r="AQ36" s="78">
        <f t="shared" ca="1" si="26"/>
        <v>0.28174330780179263</v>
      </c>
    </row>
    <row r="37" spans="1:43">
      <c r="A37" s="74">
        <v>2.0827853703164498</v>
      </c>
      <c r="B37" s="74">
        <v>1850</v>
      </c>
      <c r="C37" s="35">
        <v>4.92610837438424E-3</v>
      </c>
      <c r="D37" s="35">
        <f t="shared" ca="1" si="0"/>
        <v>19</v>
      </c>
      <c r="E37" s="35">
        <f t="shared" ca="1" si="1"/>
        <v>1.0051494223629991E-3</v>
      </c>
      <c r="F37" s="35">
        <f ca="1">E37*'Input Sheet'!$D$2/SUM(OFFSET($E$4,0,0,'Input Sheet'!$D$2))</f>
        <v>0.46880100439422701</v>
      </c>
      <c r="G37" s="35">
        <f t="shared" si="3"/>
        <v>2.0827853703164498</v>
      </c>
      <c r="H37" s="35">
        <f t="shared" si="4"/>
        <v>8</v>
      </c>
      <c r="J37" s="19">
        <v>34</v>
      </c>
      <c r="K37" s="30">
        <f t="shared" si="5"/>
        <v>1.5910646070265</v>
      </c>
      <c r="L37" s="77">
        <f t="shared" ca="1" si="6"/>
        <v>3.9910344711472012E-3</v>
      </c>
      <c r="M37" s="27" t="str">
        <f t="shared" si="17"/>
        <v/>
      </c>
      <c r="N37" s="22">
        <f t="shared" si="7"/>
        <v>1.7160033436347999</v>
      </c>
      <c r="O37" s="28">
        <f t="shared" ca="1" si="8"/>
        <v>1.2061793068355987E-2</v>
      </c>
      <c r="P37" s="28">
        <f t="shared" ca="1" si="10"/>
        <v>7.4353237357328696</v>
      </c>
      <c r="Q37" s="20">
        <f ca="1">IF(O37="","",SUM($P$4:$P37))</f>
        <v>377.28647498787115</v>
      </c>
      <c r="R37" s="28">
        <f t="shared" si="29"/>
        <v>52.000000000000099</v>
      </c>
      <c r="S37" s="77">
        <f ca="1">SUM(L$4:L37)</f>
        <v>0.43895568060999085</v>
      </c>
      <c r="T37" s="80">
        <f t="shared" ca="1" si="11"/>
        <v>0.20959573472851453</v>
      </c>
      <c r="U37" s="80">
        <f t="shared" ca="1" si="12"/>
        <v>0.29224359023072899</v>
      </c>
      <c r="V37" s="2"/>
      <c r="W37" s="2"/>
      <c r="X37" s="2"/>
      <c r="Y37" s="2"/>
      <c r="AB37" s="19">
        <v>33</v>
      </c>
      <c r="AC37" s="30">
        <f t="shared" ref="AC37:AC68" ca="1" si="30">IF(AB37=NumBins,MAX(A:A),$AC$4+(OFFSET($AC$4,NumBins,0)-$AC$4)/NumBins*$AB37)</f>
        <v>2.7707815565510123</v>
      </c>
      <c r="AD37" s="28">
        <f t="shared" ref="AD37:AD68" ca="1" si="31">COUNTIF(D:D,AB37)</f>
        <v>114</v>
      </c>
      <c r="AE37" s="77">
        <f t="shared" ca="1" si="18"/>
        <v>8.771929824561403E-3</v>
      </c>
      <c r="AF37" s="85">
        <f t="shared" ref="AF37:AF64" ca="1" si="32">AE37/$AE$1</f>
        <v>1.1903085264824986E-3</v>
      </c>
      <c r="AG37" s="6">
        <f t="shared" ca="1" si="19"/>
        <v>2.7467927560098824</v>
      </c>
      <c r="AH37" s="81">
        <f t="shared" ca="1" si="20"/>
        <v>558.20375805516824</v>
      </c>
      <c r="AI37" s="6">
        <f t="shared" ref="AI37:AI64" ca="1" si="33">SUMPRODUCT((D$4:D$3737=AB37)*(C$4:C$3737&gt;0))</f>
        <v>33</v>
      </c>
      <c r="AJ37" s="6">
        <f t="shared" ca="1" si="21"/>
        <v>0.28947368421052633</v>
      </c>
      <c r="AK37" s="84">
        <f t="shared" ca="1" si="22"/>
        <v>589.90429274633482</v>
      </c>
      <c r="AL37" s="35" t="str">
        <f t="shared" ca="1" si="28"/>
        <v>&gt;528-590</v>
      </c>
      <c r="AM37" s="35" t="str">
        <f t="shared" ca="1" si="23"/>
        <v>1/114</v>
      </c>
      <c r="AO37" s="110">
        <f t="shared" ca="1" si="24"/>
        <v>0.28947368421052633</v>
      </c>
      <c r="AP37" s="35">
        <f t="shared" si="25"/>
        <v>51.000000000000448</v>
      </c>
      <c r="AQ37" s="78">
        <f t="shared" ca="1" si="26"/>
        <v>0.28648423799545952</v>
      </c>
    </row>
    <row r="38" spans="1:43">
      <c r="A38" s="74">
        <v>2.2278867046136699</v>
      </c>
      <c r="B38" s="74">
        <v>1858</v>
      </c>
      <c r="C38" s="35">
        <v>3.4129692832764501E-3</v>
      </c>
      <c r="D38" s="35">
        <f t="shared" ca="1" si="0"/>
        <v>22</v>
      </c>
      <c r="E38" s="35">
        <f t="shared" ca="1" si="1"/>
        <v>6.717582773218062E-4</v>
      </c>
      <c r="F38" s="35">
        <f ca="1">E38*'Input Sheet'!$D$2/SUM(OFFSET($E$4,0,0,'Input Sheet'!$D$2))</f>
        <v>0.31330760194663687</v>
      </c>
      <c r="G38" s="35">
        <f t="shared" si="3"/>
        <v>2.2278867046136699</v>
      </c>
      <c r="H38" s="35">
        <f t="shared" si="4"/>
        <v>7</v>
      </c>
      <c r="J38" s="19">
        <v>35</v>
      </c>
      <c r="K38" s="30">
        <f t="shared" si="5"/>
        <v>1.5910646070265</v>
      </c>
      <c r="L38" s="77">
        <f t="shared" ca="1" si="6"/>
        <v>3.9910344711472012E-3</v>
      </c>
      <c r="M38" s="27" t="str">
        <f t="shared" si="17"/>
        <v/>
      </c>
      <c r="N38" s="22">
        <f t="shared" si="7"/>
        <v>1.72427586960079</v>
      </c>
      <c r="O38" s="28">
        <f t="shared" ca="1" si="8"/>
        <v>6.0308965341779935E-3</v>
      </c>
      <c r="P38" s="28">
        <f t="shared" ca="1" si="10"/>
        <v>3.7176618678664348</v>
      </c>
      <c r="Q38" s="20">
        <f ca="1">IF(O38="","",SUM($P$4:$P38))</f>
        <v>381.00413685573756</v>
      </c>
      <c r="R38" s="28">
        <f t="shared" si="29"/>
        <v>53.000000000000149</v>
      </c>
      <c r="S38" s="77">
        <f ca="1">SUM(L$4:L38)</f>
        <v>0.44294671508113803</v>
      </c>
      <c r="T38" s="80">
        <f t="shared" ca="1" si="11"/>
        <v>0.21150140274753751</v>
      </c>
      <c r="U38" s="80">
        <f t="shared" ca="1" si="12"/>
        <v>0.29512326634836372</v>
      </c>
      <c r="V38" s="2"/>
      <c r="W38" s="2"/>
      <c r="X38" s="2"/>
      <c r="Y38" s="2"/>
      <c r="AB38" s="19">
        <v>34</v>
      </c>
      <c r="AC38" s="30">
        <f t="shared" ca="1" si="30"/>
        <v>2.8187591576332713</v>
      </c>
      <c r="AD38" s="28">
        <f t="shared" ca="1" si="31"/>
        <v>98</v>
      </c>
      <c r="AE38" s="77">
        <f t="shared" ca="1" si="18"/>
        <v>1.020408163265306E-2</v>
      </c>
      <c r="AF38" s="85">
        <f t="shared" ca="1" si="32"/>
        <v>1.3846446124388249E-3</v>
      </c>
      <c r="AG38" s="6">
        <f t="shared" ca="1" si="19"/>
        <v>2.7947703570921418</v>
      </c>
      <c r="AH38" s="81">
        <f t="shared" ca="1" si="20"/>
        <v>623.40510893902126</v>
      </c>
      <c r="AI38" s="6">
        <f t="shared" ca="1" si="33"/>
        <v>46</v>
      </c>
      <c r="AJ38" s="6">
        <f t="shared" ca="1" si="21"/>
        <v>0.46938775510204084</v>
      </c>
      <c r="AK38" s="84">
        <f t="shared" ca="1" si="22"/>
        <v>658.80844508176745</v>
      </c>
      <c r="AL38" s="35" t="str">
        <f t="shared" ca="1" si="28"/>
        <v>&gt;590-659</v>
      </c>
      <c r="AM38" s="35" t="str">
        <f t="shared" ca="1" si="23"/>
        <v>1/98</v>
      </c>
      <c r="AO38" s="110">
        <f t="shared" ca="1" si="24"/>
        <v>0.46938775510204084</v>
      </c>
      <c r="AP38" s="35">
        <f t="shared" si="25"/>
        <v>52.000000000000099</v>
      </c>
      <c r="AQ38" s="78">
        <f t="shared" ca="1" si="26"/>
        <v>0.29224359023072899</v>
      </c>
    </row>
    <row r="39" spans="1:43">
      <c r="A39" s="74">
        <v>2.2833012287035501</v>
      </c>
      <c r="B39" s="74">
        <v>1859</v>
      </c>
      <c r="C39" s="35">
        <v>3.11111111111111E-2</v>
      </c>
      <c r="D39" s="35">
        <f t="shared" ca="1" si="0"/>
        <v>23</v>
      </c>
      <c r="E39" s="35">
        <f t="shared" ca="1" si="1"/>
        <v>6.587144272767226E-4</v>
      </c>
      <c r="F39" s="35">
        <f ca="1">E39*'Input Sheet'!$D$2/SUM(OFFSET($E$4,0,0,'Input Sheet'!$D$2))</f>
        <v>0.30722395919039147</v>
      </c>
      <c r="G39" s="35">
        <f t="shared" si="3"/>
        <v>2.2833012287035501</v>
      </c>
      <c r="H39" s="35">
        <f t="shared" si="4"/>
        <v>5</v>
      </c>
      <c r="J39" s="19">
        <v>36</v>
      </c>
      <c r="K39" s="30">
        <f t="shared" si="5"/>
        <v>1.5910646070265</v>
      </c>
      <c r="L39" s="77">
        <f t="shared" ca="1" si="6"/>
        <v>3.9910344711472012E-3</v>
      </c>
      <c r="M39" s="27" t="str">
        <f t="shared" si="17"/>
        <v/>
      </c>
      <c r="N39" s="22">
        <f t="shared" si="7"/>
        <v>1.7323937598229699</v>
      </c>
      <c r="O39" s="28">
        <f t="shared" ca="1" si="8"/>
        <v>6.0308965341779935E-3</v>
      </c>
      <c r="P39" s="28">
        <f t="shared" ca="1" si="10"/>
        <v>3.7176618678664348</v>
      </c>
      <c r="Q39" s="20">
        <f ca="1">IF(O39="","",SUM($P$4:$P39))</f>
        <v>384.72179872360397</v>
      </c>
      <c r="R39" s="28">
        <f t="shared" si="29"/>
        <v>54.000000000000199</v>
      </c>
      <c r="S39" s="77">
        <f ca="1">SUM(L$4:L39)</f>
        <v>0.44693774955228521</v>
      </c>
      <c r="T39" s="80">
        <f t="shared" ca="1" si="11"/>
        <v>0.21340707076656049</v>
      </c>
      <c r="U39" s="80">
        <f t="shared" ca="1" si="12"/>
        <v>0.2980029424659984</v>
      </c>
      <c r="V39" s="2"/>
      <c r="W39" s="2"/>
      <c r="X39" s="2"/>
      <c r="Y39" s="2"/>
      <c r="AB39" s="19">
        <v>35</v>
      </c>
      <c r="AC39" s="30">
        <f t="shared" ca="1" si="30"/>
        <v>2.8667367587155308</v>
      </c>
      <c r="AD39" s="28">
        <f t="shared" ca="1" si="31"/>
        <v>98</v>
      </c>
      <c r="AE39" s="77">
        <f t="shared" ca="1" si="18"/>
        <v>1.020408163265306E-2</v>
      </c>
      <c r="AF39" s="85">
        <f t="shared" ca="1" si="32"/>
        <v>1.3846446124388249E-3</v>
      </c>
      <c r="AG39" s="6">
        <f t="shared" ca="1" si="19"/>
        <v>2.8427479581744013</v>
      </c>
      <c r="AH39" s="81">
        <f t="shared" ca="1" si="20"/>
        <v>696.22234577084896</v>
      </c>
      <c r="AI39" s="6">
        <f t="shared" ca="1" si="33"/>
        <v>29</v>
      </c>
      <c r="AJ39" s="6">
        <f t="shared" ca="1" si="21"/>
        <v>0.29591836734693877</v>
      </c>
      <c r="AK39" s="84">
        <f t="shared" ca="1" si="22"/>
        <v>735.7609914828912</v>
      </c>
      <c r="AL39" s="35" t="str">
        <f t="shared" ca="1" si="28"/>
        <v>&gt;659-736</v>
      </c>
      <c r="AM39" s="35" t="str">
        <f t="shared" ca="1" si="23"/>
        <v>1/98</v>
      </c>
      <c r="AO39" s="110">
        <f t="shared" ca="1" si="24"/>
        <v>0.29591836734693877</v>
      </c>
      <c r="AP39" s="35">
        <f t="shared" si="25"/>
        <v>53.000000000000149</v>
      </c>
      <c r="AQ39" s="78">
        <f t="shared" ca="1" si="26"/>
        <v>0.29512326634836372</v>
      </c>
    </row>
    <row r="40" spans="1:43">
      <c r="A40" s="74">
        <v>2.2576785748691801</v>
      </c>
      <c r="B40" s="74">
        <v>1860</v>
      </c>
      <c r="C40" s="35">
        <v>4.5871559633027499E-3</v>
      </c>
      <c r="D40" s="35">
        <f t="shared" ca="1" si="0"/>
        <v>23</v>
      </c>
      <c r="E40" s="35">
        <f t="shared" ca="1" si="1"/>
        <v>6.587144272767226E-4</v>
      </c>
      <c r="F40" s="35">
        <f ca="1">E40*'Input Sheet'!$D$2/SUM(OFFSET($E$4,0,0,'Input Sheet'!$D$2))</f>
        <v>0.30722395919039147</v>
      </c>
      <c r="G40" s="35">
        <f t="shared" si="3"/>
        <v>2.2576785748691801</v>
      </c>
      <c r="H40" s="35">
        <f t="shared" si="4"/>
        <v>7</v>
      </c>
      <c r="J40" s="19">
        <v>37</v>
      </c>
      <c r="K40" s="30">
        <f t="shared" si="5"/>
        <v>1.6020599913279601</v>
      </c>
      <c r="L40" s="77">
        <f t="shared" ca="1" si="6"/>
        <v>3.9910344711472012E-3</v>
      </c>
      <c r="M40" s="27">
        <f t="shared" si="17"/>
        <v>1.6020599913279601</v>
      </c>
      <c r="N40" s="22">
        <f t="shared" si="7"/>
        <v>1.7403626894942399</v>
      </c>
      <c r="O40" s="28">
        <f t="shared" ca="1" si="8"/>
        <v>9.0463448012669898E-3</v>
      </c>
      <c r="P40" s="28">
        <f t="shared" ca="1" si="10"/>
        <v>5.5764928017996516</v>
      </c>
      <c r="Q40" s="20">
        <f ca="1">IF(O40="","",SUM($P$4:$P40))</f>
        <v>390.29829152540361</v>
      </c>
      <c r="R40" s="28">
        <f t="shared" si="29"/>
        <v>54.999999999999524</v>
      </c>
      <c r="S40" s="77">
        <f ca="1">SUM(L$4:L40)</f>
        <v>0.45092878402343239</v>
      </c>
      <c r="T40" s="80">
        <f t="shared" ca="1" si="11"/>
        <v>0.21531273878558346</v>
      </c>
      <c r="U40" s="80">
        <f t="shared" ca="1" si="12"/>
        <v>0.3023224566424505</v>
      </c>
      <c r="V40" s="2"/>
      <c r="W40" s="2"/>
      <c r="X40" s="2"/>
      <c r="Y40" s="2"/>
      <c r="AB40" s="19">
        <v>36</v>
      </c>
      <c r="AC40" s="30">
        <f t="shared" ca="1" si="30"/>
        <v>2.9147143597977898</v>
      </c>
      <c r="AD40" s="28">
        <f t="shared" ca="1" si="31"/>
        <v>81</v>
      </c>
      <c r="AE40" s="77">
        <f t="shared" ca="1" si="18"/>
        <v>1.2345679012345678E-2</v>
      </c>
      <c r="AF40" s="85">
        <f t="shared" ca="1" si="32"/>
        <v>1.6752490372716649E-3</v>
      </c>
      <c r="AG40" s="6">
        <f t="shared" ca="1" si="19"/>
        <v>2.8907255592566603</v>
      </c>
      <c r="AH40" s="81">
        <f t="shared" ca="1" si="20"/>
        <v>777.54504703309578</v>
      </c>
      <c r="AI40" s="6">
        <f t="shared" ca="1" si="33"/>
        <v>15</v>
      </c>
      <c r="AJ40" s="6">
        <f t="shared" ca="1" si="21"/>
        <v>0.18518518518518517</v>
      </c>
      <c r="AK40" s="84">
        <f t="shared" ca="1" si="22"/>
        <v>821.70202982248895</v>
      </c>
      <c r="AL40" s="35" t="str">
        <f t="shared" ca="1" si="28"/>
        <v>&gt;736-822</v>
      </c>
      <c r="AM40" s="35" t="str">
        <f t="shared" ca="1" si="23"/>
        <v>1/81</v>
      </c>
      <c r="AO40" s="110">
        <f t="shared" ca="1" si="24"/>
        <v>0.18518518518518517</v>
      </c>
      <c r="AP40" s="35">
        <f t="shared" si="25"/>
        <v>54.000000000000199</v>
      </c>
      <c r="AQ40" s="78">
        <f t="shared" ca="1" si="26"/>
        <v>0.2980029424659984</v>
      </c>
    </row>
    <row r="41" spans="1:43">
      <c r="A41" s="74">
        <v>2.2671717284030102</v>
      </c>
      <c r="B41" s="74">
        <v>1861</v>
      </c>
      <c r="C41" s="35">
        <v>0</v>
      </c>
      <c r="D41" s="35">
        <f t="shared" ca="1" si="0"/>
        <v>23</v>
      </c>
      <c r="E41" s="35">
        <f t="shared" ca="1" si="1"/>
        <v>6.587144272767226E-4</v>
      </c>
      <c r="F41" s="35">
        <f ca="1">E41*'Input Sheet'!$D$2/SUM(OFFSET($E$4,0,0,'Input Sheet'!$D$2))</f>
        <v>0.30722395919039147</v>
      </c>
      <c r="G41" s="35" t="str">
        <f t="shared" si="3"/>
        <v/>
      </c>
      <c r="H41" s="35" t="str">
        <f t="shared" si="4"/>
        <v/>
      </c>
      <c r="J41" s="19">
        <v>38</v>
      </c>
      <c r="K41" s="30">
        <f t="shared" si="5"/>
        <v>1.6020599913279601</v>
      </c>
      <c r="L41" s="77">
        <f t="shared" ca="1" si="6"/>
        <v>3.9910344711472012E-3</v>
      </c>
      <c r="M41" s="27" t="str">
        <f t="shared" si="17"/>
        <v/>
      </c>
      <c r="N41" s="22">
        <f t="shared" si="7"/>
        <v>1.7442929831226801</v>
      </c>
      <c r="O41" s="28">
        <f t="shared" ca="1" si="8"/>
        <v>3.0154482670889968E-3</v>
      </c>
      <c r="P41" s="28">
        <f t="shared" ca="1" si="10"/>
        <v>1.8588309339332174</v>
      </c>
      <c r="Q41" s="20">
        <f ca="1">IF(O41="","",SUM($P$4:$P41))</f>
        <v>392.15712245933685</v>
      </c>
      <c r="R41" s="28">
        <f t="shared" si="29"/>
        <v>55.500000000000526</v>
      </c>
      <c r="S41" s="77">
        <f ca="1">SUM(L$4:L41)</f>
        <v>0.45491981849457958</v>
      </c>
      <c r="T41" s="80">
        <f t="shared" ca="1" si="11"/>
        <v>0.21721840680460644</v>
      </c>
      <c r="U41" s="80">
        <f t="shared" ca="1" si="12"/>
        <v>0.30376229470126787</v>
      </c>
      <c r="V41" s="2"/>
      <c r="W41" s="2"/>
      <c r="X41" s="2"/>
      <c r="Y41" s="2"/>
      <c r="AB41" s="19">
        <v>37</v>
      </c>
      <c r="AC41" s="30">
        <f t="shared" ca="1" si="30"/>
        <v>2.9626919608800488</v>
      </c>
      <c r="AD41" s="28">
        <f t="shared" ca="1" si="31"/>
        <v>74</v>
      </c>
      <c r="AE41" s="77">
        <f t="shared" ca="1" si="18"/>
        <v>1.3513513513513514E-2</v>
      </c>
      <c r="AF41" s="85">
        <f t="shared" ca="1" si="32"/>
        <v>1.8337185407973631E-3</v>
      </c>
      <c r="AG41" s="6">
        <f t="shared" ca="1" si="19"/>
        <v>2.9387031603389193</v>
      </c>
      <c r="AH41" s="81">
        <f t="shared" ca="1" si="20"/>
        <v>868.36669899803223</v>
      </c>
      <c r="AI41" s="6">
        <f t="shared" ca="1" si="33"/>
        <v>10</v>
      </c>
      <c r="AJ41" s="6">
        <f t="shared" ca="1" si="21"/>
        <v>0.13513513513513514</v>
      </c>
      <c r="AK41" s="84">
        <f t="shared" ca="1" si="22"/>
        <v>917.68146671322813</v>
      </c>
      <c r="AL41" s="35" t="str">
        <f t="shared" ca="1" si="28"/>
        <v>&gt;822-918</v>
      </c>
      <c r="AM41" s="35" t="str">
        <f t="shared" ca="1" si="23"/>
        <v>1/74</v>
      </c>
      <c r="AO41" s="110">
        <f t="shared" ca="1" si="24"/>
        <v>0.13513513513513514</v>
      </c>
      <c r="AP41" s="35">
        <f t="shared" si="25"/>
        <v>54.999999999999524</v>
      </c>
      <c r="AQ41" s="78">
        <f t="shared" ca="1" si="26"/>
        <v>0.3023224566424505</v>
      </c>
    </row>
    <row r="42" spans="1:43">
      <c r="A42" s="74">
        <v>2.1553360374650601</v>
      </c>
      <c r="B42" s="74">
        <v>1863</v>
      </c>
      <c r="C42" s="35">
        <v>3.8297872340425497E-2</v>
      </c>
      <c r="D42" s="35">
        <f t="shared" ca="1" si="0"/>
        <v>21</v>
      </c>
      <c r="E42" s="35">
        <f t="shared" ca="1" si="1"/>
        <v>8.8113748064288871E-4</v>
      </c>
      <c r="F42" s="35">
        <f ca="1">E42*'Input Sheet'!$D$2/SUM(OFFSET($E$4,0,0,'Input Sheet'!$D$2))</f>
        <v>0.41096191943649768</v>
      </c>
      <c r="G42" s="35">
        <f t="shared" si="3"/>
        <v>2.1553360374650601</v>
      </c>
      <c r="H42" s="35">
        <f t="shared" si="4"/>
        <v>3</v>
      </c>
      <c r="J42" s="19">
        <v>39</v>
      </c>
      <c r="K42" s="30">
        <f t="shared" si="5"/>
        <v>1.6020599913279601</v>
      </c>
      <c r="L42" s="77">
        <f t="shared" ca="1" si="6"/>
        <v>3.9910344711472012E-3</v>
      </c>
      <c r="M42" s="27" t="str">
        <f t="shared" si="17"/>
        <v/>
      </c>
      <c r="N42" s="22">
        <f t="shared" si="7"/>
        <v>1.74663419893758</v>
      </c>
      <c r="O42" s="28">
        <f t="shared" ca="1" si="8"/>
        <v>3.0154482670889968E-3</v>
      </c>
      <c r="P42" s="28">
        <f t="shared" ca="1" si="10"/>
        <v>1.8588309339332174</v>
      </c>
      <c r="Q42" s="20">
        <f ca="1">IF(O42="","",SUM($P$4:$P42))</f>
        <v>394.01595339327008</v>
      </c>
      <c r="R42" s="28">
        <f t="shared" si="29"/>
        <v>55.800000000000175</v>
      </c>
      <c r="S42" s="77">
        <f ca="1">SUM(L$4:L42)</f>
        <v>0.45891085296572676</v>
      </c>
      <c r="T42" s="80">
        <f t="shared" ca="1" si="11"/>
        <v>0.21912407482362939</v>
      </c>
      <c r="U42" s="80">
        <f t="shared" ca="1" si="12"/>
        <v>0.30520213276008529</v>
      </c>
      <c r="V42" s="2"/>
      <c r="W42" s="2"/>
      <c r="X42" s="2"/>
      <c r="Y42" s="2"/>
      <c r="AB42" s="19">
        <v>38</v>
      </c>
      <c r="AC42" s="30">
        <f t="shared" ca="1" si="30"/>
        <v>3.0106695619623078</v>
      </c>
      <c r="AD42" s="28">
        <f t="shared" ca="1" si="31"/>
        <v>88</v>
      </c>
      <c r="AE42" s="77">
        <f t="shared" ca="1" si="18"/>
        <v>1.1363636363636364E-2</v>
      </c>
      <c r="AF42" s="85">
        <f t="shared" ca="1" si="32"/>
        <v>1.5419905911250552E-3</v>
      </c>
      <c r="AG42" s="6">
        <f t="shared" ca="1" si="19"/>
        <v>2.9866807614211783</v>
      </c>
      <c r="AH42" s="81">
        <f t="shared" ca="1" si="20"/>
        <v>969.79683274433205</v>
      </c>
      <c r="AI42" s="6">
        <f t="shared" ca="1" si="33"/>
        <v>17</v>
      </c>
      <c r="AJ42" s="6">
        <f t="shared" ca="1" si="21"/>
        <v>0.19318181818181818</v>
      </c>
      <c r="AK42" s="84">
        <f t="shared" ca="1" si="22"/>
        <v>1024.8718437885184</v>
      </c>
      <c r="AL42" s="35" t="str">
        <f t="shared" ca="1" si="28"/>
        <v>&gt;918-1025</v>
      </c>
      <c r="AM42" s="35" t="str">
        <f t="shared" ca="1" si="23"/>
        <v>1/88</v>
      </c>
      <c r="AO42" s="110">
        <f t="shared" ca="1" si="24"/>
        <v>0.19318181818181818</v>
      </c>
      <c r="AP42" s="35">
        <f t="shared" si="25"/>
        <v>55.500000000000526</v>
      </c>
      <c r="AQ42" s="78">
        <f t="shared" ca="1" si="26"/>
        <v>0.30376229470126787</v>
      </c>
    </row>
    <row r="43" spans="1:43">
      <c r="A43" s="74">
        <v>2.1367205671564098</v>
      </c>
      <c r="B43" s="74">
        <v>1864</v>
      </c>
      <c r="C43" s="35">
        <v>0</v>
      </c>
      <c r="D43" s="35">
        <f t="shared" ca="1" si="0"/>
        <v>20</v>
      </c>
      <c r="E43" s="35">
        <f t="shared" ca="1" si="1"/>
        <v>9.9047570816791861E-4</v>
      </c>
      <c r="F43" s="35">
        <f ca="1">E43*'Input Sheet'!$D$2/SUM(OFFSET($E$4,0,0,'Input Sheet'!$D$2))</f>
        <v>0.46195719411109953</v>
      </c>
      <c r="G43" s="35" t="str">
        <f t="shared" si="3"/>
        <v/>
      </c>
      <c r="H43" s="35" t="str">
        <f t="shared" si="4"/>
        <v/>
      </c>
      <c r="J43" s="19">
        <v>40</v>
      </c>
      <c r="K43" s="30">
        <f t="shared" si="5"/>
        <v>1.6020599913279601</v>
      </c>
      <c r="L43" s="77">
        <f t="shared" ca="1" si="6"/>
        <v>3.9910344711472012E-3</v>
      </c>
      <c r="M43" s="27" t="str">
        <f t="shared" si="17"/>
        <v/>
      </c>
      <c r="N43" s="22">
        <f t="shared" si="7"/>
        <v>1.7481880270062</v>
      </c>
      <c r="O43" s="28">
        <f t="shared" ca="1" si="8"/>
        <v>1.809268960253398E-2</v>
      </c>
      <c r="P43" s="28">
        <f t="shared" ca="1" si="10"/>
        <v>11.152985603599303</v>
      </c>
      <c r="Q43" s="20">
        <f ca="1">IF(O43="","",SUM($P$4:$P43))</f>
        <v>405.16893899686937</v>
      </c>
      <c r="R43" s="28">
        <f t="shared" si="29"/>
        <v>55.999999999999972</v>
      </c>
      <c r="S43" s="77">
        <f ca="1">SUM(L$4:L43)</f>
        <v>0.46290188743687394</v>
      </c>
      <c r="T43" s="80">
        <f t="shared" ca="1" si="11"/>
        <v>0.22102974284265237</v>
      </c>
      <c r="U43" s="80">
        <f t="shared" ca="1" si="12"/>
        <v>0.31384116111298943</v>
      </c>
      <c r="V43" s="2"/>
      <c r="W43" s="2"/>
      <c r="X43" s="2"/>
      <c r="Y43" s="2"/>
      <c r="AB43" s="19">
        <v>39</v>
      </c>
      <c r="AC43" s="30">
        <f t="shared" ca="1" si="30"/>
        <v>3.0586471630445673</v>
      </c>
      <c r="AD43" s="28">
        <f t="shared" ca="1" si="31"/>
        <v>66</v>
      </c>
      <c r="AE43" s="77">
        <f t="shared" ca="1" si="18"/>
        <v>1.5151515151515152E-2</v>
      </c>
      <c r="AF43" s="85">
        <f t="shared" ca="1" si="32"/>
        <v>2.0559874548334071E-3</v>
      </c>
      <c r="AG43" s="6">
        <f t="shared" ca="1" si="19"/>
        <v>3.0346583625034373</v>
      </c>
      <c r="AH43" s="81">
        <f t="shared" ca="1" si="20"/>
        <v>1083.0745788457157</v>
      </c>
      <c r="AI43" s="6">
        <f t="shared" ca="1" si="33"/>
        <v>4</v>
      </c>
      <c r="AJ43" s="6">
        <f t="shared" ca="1" si="21"/>
        <v>6.0606060606060608E-2</v>
      </c>
      <c r="AK43" s="84">
        <f t="shared" ca="1" si="22"/>
        <v>1144.5826621654019</v>
      </c>
      <c r="AL43" s="35" t="str">
        <f t="shared" ca="1" si="28"/>
        <v>&gt;1025-1145</v>
      </c>
      <c r="AM43" s="35" t="str">
        <f t="shared" ca="1" si="23"/>
        <v>1/66</v>
      </c>
      <c r="AO43" s="110">
        <f t="shared" ca="1" si="24"/>
        <v>6.0606060606060608E-2</v>
      </c>
      <c r="AP43" s="35">
        <f t="shared" si="25"/>
        <v>55.800000000000175</v>
      </c>
      <c r="AQ43" s="78">
        <f t="shared" ca="1" si="26"/>
        <v>0.30520213276008529</v>
      </c>
    </row>
    <row r="44" spans="1:43">
      <c r="A44" s="74">
        <v>2.1139433523068401</v>
      </c>
      <c r="B44" s="74">
        <v>1865</v>
      </c>
      <c r="C44" s="35">
        <v>0</v>
      </c>
      <c r="D44" s="35">
        <f t="shared" ca="1" si="0"/>
        <v>20</v>
      </c>
      <c r="E44" s="35">
        <f t="shared" ca="1" si="1"/>
        <v>9.9047570816791861E-4</v>
      </c>
      <c r="F44" s="35">
        <f ca="1">E44*'Input Sheet'!$D$2/SUM(OFFSET($E$4,0,0,'Input Sheet'!$D$2))</f>
        <v>0.46195719411109953</v>
      </c>
      <c r="G44" s="35" t="str">
        <f t="shared" si="3"/>
        <v/>
      </c>
      <c r="H44" s="35" t="str">
        <f t="shared" si="4"/>
        <v/>
      </c>
      <c r="J44" s="19">
        <v>41</v>
      </c>
      <c r="K44" s="30">
        <f t="shared" si="5"/>
        <v>1.6020599913279601</v>
      </c>
      <c r="L44" s="77">
        <f t="shared" ca="1" si="6"/>
        <v>3.9910344711472012E-3</v>
      </c>
      <c r="M44" s="27" t="str">
        <f t="shared" si="17"/>
        <v/>
      </c>
      <c r="N44" s="22">
        <f t="shared" si="7"/>
        <v>1.7558748556724897</v>
      </c>
      <c r="O44" s="28">
        <f t="shared" ca="1" si="8"/>
        <v>9.0463448012669898E-3</v>
      </c>
      <c r="P44" s="28">
        <f t="shared" ca="1" si="10"/>
        <v>5.5764928017996516</v>
      </c>
      <c r="Q44" s="20">
        <f ca="1">IF(O44="","",SUM($P$4:$P44))</f>
        <v>410.74543179866902</v>
      </c>
      <c r="R44" s="28">
        <f t="shared" si="29"/>
        <v>56.999999999999801</v>
      </c>
      <c r="S44" s="77">
        <f ca="1">SUM(L$4:L44)</f>
        <v>0.46689292190802112</v>
      </c>
      <c r="T44" s="80">
        <f t="shared" ca="1" si="11"/>
        <v>0.22293541086167534</v>
      </c>
      <c r="U44" s="80">
        <f t="shared" ca="1" si="12"/>
        <v>0.31816067528944153</v>
      </c>
      <c r="V44" s="2"/>
      <c r="W44" s="2"/>
      <c r="X44" s="2"/>
      <c r="Y44" s="2"/>
      <c r="AB44" s="19">
        <v>40</v>
      </c>
      <c r="AC44" s="30">
        <f t="shared" ca="1" si="30"/>
        <v>3.1066247641268263</v>
      </c>
      <c r="AD44" s="28">
        <f t="shared" ca="1" si="31"/>
        <v>75</v>
      </c>
      <c r="AE44" s="77">
        <f t="shared" ca="1" si="18"/>
        <v>1.3333333333333334E-2</v>
      </c>
      <c r="AF44" s="85">
        <f t="shared" ca="1" si="32"/>
        <v>1.8092689602533982E-3</v>
      </c>
      <c r="AG44" s="6">
        <f t="shared" ca="1" si="19"/>
        <v>3.0826359635856968</v>
      </c>
      <c r="AH44" s="81">
        <f t="shared" ca="1" si="20"/>
        <v>1209.5838053237674</v>
      </c>
      <c r="AI44" s="6">
        <f t="shared" ca="1" si="33"/>
        <v>2</v>
      </c>
      <c r="AJ44" s="6">
        <f t="shared" ca="1" si="21"/>
        <v>2.6666666666666668E-2</v>
      </c>
      <c r="AK44" s="84">
        <f t="shared" ca="1" si="22"/>
        <v>1278.2763800855955</v>
      </c>
      <c r="AL44" s="35" t="str">
        <f t="shared" ca="1" si="28"/>
        <v>&gt;1145-1278</v>
      </c>
      <c r="AM44" s="35" t="str">
        <f t="shared" ca="1" si="23"/>
        <v>1/75</v>
      </c>
      <c r="AO44" s="110">
        <f t="shared" ca="1" si="24"/>
        <v>2.6666666666666668E-2</v>
      </c>
      <c r="AP44" s="35">
        <f t="shared" si="25"/>
        <v>55.999999999999972</v>
      </c>
      <c r="AQ44" s="78">
        <f t="shared" ca="1" si="26"/>
        <v>0.31384116111298943</v>
      </c>
    </row>
    <row r="45" spans="1:43">
      <c r="A45" s="74">
        <v>2.0969100130080598</v>
      </c>
      <c r="B45" s="74">
        <v>1866</v>
      </c>
      <c r="C45" s="35">
        <v>3.7037037037037E-2</v>
      </c>
      <c r="D45" s="35">
        <f t="shared" ca="1" si="0"/>
        <v>19</v>
      </c>
      <c r="E45" s="35">
        <f t="shared" ca="1" si="1"/>
        <v>1.0051494223629991E-3</v>
      </c>
      <c r="F45" s="35">
        <f ca="1">E45*'Input Sheet'!$D$2/SUM(OFFSET($E$4,0,0,'Input Sheet'!$D$2))</f>
        <v>0.46880100439422701</v>
      </c>
      <c r="G45" s="35">
        <f t="shared" si="3"/>
        <v>2.0969100130080598</v>
      </c>
      <c r="H45" s="35">
        <f t="shared" si="4"/>
        <v>9</v>
      </c>
      <c r="J45" s="19">
        <v>42</v>
      </c>
      <c r="K45" s="30">
        <f t="shared" si="5"/>
        <v>1.6127838567197399</v>
      </c>
      <c r="L45" s="77">
        <f t="shared" ca="1" si="6"/>
        <v>3.9910344711472012E-3</v>
      </c>
      <c r="M45" s="27">
        <f t="shared" si="17"/>
        <v>1.6127838567197399</v>
      </c>
      <c r="N45" s="22">
        <f t="shared" si="7"/>
        <v>1.7596678446896299</v>
      </c>
      <c r="O45" s="28">
        <f t="shared" ca="1" si="8"/>
        <v>3.0154482670889968E-3</v>
      </c>
      <c r="P45" s="28">
        <f t="shared" ca="1" si="10"/>
        <v>1.8588309339332174</v>
      </c>
      <c r="Q45" s="20">
        <f ca="1">IF(O45="","",SUM($P$4:$P45))</f>
        <v>412.60426273260225</v>
      </c>
      <c r="R45" s="28">
        <f t="shared" si="29"/>
        <v>57.49999999999995</v>
      </c>
      <c r="S45" s="77">
        <f ca="1">SUM(L$4:L45)</f>
        <v>0.4708839563791683</v>
      </c>
      <c r="T45" s="80">
        <f t="shared" ca="1" si="11"/>
        <v>0.22484107888069832</v>
      </c>
      <c r="U45" s="80">
        <f t="shared" ca="1" si="12"/>
        <v>0.3196005133482589</v>
      </c>
      <c r="V45" s="2"/>
      <c r="W45" s="2"/>
      <c r="X45" s="2"/>
      <c r="Y45" s="2"/>
      <c r="AB45" s="19">
        <v>41</v>
      </c>
      <c r="AC45" s="30">
        <f t="shared" ca="1" si="30"/>
        <v>3.1546023652090858</v>
      </c>
      <c r="AD45" s="28">
        <f t="shared" ca="1" si="31"/>
        <v>68</v>
      </c>
      <c r="AE45" s="77">
        <f t="shared" ca="1" si="18"/>
        <v>1.4705882352941176E-2</v>
      </c>
      <c r="AF45" s="85">
        <f t="shared" ca="1" si="32"/>
        <v>1.9955172355736006E-3</v>
      </c>
      <c r="AG45" s="6">
        <f t="shared" ca="1" si="19"/>
        <v>3.1306135646679563</v>
      </c>
      <c r="AH45" s="81">
        <f t="shared" ca="1" si="20"/>
        <v>1350.8700237991111</v>
      </c>
      <c r="AI45" s="6">
        <f t="shared" ca="1" si="33"/>
        <v>5</v>
      </c>
      <c r="AJ45" s="6">
        <f t="shared" ca="1" si="21"/>
        <v>7.3529411764705885E-2</v>
      </c>
      <c r="AK45" s="84">
        <f t="shared" ca="1" si="22"/>
        <v>1427.5862791713434</v>
      </c>
      <c r="AL45" s="35" t="str">
        <f t="shared" ca="1" si="28"/>
        <v>&gt;1278-1428</v>
      </c>
      <c r="AM45" s="35" t="str">
        <f t="shared" ca="1" si="23"/>
        <v>1/68</v>
      </c>
      <c r="AO45" s="110">
        <f t="shared" ca="1" si="24"/>
        <v>7.3529411764705885E-2</v>
      </c>
      <c r="AP45" s="35">
        <f t="shared" si="25"/>
        <v>56.999999999999801</v>
      </c>
      <c r="AQ45" s="78">
        <f t="shared" ca="1" si="26"/>
        <v>0.31816067528944153</v>
      </c>
    </row>
    <row r="46" spans="1:43">
      <c r="A46" s="74">
        <v>1.9030899869919402</v>
      </c>
      <c r="B46" s="74">
        <v>1867</v>
      </c>
      <c r="C46" s="35">
        <v>1.5384615384615399E-2</v>
      </c>
      <c r="D46" s="35">
        <f t="shared" ca="1" si="0"/>
        <v>15</v>
      </c>
      <c r="E46" s="35">
        <f t="shared" ca="1" si="1"/>
        <v>2.1202370627969509E-3</v>
      </c>
      <c r="F46" s="35">
        <f ca="1">E46*'Input Sheet'!$D$2/SUM(OFFSET($E$4,0,0,'Input Sheet'!$D$2))</f>
        <v>0.98887711864407257</v>
      </c>
      <c r="G46" s="35">
        <f t="shared" si="3"/>
        <v>1.9030899869919402</v>
      </c>
      <c r="H46" s="35">
        <f t="shared" si="4"/>
        <v>7</v>
      </c>
      <c r="J46" s="19">
        <v>43</v>
      </c>
      <c r="K46" s="30">
        <f t="shared" si="5"/>
        <v>1.6127838567197399</v>
      </c>
      <c r="L46" s="77">
        <f t="shared" ca="1" si="6"/>
        <v>3.9910344711472012E-3</v>
      </c>
      <c r="M46" s="27" t="str">
        <f t="shared" si="17"/>
        <v/>
      </c>
      <c r="N46" s="22">
        <f t="shared" si="7"/>
        <v>1.76342799356294</v>
      </c>
      <c r="O46" s="28">
        <f t="shared" ca="1" si="8"/>
        <v>5.2190450776540337E-3</v>
      </c>
      <c r="P46" s="28">
        <f t="shared" ca="1" si="10"/>
        <v>3.2172073856536461</v>
      </c>
      <c r="Q46" s="20">
        <f ca="1">IF(O46="","",SUM($P$4:$P46))</f>
        <v>415.82147011825589</v>
      </c>
      <c r="R46" s="28">
        <f t="shared" si="29"/>
        <v>58.000000000000398</v>
      </c>
      <c r="S46" s="77">
        <f ca="1">SUM(L$4:L46)</f>
        <v>0.47487499085031548</v>
      </c>
      <c r="T46" s="80">
        <f t="shared" ca="1" si="11"/>
        <v>0.2267467468997213</v>
      </c>
      <c r="U46" s="80">
        <f t="shared" ca="1" si="12"/>
        <v>0.32209254075775051</v>
      </c>
      <c r="V46" s="2"/>
      <c r="W46" s="2"/>
      <c r="X46" s="2"/>
      <c r="Y46" s="2"/>
      <c r="AB46" s="19">
        <v>42</v>
      </c>
      <c r="AC46" s="30">
        <f t="shared" ca="1" si="30"/>
        <v>3.2025799662913448</v>
      </c>
      <c r="AD46" s="28">
        <f t="shared" ca="1" si="31"/>
        <v>63</v>
      </c>
      <c r="AE46" s="77">
        <f t="shared" ca="1" si="18"/>
        <v>1.5873015873015872E-2</v>
      </c>
      <c r="AF46" s="85">
        <f t="shared" ca="1" si="32"/>
        <v>2.1538916193492835E-3</v>
      </c>
      <c r="AG46" s="6">
        <f t="shared" ca="1" si="19"/>
        <v>3.1785911657502153</v>
      </c>
      <c r="AH46" s="81">
        <f t="shared" ca="1" si="20"/>
        <v>1508.6592703765214</v>
      </c>
      <c r="AI46" s="6">
        <f t="shared" ca="1" si="33"/>
        <v>3</v>
      </c>
      <c r="AJ46" s="6">
        <f t="shared" ca="1" si="21"/>
        <v>4.7619047619047616E-2</v>
      </c>
      <c r="AK46" s="84">
        <f t="shared" ca="1" si="22"/>
        <v>1594.3364175608167</v>
      </c>
      <c r="AL46" s="35" t="str">
        <f t="shared" ca="1" si="28"/>
        <v>&gt;1428-1594</v>
      </c>
      <c r="AM46" s="35" t="str">
        <f t="shared" ca="1" si="23"/>
        <v>1/63</v>
      </c>
      <c r="AO46" s="110">
        <f t="shared" ca="1" si="24"/>
        <v>4.7619047619047616E-2</v>
      </c>
      <c r="AP46" s="35">
        <f t="shared" si="25"/>
        <v>57.49999999999995</v>
      </c>
      <c r="AQ46" s="78">
        <f t="shared" ca="1" si="26"/>
        <v>0.3196005133482589</v>
      </c>
    </row>
    <row r="47" spans="1:43">
      <c r="A47" s="74">
        <v>2.4941545940184402</v>
      </c>
      <c r="B47" s="74">
        <v>1872</v>
      </c>
      <c r="C47" s="35">
        <v>0</v>
      </c>
      <c r="D47" s="35">
        <f t="shared" ca="1" si="0"/>
        <v>28</v>
      </c>
      <c r="E47" s="35">
        <f t="shared" ca="1" si="1"/>
        <v>1.1799580175565639E-3</v>
      </c>
      <c r="F47" s="35">
        <f ca="1">E47*'Input Sheet'!$D$2/SUM(OFFSET($E$4,0,0,'Input Sheet'!$D$2))</f>
        <v>0.55033161385409246</v>
      </c>
      <c r="G47" s="35" t="str">
        <f t="shared" si="3"/>
        <v/>
      </c>
      <c r="H47" s="35" t="str">
        <f t="shared" si="4"/>
        <v/>
      </c>
      <c r="J47" s="19">
        <v>44</v>
      </c>
      <c r="K47" s="30">
        <f t="shared" si="5"/>
        <v>1.6127838567197399</v>
      </c>
      <c r="L47" s="77">
        <f t="shared" ca="1" si="6"/>
        <v>3.9910344711472012E-3</v>
      </c>
      <c r="M47" s="27" t="str">
        <f t="shared" si="17"/>
        <v/>
      </c>
      <c r="N47" s="22">
        <f t="shared" si="7"/>
        <v>1.7664128471124001</v>
      </c>
      <c r="O47" s="28">
        <f t="shared" ca="1" si="8"/>
        <v>2.6095225388270168E-3</v>
      </c>
      <c r="P47" s="28">
        <f t="shared" ca="1" si="10"/>
        <v>1.608603692826823</v>
      </c>
      <c r="Q47" s="20">
        <f ca="1">IF(O47="","",SUM($P$4:$P47))</f>
        <v>417.43007381108271</v>
      </c>
      <c r="R47" s="28">
        <f t="shared" si="29"/>
        <v>58.400000000000098</v>
      </c>
      <c r="S47" s="77">
        <f ca="1">SUM(L$4:L47)</f>
        <v>0.47886602532146266</v>
      </c>
      <c r="T47" s="80">
        <f t="shared" ca="1" si="11"/>
        <v>0.22865241491874427</v>
      </c>
      <c r="U47" s="80">
        <f t="shared" ca="1" si="12"/>
        <v>0.32333855446249626</v>
      </c>
      <c r="V47" s="2"/>
      <c r="W47" s="2"/>
      <c r="X47" s="2"/>
      <c r="Y47" s="2"/>
      <c r="AB47" s="19">
        <v>43</v>
      </c>
      <c r="AC47" s="30">
        <f t="shared" ca="1" si="30"/>
        <v>3.2505575673736038</v>
      </c>
      <c r="AD47" s="28">
        <f t="shared" ca="1" si="31"/>
        <v>47</v>
      </c>
      <c r="AE47" s="77">
        <f t="shared" ca="1" si="18"/>
        <v>2.1276595744680851E-2</v>
      </c>
      <c r="AF47" s="85">
        <f t="shared" ca="1" si="32"/>
        <v>2.8871313195532947E-3</v>
      </c>
      <c r="AG47" s="6">
        <f t="shared" ca="1" si="19"/>
        <v>3.2265687668324743</v>
      </c>
      <c r="AH47" s="81">
        <f t="shared" ca="1" si="20"/>
        <v>1684.8791919240109</v>
      </c>
      <c r="AI47" s="6">
        <f t="shared" ca="1" si="33"/>
        <v>2</v>
      </c>
      <c r="AJ47" s="6">
        <f t="shared" ca="1" si="21"/>
        <v>4.2553191489361701E-2</v>
      </c>
      <c r="AK47" s="84">
        <f t="shared" ca="1" si="22"/>
        <v>1780.5639136824254</v>
      </c>
      <c r="AL47" s="35" t="str">
        <f t="shared" ca="1" si="28"/>
        <v>&gt;1594-1781</v>
      </c>
      <c r="AM47" s="35" t="str">
        <f t="shared" ca="1" si="23"/>
        <v>1/47</v>
      </c>
      <c r="AO47" s="110">
        <f t="shared" ca="1" si="24"/>
        <v>4.2553191489361701E-2</v>
      </c>
      <c r="AP47" s="35">
        <f t="shared" si="25"/>
        <v>58.000000000000398</v>
      </c>
      <c r="AQ47" s="78">
        <f t="shared" ca="1" si="26"/>
        <v>0.32209254075775051</v>
      </c>
    </row>
    <row r="48" spans="1:43">
      <c r="A48" s="74">
        <v>2.5024271199844299</v>
      </c>
      <c r="B48" s="74">
        <v>1873</v>
      </c>
      <c r="C48" s="35">
        <v>1.7543859649122799E-2</v>
      </c>
      <c r="D48" s="35">
        <f t="shared" ca="1" si="0"/>
        <v>28</v>
      </c>
      <c r="E48" s="35">
        <f t="shared" ca="1" si="1"/>
        <v>1.1799580175565639E-3</v>
      </c>
      <c r="F48" s="35">
        <f ca="1">E48*'Input Sheet'!$D$2/SUM(OFFSET($E$4,0,0,'Input Sheet'!$D$2))</f>
        <v>0.55033161385409246</v>
      </c>
      <c r="G48" s="35">
        <f t="shared" si="3"/>
        <v>2.5024271199844299</v>
      </c>
      <c r="H48" s="35">
        <f t="shared" si="4"/>
        <v>1</v>
      </c>
      <c r="J48" s="19">
        <v>45</v>
      </c>
      <c r="K48" s="30">
        <f t="shared" si="5"/>
        <v>1.6232492903978999</v>
      </c>
      <c r="L48" s="77">
        <f t="shared" ca="1" si="6"/>
        <v>3.2308374290239252E-3</v>
      </c>
      <c r="M48" s="27">
        <f t="shared" si="17"/>
        <v>1.6232492903978999</v>
      </c>
      <c r="N48" s="22">
        <f t="shared" si="7"/>
        <v>1.7708520116421398</v>
      </c>
      <c r="O48" s="28">
        <f t="shared" ca="1" si="8"/>
        <v>1.0438090155308067E-2</v>
      </c>
      <c r="P48" s="28">
        <f t="shared" ca="1" si="10"/>
        <v>6.4344147713072921</v>
      </c>
      <c r="Q48" s="20">
        <f ca="1">IF(O48="","",SUM($P$4:$P48))</f>
        <v>423.86448858238998</v>
      </c>
      <c r="R48" s="28">
        <f t="shared" si="29"/>
        <v>58.999999999999439</v>
      </c>
      <c r="S48" s="77">
        <f ca="1">SUM(L$4:L48)</f>
        <v>0.48209686275048658</v>
      </c>
      <c r="T48" s="80">
        <f t="shared" ca="1" si="11"/>
        <v>0.23019509855319142</v>
      </c>
      <c r="U48" s="80">
        <f t="shared" ca="1" si="12"/>
        <v>0.32832260928147944</v>
      </c>
      <c r="V48" s="2"/>
      <c r="W48" s="2"/>
      <c r="X48" s="2"/>
      <c r="Y48" s="2"/>
      <c r="AB48" s="19">
        <v>44</v>
      </c>
      <c r="AC48" s="30">
        <f t="shared" ca="1" si="30"/>
        <v>3.2985351684558628</v>
      </c>
      <c r="AD48" s="28">
        <f t="shared" ca="1" si="31"/>
        <v>31</v>
      </c>
      <c r="AE48" s="77">
        <f t="shared" ca="1" si="18"/>
        <v>3.2258064516129031E-2</v>
      </c>
      <c r="AF48" s="85">
        <f t="shared" ca="1" si="32"/>
        <v>4.3772636135162857E-3</v>
      </c>
      <c r="AG48" s="6">
        <f t="shared" ca="1" si="19"/>
        <v>3.2745463679147333</v>
      </c>
      <c r="AH48" s="81">
        <f t="shared" ca="1" si="20"/>
        <v>1881.6825953483947</v>
      </c>
      <c r="AI48" s="6">
        <f t="shared" ca="1" si="33"/>
        <v>1</v>
      </c>
      <c r="AJ48" s="6">
        <f t="shared" ca="1" si="21"/>
        <v>3.2258064516129031E-2</v>
      </c>
      <c r="AK48" s="84">
        <f t="shared" ca="1" si="22"/>
        <v>1988.5438328997725</v>
      </c>
      <c r="AL48" s="35" t="str">
        <f t="shared" ca="1" si="28"/>
        <v>&gt;1781-1989</v>
      </c>
      <c r="AM48" s="35" t="str">
        <f t="shared" ca="1" si="23"/>
        <v>1/31</v>
      </c>
      <c r="AO48" s="110">
        <f t="shared" ca="1" si="24"/>
        <v>3.2258064516129031E-2</v>
      </c>
      <c r="AP48" s="35">
        <f t="shared" si="25"/>
        <v>58.400000000000098</v>
      </c>
      <c r="AQ48" s="78">
        <f t="shared" ca="1" si="26"/>
        <v>0.32333855446249626</v>
      </c>
    </row>
    <row r="49" spans="1:43">
      <c r="A49" s="74">
        <v>2.2787536009528302</v>
      </c>
      <c r="B49" s="74">
        <v>1874</v>
      </c>
      <c r="C49" s="35">
        <v>1.4285714285714299E-2</v>
      </c>
      <c r="D49" s="35">
        <f t="shared" ca="1" si="0"/>
        <v>23</v>
      </c>
      <c r="E49" s="35">
        <f t="shared" ca="1" si="1"/>
        <v>6.587144272767226E-4</v>
      </c>
      <c r="F49" s="35">
        <f ca="1">E49*'Input Sheet'!$D$2/SUM(OFFSET($E$4,0,0,'Input Sheet'!$D$2))</f>
        <v>0.30722395919039147</v>
      </c>
      <c r="G49" s="35">
        <f t="shared" si="3"/>
        <v>2.2787536009528302</v>
      </c>
      <c r="H49" s="35">
        <f t="shared" si="4"/>
        <v>5</v>
      </c>
      <c r="J49" s="19">
        <v>46</v>
      </c>
      <c r="K49" s="30">
        <f t="shared" si="5"/>
        <v>1.6232492903978999</v>
      </c>
      <c r="L49" s="77">
        <f t="shared" ca="1" si="6"/>
        <v>3.2308374290239252E-3</v>
      </c>
      <c r="M49" s="27" t="str">
        <f t="shared" si="17"/>
        <v/>
      </c>
      <c r="N49" s="22">
        <f t="shared" si="7"/>
        <v>1.7781512503836403</v>
      </c>
      <c r="O49" s="28">
        <f t="shared" ca="1" si="8"/>
        <v>1.0438090155308067E-2</v>
      </c>
      <c r="P49" s="28">
        <f t="shared" ca="1" si="10"/>
        <v>6.4344147713072921</v>
      </c>
      <c r="Q49" s="20">
        <f ca="1">IF(O49="","",SUM($P$4:$P49))</f>
        <v>430.29890335369726</v>
      </c>
      <c r="R49" s="28">
        <f t="shared" si="29"/>
        <v>59.999999999999559</v>
      </c>
      <c r="S49" s="77">
        <f ca="1">SUM(L$4:L49)</f>
        <v>0.48532770017951049</v>
      </c>
      <c r="T49" s="80">
        <f t="shared" ca="1" si="11"/>
        <v>0.2317377821876386</v>
      </c>
      <c r="U49" s="80">
        <f t="shared" ca="1" si="12"/>
        <v>0.33330666410046261</v>
      </c>
      <c r="V49" s="2"/>
      <c r="W49" s="2"/>
      <c r="X49" s="2"/>
      <c r="Y49" s="2"/>
      <c r="AB49" s="19">
        <v>45</v>
      </c>
      <c r="AC49" s="30">
        <f t="shared" ca="1" si="30"/>
        <v>3.3465127695381223</v>
      </c>
      <c r="AD49" s="28">
        <f t="shared" ca="1" si="31"/>
        <v>8</v>
      </c>
      <c r="AE49" s="77">
        <f t="shared" ca="1" si="18"/>
        <v>0.125</v>
      </c>
      <c r="AF49" s="85">
        <f t="shared" ca="1" si="32"/>
        <v>1.6961896502375607E-2</v>
      </c>
      <c r="AG49" s="6">
        <f t="shared" ca="1" si="19"/>
        <v>3.3225239689969923</v>
      </c>
      <c r="AH49" s="81">
        <f t="shared" ca="1" si="20"/>
        <v>2101.4737475592015</v>
      </c>
      <c r="AI49" s="6">
        <f t="shared" ca="1" si="33"/>
        <v>1</v>
      </c>
      <c r="AJ49" s="6">
        <f t="shared" ca="1" si="21"/>
        <v>0.125</v>
      </c>
      <c r="AK49" s="84">
        <f t="shared" ca="1" si="22"/>
        <v>2220.8169810572681</v>
      </c>
      <c r="AL49" s="35" t="str">
        <f t="shared" ca="1" si="28"/>
        <v>&gt;1989-2221</v>
      </c>
      <c r="AM49" s="35" t="str">
        <f t="shared" ca="1" si="23"/>
        <v>1/8</v>
      </c>
      <c r="AO49" s="110">
        <f t="shared" ca="1" si="24"/>
        <v>0.125</v>
      </c>
      <c r="AP49" s="35">
        <f t="shared" si="25"/>
        <v>58.999999999999439</v>
      </c>
      <c r="AQ49" s="78">
        <f t="shared" ca="1" si="26"/>
        <v>0.32832260928147944</v>
      </c>
    </row>
    <row r="50" spans="1:43">
      <c r="A50" s="74">
        <v>2.6812412373755898</v>
      </c>
      <c r="B50" s="74">
        <v>1878</v>
      </c>
      <c r="C50" s="35">
        <v>4.97512437810945E-3</v>
      </c>
      <c r="D50" s="35">
        <f t="shared" ca="1" si="0"/>
        <v>32</v>
      </c>
      <c r="E50" s="35">
        <f t="shared" ca="1" si="1"/>
        <v>9.4891728684618783E-4</v>
      </c>
      <c r="F50" s="35">
        <f ca="1">E50*'Input Sheet'!$D$2/SUM(OFFSET($E$4,0,0,'Input Sheet'!$D$2))</f>
        <v>0.44257437477776673</v>
      </c>
      <c r="G50" s="35">
        <f t="shared" si="3"/>
        <v>2.6812412373755898</v>
      </c>
      <c r="H50" s="35">
        <f t="shared" si="4"/>
        <v>1</v>
      </c>
      <c r="J50" s="19">
        <v>47</v>
      </c>
      <c r="K50" s="30">
        <f t="shared" si="5"/>
        <v>1.63144376901317</v>
      </c>
      <c r="L50" s="77">
        <f t="shared" ca="1" si="6"/>
        <v>3.2308374290239252E-3</v>
      </c>
      <c r="M50" s="27">
        <f t="shared" si="17"/>
        <v>1.63144376901317</v>
      </c>
      <c r="N50" s="22">
        <f t="shared" si="7"/>
        <v>1.78532983501077</v>
      </c>
      <c r="O50" s="28">
        <f t="shared" ca="1" si="8"/>
        <v>1.0438090155308067E-2</v>
      </c>
      <c r="P50" s="28">
        <f t="shared" ca="1" si="10"/>
        <v>6.4344147713072921</v>
      </c>
      <c r="Q50" s="20">
        <f ca="1">IF(O50="","",SUM($P$4:$P50))</f>
        <v>436.73331812500453</v>
      </c>
      <c r="R50" s="28">
        <f t="shared" si="29"/>
        <v>61.000000000000441</v>
      </c>
      <c r="S50" s="77">
        <f ca="1">SUM(L$4:L50)</f>
        <v>0.4885585376085344</v>
      </c>
      <c r="T50" s="80">
        <f t="shared" ca="1" si="11"/>
        <v>0.23328046582208578</v>
      </c>
      <c r="U50" s="80">
        <f t="shared" ca="1" si="12"/>
        <v>0.33829071891944579</v>
      </c>
      <c r="V50" s="2"/>
      <c r="W50" s="2"/>
      <c r="X50" s="2"/>
      <c r="Y50" s="2"/>
      <c r="AB50" s="19">
        <v>46</v>
      </c>
      <c r="AC50" s="30">
        <f t="shared" ca="1" si="30"/>
        <v>3.3944903706203813</v>
      </c>
      <c r="AD50" s="28">
        <f t="shared" ca="1" si="31"/>
        <v>13</v>
      </c>
      <c r="AE50" s="77">
        <f t="shared" ca="1" si="18"/>
        <v>7.6923076923076927E-2</v>
      </c>
      <c r="AF50" s="85">
        <f t="shared" ca="1" si="32"/>
        <v>1.0438090155308067E-2</v>
      </c>
      <c r="AG50" s="6">
        <f t="shared" ca="1" si="19"/>
        <v>3.3705015700792518</v>
      </c>
      <c r="AH50" s="81">
        <f t="shared" ca="1" si="20"/>
        <v>2346.9377474168864</v>
      </c>
      <c r="AI50" s="6">
        <f t="shared" ca="1" si="33"/>
        <v>0</v>
      </c>
      <c r="AJ50" s="6">
        <f t="shared" ca="1" si="21"/>
        <v>0</v>
      </c>
      <c r="AK50" s="84">
        <f t="shared" ca="1" si="22"/>
        <v>2480.2209444688169</v>
      </c>
      <c r="AL50" s="35" t="str">
        <f t="shared" ca="1" si="28"/>
        <v>&gt;2221-2480</v>
      </c>
      <c r="AM50" s="35" t="str">
        <f t="shared" ca="1" si="23"/>
        <v>1/13</v>
      </c>
      <c r="AO50" s="110">
        <f t="shared" ca="1" si="24"/>
        <v>0</v>
      </c>
      <c r="AP50" s="35">
        <f t="shared" si="25"/>
        <v>59.999999999999559</v>
      </c>
      <c r="AQ50" s="78">
        <f t="shared" ca="1" si="26"/>
        <v>0.33330666410046261</v>
      </c>
    </row>
    <row r="51" spans="1:43">
      <c r="A51" s="74">
        <v>2.16731733474818</v>
      </c>
      <c r="B51" s="74">
        <v>1882</v>
      </c>
      <c r="C51" s="35">
        <v>5.4054054054054099E-2</v>
      </c>
      <c r="D51" s="35">
        <f t="shared" ca="1" si="0"/>
        <v>21</v>
      </c>
      <c r="E51" s="35">
        <f t="shared" ca="1" si="1"/>
        <v>8.8113748064288871E-4</v>
      </c>
      <c r="F51" s="35">
        <f ca="1">E51*'Input Sheet'!$D$2/SUM(OFFSET($E$4,0,0,'Input Sheet'!$D$2))</f>
        <v>0.41096191943649768</v>
      </c>
      <c r="G51" s="35">
        <f t="shared" si="3"/>
        <v>2.16731733474818</v>
      </c>
      <c r="H51" s="35">
        <f t="shared" si="4"/>
        <v>8</v>
      </c>
      <c r="J51" s="19">
        <v>48</v>
      </c>
      <c r="K51" s="30">
        <f t="shared" si="5"/>
        <v>1.6334684555795864</v>
      </c>
      <c r="L51" s="77">
        <f t="shared" ca="1" si="6"/>
        <v>3.2308374290239252E-3</v>
      </c>
      <c r="M51" s="27">
        <f t="shared" si="17"/>
        <v>1.6334684555795864</v>
      </c>
      <c r="N51" s="22">
        <f t="shared" si="7"/>
        <v>1.7923916894982499</v>
      </c>
      <c r="O51" s="28">
        <f t="shared" ca="1" si="8"/>
        <v>7.8285676164810501E-3</v>
      </c>
      <c r="P51" s="28">
        <f t="shared" ca="1" si="10"/>
        <v>4.8258110784804691</v>
      </c>
      <c r="Q51" s="20">
        <f ca="1">IF(O51="","",SUM($P$4:$P51))</f>
        <v>441.55912920348499</v>
      </c>
      <c r="R51" s="28">
        <f t="shared" si="29"/>
        <v>61.999999999999453</v>
      </c>
      <c r="S51" s="77">
        <f ca="1">SUM(L$4:L51)</f>
        <v>0.49178937503755832</v>
      </c>
      <c r="T51" s="80">
        <f t="shared" ca="1" si="11"/>
        <v>0.23482314945653296</v>
      </c>
      <c r="U51" s="80">
        <f t="shared" ca="1" si="12"/>
        <v>0.34202876003368315</v>
      </c>
      <c r="V51" s="2"/>
      <c r="W51" s="2"/>
      <c r="X51" s="2"/>
      <c r="Y51" s="2"/>
      <c r="AB51" s="19">
        <v>47</v>
      </c>
      <c r="AC51" s="30">
        <f t="shared" ca="1" si="30"/>
        <v>3.4424679717026403</v>
      </c>
      <c r="AD51" s="28">
        <f t="shared" ca="1" si="31"/>
        <v>12</v>
      </c>
      <c r="AE51" s="77">
        <f t="shared" ca="1" si="18"/>
        <v>8.3333333333333329E-2</v>
      </c>
      <c r="AF51" s="85">
        <f t="shared" ca="1" si="32"/>
        <v>1.1307931001583737E-2</v>
      </c>
      <c r="AG51" s="6">
        <f t="shared" ca="1" si="19"/>
        <v>3.4184791711615108</v>
      </c>
      <c r="AH51" s="81">
        <f t="shared" ca="1" si="20"/>
        <v>2621.0733284904231</v>
      </c>
      <c r="AI51" s="6">
        <f t="shared" ca="1" si="33"/>
        <v>0</v>
      </c>
      <c r="AJ51" s="6">
        <f t="shared" ca="1" si="21"/>
        <v>0</v>
      </c>
      <c r="AK51" s="84">
        <f t="shared" ca="1" si="22"/>
        <v>2769.9247555524548</v>
      </c>
      <c r="AL51" s="35" t="str">
        <f t="shared" ca="1" si="28"/>
        <v>&gt;2480-2770</v>
      </c>
      <c r="AM51" s="35" t="str">
        <f t="shared" ca="1" si="23"/>
        <v>1/12</v>
      </c>
      <c r="AO51" s="110">
        <f t="shared" ca="1" si="24"/>
        <v>0</v>
      </c>
      <c r="AP51" s="35">
        <f t="shared" si="25"/>
        <v>61.000000000000441</v>
      </c>
      <c r="AQ51" s="78">
        <f t="shared" ca="1" si="26"/>
        <v>0.33829071891944579</v>
      </c>
    </row>
    <row r="52" spans="1:43">
      <c r="A52" s="74">
        <v>2.19589965240923</v>
      </c>
      <c r="B52" s="74">
        <v>1903</v>
      </c>
      <c r="C52" s="35">
        <v>2.2099447513812199E-2</v>
      </c>
      <c r="D52" s="35">
        <f t="shared" ca="1" si="0"/>
        <v>22</v>
      </c>
      <c r="E52" s="35">
        <f t="shared" ca="1" si="1"/>
        <v>6.717582773218062E-4</v>
      </c>
      <c r="F52" s="35">
        <f ca="1">E52*'Input Sheet'!$D$2/SUM(OFFSET($E$4,0,0,'Input Sheet'!$D$2))</f>
        <v>0.31330760194663687</v>
      </c>
      <c r="G52" s="35">
        <f t="shared" si="3"/>
        <v>2.19589965240923</v>
      </c>
      <c r="H52" s="35">
        <f t="shared" si="4"/>
        <v>3</v>
      </c>
      <c r="J52" s="19">
        <v>49</v>
      </c>
      <c r="K52" s="30">
        <f t="shared" si="5"/>
        <v>1.63346845557959</v>
      </c>
      <c r="L52" s="77">
        <f t="shared" ca="1" si="6"/>
        <v>3.2308374290239252E-3</v>
      </c>
      <c r="M52" s="27" t="str">
        <f t="shared" si="17"/>
        <v/>
      </c>
      <c r="N52" s="22">
        <f t="shared" si="7"/>
        <v>1.80617997398389</v>
      </c>
      <c r="O52" s="28">
        <f t="shared" ca="1" si="8"/>
        <v>1.0438090155308067E-2</v>
      </c>
      <c r="P52" s="28">
        <f t="shared" ca="1" si="10"/>
        <v>6.4344147713072921</v>
      </c>
      <c r="Q52" s="20">
        <f ca="1">IF(O52="","",SUM($P$4:$P52))</f>
        <v>447.99354397479226</v>
      </c>
      <c r="R52" s="28">
        <f t="shared" si="29"/>
        <v>64.000000000000426</v>
      </c>
      <c r="S52" s="77">
        <f ca="1">SUM(L$4:L52)</f>
        <v>0.49502021246658223</v>
      </c>
      <c r="T52" s="80">
        <f t="shared" ca="1" si="11"/>
        <v>0.23636583309098011</v>
      </c>
      <c r="U52" s="80">
        <f t="shared" ca="1" si="12"/>
        <v>0.34701281485266633</v>
      </c>
      <c r="V52" s="2"/>
      <c r="W52" s="2"/>
      <c r="X52" s="2"/>
      <c r="Y52" s="2"/>
      <c r="AB52" s="19">
        <v>48</v>
      </c>
      <c r="AC52" s="30">
        <f t="shared" ca="1" si="30"/>
        <v>3.4904455727848998</v>
      </c>
      <c r="AD52" s="28">
        <f t="shared" ca="1" si="31"/>
        <v>2</v>
      </c>
      <c r="AE52" s="77">
        <f t="shared" ca="1" si="18"/>
        <v>0.5</v>
      </c>
      <c r="AF52" s="85">
        <f t="shared" ca="1" si="32"/>
        <v>6.7847586009502428E-2</v>
      </c>
      <c r="AG52" s="6">
        <f t="shared" ca="1" si="19"/>
        <v>3.4664567722437702</v>
      </c>
      <c r="AH52" s="81">
        <f t="shared" ca="1" si="20"/>
        <v>2927.2294933622525</v>
      </c>
      <c r="AI52" s="6">
        <f t="shared" ca="1" si="33"/>
        <v>0</v>
      </c>
      <c r="AJ52" s="6">
        <f t="shared" ca="1" si="21"/>
        <v>0</v>
      </c>
      <c r="AK52" s="84">
        <f t="shared" ca="1" si="22"/>
        <v>3093.4676076068426</v>
      </c>
      <c r="AL52" s="35" t="str">
        <f t="shared" ca="1" si="28"/>
        <v>&gt;2770-3093</v>
      </c>
      <c r="AM52" s="35" t="str">
        <f t="shared" ca="1" si="23"/>
        <v>1/2</v>
      </c>
      <c r="AO52" s="110">
        <f t="shared" ca="1" si="24"/>
        <v>0</v>
      </c>
      <c r="AP52" s="35">
        <f t="shared" si="25"/>
        <v>61.999999999999453</v>
      </c>
      <c r="AQ52" s="78">
        <f t="shared" ca="1" si="26"/>
        <v>0.34202876003368315</v>
      </c>
    </row>
    <row r="53" spans="1:43">
      <c r="A53" s="74">
        <v>2.4248816366310701</v>
      </c>
      <c r="B53" s="74">
        <v>1915</v>
      </c>
      <c r="C53" s="35">
        <v>0</v>
      </c>
      <c r="D53" s="35">
        <f t="shared" ca="1" si="0"/>
        <v>26</v>
      </c>
      <c r="E53" s="35">
        <f t="shared" ca="1" si="1"/>
        <v>8.2740958548173696E-4</v>
      </c>
      <c r="F53" s="35">
        <f ca="1">E53*'Input Sheet'!$D$2/SUM(OFFSET($E$4,0,0,'Input Sheet'!$D$2))</f>
        <v>0.38590326581232098</v>
      </c>
      <c r="G53" s="35" t="str">
        <f t="shared" si="3"/>
        <v/>
      </c>
      <c r="H53" s="35" t="str">
        <f t="shared" si="4"/>
        <v/>
      </c>
      <c r="J53" s="19">
        <v>50</v>
      </c>
      <c r="K53" s="30">
        <f t="shared" si="5"/>
        <v>1.63346845557959</v>
      </c>
      <c r="L53" s="77">
        <f t="shared" ca="1" si="6"/>
        <v>3.2308374290239252E-3</v>
      </c>
      <c r="M53" s="27" t="str">
        <f t="shared" si="17"/>
        <v/>
      </c>
      <c r="N53" s="22">
        <f t="shared" si="7"/>
        <v>1.8082109729242202</v>
      </c>
      <c r="O53" s="28">
        <f t="shared" ca="1" si="8"/>
        <v>2.6095225388270168E-3</v>
      </c>
      <c r="P53" s="28">
        <f t="shared" ca="1" si="10"/>
        <v>1.608603692826823</v>
      </c>
      <c r="Q53" s="20">
        <f ca="1">IF(O53="","",SUM($P$4:$P53))</f>
        <v>449.60214766761908</v>
      </c>
      <c r="R53" s="28">
        <f t="shared" si="29"/>
        <v>64.299999999999741</v>
      </c>
      <c r="S53" s="77">
        <f ca="1">SUM(L$4:L53)</f>
        <v>0.49825104989560615</v>
      </c>
      <c r="T53" s="80">
        <f t="shared" ca="1" si="11"/>
        <v>0.23790851672542729</v>
      </c>
      <c r="U53" s="80">
        <f t="shared" ca="1" si="12"/>
        <v>0.34825882855741214</v>
      </c>
      <c r="V53" s="2"/>
      <c r="W53" s="2"/>
      <c r="X53" s="2"/>
      <c r="Y53" s="2"/>
      <c r="AB53" s="19">
        <v>49</v>
      </c>
      <c r="AC53" s="30">
        <f t="shared" ca="1" si="30"/>
        <v>3.5384231738671588</v>
      </c>
      <c r="AD53" s="28">
        <f t="shared" ca="1" si="31"/>
        <v>5</v>
      </c>
      <c r="AE53" s="77">
        <f t="shared" ca="1" si="18"/>
        <v>0.2</v>
      </c>
      <c r="AF53" s="85">
        <f t="shared" ca="1" si="32"/>
        <v>2.7139034403800971E-2</v>
      </c>
      <c r="AG53" s="6">
        <f t="shared" ca="1" si="19"/>
        <v>3.5144343733260293</v>
      </c>
      <c r="AH53" s="81">
        <f t="shared" ca="1" si="20"/>
        <v>3269.1464270268366</v>
      </c>
      <c r="AI53" s="6">
        <f t="shared" ca="1" si="33"/>
        <v>1</v>
      </c>
      <c r="AJ53" s="6">
        <f t="shared" ca="1" si="21"/>
        <v>0.2</v>
      </c>
      <c r="AK53" s="84">
        <f t="shared" ca="1" si="22"/>
        <v>3454.8020916922537</v>
      </c>
      <c r="AL53" s="35" t="str">
        <f t="shared" ca="1" si="28"/>
        <v>&gt;3093-3455</v>
      </c>
      <c r="AM53" s="35" t="str">
        <f t="shared" ca="1" si="23"/>
        <v>1/5</v>
      </c>
      <c r="AO53" s="110">
        <f t="shared" ca="1" si="24"/>
        <v>0.2</v>
      </c>
      <c r="AP53" s="35">
        <f t="shared" si="25"/>
        <v>64.000000000000426</v>
      </c>
      <c r="AQ53" s="78">
        <f t="shared" ca="1" si="26"/>
        <v>0.34701281485266633</v>
      </c>
    </row>
    <row r="54" spans="1:43">
      <c r="A54" s="74">
        <v>2.6222140229663</v>
      </c>
      <c r="B54" s="74">
        <v>1919</v>
      </c>
      <c r="C54" s="35">
        <v>1.27118644067797E-2</v>
      </c>
      <c r="D54" s="35">
        <f t="shared" ca="1" si="0"/>
        <v>30</v>
      </c>
      <c r="E54" s="35">
        <f t="shared" ca="1" si="1"/>
        <v>1.2681791777477088E-3</v>
      </c>
      <c r="F54" s="35">
        <f ca="1">E54*'Input Sheet'!$D$2/SUM(OFFSET($E$4,0,0,'Input Sheet'!$D$2))</f>
        <v>0.59147790274037981</v>
      </c>
      <c r="G54" s="35">
        <f t="shared" si="3"/>
        <v>2.6222140229663</v>
      </c>
      <c r="H54" s="35">
        <f t="shared" si="4"/>
        <v>1</v>
      </c>
      <c r="J54" s="19">
        <v>51</v>
      </c>
      <c r="K54" s="30">
        <f t="shared" si="5"/>
        <v>1.63346845557959</v>
      </c>
      <c r="L54" s="77">
        <f t="shared" ca="1" si="6"/>
        <v>3.2308374290239252E-3</v>
      </c>
      <c r="M54" s="27" t="str">
        <f t="shared" si="17"/>
        <v/>
      </c>
      <c r="N54" s="22">
        <f t="shared" si="7"/>
        <v>1.8129133566428599</v>
      </c>
      <c r="O54" s="28">
        <f t="shared" ca="1" si="8"/>
        <v>1.1077156899510599E-2</v>
      </c>
      <c r="P54" s="28">
        <f t="shared" ca="1" si="10"/>
        <v>6.8283585328158996</v>
      </c>
      <c r="Q54" s="20">
        <f ca="1">IF(O54="","",SUM($P$4:$P54))</f>
        <v>456.43050620043499</v>
      </c>
      <c r="R54" s="28">
        <f t="shared" si="29"/>
        <v>65.000000000000668</v>
      </c>
      <c r="S54" s="77">
        <f ca="1">SUM(L$4:L54)</f>
        <v>0.50148188732463006</v>
      </c>
      <c r="T54" s="80">
        <f t="shared" ca="1" si="11"/>
        <v>0.23945120035987447</v>
      </c>
      <c r="U54" s="80">
        <f t="shared" ca="1" si="12"/>
        <v>0.35354802958980247</v>
      </c>
      <c r="V54" s="2"/>
      <c r="W54" s="2"/>
      <c r="X54" s="2"/>
      <c r="Y54" s="2"/>
      <c r="AB54" s="19">
        <v>50</v>
      </c>
      <c r="AC54" s="30">
        <f t="shared" ca="1" si="30"/>
        <v>3.5864007749494178</v>
      </c>
      <c r="AD54" s="28">
        <f t="shared" ca="1" si="31"/>
        <v>4</v>
      </c>
      <c r="AE54" s="77">
        <f t="shared" ca="1" si="18"/>
        <v>0.25</v>
      </c>
      <c r="AF54" s="85">
        <f t="shared" ca="1" si="32"/>
        <v>3.3923793004751214E-2</v>
      </c>
      <c r="AG54" s="6">
        <f t="shared" ca="1" si="19"/>
        <v>3.5624119744082883</v>
      </c>
      <c r="AH54" s="81">
        <f t="shared" ca="1" si="20"/>
        <v>3651.0011892052798</v>
      </c>
      <c r="AI54" s="6">
        <f t="shared" ca="1" si="33"/>
        <v>0</v>
      </c>
      <c r="AJ54" s="6">
        <f t="shared" ca="1" si="21"/>
        <v>0</v>
      </c>
      <c r="AK54" s="84">
        <f t="shared" ca="1" si="22"/>
        <v>3858.3424838234573</v>
      </c>
      <c r="AL54" s="35" t="str">
        <f t="shared" ca="1" si="28"/>
        <v>&gt;3455-3858</v>
      </c>
      <c r="AM54" s="35" t="str">
        <f t="shared" ca="1" si="23"/>
        <v>1/4</v>
      </c>
      <c r="AO54" s="110">
        <f t="shared" ca="1" si="24"/>
        <v>0</v>
      </c>
      <c r="AP54" s="35">
        <f t="shared" si="25"/>
        <v>64.299999999999741</v>
      </c>
      <c r="AQ54" s="78">
        <f t="shared" ca="1" si="26"/>
        <v>0.34825882855741214</v>
      </c>
    </row>
    <row r="55" spans="1:43">
      <c r="A55" s="74">
        <v>2.0718820073061299</v>
      </c>
      <c r="B55" s="74">
        <v>1925</v>
      </c>
      <c r="C55" s="35">
        <v>0</v>
      </c>
      <c r="D55" s="35">
        <f t="shared" ca="1" si="0"/>
        <v>19</v>
      </c>
      <c r="E55" s="35">
        <f t="shared" ca="1" si="1"/>
        <v>1.0051494223629991E-3</v>
      </c>
      <c r="F55" s="35">
        <f ca="1">E55*'Input Sheet'!$D$2/SUM(OFFSET($E$4,0,0,'Input Sheet'!$D$2))</f>
        <v>0.46880100439422701</v>
      </c>
      <c r="G55" s="35" t="str">
        <f t="shared" si="3"/>
        <v/>
      </c>
      <c r="H55" s="35" t="str">
        <f t="shared" si="4"/>
        <v/>
      </c>
      <c r="J55" s="19">
        <v>52</v>
      </c>
      <c r="K55" s="30">
        <f t="shared" si="5"/>
        <v>1.63346845557959</v>
      </c>
      <c r="L55" s="77">
        <f t="shared" ca="1" si="6"/>
        <v>3.2308374290239252E-3</v>
      </c>
      <c r="M55" s="27" t="str">
        <f t="shared" si="17"/>
        <v/>
      </c>
      <c r="N55" s="22">
        <f t="shared" si="7"/>
        <v>1.8195439355418703</v>
      </c>
      <c r="O55" s="28">
        <f t="shared" ca="1" si="8"/>
        <v>2.7692892248776498E-3</v>
      </c>
      <c r="P55" s="28">
        <f t="shared" ca="1" si="10"/>
        <v>1.7070896332039749</v>
      </c>
      <c r="Q55" s="20">
        <f ca="1">IF(O55="","",SUM($P$4:$P55))</f>
        <v>458.13759583363895</v>
      </c>
      <c r="R55" s="28">
        <f t="shared" si="29"/>
        <v>66.00000000000027</v>
      </c>
      <c r="S55" s="77">
        <f ca="1">SUM(L$4:L55)</f>
        <v>0.50471272475365403</v>
      </c>
      <c r="T55" s="80">
        <f t="shared" ca="1" si="11"/>
        <v>0.24099388399432164</v>
      </c>
      <c r="U55" s="80">
        <f t="shared" ca="1" si="12"/>
        <v>0.35487032984790007</v>
      </c>
      <c r="V55" s="2"/>
      <c r="W55" s="2"/>
      <c r="X55" s="2"/>
      <c r="Y55" s="2"/>
      <c r="AB55" s="19">
        <v>51</v>
      </c>
      <c r="AC55" s="30">
        <f t="shared" ca="1" si="30"/>
        <v>3.6343783760316772</v>
      </c>
      <c r="AD55" s="28">
        <f t="shared" ca="1" si="31"/>
        <v>3</v>
      </c>
      <c r="AE55" s="77">
        <f t="shared" ca="1" si="18"/>
        <v>0.33333333333333331</v>
      </c>
      <c r="AF55" s="85">
        <f t="shared" ca="1" si="32"/>
        <v>4.5231724006334947E-2</v>
      </c>
      <c r="AG55" s="6">
        <f t="shared" ca="1" si="19"/>
        <v>3.6103895754905473</v>
      </c>
      <c r="AH55" s="81">
        <f t="shared" ca="1" si="20"/>
        <v>4077.4587437801974</v>
      </c>
      <c r="AI55" s="6">
        <f t="shared" ca="1" si="33"/>
        <v>0</v>
      </c>
      <c r="AJ55" s="6">
        <f t="shared" ca="1" si="21"/>
        <v>0</v>
      </c>
      <c r="AK55" s="84">
        <f t="shared" ca="1" si="22"/>
        <v>4309.0186723792949</v>
      </c>
      <c r="AL55" s="35" t="str">
        <f t="shared" ca="1" si="28"/>
        <v>&gt;3858-4309</v>
      </c>
      <c r="AM55" s="35" t="str">
        <f t="shared" ca="1" si="23"/>
        <v>1/3</v>
      </c>
      <c r="AO55" s="110">
        <f t="shared" ca="1" si="24"/>
        <v>0</v>
      </c>
      <c r="AP55" s="35">
        <f t="shared" si="25"/>
        <v>65.000000000000668</v>
      </c>
      <c r="AQ55" s="78">
        <f t="shared" ca="1" si="26"/>
        <v>0.35354802958980247</v>
      </c>
    </row>
    <row r="56" spans="1:43">
      <c r="A56" s="74">
        <v>2.3031960574204899</v>
      </c>
      <c r="B56" s="74">
        <v>1935</v>
      </c>
      <c r="C56" s="35">
        <v>0</v>
      </c>
      <c r="D56" s="35">
        <f t="shared" ca="1" si="0"/>
        <v>24</v>
      </c>
      <c r="E56" s="35">
        <f t="shared" ca="1" si="1"/>
        <v>7.7985731045405093E-4</v>
      </c>
      <c r="F56" s="35">
        <f ca="1">E56*'Input Sheet'!$D$2/SUM(OFFSET($E$4,0,0,'Input Sheet'!$D$2))</f>
        <v>0.36372491720241751</v>
      </c>
      <c r="G56" s="35" t="str">
        <f t="shared" si="3"/>
        <v/>
      </c>
      <c r="H56" s="35" t="str">
        <f t="shared" si="4"/>
        <v/>
      </c>
      <c r="J56" s="19">
        <v>53</v>
      </c>
      <c r="K56" s="30">
        <f t="shared" si="5"/>
        <v>1.6434526764861901</v>
      </c>
      <c r="L56" s="77">
        <f t="shared" ca="1" si="6"/>
        <v>3.2308374290239252E-3</v>
      </c>
      <c r="M56" s="27">
        <f t="shared" si="17"/>
        <v>1.6434526764861901</v>
      </c>
      <c r="N56" s="22">
        <f t="shared" si="7"/>
        <v>1.82607480270083</v>
      </c>
      <c r="O56" s="28">
        <f t="shared" ca="1" si="8"/>
        <v>8.3078676746329502E-3</v>
      </c>
      <c r="P56" s="28">
        <f t="shared" ca="1" si="10"/>
        <v>5.1212688996119251</v>
      </c>
      <c r="Q56" s="20">
        <f ca="1">IF(O56="","",SUM($P$4:$P56))</f>
        <v>463.2588647332509</v>
      </c>
      <c r="R56" s="28">
        <f t="shared" si="29"/>
        <v>67.000000000000568</v>
      </c>
      <c r="S56" s="77">
        <f ca="1">SUM(L$4:L56)</f>
        <v>0.507943562182678</v>
      </c>
      <c r="T56" s="80">
        <f t="shared" ca="1" si="11"/>
        <v>0.24253656762876885</v>
      </c>
      <c r="U56" s="80">
        <f t="shared" ca="1" si="12"/>
        <v>0.3588372306221928</v>
      </c>
      <c r="V56" s="2"/>
      <c r="W56" s="2"/>
      <c r="X56" s="2"/>
      <c r="Y56" s="2"/>
      <c r="AB56" s="19">
        <v>52</v>
      </c>
      <c r="AC56" s="30">
        <f t="shared" ca="1" si="30"/>
        <v>3.6823559771139363</v>
      </c>
      <c r="AD56" s="28">
        <f t="shared" ca="1" si="31"/>
        <v>3</v>
      </c>
      <c r="AE56" s="77">
        <f t="shared" ca="1" si="18"/>
        <v>0.33333333333333331</v>
      </c>
      <c r="AF56" s="85">
        <f t="shared" ca="1" si="32"/>
        <v>4.5231724006334947E-2</v>
      </c>
      <c r="AG56" s="6">
        <f t="shared" ca="1" si="19"/>
        <v>3.6583671765728067</v>
      </c>
      <c r="AH56" s="81">
        <f t="shared" ca="1" si="20"/>
        <v>4553.7289487568005</v>
      </c>
      <c r="AI56" s="6">
        <f t="shared" ca="1" si="33"/>
        <v>0</v>
      </c>
      <c r="AJ56" s="6">
        <f t="shared" ca="1" si="21"/>
        <v>0</v>
      </c>
      <c r="AK56" s="84">
        <f t="shared" ca="1" si="22"/>
        <v>4812.3363845382801</v>
      </c>
      <c r="AL56" s="35" t="str">
        <f t="shared" ca="1" si="28"/>
        <v>&gt;4309-4812</v>
      </c>
      <c r="AM56" s="35" t="str">
        <f t="shared" ca="1" si="23"/>
        <v>1/3</v>
      </c>
      <c r="AO56" s="110">
        <f t="shared" ca="1" si="24"/>
        <v>0</v>
      </c>
      <c r="AP56" s="35">
        <f t="shared" si="25"/>
        <v>66.00000000000027</v>
      </c>
      <c r="AQ56" s="78">
        <f t="shared" ca="1" si="26"/>
        <v>0.35487032984790007</v>
      </c>
    </row>
    <row r="57" spans="1:43">
      <c r="A57" s="74">
        <v>2.4099331233312902</v>
      </c>
      <c r="B57" s="74">
        <v>1943</v>
      </c>
      <c r="C57" s="35">
        <v>1.2987012987013E-2</v>
      </c>
      <c r="D57" s="35">
        <f t="shared" ca="1" si="0"/>
        <v>26</v>
      </c>
      <c r="E57" s="35">
        <f t="shared" ca="1" si="1"/>
        <v>8.2740958548173696E-4</v>
      </c>
      <c r="F57" s="35">
        <f ca="1">E57*'Input Sheet'!$D$2/SUM(OFFSET($E$4,0,0,'Input Sheet'!$D$2))</f>
        <v>0.38590326581232098</v>
      </c>
      <c r="G57" s="35">
        <f t="shared" si="3"/>
        <v>2.4099331233312902</v>
      </c>
      <c r="H57" s="35">
        <f t="shared" si="4"/>
        <v>3</v>
      </c>
      <c r="J57" s="19">
        <v>54</v>
      </c>
      <c r="K57" s="30">
        <f t="shared" si="5"/>
        <v>1.6434526764861901</v>
      </c>
      <c r="L57" s="77">
        <f t="shared" ca="1" si="6"/>
        <v>3.2308374290239252E-3</v>
      </c>
      <c r="M57" s="27" t="str">
        <f t="shared" si="17"/>
        <v/>
      </c>
      <c r="N57" s="22">
        <f t="shared" si="7"/>
        <v>1.8325089127062402</v>
      </c>
      <c r="O57" s="28">
        <f t="shared" ca="1" si="8"/>
        <v>8.3078676746329502E-3</v>
      </c>
      <c r="P57" s="28">
        <f t="shared" ca="1" si="10"/>
        <v>5.1212688996119251</v>
      </c>
      <c r="Q57" s="20">
        <f ca="1">IF(O57="","",SUM($P$4:$P57))</f>
        <v>468.38013363286285</v>
      </c>
      <c r="R57" s="28">
        <f t="shared" si="29"/>
        <v>68.000000000000625</v>
      </c>
      <c r="S57" s="77">
        <f ca="1">SUM(L$4:L57)</f>
        <v>0.51117439961170197</v>
      </c>
      <c r="T57" s="80">
        <f t="shared" ca="1" si="11"/>
        <v>0.24407925126321606</v>
      </c>
      <c r="U57" s="80">
        <f t="shared" ca="1" si="12"/>
        <v>0.36280413139648554</v>
      </c>
      <c r="V57" s="2"/>
      <c r="W57" s="2"/>
      <c r="X57" s="2"/>
      <c r="Y57" s="2"/>
      <c r="AB57" s="19">
        <v>53</v>
      </c>
      <c r="AC57" s="30">
        <f t="shared" ca="1" si="30"/>
        <v>3.7303335781961953</v>
      </c>
      <c r="AD57" s="28">
        <f t="shared" ca="1" si="31"/>
        <v>8</v>
      </c>
      <c r="AE57" s="77">
        <f t="shared" ca="1" si="18"/>
        <v>0.125</v>
      </c>
      <c r="AF57" s="85">
        <f t="shared" ca="1" si="32"/>
        <v>1.6961896502375607E-2</v>
      </c>
      <c r="AG57" s="6">
        <f t="shared" ca="1" si="19"/>
        <v>3.7063447776550658</v>
      </c>
      <c r="AH57" s="81">
        <f t="shared" ca="1" si="20"/>
        <v>5085.6302029731951</v>
      </c>
      <c r="AI57" s="6">
        <f t="shared" ca="1" si="33"/>
        <v>0</v>
      </c>
      <c r="AJ57" s="6">
        <f t="shared" ca="1" si="21"/>
        <v>0</v>
      </c>
      <c r="AK57" s="84">
        <f t="shared" ca="1" si="22"/>
        <v>5374.4444475019018</v>
      </c>
      <c r="AL57" s="35" t="str">
        <f t="shared" ca="1" si="28"/>
        <v>&gt;4812-5374</v>
      </c>
      <c r="AM57" s="35" t="str">
        <f t="shared" ca="1" si="23"/>
        <v>1/8</v>
      </c>
      <c r="AO57" s="110">
        <f t="shared" ca="1" si="24"/>
        <v>0</v>
      </c>
      <c r="AP57" s="35">
        <f t="shared" si="25"/>
        <v>67.000000000000568</v>
      </c>
      <c r="AQ57" s="78">
        <f t="shared" ca="1" si="26"/>
        <v>0.3588372306221928</v>
      </c>
    </row>
    <row r="58" spans="1:43">
      <c r="A58" s="74">
        <v>2.4471580313422199</v>
      </c>
      <c r="B58" s="74">
        <v>1944</v>
      </c>
      <c r="C58" s="35">
        <v>0</v>
      </c>
      <c r="D58" s="35">
        <f t="shared" ca="1" si="0"/>
        <v>27</v>
      </c>
      <c r="E58" s="35">
        <f t="shared" ca="1" si="1"/>
        <v>8.077093572559813E-4</v>
      </c>
      <c r="F58" s="35">
        <f ca="1">E58*'Input Sheet'!$D$2/SUM(OFFSET($E$4,0,0,'Input Sheet'!$D$2))</f>
        <v>0.3767150928167895</v>
      </c>
      <c r="G58" s="35" t="str">
        <f t="shared" si="3"/>
        <v/>
      </c>
      <c r="H58" s="35" t="str">
        <f t="shared" si="4"/>
        <v/>
      </c>
      <c r="J58" s="19">
        <v>55</v>
      </c>
      <c r="K58" s="30">
        <f t="shared" si="5"/>
        <v>1.6434526764861901</v>
      </c>
      <c r="L58" s="77">
        <f t="shared" ca="1" si="6"/>
        <v>3.2308374290239252E-3</v>
      </c>
      <c r="M58" s="27" t="str">
        <f t="shared" si="17"/>
        <v/>
      </c>
      <c r="N58" s="22">
        <f t="shared" si="7"/>
        <v>1.8388490907372603</v>
      </c>
      <c r="O58" s="28">
        <f t="shared" ca="1" si="8"/>
        <v>1.66157353492659E-2</v>
      </c>
      <c r="P58" s="28">
        <f t="shared" ca="1" si="10"/>
        <v>10.24253779922385</v>
      </c>
      <c r="Q58" s="20">
        <f ca="1">IF(O58="","",SUM($P$4:$P58))</f>
        <v>478.62267143208669</v>
      </c>
      <c r="R58" s="28">
        <f t="shared" si="29"/>
        <v>69.000000000000824</v>
      </c>
      <c r="S58" s="77">
        <f ca="1">SUM(L$4:L58)</f>
        <v>0.51440523704072594</v>
      </c>
      <c r="T58" s="80">
        <f t="shared" ca="1" si="11"/>
        <v>0.24562193489766324</v>
      </c>
      <c r="U58" s="80">
        <f t="shared" ca="1" si="12"/>
        <v>0.37073793294507101</v>
      </c>
      <c r="V58" s="2"/>
      <c r="W58" s="2"/>
      <c r="X58" s="2"/>
      <c r="Y58" s="2"/>
      <c r="AB58" s="19">
        <v>54</v>
      </c>
      <c r="AC58" s="30">
        <f t="shared" ca="1" si="30"/>
        <v>3.7783111792784547</v>
      </c>
      <c r="AD58" s="28">
        <f t="shared" ca="1" si="31"/>
        <v>1</v>
      </c>
      <c r="AE58" s="77">
        <f t="shared" ca="1" si="18"/>
        <v>1</v>
      </c>
      <c r="AF58" s="85">
        <f t="shared" ca="1" si="32"/>
        <v>0.13569517201900486</v>
      </c>
      <c r="AG58" s="6">
        <f t="shared" ca="1" si="19"/>
        <v>3.7543223787373252</v>
      </c>
      <c r="AH58" s="81">
        <f t="shared" ca="1" si="20"/>
        <v>5679.6605271058424</v>
      </c>
      <c r="AI58" s="6">
        <f t="shared" ca="1" si="33"/>
        <v>0</v>
      </c>
      <c r="AJ58" s="6">
        <f t="shared" ca="1" si="21"/>
        <v>0</v>
      </c>
      <c r="AK58" s="84">
        <f t="shared" ca="1" si="22"/>
        <v>6002.20990620868</v>
      </c>
      <c r="AL58" s="35" t="str">
        <f t="shared" ca="1" si="28"/>
        <v>&gt;5374-6002</v>
      </c>
      <c r="AM58" s="35" t="str">
        <f t="shared" ca="1" si="23"/>
        <v>1/1</v>
      </c>
      <c r="AO58" s="110">
        <f t="shared" ca="1" si="24"/>
        <v>0</v>
      </c>
      <c r="AP58" s="35">
        <f t="shared" si="25"/>
        <v>68.000000000000625</v>
      </c>
      <c r="AQ58" s="78">
        <f t="shared" ca="1" si="26"/>
        <v>0.36280413139648554</v>
      </c>
    </row>
    <row r="59" spans="1:43">
      <c r="A59" s="74">
        <v>1.86923171973098</v>
      </c>
      <c r="B59" s="74">
        <v>1949</v>
      </c>
      <c r="C59" s="35">
        <v>1.84049079754601E-2</v>
      </c>
      <c r="D59" s="35">
        <f t="shared" ca="1" si="0"/>
        <v>15</v>
      </c>
      <c r="E59" s="35">
        <f t="shared" ca="1" si="1"/>
        <v>2.1202370627969509E-3</v>
      </c>
      <c r="F59" s="35">
        <f ca="1">E59*'Input Sheet'!$D$2/SUM(OFFSET($E$4,0,0,'Input Sheet'!$D$2))</f>
        <v>0.98887711864407257</v>
      </c>
      <c r="G59" s="35">
        <f t="shared" si="3"/>
        <v>1.86923171973098</v>
      </c>
      <c r="H59" s="35">
        <f t="shared" si="4"/>
        <v>4</v>
      </c>
      <c r="J59" s="19">
        <v>56</v>
      </c>
      <c r="K59" s="30">
        <f t="shared" si="5"/>
        <v>1.6434526764861901</v>
      </c>
      <c r="L59" s="77">
        <f t="shared" ca="1" si="6"/>
        <v>3.2308374290239252E-3</v>
      </c>
      <c r="M59" s="27" t="str">
        <f t="shared" si="17"/>
        <v/>
      </c>
      <c r="N59" s="22">
        <f t="shared" si="7"/>
        <v>1.8450980400142598</v>
      </c>
      <c r="O59" s="28">
        <f t="shared" ca="1" si="8"/>
        <v>8.3078676746329502E-3</v>
      </c>
      <c r="P59" s="28">
        <f t="shared" ca="1" si="10"/>
        <v>5.1212688996119251</v>
      </c>
      <c r="Q59" s="20">
        <f ca="1">IF(O59="","",SUM($P$4:$P59))</f>
        <v>483.74394033169864</v>
      </c>
      <c r="R59" s="28">
        <f t="shared" si="29"/>
        <v>70.000000000000526</v>
      </c>
      <c r="S59" s="77">
        <f ca="1">SUM(L$4:L59)</f>
        <v>0.51763607446974991</v>
      </c>
      <c r="T59" s="80">
        <f t="shared" ca="1" si="11"/>
        <v>0.24716461853211044</v>
      </c>
      <c r="U59" s="80">
        <f t="shared" ca="1" si="12"/>
        <v>0.37470483371936381</v>
      </c>
      <c r="V59" s="2"/>
      <c r="W59" s="2"/>
      <c r="X59" s="2"/>
      <c r="Y59" s="2"/>
      <c r="AB59" s="19">
        <v>55</v>
      </c>
      <c r="AC59" s="30">
        <f t="shared" ca="1" si="30"/>
        <v>3.8262887803607137</v>
      </c>
      <c r="AD59" s="28">
        <f t="shared" ca="1" si="31"/>
        <v>2</v>
      </c>
      <c r="AE59" s="77">
        <f t="shared" ca="1" si="18"/>
        <v>0.5</v>
      </c>
      <c r="AF59" s="85">
        <f t="shared" ca="1" si="32"/>
        <v>6.7847586009502428E-2</v>
      </c>
      <c r="AG59" s="6">
        <f t="shared" ca="1" si="19"/>
        <v>3.8022999798195842</v>
      </c>
      <c r="AH59" s="81">
        <f t="shared" ca="1" si="20"/>
        <v>6343.076947337805</v>
      </c>
      <c r="AI59" s="6">
        <f t="shared" ca="1" si="33"/>
        <v>0</v>
      </c>
      <c r="AJ59" s="6">
        <f t="shared" ca="1" si="21"/>
        <v>0</v>
      </c>
      <c r="AK59" s="84">
        <f t="shared" ca="1" si="22"/>
        <v>6703.3019152212082</v>
      </c>
      <c r="AL59" s="35" t="str">
        <f t="shared" ca="1" si="28"/>
        <v>&gt;6002-6703</v>
      </c>
      <c r="AM59" s="35" t="str">
        <f t="shared" ca="1" si="23"/>
        <v>1/2</v>
      </c>
      <c r="AO59" s="110">
        <f t="shared" ca="1" si="24"/>
        <v>0</v>
      </c>
      <c r="AP59" s="35">
        <f t="shared" si="25"/>
        <v>69.000000000000824</v>
      </c>
      <c r="AQ59" s="78">
        <f t="shared" ca="1" si="26"/>
        <v>0.37073793294507101</v>
      </c>
    </row>
    <row r="60" spans="1:43">
      <c r="A60" s="74">
        <v>2.4471580313422199</v>
      </c>
      <c r="B60" s="74">
        <v>1950</v>
      </c>
      <c r="C60" s="35">
        <v>1.5424164524421601E-2</v>
      </c>
      <c r="D60" s="35">
        <f t="shared" ca="1" si="0"/>
        <v>27</v>
      </c>
      <c r="E60" s="35">
        <f t="shared" ca="1" si="1"/>
        <v>8.077093572559813E-4</v>
      </c>
      <c r="F60" s="35">
        <f ca="1">E60*'Input Sheet'!$D$2/SUM(OFFSET($E$4,0,0,'Input Sheet'!$D$2))</f>
        <v>0.3767150928167895</v>
      </c>
      <c r="G60" s="35">
        <f t="shared" si="3"/>
        <v>2.4471580313422199</v>
      </c>
      <c r="H60" s="35">
        <f t="shared" si="4"/>
        <v>4</v>
      </c>
      <c r="J60" s="19">
        <v>57</v>
      </c>
      <c r="K60" s="30">
        <f t="shared" si="5"/>
        <v>1.6434526764861901</v>
      </c>
      <c r="L60" s="77">
        <f t="shared" ca="1" si="6"/>
        <v>3.2308374290239252E-3</v>
      </c>
      <c r="M60" s="27" t="str">
        <f t="shared" si="17"/>
        <v/>
      </c>
      <c r="N60" s="22">
        <f t="shared" si="7"/>
        <v>1.84757265914211</v>
      </c>
      <c r="O60" s="28">
        <f t="shared" ca="1" si="8"/>
        <v>5.5385784497552996E-3</v>
      </c>
      <c r="P60" s="28">
        <f t="shared" ca="1" si="10"/>
        <v>3.4141792664079498</v>
      </c>
      <c r="Q60" s="20">
        <f ca="1">IF(O60="","",SUM($P$4:$P60))</f>
        <v>487.15811959810657</v>
      </c>
      <c r="R60" s="28">
        <f t="shared" si="29"/>
        <v>70.39999999999965</v>
      </c>
      <c r="S60" s="77">
        <f ca="1">SUM(L$4:L60)</f>
        <v>0.52086691189877388</v>
      </c>
      <c r="T60" s="80">
        <f t="shared" ca="1" si="11"/>
        <v>0.24870730216655765</v>
      </c>
      <c r="U60" s="80">
        <f t="shared" ca="1" si="12"/>
        <v>0.37734943423555894</v>
      </c>
      <c r="V60" s="2"/>
      <c r="W60" s="2"/>
      <c r="X60" s="2"/>
      <c r="Y60" s="2"/>
      <c r="AB60" s="19">
        <v>56</v>
      </c>
      <c r="AC60" s="30">
        <f t="shared" ca="1" si="30"/>
        <v>3.8742663814429728</v>
      </c>
      <c r="AD60" s="28">
        <f t="shared" ca="1" si="31"/>
        <v>5</v>
      </c>
      <c r="AE60" s="77">
        <f t="shared" ca="1" si="18"/>
        <v>0.2</v>
      </c>
      <c r="AF60" s="85">
        <f t="shared" ca="1" si="32"/>
        <v>2.7139034403800971E-2</v>
      </c>
      <c r="AG60" s="6">
        <f t="shared" ca="1" si="19"/>
        <v>3.8502775809018432</v>
      </c>
      <c r="AH60" s="81">
        <f t="shared" ca="1" si="20"/>
        <v>7083.9841514877517</v>
      </c>
      <c r="AI60" s="6">
        <f t="shared" ca="1" si="33"/>
        <v>0</v>
      </c>
      <c r="AJ60" s="6">
        <f t="shared" ca="1" si="21"/>
        <v>0</v>
      </c>
      <c r="AK60" s="84">
        <f t="shared" ca="1" si="22"/>
        <v>7486.2854296595724</v>
      </c>
      <c r="AL60" s="35" t="str">
        <f t="shared" ca="1" si="28"/>
        <v>&gt;6703-7486</v>
      </c>
      <c r="AM60" s="35" t="str">
        <f t="shared" ca="1" si="23"/>
        <v>1/5</v>
      </c>
      <c r="AO60" s="110">
        <f t="shared" ca="1" si="24"/>
        <v>0</v>
      </c>
      <c r="AP60" s="35">
        <f t="shared" si="25"/>
        <v>70.000000000000526</v>
      </c>
      <c r="AQ60" s="78">
        <f t="shared" ca="1" si="26"/>
        <v>0.37470483371936381</v>
      </c>
    </row>
    <row r="61" spans="1:43">
      <c r="A61" s="74">
        <v>2.3384564936046002</v>
      </c>
      <c r="B61" s="74">
        <v>1951</v>
      </c>
      <c r="C61" s="35">
        <v>3.6057692307692298E-2</v>
      </c>
      <c r="D61" s="35">
        <f t="shared" ca="1" si="0"/>
        <v>24</v>
      </c>
      <c r="E61" s="35">
        <f t="shared" ca="1" si="1"/>
        <v>7.7985731045405093E-4</v>
      </c>
      <c r="F61" s="35">
        <f ca="1">E61*'Input Sheet'!$D$2/SUM(OFFSET($E$4,0,0,'Input Sheet'!$D$2))</f>
        <v>0.36372491720241751</v>
      </c>
      <c r="G61" s="35">
        <f t="shared" si="3"/>
        <v>2.3384564936046002</v>
      </c>
      <c r="H61" s="35">
        <f t="shared" si="4"/>
        <v>2</v>
      </c>
      <c r="J61" s="19">
        <v>58</v>
      </c>
      <c r="K61" s="30">
        <f t="shared" si="5"/>
        <v>1.65321251377534</v>
      </c>
      <c r="L61" s="77">
        <f t="shared" ca="1" si="6"/>
        <v>3.2308374290239252E-3</v>
      </c>
      <c r="M61" s="27">
        <f t="shared" si="17"/>
        <v>1.65321251377534</v>
      </c>
      <c r="N61" s="22">
        <f t="shared" si="7"/>
        <v>1.8512583487190797</v>
      </c>
      <c r="O61" s="28">
        <f t="shared" ca="1" si="8"/>
        <v>8.3078676746329502E-3</v>
      </c>
      <c r="P61" s="28">
        <f t="shared" ca="1" si="10"/>
        <v>5.1212688996119251</v>
      </c>
      <c r="Q61" s="20">
        <f ca="1">IF(O61="","",SUM($P$4:$P61))</f>
        <v>492.27938849771851</v>
      </c>
      <c r="R61" s="28">
        <f t="shared" si="29"/>
        <v>71.000000000000753</v>
      </c>
      <c r="S61" s="77">
        <f ca="1">SUM(L$4:L61)</f>
        <v>0.52409774932779785</v>
      </c>
      <c r="T61" s="80">
        <f t="shared" ca="1" si="11"/>
        <v>0.25024998580100483</v>
      </c>
      <c r="U61" s="80">
        <f t="shared" ca="1" si="12"/>
        <v>0.38131633500985168</v>
      </c>
      <c r="V61" s="2"/>
      <c r="W61" s="2"/>
      <c r="X61" s="2"/>
      <c r="Y61" s="2"/>
      <c r="AB61" s="19">
        <v>57</v>
      </c>
      <c r="AC61" s="30">
        <f t="shared" ca="1" si="30"/>
        <v>3.9222439825252322</v>
      </c>
      <c r="AD61" s="28">
        <f t="shared" ca="1" si="31"/>
        <v>0</v>
      </c>
      <c r="AE61" s="77">
        <f t="shared" ca="1" si="18"/>
        <v>0</v>
      </c>
      <c r="AF61" s="85">
        <f t="shared" ca="1" si="32"/>
        <v>0</v>
      </c>
      <c r="AG61" s="6">
        <f t="shared" ca="1" si="19"/>
        <v>3.8982551819841023</v>
      </c>
      <c r="AH61" s="81">
        <f t="shared" ca="1" si="20"/>
        <v>7911.4335006753181</v>
      </c>
      <c r="AI61" s="6">
        <f t="shared" ca="1" si="33"/>
        <v>0</v>
      </c>
      <c r="AJ61" s="6" t="str">
        <f t="shared" ca="1" si="21"/>
        <v/>
      </c>
      <c r="AK61" s="84">
        <f t="shared" ca="1" si="22"/>
        <v>8360.7258397645601</v>
      </c>
      <c r="AL61" s="35" t="str">
        <f t="shared" ca="1" si="28"/>
        <v>&gt;7486-8361</v>
      </c>
      <c r="AM61" s="35" t="str">
        <f t="shared" ca="1" si="23"/>
        <v>1/0</v>
      </c>
      <c r="AO61" s="110" t="e">
        <f t="shared" ca="1" si="24"/>
        <v>#N/A</v>
      </c>
      <c r="AP61" s="35">
        <f t="shared" si="25"/>
        <v>70.39999999999965</v>
      </c>
      <c r="AQ61" s="78">
        <f t="shared" ca="1" si="26"/>
        <v>0.37734943423555894</v>
      </c>
    </row>
    <row r="62" spans="1:43">
      <c r="A62" s="74">
        <v>2.3424226808222102</v>
      </c>
      <c r="B62" s="74">
        <v>1964</v>
      </c>
      <c r="C62" s="35">
        <v>0</v>
      </c>
      <c r="D62" s="35">
        <f t="shared" ca="1" si="0"/>
        <v>25</v>
      </c>
      <c r="E62" s="35">
        <f t="shared" ca="1" si="1"/>
        <v>7.2564263111767296E-4</v>
      </c>
      <c r="F62" s="35">
        <f ca="1">E62*'Input Sheet'!$D$2/SUM(OFFSET($E$4,0,0,'Input Sheet'!$D$2))</f>
        <v>0.33843922777123336</v>
      </c>
      <c r="G62" s="35" t="str">
        <f t="shared" si="3"/>
        <v/>
      </c>
      <c r="H62" s="35" t="str">
        <f t="shared" si="4"/>
        <v/>
      </c>
      <c r="J62" s="19">
        <v>59</v>
      </c>
      <c r="K62" s="30">
        <f t="shared" si="5"/>
        <v>1.65321251377534</v>
      </c>
      <c r="L62" s="77">
        <f t="shared" ca="1" si="6"/>
        <v>3.2308374290239252E-3</v>
      </c>
      <c r="M62" s="27" t="str">
        <f t="shared" si="17"/>
        <v/>
      </c>
      <c r="N62" s="22">
        <f t="shared" si="7"/>
        <v>1.8573324964312703</v>
      </c>
      <c r="O62" s="28">
        <f t="shared" ca="1" si="8"/>
        <v>8.3078676746329502E-3</v>
      </c>
      <c r="P62" s="28">
        <f t="shared" ca="1" si="10"/>
        <v>5.1212688996119251</v>
      </c>
      <c r="Q62" s="20">
        <f ca="1">IF(O62="","",SUM($P$4:$P62))</f>
        <v>497.40065739733046</v>
      </c>
      <c r="R62" s="28">
        <f t="shared" si="29"/>
        <v>72.000000000000327</v>
      </c>
      <c r="S62" s="77">
        <f ca="1">SUM(L$4:L62)</f>
        <v>0.52732858675682182</v>
      </c>
      <c r="T62" s="80">
        <f t="shared" ca="1" si="11"/>
        <v>0.25179266943545203</v>
      </c>
      <c r="U62" s="80">
        <f t="shared" ca="1" si="12"/>
        <v>0.38528323578414442</v>
      </c>
      <c r="V62" s="2"/>
      <c r="W62" s="2"/>
      <c r="X62" s="2"/>
      <c r="Y62" s="2"/>
      <c r="AB62" s="19">
        <v>58</v>
      </c>
      <c r="AC62" s="30">
        <f t="shared" ca="1" si="30"/>
        <v>3.9702215836074912</v>
      </c>
      <c r="AD62" s="28">
        <f t="shared" ca="1" si="31"/>
        <v>1</v>
      </c>
      <c r="AE62" s="77">
        <f t="shared" ca="1" si="18"/>
        <v>1</v>
      </c>
      <c r="AF62" s="85">
        <f t="shared" ca="1" si="32"/>
        <v>0.13569517201900486</v>
      </c>
      <c r="AG62" s="6">
        <f t="shared" ca="1" si="19"/>
        <v>3.9462327830663617</v>
      </c>
      <c r="AH62" s="81">
        <f t="shared" ca="1" si="20"/>
        <v>8835.5336061081725</v>
      </c>
      <c r="AI62" s="6">
        <f t="shared" ca="1" si="33"/>
        <v>0</v>
      </c>
      <c r="AJ62" s="6">
        <f t="shared" ca="1" si="21"/>
        <v>0</v>
      </c>
      <c r="AK62" s="84">
        <f t="shared" ca="1" si="22"/>
        <v>9337.3058273688439</v>
      </c>
      <c r="AL62" s="35" t="str">
        <f t="shared" ca="1" si="28"/>
        <v>&gt;8361-9337</v>
      </c>
      <c r="AM62" s="35" t="str">
        <f t="shared" ca="1" si="23"/>
        <v>1/1</v>
      </c>
      <c r="AO62" s="110">
        <f t="shared" ca="1" si="24"/>
        <v>0</v>
      </c>
      <c r="AP62" s="35">
        <f t="shared" si="25"/>
        <v>71.000000000000753</v>
      </c>
      <c r="AQ62" s="78">
        <f t="shared" ca="1" si="26"/>
        <v>0.38131633500985168</v>
      </c>
    </row>
    <row r="63" spans="1:43">
      <c r="A63" s="74">
        <v>1.9344984512435701</v>
      </c>
      <c r="B63" s="74">
        <v>1965</v>
      </c>
      <c r="C63" s="35">
        <v>0</v>
      </c>
      <c r="D63" s="35">
        <f t="shared" ca="1" si="0"/>
        <v>16</v>
      </c>
      <c r="E63" s="35">
        <f t="shared" ca="1" si="1"/>
        <v>1.9665966959276065E-3</v>
      </c>
      <c r="F63" s="35">
        <f ca="1">E63*'Input Sheet'!$D$2/SUM(OFFSET($E$4,0,0,'Input Sheet'!$D$2))</f>
        <v>0.91721935642348751</v>
      </c>
      <c r="G63" s="35" t="str">
        <f t="shared" si="3"/>
        <v/>
      </c>
      <c r="H63" s="35" t="str">
        <f t="shared" si="4"/>
        <v/>
      </c>
      <c r="J63" s="19">
        <v>60</v>
      </c>
      <c r="K63" s="30">
        <f t="shared" si="5"/>
        <v>1.6627578316815701</v>
      </c>
      <c r="L63" s="77">
        <f t="shared" ca="1" si="6"/>
        <v>3.2308374290239252E-3</v>
      </c>
      <c r="M63" s="27">
        <f t="shared" si="17"/>
        <v>1.6627578316815701</v>
      </c>
      <c r="N63" s="22">
        <f t="shared" si="7"/>
        <v>1.8591382972945303</v>
      </c>
      <c r="O63" s="28">
        <f t="shared" ca="1" si="8"/>
        <v>2.7692892248776498E-3</v>
      </c>
      <c r="P63" s="28">
        <f t="shared" ca="1" si="10"/>
        <v>1.7070896332039749</v>
      </c>
      <c r="Q63" s="20">
        <f ca="1">IF(O63="","",SUM($P$4:$P63))</f>
        <v>499.10774703053443</v>
      </c>
      <c r="R63" s="28">
        <f t="shared" si="29"/>
        <v>72.299999999999926</v>
      </c>
      <c r="S63" s="77">
        <f ca="1">SUM(L$4:L63)</f>
        <v>0.53055942418584578</v>
      </c>
      <c r="T63" s="80">
        <f t="shared" ca="1" si="11"/>
        <v>0.25333535306989924</v>
      </c>
      <c r="U63" s="80">
        <f t="shared" ca="1" si="12"/>
        <v>0.38660553604224202</v>
      </c>
      <c r="V63" s="2"/>
      <c r="W63" s="2"/>
      <c r="X63" s="2"/>
      <c r="Y63" s="2"/>
      <c r="AB63" s="19">
        <v>59</v>
      </c>
      <c r="AC63" s="30">
        <f t="shared" ca="1" si="30"/>
        <v>4.0181991846897507</v>
      </c>
      <c r="AD63" s="28">
        <f t="shared" ca="1" si="31"/>
        <v>3</v>
      </c>
      <c r="AE63" s="77">
        <f t="shared" ca="1" si="18"/>
        <v>0.33333333333333331</v>
      </c>
      <c r="AF63" s="85">
        <f t="shared" ca="1" si="32"/>
        <v>4.5231724006334947E-2</v>
      </c>
      <c r="AG63" s="6">
        <f t="shared" ca="1" si="19"/>
        <v>3.9942103841486212</v>
      </c>
      <c r="AH63" s="81">
        <f t="shared" ca="1" si="20"/>
        <v>9867.5738218621373</v>
      </c>
      <c r="AI63" s="6">
        <f t="shared" ca="1" si="33"/>
        <v>0</v>
      </c>
      <c r="AJ63" s="6">
        <f t="shared" ca="1" si="21"/>
        <v>0</v>
      </c>
      <c r="AK63" s="84">
        <f t="shared" ca="1" si="22"/>
        <v>10427.955871863793</v>
      </c>
      <c r="AL63" s="35" t="str">
        <f t="shared" ca="1" si="28"/>
        <v>&gt;9337-10428</v>
      </c>
      <c r="AM63" s="35" t="str">
        <f t="shared" ca="1" si="23"/>
        <v>1/3</v>
      </c>
      <c r="AO63" s="110">
        <f t="shared" ca="1" si="24"/>
        <v>0</v>
      </c>
      <c r="AP63" s="35">
        <f t="shared" si="25"/>
        <v>72.000000000000327</v>
      </c>
      <c r="AQ63" s="78">
        <f t="shared" ca="1" si="26"/>
        <v>0.38528323578414442</v>
      </c>
    </row>
    <row r="64" spans="1:43">
      <c r="A64" s="74">
        <v>2.2304489213782701</v>
      </c>
      <c r="B64" s="74">
        <v>1979</v>
      </c>
      <c r="C64" s="35">
        <v>2.9411764705882401E-2</v>
      </c>
      <c r="D64" s="35">
        <f t="shared" ca="1" si="0"/>
        <v>22</v>
      </c>
      <c r="E64" s="35">
        <f t="shared" ca="1" si="1"/>
        <v>6.717582773218062E-4</v>
      </c>
      <c r="F64" s="35">
        <f ca="1">E64*'Input Sheet'!$D$2/SUM(OFFSET($E$4,0,0,'Input Sheet'!$D$2))</f>
        <v>0.31330760194663687</v>
      </c>
      <c r="G64" s="35">
        <f t="shared" si="3"/>
        <v>2.2304489213782701</v>
      </c>
      <c r="H64" s="35">
        <f t="shared" si="4"/>
        <v>3</v>
      </c>
      <c r="J64" s="19">
        <v>61</v>
      </c>
      <c r="K64" s="30">
        <f t="shared" si="5"/>
        <v>1.6627578316815701</v>
      </c>
      <c r="L64" s="77">
        <f t="shared" ca="1" si="6"/>
        <v>3.2308374290239252E-3</v>
      </c>
      <c r="M64" s="27" t="str">
        <f t="shared" si="17"/>
        <v/>
      </c>
      <c r="N64" s="22">
        <f t="shared" si="7"/>
        <v>1.8633228601204599</v>
      </c>
      <c r="O64" s="28">
        <f t="shared" ca="1" si="8"/>
        <v>2.1202370627969509E-3</v>
      </c>
      <c r="P64" s="28">
        <f t="shared" ca="1" si="10"/>
        <v>1.3069905004217934</v>
      </c>
      <c r="Q64" s="20">
        <f ca="1">IF(O64="","",SUM($P$4:$P64))</f>
        <v>500.41473753095624</v>
      </c>
      <c r="R64" s="28">
        <f t="shared" si="29"/>
        <v>73.000000000000696</v>
      </c>
      <c r="S64" s="77">
        <f ca="1">SUM(L$4:L64)</f>
        <v>0.53379026161486975</v>
      </c>
      <c r="T64" s="80">
        <f t="shared" ca="1" si="11"/>
        <v>0.25487803670434644</v>
      </c>
      <c r="U64" s="80">
        <f t="shared" ca="1" si="12"/>
        <v>0.38761792217734797</v>
      </c>
      <c r="V64" s="2"/>
      <c r="W64" s="2"/>
      <c r="X64" s="2"/>
      <c r="Y64" s="2"/>
      <c r="AB64" s="19">
        <v>60</v>
      </c>
      <c r="AC64" s="30">
        <f t="shared" ca="1" si="30"/>
        <v>4.0661767857720097</v>
      </c>
      <c r="AD64" s="28">
        <f t="shared" ca="1" si="31"/>
        <v>2</v>
      </c>
      <c r="AE64" s="77">
        <f t="shared" ca="1" si="18"/>
        <v>0.5</v>
      </c>
      <c r="AF64" s="85">
        <f t="shared" ca="1" si="32"/>
        <v>6.7847586009502428E-2</v>
      </c>
      <c r="AG64" s="6">
        <f t="shared" ca="1" si="19"/>
        <v>4.0421879852308802</v>
      </c>
      <c r="AH64" s="81">
        <f t="shared" ca="1" si="20"/>
        <v>11020.162162315346</v>
      </c>
      <c r="AI64" s="6">
        <f t="shared" ca="1" si="33"/>
        <v>0</v>
      </c>
      <c r="AJ64" s="6">
        <f t="shared" ca="1" si="21"/>
        <v>0</v>
      </c>
      <c r="AK64" s="84">
        <f t="shared" ca="1" si="22"/>
        <v>11646.000000000106</v>
      </c>
      <c r="AL64" s="35" t="str">
        <f t="shared" ca="1" si="28"/>
        <v>&gt;10428-11646</v>
      </c>
      <c r="AM64" s="35" t="str">
        <f t="shared" ca="1" si="23"/>
        <v>1/2</v>
      </c>
      <c r="AO64" s="110">
        <f t="shared" ca="1" si="24"/>
        <v>0</v>
      </c>
      <c r="AP64" s="35">
        <f t="shared" si="25"/>
        <v>72.299999999999926</v>
      </c>
      <c r="AQ64" s="78">
        <f t="shared" ca="1" si="26"/>
        <v>0.38660553604224202</v>
      </c>
    </row>
    <row r="65" spans="1:43">
      <c r="A65" s="74">
        <v>2.19865708695442</v>
      </c>
      <c r="B65" s="74">
        <v>1980</v>
      </c>
      <c r="C65" s="35">
        <v>6.4935064935064896E-3</v>
      </c>
      <c r="D65" s="35">
        <f t="shared" ca="1" si="0"/>
        <v>22</v>
      </c>
      <c r="E65" s="35">
        <f t="shared" ca="1" si="1"/>
        <v>6.717582773218062E-4</v>
      </c>
      <c r="F65" s="35">
        <f ca="1">E65*'Input Sheet'!$D$2/SUM(OFFSET($E$4,0,0,'Input Sheet'!$D$2))</f>
        <v>0.31330760194663687</v>
      </c>
      <c r="G65" s="35">
        <f t="shared" si="3"/>
        <v>2.19865708695442</v>
      </c>
      <c r="H65" s="35">
        <f t="shared" si="4"/>
        <v>9</v>
      </c>
      <c r="J65" s="19">
        <v>62</v>
      </c>
      <c r="K65" s="30">
        <f t="shared" si="5"/>
        <v>1.67209785793572</v>
      </c>
      <c r="L65" s="77">
        <f t="shared" ca="1" si="6"/>
        <v>3.3096383419269479E-3</v>
      </c>
      <c r="M65" s="27">
        <f t="shared" si="17"/>
        <v>1.67209785793572</v>
      </c>
      <c r="N65" s="22">
        <f t="shared" si="7"/>
        <v>1.86923171973098</v>
      </c>
      <c r="O65" s="28">
        <f t="shared" ca="1" si="8"/>
        <v>8.4809482511878035E-3</v>
      </c>
      <c r="P65" s="28">
        <f t="shared" ca="1" si="10"/>
        <v>5.2279620016871737</v>
      </c>
      <c r="Q65" s="20">
        <f ca="1">IF(O65="","",SUM($P$4:$P65))</f>
        <v>505.64269953264341</v>
      </c>
      <c r="R65" s="28">
        <f t="shared" si="29"/>
        <v>74.000000000000696</v>
      </c>
      <c r="S65" s="77">
        <f ca="1">SUM(L$4:L65)</f>
        <v>0.53709989995679674</v>
      </c>
      <c r="T65" s="80">
        <f t="shared" ca="1" si="11"/>
        <v>0.25645834676890211</v>
      </c>
      <c r="U65" s="80">
        <f t="shared" ca="1" si="12"/>
        <v>0.39166746671777181</v>
      </c>
      <c r="V65" s="2"/>
      <c r="W65" s="2"/>
      <c r="X65" s="2"/>
      <c r="Y65" s="2"/>
      <c r="AB65" s="19">
        <v>61</v>
      </c>
      <c r="AC65" s="30">
        <f t="shared" ca="1" si="30"/>
        <v>4.1141543868542687</v>
      </c>
      <c r="AD65" s="28">
        <f t="shared" ca="1" si="31"/>
        <v>0</v>
      </c>
      <c r="AE65" s="77">
        <f t="shared" ref="AE65:AE128" ca="1" si="34">IF(AD65=0,0, 1/$AD65)</f>
        <v>0</v>
      </c>
      <c r="AF65" s="85">
        <f t="shared" ref="AF65:AF128" ca="1" si="35">AE65/$AE$1</f>
        <v>0</v>
      </c>
      <c r="AG65" s="35">
        <f t="shared" ref="AG65:AG128" ca="1" si="36">AVERAGE(AC64:AC65)</f>
        <v>4.0901655863131392</v>
      </c>
      <c r="AH65" s="81">
        <f t="shared" ref="AH65:AH128" ca="1" si="37">10^AG65</f>
        <v>12307.379329117457</v>
      </c>
      <c r="AI65" s="35">
        <f t="shared" ref="AI65:AI128" ca="1" si="38">SUMPRODUCT((D$4:D$3737=AB65)*(C$4:C$3737&gt;0))</f>
        <v>0</v>
      </c>
      <c r="AJ65" s="35" t="str">
        <f t="shared" ref="AJ65:AJ128" ca="1" si="39">IF(AD65=0, "", AI65/AD65)</f>
        <v/>
      </c>
      <c r="AK65" s="84">
        <f t="shared" ref="AK65:AK128" ca="1" si="40">10^AC65</f>
        <v>13006.318560088148</v>
      </c>
      <c r="AL65" s="35" t="str">
        <f t="shared" ref="AL65:AL128" ca="1" si="41">"&gt;"&amp;ROUND(AK64, 0)&amp;"-"&amp;ROUND(AK65,0)</f>
        <v>&gt;11646-13006</v>
      </c>
      <c r="AM65" s="35" t="str">
        <f t="shared" ref="AM65:AM128" ca="1" si="42">"1/"&amp;AD65</f>
        <v>1/0</v>
      </c>
      <c r="AO65" s="110" t="e">
        <f t="shared" ca="1" si="24"/>
        <v>#N/A</v>
      </c>
      <c r="AP65" s="35">
        <f t="shared" si="25"/>
        <v>73.000000000000696</v>
      </c>
      <c r="AQ65" s="78">
        <f t="shared" ca="1" si="26"/>
        <v>0.38761792217734797</v>
      </c>
    </row>
    <row r="66" spans="1:43">
      <c r="A66" s="74">
        <v>2.0827853703164498</v>
      </c>
      <c r="B66" s="74">
        <v>1982</v>
      </c>
      <c r="C66" s="35">
        <v>1.4332965821389199E-2</v>
      </c>
      <c r="D66" s="35">
        <f t="shared" ca="1" si="0"/>
        <v>19</v>
      </c>
      <c r="E66" s="35">
        <f t="shared" ca="1" si="1"/>
        <v>1.0051494223629991E-3</v>
      </c>
      <c r="F66" s="35">
        <f ca="1">E66*'Input Sheet'!$D$2/SUM(OFFSET($E$4,0,0,'Input Sheet'!$D$2))</f>
        <v>0.46880100439422701</v>
      </c>
      <c r="G66" s="35">
        <f t="shared" si="3"/>
        <v>2.0827853703164498</v>
      </c>
      <c r="H66" s="35">
        <f t="shared" si="4"/>
        <v>8</v>
      </c>
      <c r="J66" s="19">
        <v>63</v>
      </c>
      <c r="K66" s="30">
        <f t="shared" si="5"/>
        <v>1.67209785793572</v>
      </c>
      <c r="L66" s="77">
        <f t="shared" ca="1" si="6"/>
        <v>3.3096383419269479E-3</v>
      </c>
      <c r="M66" s="27" t="str">
        <f t="shared" si="17"/>
        <v/>
      </c>
      <c r="N66" s="22">
        <f t="shared" si="7"/>
        <v>1.8750612633917001</v>
      </c>
      <c r="O66" s="28">
        <f t="shared" ca="1" si="8"/>
        <v>1.0601185313984754E-2</v>
      </c>
      <c r="P66" s="28">
        <f t="shared" ca="1" si="10"/>
        <v>6.5349525021089674</v>
      </c>
      <c r="Q66" s="20">
        <f ca="1">IF(O66="","",SUM($P$4:$P66))</f>
        <v>512.17765203475233</v>
      </c>
      <c r="R66" s="28">
        <f t="shared" si="29"/>
        <v>75.000000000000043</v>
      </c>
      <c r="S66" s="77">
        <f ca="1">SUM(L$4:L66)</f>
        <v>0.54040953829872374</v>
      </c>
      <c r="T66" s="80">
        <f t="shared" ca="1" si="11"/>
        <v>0.25803865683345778</v>
      </c>
      <c r="U66" s="80">
        <f t="shared" ca="1" si="12"/>
        <v>0.3967293973933016</v>
      </c>
      <c r="V66" s="2"/>
      <c r="W66" s="2"/>
      <c r="X66" s="2"/>
      <c r="Y66" s="2"/>
      <c r="AB66" s="19">
        <v>62</v>
      </c>
      <c r="AC66" s="30">
        <f t="shared" ca="1" si="30"/>
        <v>4.1621319879365277</v>
      </c>
      <c r="AD66" s="28">
        <f t="shared" ca="1" si="31"/>
        <v>0</v>
      </c>
      <c r="AE66" s="77">
        <f t="shared" ca="1" si="34"/>
        <v>0</v>
      </c>
      <c r="AF66" s="85">
        <f t="shared" ca="1" si="35"/>
        <v>0</v>
      </c>
      <c r="AG66" s="35">
        <f t="shared" ca="1" si="36"/>
        <v>4.1381431873953982</v>
      </c>
      <c r="AH66" s="81">
        <f t="shared" ca="1" si="37"/>
        <v>13744.950729378706</v>
      </c>
      <c r="AI66" s="35">
        <f t="shared" ca="1" si="38"/>
        <v>0</v>
      </c>
      <c r="AJ66" s="35" t="str">
        <f t="shared" ca="1" si="39"/>
        <v/>
      </c>
      <c r="AK66" s="84">
        <f t="shared" ca="1" si="40"/>
        <v>14525.530009144099</v>
      </c>
      <c r="AL66" s="35" t="str">
        <f t="shared" ca="1" si="41"/>
        <v>&gt;13006-14526</v>
      </c>
      <c r="AM66" s="35" t="str">
        <f t="shared" ca="1" si="42"/>
        <v>1/0</v>
      </c>
      <c r="AO66" s="110" t="e">
        <f t="shared" ca="1" si="24"/>
        <v>#N/A</v>
      </c>
      <c r="AP66" s="35">
        <f t="shared" si="25"/>
        <v>74.000000000000696</v>
      </c>
      <c r="AQ66" s="78">
        <f t="shared" ca="1" si="26"/>
        <v>0.39166746671777181</v>
      </c>
    </row>
    <row r="67" spans="1:43">
      <c r="A67" s="74">
        <v>2.4199557484897598</v>
      </c>
      <c r="B67" s="74">
        <v>1991</v>
      </c>
      <c r="C67" s="35">
        <v>0</v>
      </c>
      <c r="D67" s="35">
        <f t="shared" ref="D67:D130" ca="1" si="43">IF($A67=OFFSET($AC$4,NumBins,0), NumBins, INDEX(OFFSET($AB$4,0,0,NumBins+2,2),MATCH($A67,OFFSET($AC$4,0,0,NumBins+2,1),1)+1,1))</f>
        <v>26</v>
      </c>
      <c r="E67" s="35">
        <f t="shared" ref="E67:E130" ca="1" si="44">INDEX(OFFSET($AB$4,0,0,NumBins+1,5),MATCH($D67,OFFSET( $AB$4,0,0,NumBins+1,1),0),5)</f>
        <v>8.2740958548173696E-4</v>
      </c>
      <c r="F67" s="35">
        <f ca="1">E67*'Input Sheet'!$D$2/SUM(OFFSET($E$4,0,0,'Input Sheet'!$D$2))</f>
        <v>0.38590326581232098</v>
      </c>
      <c r="G67" s="35" t="str">
        <f t="shared" si="3"/>
        <v/>
      </c>
      <c r="H67" s="35" t="str">
        <f t="shared" si="4"/>
        <v/>
      </c>
      <c r="J67" s="19">
        <v>64</v>
      </c>
      <c r="K67" s="30">
        <f t="shared" si="5"/>
        <v>1.6812412373755901</v>
      </c>
      <c r="L67" s="77">
        <f t="shared" ca="1" si="6"/>
        <v>3.3096383419269479E-3</v>
      </c>
      <c r="M67" s="27">
        <f t="shared" si="17"/>
        <v>1.6812412373755901</v>
      </c>
      <c r="N67" s="22">
        <f t="shared" si="7"/>
        <v>1.88081359228079</v>
      </c>
      <c r="O67" s="28">
        <f t="shared" ca="1" si="8"/>
        <v>1.2721422376781706E-2</v>
      </c>
      <c r="P67" s="28">
        <f t="shared" ca="1" si="10"/>
        <v>7.8419430025307619</v>
      </c>
      <c r="Q67" s="20">
        <f ca="1">IF(O67="","",SUM($P$4:$P67))</f>
        <v>520.01959503728312</v>
      </c>
      <c r="R67" s="28">
        <f t="shared" si="29"/>
        <v>75.999999999999801</v>
      </c>
      <c r="S67" s="77">
        <f ca="1">SUM(L$4:L67)</f>
        <v>0.54371917664065073</v>
      </c>
      <c r="T67" s="80">
        <f t="shared" ca="1" si="11"/>
        <v>0.25961896689801345</v>
      </c>
      <c r="U67" s="80">
        <f t="shared" ca="1" si="12"/>
        <v>0.40280371420393735</v>
      </c>
      <c r="V67" s="2"/>
      <c r="W67" s="2"/>
      <c r="X67" s="2"/>
      <c r="Y67" s="2"/>
      <c r="AB67" s="19">
        <v>63</v>
      </c>
      <c r="AC67" s="30">
        <f t="shared" ca="1" si="30"/>
        <v>4.2101095890187867</v>
      </c>
      <c r="AD67" s="28">
        <f t="shared" ca="1" si="31"/>
        <v>0</v>
      </c>
      <c r="AE67" s="77">
        <f t="shared" ca="1" si="34"/>
        <v>0</v>
      </c>
      <c r="AF67" s="85">
        <f t="shared" ca="1" si="35"/>
        <v>0</v>
      </c>
      <c r="AG67" s="35">
        <f t="shared" ca="1" si="36"/>
        <v>4.1861207884776572</v>
      </c>
      <c r="AH67" s="81">
        <f t="shared" ca="1" si="37"/>
        <v>15350.438586554534</v>
      </c>
      <c r="AI67" s="35">
        <f t="shared" ca="1" si="38"/>
        <v>0</v>
      </c>
      <c r="AJ67" s="35" t="str">
        <f t="shared" ca="1" si="39"/>
        <v/>
      </c>
      <c r="AK67" s="84">
        <f t="shared" ca="1" si="40"/>
        <v>16222.193933801038</v>
      </c>
      <c r="AL67" s="35" t="str">
        <f t="shared" ca="1" si="41"/>
        <v>&gt;14526-16222</v>
      </c>
      <c r="AM67" s="35" t="str">
        <f t="shared" ca="1" si="42"/>
        <v>1/0</v>
      </c>
      <c r="AO67" s="110" t="e">
        <f t="shared" ca="1" si="24"/>
        <v>#N/A</v>
      </c>
      <c r="AP67" s="35">
        <f t="shared" si="25"/>
        <v>75.000000000000043</v>
      </c>
      <c r="AQ67" s="78">
        <f t="shared" ca="1" si="26"/>
        <v>0.3967293973933016</v>
      </c>
    </row>
    <row r="68" spans="1:43">
      <c r="A68" s="74">
        <v>2.06069784035361</v>
      </c>
      <c r="B68" s="74">
        <v>1994</v>
      </c>
      <c r="C68" s="35">
        <v>0</v>
      </c>
      <c r="D68" s="35">
        <f t="shared" ca="1" si="43"/>
        <v>19</v>
      </c>
      <c r="E68" s="35">
        <f t="shared" ca="1" si="44"/>
        <v>1.0051494223629991E-3</v>
      </c>
      <c r="F68" s="35">
        <f ca="1">E68*'Input Sheet'!$D$2/SUM(OFFSET($E$4,0,0,'Input Sheet'!$D$2))</f>
        <v>0.46880100439422701</v>
      </c>
      <c r="G68" s="35" t="str">
        <f t="shared" ref="G68:G131" si="45">IF(C68=0,"",$A68)</f>
        <v/>
      </c>
      <c r="H68" s="35" t="str">
        <f t="shared" ref="H68:H131" si="46">IF(G68="", "", COUNTIF($G$4:$G$3738,G68))</f>
        <v/>
      </c>
      <c r="J68" s="19">
        <v>65</v>
      </c>
      <c r="K68" s="30">
        <f t="shared" ref="K68:K131" si="47">IF(ISERR(SMALL($G$4:$G$3738,$J68)),"",SMALL($G$4:$G$3738,$J68))</f>
        <v>1.6812412373755901</v>
      </c>
      <c r="L68" s="77">
        <f t="shared" ref="L68:L131" ca="1" si="48">IF($K68="", "", IFERROR(INDEX($A$4:$H$3738,MATCH($K68,$G$4:$G$3738,0),5),""))</f>
        <v>3.3096383419269479E-3</v>
      </c>
      <c r="M68" s="27" t="str">
        <f t="shared" si="17"/>
        <v/>
      </c>
      <c r="N68" s="22">
        <f t="shared" ref="N68:N131" si="49">IF(ISERR(SMALL($M$4:$M$3738,$J68)),"",SMALL($M$4:$M$3738,$J68))</f>
        <v>1.8864907251724798</v>
      </c>
      <c r="O68" s="28">
        <f t="shared" ref="O68:O131" ca="1" si="50">IFERROR(INDEX($A$4:$H$3738,MATCH($N68,$G$4:$G$3738,0),5)*INDEX($A$4:$H$3738,MATCH($N68,$G$4:$G$3738,0),8),"")</f>
        <v>4.2404741255939018E-3</v>
      </c>
      <c r="P68" s="28">
        <f t="shared" ca="1" si="10"/>
        <v>2.6139810008435869</v>
      </c>
      <c r="Q68" s="20">
        <f ca="1">IF(O68="","",SUM($P$4:$P68))</f>
        <v>522.63357603812676</v>
      </c>
      <c r="R68" s="28">
        <f t="shared" si="29"/>
        <v>76.999999999999673</v>
      </c>
      <c r="S68" s="77">
        <f ca="1">SUM(L$4:L68)</f>
        <v>0.54702881498257772</v>
      </c>
      <c r="T68" s="80">
        <f t="shared" ca="1" si="11"/>
        <v>0.26119927696256906</v>
      </c>
      <c r="U68" s="80">
        <f t="shared" ca="1" si="12"/>
        <v>0.40482848647414932</v>
      </c>
      <c r="V68" s="2"/>
      <c r="W68" s="2"/>
      <c r="X68" s="2"/>
      <c r="Y68" s="2"/>
      <c r="AB68" s="19">
        <v>64</v>
      </c>
      <c r="AC68" s="30">
        <f t="shared" ca="1" si="30"/>
        <v>4.2580871901010457</v>
      </c>
      <c r="AD68" s="28">
        <f t="shared" ca="1" si="31"/>
        <v>0</v>
      </c>
      <c r="AE68" s="77">
        <f t="shared" ca="1" si="34"/>
        <v>0</v>
      </c>
      <c r="AF68" s="85">
        <f t="shared" ca="1" si="35"/>
        <v>0</v>
      </c>
      <c r="AG68" s="35">
        <f t="shared" ca="1" si="36"/>
        <v>4.2340983895599162</v>
      </c>
      <c r="AH68" s="81">
        <f t="shared" ca="1" si="37"/>
        <v>17143.456490966484</v>
      </c>
      <c r="AI68" s="35">
        <f t="shared" ca="1" si="38"/>
        <v>0</v>
      </c>
      <c r="AJ68" s="35" t="str">
        <f t="shared" ca="1" si="39"/>
        <v/>
      </c>
      <c r="AK68" s="84">
        <f t="shared" ca="1" si="40"/>
        <v>18117.037785208988</v>
      </c>
      <c r="AL68" s="35" t="str">
        <f t="shared" ca="1" si="41"/>
        <v>&gt;16222-18117</v>
      </c>
      <c r="AM68" s="35" t="str">
        <f t="shared" ca="1" si="42"/>
        <v>1/0</v>
      </c>
      <c r="AO68" s="110" t="e">
        <f t="shared" ca="1" si="24"/>
        <v>#N/A</v>
      </c>
      <c r="AP68" s="35">
        <f t="shared" si="25"/>
        <v>75.999999999999801</v>
      </c>
      <c r="AQ68" s="78">
        <f t="shared" ca="1" si="26"/>
        <v>0.40280371420393735</v>
      </c>
    </row>
    <row r="69" spans="1:43">
      <c r="A69" s="74">
        <v>1.9084850188786502</v>
      </c>
      <c r="B69" s="74">
        <v>1995</v>
      </c>
      <c r="C69" s="35">
        <v>0</v>
      </c>
      <c r="D69" s="35">
        <f t="shared" ca="1" si="43"/>
        <v>16</v>
      </c>
      <c r="E69" s="35">
        <f t="shared" ca="1" si="44"/>
        <v>1.9665966959276065E-3</v>
      </c>
      <c r="F69" s="35">
        <f ca="1">E69*'Input Sheet'!$D$2/SUM(OFFSET($E$4,0,0,'Input Sheet'!$D$2))</f>
        <v>0.91721935642348751</v>
      </c>
      <c r="G69" s="35" t="str">
        <f t="shared" si="45"/>
        <v/>
      </c>
      <c r="H69" s="35" t="str">
        <f t="shared" si="46"/>
        <v/>
      </c>
      <c r="J69" s="19">
        <v>66</v>
      </c>
      <c r="K69" s="30">
        <f t="shared" si="47"/>
        <v>1.6812412373755901</v>
      </c>
      <c r="L69" s="77">
        <f t="shared" ca="1" si="48"/>
        <v>3.3096383419269479E-3</v>
      </c>
      <c r="M69" s="27" t="str">
        <f t="shared" si="17"/>
        <v/>
      </c>
      <c r="N69" s="22">
        <f t="shared" si="49"/>
        <v>1.8920946026904799</v>
      </c>
      <c r="O69" s="28">
        <f t="shared" ca="1" si="50"/>
        <v>1.0601185313984754E-2</v>
      </c>
      <c r="P69" s="28">
        <f t="shared" ref="P69:P132" ca="1" si="51">IF($O69="","", $O69*$W$6/$W$3)</f>
        <v>6.5349525021089674</v>
      </c>
      <c r="Q69" s="20">
        <f ca="1">IF(O69="","",SUM($P$4:$P69))</f>
        <v>529.16852854023568</v>
      </c>
      <c r="R69" s="28">
        <f t="shared" si="29"/>
        <v>77.999999999999929</v>
      </c>
      <c r="S69" s="77">
        <f ca="1">SUM(L$4:L69)</f>
        <v>0.55033845332450471</v>
      </c>
      <c r="T69" s="80">
        <f t="shared" ref="T69:T132" ca="1" si="52">S69/$T$1</f>
        <v>0.26277958702712473</v>
      </c>
      <c r="U69" s="80">
        <f t="shared" ref="U69:U132" ca="1" si="53">IF(Q69="",NA(),Q69/$W$6)</f>
        <v>0.40989041714967905</v>
      </c>
      <c r="V69" s="2"/>
      <c r="W69" s="2"/>
      <c r="X69" s="2"/>
      <c r="Y69" s="2"/>
      <c r="AB69" s="19">
        <v>65</v>
      </c>
      <c r="AC69" s="30">
        <f t="shared" ref="AC69:AC100" ca="1" si="54">IF(AB69=NumBins,MAX(A:A),$AC$4+(OFFSET($AC$4,NumBins,0)-$AC$4)/NumBins*$AB69)</f>
        <v>4.3060647911833048</v>
      </c>
      <c r="AD69" s="28">
        <f t="shared" ref="AD69:AD100" ca="1" si="55">COUNTIF(D:D,AB69)</f>
        <v>0</v>
      </c>
      <c r="AE69" s="77">
        <f t="shared" ca="1" si="34"/>
        <v>0</v>
      </c>
      <c r="AF69" s="85">
        <f t="shared" ca="1" si="35"/>
        <v>0</v>
      </c>
      <c r="AG69" s="35">
        <f t="shared" ca="1" si="36"/>
        <v>4.2820759906421753</v>
      </c>
      <c r="AH69" s="81">
        <f t="shared" ca="1" si="37"/>
        <v>19145.909011035495</v>
      </c>
      <c r="AI69" s="35">
        <f t="shared" ca="1" si="38"/>
        <v>0</v>
      </c>
      <c r="AJ69" s="35" t="str">
        <f t="shared" ca="1" si="39"/>
        <v/>
      </c>
      <c r="AK69" s="84">
        <f t="shared" ca="1" si="40"/>
        <v>20233.210097851639</v>
      </c>
      <c r="AL69" s="35" t="str">
        <f t="shared" ca="1" si="41"/>
        <v>&gt;18117-20233</v>
      </c>
      <c r="AM69" s="35" t="str">
        <f t="shared" ca="1" si="42"/>
        <v>1/0</v>
      </c>
      <c r="AO69" s="110" t="e">
        <f t="shared" ca="1" si="24"/>
        <v>#N/A</v>
      </c>
      <c r="AP69" s="35">
        <f t="shared" si="25"/>
        <v>76.999999999999673</v>
      </c>
      <c r="AQ69" s="78">
        <f t="shared" ca="1" si="26"/>
        <v>0.40482848647414932</v>
      </c>
    </row>
    <row r="70" spans="1:43">
      <c r="A70" s="74">
        <v>1.7481880270062</v>
      </c>
      <c r="B70" s="74">
        <v>1996</v>
      </c>
      <c r="C70" s="35">
        <v>6.8493150684931503E-3</v>
      </c>
      <c r="D70" s="35">
        <f t="shared" ca="1" si="43"/>
        <v>12</v>
      </c>
      <c r="E70" s="35">
        <f t="shared" ca="1" si="44"/>
        <v>3.0154482670889968E-3</v>
      </c>
      <c r="F70" s="35">
        <f ca="1">E70*'Input Sheet'!$D$2/SUM(OFFSET($E$4,0,0,'Input Sheet'!$D$2))</f>
        <v>1.4064030131826808</v>
      </c>
      <c r="G70" s="35">
        <f t="shared" si="45"/>
        <v>1.7481880270062</v>
      </c>
      <c r="H70" s="35">
        <f t="shared" si="46"/>
        <v>6</v>
      </c>
      <c r="J70" s="19">
        <v>67</v>
      </c>
      <c r="K70" s="30">
        <f t="shared" si="47"/>
        <v>1.6812412373755901</v>
      </c>
      <c r="L70" s="77">
        <f t="shared" ca="1" si="48"/>
        <v>3.3096383419269479E-3</v>
      </c>
      <c r="M70" s="27" t="str">
        <f t="shared" ref="M70:M133" si="56">IF($K70=$K69,"", $K70)</f>
        <v/>
      </c>
      <c r="N70" s="22">
        <f t="shared" si="49"/>
        <v>1.89762709129044</v>
      </c>
      <c r="O70" s="28">
        <f t="shared" ca="1" si="50"/>
        <v>2.1202370627969509E-3</v>
      </c>
      <c r="P70" s="28">
        <f t="shared" ca="1" si="51"/>
        <v>1.3069905004217934</v>
      </c>
      <c r="Q70" s="20">
        <f ca="1">IF(O70="","",SUM($P$4:$P70))</f>
        <v>530.47551904065745</v>
      </c>
      <c r="R70" s="28">
        <f t="shared" si="29"/>
        <v>78.999999999999787</v>
      </c>
      <c r="S70" s="77">
        <f ca="1">SUM(L$4:L70)</f>
        <v>0.5536480916664317</v>
      </c>
      <c r="T70" s="80">
        <f t="shared" ca="1" si="52"/>
        <v>0.2643598970916804</v>
      </c>
      <c r="U70" s="80">
        <f t="shared" ca="1" si="53"/>
        <v>0.41090280328478501</v>
      </c>
      <c r="V70" s="2"/>
      <c r="W70" s="2"/>
      <c r="X70" s="2"/>
      <c r="Y70" s="2"/>
      <c r="AB70" s="19">
        <v>66</v>
      </c>
      <c r="AC70" s="30">
        <f t="shared" ca="1" si="54"/>
        <v>4.3540423922655647</v>
      </c>
      <c r="AD70" s="28">
        <f t="shared" ca="1" si="55"/>
        <v>0</v>
      </c>
      <c r="AE70" s="77">
        <f t="shared" ca="1" si="34"/>
        <v>0</v>
      </c>
      <c r="AF70" s="85">
        <f t="shared" ca="1" si="35"/>
        <v>0</v>
      </c>
      <c r="AG70" s="35">
        <f t="shared" ca="1" si="36"/>
        <v>4.3300535917244343</v>
      </c>
      <c r="AH70" s="81">
        <f t="shared" ca="1" si="37"/>
        <v>21382.259292459905</v>
      </c>
      <c r="AI70" s="35">
        <f t="shared" ca="1" si="38"/>
        <v>0</v>
      </c>
      <c r="AJ70" s="35" t="str">
        <f t="shared" ca="1" si="39"/>
        <v/>
      </c>
      <c r="AK70" s="84">
        <f t="shared" ca="1" si="40"/>
        <v>22596.563285750406</v>
      </c>
      <c r="AL70" s="35" t="str">
        <f t="shared" ca="1" si="41"/>
        <v>&gt;20233-22597</v>
      </c>
      <c r="AM70" s="35" t="str">
        <f t="shared" ca="1" si="42"/>
        <v>1/0</v>
      </c>
      <c r="AO70" s="110" t="e">
        <f t="shared" ref="AO70:AO133" ca="1" si="57">IF(AJ70="",NA(),AJ70)</f>
        <v>#N/A</v>
      </c>
      <c r="AP70" s="35">
        <f t="shared" ref="AP70:AP133" si="58">R69</f>
        <v>77.999999999999929</v>
      </c>
      <c r="AQ70" s="78">
        <f t="shared" ref="AQ70:AQ133" ca="1" si="59">U69</f>
        <v>0.40989041714967905</v>
      </c>
    </row>
    <row r="71" spans="1:43">
      <c r="A71" s="74">
        <v>1.78532983501077</v>
      </c>
      <c r="B71" s="74">
        <v>1997</v>
      </c>
      <c r="C71" s="35">
        <v>2.82485875706215E-2</v>
      </c>
      <c r="D71" s="35">
        <f t="shared" ca="1" si="43"/>
        <v>13</v>
      </c>
      <c r="E71" s="35">
        <f t="shared" ca="1" si="44"/>
        <v>2.6095225388270168E-3</v>
      </c>
      <c r="F71" s="35">
        <f ca="1">E71*'Input Sheet'!$D$2/SUM(OFFSET($E$4,0,0,'Input Sheet'!$D$2))</f>
        <v>1.2170795306388587</v>
      </c>
      <c r="G71" s="35">
        <f t="shared" si="45"/>
        <v>1.78532983501077</v>
      </c>
      <c r="H71" s="35">
        <f t="shared" si="46"/>
        <v>4</v>
      </c>
      <c r="J71" s="19">
        <v>68</v>
      </c>
      <c r="K71" s="30">
        <f t="shared" si="47"/>
        <v>1.6812412373755901</v>
      </c>
      <c r="L71" s="77">
        <f t="shared" ca="1" si="48"/>
        <v>3.3096383419269479E-3</v>
      </c>
      <c r="M71" s="27" t="str">
        <f t="shared" si="56"/>
        <v/>
      </c>
      <c r="N71" s="22">
        <f t="shared" si="49"/>
        <v>1.9030899869919402</v>
      </c>
      <c r="O71" s="28">
        <f t="shared" ca="1" si="50"/>
        <v>1.4841659439578657E-2</v>
      </c>
      <c r="P71" s="28">
        <f t="shared" ca="1" si="51"/>
        <v>9.1489335029525538</v>
      </c>
      <c r="Q71" s="20">
        <f ca="1">IF(O71="","",SUM($P$4:$P71))</f>
        <v>539.62445254361</v>
      </c>
      <c r="R71" s="28">
        <f t="shared" si="29"/>
        <v>79.999999999999403</v>
      </c>
      <c r="S71" s="77">
        <f ca="1">SUM(L$4:L71)</f>
        <v>0.55695773000835869</v>
      </c>
      <c r="T71" s="80">
        <f t="shared" ca="1" si="52"/>
        <v>0.26594020715623606</v>
      </c>
      <c r="U71" s="80">
        <f t="shared" ca="1" si="53"/>
        <v>0.41798950623052672</v>
      </c>
      <c r="V71" s="2"/>
      <c r="W71" s="2"/>
      <c r="X71" s="2"/>
      <c r="Y71" s="2"/>
      <c r="AB71" s="19">
        <v>67</v>
      </c>
      <c r="AC71" s="30">
        <f t="shared" ca="1" si="54"/>
        <v>4.4020199933478237</v>
      </c>
      <c r="AD71" s="28">
        <f t="shared" ca="1" si="55"/>
        <v>0</v>
      </c>
      <c r="AE71" s="77">
        <f t="shared" ca="1" si="34"/>
        <v>0</v>
      </c>
      <c r="AF71" s="85">
        <f t="shared" ca="1" si="35"/>
        <v>0</v>
      </c>
      <c r="AG71" s="35">
        <f t="shared" ca="1" si="36"/>
        <v>4.3780311928066942</v>
      </c>
      <c r="AH71" s="81">
        <f t="shared" ca="1" si="37"/>
        <v>23879.827914488793</v>
      </c>
      <c r="AI71" s="35">
        <f t="shared" ca="1" si="38"/>
        <v>0</v>
      </c>
      <c r="AJ71" s="35" t="str">
        <f t="shared" ca="1" si="39"/>
        <v/>
      </c>
      <c r="AK71" s="84">
        <f t="shared" ca="1" si="40"/>
        <v>25235.969470862037</v>
      </c>
      <c r="AL71" s="35" t="str">
        <f t="shared" ca="1" si="41"/>
        <v>&gt;22597-25236</v>
      </c>
      <c r="AM71" s="35" t="str">
        <f t="shared" ca="1" si="42"/>
        <v>1/0</v>
      </c>
      <c r="AO71" s="110" t="e">
        <f t="shared" ca="1" si="57"/>
        <v>#N/A</v>
      </c>
      <c r="AP71" s="35">
        <f t="shared" si="58"/>
        <v>78.999999999999787</v>
      </c>
      <c r="AQ71" s="78">
        <f t="shared" ca="1" si="59"/>
        <v>0.41090280328478501</v>
      </c>
    </row>
    <row r="72" spans="1:43">
      <c r="A72" s="74">
        <v>1.3979400086720399</v>
      </c>
      <c r="B72" s="74">
        <v>1998</v>
      </c>
      <c r="C72" s="35">
        <v>0</v>
      </c>
      <c r="D72" s="35">
        <f t="shared" ca="1" si="43"/>
        <v>5</v>
      </c>
      <c r="E72" s="35">
        <f t="shared" ca="1" si="44"/>
        <v>1.0438090155308067E-2</v>
      </c>
      <c r="F72" s="35">
        <f ca="1">E72*'Input Sheet'!$D$2/SUM(OFFSET($E$4,0,0,'Input Sheet'!$D$2))</f>
        <v>4.8683181225554346</v>
      </c>
      <c r="G72" s="35" t="str">
        <f t="shared" si="45"/>
        <v/>
      </c>
      <c r="H72" s="35" t="str">
        <f t="shared" si="46"/>
        <v/>
      </c>
      <c r="J72" s="19">
        <v>69</v>
      </c>
      <c r="K72" s="30">
        <f t="shared" si="47"/>
        <v>1.6812412373755901</v>
      </c>
      <c r="L72" s="77">
        <f t="shared" ca="1" si="48"/>
        <v>3.3096383419269479E-3</v>
      </c>
      <c r="M72" s="27" t="str">
        <f t="shared" si="56"/>
        <v/>
      </c>
      <c r="N72" s="22">
        <f t="shared" si="49"/>
        <v>1.9084850188786502</v>
      </c>
      <c r="O72" s="28">
        <f t="shared" ca="1" si="50"/>
        <v>9.8329834796380324E-3</v>
      </c>
      <c r="P72" s="28">
        <f t="shared" ca="1" si="51"/>
        <v>6.0614052193474475</v>
      </c>
      <c r="Q72" s="20">
        <f ca="1">IF(O72="","",SUM($P$4:$P72))</f>
        <v>545.68585776295743</v>
      </c>
      <c r="R72" s="28">
        <f t="shared" si="29"/>
        <v>81.000000000000099</v>
      </c>
      <c r="S72" s="77">
        <f ca="1">SUM(L$4:L72)</f>
        <v>0.56026736835028568</v>
      </c>
      <c r="T72" s="80">
        <f t="shared" ca="1" si="52"/>
        <v>0.26752051722079173</v>
      </c>
      <c r="U72" s="80">
        <f t="shared" ca="1" si="53"/>
        <v>0.42268463033536596</v>
      </c>
      <c r="V72" s="2"/>
      <c r="W72" s="2"/>
      <c r="X72" s="2"/>
      <c r="Y72" s="2"/>
      <c r="AB72" s="19">
        <v>68</v>
      </c>
      <c r="AC72" s="30">
        <f t="shared" ca="1" si="54"/>
        <v>4.4499975944300827</v>
      </c>
      <c r="AD72" s="28">
        <f t="shared" ca="1" si="55"/>
        <v>0</v>
      </c>
      <c r="AE72" s="77">
        <f t="shared" ca="1" si="34"/>
        <v>0</v>
      </c>
      <c r="AF72" s="85">
        <f t="shared" ca="1" si="35"/>
        <v>0</v>
      </c>
      <c r="AG72" s="35">
        <f t="shared" ca="1" si="36"/>
        <v>4.4260087938889532</v>
      </c>
      <c r="AH72" s="81">
        <f t="shared" ca="1" si="37"/>
        <v>26669.126654295411</v>
      </c>
      <c r="AI72" s="35">
        <f t="shared" ca="1" si="38"/>
        <v>0</v>
      </c>
      <c r="AJ72" s="35" t="str">
        <f t="shared" ca="1" si="39"/>
        <v/>
      </c>
      <c r="AK72" s="84">
        <f t="shared" ca="1" si="40"/>
        <v>28183.67320201686</v>
      </c>
      <c r="AL72" s="35" t="str">
        <f t="shared" ca="1" si="41"/>
        <v>&gt;25236-28184</v>
      </c>
      <c r="AM72" s="35" t="str">
        <f t="shared" ca="1" si="42"/>
        <v>1/0</v>
      </c>
      <c r="AO72" s="110" t="e">
        <f t="shared" ca="1" si="57"/>
        <v>#N/A</v>
      </c>
      <c r="AP72" s="35">
        <f t="shared" si="58"/>
        <v>79.999999999999403</v>
      </c>
      <c r="AQ72" s="78">
        <f t="shared" ca="1" si="59"/>
        <v>0.41798950623052672</v>
      </c>
    </row>
    <row r="73" spans="1:43">
      <c r="A73" s="74">
        <v>1.3424226808222099</v>
      </c>
      <c r="B73" s="74">
        <v>1999</v>
      </c>
      <c r="C73" s="35">
        <v>0</v>
      </c>
      <c r="D73" s="35">
        <f t="shared" ca="1" si="43"/>
        <v>4</v>
      </c>
      <c r="E73" s="35">
        <f t="shared" ca="1" si="44"/>
        <v>1.9385024574143549E-2</v>
      </c>
      <c r="F73" s="35">
        <f ca="1">E73*'Input Sheet'!$D$2/SUM(OFFSET($E$4,0,0,'Input Sheet'!$D$2))</f>
        <v>9.041162227602948</v>
      </c>
      <c r="G73" s="35" t="str">
        <f t="shared" si="45"/>
        <v/>
      </c>
      <c r="H73" s="35" t="str">
        <f t="shared" si="46"/>
        <v/>
      </c>
      <c r="J73" s="19">
        <v>70</v>
      </c>
      <c r="K73" s="30">
        <f t="shared" si="47"/>
        <v>1.6901960800285101</v>
      </c>
      <c r="L73" s="77">
        <f t="shared" ca="1" si="48"/>
        <v>3.3096383419269479E-3</v>
      </c>
      <c r="M73" s="27">
        <f t="shared" si="56"/>
        <v>1.6901960800285101</v>
      </c>
      <c r="N73" s="22">
        <f t="shared" si="49"/>
        <v>1.91907809237607</v>
      </c>
      <c r="O73" s="28">
        <f t="shared" ca="1" si="50"/>
        <v>9.8329834796380324E-3</v>
      </c>
      <c r="P73" s="28">
        <f t="shared" ca="1" si="51"/>
        <v>6.0614052193474475</v>
      </c>
      <c r="Q73" s="20">
        <f ca="1">IF(O73="","",SUM($P$4:$P73))</f>
        <v>551.74726298230485</v>
      </c>
      <c r="R73" s="28">
        <f t="shared" si="29"/>
        <v>82.999999999999289</v>
      </c>
      <c r="S73" s="77">
        <f ca="1">SUM(L$4:L73)</f>
        <v>0.56357700669221267</v>
      </c>
      <c r="T73" s="80">
        <f t="shared" ca="1" si="52"/>
        <v>0.2691008272853474</v>
      </c>
      <c r="U73" s="80">
        <f t="shared" ca="1" si="53"/>
        <v>0.42737975444020515</v>
      </c>
      <c r="V73" s="2"/>
      <c r="W73" s="2"/>
      <c r="X73" s="2"/>
      <c r="Y73" s="2"/>
      <c r="AB73" s="19">
        <v>69</v>
      </c>
      <c r="AC73" s="30">
        <f t="shared" ca="1" si="54"/>
        <v>4.4979751955123426</v>
      </c>
      <c r="AD73" s="28">
        <f t="shared" ca="1" si="55"/>
        <v>0</v>
      </c>
      <c r="AE73" s="77">
        <f t="shared" ca="1" si="34"/>
        <v>0</v>
      </c>
      <c r="AF73" s="85">
        <f t="shared" ca="1" si="35"/>
        <v>0</v>
      </c>
      <c r="AG73" s="35">
        <f t="shared" ca="1" si="36"/>
        <v>4.4739863949712131</v>
      </c>
      <c r="AH73" s="81">
        <f t="shared" ca="1" si="37"/>
        <v>29784.231236914133</v>
      </c>
      <c r="AI73" s="35">
        <f t="shared" ca="1" si="38"/>
        <v>0</v>
      </c>
      <c r="AJ73" s="35" t="str">
        <f t="shared" ca="1" si="39"/>
        <v/>
      </c>
      <c r="AK73" s="84">
        <f t="shared" ca="1" si="40"/>
        <v>31475.685373419958</v>
      </c>
      <c r="AL73" s="35" t="str">
        <f t="shared" ca="1" si="41"/>
        <v>&gt;28184-31476</v>
      </c>
      <c r="AM73" s="35" t="str">
        <f t="shared" ca="1" si="42"/>
        <v>1/0</v>
      </c>
      <c r="AO73" s="110" t="e">
        <f t="shared" ca="1" si="57"/>
        <v>#N/A</v>
      </c>
      <c r="AP73" s="35">
        <f t="shared" si="58"/>
        <v>81.000000000000099</v>
      </c>
      <c r="AQ73" s="78">
        <f t="shared" ca="1" si="59"/>
        <v>0.42268463033536596</v>
      </c>
    </row>
    <row r="74" spans="1:43">
      <c r="A74" s="74">
        <v>2.0969100130080598</v>
      </c>
      <c r="B74" s="74">
        <v>2002</v>
      </c>
      <c r="C74" s="35">
        <v>4.2735042735042696E-3</v>
      </c>
      <c r="D74" s="35">
        <f t="shared" ca="1" si="43"/>
        <v>19</v>
      </c>
      <c r="E74" s="35">
        <f t="shared" ca="1" si="44"/>
        <v>1.0051494223629991E-3</v>
      </c>
      <c r="F74" s="35">
        <f ca="1">E74*'Input Sheet'!$D$2/SUM(OFFSET($E$4,0,0,'Input Sheet'!$D$2))</f>
        <v>0.46880100439422701</v>
      </c>
      <c r="G74" s="35">
        <f t="shared" si="45"/>
        <v>2.0969100130080598</v>
      </c>
      <c r="H74" s="35">
        <f t="shared" si="46"/>
        <v>9</v>
      </c>
      <c r="J74" s="19">
        <v>71</v>
      </c>
      <c r="K74" s="30">
        <f t="shared" si="47"/>
        <v>1.6901960800285101</v>
      </c>
      <c r="L74" s="77">
        <f t="shared" ca="1" si="48"/>
        <v>3.3096383419269479E-3</v>
      </c>
      <c r="M74" s="27" t="str">
        <f t="shared" si="56"/>
        <v/>
      </c>
      <c r="N74" s="22">
        <f t="shared" si="49"/>
        <v>1.92941892571429</v>
      </c>
      <c r="O74" s="28">
        <f t="shared" ca="1" si="50"/>
        <v>5.8997900877828195E-3</v>
      </c>
      <c r="P74" s="28">
        <f t="shared" ca="1" si="51"/>
        <v>3.6368431316084684</v>
      </c>
      <c r="Q74" s="20">
        <f ca="1">IF(O74="","",SUM($P$4:$P74))</f>
        <v>555.38410611391328</v>
      </c>
      <c r="R74" s="28">
        <f t="shared" si="29"/>
        <v>84.999999999999488</v>
      </c>
      <c r="S74" s="77">
        <f ca="1">SUM(L$4:L74)</f>
        <v>0.56688664503413966</v>
      </c>
      <c r="T74" s="80">
        <f t="shared" ca="1" si="52"/>
        <v>0.27068113734990307</v>
      </c>
      <c r="U74" s="80">
        <f t="shared" ca="1" si="53"/>
        <v>0.43019682890310867</v>
      </c>
      <c r="V74" s="2"/>
      <c r="W74" s="2"/>
      <c r="X74" s="2"/>
      <c r="Y74" s="2"/>
      <c r="AB74" s="19">
        <v>70</v>
      </c>
      <c r="AC74" s="30">
        <f t="shared" ca="1" si="54"/>
        <v>4.5459527965946016</v>
      </c>
      <c r="AD74" s="28">
        <f t="shared" ca="1" si="55"/>
        <v>0</v>
      </c>
      <c r="AE74" s="77">
        <f t="shared" ca="1" si="34"/>
        <v>0</v>
      </c>
      <c r="AF74" s="85">
        <f t="shared" ca="1" si="35"/>
        <v>0</v>
      </c>
      <c r="AG74" s="35">
        <f t="shared" ca="1" si="36"/>
        <v>4.5219639960534721</v>
      </c>
      <c r="AH74" s="81">
        <f t="shared" ca="1" si="37"/>
        <v>33263.197624474495</v>
      </c>
      <c r="AI74" s="35">
        <f t="shared" ca="1" si="38"/>
        <v>0</v>
      </c>
      <c r="AJ74" s="35" t="str">
        <f t="shared" ca="1" si="39"/>
        <v/>
      </c>
      <c r="AK74" s="84">
        <f t="shared" ca="1" si="40"/>
        <v>35152.223155057814</v>
      </c>
      <c r="AL74" s="35" t="str">
        <f t="shared" ca="1" si="41"/>
        <v>&gt;31476-35152</v>
      </c>
      <c r="AM74" s="35" t="str">
        <f t="shared" ca="1" si="42"/>
        <v>1/0</v>
      </c>
      <c r="AO74" s="110" t="e">
        <f t="shared" ca="1" si="57"/>
        <v>#N/A</v>
      </c>
      <c r="AP74" s="35">
        <f t="shared" si="58"/>
        <v>82.999999999999289</v>
      </c>
      <c r="AQ74" s="78">
        <f t="shared" ca="1" si="59"/>
        <v>0.42737975444020515</v>
      </c>
    </row>
    <row r="75" spans="1:43">
      <c r="A75" s="74">
        <v>1.8129133566428599</v>
      </c>
      <c r="B75" s="74">
        <v>2004</v>
      </c>
      <c r="C75" s="35">
        <v>3.54609929078014E-2</v>
      </c>
      <c r="D75" s="35">
        <f t="shared" ca="1" si="43"/>
        <v>14</v>
      </c>
      <c r="E75" s="35">
        <f t="shared" ca="1" si="44"/>
        <v>2.7692892248776498E-3</v>
      </c>
      <c r="F75" s="35">
        <f ca="1">E75*'Input Sheet'!$D$2/SUM(OFFSET($E$4,0,0,'Input Sheet'!$D$2))</f>
        <v>1.2915946039432782</v>
      </c>
      <c r="G75" s="35">
        <f t="shared" si="45"/>
        <v>1.8129133566428599</v>
      </c>
      <c r="H75" s="35">
        <f t="shared" si="46"/>
        <v>4</v>
      </c>
      <c r="J75" s="19">
        <v>72</v>
      </c>
      <c r="K75" s="30">
        <f t="shared" si="47"/>
        <v>1.6901960800285101</v>
      </c>
      <c r="L75" s="77">
        <f t="shared" ca="1" si="48"/>
        <v>3.3096383419269479E-3</v>
      </c>
      <c r="M75" s="27" t="str">
        <f t="shared" si="56"/>
        <v/>
      </c>
      <c r="N75" s="22">
        <f t="shared" si="49"/>
        <v>1.9344984512435701</v>
      </c>
      <c r="O75" s="28">
        <f t="shared" ca="1" si="50"/>
        <v>1.1799580175565639E-2</v>
      </c>
      <c r="P75" s="28">
        <f t="shared" ca="1" si="51"/>
        <v>7.2736862632169368</v>
      </c>
      <c r="Q75" s="20">
        <f ca="1">IF(O75="","",SUM($P$4:$P75))</f>
        <v>562.65779237713025</v>
      </c>
      <c r="R75" s="28">
        <f t="shared" si="29"/>
        <v>86.000000000000497</v>
      </c>
      <c r="S75" s="77">
        <f ca="1">SUM(L$4:L75)</f>
        <v>0.57019628337606665</v>
      </c>
      <c r="T75" s="80">
        <f t="shared" ca="1" si="52"/>
        <v>0.27226144741445873</v>
      </c>
      <c r="U75" s="80">
        <f t="shared" ca="1" si="53"/>
        <v>0.43583097782891578</v>
      </c>
      <c r="V75" s="2"/>
      <c r="W75" s="2"/>
      <c r="X75" s="2"/>
      <c r="Y75" s="2"/>
      <c r="AB75" s="19">
        <v>71</v>
      </c>
      <c r="AC75" s="30">
        <f t="shared" ca="1" si="54"/>
        <v>4.5939303976768606</v>
      </c>
      <c r="AD75" s="28">
        <f t="shared" ca="1" si="55"/>
        <v>0</v>
      </c>
      <c r="AE75" s="77">
        <f t="shared" ca="1" si="34"/>
        <v>0</v>
      </c>
      <c r="AF75" s="85">
        <f t="shared" ca="1" si="35"/>
        <v>0</v>
      </c>
      <c r="AG75" s="35">
        <f t="shared" ca="1" si="36"/>
        <v>4.5699415971357311</v>
      </c>
      <c r="AH75" s="81">
        <f t="shared" ca="1" si="37"/>
        <v>37148.526930369175</v>
      </c>
      <c r="AI75" s="35">
        <f t="shared" ca="1" si="38"/>
        <v>0</v>
      </c>
      <c r="AJ75" s="35" t="str">
        <f t="shared" ca="1" si="39"/>
        <v/>
      </c>
      <c r="AK75" s="84">
        <f t="shared" ca="1" si="40"/>
        <v>39258.201309461227</v>
      </c>
      <c r="AL75" s="35" t="str">
        <f t="shared" ca="1" si="41"/>
        <v>&gt;35152-39258</v>
      </c>
      <c r="AM75" s="35" t="str">
        <f t="shared" ca="1" si="42"/>
        <v>1/0</v>
      </c>
      <c r="AO75" s="110" t="e">
        <f t="shared" ca="1" si="57"/>
        <v>#N/A</v>
      </c>
      <c r="AP75" s="35">
        <f t="shared" si="58"/>
        <v>84.999999999999488</v>
      </c>
      <c r="AQ75" s="78">
        <f t="shared" ca="1" si="59"/>
        <v>0.43019682890310867</v>
      </c>
    </row>
    <row r="76" spans="1:43">
      <c r="A76" s="74">
        <v>2.40823996531185</v>
      </c>
      <c r="B76" s="74">
        <v>2005</v>
      </c>
      <c r="C76" s="35">
        <v>0</v>
      </c>
      <c r="D76" s="35">
        <f t="shared" ca="1" si="43"/>
        <v>26</v>
      </c>
      <c r="E76" s="35">
        <f t="shared" ca="1" si="44"/>
        <v>8.2740958548173696E-4</v>
      </c>
      <c r="F76" s="35">
        <f ca="1">E76*'Input Sheet'!$D$2/SUM(OFFSET($E$4,0,0,'Input Sheet'!$D$2))</f>
        <v>0.38590326581232098</v>
      </c>
      <c r="G76" s="35" t="str">
        <f t="shared" si="45"/>
        <v/>
      </c>
      <c r="H76" s="35" t="str">
        <f t="shared" si="46"/>
        <v/>
      </c>
      <c r="J76" s="19">
        <v>73</v>
      </c>
      <c r="K76" s="30">
        <f t="shared" si="47"/>
        <v>1.6901960800285101</v>
      </c>
      <c r="L76" s="77">
        <f t="shared" ca="1" si="48"/>
        <v>3.3096383419269479E-3</v>
      </c>
      <c r="M76" s="27" t="str">
        <f t="shared" si="56"/>
        <v/>
      </c>
      <c r="N76" s="22">
        <f t="shared" si="49"/>
        <v>1.9395192526186198</v>
      </c>
      <c r="O76" s="28">
        <f t="shared" ca="1" si="50"/>
        <v>7.8663867837104259E-3</v>
      </c>
      <c r="P76" s="28">
        <f t="shared" ca="1" si="51"/>
        <v>4.8491241754779582</v>
      </c>
      <c r="Q76" s="20">
        <f ca="1">IF(O76="","",SUM($P$4:$P76))</f>
        <v>567.50691655260823</v>
      </c>
      <c r="R76" s="28">
        <f t="shared" si="29"/>
        <v>87.000000000000313</v>
      </c>
      <c r="S76" s="77">
        <f ca="1">SUM(L$4:L76)</f>
        <v>0.57350592171799364</v>
      </c>
      <c r="T76" s="80">
        <f t="shared" ca="1" si="52"/>
        <v>0.2738417574790144</v>
      </c>
      <c r="U76" s="80">
        <f t="shared" ca="1" si="53"/>
        <v>0.43958707711278716</v>
      </c>
      <c r="V76" s="2"/>
      <c r="W76" s="2"/>
      <c r="X76" s="2"/>
      <c r="Y76" s="2"/>
      <c r="AB76" s="19">
        <v>72</v>
      </c>
      <c r="AC76" s="30">
        <f t="shared" ca="1" si="54"/>
        <v>4.6419079987591196</v>
      </c>
      <c r="AD76" s="28">
        <f t="shared" ca="1" si="55"/>
        <v>0</v>
      </c>
      <c r="AE76" s="77">
        <f t="shared" ca="1" si="34"/>
        <v>0</v>
      </c>
      <c r="AF76" s="85">
        <f t="shared" ca="1" si="35"/>
        <v>0</v>
      </c>
      <c r="AG76" s="35">
        <f t="shared" ca="1" si="36"/>
        <v>4.6179191982179901</v>
      </c>
      <c r="AH76" s="81">
        <f t="shared" ca="1" si="37"/>
        <v>41487.684638020903</v>
      </c>
      <c r="AI76" s="35">
        <f t="shared" ca="1" si="38"/>
        <v>0</v>
      </c>
      <c r="AJ76" s="35" t="str">
        <f t="shared" ca="1" si="39"/>
        <v/>
      </c>
      <c r="AK76" s="84">
        <f t="shared" ca="1" si="40"/>
        <v>43843.780897039207</v>
      </c>
      <c r="AL76" s="35" t="str">
        <f t="shared" ca="1" si="41"/>
        <v>&gt;39258-43844</v>
      </c>
      <c r="AM76" s="35" t="str">
        <f t="shared" ca="1" si="42"/>
        <v>1/0</v>
      </c>
      <c r="AO76" s="110" t="e">
        <f t="shared" ca="1" si="57"/>
        <v>#N/A</v>
      </c>
      <c r="AP76" s="35">
        <f t="shared" si="58"/>
        <v>86.000000000000497</v>
      </c>
      <c r="AQ76" s="78">
        <f t="shared" ca="1" si="59"/>
        <v>0.43583097782891578</v>
      </c>
    </row>
    <row r="77" spans="1:43">
      <c r="A77" s="74">
        <v>2.3692158574101398</v>
      </c>
      <c r="B77" s="74">
        <v>2007</v>
      </c>
      <c r="C77" s="35">
        <v>0</v>
      </c>
      <c r="D77" s="35">
        <f t="shared" ca="1" si="43"/>
        <v>25</v>
      </c>
      <c r="E77" s="35">
        <f t="shared" ca="1" si="44"/>
        <v>7.2564263111767296E-4</v>
      </c>
      <c r="F77" s="35">
        <f ca="1">E77*'Input Sheet'!$D$2/SUM(OFFSET($E$4,0,0,'Input Sheet'!$D$2))</f>
        <v>0.33843922777123336</v>
      </c>
      <c r="G77" s="35" t="str">
        <f t="shared" si="45"/>
        <v/>
      </c>
      <c r="H77" s="35" t="str">
        <f t="shared" si="46"/>
        <v/>
      </c>
      <c r="J77" s="19">
        <v>74</v>
      </c>
      <c r="K77" s="30">
        <f t="shared" si="47"/>
        <v>1.6989700043360201</v>
      </c>
      <c r="L77" s="77">
        <f t="shared" ca="1" si="48"/>
        <v>3.3096383419269479E-3</v>
      </c>
      <c r="M77" s="27">
        <f t="shared" si="56"/>
        <v>1.6989700043360201</v>
      </c>
      <c r="N77" s="22">
        <f t="shared" si="49"/>
        <v>1.9444826721501702</v>
      </c>
      <c r="O77" s="28">
        <f t="shared" ca="1" si="50"/>
        <v>5.8997900877828195E-3</v>
      </c>
      <c r="P77" s="28">
        <f t="shared" ca="1" si="51"/>
        <v>3.6368431316084684</v>
      </c>
      <c r="Q77" s="20">
        <f ca="1">IF(O77="","",SUM($P$4:$P77))</f>
        <v>571.14375968421666</v>
      </c>
      <c r="R77" s="28">
        <f t="shared" si="29"/>
        <v>88.000000000000341</v>
      </c>
      <c r="S77" s="77">
        <f ca="1">SUM(L$4:L77)</f>
        <v>0.57681556005992063</v>
      </c>
      <c r="T77" s="80">
        <f t="shared" ca="1" si="52"/>
        <v>0.27542206754357007</v>
      </c>
      <c r="U77" s="80">
        <f t="shared" ca="1" si="53"/>
        <v>0.44240415157569069</v>
      </c>
      <c r="V77" s="2"/>
      <c r="W77" s="2"/>
      <c r="X77" s="2"/>
      <c r="Y77" s="2"/>
      <c r="AB77" s="19">
        <v>73</v>
      </c>
      <c r="AC77" s="30">
        <f t="shared" ca="1" si="54"/>
        <v>4.6898855998413786</v>
      </c>
      <c r="AD77" s="28">
        <f t="shared" ca="1" si="55"/>
        <v>0</v>
      </c>
      <c r="AE77" s="77">
        <f t="shared" ca="1" si="34"/>
        <v>0</v>
      </c>
      <c r="AF77" s="85">
        <f t="shared" ca="1" si="35"/>
        <v>0</v>
      </c>
      <c r="AG77" s="35">
        <f t="shared" ca="1" si="36"/>
        <v>4.6658967993002491</v>
      </c>
      <c r="AH77" s="81">
        <f t="shared" ca="1" si="37"/>
        <v>46333.680467333877</v>
      </c>
      <c r="AI77" s="35">
        <f t="shared" ca="1" si="38"/>
        <v>0</v>
      </c>
      <c r="AJ77" s="35" t="str">
        <f t="shared" ca="1" si="39"/>
        <v/>
      </c>
      <c r="AK77" s="84">
        <f t="shared" ca="1" si="40"/>
        <v>48964.982073295039</v>
      </c>
      <c r="AL77" s="35" t="str">
        <f t="shared" ca="1" si="41"/>
        <v>&gt;43844-48965</v>
      </c>
      <c r="AM77" s="35" t="str">
        <f t="shared" ca="1" si="42"/>
        <v>1/0</v>
      </c>
      <c r="AO77" s="110" t="e">
        <f t="shared" ca="1" si="57"/>
        <v>#N/A</v>
      </c>
      <c r="AP77" s="35">
        <f t="shared" si="58"/>
        <v>87.000000000000313</v>
      </c>
      <c r="AQ77" s="78">
        <f t="shared" ca="1" si="59"/>
        <v>0.43958707711278716</v>
      </c>
    </row>
    <row r="78" spans="1:43">
      <c r="A78" s="74">
        <v>2.2479732663618099</v>
      </c>
      <c r="B78" s="74">
        <v>2012</v>
      </c>
      <c r="C78" s="35">
        <v>0</v>
      </c>
      <c r="D78" s="35">
        <f t="shared" ca="1" si="43"/>
        <v>23</v>
      </c>
      <c r="E78" s="35">
        <f t="shared" ca="1" si="44"/>
        <v>6.587144272767226E-4</v>
      </c>
      <c r="F78" s="35">
        <f ca="1">E78*'Input Sheet'!$D$2/SUM(OFFSET($E$4,0,0,'Input Sheet'!$D$2))</f>
        <v>0.30722395919039147</v>
      </c>
      <c r="G78" s="35" t="str">
        <f t="shared" si="45"/>
        <v/>
      </c>
      <c r="H78" s="35" t="str">
        <f t="shared" si="46"/>
        <v/>
      </c>
      <c r="J78" s="19">
        <v>75</v>
      </c>
      <c r="K78" s="30">
        <f t="shared" si="47"/>
        <v>1.6989700043360201</v>
      </c>
      <c r="L78" s="77">
        <f t="shared" ca="1" si="48"/>
        <v>3.3096383419269479E-3</v>
      </c>
      <c r="M78" s="27" t="str">
        <f t="shared" si="56"/>
        <v/>
      </c>
      <c r="N78" s="22">
        <f t="shared" si="49"/>
        <v>1.9493900066449099</v>
      </c>
      <c r="O78" s="28">
        <f t="shared" ca="1" si="50"/>
        <v>1.9665966959276065E-3</v>
      </c>
      <c r="P78" s="28">
        <f t="shared" ca="1" si="51"/>
        <v>1.2122810438694895</v>
      </c>
      <c r="Q78" s="20">
        <f ca="1">IF(O78="","",SUM($P$4:$P78))</f>
        <v>572.3560407280861</v>
      </c>
      <c r="R78" s="28">
        <f t="shared" si="29"/>
        <v>88.999999999999432</v>
      </c>
      <c r="S78" s="77">
        <f ca="1">SUM(L$4:L78)</f>
        <v>0.58012519840184762</v>
      </c>
      <c r="T78" s="80">
        <f t="shared" ca="1" si="52"/>
        <v>0.27700237760812574</v>
      </c>
      <c r="U78" s="80">
        <f t="shared" ca="1" si="53"/>
        <v>0.44334317639665849</v>
      </c>
      <c r="V78" s="2"/>
      <c r="W78" s="2"/>
      <c r="X78" s="2"/>
      <c r="Y78" s="2"/>
      <c r="AB78" s="19">
        <v>74</v>
      </c>
      <c r="AC78" s="30">
        <f t="shared" ca="1" si="54"/>
        <v>4.7378632009236377</v>
      </c>
      <c r="AD78" s="28">
        <f t="shared" ca="1" si="55"/>
        <v>0</v>
      </c>
      <c r="AE78" s="77">
        <f t="shared" ca="1" si="34"/>
        <v>0</v>
      </c>
      <c r="AF78" s="85">
        <f t="shared" ca="1" si="35"/>
        <v>0</v>
      </c>
      <c r="AG78" s="35">
        <f t="shared" ca="1" si="36"/>
        <v>4.7138744003825082</v>
      </c>
      <c r="AH78" s="81">
        <f t="shared" ca="1" si="37"/>
        <v>51745.715972821039</v>
      </c>
      <c r="AI78" s="35">
        <f t="shared" ca="1" si="38"/>
        <v>0</v>
      </c>
      <c r="AJ78" s="35" t="str">
        <f t="shared" ca="1" si="39"/>
        <v/>
      </c>
      <c r="AK78" s="84">
        <f t="shared" ca="1" si="40"/>
        <v>54684.368464217419</v>
      </c>
      <c r="AL78" s="35" t="str">
        <f t="shared" ca="1" si="41"/>
        <v>&gt;48965-54684</v>
      </c>
      <c r="AM78" s="35" t="str">
        <f t="shared" ca="1" si="42"/>
        <v>1/0</v>
      </c>
      <c r="AO78" s="110" t="e">
        <f t="shared" ca="1" si="57"/>
        <v>#N/A</v>
      </c>
      <c r="AP78" s="35">
        <f t="shared" si="58"/>
        <v>88.000000000000341</v>
      </c>
      <c r="AQ78" s="78">
        <f t="shared" ca="1" si="59"/>
        <v>0.44240415157569069</v>
      </c>
    </row>
    <row r="79" spans="1:43">
      <c r="A79" s="74">
        <v>2.2455126678141499</v>
      </c>
      <c r="B79" s="74">
        <v>2013</v>
      </c>
      <c r="C79" s="35">
        <v>0</v>
      </c>
      <c r="D79" s="35">
        <f t="shared" ca="1" si="43"/>
        <v>23</v>
      </c>
      <c r="E79" s="35">
        <f t="shared" ca="1" si="44"/>
        <v>6.587144272767226E-4</v>
      </c>
      <c r="F79" s="35">
        <f ca="1">E79*'Input Sheet'!$D$2/SUM(OFFSET($E$4,0,0,'Input Sheet'!$D$2))</f>
        <v>0.30722395919039147</v>
      </c>
      <c r="G79" s="35" t="str">
        <f t="shared" si="45"/>
        <v/>
      </c>
      <c r="H79" s="35" t="str">
        <f t="shared" si="46"/>
        <v/>
      </c>
      <c r="J79" s="19">
        <v>76</v>
      </c>
      <c r="K79" s="30">
        <f t="shared" si="47"/>
        <v>1.6989700043360201</v>
      </c>
      <c r="L79" s="77">
        <f t="shared" ca="1" si="48"/>
        <v>3.3096383419269479E-3</v>
      </c>
      <c r="M79" s="27" t="str">
        <f t="shared" si="56"/>
        <v/>
      </c>
      <c r="N79" s="22">
        <f t="shared" si="49"/>
        <v>1.9542425094393201</v>
      </c>
      <c r="O79" s="28">
        <f t="shared" ca="1" si="50"/>
        <v>7.8663867837104259E-3</v>
      </c>
      <c r="P79" s="28">
        <f t="shared" ca="1" si="51"/>
        <v>4.8491241754779582</v>
      </c>
      <c r="Q79" s="20">
        <f ca="1">IF(O79="","",SUM($P$4:$P79))</f>
        <v>577.20516490356408</v>
      </c>
      <c r="R79" s="28">
        <f t="shared" si="29"/>
        <v>89.999999999999034</v>
      </c>
      <c r="S79" s="77">
        <f ca="1">SUM(L$4:L79)</f>
        <v>0.58343483674377461</v>
      </c>
      <c r="T79" s="80">
        <f t="shared" ca="1" si="52"/>
        <v>0.27858268767268141</v>
      </c>
      <c r="U79" s="80">
        <f t="shared" ca="1" si="53"/>
        <v>0.44709927568052987</v>
      </c>
      <c r="V79" s="2"/>
      <c r="W79" s="2"/>
      <c r="X79" s="2"/>
      <c r="Y79" s="2"/>
      <c r="AB79" s="19">
        <v>75</v>
      </c>
      <c r="AC79" s="30">
        <f t="shared" ca="1" si="54"/>
        <v>4.7858408020058967</v>
      </c>
      <c r="AD79" s="28">
        <f t="shared" ca="1" si="55"/>
        <v>0</v>
      </c>
      <c r="AE79" s="77">
        <f t="shared" ca="1" si="34"/>
        <v>0</v>
      </c>
      <c r="AF79" s="85">
        <f t="shared" ca="1" si="35"/>
        <v>0</v>
      </c>
      <c r="AG79" s="35">
        <f t="shared" ca="1" si="36"/>
        <v>4.7618520014647672</v>
      </c>
      <c r="AH79" s="81">
        <f t="shared" ca="1" si="37"/>
        <v>57789.907784848627</v>
      </c>
      <c r="AI79" s="35">
        <f t="shared" ca="1" si="38"/>
        <v>0</v>
      </c>
      <c r="AJ79" s="35" t="str">
        <f t="shared" ca="1" si="39"/>
        <v/>
      </c>
      <c r="AK79" s="84">
        <f t="shared" ca="1" si="40"/>
        <v>61071.811480580865</v>
      </c>
      <c r="AL79" s="35" t="str">
        <f t="shared" ca="1" si="41"/>
        <v>&gt;54684-61072</v>
      </c>
      <c r="AM79" s="35" t="str">
        <f t="shared" ca="1" si="42"/>
        <v>1/0</v>
      </c>
      <c r="AO79" s="110" t="e">
        <f t="shared" ca="1" si="57"/>
        <v>#N/A</v>
      </c>
      <c r="AP79" s="35">
        <f t="shared" si="58"/>
        <v>88.999999999999432</v>
      </c>
      <c r="AQ79" s="78">
        <f t="shared" ca="1" si="59"/>
        <v>0.44334317639665849</v>
      </c>
    </row>
    <row r="80" spans="1:43">
      <c r="A80" s="74">
        <v>3.1408221801093101</v>
      </c>
      <c r="B80" s="74">
        <v>2014</v>
      </c>
      <c r="C80" s="35">
        <v>3.59147025813693E-2</v>
      </c>
      <c r="D80" s="35">
        <f t="shared" ca="1" si="43"/>
        <v>41</v>
      </c>
      <c r="E80" s="35">
        <f t="shared" ca="1" si="44"/>
        <v>1.9955172355736006E-3</v>
      </c>
      <c r="F80" s="35">
        <f ca="1">E80*'Input Sheet'!$D$2/SUM(OFFSET($E$4,0,0,'Input Sheet'!$D$2))</f>
        <v>0.93070787637089158</v>
      </c>
      <c r="G80" s="35">
        <f t="shared" si="45"/>
        <v>3.1408221801093101</v>
      </c>
      <c r="H80" s="35">
        <f t="shared" si="46"/>
        <v>1</v>
      </c>
      <c r="J80" s="19">
        <v>77</v>
      </c>
      <c r="K80" s="30">
        <f t="shared" si="47"/>
        <v>1.6989700043360201</v>
      </c>
      <c r="L80" s="77">
        <f t="shared" ca="1" si="48"/>
        <v>3.3096383419269479E-3</v>
      </c>
      <c r="M80" s="27" t="str">
        <f t="shared" si="56"/>
        <v/>
      </c>
      <c r="N80" s="22">
        <f t="shared" si="49"/>
        <v>1.9590413923210901</v>
      </c>
      <c r="O80" s="28">
        <f t="shared" ca="1" si="50"/>
        <v>5.6539655007918684E-3</v>
      </c>
      <c r="P80" s="28">
        <f t="shared" ca="1" si="51"/>
        <v>3.4853080011247823</v>
      </c>
      <c r="Q80" s="20">
        <f ca="1">IF(O80="","",SUM($P$4:$P80))</f>
        <v>580.69047290468882</v>
      </c>
      <c r="R80" s="28">
        <f t="shared" si="29"/>
        <v>90.999999999999332</v>
      </c>
      <c r="S80" s="77">
        <f ca="1">SUM(L$4:L80)</f>
        <v>0.5867444750857016</v>
      </c>
      <c r="T80" s="80">
        <f t="shared" ca="1" si="52"/>
        <v>0.28016299773723707</v>
      </c>
      <c r="U80" s="80">
        <f t="shared" ca="1" si="53"/>
        <v>0.44979897204081243</v>
      </c>
      <c r="V80" s="2"/>
      <c r="W80" s="2"/>
      <c r="X80" s="2"/>
      <c r="Y80" s="2"/>
      <c r="AB80" s="19">
        <v>76</v>
      </c>
      <c r="AC80" s="30">
        <f t="shared" ca="1" si="54"/>
        <v>4.8338184030881557</v>
      </c>
      <c r="AD80" s="28">
        <f t="shared" ca="1" si="55"/>
        <v>0</v>
      </c>
      <c r="AE80" s="77">
        <f t="shared" ca="1" si="34"/>
        <v>0</v>
      </c>
      <c r="AF80" s="85">
        <f t="shared" ca="1" si="35"/>
        <v>0</v>
      </c>
      <c r="AG80" s="35">
        <f t="shared" ca="1" si="36"/>
        <v>4.8098296025470262</v>
      </c>
      <c r="AH80" s="81">
        <f t="shared" ca="1" si="37"/>
        <v>64540.095329542535</v>
      </c>
      <c r="AI80" s="35">
        <f t="shared" ca="1" si="38"/>
        <v>0</v>
      </c>
      <c r="AJ80" s="35" t="str">
        <f t="shared" ca="1" si="39"/>
        <v/>
      </c>
      <c r="AK80" s="84">
        <f t="shared" ca="1" si="40"/>
        <v>68205.343908472962</v>
      </c>
      <c r="AL80" s="35" t="str">
        <f t="shared" ca="1" si="41"/>
        <v>&gt;61072-68205</v>
      </c>
      <c r="AM80" s="35" t="str">
        <f t="shared" ca="1" si="42"/>
        <v>1/0</v>
      </c>
      <c r="AO80" s="110" t="e">
        <f t="shared" ca="1" si="57"/>
        <v>#N/A</v>
      </c>
      <c r="AP80" s="35">
        <f t="shared" si="58"/>
        <v>89.999999999999034</v>
      </c>
      <c r="AQ80" s="78">
        <f t="shared" ca="1" si="59"/>
        <v>0.44709927568052987</v>
      </c>
    </row>
    <row r="81" spans="1:43">
      <c r="A81" s="74">
        <v>2.5563025007672899</v>
      </c>
      <c r="B81" s="74">
        <v>2018</v>
      </c>
      <c r="C81" s="35">
        <v>8.0971659919028306E-3</v>
      </c>
      <c r="D81" s="35">
        <f t="shared" ca="1" si="43"/>
        <v>29</v>
      </c>
      <c r="E81" s="35">
        <f t="shared" ca="1" si="44"/>
        <v>1.0943159033790714E-3</v>
      </c>
      <c r="F81" s="35">
        <f ca="1">E81*'Input Sheet'!$D$2/SUM(OFFSET($E$4,0,0,'Input Sheet'!$D$2))</f>
        <v>0.51038819026790838</v>
      </c>
      <c r="G81" s="35">
        <f t="shared" si="45"/>
        <v>2.5563025007672899</v>
      </c>
      <c r="H81" s="35">
        <f t="shared" si="46"/>
        <v>4</v>
      </c>
      <c r="J81" s="19">
        <v>78</v>
      </c>
      <c r="K81" s="30">
        <f t="shared" si="47"/>
        <v>1.6998377258672499</v>
      </c>
      <c r="L81" s="77">
        <f t="shared" ca="1" si="48"/>
        <v>3.3096383419269479E-3</v>
      </c>
      <c r="M81" s="27">
        <f t="shared" si="56"/>
        <v>1.6998377258672499</v>
      </c>
      <c r="N81" s="22">
        <f t="shared" si="49"/>
        <v>1.9637878273455602</v>
      </c>
      <c r="O81" s="28">
        <f t="shared" ca="1" si="50"/>
        <v>3.7693103338612456E-3</v>
      </c>
      <c r="P81" s="28">
        <f t="shared" ca="1" si="51"/>
        <v>2.3235386674165213</v>
      </c>
      <c r="Q81" s="20">
        <f ca="1">IF(O81="","",SUM($P$4:$P81))</f>
        <v>583.01401157210535</v>
      </c>
      <c r="R81" s="28">
        <f t="shared" si="29"/>
        <v>92.00000000000108</v>
      </c>
      <c r="S81" s="77">
        <f ca="1">SUM(L$4:L81)</f>
        <v>0.59005411342762859</v>
      </c>
      <c r="T81" s="80">
        <f t="shared" ca="1" si="52"/>
        <v>0.28174330780179274</v>
      </c>
      <c r="U81" s="80">
        <f t="shared" ca="1" si="53"/>
        <v>0.45159876961433409</v>
      </c>
      <c r="V81" s="2"/>
      <c r="W81" s="2"/>
      <c r="X81" s="2"/>
      <c r="Y81" s="2"/>
      <c r="AB81" s="19">
        <v>77</v>
      </c>
      <c r="AC81" s="30">
        <f t="shared" ca="1" si="54"/>
        <v>4.8817960041704147</v>
      </c>
      <c r="AD81" s="28">
        <f t="shared" ca="1" si="55"/>
        <v>0</v>
      </c>
      <c r="AE81" s="77">
        <f t="shared" ca="1" si="34"/>
        <v>0</v>
      </c>
      <c r="AF81" s="85">
        <f t="shared" ca="1" si="35"/>
        <v>0</v>
      </c>
      <c r="AG81" s="35">
        <f t="shared" ca="1" si="36"/>
        <v>4.8578072036292852</v>
      </c>
      <c r="AH81" s="81">
        <f t="shared" ca="1" si="37"/>
        <v>72078.742894940864</v>
      </c>
      <c r="AI81" s="35">
        <f t="shared" ca="1" si="38"/>
        <v>0</v>
      </c>
      <c r="AJ81" s="35" t="str">
        <f t="shared" ca="1" si="39"/>
        <v/>
      </c>
      <c r="AK81" s="84">
        <f t="shared" ca="1" si="40"/>
        <v>76172.113204015157</v>
      </c>
      <c r="AL81" s="35" t="str">
        <f t="shared" ca="1" si="41"/>
        <v>&gt;68205-76172</v>
      </c>
      <c r="AM81" s="35" t="str">
        <f t="shared" ca="1" si="42"/>
        <v>1/0</v>
      </c>
      <c r="AO81" s="110" t="e">
        <f t="shared" ca="1" si="57"/>
        <v>#N/A</v>
      </c>
      <c r="AP81" s="35">
        <f t="shared" si="58"/>
        <v>90.999999999999332</v>
      </c>
      <c r="AQ81" s="78">
        <f t="shared" ca="1" si="59"/>
        <v>0.44979897204081243</v>
      </c>
    </row>
    <row r="82" spans="1:43">
      <c r="A82" s="74">
        <v>2.18184358794477</v>
      </c>
      <c r="B82" s="74">
        <v>2019</v>
      </c>
      <c r="C82" s="35">
        <v>0</v>
      </c>
      <c r="D82" s="35">
        <f t="shared" ca="1" si="43"/>
        <v>21</v>
      </c>
      <c r="E82" s="35">
        <f t="shared" ca="1" si="44"/>
        <v>8.8113748064288871E-4</v>
      </c>
      <c r="F82" s="35">
        <f ca="1">E82*'Input Sheet'!$D$2/SUM(OFFSET($E$4,0,0,'Input Sheet'!$D$2))</f>
        <v>0.41096191943649768</v>
      </c>
      <c r="G82" s="35" t="str">
        <f t="shared" si="45"/>
        <v/>
      </c>
      <c r="H82" s="35" t="str">
        <f t="shared" si="46"/>
        <v/>
      </c>
      <c r="J82" s="19">
        <v>79</v>
      </c>
      <c r="K82" s="30">
        <f t="shared" si="47"/>
        <v>1.70757017609794</v>
      </c>
      <c r="L82" s="77">
        <f t="shared" ca="1" si="48"/>
        <v>3.3096383419269479E-3</v>
      </c>
      <c r="M82" s="27">
        <f t="shared" si="56"/>
        <v>1.70757017609794</v>
      </c>
      <c r="N82" s="22">
        <f t="shared" si="49"/>
        <v>1.9684829485539401</v>
      </c>
      <c r="O82" s="28">
        <f t="shared" ca="1" si="50"/>
        <v>3.7693103338612456E-3</v>
      </c>
      <c r="P82" s="28">
        <f t="shared" ca="1" si="51"/>
        <v>2.3235386674165213</v>
      </c>
      <c r="Q82" s="20">
        <f ca="1">IF(O82="","",SUM($P$4:$P82))</f>
        <v>585.33755023952187</v>
      </c>
      <c r="R82" s="28">
        <f t="shared" si="29"/>
        <v>93.000000000001108</v>
      </c>
      <c r="S82" s="77">
        <f ca="1">SUM(L$4:L82)</f>
        <v>0.59336375176955558</v>
      </c>
      <c r="T82" s="80">
        <f t="shared" ca="1" si="52"/>
        <v>0.28332361786634841</v>
      </c>
      <c r="U82" s="80">
        <f t="shared" ca="1" si="53"/>
        <v>0.45339856718785582</v>
      </c>
      <c r="V82" s="2"/>
      <c r="W82" s="2"/>
      <c r="X82" s="2"/>
      <c r="Y82" s="2"/>
      <c r="AB82" s="19">
        <v>78</v>
      </c>
      <c r="AC82" s="30">
        <f t="shared" ca="1" si="54"/>
        <v>4.9297736052526746</v>
      </c>
      <c r="AD82" s="28">
        <f t="shared" ca="1" si="55"/>
        <v>0</v>
      </c>
      <c r="AE82" s="77">
        <f t="shared" ca="1" si="34"/>
        <v>0</v>
      </c>
      <c r="AF82" s="85">
        <f t="shared" ca="1" si="35"/>
        <v>0</v>
      </c>
      <c r="AG82" s="35">
        <f t="shared" ca="1" si="36"/>
        <v>4.9057848047115442</v>
      </c>
      <c r="AH82" s="81">
        <f t="shared" ca="1" si="37"/>
        <v>80497.947063565531</v>
      </c>
      <c r="AI82" s="35">
        <f t="shared" ca="1" si="38"/>
        <v>0</v>
      </c>
      <c r="AJ82" s="35" t="str">
        <f t="shared" ca="1" si="39"/>
        <v/>
      </c>
      <c r="AK82" s="84">
        <f t="shared" ca="1" si="40"/>
        <v>85069.446138288869</v>
      </c>
      <c r="AL82" s="35" t="str">
        <f t="shared" ca="1" si="41"/>
        <v>&gt;76172-85069</v>
      </c>
      <c r="AM82" s="35" t="str">
        <f t="shared" ca="1" si="42"/>
        <v>1/0</v>
      </c>
      <c r="AO82" s="110" t="e">
        <f t="shared" ca="1" si="57"/>
        <v>#N/A</v>
      </c>
      <c r="AP82" s="35">
        <f t="shared" si="58"/>
        <v>92.00000000000108</v>
      </c>
      <c r="AQ82" s="78">
        <f t="shared" ca="1" si="59"/>
        <v>0.45159876961433409</v>
      </c>
    </row>
    <row r="83" spans="1:43">
      <c r="A83" s="74">
        <v>1.32221929473392</v>
      </c>
      <c r="B83" s="74">
        <v>2021</v>
      </c>
      <c r="C83" s="35">
        <v>0</v>
      </c>
      <c r="D83" s="35">
        <f t="shared" ca="1" si="43"/>
        <v>3</v>
      </c>
      <c r="E83" s="35">
        <f t="shared" ca="1" si="44"/>
        <v>2.7139034403800971E-2</v>
      </c>
      <c r="F83" s="35">
        <f ca="1">E83*'Input Sheet'!$D$2/SUM(OFFSET($E$4,0,0,'Input Sheet'!$D$2))</f>
        <v>12.657627118644129</v>
      </c>
      <c r="G83" s="35" t="str">
        <f t="shared" si="45"/>
        <v/>
      </c>
      <c r="H83" s="35" t="str">
        <f t="shared" si="46"/>
        <v/>
      </c>
      <c r="J83" s="19">
        <v>80</v>
      </c>
      <c r="K83" s="30">
        <f t="shared" si="47"/>
        <v>1.70757017609794</v>
      </c>
      <c r="L83" s="77">
        <f t="shared" ca="1" si="48"/>
        <v>3.3096383419269479E-3</v>
      </c>
      <c r="M83" s="27" t="str">
        <f t="shared" si="56"/>
        <v/>
      </c>
      <c r="N83" s="22">
        <f t="shared" si="49"/>
        <v>1.9731278535996999</v>
      </c>
      <c r="O83" s="28">
        <f t="shared" ca="1" si="50"/>
        <v>1.319258616851436E-2</v>
      </c>
      <c r="P83" s="28">
        <f t="shared" ca="1" si="51"/>
        <v>8.1323853359578244</v>
      </c>
      <c r="Q83" s="20">
        <f ca="1">IF(O83="","",SUM($P$4:$P83))</f>
        <v>593.46993557547967</v>
      </c>
      <c r="R83" s="28">
        <f t="shared" si="29"/>
        <v>94.000000000000327</v>
      </c>
      <c r="S83" s="77">
        <f ca="1">SUM(L$4:L83)</f>
        <v>0.59667339011148257</v>
      </c>
      <c r="T83" s="80">
        <f t="shared" ca="1" si="52"/>
        <v>0.28490392793090408</v>
      </c>
      <c r="U83" s="80">
        <f t="shared" ca="1" si="53"/>
        <v>0.45969785869518176</v>
      </c>
      <c r="V83" s="2"/>
      <c r="W83" s="2"/>
      <c r="X83" s="2"/>
      <c r="Y83" s="2"/>
      <c r="AB83" s="19">
        <v>79</v>
      </c>
      <c r="AC83" s="30">
        <f t="shared" ca="1" si="54"/>
        <v>4.9777512063349336</v>
      </c>
      <c r="AD83" s="28">
        <f t="shared" ca="1" si="55"/>
        <v>0</v>
      </c>
      <c r="AE83" s="77">
        <f t="shared" ca="1" si="34"/>
        <v>0</v>
      </c>
      <c r="AF83" s="85">
        <f t="shared" ca="1" si="35"/>
        <v>0</v>
      </c>
      <c r="AG83" s="35">
        <f t="shared" ca="1" si="36"/>
        <v>4.9537624057938041</v>
      </c>
      <c r="AH83" s="81">
        <f t="shared" ca="1" si="37"/>
        <v>89900.561818807997</v>
      </c>
      <c r="AI83" s="35">
        <f t="shared" ca="1" si="38"/>
        <v>0</v>
      </c>
      <c r="AJ83" s="35" t="str">
        <f t="shared" ca="1" si="39"/>
        <v/>
      </c>
      <c r="AK83" s="84">
        <f t="shared" ca="1" si="40"/>
        <v>95006.037798800928</v>
      </c>
      <c r="AL83" s="35" t="str">
        <f t="shared" ca="1" si="41"/>
        <v>&gt;85069-95006</v>
      </c>
      <c r="AM83" s="35" t="str">
        <f t="shared" ca="1" si="42"/>
        <v>1/0</v>
      </c>
      <c r="AO83" s="110" t="e">
        <f t="shared" ca="1" si="57"/>
        <v>#N/A</v>
      </c>
      <c r="AP83" s="35">
        <f t="shared" si="58"/>
        <v>93.000000000001108</v>
      </c>
      <c r="AQ83" s="78">
        <f t="shared" ca="1" si="59"/>
        <v>0.45339856718785582</v>
      </c>
    </row>
    <row r="84" spans="1:43">
      <c r="A84" s="74">
        <v>2.3463529744506402</v>
      </c>
      <c r="B84" s="74">
        <v>2022</v>
      </c>
      <c r="C84" s="35">
        <v>3.0821917808219201E-2</v>
      </c>
      <c r="D84" s="35">
        <f t="shared" ca="1" si="43"/>
        <v>25</v>
      </c>
      <c r="E84" s="35">
        <f t="shared" ca="1" si="44"/>
        <v>7.2564263111767296E-4</v>
      </c>
      <c r="F84" s="35">
        <f ca="1">E84*'Input Sheet'!$D$2/SUM(OFFSET($E$4,0,0,'Input Sheet'!$D$2))</f>
        <v>0.33843922777123336</v>
      </c>
      <c r="G84" s="35">
        <f t="shared" si="45"/>
        <v>2.3463529744506402</v>
      </c>
      <c r="H84" s="35">
        <f t="shared" si="46"/>
        <v>4</v>
      </c>
      <c r="J84" s="19">
        <v>81</v>
      </c>
      <c r="K84" s="30">
        <f t="shared" si="47"/>
        <v>1.70757017609794</v>
      </c>
      <c r="L84" s="77">
        <f t="shared" ca="1" si="48"/>
        <v>3.3096383419269479E-3</v>
      </c>
      <c r="M84" s="27" t="str">
        <f t="shared" si="56"/>
        <v/>
      </c>
      <c r="N84" s="22">
        <f t="shared" si="49"/>
        <v>1.9777236052888498</v>
      </c>
      <c r="O84" s="28">
        <f t="shared" ca="1" si="50"/>
        <v>3.7693103338612456E-3</v>
      </c>
      <c r="P84" s="28">
        <f t="shared" ca="1" si="51"/>
        <v>2.3235386674165213</v>
      </c>
      <c r="Q84" s="20">
        <f ca="1">IF(O84="","",SUM($P$4:$P84))</f>
        <v>595.7934742428962</v>
      </c>
      <c r="R84" s="28">
        <f t="shared" si="29"/>
        <v>95.000000000000497</v>
      </c>
      <c r="S84" s="77">
        <f ca="1">SUM(L$4:L84)</f>
        <v>0.59998302845340956</v>
      </c>
      <c r="T84" s="80">
        <f t="shared" ca="1" si="52"/>
        <v>0.28648423799545969</v>
      </c>
      <c r="U84" s="80">
        <f t="shared" ca="1" si="53"/>
        <v>0.46149765626870348</v>
      </c>
      <c r="V84" s="2"/>
      <c r="W84" s="2"/>
      <c r="X84" s="2"/>
      <c r="Y84" s="2"/>
      <c r="AB84" s="19">
        <v>80</v>
      </c>
      <c r="AC84" s="30">
        <f t="shared" ca="1" si="54"/>
        <v>5.0257288074171926</v>
      </c>
      <c r="AD84" s="28">
        <f t="shared" ca="1" si="55"/>
        <v>0</v>
      </c>
      <c r="AE84" s="77">
        <f t="shared" ca="1" si="34"/>
        <v>0</v>
      </c>
      <c r="AF84" s="85">
        <f t="shared" ca="1" si="35"/>
        <v>0</v>
      </c>
      <c r="AG84" s="35">
        <f t="shared" ca="1" si="36"/>
        <v>5.0017400068760631</v>
      </c>
      <c r="AH84" s="81">
        <f t="shared" ca="1" si="37"/>
        <v>100401.45507009323</v>
      </c>
      <c r="AI84" s="35">
        <f t="shared" ca="1" si="38"/>
        <v>0</v>
      </c>
      <c r="AJ84" s="35" t="str">
        <f t="shared" ca="1" si="39"/>
        <v/>
      </c>
      <c r="AK84" s="84">
        <f t="shared" ca="1" si="40"/>
        <v>106103.27947303551</v>
      </c>
      <c r="AL84" s="35" t="str">
        <f t="shared" ca="1" si="41"/>
        <v>&gt;95006-106103</v>
      </c>
      <c r="AM84" s="35" t="str">
        <f t="shared" ca="1" si="42"/>
        <v>1/0</v>
      </c>
      <c r="AO84" s="110" t="e">
        <f t="shared" ca="1" si="57"/>
        <v>#N/A</v>
      </c>
      <c r="AP84" s="35">
        <f t="shared" si="58"/>
        <v>94.000000000000327</v>
      </c>
      <c r="AQ84" s="78">
        <f t="shared" ca="1" si="59"/>
        <v>0.45969785869518176</v>
      </c>
    </row>
    <row r="85" spans="1:43">
      <c r="A85" s="74">
        <v>2.2121876044039599</v>
      </c>
      <c r="B85" s="74">
        <v>2023</v>
      </c>
      <c r="C85" s="35">
        <v>7.1770334928229707E-2</v>
      </c>
      <c r="D85" s="35">
        <f t="shared" ca="1" si="43"/>
        <v>22</v>
      </c>
      <c r="E85" s="35">
        <f t="shared" ca="1" si="44"/>
        <v>6.717582773218062E-4</v>
      </c>
      <c r="F85" s="35">
        <f ca="1">E85*'Input Sheet'!$D$2/SUM(OFFSET($E$4,0,0,'Input Sheet'!$D$2))</f>
        <v>0.31330760194663687</v>
      </c>
      <c r="G85" s="35">
        <f t="shared" si="45"/>
        <v>2.2121876044039599</v>
      </c>
      <c r="H85" s="35">
        <f t="shared" si="46"/>
        <v>4</v>
      </c>
      <c r="J85" s="19">
        <v>82</v>
      </c>
      <c r="K85" s="30">
        <f t="shared" si="47"/>
        <v>1.7160033436347999</v>
      </c>
      <c r="L85" s="77">
        <f t="shared" ca="1" si="48"/>
        <v>3.0154482670889968E-3</v>
      </c>
      <c r="M85" s="27">
        <f t="shared" si="56"/>
        <v>1.7160033436347999</v>
      </c>
      <c r="N85" s="22">
        <f t="shared" si="49"/>
        <v>1.9822712330395702</v>
      </c>
      <c r="O85" s="28">
        <f t="shared" ca="1" si="50"/>
        <v>3.7693103338612456E-3</v>
      </c>
      <c r="P85" s="28">
        <f t="shared" ca="1" si="51"/>
        <v>2.3235386674165213</v>
      </c>
      <c r="Q85" s="20">
        <f ca="1">IF(O85="","",SUM($P$4:$P85))</f>
        <v>598.11701291031272</v>
      </c>
      <c r="R85" s="28">
        <f t="shared" si="29"/>
        <v>96.000000000000412</v>
      </c>
      <c r="S85" s="77">
        <f ca="1">SUM(L$4:L85)</f>
        <v>0.60299847672049856</v>
      </c>
      <c r="T85" s="80">
        <f t="shared" ca="1" si="52"/>
        <v>0.28792407605427706</v>
      </c>
      <c r="U85" s="80">
        <f t="shared" ca="1" si="53"/>
        <v>0.4632974538422252</v>
      </c>
      <c r="V85" s="2"/>
      <c r="W85" s="2"/>
      <c r="X85" s="2"/>
      <c r="Y85" s="2"/>
      <c r="AB85" s="19">
        <v>81</v>
      </c>
      <c r="AC85" s="30">
        <f t="shared" ca="1" si="54"/>
        <v>5.0737064084994525</v>
      </c>
      <c r="AD85" s="28">
        <f t="shared" ca="1" si="55"/>
        <v>0</v>
      </c>
      <c r="AE85" s="77">
        <f t="shared" ca="1" si="34"/>
        <v>0</v>
      </c>
      <c r="AF85" s="85">
        <f t="shared" ca="1" si="35"/>
        <v>0</v>
      </c>
      <c r="AG85" s="35">
        <f t="shared" ca="1" si="36"/>
        <v>5.049717607958323</v>
      </c>
      <c r="AH85" s="81">
        <f t="shared" ca="1" si="37"/>
        <v>112128.91194727825</v>
      </c>
      <c r="AI85" s="35">
        <f t="shared" ca="1" si="38"/>
        <v>0</v>
      </c>
      <c r="AJ85" s="35" t="str">
        <f t="shared" ca="1" si="39"/>
        <v/>
      </c>
      <c r="AK85" s="84">
        <f t="shared" ca="1" si="40"/>
        <v>118496.74163630034</v>
      </c>
      <c r="AL85" s="35" t="str">
        <f t="shared" ca="1" si="41"/>
        <v>&gt;106103-118497</v>
      </c>
      <c r="AM85" s="35" t="str">
        <f t="shared" ca="1" si="42"/>
        <v>1/0</v>
      </c>
      <c r="AO85" s="110" t="e">
        <f t="shared" ca="1" si="57"/>
        <v>#N/A</v>
      </c>
      <c r="AP85" s="35">
        <f t="shared" si="58"/>
        <v>95.000000000000497</v>
      </c>
      <c r="AQ85" s="78">
        <f t="shared" ca="1" si="59"/>
        <v>0.46149765626870348</v>
      </c>
    </row>
    <row r="86" spans="1:43">
      <c r="A86" s="74">
        <v>2.35218251811136</v>
      </c>
      <c r="B86" s="74">
        <v>2024</v>
      </c>
      <c r="C86" s="35">
        <v>6.9930069930069904E-3</v>
      </c>
      <c r="D86" s="35">
        <f t="shared" ca="1" si="43"/>
        <v>25</v>
      </c>
      <c r="E86" s="35">
        <f t="shared" ca="1" si="44"/>
        <v>7.2564263111767296E-4</v>
      </c>
      <c r="F86" s="35">
        <f ca="1">E86*'Input Sheet'!$D$2/SUM(OFFSET($E$4,0,0,'Input Sheet'!$D$2))</f>
        <v>0.33843922777123336</v>
      </c>
      <c r="G86" s="35">
        <f t="shared" si="45"/>
        <v>2.35218251811136</v>
      </c>
      <c r="H86" s="35">
        <f t="shared" si="46"/>
        <v>1</v>
      </c>
      <c r="J86" s="19">
        <v>83</v>
      </c>
      <c r="K86" s="30">
        <f t="shared" si="47"/>
        <v>1.7160033436347999</v>
      </c>
      <c r="L86" s="77">
        <f t="shared" ca="1" si="48"/>
        <v>3.0154482670889968E-3</v>
      </c>
      <c r="M86" s="27" t="str">
        <f t="shared" si="56"/>
        <v/>
      </c>
      <c r="N86" s="22">
        <f t="shared" si="49"/>
        <v>1.9831750720378101</v>
      </c>
      <c r="O86" s="28">
        <f t="shared" ca="1" si="50"/>
        <v>1.8846551669306228E-3</v>
      </c>
      <c r="P86" s="28">
        <f t="shared" ca="1" si="51"/>
        <v>1.1617693337082606</v>
      </c>
      <c r="Q86" s="20">
        <f ca="1">IF(O86="","",SUM($P$4:$P86))</f>
        <v>599.27878224402093</v>
      </c>
      <c r="R86" s="28">
        <f t="shared" si="29"/>
        <v>96.199999999999378</v>
      </c>
      <c r="S86" s="77">
        <f ca="1">SUM(L$4:L86)</f>
        <v>0.60601392498758755</v>
      </c>
      <c r="T86" s="80">
        <f t="shared" ca="1" si="52"/>
        <v>0.28936391411309442</v>
      </c>
      <c r="U86" s="80">
        <f t="shared" ca="1" si="53"/>
        <v>0.46419735262898598</v>
      </c>
      <c r="V86" s="2"/>
      <c r="W86" s="2"/>
      <c r="X86" s="2"/>
      <c r="Y86" s="2"/>
      <c r="AB86" s="19">
        <v>82</v>
      </c>
      <c r="AC86" s="30">
        <f t="shared" ca="1" si="54"/>
        <v>5.1216840095817115</v>
      </c>
      <c r="AD86" s="28">
        <f t="shared" ca="1" si="55"/>
        <v>0</v>
      </c>
      <c r="AE86" s="77">
        <f t="shared" ca="1" si="34"/>
        <v>0</v>
      </c>
      <c r="AF86" s="85">
        <f t="shared" ca="1" si="35"/>
        <v>0</v>
      </c>
      <c r="AG86" s="35">
        <f t="shared" ca="1" si="36"/>
        <v>5.097695209040582</v>
      </c>
      <c r="AH86" s="81">
        <f t="shared" ca="1" si="37"/>
        <v>125226.20200775901</v>
      </c>
      <c r="AI86" s="35">
        <f t="shared" ca="1" si="38"/>
        <v>0</v>
      </c>
      <c r="AJ86" s="35" t="str">
        <f t="shared" ca="1" si="39"/>
        <v/>
      </c>
      <c r="AK86" s="84">
        <f t="shared" ca="1" si="40"/>
        <v>132337.83016092813</v>
      </c>
      <c r="AL86" s="35" t="str">
        <f t="shared" ca="1" si="41"/>
        <v>&gt;118497-132338</v>
      </c>
      <c r="AM86" s="35" t="str">
        <f t="shared" ca="1" si="42"/>
        <v>1/0</v>
      </c>
      <c r="AO86" s="110" t="e">
        <f t="shared" ca="1" si="57"/>
        <v>#N/A</v>
      </c>
      <c r="AP86" s="35">
        <f t="shared" si="58"/>
        <v>96.000000000000412</v>
      </c>
      <c r="AQ86" s="78">
        <f t="shared" ca="1" si="59"/>
        <v>0.4632974538422252</v>
      </c>
    </row>
    <row r="87" spans="1:43">
      <c r="A87" s="74">
        <v>2.16731733474818</v>
      </c>
      <c r="B87" s="74">
        <v>2025</v>
      </c>
      <c r="C87" s="35">
        <v>0</v>
      </c>
      <c r="D87" s="35">
        <f t="shared" ca="1" si="43"/>
        <v>21</v>
      </c>
      <c r="E87" s="35">
        <f t="shared" ca="1" si="44"/>
        <v>8.8113748064288871E-4</v>
      </c>
      <c r="F87" s="35">
        <f ca="1">E87*'Input Sheet'!$D$2/SUM(OFFSET($E$4,0,0,'Input Sheet'!$D$2))</f>
        <v>0.41096191943649768</v>
      </c>
      <c r="G87" s="35" t="str">
        <f t="shared" si="45"/>
        <v/>
      </c>
      <c r="H87" s="35" t="str">
        <f t="shared" si="46"/>
        <v/>
      </c>
      <c r="J87" s="19">
        <v>84</v>
      </c>
      <c r="K87" s="30">
        <f t="shared" si="47"/>
        <v>1.7160033436347999</v>
      </c>
      <c r="L87" s="77">
        <f t="shared" ca="1" si="48"/>
        <v>3.0154482670889968E-3</v>
      </c>
      <c r="M87" s="27" t="str">
        <f t="shared" si="56"/>
        <v/>
      </c>
      <c r="N87" s="22">
        <f t="shared" si="49"/>
        <v>1.9867717342662401</v>
      </c>
      <c r="O87" s="28">
        <f t="shared" ca="1" si="50"/>
        <v>5.6539655007918684E-3</v>
      </c>
      <c r="P87" s="28">
        <f t="shared" ca="1" si="51"/>
        <v>3.4853080011247823</v>
      </c>
      <c r="Q87" s="20">
        <f ca="1">IF(O87="","",SUM($P$4:$P87))</f>
        <v>602.76409024514567</v>
      </c>
      <c r="R87" s="28">
        <f t="shared" si="29"/>
        <v>96.999999999998963</v>
      </c>
      <c r="S87" s="77">
        <f ca="1">SUM(L$4:L87)</f>
        <v>0.60902937325467654</v>
      </c>
      <c r="T87" s="80">
        <f t="shared" ca="1" si="52"/>
        <v>0.29080375217191179</v>
      </c>
      <c r="U87" s="80">
        <f t="shared" ca="1" si="53"/>
        <v>0.46689704898926854</v>
      </c>
      <c r="V87" s="2"/>
      <c r="W87" s="2"/>
      <c r="X87" s="2"/>
      <c r="Y87" s="2"/>
      <c r="AB87" s="19">
        <v>83</v>
      </c>
      <c r="AC87" s="30">
        <f t="shared" ca="1" si="54"/>
        <v>5.1696616106639706</v>
      </c>
      <c r="AD87" s="28">
        <f t="shared" ca="1" si="55"/>
        <v>0</v>
      </c>
      <c r="AE87" s="77">
        <f t="shared" ca="1" si="34"/>
        <v>0</v>
      </c>
      <c r="AF87" s="85">
        <f t="shared" ca="1" si="35"/>
        <v>0</v>
      </c>
      <c r="AG87" s="35">
        <f t="shared" ca="1" si="36"/>
        <v>5.1456728101228411</v>
      </c>
      <c r="AH87" s="81">
        <f t="shared" ca="1" si="37"/>
        <v>139853.3295022198</v>
      </c>
      <c r="AI87" s="35">
        <f t="shared" ca="1" si="38"/>
        <v>0</v>
      </c>
      <c r="AJ87" s="35" t="str">
        <f t="shared" ca="1" si="39"/>
        <v/>
      </c>
      <c r="AK87" s="84">
        <f t="shared" ca="1" si="40"/>
        <v>147795.63598006699</v>
      </c>
      <c r="AL87" s="35" t="str">
        <f t="shared" ca="1" si="41"/>
        <v>&gt;132338-147796</v>
      </c>
      <c r="AM87" s="35" t="str">
        <f t="shared" ca="1" si="42"/>
        <v>1/0</v>
      </c>
      <c r="AO87" s="110" t="e">
        <f t="shared" ca="1" si="57"/>
        <v>#N/A</v>
      </c>
      <c r="AP87" s="35">
        <f t="shared" si="58"/>
        <v>96.199999999999378</v>
      </c>
      <c r="AQ87" s="78">
        <f t="shared" ca="1" si="59"/>
        <v>0.46419735262898598</v>
      </c>
    </row>
    <row r="88" spans="1:43">
      <c r="A88" s="74">
        <v>2.1613680022349699</v>
      </c>
      <c r="B88" s="74">
        <v>2026</v>
      </c>
      <c r="C88" s="35">
        <v>4.1450777202072499E-2</v>
      </c>
      <c r="D88" s="35">
        <f t="shared" ca="1" si="43"/>
        <v>21</v>
      </c>
      <c r="E88" s="35">
        <f t="shared" ca="1" si="44"/>
        <v>8.8113748064288871E-4</v>
      </c>
      <c r="F88" s="35">
        <f ca="1">E88*'Input Sheet'!$D$2/SUM(OFFSET($E$4,0,0,'Input Sheet'!$D$2))</f>
        <v>0.41096191943649768</v>
      </c>
      <c r="G88" s="35">
        <f t="shared" si="45"/>
        <v>2.1613680022349699</v>
      </c>
      <c r="H88" s="35">
        <f t="shared" si="46"/>
        <v>4</v>
      </c>
      <c r="J88" s="19">
        <v>85</v>
      </c>
      <c r="K88" s="30">
        <f t="shared" si="47"/>
        <v>1.7160033436347999</v>
      </c>
      <c r="L88" s="77">
        <f t="shared" ca="1" si="48"/>
        <v>3.0154482670889968E-3</v>
      </c>
      <c r="M88" s="27" t="str">
        <f t="shared" si="56"/>
        <v/>
      </c>
      <c r="N88" s="22">
        <f t="shared" si="49"/>
        <v>1.9912260756924898</v>
      </c>
      <c r="O88" s="28">
        <f t="shared" ca="1" si="50"/>
        <v>9.423275834653114E-3</v>
      </c>
      <c r="P88" s="28">
        <f t="shared" ca="1" si="51"/>
        <v>5.808846668541304</v>
      </c>
      <c r="Q88" s="20">
        <f ca="1">IF(O88="","",SUM($P$4:$P88))</f>
        <v>608.57293691368693</v>
      </c>
      <c r="R88" s="28">
        <f t="shared" ref="R88:R151" si="60">IF(N88="",NA(),10^N88)</f>
        <v>97.999999999998906</v>
      </c>
      <c r="S88" s="77">
        <f ca="1">SUM(L$4:L88)</f>
        <v>0.61204482152176554</v>
      </c>
      <c r="T88" s="80">
        <f t="shared" ca="1" si="52"/>
        <v>0.29224359023072916</v>
      </c>
      <c r="U88" s="80">
        <f t="shared" ca="1" si="53"/>
        <v>0.47139654292307276</v>
      </c>
      <c r="V88" s="2"/>
      <c r="W88" s="2"/>
      <c r="X88" s="2"/>
      <c r="Y88" s="2"/>
      <c r="AB88" s="19">
        <v>84</v>
      </c>
      <c r="AC88" s="30">
        <f t="shared" ca="1" si="54"/>
        <v>5.2176392117462296</v>
      </c>
      <c r="AD88" s="28">
        <f t="shared" ca="1" si="55"/>
        <v>0</v>
      </c>
      <c r="AE88" s="77">
        <f t="shared" ca="1" si="34"/>
        <v>0</v>
      </c>
      <c r="AF88" s="85">
        <f t="shared" ca="1" si="35"/>
        <v>0</v>
      </c>
      <c r="AG88" s="35">
        <f t="shared" ca="1" si="36"/>
        <v>5.1936504112051001</v>
      </c>
      <c r="AH88" s="81">
        <f t="shared" ca="1" si="37"/>
        <v>156188.98808130101</v>
      </c>
      <c r="AI88" s="35">
        <f t="shared" ca="1" si="38"/>
        <v>0</v>
      </c>
      <c r="AJ88" s="35" t="str">
        <f t="shared" ca="1" si="39"/>
        <v/>
      </c>
      <c r="AK88" s="84">
        <f t="shared" ca="1" si="40"/>
        <v>165059.00080264147</v>
      </c>
      <c r="AL88" s="35" t="str">
        <f t="shared" ca="1" si="41"/>
        <v>&gt;147796-165059</v>
      </c>
      <c r="AM88" s="35" t="str">
        <f t="shared" ca="1" si="42"/>
        <v>1/0</v>
      </c>
      <c r="AO88" s="110" t="e">
        <f t="shared" ca="1" si="57"/>
        <v>#N/A</v>
      </c>
      <c r="AP88" s="35">
        <f t="shared" si="58"/>
        <v>96.999999999998963</v>
      </c>
      <c r="AQ88" s="78">
        <f t="shared" ca="1" si="59"/>
        <v>0.46689704898926854</v>
      </c>
    </row>
    <row r="89" spans="1:43">
      <c r="A89" s="74">
        <v>2.0969100130080598</v>
      </c>
      <c r="B89" s="74">
        <v>2032</v>
      </c>
      <c r="C89" s="35">
        <v>1.3824884792626699E-2</v>
      </c>
      <c r="D89" s="35">
        <f t="shared" ca="1" si="43"/>
        <v>19</v>
      </c>
      <c r="E89" s="35">
        <f t="shared" ca="1" si="44"/>
        <v>1.0051494223629991E-3</v>
      </c>
      <c r="F89" s="35">
        <f ca="1">E89*'Input Sheet'!$D$2/SUM(OFFSET($E$4,0,0,'Input Sheet'!$D$2))</f>
        <v>0.46880100439422701</v>
      </c>
      <c r="G89" s="35">
        <f t="shared" si="45"/>
        <v>2.0969100130080598</v>
      </c>
      <c r="H89" s="35">
        <f t="shared" si="46"/>
        <v>9</v>
      </c>
      <c r="J89" s="19">
        <v>86</v>
      </c>
      <c r="K89" s="30">
        <f t="shared" si="47"/>
        <v>1.72427586960079</v>
      </c>
      <c r="L89" s="77">
        <f t="shared" ca="1" si="48"/>
        <v>3.0154482670889968E-3</v>
      </c>
      <c r="M89" s="27">
        <f t="shared" si="56"/>
        <v>1.72427586960079</v>
      </c>
      <c r="N89" s="22">
        <f t="shared" si="49"/>
        <v>1.9956351945975501</v>
      </c>
      <c r="O89" s="28">
        <f t="shared" ca="1" si="50"/>
        <v>1.8846551669306228E-3</v>
      </c>
      <c r="P89" s="28">
        <f t="shared" ca="1" si="51"/>
        <v>1.1617693337082606</v>
      </c>
      <c r="Q89" s="20">
        <f ca="1">IF(O89="","",SUM($P$4:$P89))</f>
        <v>609.73470624739514</v>
      </c>
      <c r="R89" s="28">
        <f t="shared" si="60"/>
        <v>99.000000000000071</v>
      </c>
      <c r="S89" s="77">
        <f ca="1">SUM(L$4:L89)</f>
        <v>0.61506026978885453</v>
      </c>
      <c r="T89" s="80">
        <f t="shared" ca="1" si="52"/>
        <v>0.29368342828954652</v>
      </c>
      <c r="U89" s="80">
        <f t="shared" ca="1" si="53"/>
        <v>0.47229644170983359</v>
      </c>
      <c r="V89" s="2"/>
      <c r="W89" s="2"/>
      <c r="X89" s="2"/>
      <c r="Y89" s="2"/>
      <c r="AB89" s="19">
        <v>85</v>
      </c>
      <c r="AC89" s="30">
        <f t="shared" ca="1" si="54"/>
        <v>5.2656168128284886</v>
      </c>
      <c r="AD89" s="28">
        <f t="shared" ca="1" si="55"/>
        <v>0</v>
      </c>
      <c r="AE89" s="77">
        <f t="shared" ca="1" si="34"/>
        <v>0</v>
      </c>
      <c r="AF89" s="85">
        <f t="shared" ca="1" si="35"/>
        <v>0</v>
      </c>
      <c r="AG89" s="35">
        <f t="shared" ca="1" si="36"/>
        <v>5.2416280122873591</v>
      </c>
      <c r="AH89" s="81">
        <f t="shared" ca="1" si="37"/>
        <v>174432.74382304595</v>
      </c>
      <c r="AI89" s="35">
        <f t="shared" ca="1" si="38"/>
        <v>0</v>
      </c>
      <c r="AJ89" s="35" t="str">
        <f t="shared" ca="1" si="39"/>
        <v/>
      </c>
      <c r="AK89" s="84">
        <f t="shared" ca="1" si="40"/>
        <v>184338.82411548865</v>
      </c>
      <c r="AL89" s="35" t="str">
        <f t="shared" ca="1" si="41"/>
        <v>&gt;165059-184339</v>
      </c>
      <c r="AM89" s="35" t="str">
        <f t="shared" ca="1" si="42"/>
        <v>1/0</v>
      </c>
      <c r="AO89" s="110" t="e">
        <f t="shared" ca="1" si="57"/>
        <v>#N/A</v>
      </c>
      <c r="AP89" s="35">
        <f t="shared" si="58"/>
        <v>97.999999999998906</v>
      </c>
      <c r="AQ89" s="78">
        <f t="shared" ca="1" si="59"/>
        <v>0.47139654292307276</v>
      </c>
    </row>
    <row r="90" spans="1:43">
      <c r="A90" s="74">
        <v>1.9444826721501702</v>
      </c>
      <c r="B90" s="74">
        <v>2033</v>
      </c>
      <c r="C90" s="35">
        <v>2.7149321266968299E-2</v>
      </c>
      <c r="D90" s="35">
        <f t="shared" ca="1" si="43"/>
        <v>16</v>
      </c>
      <c r="E90" s="35">
        <f t="shared" ca="1" si="44"/>
        <v>1.9665966959276065E-3</v>
      </c>
      <c r="F90" s="35">
        <f ca="1">E90*'Input Sheet'!$D$2/SUM(OFFSET($E$4,0,0,'Input Sheet'!$D$2))</f>
        <v>0.91721935642348751</v>
      </c>
      <c r="G90" s="35">
        <f t="shared" si="45"/>
        <v>1.9444826721501702</v>
      </c>
      <c r="H90" s="35">
        <f t="shared" si="46"/>
        <v>3</v>
      </c>
      <c r="J90" s="19">
        <v>87</v>
      </c>
      <c r="K90" s="30">
        <f t="shared" si="47"/>
        <v>1.72427586960079</v>
      </c>
      <c r="L90" s="77">
        <f t="shared" ca="1" si="48"/>
        <v>3.0154482670889968E-3</v>
      </c>
      <c r="M90" s="27" t="str">
        <f t="shared" si="56"/>
        <v/>
      </c>
      <c r="N90" s="22">
        <f t="shared" si="49"/>
        <v>2</v>
      </c>
      <c r="O90" s="28">
        <f t="shared" ca="1" si="50"/>
        <v>7.5386206677224912E-3</v>
      </c>
      <c r="P90" s="28">
        <f t="shared" ca="1" si="51"/>
        <v>4.6470773348330425</v>
      </c>
      <c r="Q90" s="20">
        <f ca="1">IF(O90="","",SUM($P$4:$P90))</f>
        <v>614.38178358222819</v>
      </c>
      <c r="R90" s="28">
        <f t="shared" si="60"/>
        <v>100</v>
      </c>
      <c r="S90" s="77">
        <f ca="1">SUM(L$4:L90)</f>
        <v>0.61807571805594352</v>
      </c>
      <c r="T90" s="80">
        <f t="shared" ca="1" si="52"/>
        <v>0.29512326634836389</v>
      </c>
      <c r="U90" s="80">
        <f t="shared" ca="1" si="53"/>
        <v>0.47589603685687698</v>
      </c>
      <c r="V90" s="2"/>
      <c r="W90" s="2"/>
      <c r="X90" s="2"/>
      <c r="Y90" s="2"/>
      <c r="AB90" s="19">
        <v>86</v>
      </c>
      <c r="AC90" s="30">
        <f t="shared" ca="1" si="54"/>
        <v>5.3135944139107476</v>
      </c>
      <c r="AD90" s="28">
        <f t="shared" ca="1" si="55"/>
        <v>0</v>
      </c>
      <c r="AE90" s="77">
        <f t="shared" ca="1" si="34"/>
        <v>0</v>
      </c>
      <c r="AF90" s="85">
        <f t="shared" ca="1" si="35"/>
        <v>0</v>
      </c>
      <c r="AG90" s="35">
        <f t="shared" ca="1" si="36"/>
        <v>5.2896056133696181</v>
      </c>
      <c r="AH90" s="81">
        <f t="shared" ca="1" si="37"/>
        <v>194807.47325028054</v>
      </c>
      <c r="AI90" s="35">
        <f t="shared" ca="1" si="38"/>
        <v>0</v>
      </c>
      <c r="AJ90" s="35" t="str">
        <f t="shared" ca="1" si="39"/>
        <v/>
      </c>
      <c r="AK90" s="84">
        <f t="shared" ca="1" si="40"/>
        <v>205870.63965637019</v>
      </c>
      <c r="AL90" s="35" t="str">
        <f t="shared" ca="1" si="41"/>
        <v>&gt;184339-205871</v>
      </c>
      <c r="AM90" s="35" t="str">
        <f t="shared" ca="1" si="42"/>
        <v>1/0</v>
      </c>
      <c r="AO90" s="110" t="e">
        <f t="shared" ca="1" si="57"/>
        <v>#N/A</v>
      </c>
      <c r="AP90" s="35">
        <f t="shared" si="58"/>
        <v>99.000000000000071</v>
      </c>
      <c r="AQ90" s="78">
        <f t="shared" ca="1" si="59"/>
        <v>0.47229644170983359</v>
      </c>
    </row>
    <row r="91" spans="1:43">
      <c r="A91" s="74">
        <v>2.02118929906994</v>
      </c>
      <c r="B91" s="74">
        <v>2034</v>
      </c>
      <c r="C91" s="35">
        <v>9.2592592592592605E-3</v>
      </c>
      <c r="D91" s="35">
        <f t="shared" ca="1" si="43"/>
        <v>18</v>
      </c>
      <c r="E91" s="35">
        <f t="shared" ca="1" si="44"/>
        <v>1.4283702317789985E-3</v>
      </c>
      <c r="F91" s="35">
        <f ca="1">E91*'Input Sheet'!$D$2/SUM(OFFSET($E$4,0,0,'Input Sheet'!$D$2))</f>
        <v>0.66619090098126998</v>
      </c>
      <c r="G91" s="35">
        <f t="shared" si="45"/>
        <v>2.02118929906994</v>
      </c>
      <c r="H91" s="35">
        <f t="shared" si="46"/>
        <v>3</v>
      </c>
      <c r="J91" s="19">
        <v>88</v>
      </c>
      <c r="K91" s="30">
        <f t="shared" si="47"/>
        <v>1.7323937598229699</v>
      </c>
      <c r="L91" s="77">
        <f t="shared" ca="1" si="48"/>
        <v>3.0154482670889968E-3</v>
      </c>
      <c r="M91" s="27">
        <f t="shared" si="56"/>
        <v>1.7323937598229699</v>
      </c>
      <c r="N91" s="22">
        <f t="shared" si="49"/>
        <v>2.00432137378264</v>
      </c>
      <c r="O91" s="28">
        <f t="shared" ca="1" si="50"/>
        <v>5.7134809271159942E-3</v>
      </c>
      <c r="P91" s="28">
        <f t="shared" ca="1" si="51"/>
        <v>3.5219954537682017</v>
      </c>
      <c r="Q91" s="20">
        <f ca="1">IF(O91="","",SUM($P$4:$P91))</f>
        <v>617.90377903599642</v>
      </c>
      <c r="R91" s="28">
        <f t="shared" si="60"/>
        <v>100.99999999999939</v>
      </c>
      <c r="S91" s="77">
        <f ca="1">SUM(L$4:L91)</f>
        <v>0.62109116632303252</v>
      </c>
      <c r="T91" s="80">
        <f t="shared" ca="1" si="52"/>
        <v>0.29656310440718125</v>
      </c>
      <c r="U91" s="80">
        <f t="shared" ca="1" si="53"/>
        <v>0.47862415107358358</v>
      </c>
      <c r="V91" s="2"/>
      <c r="W91" s="2"/>
      <c r="X91" s="2"/>
      <c r="Y91" s="2"/>
      <c r="AB91" s="19">
        <v>87</v>
      </c>
      <c r="AC91" s="30">
        <f t="shared" ca="1" si="54"/>
        <v>5.3615720149930066</v>
      </c>
      <c r="AD91" s="28">
        <f t="shared" ca="1" si="55"/>
        <v>0</v>
      </c>
      <c r="AE91" s="77">
        <f t="shared" ca="1" si="34"/>
        <v>0</v>
      </c>
      <c r="AF91" s="85">
        <f t="shared" ca="1" si="35"/>
        <v>0</v>
      </c>
      <c r="AG91" s="35">
        <f t="shared" ca="1" si="36"/>
        <v>5.3375832144518771</v>
      </c>
      <c r="AH91" s="81">
        <f t="shared" ca="1" si="37"/>
        <v>217562.08612218621</v>
      </c>
      <c r="AI91" s="35">
        <f t="shared" ca="1" si="38"/>
        <v>0</v>
      </c>
      <c r="AJ91" s="35" t="str">
        <f t="shared" ca="1" si="39"/>
        <v/>
      </c>
      <c r="AK91" s="84">
        <f t="shared" ca="1" si="40"/>
        <v>229917.49283357779</v>
      </c>
      <c r="AL91" s="35" t="str">
        <f t="shared" ca="1" si="41"/>
        <v>&gt;205871-229917</v>
      </c>
      <c r="AM91" s="35" t="str">
        <f t="shared" ca="1" si="42"/>
        <v>1/0</v>
      </c>
      <c r="AO91" s="110" t="e">
        <f t="shared" ca="1" si="57"/>
        <v>#N/A</v>
      </c>
      <c r="AP91" s="35">
        <f t="shared" si="58"/>
        <v>100</v>
      </c>
      <c r="AQ91" s="78">
        <f t="shared" ca="1" si="59"/>
        <v>0.47589603685687698</v>
      </c>
    </row>
    <row r="92" spans="1:43">
      <c r="A92" s="74">
        <v>2.3783979009481402</v>
      </c>
      <c r="B92" s="74">
        <v>2035</v>
      </c>
      <c r="C92" s="35">
        <v>0</v>
      </c>
      <c r="D92" s="35">
        <f t="shared" ca="1" si="43"/>
        <v>25</v>
      </c>
      <c r="E92" s="35">
        <f t="shared" ca="1" si="44"/>
        <v>7.2564263111767296E-4</v>
      </c>
      <c r="F92" s="35">
        <f ca="1">E92*'Input Sheet'!$D$2/SUM(OFFSET($E$4,0,0,'Input Sheet'!$D$2))</f>
        <v>0.33843922777123336</v>
      </c>
      <c r="G92" s="35" t="str">
        <f t="shared" si="45"/>
        <v/>
      </c>
      <c r="H92" s="35" t="str">
        <f t="shared" si="46"/>
        <v/>
      </c>
      <c r="J92" s="19">
        <v>89</v>
      </c>
      <c r="K92" s="30">
        <f t="shared" si="47"/>
        <v>1.7323937598229699</v>
      </c>
      <c r="L92" s="77">
        <f t="shared" ca="1" si="48"/>
        <v>3.0154482670889968E-3</v>
      </c>
      <c r="M92" s="27" t="str">
        <f t="shared" si="56"/>
        <v/>
      </c>
      <c r="N92" s="22">
        <f t="shared" si="49"/>
        <v>2.0086001717619202</v>
      </c>
      <c r="O92" s="28">
        <f t="shared" ca="1" si="50"/>
        <v>2.8567404635579971E-3</v>
      </c>
      <c r="P92" s="28">
        <f t="shared" ca="1" si="51"/>
        <v>1.7609977268841008</v>
      </c>
      <c r="Q92" s="20">
        <f ca="1">IF(O92="","",SUM($P$4:$P92))</f>
        <v>619.66477676288048</v>
      </c>
      <c r="R92" s="28">
        <f t="shared" si="60"/>
        <v>102.00000000000068</v>
      </c>
      <c r="S92" s="77">
        <f ca="1">SUM(L$4:L92)</f>
        <v>0.62410661459012151</v>
      </c>
      <c r="T92" s="80">
        <f t="shared" ca="1" si="52"/>
        <v>0.29800294246599862</v>
      </c>
      <c r="U92" s="80">
        <f t="shared" ca="1" si="53"/>
        <v>0.47998820818193688</v>
      </c>
      <c r="V92" s="2"/>
      <c r="W92" s="2"/>
      <c r="X92" s="2"/>
      <c r="Y92" s="2"/>
      <c r="AB92" s="19">
        <v>88</v>
      </c>
      <c r="AC92" s="30">
        <f t="shared" ca="1" si="54"/>
        <v>5.4095496160752656</v>
      </c>
      <c r="AD92" s="28">
        <f t="shared" ca="1" si="55"/>
        <v>0</v>
      </c>
      <c r="AE92" s="77">
        <f t="shared" ca="1" si="34"/>
        <v>0</v>
      </c>
      <c r="AF92" s="85">
        <f t="shared" ca="1" si="35"/>
        <v>0</v>
      </c>
      <c r="AG92" s="35">
        <f t="shared" ca="1" si="36"/>
        <v>5.3855608155341361</v>
      </c>
      <c r="AH92" s="81">
        <f t="shared" ca="1" si="37"/>
        <v>242974.56626330593</v>
      </c>
      <c r="AI92" s="35">
        <f t="shared" ca="1" si="38"/>
        <v>0</v>
      </c>
      <c r="AJ92" s="35" t="str">
        <f t="shared" ca="1" si="39"/>
        <v/>
      </c>
      <c r="AK92" s="84">
        <f t="shared" ca="1" si="40"/>
        <v>256773.15424439887</v>
      </c>
      <c r="AL92" s="35" t="str">
        <f t="shared" ca="1" si="41"/>
        <v>&gt;229917-256773</v>
      </c>
      <c r="AM92" s="35" t="str">
        <f t="shared" ca="1" si="42"/>
        <v>1/0</v>
      </c>
      <c r="AO92" s="110" t="e">
        <f t="shared" ca="1" si="57"/>
        <v>#N/A</v>
      </c>
      <c r="AP92" s="35">
        <f t="shared" si="58"/>
        <v>100.99999999999939</v>
      </c>
      <c r="AQ92" s="78">
        <f t="shared" ca="1" si="59"/>
        <v>0.47862415107358358</v>
      </c>
    </row>
    <row r="93" spans="1:43">
      <c r="A93" s="74">
        <v>2.3424226808222102</v>
      </c>
      <c r="B93" s="74">
        <v>2038</v>
      </c>
      <c r="C93" s="35">
        <v>0</v>
      </c>
      <c r="D93" s="35">
        <f t="shared" ca="1" si="43"/>
        <v>25</v>
      </c>
      <c r="E93" s="35">
        <f t="shared" ca="1" si="44"/>
        <v>7.2564263111767296E-4</v>
      </c>
      <c r="F93" s="35">
        <f ca="1">E93*'Input Sheet'!$D$2/SUM(OFFSET($E$4,0,0,'Input Sheet'!$D$2))</f>
        <v>0.33843922777123336</v>
      </c>
      <c r="G93" s="35" t="str">
        <f t="shared" si="45"/>
        <v/>
      </c>
      <c r="H93" s="35" t="str">
        <f t="shared" si="46"/>
        <v/>
      </c>
      <c r="J93" s="19">
        <v>90</v>
      </c>
      <c r="K93" s="30">
        <f t="shared" si="47"/>
        <v>1.7403626894942399</v>
      </c>
      <c r="L93" s="77">
        <f t="shared" ca="1" si="48"/>
        <v>3.0154482670889968E-3</v>
      </c>
      <c r="M93" s="27">
        <f t="shared" si="56"/>
        <v>1.7403626894942399</v>
      </c>
      <c r="N93" s="22">
        <f t="shared" si="49"/>
        <v>2.0128372247051698</v>
      </c>
      <c r="O93" s="28">
        <f t="shared" ca="1" si="50"/>
        <v>5.7134809271159942E-3</v>
      </c>
      <c r="P93" s="28">
        <f t="shared" ca="1" si="51"/>
        <v>3.5219954537682017</v>
      </c>
      <c r="Q93" s="20">
        <f ca="1">IF(O93="","",SUM($P$4:$P93))</f>
        <v>623.18677221664871</v>
      </c>
      <c r="R93" s="28">
        <f t="shared" si="60"/>
        <v>102.99999999999946</v>
      </c>
      <c r="S93" s="77">
        <f ca="1">SUM(L$4:L93)</f>
        <v>0.6271220628572105</v>
      </c>
      <c r="T93" s="80">
        <f t="shared" ca="1" si="52"/>
        <v>0.29944278052481599</v>
      </c>
      <c r="U93" s="80">
        <f t="shared" ca="1" si="53"/>
        <v>0.48271632239864348</v>
      </c>
      <c r="V93" s="2"/>
      <c r="W93" s="2"/>
      <c r="X93" s="2"/>
      <c r="Y93" s="2"/>
      <c r="AB93" s="19">
        <v>89</v>
      </c>
      <c r="AC93" s="30">
        <f t="shared" ca="1" si="54"/>
        <v>5.4575272171575255</v>
      </c>
      <c r="AD93" s="28">
        <f t="shared" ca="1" si="55"/>
        <v>0</v>
      </c>
      <c r="AE93" s="77">
        <f t="shared" ca="1" si="34"/>
        <v>0</v>
      </c>
      <c r="AF93" s="85">
        <f t="shared" ca="1" si="35"/>
        <v>0</v>
      </c>
      <c r="AG93" s="35">
        <f t="shared" ca="1" si="36"/>
        <v>5.4335384166163951</v>
      </c>
      <c r="AH93" s="81">
        <f t="shared" ca="1" si="37"/>
        <v>271355.36757854884</v>
      </c>
      <c r="AI93" s="35">
        <f t="shared" ca="1" si="38"/>
        <v>0</v>
      </c>
      <c r="AJ93" s="35" t="str">
        <f t="shared" ca="1" si="39"/>
        <v/>
      </c>
      <c r="AK93" s="84">
        <f t="shared" ca="1" si="40"/>
        <v>286765.70855068549</v>
      </c>
      <c r="AL93" s="35" t="str">
        <f t="shared" ca="1" si="41"/>
        <v>&gt;256773-286766</v>
      </c>
      <c r="AM93" s="35" t="str">
        <f t="shared" ca="1" si="42"/>
        <v>1/0</v>
      </c>
      <c r="AO93" s="110" t="e">
        <f t="shared" ca="1" si="57"/>
        <v>#N/A</v>
      </c>
      <c r="AP93" s="35">
        <f t="shared" si="58"/>
        <v>102.00000000000068</v>
      </c>
      <c r="AQ93" s="78">
        <f t="shared" ca="1" si="59"/>
        <v>0.47998820818193688</v>
      </c>
    </row>
    <row r="94" spans="1:43">
      <c r="A94" s="74">
        <v>2.0644579892269199</v>
      </c>
      <c r="B94" s="74">
        <v>2039</v>
      </c>
      <c r="C94" s="35">
        <v>5.6285178236397697E-3</v>
      </c>
      <c r="D94" s="35">
        <f t="shared" ca="1" si="43"/>
        <v>19</v>
      </c>
      <c r="E94" s="35">
        <f t="shared" ca="1" si="44"/>
        <v>1.0051494223629991E-3</v>
      </c>
      <c r="F94" s="35">
        <f ca="1">E94*'Input Sheet'!$D$2/SUM(OFFSET($E$4,0,0,'Input Sheet'!$D$2))</f>
        <v>0.46880100439422701</v>
      </c>
      <c r="G94" s="35">
        <f t="shared" si="45"/>
        <v>2.0644579892269199</v>
      </c>
      <c r="H94" s="35">
        <f t="shared" si="46"/>
        <v>7</v>
      </c>
      <c r="J94" s="19">
        <v>91</v>
      </c>
      <c r="K94" s="30">
        <f t="shared" si="47"/>
        <v>1.7403626894942399</v>
      </c>
      <c r="L94" s="77">
        <f t="shared" ca="1" si="48"/>
        <v>3.0154482670889968E-3</v>
      </c>
      <c r="M94" s="27" t="str">
        <f t="shared" si="56"/>
        <v/>
      </c>
      <c r="N94" s="22">
        <f t="shared" si="49"/>
        <v>2.0170333392987798</v>
      </c>
      <c r="O94" s="28">
        <f t="shared" ca="1" si="50"/>
        <v>2.8567404635579971E-3</v>
      </c>
      <c r="P94" s="28">
        <f t="shared" ca="1" si="51"/>
        <v>1.7609977268841008</v>
      </c>
      <c r="Q94" s="20">
        <f ca="1">IF(O94="","",SUM($P$4:$P94))</f>
        <v>624.94776994353276</v>
      </c>
      <c r="R94" s="28">
        <f t="shared" si="60"/>
        <v>103.99999999999989</v>
      </c>
      <c r="S94" s="77">
        <f ca="1">SUM(L$4:L94)</f>
        <v>0.6301375111242995</v>
      </c>
      <c r="T94" s="80">
        <f t="shared" ca="1" si="52"/>
        <v>0.30088261858363335</v>
      </c>
      <c r="U94" s="80">
        <f t="shared" ca="1" si="53"/>
        <v>0.48408037950699673</v>
      </c>
      <c r="V94" s="2"/>
      <c r="W94" s="2"/>
      <c r="X94" s="2"/>
      <c r="Y94" s="2"/>
      <c r="AB94" s="19">
        <v>90</v>
      </c>
      <c r="AC94" s="30">
        <f t="shared" ca="1" si="54"/>
        <v>5.5055048182397845</v>
      </c>
      <c r="AD94" s="28">
        <f t="shared" ca="1" si="55"/>
        <v>0</v>
      </c>
      <c r="AE94" s="77">
        <f t="shared" ca="1" si="34"/>
        <v>0</v>
      </c>
      <c r="AF94" s="85">
        <f t="shared" ca="1" si="35"/>
        <v>0</v>
      </c>
      <c r="AG94" s="35">
        <f t="shared" ca="1" si="36"/>
        <v>5.481516017698655</v>
      </c>
      <c r="AH94" s="81">
        <f t="shared" ca="1" si="37"/>
        <v>303051.20674192015</v>
      </c>
      <c r="AI94" s="35">
        <f t="shared" ca="1" si="38"/>
        <v>0</v>
      </c>
      <c r="AJ94" s="35" t="str">
        <f t="shared" ca="1" si="39"/>
        <v/>
      </c>
      <c r="AK94" s="84">
        <f t="shared" ca="1" si="40"/>
        <v>320261.56255534792</v>
      </c>
      <c r="AL94" s="35" t="str">
        <f t="shared" ca="1" si="41"/>
        <v>&gt;286766-320262</v>
      </c>
      <c r="AM94" s="35" t="str">
        <f t="shared" ca="1" si="42"/>
        <v>1/0</v>
      </c>
      <c r="AO94" s="110" t="e">
        <f t="shared" ca="1" si="57"/>
        <v>#N/A</v>
      </c>
      <c r="AP94" s="35">
        <f t="shared" si="58"/>
        <v>102.99999999999946</v>
      </c>
      <c r="AQ94" s="78">
        <f t="shared" ca="1" si="59"/>
        <v>0.48271632239864348</v>
      </c>
    </row>
    <row r="95" spans="1:43">
      <c r="A95" s="74">
        <v>2.1583624920952502</v>
      </c>
      <c r="B95" s="74">
        <v>2041</v>
      </c>
      <c r="C95" s="35">
        <v>0</v>
      </c>
      <c r="D95" s="35">
        <f t="shared" ca="1" si="43"/>
        <v>21</v>
      </c>
      <c r="E95" s="35">
        <f t="shared" ca="1" si="44"/>
        <v>8.8113748064288871E-4</v>
      </c>
      <c r="F95" s="35">
        <f ca="1">E95*'Input Sheet'!$D$2/SUM(OFFSET($E$4,0,0,'Input Sheet'!$D$2))</f>
        <v>0.41096191943649768</v>
      </c>
      <c r="G95" s="35" t="str">
        <f t="shared" si="45"/>
        <v/>
      </c>
      <c r="H95" s="35" t="str">
        <f t="shared" si="46"/>
        <v/>
      </c>
      <c r="J95" s="19">
        <v>92</v>
      </c>
      <c r="K95" s="30">
        <f t="shared" si="47"/>
        <v>1.7403626894942399</v>
      </c>
      <c r="L95" s="77">
        <f t="shared" ca="1" si="48"/>
        <v>3.0154482670889968E-3</v>
      </c>
      <c r="M95" s="27" t="str">
        <f t="shared" si="56"/>
        <v/>
      </c>
      <c r="N95" s="22">
        <f t="shared" si="49"/>
        <v>2.0182843084265301</v>
      </c>
      <c r="O95" s="28">
        <f t="shared" ca="1" si="50"/>
        <v>1.4283702317789985E-3</v>
      </c>
      <c r="P95" s="28">
        <f t="shared" ca="1" si="51"/>
        <v>0.88049886344205042</v>
      </c>
      <c r="Q95" s="20">
        <f ca="1">IF(O95="","",SUM($P$4:$P95))</f>
        <v>625.82826880697485</v>
      </c>
      <c r="R95" s="28">
        <f t="shared" si="60"/>
        <v>104.29999999999981</v>
      </c>
      <c r="S95" s="77">
        <f ca="1">SUM(L$4:L95)</f>
        <v>0.63315295939138849</v>
      </c>
      <c r="T95" s="80">
        <f t="shared" ca="1" si="52"/>
        <v>0.30232245664245072</v>
      </c>
      <c r="U95" s="80">
        <f t="shared" ca="1" si="53"/>
        <v>0.48476240806117338</v>
      </c>
      <c r="V95" s="2"/>
      <c r="W95" s="2"/>
      <c r="X95" s="2"/>
      <c r="Y95" s="2"/>
      <c r="AB95" s="19">
        <v>91</v>
      </c>
      <c r="AC95" s="30">
        <f t="shared" ca="1" si="54"/>
        <v>5.5534824193220436</v>
      </c>
      <c r="AD95" s="28">
        <f t="shared" ca="1" si="55"/>
        <v>0</v>
      </c>
      <c r="AE95" s="77">
        <f t="shared" ca="1" si="34"/>
        <v>0</v>
      </c>
      <c r="AF95" s="85">
        <f t="shared" ca="1" si="35"/>
        <v>0</v>
      </c>
      <c r="AG95" s="35">
        <f t="shared" ca="1" si="36"/>
        <v>5.5294936187809141</v>
      </c>
      <c r="AH95" s="81">
        <f t="shared" ca="1" si="37"/>
        <v>338449.29889271082</v>
      </c>
      <c r="AI95" s="35">
        <f t="shared" ca="1" si="38"/>
        <v>0</v>
      </c>
      <c r="AJ95" s="35" t="str">
        <f t="shared" ca="1" si="39"/>
        <v/>
      </c>
      <c r="AK95" s="84">
        <f t="shared" ca="1" si="40"/>
        <v>357669.92144482356</v>
      </c>
      <c r="AL95" s="35" t="str">
        <f t="shared" ca="1" si="41"/>
        <v>&gt;320262-357670</v>
      </c>
      <c r="AM95" s="35" t="str">
        <f t="shared" ca="1" si="42"/>
        <v>1/0</v>
      </c>
      <c r="AO95" s="110" t="e">
        <f t="shared" ca="1" si="57"/>
        <v>#N/A</v>
      </c>
      <c r="AP95" s="35">
        <f t="shared" si="58"/>
        <v>103.99999999999989</v>
      </c>
      <c r="AQ95" s="78">
        <f t="shared" ca="1" si="59"/>
        <v>0.48408037950699673</v>
      </c>
    </row>
    <row r="96" spans="1:43">
      <c r="A96" s="74">
        <v>2.7134905430939402</v>
      </c>
      <c r="B96" s="74">
        <v>2050</v>
      </c>
      <c r="C96" s="35">
        <v>6.4516129032258099E-3</v>
      </c>
      <c r="D96" s="35">
        <f t="shared" ca="1" si="43"/>
        <v>32</v>
      </c>
      <c r="E96" s="35">
        <f t="shared" ca="1" si="44"/>
        <v>9.4891728684618783E-4</v>
      </c>
      <c r="F96" s="35">
        <f ca="1">E96*'Input Sheet'!$D$2/SUM(OFFSET($E$4,0,0,'Input Sheet'!$D$2))</f>
        <v>0.44257437477776673</v>
      </c>
      <c r="G96" s="35">
        <f t="shared" si="45"/>
        <v>2.7134905430939402</v>
      </c>
      <c r="H96" s="35">
        <f t="shared" si="46"/>
        <v>1</v>
      </c>
      <c r="J96" s="19">
        <v>93</v>
      </c>
      <c r="K96" s="30">
        <f t="shared" si="47"/>
        <v>1.7442929831226801</v>
      </c>
      <c r="L96" s="77">
        <f t="shared" ca="1" si="48"/>
        <v>3.0154482670889968E-3</v>
      </c>
      <c r="M96" s="27">
        <f t="shared" si="56"/>
        <v>1.7442929831226801</v>
      </c>
      <c r="N96" s="22">
        <f t="shared" si="49"/>
        <v>2.02118929906994</v>
      </c>
      <c r="O96" s="28">
        <f t="shared" ca="1" si="50"/>
        <v>4.2851106953369954E-3</v>
      </c>
      <c r="P96" s="28">
        <f t="shared" ca="1" si="51"/>
        <v>2.6414965903261511</v>
      </c>
      <c r="Q96" s="20">
        <f ca="1">IF(O96="","",SUM($P$4:$P96))</f>
        <v>628.46976539730099</v>
      </c>
      <c r="R96" s="28">
        <f t="shared" si="60"/>
        <v>105.00000000000053</v>
      </c>
      <c r="S96" s="77">
        <f ca="1">SUM(L$4:L96)</f>
        <v>0.63616840765847749</v>
      </c>
      <c r="T96" s="80">
        <f t="shared" ca="1" si="52"/>
        <v>0.30376229470126809</v>
      </c>
      <c r="U96" s="80">
        <f t="shared" ca="1" si="53"/>
        <v>0.48680849372370333</v>
      </c>
      <c r="V96" s="2"/>
      <c r="W96" s="2"/>
      <c r="X96" s="2"/>
      <c r="Y96" s="2"/>
      <c r="AB96" s="19">
        <v>92</v>
      </c>
      <c r="AC96" s="30">
        <f t="shared" ca="1" si="54"/>
        <v>5.6014600204043026</v>
      </c>
      <c r="AD96" s="28">
        <f t="shared" ca="1" si="55"/>
        <v>0</v>
      </c>
      <c r="AE96" s="77">
        <f t="shared" ca="1" si="34"/>
        <v>0</v>
      </c>
      <c r="AF96" s="85">
        <f t="shared" ca="1" si="35"/>
        <v>0</v>
      </c>
      <c r="AG96" s="35">
        <f t="shared" ca="1" si="36"/>
        <v>5.5774712198631731</v>
      </c>
      <c r="AH96" s="81">
        <f t="shared" ca="1" si="37"/>
        <v>377982.08808492648</v>
      </c>
      <c r="AI96" s="35">
        <f t="shared" ca="1" si="38"/>
        <v>0</v>
      </c>
      <c r="AJ96" s="35" t="str">
        <f t="shared" ca="1" si="39"/>
        <v/>
      </c>
      <c r="AK96" s="84">
        <f t="shared" ca="1" si="40"/>
        <v>399447.78788193752</v>
      </c>
      <c r="AL96" s="35" t="str">
        <f t="shared" ca="1" si="41"/>
        <v>&gt;357670-399448</v>
      </c>
      <c r="AM96" s="35" t="str">
        <f t="shared" ca="1" si="42"/>
        <v>1/0</v>
      </c>
      <c r="AO96" s="110" t="e">
        <f t="shared" ca="1" si="57"/>
        <v>#N/A</v>
      </c>
      <c r="AP96" s="35">
        <f t="shared" si="58"/>
        <v>104.29999999999981</v>
      </c>
      <c r="AQ96" s="78">
        <f t="shared" ca="1" si="59"/>
        <v>0.48476240806117338</v>
      </c>
    </row>
    <row r="97" spans="1:43">
      <c r="A97" s="74">
        <v>2.4099331233312902</v>
      </c>
      <c r="B97" s="74">
        <v>2064</v>
      </c>
      <c r="C97" s="35">
        <v>0</v>
      </c>
      <c r="D97" s="35">
        <f t="shared" ca="1" si="43"/>
        <v>26</v>
      </c>
      <c r="E97" s="35">
        <f t="shared" ca="1" si="44"/>
        <v>8.2740958548173696E-4</v>
      </c>
      <c r="F97" s="35">
        <f ca="1">E97*'Input Sheet'!$D$2/SUM(OFFSET($E$4,0,0,'Input Sheet'!$D$2))</f>
        <v>0.38590326581232098</v>
      </c>
      <c r="G97" s="35" t="str">
        <f t="shared" si="45"/>
        <v/>
      </c>
      <c r="H97" s="35" t="str">
        <f t="shared" si="46"/>
        <v/>
      </c>
      <c r="J97" s="19">
        <v>94</v>
      </c>
      <c r="K97" s="30">
        <f t="shared" si="47"/>
        <v>1.74663419893758</v>
      </c>
      <c r="L97" s="77">
        <f t="shared" ca="1" si="48"/>
        <v>3.0154482670889968E-3</v>
      </c>
      <c r="M97" s="27">
        <f t="shared" si="56"/>
        <v>1.74663419893758</v>
      </c>
      <c r="N97" s="22">
        <f t="shared" si="49"/>
        <v>2.02530586526477</v>
      </c>
      <c r="O97" s="28">
        <f t="shared" ca="1" si="50"/>
        <v>7.1418511588949929E-3</v>
      </c>
      <c r="P97" s="28">
        <f t="shared" ca="1" si="51"/>
        <v>4.4024943172102518</v>
      </c>
      <c r="Q97" s="20">
        <f ca="1">IF(O97="","",SUM($P$4:$P97))</f>
        <v>632.87225971451119</v>
      </c>
      <c r="R97" s="28">
        <f t="shared" si="60"/>
        <v>105.99999999999997</v>
      </c>
      <c r="S97" s="77">
        <f ca="1">SUM(L$4:L97)</f>
        <v>0.63918385592556648</v>
      </c>
      <c r="T97" s="80">
        <f t="shared" ca="1" si="52"/>
        <v>0.30520213276008545</v>
      </c>
      <c r="U97" s="80">
        <f t="shared" ca="1" si="53"/>
        <v>0.49021863649458652</v>
      </c>
      <c r="V97" s="2"/>
      <c r="W97" s="2"/>
      <c r="X97" s="2"/>
      <c r="Y97" s="2"/>
      <c r="AB97" s="19">
        <v>93</v>
      </c>
      <c r="AC97" s="30">
        <f t="shared" ca="1" si="54"/>
        <v>5.6494376214865616</v>
      </c>
      <c r="AD97" s="28">
        <f t="shared" ca="1" si="55"/>
        <v>0</v>
      </c>
      <c r="AE97" s="77">
        <f t="shared" ca="1" si="34"/>
        <v>0</v>
      </c>
      <c r="AF97" s="85">
        <f t="shared" ca="1" si="35"/>
        <v>0</v>
      </c>
      <c r="AG97" s="35">
        <f t="shared" ca="1" si="36"/>
        <v>5.6254488209454321</v>
      </c>
      <c r="AH97" s="81">
        <f t="shared" ca="1" si="37"/>
        <v>422132.53027990868</v>
      </c>
      <c r="AI97" s="35">
        <f t="shared" ca="1" si="38"/>
        <v>0</v>
      </c>
      <c r="AJ97" s="35" t="str">
        <f t="shared" ca="1" si="39"/>
        <v/>
      </c>
      <c r="AK97" s="84">
        <f t="shared" ca="1" si="40"/>
        <v>446105.54502103379</v>
      </c>
      <c r="AL97" s="35" t="str">
        <f t="shared" ca="1" si="41"/>
        <v>&gt;399448-446106</v>
      </c>
      <c r="AM97" s="35" t="str">
        <f t="shared" ca="1" si="42"/>
        <v>1/0</v>
      </c>
      <c r="AO97" s="110" t="e">
        <f t="shared" ca="1" si="57"/>
        <v>#N/A</v>
      </c>
      <c r="AP97" s="35">
        <f t="shared" si="58"/>
        <v>105.00000000000053</v>
      </c>
      <c r="AQ97" s="78">
        <f t="shared" ca="1" si="59"/>
        <v>0.48680849372370333</v>
      </c>
    </row>
    <row r="98" spans="1:43">
      <c r="A98" s="74">
        <v>2.3729120029701098</v>
      </c>
      <c r="B98" s="74">
        <v>2066</v>
      </c>
      <c r="C98" s="35">
        <v>0</v>
      </c>
      <c r="D98" s="35">
        <f t="shared" ca="1" si="43"/>
        <v>25</v>
      </c>
      <c r="E98" s="35">
        <f t="shared" ca="1" si="44"/>
        <v>7.2564263111767296E-4</v>
      </c>
      <c r="F98" s="35">
        <f ca="1">E98*'Input Sheet'!$D$2/SUM(OFFSET($E$4,0,0,'Input Sheet'!$D$2))</f>
        <v>0.33843922777123336</v>
      </c>
      <c r="G98" s="35" t="str">
        <f t="shared" si="45"/>
        <v/>
      </c>
      <c r="H98" s="35" t="str">
        <f t="shared" si="46"/>
        <v/>
      </c>
      <c r="J98" s="19">
        <v>95</v>
      </c>
      <c r="K98" s="30">
        <f t="shared" si="47"/>
        <v>1.7481880270062</v>
      </c>
      <c r="L98" s="77">
        <f t="shared" ca="1" si="48"/>
        <v>3.0154482670889968E-3</v>
      </c>
      <c r="M98" s="27">
        <f t="shared" si="56"/>
        <v>1.7481880270062</v>
      </c>
      <c r="N98" s="22">
        <f t="shared" si="49"/>
        <v>2.0293837776852102</v>
      </c>
      <c r="O98" s="28">
        <f t="shared" ca="1" si="50"/>
        <v>1.1426961854231988E-2</v>
      </c>
      <c r="P98" s="28">
        <f t="shared" ca="1" si="51"/>
        <v>7.0439909075364033</v>
      </c>
      <c r="Q98" s="20">
        <f ca="1">IF(O98="","",SUM($P$4:$P98))</f>
        <v>639.91625062204764</v>
      </c>
      <c r="R98" s="28">
        <f t="shared" si="60"/>
        <v>107.00000000000014</v>
      </c>
      <c r="S98" s="77">
        <f ca="1">SUM(L$4:L98)</f>
        <v>0.64219930419265547</v>
      </c>
      <c r="T98" s="80">
        <f t="shared" ca="1" si="52"/>
        <v>0.30664197081890282</v>
      </c>
      <c r="U98" s="80">
        <f t="shared" ca="1" si="53"/>
        <v>0.49567486492799973</v>
      </c>
      <c r="V98" s="2"/>
      <c r="W98" s="2"/>
      <c r="X98" s="2"/>
      <c r="Y98" s="2"/>
      <c r="AB98" s="19">
        <v>94</v>
      </c>
      <c r="AC98" s="30">
        <f t="shared" ca="1" si="54"/>
        <v>5.6974152225688206</v>
      </c>
      <c r="AD98" s="28">
        <f t="shared" ca="1" si="55"/>
        <v>0</v>
      </c>
      <c r="AE98" s="77">
        <f t="shared" ca="1" si="34"/>
        <v>0</v>
      </c>
      <c r="AF98" s="85">
        <f t="shared" ca="1" si="35"/>
        <v>0</v>
      </c>
      <c r="AG98" s="35">
        <f t="shared" ca="1" si="36"/>
        <v>5.6734264220276911</v>
      </c>
      <c r="AH98" s="81">
        <f t="shared" ca="1" si="37"/>
        <v>471439.99342233367</v>
      </c>
      <c r="AI98" s="35">
        <f t="shared" ca="1" si="38"/>
        <v>0</v>
      </c>
      <c r="AJ98" s="35" t="str">
        <f t="shared" ca="1" si="39"/>
        <v/>
      </c>
      <c r="AK98" s="84">
        <f t="shared" ca="1" si="40"/>
        <v>498213.19165080349</v>
      </c>
      <c r="AL98" s="35" t="str">
        <f t="shared" ca="1" si="41"/>
        <v>&gt;446106-498213</v>
      </c>
      <c r="AM98" s="35" t="str">
        <f t="shared" ca="1" si="42"/>
        <v>1/0</v>
      </c>
      <c r="AO98" s="110" t="e">
        <f t="shared" ca="1" si="57"/>
        <v>#N/A</v>
      </c>
      <c r="AP98" s="35">
        <f t="shared" si="58"/>
        <v>105.99999999999997</v>
      </c>
      <c r="AQ98" s="78">
        <f t="shared" ca="1" si="59"/>
        <v>0.49021863649458652</v>
      </c>
    </row>
    <row r="99" spans="1:43">
      <c r="A99" s="74">
        <v>2.2455126678141499</v>
      </c>
      <c r="B99" s="74">
        <v>2069</v>
      </c>
      <c r="C99" s="35">
        <v>0</v>
      </c>
      <c r="D99" s="35">
        <f t="shared" ca="1" si="43"/>
        <v>23</v>
      </c>
      <c r="E99" s="35">
        <f t="shared" ca="1" si="44"/>
        <v>6.587144272767226E-4</v>
      </c>
      <c r="F99" s="35">
        <f ca="1">E99*'Input Sheet'!$D$2/SUM(OFFSET($E$4,0,0,'Input Sheet'!$D$2))</f>
        <v>0.30722395919039147</v>
      </c>
      <c r="G99" s="35" t="str">
        <f t="shared" si="45"/>
        <v/>
      </c>
      <c r="H99" s="35" t="str">
        <f t="shared" si="46"/>
        <v/>
      </c>
      <c r="J99" s="19">
        <v>96</v>
      </c>
      <c r="K99" s="30">
        <f t="shared" si="47"/>
        <v>1.7481880270062</v>
      </c>
      <c r="L99" s="77">
        <f t="shared" ca="1" si="48"/>
        <v>3.0154482670889968E-3</v>
      </c>
      <c r="M99" s="27" t="str">
        <f t="shared" si="56"/>
        <v/>
      </c>
      <c r="N99" s="22">
        <f t="shared" si="49"/>
        <v>2.0334237554869499</v>
      </c>
      <c r="O99" s="28">
        <f t="shared" ca="1" si="50"/>
        <v>5.7134809271159942E-3</v>
      </c>
      <c r="P99" s="28">
        <f t="shared" ca="1" si="51"/>
        <v>3.5219954537682017</v>
      </c>
      <c r="Q99" s="20">
        <f ca="1">IF(O99="","",SUM($P$4:$P99))</f>
        <v>643.43824607581587</v>
      </c>
      <c r="R99" s="28">
        <f t="shared" si="60"/>
        <v>108.00000000000011</v>
      </c>
      <c r="S99" s="77">
        <f ca="1">SUM(L$4:L99)</f>
        <v>0.64521475245974447</v>
      </c>
      <c r="T99" s="80">
        <f t="shared" ca="1" si="52"/>
        <v>0.30808180887772019</v>
      </c>
      <c r="U99" s="80">
        <f t="shared" ca="1" si="53"/>
        <v>0.49840297914470633</v>
      </c>
      <c r="V99" s="2"/>
      <c r="W99" s="2"/>
      <c r="X99" s="2"/>
      <c r="Y99" s="2"/>
      <c r="AB99" s="19">
        <v>95</v>
      </c>
      <c r="AC99" s="30">
        <f t="shared" ca="1" si="54"/>
        <v>5.7453928236510805</v>
      </c>
      <c r="AD99" s="28">
        <f t="shared" ca="1" si="55"/>
        <v>0</v>
      </c>
      <c r="AE99" s="77">
        <f t="shared" ca="1" si="34"/>
        <v>0</v>
      </c>
      <c r="AF99" s="85">
        <f t="shared" ca="1" si="35"/>
        <v>0</v>
      </c>
      <c r="AG99" s="35">
        <f t="shared" ca="1" si="36"/>
        <v>5.721404023109951</v>
      </c>
      <c r="AH99" s="81">
        <f t="shared" ca="1" si="37"/>
        <v>526506.84667840449</v>
      </c>
      <c r="AI99" s="35">
        <f t="shared" ca="1" si="38"/>
        <v>0</v>
      </c>
      <c r="AJ99" s="35" t="str">
        <f t="shared" ca="1" si="39"/>
        <v/>
      </c>
      <c r="AK99" s="84">
        <f t="shared" ca="1" si="40"/>
        <v>556407.30563700525</v>
      </c>
      <c r="AL99" s="35" t="str">
        <f t="shared" ca="1" si="41"/>
        <v>&gt;498213-556407</v>
      </c>
      <c r="AM99" s="35" t="str">
        <f t="shared" ca="1" si="42"/>
        <v>1/0</v>
      </c>
      <c r="AO99" s="110" t="e">
        <f t="shared" ca="1" si="57"/>
        <v>#N/A</v>
      </c>
      <c r="AP99" s="35">
        <f t="shared" si="58"/>
        <v>107.00000000000014</v>
      </c>
      <c r="AQ99" s="78">
        <f t="shared" ca="1" si="59"/>
        <v>0.49567486492799973</v>
      </c>
    </row>
    <row r="100" spans="1:43">
      <c r="A100" s="74">
        <v>2.1335389083702201</v>
      </c>
      <c r="B100" s="74">
        <v>2073</v>
      </c>
      <c r="C100" s="35">
        <v>0</v>
      </c>
      <c r="D100" s="35">
        <f t="shared" ca="1" si="43"/>
        <v>20</v>
      </c>
      <c r="E100" s="35">
        <f t="shared" ca="1" si="44"/>
        <v>9.9047570816791861E-4</v>
      </c>
      <c r="F100" s="35">
        <f ca="1">E100*'Input Sheet'!$D$2/SUM(OFFSET($E$4,0,0,'Input Sheet'!$D$2))</f>
        <v>0.46195719411109953</v>
      </c>
      <c r="G100" s="35" t="str">
        <f t="shared" si="45"/>
        <v/>
      </c>
      <c r="H100" s="35" t="str">
        <f t="shared" si="46"/>
        <v/>
      </c>
      <c r="J100" s="19">
        <v>97</v>
      </c>
      <c r="K100" s="30">
        <f t="shared" si="47"/>
        <v>1.7481880270062</v>
      </c>
      <c r="L100" s="77">
        <f t="shared" ca="1" si="48"/>
        <v>3.0154482670889968E-3</v>
      </c>
      <c r="M100" s="27" t="str">
        <f t="shared" si="56"/>
        <v/>
      </c>
      <c r="N100" s="22">
        <f t="shared" si="49"/>
        <v>2.0374264979406198</v>
      </c>
      <c r="O100" s="28">
        <f t="shared" ca="1" si="50"/>
        <v>4.2851106953369954E-3</v>
      </c>
      <c r="P100" s="28">
        <f t="shared" ca="1" si="51"/>
        <v>2.6414965903261511</v>
      </c>
      <c r="Q100" s="20">
        <f ca="1">IF(O100="","",SUM($P$4:$P100))</f>
        <v>646.07974266614201</v>
      </c>
      <c r="R100" s="28">
        <f t="shared" si="60"/>
        <v>108.9999999999991</v>
      </c>
      <c r="S100" s="77">
        <f ca="1">SUM(L$4:L100)</f>
        <v>0.64823020072683346</v>
      </c>
      <c r="T100" s="80">
        <f t="shared" ca="1" si="52"/>
        <v>0.3095216469365375</v>
      </c>
      <c r="U100" s="80">
        <f t="shared" ca="1" si="53"/>
        <v>0.50044906480723628</v>
      </c>
      <c r="V100" s="2"/>
      <c r="W100" s="2"/>
      <c r="X100" s="2"/>
      <c r="Y100" s="2"/>
      <c r="AB100" s="19">
        <v>96</v>
      </c>
      <c r="AC100" s="30">
        <f t="shared" ca="1" si="54"/>
        <v>5.7933704247333395</v>
      </c>
      <c r="AD100" s="28">
        <f t="shared" ca="1" si="55"/>
        <v>0</v>
      </c>
      <c r="AE100" s="77">
        <f t="shared" ca="1" si="34"/>
        <v>0</v>
      </c>
      <c r="AF100" s="85">
        <f t="shared" ca="1" si="35"/>
        <v>0</v>
      </c>
      <c r="AG100" s="35">
        <f t="shared" ca="1" si="36"/>
        <v>5.76938162419221</v>
      </c>
      <c r="AH100" s="81">
        <f t="shared" ca="1" si="37"/>
        <v>588005.81933425786</v>
      </c>
      <c r="AI100" s="35">
        <f t="shared" ca="1" si="38"/>
        <v>0</v>
      </c>
      <c r="AJ100" s="35" t="str">
        <f t="shared" ca="1" si="39"/>
        <v/>
      </c>
      <c r="AK100" s="84">
        <f t="shared" ca="1" si="40"/>
        <v>621398.82073460124</v>
      </c>
      <c r="AL100" s="35" t="str">
        <f t="shared" ca="1" si="41"/>
        <v>&gt;556407-621399</v>
      </c>
      <c r="AM100" s="35" t="str">
        <f t="shared" ca="1" si="42"/>
        <v>1/0</v>
      </c>
      <c r="AO100" s="110" t="e">
        <f t="shared" ca="1" si="57"/>
        <v>#N/A</v>
      </c>
      <c r="AP100" s="35">
        <f t="shared" si="58"/>
        <v>108.00000000000011</v>
      </c>
      <c r="AQ100" s="78">
        <f t="shared" ca="1" si="59"/>
        <v>0.49840297914470633</v>
      </c>
    </row>
    <row r="101" spans="1:43">
      <c r="A101" s="74">
        <v>2.3598354823398902</v>
      </c>
      <c r="B101" s="74">
        <v>2074</v>
      </c>
      <c r="C101" s="35">
        <v>0</v>
      </c>
      <c r="D101" s="35">
        <f t="shared" ca="1" si="43"/>
        <v>25</v>
      </c>
      <c r="E101" s="35">
        <f t="shared" ca="1" si="44"/>
        <v>7.2564263111767296E-4</v>
      </c>
      <c r="F101" s="35">
        <f ca="1">E101*'Input Sheet'!$D$2/SUM(OFFSET($E$4,0,0,'Input Sheet'!$D$2))</f>
        <v>0.33843922777123336</v>
      </c>
      <c r="G101" s="35" t="str">
        <f t="shared" si="45"/>
        <v/>
      </c>
      <c r="H101" s="35" t="str">
        <f t="shared" si="46"/>
        <v/>
      </c>
      <c r="J101" s="19">
        <v>98</v>
      </c>
      <c r="K101" s="30">
        <f t="shared" si="47"/>
        <v>1.7481880270062</v>
      </c>
      <c r="L101" s="77">
        <f t="shared" ca="1" si="48"/>
        <v>3.0154482670889968E-3</v>
      </c>
      <c r="M101" s="27" t="str">
        <f t="shared" si="56"/>
        <v/>
      </c>
      <c r="N101" s="22">
        <f t="shared" si="49"/>
        <v>2.04139268515822</v>
      </c>
      <c r="O101" s="28">
        <f t="shared" ca="1" si="50"/>
        <v>1.2855332086010987E-2</v>
      </c>
      <c r="P101" s="28">
        <f t="shared" ca="1" si="51"/>
        <v>7.9244897709784548</v>
      </c>
      <c r="Q101" s="20">
        <f ca="1">IF(O101="","",SUM($P$4:$P101))</f>
        <v>654.00423243712044</v>
      </c>
      <c r="R101" s="28">
        <f t="shared" si="60"/>
        <v>109.99999999999876</v>
      </c>
      <c r="S101" s="77">
        <f ca="1">SUM(L$4:L101)</f>
        <v>0.65124564899392245</v>
      </c>
      <c r="T101" s="80">
        <f t="shared" ca="1" si="52"/>
        <v>0.31096148499535486</v>
      </c>
      <c r="U101" s="80">
        <f t="shared" ca="1" si="53"/>
        <v>0.50658732179482602</v>
      </c>
      <c r="V101" s="2"/>
      <c r="W101" s="2"/>
      <c r="X101" s="2"/>
      <c r="Y101" s="2"/>
      <c r="AB101" s="19">
        <v>97</v>
      </c>
      <c r="AC101" s="30">
        <f t="shared" ref="AC101:AC132" ca="1" si="61">IF(AB101=NumBins,MAX(A:A),$AC$4+(OFFSET($AC$4,NumBins,0)-$AC$4)/NumBins*$AB101)</f>
        <v>5.8413480258155985</v>
      </c>
      <c r="AD101" s="28">
        <f t="shared" ref="AD101:AD132" ca="1" si="62">COUNTIF(D:D,AB101)</f>
        <v>0</v>
      </c>
      <c r="AE101" s="77">
        <f t="shared" ca="1" si="34"/>
        <v>0</v>
      </c>
      <c r="AF101" s="85">
        <f t="shared" ca="1" si="35"/>
        <v>0</v>
      </c>
      <c r="AG101" s="35">
        <f t="shared" ca="1" si="36"/>
        <v>5.817359225274469</v>
      </c>
      <c r="AH101" s="81">
        <f t="shared" ca="1" si="37"/>
        <v>656688.21925527451</v>
      </c>
      <c r="AI101" s="35">
        <f t="shared" ca="1" si="38"/>
        <v>0</v>
      </c>
      <c r="AJ101" s="35" t="str">
        <f t="shared" ca="1" si="39"/>
        <v/>
      </c>
      <c r="AK101" s="84">
        <f t="shared" ca="1" si="40"/>
        <v>693981.71177548158</v>
      </c>
      <c r="AL101" s="35" t="str">
        <f t="shared" ca="1" si="41"/>
        <v>&gt;621399-693982</v>
      </c>
      <c r="AM101" s="35" t="str">
        <f t="shared" ca="1" si="42"/>
        <v>1/0</v>
      </c>
      <c r="AO101" s="110" t="e">
        <f t="shared" ca="1" si="57"/>
        <v>#N/A</v>
      </c>
      <c r="AP101" s="35">
        <f t="shared" si="58"/>
        <v>108.9999999999991</v>
      </c>
      <c r="AQ101" s="78">
        <f t="shared" ca="1" si="59"/>
        <v>0.50044906480723628</v>
      </c>
    </row>
    <row r="102" spans="1:43">
      <c r="A102" s="74">
        <v>2.3747483460101</v>
      </c>
      <c r="B102" s="74">
        <v>2075</v>
      </c>
      <c r="C102" s="35">
        <v>0</v>
      </c>
      <c r="D102" s="35">
        <f t="shared" ca="1" si="43"/>
        <v>25</v>
      </c>
      <c r="E102" s="35">
        <f t="shared" ca="1" si="44"/>
        <v>7.2564263111767296E-4</v>
      </c>
      <c r="F102" s="35">
        <f ca="1">E102*'Input Sheet'!$D$2/SUM(OFFSET($E$4,0,0,'Input Sheet'!$D$2))</f>
        <v>0.33843922777123336</v>
      </c>
      <c r="G102" s="35" t="str">
        <f t="shared" si="45"/>
        <v/>
      </c>
      <c r="H102" s="35" t="str">
        <f t="shared" si="46"/>
        <v/>
      </c>
      <c r="J102" s="19">
        <v>99</v>
      </c>
      <c r="K102" s="30">
        <f t="shared" si="47"/>
        <v>1.7481880270062</v>
      </c>
      <c r="L102" s="77">
        <f t="shared" ca="1" si="48"/>
        <v>3.0154482670889968E-3</v>
      </c>
      <c r="M102" s="27" t="str">
        <f t="shared" si="56"/>
        <v/>
      </c>
      <c r="N102" s="22">
        <f t="shared" si="49"/>
        <v>2.0453229787866598</v>
      </c>
      <c r="O102" s="28">
        <f t="shared" ca="1" si="50"/>
        <v>7.1418511588949929E-3</v>
      </c>
      <c r="P102" s="28">
        <f t="shared" ca="1" si="51"/>
        <v>4.4024943172102518</v>
      </c>
      <c r="Q102" s="20">
        <f ca="1">IF(O102="","",SUM($P$4:$P102))</f>
        <v>658.40672675433063</v>
      </c>
      <c r="R102" s="28">
        <f t="shared" si="60"/>
        <v>111.00000000000067</v>
      </c>
      <c r="S102" s="77">
        <f ca="1">SUM(L$4:L102)</f>
        <v>0.65426109726101145</v>
      </c>
      <c r="T102" s="80">
        <f t="shared" ca="1" si="52"/>
        <v>0.31240132305417223</v>
      </c>
      <c r="U102" s="80">
        <f t="shared" ca="1" si="53"/>
        <v>0.50999746456570927</v>
      </c>
      <c r="V102" s="2"/>
      <c r="W102" s="2"/>
      <c r="X102" s="2"/>
      <c r="Y102" s="2"/>
      <c r="AB102" s="19">
        <v>98</v>
      </c>
      <c r="AC102" s="30">
        <f t="shared" ca="1" si="61"/>
        <v>5.8893256268978575</v>
      </c>
      <c r="AD102" s="28">
        <f t="shared" ca="1" si="62"/>
        <v>0</v>
      </c>
      <c r="AE102" s="77">
        <f t="shared" ca="1" si="34"/>
        <v>0</v>
      </c>
      <c r="AF102" s="85">
        <f t="shared" ca="1" si="35"/>
        <v>0</v>
      </c>
      <c r="AG102" s="35">
        <f t="shared" ca="1" si="36"/>
        <v>5.865336826356728</v>
      </c>
      <c r="AH102" s="81">
        <f t="shared" ca="1" si="37"/>
        <v>733393.11130783521</v>
      </c>
      <c r="AI102" s="35">
        <f t="shared" ca="1" si="38"/>
        <v>0</v>
      </c>
      <c r="AJ102" s="35" t="str">
        <f t="shared" ca="1" si="39"/>
        <v/>
      </c>
      <c r="AK102" s="84">
        <f t="shared" ca="1" si="40"/>
        <v>775042.69433514716</v>
      </c>
      <c r="AL102" s="35" t="str">
        <f t="shared" ca="1" si="41"/>
        <v>&gt;693982-775043</v>
      </c>
      <c r="AM102" s="35" t="str">
        <f t="shared" ca="1" si="42"/>
        <v>1/0</v>
      </c>
      <c r="AO102" s="110" t="e">
        <f t="shared" ca="1" si="57"/>
        <v>#N/A</v>
      </c>
      <c r="AP102" s="35">
        <f t="shared" si="58"/>
        <v>109.99999999999876</v>
      </c>
      <c r="AQ102" s="78">
        <f t="shared" ca="1" si="59"/>
        <v>0.50658732179482602</v>
      </c>
    </row>
    <row r="103" spans="1:43">
      <c r="A103" s="74">
        <v>2.2528530309798902</v>
      </c>
      <c r="B103" s="74">
        <v>2079</v>
      </c>
      <c r="C103" s="35">
        <v>0</v>
      </c>
      <c r="D103" s="35">
        <f t="shared" ca="1" si="43"/>
        <v>23</v>
      </c>
      <c r="E103" s="35">
        <f t="shared" ca="1" si="44"/>
        <v>6.587144272767226E-4</v>
      </c>
      <c r="F103" s="35">
        <f ca="1">E103*'Input Sheet'!$D$2/SUM(OFFSET($E$4,0,0,'Input Sheet'!$D$2))</f>
        <v>0.30722395919039147</v>
      </c>
      <c r="G103" s="35" t="str">
        <f t="shared" si="45"/>
        <v/>
      </c>
      <c r="H103" s="35" t="str">
        <f t="shared" si="46"/>
        <v/>
      </c>
      <c r="J103" s="19">
        <v>100</v>
      </c>
      <c r="K103" s="30">
        <f t="shared" si="47"/>
        <v>1.7481880270062</v>
      </c>
      <c r="L103" s="77">
        <f t="shared" ca="1" si="48"/>
        <v>3.0154482670889968E-3</v>
      </c>
      <c r="M103" s="27" t="str">
        <f t="shared" si="56"/>
        <v/>
      </c>
      <c r="N103" s="22">
        <f t="shared" si="49"/>
        <v>2.0492180226701802</v>
      </c>
      <c r="O103" s="28">
        <f t="shared" ca="1" si="50"/>
        <v>7.1418511588949929E-3</v>
      </c>
      <c r="P103" s="28">
        <f t="shared" ca="1" si="51"/>
        <v>4.4024943172102518</v>
      </c>
      <c r="Q103" s="20">
        <f ca="1">IF(O103="","",SUM($P$4:$P103))</f>
        <v>662.80922107154083</v>
      </c>
      <c r="R103" s="28">
        <f t="shared" si="60"/>
        <v>111.99999999999966</v>
      </c>
      <c r="S103" s="77">
        <f ca="1">SUM(L$4:L103)</f>
        <v>0.65727654552810044</v>
      </c>
      <c r="T103" s="80">
        <f t="shared" ca="1" si="52"/>
        <v>0.3138411611129896</v>
      </c>
      <c r="U103" s="80">
        <f t="shared" ca="1" si="53"/>
        <v>0.51340760733659241</v>
      </c>
      <c r="V103" s="2"/>
      <c r="W103" s="2"/>
      <c r="X103" s="2"/>
      <c r="Y103" s="2"/>
      <c r="AB103" s="19">
        <v>99</v>
      </c>
      <c r="AC103" s="30">
        <f t="shared" ca="1" si="61"/>
        <v>5.9373032279801166</v>
      </c>
      <c r="AD103" s="28">
        <f t="shared" ca="1" si="62"/>
        <v>0</v>
      </c>
      <c r="AE103" s="77">
        <f t="shared" ca="1" si="34"/>
        <v>0</v>
      </c>
      <c r="AF103" s="85">
        <f t="shared" ca="1" si="35"/>
        <v>0</v>
      </c>
      <c r="AG103" s="35">
        <f t="shared" ca="1" si="36"/>
        <v>5.9133144274389871</v>
      </c>
      <c r="AH103" s="81">
        <f t="shared" ca="1" si="37"/>
        <v>819057.56787255884</v>
      </c>
      <c r="AI103" s="35">
        <f t="shared" ca="1" si="38"/>
        <v>0</v>
      </c>
      <c r="AJ103" s="35" t="str">
        <f t="shared" ca="1" si="39"/>
        <v/>
      </c>
      <c r="AK103" s="84">
        <f t="shared" ca="1" si="40"/>
        <v>865572.05737522547</v>
      </c>
      <c r="AL103" s="35" t="str">
        <f t="shared" ca="1" si="41"/>
        <v>&gt;775043-865572</v>
      </c>
      <c r="AM103" s="35" t="str">
        <f t="shared" ca="1" si="42"/>
        <v>1/0</v>
      </c>
      <c r="AO103" s="110" t="e">
        <f t="shared" ca="1" si="57"/>
        <v>#N/A</v>
      </c>
      <c r="AP103" s="35">
        <f t="shared" si="58"/>
        <v>111.00000000000067</v>
      </c>
      <c r="AQ103" s="78">
        <f t="shared" ca="1" si="59"/>
        <v>0.50999746456570927</v>
      </c>
    </row>
    <row r="104" spans="1:43">
      <c r="A104" s="74">
        <v>2.25527250510331</v>
      </c>
      <c r="B104" s="74">
        <v>2080</v>
      </c>
      <c r="C104" s="35">
        <v>0</v>
      </c>
      <c r="D104" s="35">
        <f t="shared" ca="1" si="43"/>
        <v>23</v>
      </c>
      <c r="E104" s="35">
        <f t="shared" ca="1" si="44"/>
        <v>6.587144272767226E-4</v>
      </c>
      <c r="F104" s="35">
        <f ca="1">E104*'Input Sheet'!$D$2/SUM(OFFSET($E$4,0,0,'Input Sheet'!$D$2))</f>
        <v>0.30722395919039147</v>
      </c>
      <c r="G104" s="35" t="str">
        <f t="shared" si="45"/>
        <v/>
      </c>
      <c r="H104" s="35" t="str">
        <f t="shared" si="46"/>
        <v/>
      </c>
      <c r="J104" s="19">
        <v>101</v>
      </c>
      <c r="K104" s="30">
        <f t="shared" si="47"/>
        <v>1.7558748556724897</v>
      </c>
      <c r="L104" s="77">
        <f t="shared" ca="1" si="48"/>
        <v>3.0154482670889968E-3</v>
      </c>
      <c r="M104" s="27">
        <f t="shared" si="56"/>
        <v>1.7558748556724897</v>
      </c>
      <c r="N104" s="22">
        <f t="shared" si="49"/>
        <v>2.0515383905153302</v>
      </c>
      <c r="O104" s="28">
        <f t="shared" ca="1" si="50"/>
        <v>1.0051494223629991E-3</v>
      </c>
      <c r="P104" s="28">
        <f t="shared" ca="1" si="51"/>
        <v>0.61961031131107247</v>
      </c>
      <c r="Q104" s="20">
        <f ca="1">IF(O104="","",SUM($P$4:$P104))</f>
        <v>663.42883138285185</v>
      </c>
      <c r="R104" s="28">
        <f t="shared" si="60"/>
        <v>112.6000000000008</v>
      </c>
      <c r="S104" s="77">
        <f ca="1">SUM(L$4:L104)</f>
        <v>0.66029199379518944</v>
      </c>
      <c r="T104" s="80">
        <f t="shared" ca="1" si="52"/>
        <v>0.31528099917180696</v>
      </c>
      <c r="U104" s="80">
        <f t="shared" ca="1" si="53"/>
        <v>0.51388755335619818</v>
      </c>
      <c r="V104" s="2"/>
      <c r="W104" s="2"/>
      <c r="X104" s="2"/>
      <c r="Y104" s="2"/>
      <c r="AB104" s="19">
        <v>100</v>
      </c>
      <c r="AC104" s="30">
        <f t="shared" ca="1" si="61"/>
        <v>5.9852808290623756</v>
      </c>
      <c r="AD104" s="28">
        <f t="shared" ca="1" si="62"/>
        <v>0</v>
      </c>
      <c r="AE104" s="77">
        <f t="shared" ca="1" si="34"/>
        <v>0</v>
      </c>
      <c r="AF104" s="85">
        <f t="shared" ca="1" si="35"/>
        <v>0</v>
      </c>
      <c r="AG104" s="35">
        <f t="shared" ca="1" si="36"/>
        <v>5.9612920285212461</v>
      </c>
      <c r="AH104" s="81">
        <f t="shared" ca="1" si="37"/>
        <v>914728.1166753755</v>
      </c>
      <c r="AI104" s="35">
        <f t="shared" ca="1" si="38"/>
        <v>0</v>
      </c>
      <c r="AJ104" s="35" t="str">
        <f t="shared" ca="1" si="39"/>
        <v/>
      </c>
      <c r="AK104" s="84">
        <f t="shared" ca="1" si="40"/>
        <v>966675.76119980891</v>
      </c>
      <c r="AL104" s="35" t="str">
        <f t="shared" ca="1" si="41"/>
        <v>&gt;865572-966676</v>
      </c>
      <c r="AM104" s="35" t="str">
        <f t="shared" ca="1" si="42"/>
        <v>1/0</v>
      </c>
      <c r="AO104" s="110" t="e">
        <f t="shared" ca="1" si="57"/>
        <v>#N/A</v>
      </c>
      <c r="AP104" s="35">
        <f t="shared" si="58"/>
        <v>111.99999999999966</v>
      </c>
      <c r="AQ104" s="78">
        <f t="shared" ca="1" si="59"/>
        <v>0.51340760733659241</v>
      </c>
    </row>
    <row r="105" spans="1:43">
      <c r="A105" s="74">
        <v>2.2833012287035501</v>
      </c>
      <c r="B105" s="74">
        <v>2081</v>
      </c>
      <c r="C105" s="35">
        <v>0</v>
      </c>
      <c r="D105" s="35">
        <f t="shared" ca="1" si="43"/>
        <v>23</v>
      </c>
      <c r="E105" s="35">
        <f t="shared" ca="1" si="44"/>
        <v>6.587144272767226E-4</v>
      </c>
      <c r="F105" s="35">
        <f ca="1">E105*'Input Sheet'!$D$2/SUM(OFFSET($E$4,0,0,'Input Sheet'!$D$2))</f>
        <v>0.30722395919039147</v>
      </c>
      <c r="G105" s="35" t="str">
        <f t="shared" si="45"/>
        <v/>
      </c>
      <c r="H105" s="35" t="str">
        <f t="shared" si="46"/>
        <v/>
      </c>
      <c r="J105" s="19">
        <v>102</v>
      </c>
      <c r="K105" s="30">
        <f t="shared" si="47"/>
        <v>1.7558748556724897</v>
      </c>
      <c r="L105" s="77">
        <f t="shared" ca="1" si="48"/>
        <v>3.0154482670889968E-3</v>
      </c>
      <c r="M105" s="27" t="str">
        <f t="shared" si="56"/>
        <v/>
      </c>
      <c r="N105" s="22">
        <f t="shared" si="49"/>
        <v>2.0530784434834199</v>
      </c>
      <c r="O105" s="28">
        <f t="shared" ca="1" si="50"/>
        <v>7.0360459565409934E-3</v>
      </c>
      <c r="P105" s="28">
        <f t="shared" ca="1" si="51"/>
        <v>4.337272179177508</v>
      </c>
      <c r="Q105" s="20">
        <f ca="1">IF(O105="","",SUM($P$4:$P105))</f>
        <v>667.76610356202934</v>
      </c>
      <c r="R105" s="28">
        <f t="shared" si="60"/>
        <v>113.00000000000013</v>
      </c>
      <c r="S105" s="77">
        <f ca="1">SUM(L$4:L105)</f>
        <v>0.66330744206227843</v>
      </c>
      <c r="T105" s="80">
        <f t="shared" ca="1" si="52"/>
        <v>0.31672083723062433</v>
      </c>
      <c r="U105" s="80">
        <f t="shared" ca="1" si="53"/>
        <v>0.51724717549343868</v>
      </c>
      <c r="V105" s="2"/>
      <c r="W105" s="2"/>
      <c r="X105" s="2"/>
      <c r="Y105" s="2"/>
      <c r="AB105" s="19">
        <v>101</v>
      </c>
      <c r="AC105" s="30">
        <f t="shared" ca="1" si="61"/>
        <v>6.0332584301446355</v>
      </c>
      <c r="AD105" s="28">
        <f t="shared" ca="1" si="62"/>
        <v>0</v>
      </c>
      <c r="AE105" s="77">
        <f t="shared" ca="1" si="34"/>
        <v>0</v>
      </c>
      <c r="AF105" s="85">
        <f t="shared" ca="1" si="35"/>
        <v>0</v>
      </c>
      <c r="AG105" s="35">
        <f t="shared" ca="1" si="36"/>
        <v>6.0092696296035051</v>
      </c>
      <c r="AH105" s="81">
        <f t="shared" ca="1" si="37"/>
        <v>1021573.5257899129</v>
      </c>
      <c r="AI105" s="35">
        <f t="shared" ca="1" si="38"/>
        <v>0</v>
      </c>
      <c r="AJ105" s="35" t="str">
        <f t="shared" ca="1" si="39"/>
        <v/>
      </c>
      <c r="AK105" s="84">
        <f t="shared" ca="1" si="40"/>
        <v>1079588.9485214103</v>
      </c>
      <c r="AL105" s="35" t="str">
        <f t="shared" ca="1" si="41"/>
        <v>&gt;966676-1079589</v>
      </c>
      <c r="AM105" s="35" t="str">
        <f t="shared" ca="1" si="42"/>
        <v>1/0</v>
      </c>
      <c r="AO105" s="110" t="e">
        <f t="shared" ca="1" si="57"/>
        <v>#N/A</v>
      </c>
      <c r="AP105" s="35">
        <f t="shared" si="58"/>
        <v>112.6000000000008</v>
      </c>
      <c r="AQ105" s="78">
        <f t="shared" ca="1" si="59"/>
        <v>0.51388755335619818</v>
      </c>
    </row>
    <row r="106" spans="1:43">
      <c r="A106" s="74">
        <v>2.2380461031287999</v>
      </c>
      <c r="B106" s="74">
        <v>2082</v>
      </c>
      <c r="C106" s="35">
        <v>0</v>
      </c>
      <c r="D106" s="35">
        <f t="shared" ca="1" si="43"/>
        <v>22</v>
      </c>
      <c r="E106" s="35">
        <f t="shared" ca="1" si="44"/>
        <v>6.717582773218062E-4</v>
      </c>
      <c r="F106" s="35">
        <f ca="1">E106*'Input Sheet'!$D$2/SUM(OFFSET($E$4,0,0,'Input Sheet'!$D$2))</f>
        <v>0.31330760194663687</v>
      </c>
      <c r="G106" s="35" t="str">
        <f t="shared" si="45"/>
        <v/>
      </c>
      <c r="H106" s="35" t="str">
        <f t="shared" si="46"/>
        <v/>
      </c>
      <c r="J106" s="19">
        <v>103</v>
      </c>
      <c r="K106" s="30">
        <f t="shared" si="47"/>
        <v>1.7558748556724897</v>
      </c>
      <c r="L106" s="77">
        <f t="shared" ca="1" si="48"/>
        <v>3.0154482670889968E-3</v>
      </c>
      <c r="M106" s="27" t="str">
        <f t="shared" si="56"/>
        <v/>
      </c>
      <c r="N106" s="22">
        <f t="shared" si="49"/>
        <v>2.0569048513364701</v>
      </c>
      <c r="O106" s="28">
        <f t="shared" ca="1" si="50"/>
        <v>7.0360459565409934E-3</v>
      </c>
      <c r="P106" s="28">
        <f t="shared" ca="1" si="51"/>
        <v>4.337272179177508</v>
      </c>
      <c r="Q106" s="20">
        <f ca="1">IF(O106="","",SUM($P$4:$P106))</f>
        <v>672.10337574120683</v>
      </c>
      <c r="R106" s="28">
        <f t="shared" si="60"/>
        <v>113.99999999999942</v>
      </c>
      <c r="S106" s="77">
        <f ca="1">SUM(L$4:L106)</f>
        <v>0.66632289032936742</v>
      </c>
      <c r="T106" s="80">
        <f t="shared" ca="1" si="52"/>
        <v>0.3181606752894417</v>
      </c>
      <c r="U106" s="80">
        <f t="shared" ca="1" si="53"/>
        <v>0.52060679763067919</v>
      </c>
      <c r="V106" s="2"/>
      <c r="W106" s="2"/>
      <c r="X106" s="2"/>
      <c r="Y106" s="2"/>
      <c r="AB106" s="19">
        <v>102</v>
      </c>
      <c r="AC106" s="30">
        <f t="shared" ca="1" si="61"/>
        <v>6.0812360312268945</v>
      </c>
      <c r="AD106" s="28">
        <f t="shared" ca="1" si="62"/>
        <v>0</v>
      </c>
      <c r="AE106" s="77">
        <f t="shared" ca="1" si="34"/>
        <v>0</v>
      </c>
      <c r="AF106" s="85">
        <f t="shared" ca="1" si="35"/>
        <v>0</v>
      </c>
      <c r="AG106" s="35">
        <f t="shared" ca="1" si="36"/>
        <v>6.057247230685765</v>
      </c>
      <c r="AH106" s="81">
        <f t="shared" ca="1" si="37"/>
        <v>1140899.0820003399</v>
      </c>
      <c r="AI106" s="35">
        <f t="shared" ca="1" si="38"/>
        <v>0</v>
      </c>
      <c r="AJ106" s="35" t="str">
        <f t="shared" ca="1" si="39"/>
        <v/>
      </c>
      <c r="AK106" s="84">
        <f t="shared" ca="1" si="40"/>
        <v>1205691.0336956864</v>
      </c>
      <c r="AL106" s="35" t="str">
        <f t="shared" ca="1" si="41"/>
        <v>&gt;1079589-1205691</v>
      </c>
      <c r="AM106" s="35" t="str">
        <f t="shared" ca="1" si="42"/>
        <v>1/0</v>
      </c>
      <c r="AO106" s="110" t="e">
        <f t="shared" ca="1" si="57"/>
        <v>#N/A</v>
      </c>
      <c r="AP106" s="35">
        <f t="shared" si="58"/>
        <v>113.00000000000013</v>
      </c>
      <c r="AQ106" s="78">
        <f t="shared" ca="1" si="59"/>
        <v>0.51724717549343868</v>
      </c>
    </row>
    <row r="107" spans="1:43">
      <c r="A107" s="74">
        <v>2.35218251811136</v>
      </c>
      <c r="B107" s="74">
        <v>2083</v>
      </c>
      <c r="C107" s="35">
        <v>0</v>
      </c>
      <c r="D107" s="35">
        <f t="shared" ca="1" si="43"/>
        <v>25</v>
      </c>
      <c r="E107" s="35">
        <f t="shared" ca="1" si="44"/>
        <v>7.2564263111767296E-4</v>
      </c>
      <c r="F107" s="35">
        <f ca="1">E107*'Input Sheet'!$D$2/SUM(OFFSET($E$4,0,0,'Input Sheet'!$D$2))</f>
        <v>0.33843922777123336</v>
      </c>
      <c r="G107" s="35" t="str">
        <f t="shared" si="45"/>
        <v/>
      </c>
      <c r="H107" s="35" t="str">
        <f t="shared" si="46"/>
        <v/>
      </c>
      <c r="J107" s="19">
        <v>104</v>
      </c>
      <c r="K107" s="30">
        <f t="shared" si="47"/>
        <v>1.7596678446896299</v>
      </c>
      <c r="L107" s="77">
        <f t="shared" ca="1" si="48"/>
        <v>3.0154482670889968E-3</v>
      </c>
      <c r="M107" s="27">
        <f t="shared" si="56"/>
        <v>1.7596678446896299</v>
      </c>
      <c r="N107" s="22">
        <f t="shared" si="49"/>
        <v>2.06069784035361</v>
      </c>
      <c r="O107" s="28">
        <f t="shared" ca="1" si="50"/>
        <v>2.0102988447259981E-3</v>
      </c>
      <c r="P107" s="28">
        <f t="shared" ca="1" si="51"/>
        <v>1.2392206226221449</v>
      </c>
      <c r="Q107" s="20">
        <f ca="1">IF(O107="","",SUM($P$4:$P107))</f>
        <v>673.34259636382899</v>
      </c>
      <c r="R107" s="28">
        <f t="shared" si="60"/>
        <v>114.9999999999996</v>
      </c>
      <c r="S107" s="77">
        <f ca="1">SUM(L$4:L107)</f>
        <v>0.66933833859645642</v>
      </c>
      <c r="T107" s="80">
        <f t="shared" ca="1" si="52"/>
        <v>0.31960051334825906</v>
      </c>
      <c r="U107" s="80">
        <f t="shared" ca="1" si="53"/>
        <v>0.52156668966989073</v>
      </c>
      <c r="V107" s="2"/>
      <c r="W107" s="2"/>
      <c r="X107" s="2"/>
      <c r="Y107" s="2"/>
      <c r="AB107" s="19">
        <v>103</v>
      </c>
      <c r="AC107" s="30">
        <f t="shared" ca="1" si="61"/>
        <v>6.1292136323091535</v>
      </c>
      <c r="AD107" s="28">
        <f t="shared" ca="1" si="62"/>
        <v>0</v>
      </c>
      <c r="AE107" s="77">
        <f t="shared" ca="1" si="34"/>
        <v>0</v>
      </c>
      <c r="AF107" s="85">
        <f t="shared" ca="1" si="35"/>
        <v>0</v>
      </c>
      <c r="AG107" s="35">
        <f t="shared" ca="1" si="36"/>
        <v>6.105224831768024</v>
      </c>
      <c r="AH107" s="81">
        <f t="shared" ca="1" si="37"/>
        <v>1274162.5369576176</v>
      </c>
      <c r="AI107" s="35">
        <f t="shared" ca="1" si="38"/>
        <v>0</v>
      </c>
      <c r="AJ107" s="35" t="str">
        <f t="shared" ca="1" si="39"/>
        <v/>
      </c>
      <c r="AK107" s="84">
        <f t="shared" ca="1" si="40"/>
        <v>1346522.5544640156</v>
      </c>
      <c r="AL107" s="35" t="str">
        <f t="shared" ca="1" si="41"/>
        <v>&gt;1205691-1346523</v>
      </c>
      <c r="AM107" s="35" t="str">
        <f t="shared" ca="1" si="42"/>
        <v>1/0</v>
      </c>
      <c r="AO107" s="110" t="e">
        <f t="shared" ca="1" si="57"/>
        <v>#N/A</v>
      </c>
      <c r="AP107" s="35">
        <f t="shared" si="58"/>
        <v>113.99999999999942</v>
      </c>
      <c r="AQ107" s="78">
        <f t="shared" ca="1" si="59"/>
        <v>0.52060679763067919</v>
      </c>
    </row>
    <row r="108" spans="1:43">
      <c r="A108" s="74">
        <v>2.3443922736851102</v>
      </c>
      <c r="B108" s="74">
        <v>2084</v>
      </c>
      <c r="C108" s="35">
        <v>0</v>
      </c>
      <c r="D108" s="35">
        <f t="shared" ca="1" si="43"/>
        <v>25</v>
      </c>
      <c r="E108" s="35">
        <f t="shared" ca="1" si="44"/>
        <v>7.2564263111767296E-4</v>
      </c>
      <c r="F108" s="35">
        <f ca="1">E108*'Input Sheet'!$D$2/SUM(OFFSET($E$4,0,0,'Input Sheet'!$D$2))</f>
        <v>0.33843922777123336</v>
      </c>
      <c r="G108" s="35" t="str">
        <f t="shared" si="45"/>
        <v/>
      </c>
      <c r="H108" s="35" t="str">
        <f t="shared" si="46"/>
        <v/>
      </c>
      <c r="J108" s="19">
        <v>105</v>
      </c>
      <c r="K108" s="30">
        <f t="shared" si="47"/>
        <v>1.76342799356294</v>
      </c>
      <c r="L108" s="77">
        <f t="shared" ca="1" si="48"/>
        <v>2.6095225388270168E-3</v>
      </c>
      <c r="M108" s="27">
        <f t="shared" si="56"/>
        <v>1.76342799356294</v>
      </c>
      <c r="N108" s="22">
        <f t="shared" si="49"/>
        <v>2.0644579892269199</v>
      </c>
      <c r="O108" s="28">
        <f t="shared" ca="1" si="50"/>
        <v>7.0360459565409934E-3</v>
      </c>
      <c r="P108" s="28">
        <f t="shared" ca="1" si="51"/>
        <v>4.337272179177508</v>
      </c>
      <c r="Q108" s="20">
        <f ca="1">IF(O108="","",SUM($P$4:$P108))</f>
        <v>677.67986854300648</v>
      </c>
      <c r="R108" s="28">
        <f t="shared" si="60"/>
        <v>116.0000000000004</v>
      </c>
      <c r="S108" s="77">
        <f ca="1">SUM(L$4:L108)</f>
        <v>0.67194786113528349</v>
      </c>
      <c r="T108" s="80">
        <f t="shared" ca="1" si="52"/>
        <v>0.32084652705300487</v>
      </c>
      <c r="U108" s="80">
        <f t="shared" ca="1" si="53"/>
        <v>0.52492631180713123</v>
      </c>
      <c r="V108" s="2"/>
      <c r="W108" s="2"/>
      <c r="X108" s="2"/>
      <c r="Y108" s="2"/>
      <c r="AB108" s="19">
        <v>104</v>
      </c>
      <c r="AC108" s="30">
        <f t="shared" ca="1" si="61"/>
        <v>6.1771912333914125</v>
      </c>
      <c r="AD108" s="28">
        <f t="shared" ca="1" si="62"/>
        <v>0</v>
      </c>
      <c r="AE108" s="77">
        <f t="shared" ca="1" si="34"/>
        <v>0</v>
      </c>
      <c r="AF108" s="85">
        <f t="shared" ca="1" si="35"/>
        <v>0</v>
      </c>
      <c r="AG108" s="35">
        <f t="shared" ca="1" si="36"/>
        <v>6.153202432850283</v>
      </c>
      <c r="AH108" s="81">
        <f t="shared" ca="1" si="37"/>
        <v>1422991.9159368658</v>
      </c>
      <c r="AI108" s="35">
        <f t="shared" ca="1" si="38"/>
        <v>0</v>
      </c>
      <c r="AJ108" s="35" t="str">
        <f t="shared" ca="1" si="39"/>
        <v/>
      </c>
      <c r="AK108" s="84">
        <f t="shared" ca="1" si="40"/>
        <v>1503803.9920747469</v>
      </c>
      <c r="AL108" s="35" t="str">
        <f t="shared" ca="1" si="41"/>
        <v>&gt;1346523-1503804</v>
      </c>
      <c r="AM108" s="35" t="str">
        <f t="shared" ca="1" si="42"/>
        <v>1/0</v>
      </c>
      <c r="AO108" s="110" t="e">
        <f t="shared" ca="1" si="57"/>
        <v>#N/A</v>
      </c>
      <c r="AP108" s="35">
        <f t="shared" si="58"/>
        <v>114.9999999999996</v>
      </c>
      <c r="AQ108" s="78">
        <f t="shared" ca="1" si="59"/>
        <v>0.52156668966989073</v>
      </c>
    </row>
    <row r="109" spans="1:43">
      <c r="A109" s="74">
        <v>2.2764618041732398</v>
      </c>
      <c r="B109" s="74">
        <v>2085</v>
      </c>
      <c r="C109" s="35">
        <v>0</v>
      </c>
      <c r="D109" s="35">
        <f t="shared" ca="1" si="43"/>
        <v>23</v>
      </c>
      <c r="E109" s="35">
        <f t="shared" ca="1" si="44"/>
        <v>6.587144272767226E-4</v>
      </c>
      <c r="F109" s="35">
        <f ca="1">E109*'Input Sheet'!$D$2/SUM(OFFSET($E$4,0,0,'Input Sheet'!$D$2))</f>
        <v>0.30722395919039147</v>
      </c>
      <c r="G109" s="35" t="str">
        <f t="shared" si="45"/>
        <v/>
      </c>
      <c r="H109" s="35" t="str">
        <f t="shared" si="46"/>
        <v/>
      </c>
      <c r="J109" s="19">
        <v>106</v>
      </c>
      <c r="K109" s="30">
        <f t="shared" si="47"/>
        <v>1.76342799356294</v>
      </c>
      <c r="L109" s="77">
        <f t="shared" ca="1" si="48"/>
        <v>2.6095225388270168E-3</v>
      </c>
      <c r="M109" s="27" t="str">
        <f t="shared" si="56"/>
        <v/>
      </c>
      <c r="N109" s="22">
        <f t="shared" si="49"/>
        <v>2.0681858617461599</v>
      </c>
      <c r="O109" s="28">
        <f t="shared" ca="1" si="50"/>
        <v>1.0051494223629991E-2</v>
      </c>
      <c r="P109" s="28">
        <f t="shared" ca="1" si="51"/>
        <v>6.196103113110726</v>
      </c>
      <c r="Q109" s="20">
        <f ca="1">IF(O109="","",SUM($P$4:$P109))</f>
        <v>683.87597165611726</v>
      </c>
      <c r="R109" s="28">
        <f t="shared" si="60"/>
        <v>116.9999999999996</v>
      </c>
      <c r="S109" s="77">
        <f ca="1">SUM(L$4:L109)</f>
        <v>0.67455738367411056</v>
      </c>
      <c r="T109" s="80">
        <f t="shared" ca="1" si="52"/>
        <v>0.32209254075775068</v>
      </c>
      <c r="U109" s="80">
        <f t="shared" ca="1" si="53"/>
        <v>0.52972577200318915</v>
      </c>
      <c r="V109" s="2"/>
      <c r="W109" s="2"/>
      <c r="X109" s="2"/>
      <c r="Y109" s="2"/>
      <c r="AB109" s="19">
        <v>105</v>
      </c>
      <c r="AC109" s="30">
        <f t="shared" ca="1" si="61"/>
        <v>6.2251688344736715</v>
      </c>
      <c r="AD109" s="28">
        <f t="shared" ca="1" si="62"/>
        <v>0</v>
      </c>
      <c r="AE109" s="77">
        <f t="shared" ca="1" si="34"/>
        <v>0</v>
      </c>
      <c r="AF109" s="85">
        <f t="shared" ca="1" si="35"/>
        <v>0</v>
      </c>
      <c r="AG109" s="35">
        <f t="shared" ca="1" si="36"/>
        <v>6.201180033932542</v>
      </c>
      <c r="AH109" s="81">
        <f t="shared" ca="1" si="37"/>
        <v>1589205.4067581072</v>
      </c>
      <c r="AI109" s="35">
        <f t="shared" ca="1" si="38"/>
        <v>0</v>
      </c>
      <c r="AJ109" s="35" t="str">
        <f t="shared" ca="1" si="39"/>
        <v/>
      </c>
      <c r="AK109" s="84">
        <f t="shared" ca="1" si="40"/>
        <v>1679456.7897008662</v>
      </c>
      <c r="AL109" s="35" t="str">
        <f t="shared" ca="1" si="41"/>
        <v>&gt;1503804-1679457</v>
      </c>
      <c r="AM109" s="35" t="str">
        <f t="shared" ca="1" si="42"/>
        <v>1/0</v>
      </c>
      <c r="AO109" s="110" t="e">
        <f t="shared" ca="1" si="57"/>
        <v>#N/A</v>
      </c>
      <c r="AP109" s="35">
        <f t="shared" si="58"/>
        <v>116.0000000000004</v>
      </c>
      <c r="AQ109" s="78">
        <f t="shared" ca="1" si="59"/>
        <v>0.52492631180713123</v>
      </c>
    </row>
    <row r="110" spans="1:43">
      <c r="A110" s="74">
        <v>2.5490032620257899</v>
      </c>
      <c r="B110" s="74">
        <v>2090</v>
      </c>
      <c r="C110" s="35">
        <v>0</v>
      </c>
      <c r="D110" s="35">
        <f t="shared" ca="1" si="43"/>
        <v>29</v>
      </c>
      <c r="E110" s="35">
        <f t="shared" ca="1" si="44"/>
        <v>1.0943159033790714E-3</v>
      </c>
      <c r="F110" s="35">
        <f ca="1">E110*'Input Sheet'!$D$2/SUM(OFFSET($E$4,0,0,'Input Sheet'!$D$2))</f>
        <v>0.51038819026790838</v>
      </c>
      <c r="G110" s="35" t="str">
        <f t="shared" si="45"/>
        <v/>
      </c>
      <c r="H110" s="35" t="str">
        <f t="shared" si="46"/>
        <v/>
      </c>
      <c r="J110" s="19">
        <v>107</v>
      </c>
      <c r="K110" s="30">
        <f t="shared" si="47"/>
        <v>1.7664128471124001</v>
      </c>
      <c r="L110" s="77">
        <f t="shared" ca="1" si="48"/>
        <v>2.6095225388270168E-3</v>
      </c>
      <c r="M110" s="27">
        <f t="shared" si="56"/>
        <v>1.7664128471124001</v>
      </c>
      <c r="N110" s="22">
        <f t="shared" si="49"/>
        <v>2.0718820073061299</v>
      </c>
      <c r="O110" s="28">
        <f t="shared" ca="1" si="50"/>
        <v>6.0308965341779944E-3</v>
      </c>
      <c r="P110" s="28">
        <f t="shared" ca="1" si="51"/>
        <v>3.7176618678664357</v>
      </c>
      <c r="Q110" s="20">
        <f ca="1">IF(O110="","",SUM($P$4:$P110))</f>
        <v>687.59363352398373</v>
      </c>
      <c r="R110" s="28">
        <f t="shared" si="60"/>
        <v>118.00000000000129</v>
      </c>
      <c r="S110" s="77">
        <f ca="1">SUM(L$4:L110)</f>
        <v>0.67716690621293762</v>
      </c>
      <c r="T110" s="80">
        <f t="shared" ca="1" si="52"/>
        <v>0.32333855446249654</v>
      </c>
      <c r="U110" s="80">
        <f t="shared" ca="1" si="53"/>
        <v>0.532605448120824</v>
      </c>
      <c r="V110" s="2"/>
      <c r="W110" s="2"/>
      <c r="X110" s="2"/>
      <c r="Y110" s="2"/>
      <c r="AB110" s="19">
        <v>106</v>
      </c>
      <c r="AC110" s="30">
        <f t="shared" ca="1" si="61"/>
        <v>6.2731464355559305</v>
      </c>
      <c r="AD110" s="28">
        <f t="shared" ca="1" si="62"/>
        <v>0</v>
      </c>
      <c r="AE110" s="77">
        <f t="shared" ca="1" si="34"/>
        <v>0</v>
      </c>
      <c r="AF110" s="85">
        <f t="shared" ca="1" si="35"/>
        <v>0</v>
      </c>
      <c r="AG110" s="35">
        <f t="shared" ca="1" si="36"/>
        <v>6.249157635014801</v>
      </c>
      <c r="AH110" s="81">
        <f t="shared" ca="1" si="37"/>
        <v>1774833.5718452875</v>
      </c>
      <c r="AI110" s="35">
        <f t="shared" ca="1" si="38"/>
        <v>0</v>
      </c>
      <c r="AJ110" s="35" t="str">
        <f t="shared" ca="1" si="39"/>
        <v/>
      </c>
      <c r="AK110" s="84">
        <f t="shared" ca="1" si="40"/>
        <v>1875626.8259275488</v>
      </c>
      <c r="AL110" s="35" t="str">
        <f t="shared" ca="1" si="41"/>
        <v>&gt;1679457-1875627</v>
      </c>
      <c r="AM110" s="35" t="str">
        <f t="shared" ca="1" si="42"/>
        <v>1/0</v>
      </c>
      <c r="AO110" s="110" t="e">
        <f t="shared" ca="1" si="57"/>
        <v>#N/A</v>
      </c>
      <c r="AP110" s="35">
        <f t="shared" si="58"/>
        <v>116.9999999999996</v>
      </c>
      <c r="AQ110" s="78">
        <f t="shared" ca="1" si="59"/>
        <v>0.52972577200318915</v>
      </c>
    </row>
    <row r="111" spans="1:43">
      <c r="A111" s="74">
        <v>2.4983105537896</v>
      </c>
      <c r="B111" s="74">
        <v>2102</v>
      </c>
      <c r="C111" s="35">
        <v>0</v>
      </c>
      <c r="D111" s="35">
        <f t="shared" ca="1" si="43"/>
        <v>28</v>
      </c>
      <c r="E111" s="35">
        <f t="shared" ca="1" si="44"/>
        <v>1.1799580175565639E-3</v>
      </c>
      <c r="F111" s="35">
        <f ca="1">E111*'Input Sheet'!$D$2/SUM(OFFSET($E$4,0,0,'Input Sheet'!$D$2))</f>
        <v>0.55033161385409246</v>
      </c>
      <c r="G111" s="35" t="str">
        <f t="shared" si="45"/>
        <v/>
      </c>
      <c r="H111" s="35" t="str">
        <f t="shared" si="46"/>
        <v/>
      </c>
      <c r="J111" s="19">
        <v>108</v>
      </c>
      <c r="K111" s="30">
        <f t="shared" si="47"/>
        <v>1.7708520116421398</v>
      </c>
      <c r="L111" s="77">
        <f t="shared" ca="1" si="48"/>
        <v>2.6095225388270168E-3</v>
      </c>
      <c r="M111" s="27">
        <f t="shared" si="56"/>
        <v>1.7708520116421398</v>
      </c>
      <c r="N111" s="22">
        <f t="shared" si="49"/>
        <v>2.0755469613925301</v>
      </c>
      <c r="O111" s="28">
        <f t="shared" ca="1" si="50"/>
        <v>2.0102988447259981E-3</v>
      </c>
      <c r="P111" s="28">
        <f t="shared" ca="1" si="51"/>
        <v>1.2392206226221449</v>
      </c>
      <c r="Q111" s="20">
        <f ca="1">IF(O111="","",SUM($P$4:$P111))</f>
        <v>688.83285414660588</v>
      </c>
      <c r="R111" s="28">
        <f t="shared" si="60"/>
        <v>118.99999999999993</v>
      </c>
      <c r="S111" s="77">
        <f ca="1">SUM(L$4:L111)</f>
        <v>0.67977642875176469</v>
      </c>
      <c r="T111" s="80">
        <f t="shared" ca="1" si="52"/>
        <v>0.32458456816724235</v>
      </c>
      <c r="U111" s="80">
        <f t="shared" ca="1" si="53"/>
        <v>0.53356534016003554</v>
      </c>
      <c r="V111" s="2"/>
      <c r="W111" s="2"/>
      <c r="X111" s="2"/>
      <c r="Y111" s="2"/>
      <c r="AB111" s="19">
        <v>107</v>
      </c>
      <c r="AC111" s="30">
        <f t="shared" ca="1" si="61"/>
        <v>6.3211240366381904</v>
      </c>
      <c r="AD111" s="28">
        <f t="shared" ca="1" si="62"/>
        <v>0</v>
      </c>
      <c r="AE111" s="77">
        <f t="shared" ca="1" si="34"/>
        <v>0</v>
      </c>
      <c r="AF111" s="85">
        <f t="shared" ca="1" si="35"/>
        <v>0</v>
      </c>
      <c r="AG111" s="35">
        <f t="shared" ca="1" si="36"/>
        <v>6.2971352360970609</v>
      </c>
      <c r="AH111" s="81">
        <f t="shared" ca="1" si="37"/>
        <v>1982144.1547792181</v>
      </c>
      <c r="AI111" s="35">
        <f t="shared" ca="1" si="38"/>
        <v>0</v>
      </c>
      <c r="AJ111" s="35" t="str">
        <f t="shared" ca="1" si="39"/>
        <v/>
      </c>
      <c r="AK111" s="84">
        <f t="shared" ca="1" si="40"/>
        <v>2094710.6300756109</v>
      </c>
      <c r="AL111" s="35" t="str">
        <f t="shared" ca="1" si="41"/>
        <v>&gt;1875627-2094711</v>
      </c>
      <c r="AM111" s="35" t="str">
        <f t="shared" ca="1" si="42"/>
        <v>1/0</v>
      </c>
      <c r="AO111" s="110" t="e">
        <f t="shared" ca="1" si="57"/>
        <v>#N/A</v>
      </c>
      <c r="AP111" s="35">
        <f t="shared" si="58"/>
        <v>118.00000000000129</v>
      </c>
      <c r="AQ111" s="78">
        <f t="shared" ca="1" si="59"/>
        <v>0.532605448120824</v>
      </c>
    </row>
    <row r="112" spans="1:43">
      <c r="A112" s="74">
        <v>2.8948696567452501</v>
      </c>
      <c r="B112" s="74">
        <v>2109</v>
      </c>
      <c r="C112" s="35">
        <v>0</v>
      </c>
      <c r="D112" s="35">
        <f t="shared" ca="1" si="43"/>
        <v>36</v>
      </c>
      <c r="E112" s="35">
        <f t="shared" ca="1" si="44"/>
        <v>1.6752490372716649E-3</v>
      </c>
      <c r="F112" s="35">
        <f ca="1">E112*'Input Sheet'!$D$2/SUM(OFFSET($E$4,0,0,'Input Sheet'!$D$2))</f>
        <v>0.78133500732371164</v>
      </c>
      <c r="G112" s="35" t="str">
        <f t="shared" si="45"/>
        <v/>
      </c>
      <c r="H112" s="35" t="str">
        <f t="shared" si="46"/>
        <v/>
      </c>
      <c r="J112" s="19">
        <v>109</v>
      </c>
      <c r="K112" s="30">
        <f t="shared" si="47"/>
        <v>1.7708520116421398</v>
      </c>
      <c r="L112" s="77">
        <f t="shared" ca="1" si="48"/>
        <v>2.6095225388270168E-3</v>
      </c>
      <c r="M112" s="27" t="str">
        <f t="shared" si="56"/>
        <v/>
      </c>
      <c r="N112" s="22">
        <f t="shared" si="49"/>
        <v>2.0791812460476198</v>
      </c>
      <c r="O112" s="28">
        <f t="shared" ca="1" si="50"/>
        <v>5.0257471118149953E-3</v>
      </c>
      <c r="P112" s="28">
        <f t="shared" ca="1" si="51"/>
        <v>3.098051556555363</v>
      </c>
      <c r="Q112" s="20">
        <f ca="1">IF(O112="","",SUM($P$4:$P112))</f>
        <v>691.93090570316122</v>
      </c>
      <c r="R112" s="28">
        <f t="shared" si="60"/>
        <v>119.99999999999869</v>
      </c>
      <c r="S112" s="77">
        <f ca="1">SUM(L$4:L112)</f>
        <v>0.68238595129059176</v>
      </c>
      <c r="T112" s="80">
        <f t="shared" ca="1" si="52"/>
        <v>0.32583058187198816</v>
      </c>
      <c r="U112" s="80">
        <f t="shared" ca="1" si="53"/>
        <v>0.5359650702580645</v>
      </c>
      <c r="V112" s="2"/>
      <c r="W112" s="2"/>
      <c r="X112" s="2"/>
      <c r="Y112" s="2"/>
      <c r="AB112" s="19">
        <v>108</v>
      </c>
      <c r="AC112" s="30">
        <f t="shared" ca="1" si="61"/>
        <v>6.3691016377204495</v>
      </c>
      <c r="AD112" s="28">
        <f t="shared" ca="1" si="62"/>
        <v>0</v>
      </c>
      <c r="AE112" s="77">
        <f t="shared" ca="1" si="34"/>
        <v>0</v>
      </c>
      <c r="AF112" s="85">
        <f t="shared" ca="1" si="35"/>
        <v>0</v>
      </c>
      <c r="AG112" s="35">
        <f t="shared" ca="1" si="36"/>
        <v>6.34511283717932</v>
      </c>
      <c r="AH112" s="81">
        <f t="shared" ca="1" si="37"/>
        <v>2213669.784395929</v>
      </c>
      <c r="AI112" s="35">
        <f t="shared" ca="1" si="38"/>
        <v>0</v>
      </c>
      <c r="AJ112" s="35" t="str">
        <f t="shared" ca="1" si="39"/>
        <v/>
      </c>
      <c r="AK112" s="84">
        <f t="shared" ca="1" si="40"/>
        <v>2339384.6596227163</v>
      </c>
      <c r="AL112" s="35" t="str">
        <f t="shared" ca="1" si="41"/>
        <v>&gt;2094711-2339385</v>
      </c>
      <c r="AM112" s="35" t="str">
        <f t="shared" ca="1" si="42"/>
        <v>1/0</v>
      </c>
      <c r="AO112" s="110" t="e">
        <f t="shared" ca="1" si="57"/>
        <v>#N/A</v>
      </c>
      <c r="AP112" s="35">
        <f t="shared" si="58"/>
        <v>118.99999999999993</v>
      </c>
      <c r="AQ112" s="78">
        <f t="shared" ca="1" si="59"/>
        <v>0.53356534016003554</v>
      </c>
    </row>
    <row r="113" spans="1:43">
      <c r="A113" s="74">
        <v>2.2855573090077699</v>
      </c>
      <c r="B113" s="74">
        <v>2118</v>
      </c>
      <c r="C113" s="35">
        <v>0</v>
      </c>
      <c r="D113" s="35">
        <f t="shared" ca="1" si="43"/>
        <v>23</v>
      </c>
      <c r="E113" s="35">
        <f t="shared" ca="1" si="44"/>
        <v>6.587144272767226E-4</v>
      </c>
      <c r="F113" s="35">
        <f ca="1">E113*'Input Sheet'!$D$2/SUM(OFFSET($E$4,0,0,'Input Sheet'!$D$2))</f>
        <v>0.30722395919039147</v>
      </c>
      <c r="G113" s="35" t="str">
        <f t="shared" si="45"/>
        <v/>
      </c>
      <c r="H113" s="35" t="str">
        <f t="shared" si="46"/>
        <v/>
      </c>
      <c r="J113" s="19">
        <v>110</v>
      </c>
      <c r="K113" s="30">
        <f t="shared" si="47"/>
        <v>1.7708520116421398</v>
      </c>
      <c r="L113" s="77">
        <f t="shared" ca="1" si="48"/>
        <v>2.6095225388270168E-3</v>
      </c>
      <c r="M113" s="27" t="str">
        <f t="shared" si="56"/>
        <v/>
      </c>
      <c r="N113" s="22">
        <f t="shared" si="49"/>
        <v>2.0827853703164498</v>
      </c>
      <c r="O113" s="28">
        <f t="shared" ca="1" si="50"/>
        <v>8.0411953789039925E-3</v>
      </c>
      <c r="P113" s="28">
        <f t="shared" ca="1" si="51"/>
        <v>4.9568824904885798</v>
      </c>
      <c r="Q113" s="20">
        <f ca="1">IF(O113="","",SUM($P$4:$P113))</f>
        <v>696.88778819364984</v>
      </c>
      <c r="R113" s="28">
        <f t="shared" si="60"/>
        <v>121.00000000000003</v>
      </c>
      <c r="S113" s="77">
        <f ca="1">SUM(L$4:L113)</f>
        <v>0.68499547382941883</v>
      </c>
      <c r="T113" s="80">
        <f t="shared" ca="1" si="52"/>
        <v>0.32707659557673396</v>
      </c>
      <c r="U113" s="80">
        <f t="shared" ca="1" si="53"/>
        <v>0.53980463841491078</v>
      </c>
      <c r="V113" s="2"/>
      <c r="W113" s="2"/>
      <c r="X113" s="2"/>
      <c r="Y113" s="2"/>
      <c r="AB113" s="19">
        <v>109</v>
      </c>
      <c r="AC113" s="30">
        <f t="shared" ca="1" si="61"/>
        <v>6.4170792388027085</v>
      </c>
      <c r="AD113" s="28">
        <f t="shared" ca="1" si="62"/>
        <v>0</v>
      </c>
      <c r="AE113" s="77">
        <f t="shared" ca="1" si="34"/>
        <v>0</v>
      </c>
      <c r="AF113" s="85">
        <f t="shared" ca="1" si="35"/>
        <v>0</v>
      </c>
      <c r="AG113" s="35">
        <f t="shared" ca="1" si="36"/>
        <v>6.393090438261579</v>
      </c>
      <c r="AH113" s="81">
        <f t="shared" ca="1" si="37"/>
        <v>2472238.9148802026</v>
      </c>
      <c r="AI113" s="35">
        <f t="shared" ca="1" si="38"/>
        <v>0</v>
      </c>
      <c r="AJ113" s="35" t="str">
        <f t="shared" ca="1" si="39"/>
        <v/>
      </c>
      <c r="AK113" s="84">
        <f t="shared" ca="1" si="40"/>
        <v>2612637.9973927662</v>
      </c>
      <c r="AL113" s="35" t="str">
        <f t="shared" ca="1" si="41"/>
        <v>&gt;2339385-2612638</v>
      </c>
      <c r="AM113" s="35" t="str">
        <f t="shared" ca="1" si="42"/>
        <v>1/0</v>
      </c>
      <c r="AO113" s="110" t="e">
        <f t="shared" ca="1" si="57"/>
        <v>#N/A</v>
      </c>
      <c r="AP113" s="35">
        <f t="shared" si="58"/>
        <v>119.99999999999869</v>
      </c>
      <c r="AQ113" s="78">
        <f t="shared" ca="1" si="59"/>
        <v>0.5359650702580645</v>
      </c>
    </row>
    <row r="114" spans="1:43">
      <c r="A114" s="74">
        <v>2.3838153659804302</v>
      </c>
      <c r="B114" s="74">
        <v>2119</v>
      </c>
      <c r="C114" s="35">
        <v>0</v>
      </c>
      <c r="D114" s="35">
        <f t="shared" ca="1" si="43"/>
        <v>25</v>
      </c>
      <c r="E114" s="35">
        <f t="shared" ca="1" si="44"/>
        <v>7.2564263111767296E-4</v>
      </c>
      <c r="F114" s="35">
        <f ca="1">E114*'Input Sheet'!$D$2/SUM(OFFSET($E$4,0,0,'Input Sheet'!$D$2))</f>
        <v>0.33843922777123336</v>
      </c>
      <c r="G114" s="35" t="str">
        <f t="shared" si="45"/>
        <v/>
      </c>
      <c r="H114" s="35" t="str">
        <f t="shared" si="46"/>
        <v/>
      </c>
      <c r="J114" s="19">
        <v>111</v>
      </c>
      <c r="K114" s="30">
        <f t="shared" si="47"/>
        <v>1.7708520116421398</v>
      </c>
      <c r="L114" s="77">
        <f t="shared" ca="1" si="48"/>
        <v>2.6095225388270168E-3</v>
      </c>
      <c r="M114" s="27" t="str">
        <f t="shared" si="56"/>
        <v/>
      </c>
      <c r="N114" s="22">
        <f t="shared" si="49"/>
        <v>2.0863598306747502</v>
      </c>
      <c r="O114" s="28">
        <f t="shared" ca="1" si="50"/>
        <v>6.0308965341779944E-3</v>
      </c>
      <c r="P114" s="28">
        <f t="shared" ca="1" si="51"/>
        <v>3.7176618678664357</v>
      </c>
      <c r="Q114" s="20">
        <f ca="1">IF(O114="","",SUM($P$4:$P114))</f>
        <v>700.60545006151631</v>
      </c>
      <c r="R114" s="28">
        <f t="shared" si="60"/>
        <v>122.00000000000057</v>
      </c>
      <c r="S114" s="77">
        <f ca="1">SUM(L$4:L114)</f>
        <v>0.6876049963682459</v>
      </c>
      <c r="T114" s="80">
        <f t="shared" ca="1" si="52"/>
        <v>0.32832260928147983</v>
      </c>
      <c r="U114" s="80">
        <f t="shared" ca="1" si="53"/>
        <v>0.54268431453254551</v>
      </c>
      <c r="V114" s="2"/>
      <c r="W114" s="2"/>
      <c r="X114" s="2"/>
      <c r="Y114" s="2"/>
      <c r="AB114" s="19">
        <v>110</v>
      </c>
      <c r="AC114" s="30">
        <f t="shared" ca="1" si="61"/>
        <v>6.4650568398849675</v>
      </c>
      <c r="AD114" s="28">
        <f t="shared" ca="1" si="62"/>
        <v>0</v>
      </c>
      <c r="AE114" s="77">
        <f t="shared" ca="1" si="34"/>
        <v>0</v>
      </c>
      <c r="AF114" s="85">
        <f t="shared" ca="1" si="35"/>
        <v>0</v>
      </c>
      <c r="AG114" s="35">
        <f t="shared" ca="1" si="36"/>
        <v>6.441068039343838</v>
      </c>
      <c r="AH114" s="81">
        <f t="shared" ca="1" si="37"/>
        <v>2761010.3798367097</v>
      </c>
      <c r="AI114" s="35">
        <f t="shared" ca="1" si="38"/>
        <v>0</v>
      </c>
      <c r="AJ114" s="35" t="str">
        <f t="shared" ca="1" si="39"/>
        <v/>
      </c>
      <c r="AK114" s="84">
        <f t="shared" ca="1" si="40"/>
        <v>2917808.8679616018</v>
      </c>
      <c r="AL114" s="35" t="str">
        <f t="shared" ca="1" si="41"/>
        <v>&gt;2612638-2917809</v>
      </c>
      <c r="AM114" s="35" t="str">
        <f t="shared" ca="1" si="42"/>
        <v>1/0</v>
      </c>
      <c r="AO114" s="110" t="e">
        <f t="shared" ca="1" si="57"/>
        <v>#N/A</v>
      </c>
      <c r="AP114" s="35">
        <f t="shared" si="58"/>
        <v>121.00000000000003</v>
      </c>
      <c r="AQ114" s="78">
        <f t="shared" ca="1" si="59"/>
        <v>0.53980463841491078</v>
      </c>
    </row>
    <row r="115" spans="1:43">
      <c r="A115" s="74">
        <v>3.0700378666077599</v>
      </c>
      <c r="B115" s="74">
        <v>2125</v>
      </c>
      <c r="C115" s="35">
        <v>0</v>
      </c>
      <c r="D115" s="35">
        <f t="shared" ca="1" si="43"/>
        <v>40</v>
      </c>
      <c r="E115" s="35">
        <f t="shared" ca="1" si="44"/>
        <v>1.8092689602533982E-3</v>
      </c>
      <c r="F115" s="35">
        <f ca="1">E115*'Input Sheet'!$D$2/SUM(OFFSET($E$4,0,0,'Input Sheet'!$D$2))</f>
        <v>0.84384180790960861</v>
      </c>
      <c r="G115" s="35" t="str">
        <f t="shared" si="45"/>
        <v/>
      </c>
      <c r="H115" s="35" t="str">
        <f t="shared" si="46"/>
        <v/>
      </c>
      <c r="J115" s="19">
        <v>112</v>
      </c>
      <c r="K115" s="30">
        <f t="shared" si="47"/>
        <v>1.7781512503836403</v>
      </c>
      <c r="L115" s="77">
        <f t="shared" ca="1" si="48"/>
        <v>2.6095225388270168E-3</v>
      </c>
      <c r="M115" s="27">
        <f t="shared" si="56"/>
        <v>1.7781512503836403</v>
      </c>
      <c r="N115" s="22">
        <f t="shared" si="49"/>
        <v>2.0899051114393998</v>
      </c>
      <c r="O115" s="28">
        <f t="shared" ca="1" si="50"/>
        <v>3.0154482670889972E-3</v>
      </c>
      <c r="P115" s="28">
        <f t="shared" ca="1" si="51"/>
        <v>1.8588309339332179</v>
      </c>
      <c r="Q115" s="20">
        <f ca="1">IF(O115="","",SUM($P$4:$P115))</f>
        <v>702.46428099544949</v>
      </c>
      <c r="R115" s="28">
        <f t="shared" si="60"/>
        <v>123.0000000000006</v>
      </c>
      <c r="S115" s="77">
        <f ca="1">SUM(L$4:L115)</f>
        <v>0.69021451890707297</v>
      </c>
      <c r="T115" s="80">
        <f t="shared" ca="1" si="52"/>
        <v>0.32956862298622563</v>
      </c>
      <c r="U115" s="80">
        <f t="shared" ca="1" si="53"/>
        <v>0.54412415259136293</v>
      </c>
      <c r="V115" s="2"/>
      <c r="W115" s="2"/>
      <c r="X115" s="2"/>
      <c r="Y115" s="2"/>
      <c r="AB115" s="19">
        <v>111</v>
      </c>
      <c r="AC115" s="30">
        <f t="shared" ca="1" si="61"/>
        <v>6.5130344409672265</v>
      </c>
      <c r="AD115" s="28">
        <f t="shared" ca="1" si="62"/>
        <v>0</v>
      </c>
      <c r="AE115" s="77">
        <f t="shared" ca="1" si="34"/>
        <v>0</v>
      </c>
      <c r="AF115" s="85">
        <f t="shared" ca="1" si="35"/>
        <v>0</v>
      </c>
      <c r="AG115" s="35">
        <f t="shared" ca="1" si="36"/>
        <v>6.489045640426097</v>
      </c>
      <c r="AH115" s="81">
        <f t="shared" ca="1" si="37"/>
        <v>3083511.9824717469</v>
      </c>
      <c r="AI115" s="35">
        <f t="shared" ca="1" si="38"/>
        <v>0</v>
      </c>
      <c r="AJ115" s="35" t="str">
        <f t="shared" ca="1" si="39"/>
        <v/>
      </c>
      <c r="AK115" s="84">
        <f t="shared" ca="1" si="40"/>
        <v>3258625.4193850672</v>
      </c>
      <c r="AL115" s="35" t="str">
        <f t="shared" ca="1" si="41"/>
        <v>&gt;2917809-3258625</v>
      </c>
      <c r="AM115" s="35" t="str">
        <f t="shared" ca="1" si="42"/>
        <v>1/0</v>
      </c>
      <c r="AO115" s="110" t="e">
        <f t="shared" ca="1" si="57"/>
        <v>#N/A</v>
      </c>
      <c r="AP115" s="35">
        <f t="shared" si="58"/>
        <v>122.00000000000057</v>
      </c>
      <c r="AQ115" s="78">
        <f t="shared" ca="1" si="59"/>
        <v>0.54268431453254551</v>
      </c>
    </row>
    <row r="116" spans="1:43">
      <c r="A116" s="74">
        <v>2.1583624920952502</v>
      </c>
      <c r="B116" s="74">
        <v>2126</v>
      </c>
      <c r="C116" s="35">
        <v>6.5146579804560298E-3</v>
      </c>
      <c r="D116" s="35">
        <f t="shared" ca="1" si="43"/>
        <v>21</v>
      </c>
      <c r="E116" s="35">
        <f t="shared" ca="1" si="44"/>
        <v>8.8113748064288871E-4</v>
      </c>
      <c r="F116" s="35">
        <f ca="1">E116*'Input Sheet'!$D$2/SUM(OFFSET($E$4,0,0,'Input Sheet'!$D$2))</f>
        <v>0.41096191943649768</v>
      </c>
      <c r="G116" s="35">
        <f t="shared" si="45"/>
        <v>2.1583624920952502</v>
      </c>
      <c r="H116" s="35">
        <f t="shared" si="46"/>
        <v>4</v>
      </c>
      <c r="J116" s="19">
        <v>113</v>
      </c>
      <c r="K116" s="30">
        <f t="shared" si="47"/>
        <v>1.7781512503836403</v>
      </c>
      <c r="L116" s="77">
        <f t="shared" ca="1" si="48"/>
        <v>2.6095225388270168E-3</v>
      </c>
      <c r="M116" s="27" t="str">
        <f t="shared" si="56"/>
        <v/>
      </c>
      <c r="N116" s="22">
        <f t="shared" si="49"/>
        <v>2.09342168516224</v>
      </c>
      <c r="O116" s="28">
        <f t="shared" ca="1" si="50"/>
        <v>3.0154482670889972E-3</v>
      </c>
      <c r="P116" s="28">
        <f t="shared" ca="1" si="51"/>
        <v>1.8588309339332179</v>
      </c>
      <c r="Q116" s="20">
        <f ca="1">IF(O116="","",SUM($P$4:$P116))</f>
        <v>704.32311192938266</v>
      </c>
      <c r="R116" s="28">
        <f t="shared" si="60"/>
        <v>124.00000000000146</v>
      </c>
      <c r="S116" s="77">
        <f ca="1">SUM(L$4:L116)</f>
        <v>0.69282404144590004</v>
      </c>
      <c r="T116" s="80">
        <f t="shared" ca="1" si="52"/>
        <v>0.33081463669097144</v>
      </c>
      <c r="U116" s="80">
        <f t="shared" ca="1" si="53"/>
        <v>0.54556399065018024</v>
      </c>
      <c r="V116" s="2"/>
      <c r="W116" s="2"/>
      <c r="X116" s="2"/>
      <c r="Y116" s="2"/>
      <c r="AB116" s="19">
        <v>112</v>
      </c>
      <c r="AC116" s="30">
        <f t="shared" ca="1" si="61"/>
        <v>6.5610120420494855</v>
      </c>
      <c r="AD116" s="28">
        <f t="shared" ca="1" si="62"/>
        <v>0</v>
      </c>
      <c r="AE116" s="77">
        <f t="shared" ca="1" si="34"/>
        <v>0</v>
      </c>
      <c r="AF116" s="85">
        <f t="shared" ca="1" si="35"/>
        <v>0</v>
      </c>
      <c r="AG116" s="35">
        <f t="shared" ca="1" si="36"/>
        <v>6.537023241508356</v>
      </c>
      <c r="AH116" s="81">
        <f t="shared" ca="1" si="37"/>
        <v>3443683.5933261304</v>
      </c>
      <c r="AI116" s="35">
        <f t="shared" ca="1" si="38"/>
        <v>0</v>
      </c>
      <c r="AJ116" s="35" t="str">
        <f t="shared" ca="1" si="39"/>
        <v/>
      </c>
      <c r="AK116" s="84">
        <f t="shared" ca="1" si="40"/>
        <v>3639251.2684632177</v>
      </c>
      <c r="AL116" s="35" t="str">
        <f t="shared" ca="1" si="41"/>
        <v>&gt;3258625-3639251</v>
      </c>
      <c r="AM116" s="35" t="str">
        <f t="shared" ca="1" si="42"/>
        <v>1/0</v>
      </c>
      <c r="AO116" s="110" t="e">
        <f t="shared" ca="1" si="57"/>
        <v>#N/A</v>
      </c>
      <c r="AP116" s="35">
        <f t="shared" si="58"/>
        <v>123.0000000000006</v>
      </c>
      <c r="AQ116" s="78">
        <f t="shared" ca="1" si="59"/>
        <v>0.54412415259136293</v>
      </c>
    </row>
    <row r="117" spans="1:43">
      <c r="A117" s="74">
        <v>2.2329961103921501</v>
      </c>
      <c r="B117" s="74">
        <v>2127</v>
      </c>
      <c r="C117" s="35">
        <v>2.89256198347107E-2</v>
      </c>
      <c r="D117" s="35">
        <f t="shared" ca="1" si="43"/>
        <v>22</v>
      </c>
      <c r="E117" s="35">
        <f t="shared" ca="1" si="44"/>
        <v>6.717582773218062E-4</v>
      </c>
      <c r="F117" s="35">
        <f ca="1">E117*'Input Sheet'!$D$2/SUM(OFFSET($E$4,0,0,'Input Sheet'!$D$2))</f>
        <v>0.31330760194663687</v>
      </c>
      <c r="G117" s="35">
        <f t="shared" si="45"/>
        <v>2.2329961103921501</v>
      </c>
      <c r="H117" s="35">
        <f t="shared" si="46"/>
        <v>5</v>
      </c>
      <c r="J117" s="19">
        <v>114</v>
      </c>
      <c r="K117" s="30">
        <f t="shared" si="47"/>
        <v>1.7781512503836403</v>
      </c>
      <c r="L117" s="77">
        <f t="shared" ca="1" si="48"/>
        <v>2.6095225388270168E-3</v>
      </c>
      <c r="M117" s="27" t="str">
        <f t="shared" si="56"/>
        <v/>
      </c>
      <c r="N117" s="22">
        <f t="shared" si="49"/>
        <v>2.0969100130080598</v>
      </c>
      <c r="O117" s="28">
        <f t="shared" ca="1" si="50"/>
        <v>9.0463448012669916E-3</v>
      </c>
      <c r="P117" s="28">
        <f t="shared" ca="1" si="51"/>
        <v>5.5764928017996533</v>
      </c>
      <c r="Q117" s="20">
        <f ca="1">IF(O117="","",SUM($P$4:$P117))</f>
        <v>709.89960473118231</v>
      </c>
      <c r="R117" s="28">
        <f t="shared" si="60"/>
        <v>125.00000000000105</v>
      </c>
      <c r="S117" s="77">
        <f ca="1">SUM(L$4:L117)</f>
        <v>0.69543356398472711</v>
      </c>
      <c r="T117" s="80">
        <f t="shared" ca="1" si="52"/>
        <v>0.33206065039571725</v>
      </c>
      <c r="U117" s="80">
        <f t="shared" ca="1" si="53"/>
        <v>0.54988350482663229</v>
      </c>
      <c r="V117" s="2"/>
      <c r="W117" s="2"/>
      <c r="X117" s="2"/>
      <c r="Y117" s="2"/>
      <c r="AB117" s="19">
        <v>113</v>
      </c>
      <c r="AC117" s="30">
        <f t="shared" ca="1" si="61"/>
        <v>6.6089896431317454</v>
      </c>
      <c r="AD117" s="28">
        <f t="shared" ca="1" si="62"/>
        <v>0</v>
      </c>
      <c r="AE117" s="77">
        <f t="shared" ca="1" si="34"/>
        <v>0</v>
      </c>
      <c r="AF117" s="85">
        <f t="shared" ca="1" si="35"/>
        <v>0</v>
      </c>
      <c r="AG117" s="35">
        <f t="shared" ca="1" si="36"/>
        <v>6.585000842590615</v>
      </c>
      <c r="AH117" s="81">
        <f t="shared" ca="1" si="37"/>
        <v>3845925.2820666637</v>
      </c>
      <c r="AI117" s="35">
        <f t="shared" ca="1" si="38"/>
        <v>0</v>
      </c>
      <c r="AJ117" s="35" t="str">
        <f t="shared" ca="1" si="39"/>
        <v/>
      </c>
      <c r="AK117" s="84">
        <f t="shared" ca="1" si="40"/>
        <v>4064336.3659485849</v>
      </c>
      <c r="AL117" s="35" t="str">
        <f t="shared" ca="1" si="41"/>
        <v>&gt;3639251-4064336</v>
      </c>
      <c r="AM117" s="35" t="str">
        <f t="shared" ca="1" si="42"/>
        <v>1/0</v>
      </c>
      <c r="AO117" s="110" t="e">
        <f t="shared" ca="1" si="57"/>
        <v>#N/A</v>
      </c>
      <c r="AP117" s="35">
        <f t="shared" si="58"/>
        <v>124.00000000000146</v>
      </c>
      <c r="AQ117" s="78">
        <f t="shared" ca="1" si="59"/>
        <v>0.54556399065018024</v>
      </c>
    </row>
    <row r="118" spans="1:43">
      <c r="A118" s="74">
        <v>2.0453229787866598</v>
      </c>
      <c r="B118" s="74">
        <v>2128</v>
      </c>
      <c r="C118" s="35">
        <v>6.21761658031088E-2</v>
      </c>
      <c r="D118" s="35">
        <f t="shared" ca="1" si="43"/>
        <v>18</v>
      </c>
      <c r="E118" s="35">
        <f t="shared" ca="1" si="44"/>
        <v>1.4283702317789985E-3</v>
      </c>
      <c r="F118" s="35">
        <f ca="1">E118*'Input Sheet'!$D$2/SUM(OFFSET($E$4,0,0,'Input Sheet'!$D$2))</f>
        <v>0.66619090098126998</v>
      </c>
      <c r="G118" s="35">
        <f t="shared" si="45"/>
        <v>2.0453229787866598</v>
      </c>
      <c r="H118" s="35">
        <f t="shared" si="46"/>
        <v>5</v>
      </c>
      <c r="J118" s="19">
        <v>115</v>
      </c>
      <c r="K118" s="30">
        <f t="shared" si="47"/>
        <v>1.7781512503836403</v>
      </c>
      <c r="L118" s="77">
        <f t="shared" ca="1" si="48"/>
        <v>2.6095225388270168E-3</v>
      </c>
      <c r="M118" s="27" t="str">
        <f t="shared" si="56"/>
        <v/>
      </c>
      <c r="N118" s="22">
        <f t="shared" si="49"/>
        <v>2.1003705451175598</v>
      </c>
      <c r="O118" s="28">
        <f t="shared" ca="1" si="50"/>
        <v>3.9619028326716745E-3</v>
      </c>
      <c r="P118" s="28">
        <f t="shared" ca="1" si="51"/>
        <v>2.4422596212261247</v>
      </c>
      <c r="Q118" s="20">
        <f ca="1">IF(O118="","",SUM($P$4:$P118))</f>
        <v>712.34186435240838</v>
      </c>
      <c r="R118" s="28">
        <f t="shared" si="60"/>
        <v>125.99999999999922</v>
      </c>
      <c r="S118" s="77">
        <f ca="1">SUM(L$4:L118)</f>
        <v>0.69804308652355418</v>
      </c>
      <c r="T118" s="80">
        <f t="shared" ca="1" si="52"/>
        <v>0.33330666410046311</v>
      </c>
      <c r="U118" s="80">
        <f t="shared" ca="1" si="53"/>
        <v>0.55177526286011491</v>
      </c>
      <c r="V118" s="2"/>
      <c r="W118" s="2"/>
      <c r="X118" s="2"/>
      <c r="Y118" s="2"/>
      <c r="AB118" s="19">
        <v>114</v>
      </c>
      <c r="AC118" s="30">
        <f t="shared" ca="1" si="61"/>
        <v>6.6569672442140044</v>
      </c>
      <c r="AD118" s="28">
        <f t="shared" ca="1" si="62"/>
        <v>0</v>
      </c>
      <c r="AE118" s="77">
        <f t="shared" ca="1" si="34"/>
        <v>0</v>
      </c>
      <c r="AF118" s="85">
        <f t="shared" ca="1" si="35"/>
        <v>0</v>
      </c>
      <c r="AG118" s="35">
        <f t="shared" ca="1" si="36"/>
        <v>6.6329784436728749</v>
      </c>
      <c r="AH118" s="81">
        <f t="shared" ca="1" si="37"/>
        <v>4295151.0713425735</v>
      </c>
      <c r="AI118" s="35">
        <f t="shared" ca="1" si="38"/>
        <v>0</v>
      </c>
      <c r="AJ118" s="35" t="str">
        <f t="shared" ca="1" si="39"/>
        <v/>
      </c>
      <c r="AK118" s="84">
        <f t="shared" ca="1" si="40"/>
        <v>4539073.8030978795</v>
      </c>
      <c r="AL118" s="35" t="str">
        <f t="shared" ca="1" si="41"/>
        <v>&gt;4064336-4539074</v>
      </c>
      <c r="AM118" s="35" t="str">
        <f t="shared" ca="1" si="42"/>
        <v>1/0</v>
      </c>
      <c r="AO118" s="110" t="e">
        <f t="shared" ca="1" si="57"/>
        <v>#N/A</v>
      </c>
      <c r="AP118" s="35">
        <f t="shared" si="58"/>
        <v>125.00000000000105</v>
      </c>
      <c r="AQ118" s="78">
        <f t="shared" ca="1" si="59"/>
        <v>0.54988350482663229</v>
      </c>
    </row>
    <row r="119" spans="1:43">
      <c r="A119" s="74">
        <v>2.2095150145426299</v>
      </c>
      <c r="B119" s="74">
        <v>2130</v>
      </c>
      <c r="C119" s="35">
        <v>0</v>
      </c>
      <c r="D119" s="35">
        <f t="shared" ca="1" si="43"/>
        <v>22</v>
      </c>
      <c r="E119" s="35">
        <f t="shared" ca="1" si="44"/>
        <v>6.717582773218062E-4</v>
      </c>
      <c r="F119" s="35">
        <f ca="1">E119*'Input Sheet'!$D$2/SUM(OFFSET($E$4,0,0,'Input Sheet'!$D$2))</f>
        <v>0.31330760194663687</v>
      </c>
      <c r="G119" s="35" t="str">
        <f t="shared" si="45"/>
        <v/>
      </c>
      <c r="H119" s="35" t="str">
        <f t="shared" si="46"/>
        <v/>
      </c>
      <c r="J119" s="19">
        <v>116</v>
      </c>
      <c r="K119" s="30">
        <f t="shared" si="47"/>
        <v>1.78532983501077</v>
      </c>
      <c r="L119" s="77">
        <f t="shared" ca="1" si="48"/>
        <v>2.6095225388270168E-3</v>
      </c>
      <c r="M119" s="27">
        <f t="shared" si="56"/>
        <v>1.78532983501077</v>
      </c>
      <c r="N119" s="22">
        <f t="shared" si="49"/>
        <v>2.1038037209559599</v>
      </c>
      <c r="O119" s="28">
        <f t="shared" ca="1" si="50"/>
        <v>2.9714271245037558E-3</v>
      </c>
      <c r="P119" s="28">
        <f t="shared" ca="1" si="51"/>
        <v>1.8316947159195938</v>
      </c>
      <c r="Q119" s="20">
        <f ca="1">IF(O119="","",SUM($P$4:$P119))</f>
        <v>714.17355906832802</v>
      </c>
      <c r="R119" s="28">
        <f t="shared" si="60"/>
        <v>127.0000000000009</v>
      </c>
      <c r="S119" s="77">
        <f ca="1">SUM(L$4:L119)</f>
        <v>0.70065260906238125</v>
      </c>
      <c r="T119" s="80">
        <f t="shared" ca="1" si="52"/>
        <v>0.33455267780520892</v>
      </c>
      <c r="U119" s="80">
        <f t="shared" ca="1" si="53"/>
        <v>0.55319408138522697</v>
      </c>
      <c r="V119" s="2"/>
      <c r="W119" s="2"/>
      <c r="X119" s="2"/>
      <c r="Y119" s="2"/>
      <c r="AB119" s="19">
        <v>115</v>
      </c>
      <c r="AC119" s="30">
        <f t="shared" ca="1" si="61"/>
        <v>6.7049448452962634</v>
      </c>
      <c r="AD119" s="28">
        <f t="shared" ca="1" si="62"/>
        <v>0</v>
      </c>
      <c r="AE119" s="77">
        <f t="shared" ca="1" si="34"/>
        <v>0</v>
      </c>
      <c r="AF119" s="85">
        <f t="shared" ca="1" si="35"/>
        <v>0</v>
      </c>
      <c r="AG119" s="35">
        <f t="shared" ca="1" si="36"/>
        <v>6.6809560447551339</v>
      </c>
      <c r="AH119" s="81">
        <f t="shared" ca="1" si="37"/>
        <v>4796848.9693959216</v>
      </c>
      <c r="AI119" s="35">
        <f t="shared" ca="1" si="38"/>
        <v>0</v>
      </c>
      <c r="AJ119" s="35" t="str">
        <f t="shared" ca="1" si="39"/>
        <v/>
      </c>
      <c r="AK119" s="84">
        <f t="shared" ca="1" si="40"/>
        <v>5069263.2535498291</v>
      </c>
      <c r="AL119" s="35" t="str">
        <f t="shared" ca="1" si="41"/>
        <v>&gt;4539074-5069263</v>
      </c>
      <c r="AM119" s="35" t="str">
        <f t="shared" ca="1" si="42"/>
        <v>1/0</v>
      </c>
      <c r="AO119" s="110" t="e">
        <f t="shared" ca="1" si="57"/>
        <v>#N/A</v>
      </c>
      <c r="AP119" s="35">
        <f t="shared" si="58"/>
        <v>125.99999999999922</v>
      </c>
      <c r="AQ119" s="78">
        <f t="shared" ca="1" si="59"/>
        <v>0.55177526286011491</v>
      </c>
    </row>
    <row r="120" spans="1:43">
      <c r="A120" s="74">
        <v>2.3074960379132099</v>
      </c>
      <c r="B120" s="74">
        <v>2131</v>
      </c>
      <c r="C120" s="35">
        <v>0</v>
      </c>
      <c r="D120" s="35">
        <f t="shared" ca="1" si="43"/>
        <v>24</v>
      </c>
      <c r="E120" s="35">
        <f t="shared" ca="1" si="44"/>
        <v>7.7985731045405093E-4</v>
      </c>
      <c r="F120" s="35">
        <f ca="1">E120*'Input Sheet'!$D$2/SUM(OFFSET($E$4,0,0,'Input Sheet'!$D$2))</f>
        <v>0.36372491720241751</v>
      </c>
      <c r="G120" s="35" t="str">
        <f t="shared" si="45"/>
        <v/>
      </c>
      <c r="H120" s="35" t="str">
        <f t="shared" si="46"/>
        <v/>
      </c>
      <c r="J120" s="19">
        <v>117</v>
      </c>
      <c r="K120" s="30">
        <f t="shared" si="47"/>
        <v>1.78532983501077</v>
      </c>
      <c r="L120" s="77">
        <f t="shared" ca="1" si="48"/>
        <v>2.6095225388270168E-3</v>
      </c>
      <c r="M120" s="27" t="str">
        <f t="shared" si="56"/>
        <v/>
      </c>
      <c r="N120" s="22">
        <f t="shared" si="49"/>
        <v>2.1072099696478701</v>
      </c>
      <c r="O120" s="28">
        <f t="shared" ca="1" si="50"/>
        <v>4.9523785408395931E-3</v>
      </c>
      <c r="P120" s="28">
        <f t="shared" ca="1" si="51"/>
        <v>3.0528245265326563</v>
      </c>
      <c r="Q120" s="20">
        <f ca="1">IF(O120="","",SUM($P$4:$P120))</f>
        <v>717.22638359486064</v>
      </c>
      <c r="R120" s="28">
        <f t="shared" si="60"/>
        <v>128.00000000000054</v>
      </c>
      <c r="S120" s="77">
        <f ca="1">SUM(L$4:L120)</f>
        <v>0.70326213160120832</v>
      </c>
      <c r="T120" s="80">
        <f t="shared" ca="1" si="52"/>
        <v>0.33579869150995473</v>
      </c>
      <c r="U120" s="80">
        <f t="shared" ca="1" si="53"/>
        <v>0.55555877892708028</v>
      </c>
      <c r="V120" s="2"/>
      <c r="W120" s="2"/>
      <c r="X120" s="2"/>
      <c r="Y120" s="2"/>
      <c r="AB120" s="19">
        <v>116</v>
      </c>
      <c r="AC120" s="30">
        <f t="shared" ca="1" si="61"/>
        <v>6.7529224463785225</v>
      </c>
      <c r="AD120" s="28">
        <f t="shared" ca="1" si="62"/>
        <v>0</v>
      </c>
      <c r="AE120" s="77">
        <f t="shared" ca="1" si="34"/>
        <v>0</v>
      </c>
      <c r="AF120" s="85">
        <f t="shared" ca="1" si="35"/>
        <v>0</v>
      </c>
      <c r="AG120" s="35">
        <f t="shared" ca="1" si="36"/>
        <v>6.728933645837393</v>
      </c>
      <c r="AH120" s="81">
        <f t="shared" ca="1" si="37"/>
        <v>5357148.0148199741</v>
      </c>
      <c r="AI120" s="35">
        <f t="shared" ca="1" si="38"/>
        <v>0</v>
      </c>
      <c r="AJ120" s="35" t="str">
        <f t="shared" ca="1" si="39"/>
        <v/>
      </c>
      <c r="AK120" s="84">
        <f t="shared" ca="1" si="40"/>
        <v>5661381.825572513</v>
      </c>
      <c r="AL120" s="35" t="str">
        <f t="shared" ca="1" si="41"/>
        <v>&gt;5069263-5661382</v>
      </c>
      <c r="AM120" s="35" t="str">
        <f t="shared" ca="1" si="42"/>
        <v>1/0</v>
      </c>
      <c r="AO120" s="110" t="e">
        <f t="shared" ca="1" si="57"/>
        <v>#N/A</v>
      </c>
      <c r="AP120" s="35">
        <f t="shared" si="58"/>
        <v>127.0000000000009</v>
      </c>
      <c r="AQ120" s="78">
        <f t="shared" ca="1" si="59"/>
        <v>0.55319408138522697</v>
      </c>
    </row>
    <row r="121" spans="1:43">
      <c r="A121" s="74">
        <v>2.4456042032736001</v>
      </c>
      <c r="B121" s="74">
        <v>2132</v>
      </c>
      <c r="C121" s="35">
        <v>3.57142857142857E-3</v>
      </c>
      <c r="D121" s="35">
        <f t="shared" ca="1" si="43"/>
        <v>27</v>
      </c>
      <c r="E121" s="35">
        <f t="shared" ca="1" si="44"/>
        <v>8.077093572559813E-4</v>
      </c>
      <c r="F121" s="35">
        <f ca="1">E121*'Input Sheet'!$D$2/SUM(OFFSET($E$4,0,0,'Input Sheet'!$D$2))</f>
        <v>0.3767150928167895</v>
      </c>
      <c r="G121" s="35">
        <f t="shared" si="45"/>
        <v>2.4456042032736001</v>
      </c>
      <c r="H121" s="35">
        <f t="shared" si="46"/>
        <v>3</v>
      </c>
      <c r="J121" s="19">
        <v>118</v>
      </c>
      <c r="K121" s="30">
        <f t="shared" si="47"/>
        <v>1.78532983501077</v>
      </c>
      <c r="L121" s="77">
        <f t="shared" ca="1" si="48"/>
        <v>2.6095225388270168E-3</v>
      </c>
      <c r="M121" s="27" t="str">
        <f t="shared" si="56"/>
        <v/>
      </c>
      <c r="N121" s="22">
        <f t="shared" si="49"/>
        <v>2.1105897102992501</v>
      </c>
      <c r="O121" s="28">
        <f t="shared" ca="1" si="50"/>
        <v>1.9809514163358372E-3</v>
      </c>
      <c r="P121" s="28">
        <f t="shared" ca="1" si="51"/>
        <v>1.2211298106130624</v>
      </c>
      <c r="Q121" s="20">
        <f ca="1">IF(O121="","",SUM($P$4:$P121))</f>
        <v>718.44751340547373</v>
      </c>
      <c r="R121" s="28">
        <f t="shared" si="60"/>
        <v>129.00000000000043</v>
      </c>
      <c r="S121" s="77">
        <f ca="1">SUM(L$4:L121)</f>
        <v>0.70587165414003539</v>
      </c>
      <c r="T121" s="80">
        <f t="shared" ca="1" si="52"/>
        <v>0.33704470521470054</v>
      </c>
      <c r="U121" s="80">
        <f t="shared" ca="1" si="53"/>
        <v>0.55650465794382165</v>
      </c>
      <c r="V121" s="2"/>
      <c r="W121" s="2"/>
      <c r="X121" s="2"/>
      <c r="Y121" s="2"/>
      <c r="AB121" s="19">
        <v>117</v>
      </c>
      <c r="AC121" s="30">
        <f t="shared" ca="1" si="61"/>
        <v>6.8009000474607815</v>
      </c>
      <c r="AD121" s="28">
        <f t="shared" ca="1" si="62"/>
        <v>0</v>
      </c>
      <c r="AE121" s="77">
        <f t="shared" ca="1" si="34"/>
        <v>0</v>
      </c>
      <c r="AF121" s="85">
        <f t="shared" ca="1" si="35"/>
        <v>0</v>
      </c>
      <c r="AG121" s="35">
        <f t="shared" ca="1" si="36"/>
        <v>6.776911246919652</v>
      </c>
      <c r="AH121" s="81">
        <f t="shared" ca="1" si="37"/>
        <v>5982893.1525237756</v>
      </c>
      <c r="AI121" s="35">
        <f t="shared" ca="1" si="38"/>
        <v>0</v>
      </c>
      <c r="AJ121" s="35" t="str">
        <f t="shared" ca="1" si="39"/>
        <v/>
      </c>
      <c r="AK121" s="84">
        <f t="shared" ca="1" si="40"/>
        <v>6322663.1902532168</v>
      </c>
      <c r="AL121" s="35" t="str">
        <f t="shared" ca="1" si="41"/>
        <v>&gt;5661382-6322663</v>
      </c>
      <c r="AM121" s="35" t="str">
        <f t="shared" ca="1" si="42"/>
        <v>1/0</v>
      </c>
      <c r="AO121" s="110" t="e">
        <f t="shared" ca="1" si="57"/>
        <v>#N/A</v>
      </c>
      <c r="AP121" s="35">
        <f t="shared" si="58"/>
        <v>128.00000000000054</v>
      </c>
      <c r="AQ121" s="78">
        <f t="shared" ca="1" si="59"/>
        <v>0.55555877892708028</v>
      </c>
    </row>
    <row r="122" spans="1:43">
      <c r="A122" s="74">
        <v>2.1931245983544598</v>
      </c>
      <c r="B122" s="74">
        <v>2133</v>
      </c>
      <c r="C122" s="35">
        <v>5.9171597633136102E-3</v>
      </c>
      <c r="D122" s="35">
        <f t="shared" ca="1" si="43"/>
        <v>21</v>
      </c>
      <c r="E122" s="35">
        <f t="shared" ca="1" si="44"/>
        <v>8.8113748064288871E-4</v>
      </c>
      <c r="F122" s="35">
        <f ca="1">E122*'Input Sheet'!$D$2/SUM(OFFSET($E$4,0,0,'Input Sheet'!$D$2))</f>
        <v>0.41096191943649768</v>
      </c>
      <c r="G122" s="35">
        <f t="shared" si="45"/>
        <v>2.1931245983544598</v>
      </c>
      <c r="H122" s="35">
        <f t="shared" si="46"/>
        <v>7</v>
      </c>
      <c r="J122" s="19">
        <v>119</v>
      </c>
      <c r="K122" s="30">
        <f t="shared" si="47"/>
        <v>1.78532983501077</v>
      </c>
      <c r="L122" s="77">
        <f t="shared" ca="1" si="48"/>
        <v>2.6095225388270168E-3</v>
      </c>
      <c r="M122" s="27" t="str">
        <f t="shared" si="56"/>
        <v/>
      </c>
      <c r="N122" s="22">
        <f t="shared" si="49"/>
        <v>2.1139433523068401</v>
      </c>
      <c r="O122" s="28">
        <f t="shared" ca="1" si="50"/>
        <v>2.9714271245037558E-3</v>
      </c>
      <c r="P122" s="28">
        <f t="shared" ca="1" si="51"/>
        <v>1.8316947159195938</v>
      </c>
      <c r="Q122" s="20">
        <f ca="1">IF(O122="","",SUM($P$4:$P122))</f>
        <v>720.27920812139337</v>
      </c>
      <c r="R122" s="28">
        <f t="shared" si="60"/>
        <v>130.00000000000102</v>
      </c>
      <c r="S122" s="77">
        <f ca="1">SUM(L$4:L122)</f>
        <v>0.70848117667886246</v>
      </c>
      <c r="T122" s="80">
        <f t="shared" ca="1" si="52"/>
        <v>0.3382907189194464</v>
      </c>
      <c r="U122" s="80">
        <f t="shared" ca="1" si="53"/>
        <v>0.5579234764689337</v>
      </c>
      <c r="V122" s="2"/>
      <c r="W122" s="2"/>
      <c r="X122" s="2"/>
      <c r="Y122" s="2"/>
      <c r="AB122" s="19">
        <v>118</v>
      </c>
      <c r="AC122" s="30">
        <f t="shared" ca="1" si="61"/>
        <v>6.8488776485430405</v>
      </c>
      <c r="AD122" s="28">
        <f t="shared" ca="1" si="62"/>
        <v>0</v>
      </c>
      <c r="AE122" s="77">
        <f t="shared" ca="1" si="34"/>
        <v>0</v>
      </c>
      <c r="AF122" s="85">
        <f t="shared" ca="1" si="35"/>
        <v>0</v>
      </c>
      <c r="AG122" s="35">
        <f t="shared" ca="1" si="36"/>
        <v>6.824888848001911</v>
      </c>
      <c r="AH122" s="81">
        <f t="shared" ca="1" si="37"/>
        <v>6681728.8556322828</v>
      </c>
      <c r="AI122" s="35">
        <f t="shared" ca="1" si="38"/>
        <v>0</v>
      </c>
      <c r="AJ122" s="35" t="str">
        <f t="shared" ca="1" si="39"/>
        <v/>
      </c>
      <c r="AK122" s="84">
        <f t="shared" ca="1" si="40"/>
        <v>7061185.9523077281</v>
      </c>
      <c r="AL122" s="35" t="str">
        <f t="shared" ca="1" si="41"/>
        <v>&gt;6322663-7061186</v>
      </c>
      <c r="AM122" s="35" t="str">
        <f t="shared" ca="1" si="42"/>
        <v>1/0</v>
      </c>
      <c r="AO122" s="110" t="e">
        <f t="shared" ca="1" si="57"/>
        <v>#N/A</v>
      </c>
      <c r="AP122" s="35">
        <f t="shared" si="58"/>
        <v>129.00000000000043</v>
      </c>
      <c r="AQ122" s="78">
        <f t="shared" ca="1" si="59"/>
        <v>0.55650465794382165</v>
      </c>
    </row>
    <row r="123" spans="1:43">
      <c r="A123" s="74">
        <v>2.7143297597452301</v>
      </c>
      <c r="B123" s="74">
        <v>2136</v>
      </c>
      <c r="C123" s="35">
        <v>4.8484848484848499E-2</v>
      </c>
      <c r="D123" s="35">
        <f t="shared" ca="1" si="43"/>
        <v>32</v>
      </c>
      <c r="E123" s="35">
        <f t="shared" ca="1" si="44"/>
        <v>9.4891728684618783E-4</v>
      </c>
      <c r="F123" s="35">
        <f ca="1">E123*'Input Sheet'!$D$2/SUM(OFFSET($E$4,0,0,'Input Sheet'!$D$2))</f>
        <v>0.44257437477776673</v>
      </c>
      <c r="G123" s="35">
        <f t="shared" si="45"/>
        <v>2.7143297597452301</v>
      </c>
      <c r="H123" s="35">
        <f t="shared" si="46"/>
        <v>1</v>
      </c>
      <c r="J123" s="19">
        <v>120</v>
      </c>
      <c r="K123" s="30">
        <f t="shared" si="47"/>
        <v>1.7923916894982499</v>
      </c>
      <c r="L123" s="77">
        <f t="shared" ca="1" si="48"/>
        <v>2.6095225388270168E-3</v>
      </c>
      <c r="M123" s="27">
        <f t="shared" si="56"/>
        <v>1.7923916894982499</v>
      </c>
      <c r="N123" s="22">
        <f t="shared" si="49"/>
        <v>2.11727129565576</v>
      </c>
      <c r="O123" s="28">
        <f t="shared" ca="1" si="50"/>
        <v>1.9809514163358372E-3</v>
      </c>
      <c r="P123" s="28">
        <f t="shared" ca="1" si="51"/>
        <v>1.2211298106130624</v>
      </c>
      <c r="Q123" s="20">
        <f ca="1">IF(O123="","",SUM($P$4:$P123))</f>
        <v>721.50033793200646</v>
      </c>
      <c r="R123" s="28">
        <f t="shared" si="60"/>
        <v>130.99999999999878</v>
      </c>
      <c r="S123" s="77">
        <f ca="1">SUM(L$4:L123)</f>
        <v>0.71109069921768953</v>
      </c>
      <c r="T123" s="80">
        <f t="shared" ca="1" si="52"/>
        <v>0.33953673262419221</v>
      </c>
      <c r="U123" s="80">
        <f t="shared" ca="1" si="53"/>
        <v>0.55886935548567507</v>
      </c>
      <c r="V123" s="2"/>
      <c r="W123" s="2"/>
      <c r="X123" s="2"/>
      <c r="Y123" s="2"/>
      <c r="AB123" s="19">
        <v>119</v>
      </c>
      <c r="AC123" s="30">
        <f t="shared" ca="1" si="61"/>
        <v>6.8968552496253004</v>
      </c>
      <c r="AD123" s="28">
        <f t="shared" ca="1" si="62"/>
        <v>0</v>
      </c>
      <c r="AE123" s="77">
        <f t="shared" ca="1" si="34"/>
        <v>0</v>
      </c>
      <c r="AF123" s="85">
        <f t="shared" ca="1" si="35"/>
        <v>0</v>
      </c>
      <c r="AG123" s="35">
        <f t="shared" ca="1" si="36"/>
        <v>6.8728664490841709</v>
      </c>
      <c r="AH123" s="81">
        <f t="shared" ca="1" si="37"/>
        <v>7462192.5148966359</v>
      </c>
      <c r="AI123" s="35">
        <f t="shared" ca="1" si="38"/>
        <v>0</v>
      </c>
      <c r="AJ123" s="35" t="str">
        <f t="shared" ca="1" si="39"/>
        <v/>
      </c>
      <c r="AK123" s="84">
        <f t="shared" ca="1" si="40"/>
        <v>7885972.3430991927</v>
      </c>
      <c r="AL123" s="35" t="str">
        <f t="shared" ca="1" si="41"/>
        <v>&gt;7061186-7885972</v>
      </c>
      <c r="AM123" s="35" t="str">
        <f t="shared" ca="1" si="42"/>
        <v>1/0</v>
      </c>
      <c r="AO123" s="110" t="e">
        <f t="shared" ca="1" si="57"/>
        <v>#N/A</v>
      </c>
      <c r="AP123" s="35">
        <f t="shared" si="58"/>
        <v>130.00000000000102</v>
      </c>
      <c r="AQ123" s="78">
        <f t="shared" ca="1" si="59"/>
        <v>0.5579234764689337</v>
      </c>
    </row>
    <row r="124" spans="1:43">
      <c r="A124" s="74">
        <v>2.0969100130080598</v>
      </c>
      <c r="B124" s="74">
        <v>2137</v>
      </c>
      <c r="C124" s="35">
        <v>1.58730158730159E-2</v>
      </c>
      <c r="D124" s="35">
        <f t="shared" ca="1" si="43"/>
        <v>19</v>
      </c>
      <c r="E124" s="35">
        <f t="shared" ca="1" si="44"/>
        <v>1.0051494223629991E-3</v>
      </c>
      <c r="F124" s="35">
        <f ca="1">E124*'Input Sheet'!$D$2/SUM(OFFSET($E$4,0,0,'Input Sheet'!$D$2))</f>
        <v>0.46880100439422701</v>
      </c>
      <c r="G124" s="35">
        <f t="shared" si="45"/>
        <v>2.0969100130080598</v>
      </c>
      <c r="H124" s="35">
        <f t="shared" si="46"/>
        <v>9</v>
      </c>
      <c r="J124" s="19">
        <v>121</v>
      </c>
      <c r="K124" s="30">
        <f t="shared" si="47"/>
        <v>1.7923916894982499</v>
      </c>
      <c r="L124" s="77">
        <f t="shared" ca="1" si="48"/>
        <v>2.6095225388270168E-3</v>
      </c>
      <c r="M124" s="27" t="str">
        <f t="shared" si="56"/>
        <v/>
      </c>
      <c r="N124" s="22">
        <f t="shared" si="49"/>
        <v>2.12057393120585</v>
      </c>
      <c r="O124" s="28">
        <f t="shared" ca="1" si="50"/>
        <v>5.9428542490075117E-3</v>
      </c>
      <c r="P124" s="28">
        <f t="shared" ca="1" si="51"/>
        <v>3.6633894318391875</v>
      </c>
      <c r="Q124" s="20">
        <f ca="1">IF(O124="","",SUM($P$4:$P124))</f>
        <v>725.16372736384562</v>
      </c>
      <c r="R124" s="28">
        <f t="shared" si="60"/>
        <v>132.00000000000009</v>
      </c>
      <c r="S124" s="77">
        <f ca="1">SUM(L$4:L124)</f>
        <v>0.7137002217565166</v>
      </c>
      <c r="T124" s="80">
        <f t="shared" ca="1" si="52"/>
        <v>0.34078274632893801</v>
      </c>
      <c r="U124" s="80">
        <f t="shared" ca="1" si="53"/>
        <v>0.56170699253589906</v>
      </c>
      <c r="V124" s="2"/>
      <c r="W124" s="2"/>
      <c r="X124" s="2"/>
      <c r="Y124" s="2"/>
      <c r="AB124" s="19">
        <v>120</v>
      </c>
      <c r="AC124" s="30">
        <f t="shared" ca="1" si="61"/>
        <v>6.9448328507075594</v>
      </c>
      <c r="AD124" s="28">
        <f t="shared" ca="1" si="62"/>
        <v>0</v>
      </c>
      <c r="AE124" s="77">
        <f t="shared" ca="1" si="34"/>
        <v>0</v>
      </c>
      <c r="AF124" s="85">
        <f t="shared" ca="1" si="35"/>
        <v>0</v>
      </c>
      <c r="AG124" s="35">
        <f t="shared" ca="1" si="36"/>
        <v>6.9208440501664299</v>
      </c>
      <c r="AH124" s="81">
        <f t="shared" ca="1" si="37"/>
        <v>8333818.7365147052</v>
      </c>
      <c r="AI124" s="35">
        <f t="shared" ca="1" si="38"/>
        <v>0</v>
      </c>
      <c r="AJ124" s="35" t="str">
        <f t="shared" ca="1" si="39"/>
        <v/>
      </c>
      <c r="AK124" s="84">
        <f t="shared" ca="1" si="40"/>
        <v>8807098.4415586554</v>
      </c>
      <c r="AL124" s="35" t="str">
        <f t="shared" ca="1" si="41"/>
        <v>&gt;7885972-8807098</v>
      </c>
      <c r="AM124" s="35" t="str">
        <f t="shared" ca="1" si="42"/>
        <v>1/0</v>
      </c>
      <c r="AO124" s="110" t="e">
        <f t="shared" ca="1" si="57"/>
        <v>#N/A</v>
      </c>
      <c r="AP124" s="35">
        <f t="shared" si="58"/>
        <v>130.99999999999878</v>
      </c>
      <c r="AQ124" s="78">
        <f t="shared" ca="1" si="59"/>
        <v>0.55886935548567507</v>
      </c>
    </row>
    <row r="125" spans="1:43">
      <c r="A125" s="74">
        <v>2.20682587603185</v>
      </c>
      <c r="B125" s="74">
        <v>2138</v>
      </c>
      <c r="C125" s="35">
        <v>0</v>
      </c>
      <c r="D125" s="35">
        <f t="shared" ca="1" si="43"/>
        <v>22</v>
      </c>
      <c r="E125" s="35">
        <f t="shared" ca="1" si="44"/>
        <v>6.717582773218062E-4</v>
      </c>
      <c r="F125" s="35">
        <f ca="1">E125*'Input Sheet'!$D$2/SUM(OFFSET($E$4,0,0,'Input Sheet'!$D$2))</f>
        <v>0.31330760194663687</v>
      </c>
      <c r="G125" s="35" t="str">
        <f t="shared" si="45"/>
        <v/>
      </c>
      <c r="H125" s="35" t="str">
        <f t="shared" si="46"/>
        <v/>
      </c>
      <c r="J125" s="19">
        <v>122</v>
      </c>
      <c r="K125" s="30">
        <f t="shared" si="47"/>
        <v>1.7923916894982499</v>
      </c>
      <c r="L125" s="77">
        <f t="shared" ca="1" si="48"/>
        <v>2.6095225388270168E-3</v>
      </c>
      <c r="M125" s="27" t="str">
        <f t="shared" si="56"/>
        <v/>
      </c>
      <c r="N125" s="22">
        <f t="shared" si="49"/>
        <v>2.1238516409670898</v>
      </c>
      <c r="O125" s="28">
        <f t="shared" ca="1" si="50"/>
        <v>2.9714271245037558E-3</v>
      </c>
      <c r="P125" s="28">
        <f t="shared" ca="1" si="51"/>
        <v>1.8316947159195938</v>
      </c>
      <c r="Q125" s="20">
        <f ca="1">IF(O125="","",SUM($P$4:$P125))</f>
        <v>726.99542207976526</v>
      </c>
      <c r="R125" s="28">
        <f t="shared" si="60"/>
        <v>133.00000000000128</v>
      </c>
      <c r="S125" s="77">
        <f ca="1">SUM(L$4:L125)</f>
        <v>0.71630974429534366</v>
      </c>
      <c r="T125" s="80">
        <f t="shared" ca="1" si="52"/>
        <v>0.34202876003368382</v>
      </c>
      <c r="U125" s="80">
        <f t="shared" ca="1" si="53"/>
        <v>0.56312581106101101</v>
      </c>
      <c r="V125" s="2"/>
      <c r="W125" s="2"/>
      <c r="X125" s="2"/>
      <c r="Y125" s="2"/>
      <c r="AB125" s="19">
        <v>121</v>
      </c>
      <c r="AC125" s="30">
        <f t="shared" ca="1" si="61"/>
        <v>6.9928104517898184</v>
      </c>
      <c r="AD125" s="28">
        <f t="shared" ca="1" si="62"/>
        <v>0</v>
      </c>
      <c r="AE125" s="77">
        <f t="shared" ca="1" si="34"/>
        <v>0</v>
      </c>
      <c r="AF125" s="85">
        <f t="shared" ca="1" si="35"/>
        <v>0</v>
      </c>
      <c r="AG125" s="35">
        <f t="shared" ca="1" si="36"/>
        <v>6.9688216512486889</v>
      </c>
      <c r="AH125" s="81">
        <f t="shared" ca="1" si="37"/>
        <v>9307255.8225262389</v>
      </c>
      <c r="AI125" s="35">
        <f t="shared" ca="1" si="38"/>
        <v>0</v>
      </c>
      <c r="AJ125" s="35" t="str">
        <f t="shared" ca="1" si="39"/>
        <v/>
      </c>
      <c r="AK125" s="84">
        <f t="shared" ca="1" si="40"/>
        <v>9835817.2695317622</v>
      </c>
      <c r="AL125" s="35" t="str">
        <f t="shared" ca="1" si="41"/>
        <v>&gt;8807098-9835817</v>
      </c>
      <c r="AM125" s="35" t="str">
        <f t="shared" ca="1" si="42"/>
        <v>1/0</v>
      </c>
      <c r="AO125" s="110" t="e">
        <f t="shared" ca="1" si="57"/>
        <v>#N/A</v>
      </c>
      <c r="AP125" s="35">
        <f t="shared" si="58"/>
        <v>132.00000000000009</v>
      </c>
      <c r="AQ125" s="78">
        <f t="shared" ca="1" si="59"/>
        <v>0.56170699253589906</v>
      </c>
    </row>
    <row r="126" spans="1:43">
      <c r="A126" s="74">
        <v>2.2810333672477299</v>
      </c>
      <c r="B126" s="74">
        <v>2139</v>
      </c>
      <c r="C126" s="35">
        <v>4.2553191489361703E-3</v>
      </c>
      <c r="D126" s="35">
        <f t="shared" ca="1" si="43"/>
        <v>23</v>
      </c>
      <c r="E126" s="35">
        <f t="shared" ca="1" si="44"/>
        <v>6.587144272767226E-4</v>
      </c>
      <c r="F126" s="35">
        <f ca="1">E126*'Input Sheet'!$D$2/SUM(OFFSET($E$4,0,0,'Input Sheet'!$D$2))</f>
        <v>0.30722395919039147</v>
      </c>
      <c r="G126" s="35">
        <f t="shared" si="45"/>
        <v>2.2810333672477299</v>
      </c>
      <c r="H126" s="35">
        <f t="shared" si="46"/>
        <v>6</v>
      </c>
      <c r="J126" s="19">
        <v>123</v>
      </c>
      <c r="K126" s="30">
        <f t="shared" si="47"/>
        <v>1.80617997398389</v>
      </c>
      <c r="L126" s="77">
        <f t="shared" ca="1" si="48"/>
        <v>2.6095225388270168E-3</v>
      </c>
      <c r="M126" s="27">
        <f t="shared" si="56"/>
        <v>1.80617997398389</v>
      </c>
      <c r="N126" s="22">
        <f t="shared" si="49"/>
        <v>2.1271047983648099</v>
      </c>
      <c r="O126" s="28">
        <f t="shared" ca="1" si="50"/>
        <v>6.9333299571754303E-3</v>
      </c>
      <c r="P126" s="28">
        <f t="shared" ca="1" si="51"/>
        <v>4.2739543371457192</v>
      </c>
      <c r="Q126" s="20">
        <f ca="1">IF(O126="","",SUM($P$4:$P126))</f>
        <v>731.26937641691097</v>
      </c>
      <c r="R126" s="28">
        <f t="shared" si="60"/>
        <v>134.0000000000008</v>
      </c>
      <c r="S126" s="77">
        <f ca="1">SUM(L$4:L126)</f>
        <v>0.71891926683417073</v>
      </c>
      <c r="T126" s="80">
        <f t="shared" ca="1" si="52"/>
        <v>0.34327477373842968</v>
      </c>
      <c r="U126" s="80">
        <f t="shared" ca="1" si="53"/>
        <v>0.56643638761960569</v>
      </c>
      <c r="V126" s="2"/>
      <c r="W126" s="2"/>
      <c r="X126" s="2"/>
      <c r="Y126" s="2"/>
      <c r="AB126" s="19">
        <v>122</v>
      </c>
      <c r="AC126" s="30">
        <f t="shared" ca="1" si="61"/>
        <v>7.0407880528720774</v>
      </c>
      <c r="AD126" s="28">
        <f t="shared" ca="1" si="62"/>
        <v>0</v>
      </c>
      <c r="AE126" s="77">
        <f t="shared" ca="1" si="34"/>
        <v>0</v>
      </c>
      <c r="AF126" s="85">
        <f t="shared" ca="1" si="35"/>
        <v>0</v>
      </c>
      <c r="AG126" s="35">
        <f t="shared" ca="1" si="36"/>
        <v>7.0167992523309479</v>
      </c>
      <c r="AH126" s="81">
        <f t="shared" ca="1" si="37"/>
        <v>10394395.85677577</v>
      </c>
      <c r="AI126" s="35">
        <f t="shared" ca="1" si="38"/>
        <v>0</v>
      </c>
      <c r="AJ126" s="35" t="str">
        <f t="shared" ca="1" si="39"/>
        <v/>
      </c>
      <c r="AK126" s="84">
        <f t="shared" ca="1" si="40"/>
        <v>10984696.265356783</v>
      </c>
      <c r="AL126" s="35" t="str">
        <f t="shared" ca="1" si="41"/>
        <v>&gt;9835817-10984696</v>
      </c>
      <c r="AM126" s="35" t="str">
        <f t="shared" ca="1" si="42"/>
        <v>1/0</v>
      </c>
      <c r="AO126" s="110" t="e">
        <f t="shared" ca="1" si="57"/>
        <v>#N/A</v>
      </c>
      <c r="AP126" s="35">
        <f t="shared" si="58"/>
        <v>133.00000000000128</v>
      </c>
      <c r="AQ126" s="78">
        <f t="shared" ca="1" si="59"/>
        <v>0.56312581106101101</v>
      </c>
    </row>
    <row r="127" spans="1:43">
      <c r="A127" s="74">
        <v>2.35793484700045</v>
      </c>
      <c r="B127" s="74">
        <v>2140</v>
      </c>
      <c r="C127" s="35">
        <v>0</v>
      </c>
      <c r="D127" s="35">
        <f t="shared" ca="1" si="43"/>
        <v>25</v>
      </c>
      <c r="E127" s="35">
        <f t="shared" ca="1" si="44"/>
        <v>7.2564263111767296E-4</v>
      </c>
      <c r="F127" s="35">
        <f ca="1">E127*'Input Sheet'!$D$2/SUM(OFFSET($E$4,0,0,'Input Sheet'!$D$2))</f>
        <v>0.33843922777123336</v>
      </c>
      <c r="G127" s="35" t="str">
        <f t="shared" si="45"/>
        <v/>
      </c>
      <c r="H127" s="35" t="str">
        <f t="shared" si="46"/>
        <v/>
      </c>
      <c r="J127" s="19">
        <v>124</v>
      </c>
      <c r="K127" s="30">
        <f t="shared" si="47"/>
        <v>1.80617997398389</v>
      </c>
      <c r="L127" s="77">
        <f t="shared" ca="1" si="48"/>
        <v>2.6095225388270168E-3</v>
      </c>
      <c r="M127" s="27" t="str">
        <f t="shared" si="56"/>
        <v/>
      </c>
      <c r="N127" s="22">
        <f t="shared" si="49"/>
        <v>2.1303337684950101</v>
      </c>
      <c r="O127" s="28">
        <f t="shared" ca="1" si="50"/>
        <v>1.9809514163358372E-3</v>
      </c>
      <c r="P127" s="28">
        <f t="shared" ca="1" si="51"/>
        <v>1.2211298106130624</v>
      </c>
      <c r="Q127" s="20">
        <f ca="1">IF(O127="","",SUM($P$4:$P127))</f>
        <v>732.49050622752407</v>
      </c>
      <c r="R127" s="28">
        <f t="shared" si="60"/>
        <v>135.00000000000134</v>
      </c>
      <c r="S127" s="77">
        <f ca="1">SUM(L$4:L127)</f>
        <v>0.7215287893729978</v>
      </c>
      <c r="T127" s="80">
        <f t="shared" ca="1" si="52"/>
        <v>0.34452078744317549</v>
      </c>
      <c r="U127" s="80">
        <f t="shared" ca="1" si="53"/>
        <v>0.56738226663634705</v>
      </c>
      <c r="V127" s="2"/>
      <c r="W127" s="2"/>
      <c r="X127" s="2"/>
      <c r="Y127" s="2"/>
      <c r="AB127" s="19">
        <v>123</v>
      </c>
      <c r="AC127" s="30">
        <f t="shared" ca="1" si="61"/>
        <v>7.0887656539543364</v>
      </c>
      <c r="AD127" s="28">
        <f t="shared" ca="1" si="62"/>
        <v>0</v>
      </c>
      <c r="AE127" s="77">
        <f t="shared" ca="1" si="34"/>
        <v>0</v>
      </c>
      <c r="AF127" s="85">
        <f t="shared" ca="1" si="35"/>
        <v>0</v>
      </c>
      <c r="AG127" s="35">
        <f t="shared" ca="1" si="36"/>
        <v>7.0647768534132069</v>
      </c>
      <c r="AH127" s="81">
        <f t="shared" ca="1" si="37"/>
        <v>11608519.985650441</v>
      </c>
      <c r="AI127" s="35">
        <f t="shared" ca="1" si="38"/>
        <v>0</v>
      </c>
      <c r="AJ127" s="35" t="str">
        <f t="shared" ca="1" si="39"/>
        <v/>
      </c>
      <c r="AK127" s="84">
        <f t="shared" ca="1" si="40"/>
        <v>12267770.815133078</v>
      </c>
      <c r="AL127" s="35" t="str">
        <f t="shared" ca="1" si="41"/>
        <v>&gt;10984696-12267771</v>
      </c>
      <c r="AM127" s="35" t="str">
        <f t="shared" ca="1" si="42"/>
        <v>1/0</v>
      </c>
      <c r="AO127" s="110" t="e">
        <f t="shared" ca="1" si="57"/>
        <v>#N/A</v>
      </c>
      <c r="AP127" s="35">
        <f t="shared" si="58"/>
        <v>134.0000000000008</v>
      </c>
      <c r="AQ127" s="78">
        <f t="shared" ca="1" si="59"/>
        <v>0.56643638761960569</v>
      </c>
    </row>
    <row r="128" spans="1:43">
      <c r="A128" s="74">
        <v>2.1846914308176002</v>
      </c>
      <c r="B128" s="74">
        <v>2141</v>
      </c>
      <c r="C128" s="35">
        <v>5.0000000000000001E-3</v>
      </c>
      <c r="D128" s="35">
        <f t="shared" ca="1" si="43"/>
        <v>21</v>
      </c>
      <c r="E128" s="35">
        <f t="shared" ca="1" si="44"/>
        <v>8.8113748064288871E-4</v>
      </c>
      <c r="F128" s="35">
        <f ca="1">E128*'Input Sheet'!$D$2/SUM(OFFSET($E$4,0,0,'Input Sheet'!$D$2))</f>
        <v>0.41096191943649768</v>
      </c>
      <c r="G128" s="35">
        <f t="shared" si="45"/>
        <v>2.1846914308176002</v>
      </c>
      <c r="H128" s="35">
        <f t="shared" si="46"/>
        <v>9</v>
      </c>
      <c r="J128" s="19">
        <v>125</v>
      </c>
      <c r="K128" s="30">
        <f t="shared" si="47"/>
        <v>1.80617997398389</v>
      </c>
      <c r="L128" s="77">
        <f t="shared" ca="1" si="48"/>
        <v>2.6095225388270168E-3</v>
      </c>
      <c r="M128" s="27" t="str">
        <f t="shared" si="56"/>
        <v/>
      </c>
      <c r="N128" s="22">
        <f t="shared" si="49"/>
        <v>2.1319392952104201</v>
      </c>
      <c r="O128" s="28">
        <f t="shared" ca="1" si="50"/>
        <v>9.9047570816791861E-4</v>
      </c>
      <c r="P128" s="28">
        <f t="shared" ca="1" si="51"/>
        <v>0.61056490530653118</v>
      </c>
      <c r="Q128" s="20">
        <f ca="1">IF(O128="","",SUM($P$4:$P128))</f>
        <v>733.10107113283061</v>
      </c>
      <c r="R128" s="28">
        <f t="shared" si="60"/>
        <v>135.49999999999869</v>
      </c>
      <c r="S128" s="77">
        <f ca="1">SUM(L$4:L128)</f>
        <v>0.72413831191182487</v>
      </c>
      <c r="T128" s="80">
        <f t="shared" ca="1" si="52"/>
        <v>0.3457668011479213</v>
      </c>
      <c r="U128" s="80">
        <f t="shared" ca="1" si="53"/>
        <v>0.56785520614471774</v>
      </c>
      <c r="V128" s="2"/>
      <c r="W128" s="2"/>
      <c r="X128" s="2"/>
      <c r="Y128" s="2"/>
      <c r="AB128" s="19">
        <v>124</v>
      </c>
      <c r="AC128" s="30">
        <f t="shared" ca="1" si="61"/>
        <v>7.1367432550365955</v>
      </c>
      <c r="AD128" s="28">
        <f t="shared" ca="1" si="62"/>
        <v>0</v>
      </c>
      <c r="AE128" s="77">
        <f t="shared" ca="1" si="34"/>
        <v>0</v>
      </c>
      <c r="AF128" s="85">
        <f t="shared" ca="1" si="35"/>
        <v>0</v>
      </c>
      <c r="AG128" s="35">
        <f t="shared" ca="1" si="36"/>
        <v>7.112754454495466</v>
      </c>
      <c r="AH128" s="81">
        <f t="shared" ca="1" si="37"/>
        <v>12964460.66842851</v>
      </c>
      <c r="AI128" s="35">
        <f t="shared" ca="1" si="38"/>
        <v>0</v>
      </c>
      <c r="AJ128" s="35" t="str">
        <f t="shared" ca="1" si="39"/>
        <v/>
      </c>
      <c r="AK128" s="84">
        <f t="shared" ca="1" si="40"/>
        <v>13700715.717308251</v>
      </c>
      <c r="AL128" s="35" t="str">
        <f t="shared" ca="1" si="41"/>
        <v>&gt;12267771-13700716</v>
      </c>
      <c r="AM128" s="35" t="str">
        <f t="shared" ca="1" si="42"/>
        <v>1/0</v>
      </c>
      <c r="AO128" s="110" t="e">
        <f t="shared" ca="1" si="57"/>
        <v>#N/A</v>
      </c>
      <c r="AP128" s="35">
        <f t="shared" si="58"/>
        <v>135.00000000000134</v>
      </c>
      <c r="AQ128" s="78">
        <f t="shared" ca="1" si="59"/>
        <v>0.56738226663634705</v>
      </c>
    </row>
    <row r="129" spans="1:43">
      <c r="A129" s="74">
        <v>2.3483048630481602</v>
      </c>
      <c r="B129" s="74">
        <v>2142</v>
      </c>
      <c r="C129" s="35">
        <v>0</v>
      </c>
      <c r="D129" s="35">
        <f t="shared" ca="1" si="43"/>
        <v>25</v>
      </c>
      <c r="E129" s="35">
        <f t="shared" ca="1" si="44"/>
        <v>7.2564263111767296E-4</v>
      </c>
      <c r="F129" s="35">
        <f ca="1">E129*'Input Sheet'!$D$2/SUM(OFFSET($E$4,0,0,'Input Sheet'!$D$2))</f>
        <v>0.33843922777123336</v>
      </c>
      <c r="G129" s="35" t="str">
        <f t="shared" si="45"/>
        <v/>
      </c>
      <c r="H129" s="35" t="str">
        <f t="shared" si="46"/>
        <v/>
      </c>
      <c r="J129" s="19">
        <v>126</v>
      </c>
      <c r="K129" s="30">
        <f t="shared" si="47"/>
        <v>1.80617997398389</v>
      </c>
      <c r="L129" s="77">
        <f t="shared" ca="1" si="48"/>
        <v>2.6095225388270168E-3</v>
      </c>
      <c r="M129" s="27" t="str">
        <f t="shared" si="56"/>
        <v/>
      </c>
      <c r="N129" s="22">
        <f t="shared" si="49"/>
        <v>2.1335389083702201</v>
      </c>
      <c r="O129" s="28">
        <f t="shared" ca="1" si="50"/>
        <v>2.9714271245037558E-3</v>
      </c>
      <c r="P129" s="28">
        <f t="shared" ca="1" si="51"/>
        <v>1.8316947159195938</v>
      </c>
      <c r="Q129" s="20">
        <f ca="1">IF(O129="","",SUM($P$4:$P129))</f>
        <v>734.93276584875025</v>
      </c>
      <c r="R129" s="28">
        <f t="shared" si="60"/>
        <v>136.00000000000088</v>
      </c>
      <c r="S129" s="77">
        <f ca="1">SUM(L$4:L129)</f>
        <v>0.72674783445065194</v>
      </c>
      <c r="T129" s="80">
        <f t="shared" ca="1" si="52"/>
        <v>0.34701281485266711</v>
      </c>
      <c r="U129" s="80">
        <f t="shared" ca="1" si="53"/>
        <v>0.56927402466982979</v>
      </c>
      <c r="V129" s="2"/>
      <c r="W129" s="2"/>
      <c r="X129" s="2"/>
      <c r="Y129" s="2"/>
      <c r="AB129" s="19">
        <v>125</v>
      </c>
      <c r="AC129" s="30">
        <f t="shared" ca="1" si="61"/>
        <v>7.1847208561188554</v>
      </c>
      <c r="AD129" s="28">
        <f t="shared" ca="1" si="62"/>
        <v>0</v>
      </c>
      <c r="AE129" s="77">
        <f t="shared" ref="AE129:AE192" ca="1" si="63">IF(AD129=0,0, 1/$AD129)</f>
        <v>0</v>
      </c>
      <c r="AF129" s="85">
        <f t="shared" ref="AF129:AF192" ca="1" si="64">AE129/$AE$1</f>
        <v>0</v>
      </c>
      <c r="AG129" s="35">
        <f t="shared" ref="AG129:AG192" ca="1" si="65">AVERAGE(AC128:AC129)</f>
        <v>7.160732055577725</v>
      </c>
      <c r="AH129" s="81">
        <f t="shared" ref="AH129:AH192" ca="1" si="66">10^AG129</f>
        <v>14478782.87938457</v>
      </c>
      <c r="AI129" s="35">
        <f t="shared" ref="AI129:AI192" ca="1" si="67">SUMPRODUCT((D$4:D$3737=AB129)*(C$4:C$3737&gt;0))</f>
        <v>0</v>
      </c>
      <c r="AJ129" s="35" t="str">
        <f t="shared" ref="AJ129:AJ192" ca="1" si="68">IF(AD129=0, "", AI129/AD129)</f>
        <v/>
      </c>
      <c r="AK129" s="84">
        <f t="shared" ref="AK129:AK192" ca="1" si="69">10^AC129</f>
        <v>15301036.675297648</v>
      </c>
      <c r="AL129" s="35" t="str">
        <f t="shared" ref="AL129:AL192" ca="1" si="70">"&gt;"&amp;ROUND(AK128, 0)&amp;"-"&amp;ROUND(AK129,0)</f>
        <v>&gt;13700716-15301037</v>
      </c>
      <c r="AM129" s="35" t="str">
        <f t="shared" ref="AM129:AM192" ca="1" si="71">"1/"&amp;AD129</f>
        <v>1/0</v>
      </c>
      <c r="AO129" s="110" t="e">
        <f t="shared" ca="1" si="57"/>
        <v>#N/A</v>
      </c>
      <c r="AP129" s="35">
        <f t="shared" si="58"/>
        <v>135.49999999999869</v>
      </c>
      <c r="AQ129" s="78">
        <f t="shared" ca="1" si="59"/>
        <v>0.56785520614471774</v>
      </c>
    </row>
    <row r="130" spans="1:43">
      <c r="A130" s="74">
        <v>2.3283796034387398</v>
      </c>
      <c r="B130" s="74">
        <v>2143</v>
      </c>
      <c r="C130" s="35">
        <v>0</v>
      </c>
      <c r="D130" s="35">
        <f t="shared" ca="1" si="43"/>
        <v>24</v>
      </c>
      <c r="E130" s="35">
        <f t="shared" ca="1" si="44"/>
        <v>7.7985731045405093E-4</v>
      </c>
      <c r="F130" s="35">
        <f ca="1">E130*'Input Sheet'!$D$2/SUM(OFFSET($E$4,0,0,'Input Sheet'!$D$2))</f>
        <v>0.36372491720241751</v>
      </c>
      <c r="G130" s="35" t="str">
        <f t="shared" si="45"/>
        <v/>
      </c>
      <c r="H130" s="35" t="str">
        <f t="shared" si="46"/>
        <v/>
      </c>
      <c r="J130" s="19">
        <v>127</v>
      </c>
      <c r="K130" s="30">
        <f t="shared" si="47"/>
        <v>1.8082109729242202</v>
      </c>
      <c r="L130" s="77">
        <f t="shared" ca="1" si="48"/>
        <v>2.6095225388270168E-3</v>
      </c>
      <c r="M130" s="27">
        <f t="shared" si="56"/>
        <v>1.8082109729242202</v>
      </c>
      <c r="N130" s="22">
        <f t="shared" si="49"/>
        <v>2.1367205671564098</v>
      </c>
      <c r="O130" s="28">
        <f t="shared" ca="1" si="50"/>
        <v>9.9047570816791861E-3</v>
      </c>
      <c r="P130" s="28">
        <f t="shared" ca="1" si="51"/>
        <v>6.1056490530653127</v>
      </c>
      <c r="Q130" s="20">
        <f ca="1">IF(O130="","",SUM($P$4:$P130))</f>
        <v>741.0384149018156</v>
      </c>
      <c r="R130" s="28">
        <f t="shared" si="60"/>
        <v>137.00000000000099</v>
      </c>
      <c r="S130" s="77">
        <f ca="1">SUM(L$4:L130)</f>
        <v>0.72935735698947901</v>
      </c>
      <c r="T130" s="80">
        <f t="shared" ca="1" si="52"/>
        <v>0.34825882855741297</v>
      </c>
      <c r="U130" s="80">
        <f t="shared" ca="1" si="53"/>
        <v>0.57400341975353653</v>
      </c>
      <c r="V130" s="2"/>
      <c r="W130" s="2"/>
      <c r="X130" s="2"/>
      <c r="Y130" s="2"/>
      <c r="AB130" s="19">
        <v>126</v>
      </c>
      <c r="AC130" s="30">
        <f t="shared" ca="1" si="61"/>
        <v>7.2326984572011144</v>
      </c>
      <c r="AD130" s="28">
        <f t="shared" ca="1" si="62"/>
        <v>0</v>
      </c>
      <c r="AE130" s="77">
        <f t="shared" ca="1" si="63"/>
        <v>0</v>
      </c>
      <c r="AF130" s="85">
        <f t="shared" ca="1" si="64"/>
        <v>0</v>
      </c>
      <c r="AG130" s="35">
        <f t="shared" ca="1" si="65"/>
        <v>7.2087096566599849</v>
      </c>
      <c r="AH130" s="81">
        <f t="shared" ca="1" si="66"/>
        <v>16169986.475324173</v>
      </c>
      <c r="AI130" s="35">
        <f t="shared" ca="1" si="67"/>
        <v>0</v>
      </c>
      <c r="AJ130" s="35" t="str">
        <f t="shared" ca="1" si="68"/>
        <v/>
      </c>
      <c r="AK130" s="84">
        <f t="shared" ca="1" si="69"/>
        <v>17088284.157522906</v>
      </c>
      <c r="AL130" s="35" t="str">
        <f t="shared" ca="1" si="70"/>
        <v>&gt;15301037-17088284</v>
      </c>
      <c r="AM130" s="35" t="str">
        <f t="shared" ca="1" si="71"/>
        <v>1/0</v>
      </c>
      <c r="AO130" s="110" t="e">
        <f t="shared" ca="1" si="57"/>
        <v>#N/A</v>
      </c>
      <c r="AP130" s="35">
        <f t="shared" si="58"/>
        <v>136.00000000000088</v>
      </c>
      <c r="AQ130" s="78">
        <f t="shared" ca="1" si="59"/>
        <v>0.56927402466982979</v>
      </c>
    </row>
    <row r="131" spans="1:43">
      <c r="A131" s="74">
        <v>2.5932860670204598</v>
      </c>
      <c r="B131" s="74">
        <v>2144</v>
      </c>
      <c r="C131" s="35">
        <v>0</v>
      </c>
      <c r="D131" s="35">
        <f t="shared" ref="D131:D194" ca="1" si="72">IF($A131=OFFSET($AC$4,NumBins,0), NumBins, INDEX(OFFSET($AB$4,0,0,NumBins+2,2),MATCH($A131,OFFSET($AC$4,0,0,NumBins+2,1),1)+1,1))</f>
        <v>30</v>
      </c>
      <c r="E131" s="35">
        <f t="shared" ref="E131:E194" ca="1" si="73">INDEX(OFFSET($AB$4,0,0,NumBins+1,5),MATCH($D131,OFFSET( $AB$4,0,0,NumBins+1,1),0),5)</f>
        <v>1.2681791777477088E-3</v>
      </c>
      <c r="F131" s="35">
        <f ca="1">E131*'Input Sheet'!$D$2/SUM(OFFSET($E$4,0,0,'Input Sheet'!$D$2))</f>
        <v>0.59147790274037981</v>
      </c>
      <c r="G131" s="35" t="str">
        <f t="shared" si="45"/>
        <v/>
      </c>
      <c r="H131" s="35" t="str">
        <f t="shared" si="46"/>
        <v/>
      </c>
      <c r="J131" s="19">
        <v>128</v>
      </c>
      <c r="K131" s="30">
        <f t="shared" si="47"/>
        <v>1.8129133566428599</v>
      </c>
      <c r="L131" s="77">
        <f t="shared" ca="1" si="48"/>
        <v>2.7692892248776498E-3</v>
      </c>
      <c r="M131" s="27">
        <f t="shared" si="56"/>
        <v>1.8129133566428599</v>
      </c>
      <c r="N131" s="22">
        <f t="shared" si="49"/>
        <v>2.13987908640124</v>
      </c>
      <c r="O131" s="28">
        <f t="shared" ca="1" si="50"/>
        <v>3.9619028326716745E-3</v>
      </c>
      <c r="P131" s="28">
        <f t="shared" ca="1" si="51"/>
        <v>2.4422596212261247</v>
      </c>
      <c r="Q131" s="20">
        <f ca="1">IF(O131="","",SUM($P$4:$P131))</f>
        <v>743.48067452304167</v>
      </c>
      <c r="R131" s="28">
        <f t="shared" si="60"/>
        <v>138.00000000000117</v>
      </c>
      <c r="S131" s="77">
        <f ca="1">SUM(L$4:L131)</f>
        <v>0.73212664621435664</v>
      </c>
      <c r="T131" s="80">
        <f t="shared" ca="1" si="52"/>
        <v>0.34958112881551051</v>
      </c>
      <c r="U131" s="80">
        <f t="shared" ca="1" si="53"/>
        <v>0.57589517778701915</v>
      </c>
      <c r="V131" s="2"/>
      <c r="W131" s="2"/>
      <c r="X131" s="2"/>
      <c r="Y131" s="2"/>
      <c r="AB131" s="19">
        <v>127</v>
      </c>
      <c r="AC131" s="30">
        <f t="shared" ca="1" si="61"/>
        <v>7.2806760582833734</v>
      </c>
      <c r="AD131" s="28">
        <f t="shared" ca="1" si="62"/>
        <v>0</v>
      </c>
      <c r="AE131" s="77">
        <f t="shared" ca="1" si="63"/>
        <v>0</v>
      </c>
      <c r="AF131" s="85">
        <f t="shared" ca="1" si="64"/>
        <v>0</v>
      </c>
      <c r="AG131" s="35">
        <f t="shared" ca="1" si="65"/>
        <v>7.2566872577422439</v>
      </c>
      <c r="AH131" s="81">
        <f t="shared" ca="1" si="66"/>
        <v>18058732.20078839</v>
      </c>
      <c r="AI131" s="35">
        <f t="shared" ca="1" si="67"/>
        <v>0</v>
      </c>
      <c r="AJ131" s="35" t="str">
        <f t="shared" ca="1" si="68"/>
        <v/>
      </c>
      <c r="AK131" s="84">
        <f t="shared" ca="1" si="69"/>
        <v>19084292.237510633</v>
      </c>
      <c r="AL131" s="35" t="str">
        <f t="shared" ca="1" si="70"/>
        <v>&gt;17088284-19084292</v>
      </c>
      <c r="AM131" s="35" t="str">
        <f t="shared" ca="1" si="71"/>
        <v>1/0</v>
      </c>
      <c r="AO131" s="110" t="e">
        <f t="shared" ca="1" si="57"/>
        <v>#N/A</v>
      </c>
      <c r="AP131" s="35">
        <f t="shared" si="58"/>
        <v>137.00000000000099</v>
      </c>
      <c r="AQ131" s="78">
        <f t="shared" ca="1" si="59"/>
        <v>0.57400341975353653</v>
      </c>
    </row>
    <row r="132" spans="1:43">
      <c r="A132" s="74">
        <v>2.2148438480477002</v>
      </c>
      <c r="B132" s="74">
        <v>2145</v>
      </c>
      <c r="C132" s="35">
        <v>0</v>
      </c>
      <c r="D132" s="35">
        <f t="shared" ca="1" si="72"/>
        <v>22</v>
      </c>
      <c r="E132" s="35">
        <f t="shared" ca="1" si="73"/>
        <v>6.717582773218062E-4</v>
      </c>
      <c r="F132" s="35">
        <f ca="1">E132*'Input Sheet'!$D$2/SUM(OFFSET($E$4,0,0,'Input Sheet'!$D$2))</f>
        <v>0.31330760194663687</v>
      </c>
      <c r="G132" s="35" t="str">
        <f t="shared" ref="G132:G195" si="74">IF(C132=0,"",$A132)</f>
        <v/>
      </c>
      <c r="H132" s="35" t="str">
        <f t="shared" ref="H132:H195" si="75">IF(G132="", "", COUNTIF($G$4:$G$3738,G132))</f>
        <v/>
      </c>
      <c r="J132" s="19">
        <v>129</v>
      </c>
      <c r="K132" s="30">
        <f t="shared" ref="K132:K195" si="76">IF(ISERR(SMALL($G$4:$G$3738,$J132)),"",SMALL($G$4:$G$3738,$J132))</f>
        <v>1.8129133566428599</v>
      </c>
      <c r="L132" s="77">
        <f t="shared" ref="L132:L195" ca="1" si="77">IF($K132="", "", IFERROR(INDEX($A$4:$H$3738,MATCH($K132,$G$4:$G$3738,0),5),""))</f>
        <v>2.7692892248776498E-3</v>
      </c>
      <c r="M132" s="27" t="str">
        <f t="shared" si="56"/>
        <v/>
      </c>
      <c r="N132" s="22">
        <f t="shared" ref="N132:N195" si="78">IF(ISERR(SMALL($M$4:$M$3738,$J132)),"",SMALL($M$4:$M$3738,$J132))</f>
        <v>2.1430148002540901</v>
      </c>
      <c r="O132" s="28">
        <f t="shared" ref="O132:O195" ca="1" si="79">IFERROR(INDEX($A$4:$H$3738,MATCH($N132,$G$4:$G$3738,0),5)*INDEX($A$4:$H$3738,MATCH($N132,$G$4:$G$3738,0),8),"")</f>
        <v>9.9047570816791861E-3</v>
      </c>
      <c r="P132" s="28">
        <f t="shared" ca="1" si="51"/>
        <v>6.1056490530653127</v>
      </c>
      <c r="Q132" s="20">
        <f ca="1">IF(O132="","",SUM($P$4:$P132))</f>
        <v>749.58632357610702</v>
      </c>
      <c r="R132" s="28">
        <f t="shared" si="60"/>
        <v>138.99999999999849</v>
      </c>
      <c r="S132" s="77">
        <f ca="1">SUM(L$4:L132)</f>
        <v>0.73489593543923426</v>
      </c>
      <c r="T132" s="80">
        <f t="shared" ca="1" si="52"/>
        <v>0.35090342907360811</v>
      </c>
      <c r="U132" s="80">
        <f t="shared" ca="1" si="53"/>
        <v>0.58062457287072577</v>
      </c>
      <c r="V132" s="2"/>
      <c r="W132" s="2"/>
      <c r="X132" s="2"/>
      <c r="Y132" s="2"/>
      <c r="AB132" s="19">
        <v>128</v>
      </c>
      <c r="AC132" s="30">
        <f t="shared" ca="1" si="61"/>
        <v>7.3286536593656324</v>
      </c>
      <c r="AD132" s="28">
        <f t="shared" ca="1" si="62"/>
        <v>0</v>
      </c>
      <c r="AE132" s="77">
        <f t="shared" ca="1" si="63"/>
        <v>0</v>
      </c>
      <c r="AF132" s="85">
        <f t="shared" ca="1" si="64"/>
        <v>0</v>
      </c>
      <c r="AG132" s="35">
        <f t="shared" ca="1" si="65"/>
        <v>7.3046648588245029</v>
      </c>
      <c r="AH132" s="81">
        <f t="shared" ca="1" si="66"/>
        <v>20168094.09194348</v>
      </c>
      <c r="AI132" s="35">
        <f t="shared" ca="1" si="67"/>
        <v>0</v>
      </c>
      <c r="AJ132" s="35" t="str">
        <f t="shared" ca="1" si="68"/>
        <v/>
      </c>
      <c r="AK132" s="84">
        <f t="shared" ca="1" si="69"/>
        <v>21313445.331863202</v>
      </c>
      <c r="AL132" s="35" t="str">
        <f t="shared" ca="1" si="70"/>
        <v>&gt;19084292-21313445</v>
      </c>
      <c r="AM132" s="35" t="str">
        <f t="shared" ca="1" si="71"/>
        <v>1/0</v>
      </c>
      <c r="AO132" s="110" t="e">
        <f t="shared" ca="1" si="57"/>
        <v>#N/A</v>
      </c>
      <c r="AP132" s="35">
        <f t="shared" si="58"/>
        <v>138.00000000000117</v>
      </c>
      <c r="AQ132" s="78">
        <f t="shared" ca="1" si="59"/>
        <v>0.57589517778701915</v>
      </c>
    </row>
    <row r="133" spans="1:43">
      <c r="A133" s="74">
        <v>2.2278867046136699</v>
      </c>
      <c r="B133" s="74">
        <v>2146</v>
      </c>
      <c r="C133" s="35">
        <v>0</v>
      </c>
      <c r="D133" s="35">
        <f t="shared" ca="1" si="72"/>
        <v>22</v>
      </c>
      <c r="E133" s="35">
        <f t="shared" ca="1" si="73"/>
        <v>6.717582773218062E-4</v>
      </c>
      <c r="F133" s="35">
        <f ca="1">E133*'Input Sheet'!$D$2/SUM(OFFSET($E$4,0,0,'Input Sheet'!$D$2))</f>
        <v>0.31330760194663687</v>
      </c>
      <c r="G133" s="35" t="str">
        <f t="shared" si="74"/>
        <v/>
      </c>
      <c r="H133" s="35" t="str">
        <f t="shared" si="75"/>
        <v/>
      </c>
      <c r="J133" s="19">
        <v>130</v>
      </c>
      <c r="K133" s="30">
        <f t="shared" si="76"/>
        <v>1.8129133566428599</v>
      </c>
      <c r="L133" s="77">
        <f t="shared" ca="1" si="77"/>
        <v>2.7692892248776498E-3</v>
      </c>
      <c r="M133" s="27" t="str">
        <f t="shared" si="56"/>
        <v/>
      </c>
      <c r="N133" s="22">
        <f t="shared" si="78"/>
        <v>2.14612803567824</v>
      </c>
      <c r="O133" s="28">
        <f t="shared" ca="1" si="79"/>
        <v>4.9523785408395931E-3</v>
      </c>
      <c r="P133" s="28">
        <f t="shared" ref="P133:P196" ca="1" si="80">IF($O133="","", $O133*$W$6/$W$3)</f>
        <v>3.0528245265326563</v>
      </c>
      <c r="Q133" s="20">
        <f ca="1">IF(O133="","",SUM($P$4:$P133))</f>
        <v>752.63914810263964</v>
      </c>
      <c r="R133" s="28">
        <f t="shared" si="60"/>
        <v>140.00000000000068</v>
      </c>
      <c r="S133" s="77">
        <f ca="1">SUM(L$4:L133)</f>
        <v>0.73766522466411188</v>
      </c>
      <c r="T133" s="80">
        <f t="shared" ref="T133:T196" ca="1" si="81">S133/$T$1</f>
        <v>0.35222572933170565</v>
      </c>
      <c r="U133" s="80">
        <f t="shared" ref="U133:U196" ca="1" si="82">IF(Q133="",NA(),Q133/$W$6)</f>
        <v>0.58298927041257909</v>
      </c>
      <c r="V133" s="2"/>
      <c r="W133" s="2"/>
      <c r="X133" s="2"/>
      <c r="Y133" s="2"/>
      <c r="AB133" s="19">
        <v>129</v>
      </c>
      <c r="AC133" s="30">
        <f t="shared" ref="AC133:AC164" ca="1" si="83">IF(AB133=NumBins,MAX(A:A),$AC$4+(OFFSET($AC$4,NumBins,0)-$AC$4)/NumBins*$AB133)</f>
        <v>7.3766312604478914</v>
      </c>
      <c r="AD133" s="28">
        <f t="shared" ref="AD133:AD164" ca="1" si="84">COUNTIF(D:D,AB133)</f>
        <v>0</v>
      </c>
      <c r="AE133" s="77">
        <f t="shared" ca="1" si="63"/>
        <v>0</v>
      </c>
      <c r="AF133" s="85">
        <f t="shared" ca="1" si="64"/>
        <v>0</v>
      </c>
      <c r="AG133" s="35">
        <f t="shared" ca="1" si="65"/>
        <v>7.3526424599067619</v>
      </c>
      <c r="AH133" s="81">
        <f t="shared" ca="1" si="66"/>
        <v>22523841.362669222</v>
      </c>
      <c r="AI133" s="35">
        <f t="shared" ca="1" si="67"/>
        <v>0</v>
      </c>
      <c r="AJ133" s="35" t="str">
        <f t="shared" ca="1" si="68"/>
        <v/>
      </c>
      <c r="AK133" s="84">
        <f t="shared" ca="1" si="69"/>
        <v>23802976.094730761</v>
      </c>
      <c r="AL133" s="35" t="str">
        <f t="shared" ca="1" si="70"/>
        <v>&gt;21313445-23802976</v>
      </c>
      <c r="AM133" s="35" t="str">
        <f t="shared" ca="1" si="71"/>
        <v>1/0</v>
      </c>
      <c r="AO133" s="110" t="e">
        <f t="shared" ca="1" si="57"/>
        <v>#N/A</v>
      </c>
      <c r="AP133" s="35">
        <f t="shared" si="58"/>
        <v>138.99999999999849</v>
      </c>
      <c r="AQ133" s="78">
        <f t="shared" ca="1" si="59"/>
        <v>0.58062457287072577</v>
      </c>
    </row>
    <row r="134" spans="1:43">
      <c r="A134" s="74">
        <v>2.4065401804339599</v>
      </c>
      <c r="B134" s="74">
        <v>2147</v>
      </c>
      <c r="C134" s="35">
        <v>0</v>
      </c>
      <c r="D134" s="35">
        <f t="shared" ca="1" si="72"/>
        <v>26</v>
      </c>
      <c r="E134" s="35">
        <f t="shared" ca="1" si="73"/>
        <v>8.2740958548173696E-4</v>
      </c>
      <c r="F134" s="35">
        <f ca="1">E134*'Input Sheet'!$D$2/SUM(OFFSET($E$4,0,0,'Input Sheet'!$D$2))</f>
        <v>0.38590326581232098</v>
      </c>
      <c r="G134" s="35" t="str">
        <f t="shared" si="74"/>
        <v/>
      </c>
      <c r="H134" s="35" t="str">
        <f t="shared" si="75"/>
        <v/>
      </c>
      <c r="J134" s="19">
        <v>131</v>
      </c>
      <c r="K134" s="30">
        <f t="shared" si="76"/>
        <v>1.8129133566428599</v>
      </c>
      <c r="L134" s="77">
        <f t="shared" ca="1" si="77"/>
        <v>2.7692892248776498E-3</v>
      </c>
      <c r="M134" s="27" t="str">
        <f t="shared" ref="M134:M197" si="85">IF($K134=$K133,"", $K134)</f>
        <v/>
      </c>
      <c r="N134" s="22">
        <f t="shared" si="78"/>
        <v>2.1492191126553801</v>
      </c>
      <c r="O134" s="28">
        <f t="shared" ca="1" si="79"/>
        <v>3.5245499225715548E-3</v>
      </c>
      <c r="P134" s="28">
        <f t="shared" ca="1" si="80"/>
        <v>2.1726595331686958</v>
      </c>
      <c r="Q134" s="20">
        <f ca="1">IF(O134="","",SUM($P$4:$P134))</f>
        <v>754.81180763580835</v>
      </c>
      <c r="R134" s="28">
        <f t="shared" si="60"/>
        <v>141.00000000000014</v>
      </c>
      <c r="S134" s="77">
        <f ca="1">SUM(L$4:L134)</f>
        <v>0.74043451388898951</v>
      </c>
      <c r="T134" s="80">
        <f t="shared" ca="1" si="81"/>
        <v>0.35354802958980325</v>
      </c>
      <c r="U134" s="80">
        <f t="shared" ca="1" si="82"/>
        <v>0.58467219801379422</v>
      </c>
      <c r="V134" s="2"/>
      <c r="W134" s="2"/>
      <c r="X134" s="2"/>
      <c r="Y134" s="2"/>
      <c r="AB134" s="19">
        <v>130</v>
      </c>
      <c r="AC134" s="30">
        <f t="shared" ca="1" si="83"/>
        <v>7.4246088615301504</v>
      </c>
      <c r="AD134" s="28">
        <f t="shared" ca="1" si="84"/>
        <v>0</v>
      </c>
      <c r="AE134" s="77">
        <f t="shared" ca="1" si="63"/>
        <v>0</v>
      </c>
      <c r="AF134" s="85">
        <f t="shared" ca="1" si="64"/>
        <v>0</v>
      </c>
      <c r="AG134" s="35">
        <f t="shared" ca="1" si="65"/>
        <v>7.4006200609890209</v>
      </c>
      <c r="AH134" s="81">
        <f t="shared" ca="1" si="66"/>
        <v>25154753.216534749</v>
      </c>
      <c r="AI134" s="35">
        <f t="shared" ca="1" si="67"/>
        <v>0</v>
      </c>
      <c r="AJ134" s="35" t="str">
        <f t="shared" ca="1" si="68"/>
        <v/>
      </c>
      <c r="AK134" s="84">
        <f t="shared" ca="1" si="69"/>
        <v>26583298.108039577</v>
      </c>
      <c r="AL134" s="35" t="str">
        <f t="shared" ca="1" si="70"/>
        <v>&gt;23802976-26583298</v>
      </c>
      <c r="AM134" s="35" t="str">
        <f t="shared" ca="1" si="71"/>
        <v>1/0</v>
      </c>
      <c r="AO134" s="110" t="e">
        <f t="shared" ref="AO134:AO197" ca="1" si="86">IF(AJ134="",NA(),AJ134)</f>
        <v>#N/A</v>
      </c>
      <c r="AP134" s="35">
        <f t="shared" ref="AP134:AP197" si="87">R133</f>
        <v>140.00000000000068</v>
      </c>
      <c r="AQ134" s="78">
        <f t="shared" ref="AQ134:AQ197" ca="1" si="88">U133</f>
        <v>0.58298927041257909</v>
      </c>
    </row>
    <row r="135" spans="1:43">
      <c r="A135" s="74">
        <v>2.1643528557844398</v>
      </c>
      <c r="B135" s="74">
        <v>2148</v>
      </c>
      <c r="C135" s="35">
        <v>3.6101083032491002E-3</v>
      </c>
      <c r="D135" s="35">
        <f t="shared" ca="1" si="72"/>
        <v>21</v>
      </c>
      <c r="E135" s="35">
        <f t="shared" ca="1" si="73"/>
        <v>8.8113748064288871E-4</v>
      </c>
      <c r="F135" s="35">
        <f ca="1">E135*'Input Sheet'!$D$2/SUM(OFFSET($E$4,0,0,'Input Sheet'!$D$2))</f>
        <v>0.41096191943649768</v>
      </c>
      <c r="G135" s="35">
        <f t="shared" si="74"/>
        <v>2.1643528557844398</v>
      </c>
      <c r="H135" s="35">
        <f t="shared" si="75"/>
        <v>10</v>
      </c>
      <c r="J135" s="19">
        <v>132</v>
      </c>
      <c r="K135" s="30">
        <f t="shared" si="76"/>
        <v>1.8195439355418703</v>
      </c>
      <c r="L135" s="77">
        <f t="shared" ca="1" si="77"/>
        <v>2.7692892248776498E-3</v>
      </c>
      <c r="M135" s="27">
        <f t="shared" si="85"/>
        <v>1.8195439355418703</v>
      </c>
      <c r="N135" s="22">
        <f t="shared" si="78"/>
        <v>2.1522883443830598</v>
      </c>
      <c r="O135" s="28">
        <f t="shared" ca="1" si="79"/>
        <v>4.4056874032144437E-3</v>
      </c>
      <c r="P135" s="28">
        <f t="shared" ca="1" si="80"/>
        <v>2.7158244164608698</v>
      </c>
      <c r="Q135" s="20">
        <f ca="1">IF(O135="","",SUM($P$4:$P135))</f>
        <v>757.52763205226927</v>
      </c>
      <c r="R135" s="28">
        <f t="shared" si="60"/>
        <v>142.00000000000117</v>
      </c>
      <c r="S135" s="77">
        <f ca="1">SUM(L$4:L135)</f>
        <v>0.74320380311386713</v>
      </c>
      <c r="T135" s="80">
        <f t="shared" ca="1" si="81"/>
        <v>0.35487032984790079</v>
      </c>
      <c r="U135" s="80">
        <f t="shared" ca="1" si="82"/>
        <v>0.58677585751531314</v>
      </c>
      <c r="V135" s="2"/>
      <c r="W135" s="2"/>
      <c r="X135" s="2"/>
      <c r="Y135" s="2"/>
      <c r="AB135" s="19">
        <v>131</v>
      </c>
      <c r="AC135" s="30">
        <f t="shared" ca="1" si="83"/>
        <v>7.4725864626124094</v>
      </c>
      <c r="AD135" s="28">
        <f t="shared" ca="1" si="84"/>
        <v>0</v>
      </c>
      <c r="AE135" s="77">
        <f t="shared" ca="1" si="63"/>
        <v>0</v>
      </c>
      <c r="AF135" s="85">
        <f t="shared" ca="1" si="64"/>
        <v>0</v>
      </c>
      <c r="AG135" s="35">
        <f t="shared" ca="1" si="65"/>
        <v>7.4485976620712799</v>
      </c>
      <c r="AH135" s="81">
        <f t="shared" ca="1" si="66"/>
        <v>28092970.430589948</v>
      </c>
      <c r="AI135" s="35">
        <f t="shared" ca="1" si="67"/>
        <v>0</v>
      </c>
      <c r="AJ135" s="35" t="str">
        <f t="shared" ca="1" si="68"/>
        <v/>
      </c>
      <c r="AK135" s="84">
        <f t="shared" ca="1" si="69"/>
        <v>29688377.43181758</v>
      </c>
      <c r="AL135" s="35" t="str">
        <f t="shared" ca="1" si="70"/>
        <v>&gt;26583298-29688377</v>
      </c>
      <c r="AM135" s="35" t="str">
        <f t="shared" ca="1" si="71"/>
        <v>1/0</v>
      </c>
      <c r="AO135" s="110" t="e">
        <f t="shared" ca="1" si="86"/>
        <v>#N/A</v>
      </c>
      <c r="AP135" s="35">
        <f t="shared" si="87"/>
        <v>141.00000000000014</v>
      </c>
      <c r="AQ135" s="78">
        <f t="shared" ca="1" si="88"/>
        <v>0.58467219801379422</v>
      </c>
    </row>
    <row r="136" spans="1:43">
      <c r="A136" s="74">
        <v>2.46089784275655</v>
      </c>
      <c r="B136" s="74">
        <v>2149</v>
      </c>
      <c r="C136" s="35">
        <v>0</v>
      </c>
      <c r="D136" s="35">
        <f t="shared" ca="1" si="72"/>
        <v>27</v>
      </c>
      <c r="E136" s="35">
        <f t="shared" ca="1" si="73"/>
        <v>8.077093572559813E-4</v>
      </c>
      <c r="F136" s="35">
        <f ca="1">E136*'Input Sheet'!$D$2/SUM(OFFSET($E$4,0,0,'Input Sheet'!$D$2))</f>
        <v>0.3767150928167895</v>
      </c>
      <c r="G136" s="35" t="str">
        <f t="shared" si="74"/>
        <v/>
      </c>
      <c r="H136" s="35" t="str">
        <f t="shared" si="75"/>
        <v/>
      </c>
      <c r="J136" s="19">
        <v>133</v>
      </c>
      <c r="K136" s="30">
        <f t="shared" si="76"/>
        <v>1.82607480270083</v>
      </c>
      <c r="L136" s="77">
        <f t="shared" ca="1" si="77"/>
        <v>2.7692892248776498E-3</v>
      </c>
      <c r="M136" s="27">
        <f t="shared" si="85"/>
        <v>1.82607480270083</v>
      </c>
      <c r="N136" s="22">
        <f t="shared" si="78"/>
        <v>2.1553360374650601</v>
      </c>
      <c r="O136" s="28">
        <f t="shared" ca="1" si="79"/>
        <v>2.6434124419286659E-3</v>
      </c>
      <c r="P136" s="28">
        <f t="shared" ca="1" si="80"/>
        <v>1.6294946498765217</v>
      </c>
      <c r="Q136" s="20">
        <f ca="1">IF(O136="","",SUM($P$4:$P136))</f>
        <v>759.15712670214577</v>
      </c>
      <c r="R136" s="28">
        <f t="shared" si="60"/>
        <v>142.99999999999946</v>
      </c>
      <c r="S136" s="77">
        <f ca="1">SUM(L$4:L136)</f>
        <v>0.74597309233874476</v>
      </c>
      <c r="T136" s="80">
        <f t="shared" ca="1" si="81"/>
        <v>0.35619263010599833</v>
      </c>
      <c r="U136" s="80">
        <f t="shared" ca="1" si="82"/>
        <v>0.58803805321622449</v>
      </c>
      <c r="V136" s="2"/>
      <c r="W136" s="2"/>
      <c r="X136" s="2"/>
      <c r="Y136" s="2"/>
      <c r="AB136" s="19">
        <v>132</v>
      </c>
      <c r="AC136" s="30">
        <f t="shared" ca="1" si="83"/>
        <v>7.5205640636946693</v>
      </c>
      <c r="AD136" s="28">
        <f t="shared" ca="1" si="84"/>
        <v>0</v>
      </c>
      <c r="AE136" s="77">
        <f t="shared" ca="1" si="63"/>
        <v>0</v>
      </c>
      <c r="AF136" s="85">
        <f t="shared" ca="1" si="64"/>
        <v>0</v>
      </c>
      <c r="AG136" s="35">
        <f t="shared" ca="1" si="65"/>
        <v>7.4965752631535398</v>
      </c>
      <c r="AH136" s="81">
        <f t="shared" ca="1" si="66"/>
        <v>31374388.006129734</v>
      </c>
      <c r="AI136" s="35">
        <f t="shared" ca="1" si="67"/>
        <v>0</v>
      </c>
      <c r="AJ136" s="35" t="str">
        <f t="shared" ca="1" si="68"/>
        <v/>
      </c>
      <c r="AK136" s="84">
        <f t="shared" ca="1" si="69"/>
        <v>33156147.553696517</v>
      </c>
      <c r="AL136" s="35" t="str">
        <f t="shared" ca="1" si="70"/>
        <v>&gt;29688377-33156148</v>
      </c>
      <c r="AM136" s="35" t="str">
        <f t="shared" ca="1" si="71"/>
        <v>1/0</v>
      </c>
      <c r="AO136" s="110" t="e">
        <f t="shared" ca="1" si="86"/>
        <v>#N/A</v>
      </c>
      <c r="AP136" s="35">
        <f t="shared" si="87"/>
        <v>142.00000000000117</v>
      </c>
      <c r="AQ136" s="78">
        <f t="shared" ca="1" si="88"/>
        <v>0.58677585751531314</v>
      </c>
    </row>
    <row r="137" spans="1:43">
      <c r="A137" s="74">
        <v>2.3201462861110498</v>
      </c>
      <c r="B137" s="74">
        <v>2150</v>
      </c>
      <c r="C137" s="35">
        <v>0</v>
      </c>
      <c r="D137" s="35">
        <f t="shared" ca="1" si="72"/>
        <v>24</v>
      </c>
      <c r="E137" s="35">
        <f t="shared" ca="1" si="73"/>
        <v>7.7985731045405093E-4</v>
      </c>
      <c r="F137" s="35">
        <f ca="1">E137*'Input Sheet'!$D$2/SUM(OFFSET($E$4,0,0,'Input Sheet'!$D$2))</f>
        <v>0.36372491720241751</v>
      </c>
      <c r="G137" s="35" t="str">
        <f t="shared" si="74"/>
        <v/>
      </c>
      <c r="H137" s="35" t="str">
        <f t="shared" si="75"/>
        <v/>
      </c>
      <c r="J137" s="19">
        <v>134</v>
      </c>
      <c r="K137" s="30">
        <f t="shared" si="76"/>
        <v>1.82607480270083</v>
      </c>
      <c r="L137" s="77">
        <f t="shared" ca="1" si="77"/>
        <v>2.7692892248776498E-3</v>
      </c>
      <c r="M137" s="27" t="str">
        <f t="shared" si="85"/>
        <v/>
      </c>
      <c r="N137" s="22">
        <f t="shared" si="78"/>
        <v>2.1583624920952502</v>
      </c>
      <c r="O137" s="28">
        <f t="shared" ca="1" si="79"/>
        <v>3.5245499225715548E-3</v>
      </c>
      <c r="P137" s="28">
        <f t="shared" ca="1" si="80"/>
        <v>2.1726595331686958</v>
      </c>
      <c r="Q137" s="20">
        <f ca="1">IF(O137="","",SUM($P$4:$P137))</f>
        <v>761.32978623531449</v>
      </c>
      <c r="R137" s="28">
        <f t="shared" si="60"/>
        <v>144.00000000000026</v>
      </c>
      <c r="S137" s="77">
        <f ca="1">SUM(L$4:L137)</f>
        <v>0.74874238156362238</v>
      </c>
      <c r="T137" s="80">
        <f t="shared" ca="1" si="81"/>
        <v>0.35751493036409593</v>
      </c>
      <c r="U137" s="80">
        <f t="shared" ca="1" si="82"/>
        <v>0.58972098081743962</v>
      </c>
      <c r="V137" s="2"/>
      <c r="W137" s="2"/>
      <c r="X137" s="2"/>
      <c r="Y137" s="2"/>
      <c r="AB137" s="19">
        <v>133</v>
      </c>
      <c r="AC137" s="30">
        <f t="shared" ca="1" si="83"/>
        <v>7.5685416647769284</v>
      </c>
      <c r="AD137" s="28">
        <f t="shared" ca="1" si="84"/>
        <v>0</v>
      </c>
      <c r="AE137" s="77">
        <f t="shared" ca="1" si="63"/>
        <v>0</v>
      </c>
      <c r="AF137" s="85">
        <f t="shared" ca="1" si="64"/>
        <v>0</v>
      </c>
      <c r="AG137" s="35">
        <f t="shared" ca="1" si="65"/>
        <v>7.5445528642357989</v>
      </c>
      <c r="AH137" s="81">
        <f t="shared" ca="1" si="66"/>
        <v>35039093.683284312</v>
      </c>
      <c r="AI137" s="35">
        <f t="shared" ca="1" si="67"/>
        <v>0</v>
      </c>
      <c r="AJ137" s="35" t="str">
        <f t="shared" ca="1" si="68"/>
        <v/>
      </c>
      <c r="AK137" s="84">
        <f t="shared" ca="1" si="69"/>
        <v>37028972.806857385</v>
      </c>
      <c r="AL137" s="35" t="str">
        <f t="shared" ca="1" si="70"/>
        <v>&gt;33156148-37028973</v>
      </c>
      <c r="AM137" s="35" t="str">
        <f t="shared" ca="1" si="71"/>
        <v>1/0</v>
      </c>
      <c r="AO137" s="110" t="e">
        <f t="shared" ca="1" si="86"/>
        <v>#N/A</v>
      </c>
      <c r="AP137" s="35">
        <f t="shared" si="87"/>
        <v>142.99999999999946</v>
      </c>
      <c r="AQ137" s="78">
        <f t="shared" ca="1" si="88"/>
        <v>0.58803805321622449</v>
      </c>
    </row>
    <row r="138" spans="1:43">
      <c r="A138" s="74">
        <v>2.6201360549737598</v>
      </c>
      <c r="B138" s="74">
        <v>2151</v>
      </c>
      <c r="C138" s="35">
        <v>4.9504950495049497E-3</v>
      </c>
      <c r="D138" s="35">
        <f t="shared" ca="1" si="72"/>
        <v>30</v>
      </c>
      <c r="E138" s="35">
        <f t="shared" ca="1" si="73"/>
        <v>1.2681791777477088E-3</v>
      </c>
      <c r="F138" s="35">
        <f ca="1">E138*'Input Sheet'!$D$2/SUM(OFFSET($E$4,0,0,'Input Sheet'!$D$2))</f>
        <v>0.59147790274037981</v>
      </c>
      <c r="G138" s="35">
        <f t="shared" si="74"/>
        <v>2.6201360549737598</v>
      </c>
      <c r="H138" s="35">
        <f t="shared" si="75"/>
        <v>1</v>
      </c>
      <c r="J138" s="19">
        <v>135</v>
      </c>
      <c r="K138" s="30">
        <f t="shared" si="76"/>
        <v>1.82607480270083</v>
      </c>
      <c r="L138" s="77">
        <f t="shared" ca="1" si="77"/>
        <v>2.7692892248776498E-3</v>
      </c>
      <c r="M138" s="27" t="str">
        <f t="shared" si="85"/>
        <v/>
      </c>
      <c r="N138" s="22">
        <f t="shared" si="78"/>
        <v>2.1613680022349699</v>
      </c>
      <c r="O138" s="28">
        <f t="shared" ca="1" si="79"/>
        <v>3.5245499225715548E-3</v>
      </c>
      <c r="P138" s="28">
        <f t="shared" ca="1" si="80"/>
        <v>2.1726595331686958</v>
      </c>
      <c r="Q138" s="20">
        <f ca="1">IF(O138="","",SUM($P$4:$P138))</f>
        <v>763.5024457684832</v>
      </c>
      <c r="R138" s="28">
        <f t="shared" si="60"/>
        <v>144.99999999999844</v>
      </c>
      <c r="S138" s="77">
        <f ca="1">SUM(L$4:L138)</f>
        <v>0.75151167078850001</v>
      </c>
      <c r="T138" s="80">
        <f t="shared" ca="1" si="81"/>
        <v>0.35883723062219347</v>
      </c>
      <c r="U138" s="80">
        <f t="shared" ca="1" si="82"/>
        <v>0.59140390841865464</v>
      </c>
      <c r="V138" s="2"/>
      <c r="W138" s="2"/>
      <c r="X138" s="2"/>
      <c r="Y138" s="2"/>
      <c r="AB138" s="19">
        <v>134</v>
      </c>
      <c r="AC138" s="30">
        <f t="shared" ca="1" si="83"/>
        <v>7.6165192658591874</v>
      </c>
      <c r="AD138" s="28">
        <f t="shared" ca="1" si="84"/>
        <v>0</v>
      </c>
      <c r="AE138" s="77">
        <f t="shared" ca="1" si="63"/>
        <v>0</v>
      </c>
      <c r="AF138" s="85">
        <f t="shared" ca="1" si="64"/>
        <v>0</v>
      </c>
      <c r="AG138" s="35">
        <f t="shared" ca="1" si="65"/>
        <v>7.5925304653180579</v>
      </c>
      <c r="AH138" s="81">
        <f t="shared" ca="1" si="66"/>
        <v>39131857.676589802</v>
      </c>
      <c r="AI138" s="35">
        <f t="shared" ca="1" si="67"/>
        <v>0</v>
      </c>
      <c r="AJ138" s="35" t="str">
        <f t="shared" ca="1" si="68"/>
        <v/>
      </c>
      <c r="AK138" s="84">
        <f t="shared" ca="1" si="69"/>
        <v>41354165.917810686</v>
      </c>
      <c r="AL138" s="35" t="str">
        <f t="shared" ca="1" si="70"/>
        <v>&gt;37028973-41354166</v>
      </c>
      <c r="AM138" s="35" t="str">
        <f t="shared" ca="1" si="71"/>
        <v>1/0</v>
      </c>
      <c r="AO138" s="110" t="e">
        <f t="shared" ca="1" si="86"/>
        <v>#N/A</v>
      </c>
      <c r="AP138" s="35">
        <f t="shared" si="87"/>
        <v>144.00000000000026</v>
      </c>
      <c r="AQ138" s="78">
        <f t="shared" ca="1" si="88"/>
        <v>0.58972098081743962</v>
      </c>
    </row>
    <row r="139" spans="1:43">
      <c r="A139" s="74">
        <v>2.78604121024255</v>
      </c>
      <c r="B139" s="74">
        <v>2152</v>
      </c>
      <c r="C139" s="35">
        <v>0</v>
      </c>
      <c r="D139" s="35">
        <f t="shared" ca="1" si="72"/>
        <v>34</v>
      </c>
      <c r="E139" s="35">
        <f t="shared" ca="1" si="73"/>
        <v>1.3846446124388249E-3</v>
      </c>
      <c r="F139" s="35">
        <f ca="1">E139*'Input Sheet'!$D$2/SUM(OFFSET($E$4,0,0,'Input Sheet'!$D$2))</f>
        <v>0.64579730197163909</v>
      </c>
      <c r="G139" s="35" t="str">
        <f t="shared" si="74"/>
        <v/>
      </c>
      <c r="H139" s="35" t="str">
        <f t="shared" si="75"/>
        <v/>
      </c>
      <c r="J139" s="19">
        <v>136</v>
      </c>
      <c r="K139" s="30">
        <f t="shared" si="76"/>
        <v>1.8325089127062402</v>
      </c>
      <c r="L139" s="77">
        <f t="shared" ca="1" si="77"/>
        <v>2.7692892248776498E-3</v>
      </c>
      <c r="M139" s="27">
        <f t="shared" si="85"/>
        <v>1.8325089127062402</v>
      </c>
      <c r="N139" s="22">
        <f t="shared" si="78"/>
        <v>2.1643528557844398</v>
      </c>
      <c r="O139" s="28">
        <f t="shared" ca="1" si="79"/>
        <v>8.8113748064288875E-3</v>
      </c>
      <c r="P139" s="28">
        <f t="shared" ca="1" si="80"/>
        <v>5.4316488329217396</v>
      </c>
      <c r="Q139" s="20">
        <f ca="1">IF(O139="","",SUM($P$4:$P139))</f>
        <v>768.93409460140492</v>
      </c>
      <c r="R139" s="28">
        <f t="shared" si="60"/>
        <v>146.00000000000102</v>
      </c>
      <c r="S139" s="77">
        <f ca="1">SUM(L$4:L139)</f>
        <v>0.75428096001337763</v>
      </c>
      <c r="T139" s="80">
        <f t="shared" ca="1" si="81"/>
        <v>0.36015953088029107</v>
      </c>
      <c r="U139" s="80">
        <f t="shared" ca="1" si="82"/>
        <v>0.59561122742169248</v>
      </c>
      <c r="V139" s="2"/>
      <c r="W139" s="2"/>
      <c r="X139" s="2"/>
      <c r="Y139" s="2"/>
      <c r="AB139" s="19">
        <v>135</v>
      </c>
      <c r="AC139" s="30">
        <f t="shared" ca="1" si="83"/>
        <v>7.6644968669414464</v>
      </c>
      <c r="AD139" s="28">
        <f t="shared" ca="1" si="84"/>
        <v>0</v>
      </c>
      <c r="AE139" s="77">
        <f t="shared" ca="1" si="63"/>
        <v>0</v>
      </c>
      <c r="AF139" s="85">
        <f t="shared" ca="1" si="64"/>
        <v>0</v>
      </c>
      <c r="AG139" s="35">
        <f t="shared" ca="1" si="65"/>
        <v>7.6405080664003169</v>
      </c>
      <c r="AH139" s="81">
        <f t="shared" ca="1" si="66"/>
        <v>43702679.614438787</v>
      </c>
      <c r="AI139" s="35">
        <f t="shared" ca="1" si="67"/>
        <v>0</v>
      </c>
      <c r="AJ139" s="35" t="str">
        <f t="shared" ca="1" si="68"/>
        <v/>
      </c>
      <c r="AK139" s="84">
        <f t="shared" ca="1" si="69"/>
        <v>46184566.006678849</v>
      </c>
      <c r="AL139" s="35" t="str">
        <f t="shared" ca="1" si="70"/>
        <v>&gt;41354166-46184566</v>
      </c>
      <c r="AM139" s="35" t="str">
        <f t="shared" ca="1" si="71"/>
        <v>1/0</v>
      </c>
      <c r="AO139" s="110" t="e">
        <f t="shared" ca="1" si="86"/>
        <v>#N/A</v>
      </c>
      <c r="AP139" s="35">
        <f t="shared" si="87"/>
        <v>144.99999999999844</v>
      </c>
      <c r="AQ139" s="78">
        <f t="shared" ca="1" si="88"/>
        <v>0.59140390841865464</v>
      </c>
    </row>
    <row r="140" spans="1:43">
      <c r="A140" s="74">
        <v>2.78958071216443</v>
      </c>
      <c r="B140" s="74">
        <v>2153</v>
      </c>
      <c r="C140" s="35">
        <v>1.8749999999999999E-2</v>
      </c>
      <c r="D140" s="35">
        <f t="shared" ca="1" si="72"/>
        <v>34</v>
      </c>
      <c r="E140" s="35">
        <f t="shared" ca="1" si="73"/>
        <v>1.3846446124388249E-3</v>
      </c>
      <c r="F140" s="35">
        <f ca="1">E140*'Input Sheet'!$D$2/SUM(OFFSET($E$4,0,0,'Input Sheet'!$D$2))</f>
        <v>0.64579730197163909</v>
      </c>
      <c r="G140" s="35">
        <f t="shared" si="74"/>
        <v>2.78958071216443</v>
      </c>
      <c r="H140" s="35">
        <f t="shared" si="75"/>
        <v>2</v>
      </c>
      <c r="J140" s="19">
        <v>137</v>
      </c>
      <c r="K140" s="30">
        <f t="shared" si="76"/>
        <v>1.8325089127062402</v>
      </c>
      <c r="L140" s="77">
        <f t="shared" ca="1" si="77"/>
        <v>2.7692892248776498E-3</v>
      </c>
      <c r="M140" s="27" t="str">
        <f t="shared" si="85"/>
        <v/>
      </c>
      <c r="N140" s="22">
        <f t="shared" si="78"/>
        <v>2.16731733474818</v>
      </c>
      <c r="O140" s="28">
        <f t="shared" ca="1" si="79"/>
        <v>7.0490998451431097E-3</v>
      </c>
      <c r="P140" s="28">
        <f t="shared" ca="1" si="80"/>
        <v>4.3453190663373915</v>
      </c>
      <c r="Q140" s="20">
        <f ca="1">IF(O140="","",SUM($P$4:$P140))</f>
        <v>773.27941366774235</v>
      </c>
      <c r="R140" s="28">
        <f t="shared" si="60"/>
        <v>147.00000000000139</v>
      </c>
      <c r="S140" s="77">
        <f ca="1">SUM(L$4:L140)</f>
        <v>0.75705024923825526</v>
      </c>
      <c r="T140" s="80">
        <f t="shared" ca="1" si="81"/>
        <v>0.36148183113838861</v>
      </c>
      <c r="U140" s="80">
        <f t="shared" ca="1" si="82"/>
        <v>0.59897708262412264</v>
      </c>
      <c r="V140" s="2"/>
      <c r="W140" s="2"/>
      <c r="X140" s="2"/>
      <c r="Y140" s="2"/>
      <c r="AB140" s="19">
        <v>136</v>
      </c>
      <c r="AC140" s="30">
        <f t="shared" ca="1" si="83"/>
        <v>7.7124744680237054</v>
      </c>
      <c r="AD140" s="28">
        <f t="shared" ca="1" si="84"/>
        <v>0</v>
      </c>
      <c r="AE140" s="77">
        <f t="shared" ca="1" si="63"/>
        <v>0</v>
      </c>
      <c r="AF140" s="85">
        <f t="shared" ca="1" si="64"/>
        <v>0</v>
      </c>
      <c r="AG140" s="35">
        <f t="shared" ca="1" si="65"/>
        <v>7.6884856674825759</v>
      </c>
      <c r="AH140" s="81">
        <f t="shared" ca="1" si="66"/>
        <v>48807399.364147082</v>
      </c>
      <c r="AI140" s="35">
        <f t="shared" ca="1" si="67"/>
        <v>0</v>
      </c>
      <c r="AJ140" s="35" t="str">
        <f t="shared" ca="1" si="68"/>
        <v/>
      </c>
      <c r="AK140" s="84">
        <f t="shared" ca="1" si="69"/>
        <v>51579184.101174556</v>
      </c>
      <c r="AL140" s="35" t="str">
        <f t="shared" ca="1" si="70"/>
        <v>&gt;46184566-51579184</v>
      </c>
      <c r="AM140" s="35" t="str">
        <f t="shared" ca="1" si="71"/>
        <v>1/0</v>
      </c>
      <c r="AO140" s="110" t="e">
        <f t="shared" ca="1" si="86"/>
        <v>#N/A</v>
      </c>
      <c r="AP140" s="35">
        <f t="shared" si="87"/>
        <v>146.00000000000102</v>
      </c>
      <c r="AQ140" s="78">
        <f t="shared" ca="1" si="88"/>
        <v>0.59561122742169248</v>
      </c>
    </row>
    <row r="141" spans="1:43">
      <c r="A141" s="74">
        <v>2.2455126678141499</v>
      </c>
      <c r="B141" s="74">
        <v>2154</v>
      </c>
      <c r="C141" s="35">
        <v>2.7906976744186001E-2</v>
      </c>
      <c r="D141" s="35">
        <f t="shared" ca="1" si="72"/>
        <v>23</v>
      </c>
      <c r="E141" s="35">
        <f t="shared" ca="1" si="73"/>
        <v>6.587144272767226E-4</v>
      </c>
      <c r="F141" s="35">
        <f ca="1">E141*'Input Sheet'!$D$2/SUM(OFFSET($E$4,0,0,'Input Sheet'!$D$2))</f>
        <v>0.30722395919039147</v>
      </c>
      <c r="G141" s="35">
        <f t="shared" si="74"/>
        <v>2.2455126678141499</v>
      </c>
      <c r="H141" s="35">
        <f t="shared" si="75"/>
        <v>2</v>
      </c>
      <c r="J141" s="19">
        <v>138</v>
      </c>
      <c r="K141" s="30">
        <f t="shared" si="76"/>
        <v>1.8325089127062402</v>
      </c>
      <c r="L141" s="77">
        <f t="shared" ca="1" si="77"/>
        <v>2.7692892248776498E-3</v>
      </c>
      <c r="M141" s="27" t="str">
        <f t="shared" si="85"/>
        <v/>
      </c>
      <c r="N141" s="22">
        <f t="shared" si="78"/>
        <v>2.1702617153949602</v>
      </c>
      <c r="O141" s="28">
        <f t="shared" ca="1" si="79"/>
        <v>3.5245499225715548E-3</v>
      </c>
      <c r="P141" s="28">
        <f t="shared" ca="1" si="80"/>
        <v>2.1726595331686958</v>
      </c>
      <c r="Q141" s="20">
        <f ca="1">IF(O141="","",SUM($P$4:$P141))</f>
        <v>775.45207320091106</v>
      </c>
      <c r="R141" s="28">
        <f t="shared" si="60"/>
        <v>148.00000000000099</v>
      </c>
      <c r="S141" s="77">
        <f ca="1">SUM(L$4:L141)</f>
        <v>0.75981953846313288</v>
      </c>
      <c r="T141" s="80">
        <f t="shared" ca="1" si="81"/>
        <v>0.36280413139648621</v>
      </c>
      <c r="U141" s="80">
        <f t="shared" ca="1" si="82"/>
        <v>0.60066001022533777</v>
      </c>
      <c r="V141" s="2"/>
      <c r="W141" s="2"/>
      <c r="X141" s="2"/>
      <c r="Y141" s="2"/>
      <c r="AB141" s="19">
        <v>137</v>
      </c>
      <c r="AC141" s="30">
        <f t="shared" ca="1" si="83"/>
        <v>7.7604520691059644</v>
      </c>
      <c r="AD141" s="28">
        <f t="shared" ca="1" si="84"/>
        <v>0</v>
      </c>
      <c r="AE141" s="77">
        <f t="shared" ca="1" si="63"/>
        <v>0</v>
      </c>
      <c r="AF141" s="85">
        <f t="shared" ca="1" si="64"/>
        <v>0</v>
      </c>
      <c r="AG141" s="35">
        <f t="shared" ca="1" si="65"/>
        <v>7.7364632685648349</v>
      </c>
      <c r="AH141" s="81">
        <f t="shared" ca="1" si="66"/>
        <v>54508379.204837173</v>
      </c>
      <c r="AI141" s="35">
        <f t="shared" ca="1" si="67"/>
        <v>0</v>
      </c>
      <c r="AJ141" s="35" t="str">
        <f t="shared" ca="1" si="68"/>
        <v/>
      </c>
      <c r="AK141" s="84">
        <f t="shared" ca="1" si="69"/>
        <v>57603924.050258048</v>
      </c>
      <c r="AL141" s="35" t="str">
        <f t="shared" ca="1" si="70"/>
        <v>&gt;51579184-57603924</v>
      </c>
      <c r="AM141" s="35" t="str">
        <f t="shared" ca="1" si="71"/>
        <v>1/0</v>
      </c>
      <c r="AO141" s="110" t="e">
        <f t="shared" ca="1" si="86"/>
        <v>#N/A</v>
      </c>
      <c r="AP141" s="35">
        <f t="shared" si="87"/>
        <v>147.00000000000139</v>
      </c>
      <c r="AQ141" s="78">
        <f t="shared" ca="1" si="88"/>
        <v>0.59897708262412264</v>
      </c>
    </row>
    <row r="142" spans="1:43">
      <c r="A142" s="74">
        <v>2.2121876044039599</v>
      </c>
      <c r="B142" s="74">
        <v>2156</v>
      </c>
      <c r="C142" s="35">
        <v>9.8765432098765395E-3</v>
      </c>
      <c r="D142" s="35">
        <f t="shared" ca="1" si="72"/>
        <v>22</v>
      </c>
      <c r="E142" s="35">
        <f t="shared" ca="1" si="73"/>
        <v>6.717582773218062E-4</v>
      </c>
      <c r="F142" s="35">
        <f ca="1">E142*'Input Sheet'!$D$2/SUM(OFFSET($E$4,0,0,'Input Sheet'!$D$2))</f>
        <v>0.31330760194663687</v>
      </c>
      <c r="G142" s="35">
        <f t="shared" si="74"/>
        <v>2.2121876044039599</v>
      </c>
      <c r="H142" s="35">
        <f t="shared" si="75"/>
        <v>4</v>
      </c>
      <c r="J142" s="19">
        <v>139</v>
      </c>
      <c r="K142" s="30">
        <f t="shared" si="76"/>
        <v>1.8388490907372603</v>
      </c>
      <c r="L142" s="77">
        <f t="shared" ca="1" si="77"/>
        <v>2.7692892248776498E-3</v>
      </c>
      <c r="M142" s="27">
        <f t="shared" si="85"/>
        <v>1.8388490907372603</v>
      </c>
      <c r="N142" s="22">
        <f t="shared" si="78"/>
        <v>2.1717264536532301</v>
      </c>
      <c r="O142" s="28">
        <f t="shared" ca="1" si="79"/>
        <v>8.8113748064288871E-4</v>
      </c>
      <c r="P142" s="28">
        <f t="shared" ca="1" si="80"/>
        <v>0.54316488329217394</v>
      </c>
      <c r="Q142" s="20">
        <f ca="1">IF(O142="","",SUM($P$4:$P142))</f>
        <v>775.99523808420327</v>
      </c>
      <c r="R142" s="28">
        <f t="shared" si="60"/>
        <v>148.49999999999974</v>
      </c>
      <c r="S142" s="77">
        <f ca="1">SUM(L$4:L142)</f>
        <v>0.76258882768801051</v>
      </c>
      <c r="T142" s="80">
        <f t="shared" ca="1" si="81"/>
        <v>0.36412643165458375</v>
      </c>
      <c r="U142" s="80">
        <f t="shared" ca="1" si="82"/>
        <v>0.60108074212564155</v>
      </c>
      <c r="V142" s="2"/>
      <c r="W142" s="2"/>
      <c r="X142" s="2"/>
      <c r="Y142" s="2"/>
      <c r="AB142" s="19">
        <v>138</v>
      </c>
      <c r="AC142" s="30">
        <f t="shared" ca="1" si="83"/>
        <v>7.8084296701882243</v>
      </c>
      <c r="AD142" s="28">
        <f t="shared" ca="1" si="84"/>
        <v>0</v>
      </c>
      <c r="AE142" s="77">
        <f t="shared" ca="1" si="63"/>
        <v>0</v>
      </c>
      <c r="AF142" s="85">
        <f t="shared" ca="1" si="64"/>
        <v>0</v>
      </c>
      <c r="AG142" s="35">
        <f t="shared" ca="1" si="65"/>
        <v>7.7844408696470939</v>
      </c>
      <c r="AH142" s="81">
        <f t="shared" ca="1" si="66"/>
        <v>60875265.681967318</v>
      </c>
      <c r="AI142" s="35">
        <f t="shared" ca="1" si="67"/>
        <v>0</v>
      </c>
      <c r="AJ142" s="35" t="str">
        <f t="shared" ca="1" si="68"/>
        <v/>
      </c>
      <c r="AK142" s="84">
        <f t="shared" ca="1" si="69"/>
        <v>64332387.644579574</v>
      </c>
      <c r="AL142" s="35" t="str">
        <f t="shared" ca="1" si="70"/>
        <v>&gt;57603924-64332388</v>
      </c>
      <c r="AM142" s="35" t="str">
        <f t="shared" ca="1" si="71"/>
        <v>1/0</v>
      </c>
      <c r="AO142" s="110" t="e">
        <f t="shared" ca="1" si="86"/>
        <v>#N/A</v>
      </c>
      <c r="AP142" s="35">
        <f t="shared" si="87"/>
        <v>148.00000000000099</v>
      </c>
      <c r="AQ142" s="78">
        <f t="shared" ca="1" si="88"/>
        <v>0.60066001022533777</v>
      </c>
    </row>
    <row r="143" spans="1:43">
      <c r="A143" s="74">
        <v>2.6020599913279598</v>
      </c>
      <c r="B143" s="74">
        <v>2158</v>
      </c>
      <c r="C143" s="35">
        <v>1.35135135135135E-2</v>
      </c>
      <c r="D143" s="35">
        <f t="shared" ca="1" si="72"/>
        <v>30</v>
      </c>
      <c r="E143" s="35">
        <f t="shared" ca="1" si="73"/>
        <v>1.2681791777477088E-3</v>
      </c>
      <c r="F143" s="35">
        <f ca="1">E143*'Input Sheet'!$D$2/SUM(OFFSET($E$4,0,0,'Input Sheet'!$D$2))</f>
        <v>0.59147790274037981</v>
      </c>
      <c r="G143" s="35">
        <f t="shared" si="74"/>
        <v>2.6020599913279598</v>
      </c>
      <c r="H143" s="35">
        <f t="shared" si="75"/>
        <v>1</v>
      </c>
      <c r="J143" s="19">
        <v>140</v>
      </c>
      <c r="K143" s="30">
        <f t="shared" si="76"/>
        <v>1.8388490907372603</v>
      </c>
      <c r="L143" s="77">
        <f t="shared" ca="1" si="77"/>
        <v>2.7692892248776498E-3</v>
      </c>
      <c r="M143" s="27" t="str">
        <f t="shared" si="85"/>
        <v/>
      </c>
      <c r="N143" s="22">
        <f t="shared" si="78"/>
        <v>2.17318626841227</v>
      </c>
      <c r="O143" s="28">
        <f t="shared" ca="1" si="79"/>
        <v>3.5245499225715548E-3</v>
      </c>
      <c r="P143" s="28">
        <f t="shared" ca="1" si="80"/>
        <v>2.1726595331686958</v>
      </c>
      <c r="Q143" s="20">
        <f ca="1">IF(O143="","",SUM($P$4:$P143))</f>
        <v>778.16789761737198</v>
      </c>
      <c r="R143" s="28">
        <f t="shared" si="60"/>
        <v>148.99999999999869</v>
      </c>
      <c r="S143" s="77">
        <f ca="1">SUM(L$4:L143)</f>
        <v>0.76535811691288813</v>
      </c>
      <c r="T143" s="80">
        <f t="shared" ca="1" si="81"/>
        <v>0.36544873191268135</v>
      </c>
      <c r="U143" s="80">
        <f t="shared" ca="1" si="82"/>
        <v>0.60276366972685669</v>
      </c>
      <c r="V143" s="2"/>
      <c r="W143" s="2"/>
      <c r="X143" s="2"/>
      <c r="Y143" s="2"/>
      <c r="AB143" s="19">
        <v>139</v>
      </c>
      <c r="AC143" s="30">
        <f t="shared" ca="1" si="83"/>
        <v>7.8564072712704833</v>
      </c>
      <c r="AD143" s="28">
        <f t="shared" ca="1" si="84"/>
        <v>0</v>
      </c>
      <c r="AE143" s="77">
        <f t="shared" ca="1" si="63"/>
        <v>0</v>
      </c>
      <c r="AF143" s="85">
        <f t="shared" ca="1" si="64"/>
        <v>0</v>
      </c>
      <c r="AG143" s="35">
        <f t="shared" ca="1" si="65"/>
        <v>7.8324184707293538</v>
      </c>
      <c r="AH143" s="81">
        <f t="shared" ca="1" si="66"/>
        <v>67985840.450769842</v>
      </c>
      <c r="AI143" s="35">
        <f t="shared" ca="1" si="67"/>
        <v>0</v>
      </c>
      <c r="AJ143" s="35" t="str">
        <f t="shared" ca="1" si="68"/>
        <v/>
      </c>
      <c r="AK143" s="84">
        <f t="shared" ca="1" si="69"/>
        <v>71846773.77953586</v>
      </c>
      <c r="AL143" s="35" t="str">
        <f t="shared" ca="1" si="70"/>
        <v>&gt;64332388-71846774</v>
      </c>
      <c r="AM143" s="35" t="str">
        <f t="shared" ca="1" si="71"/>
        <v>1/0</v>
      </c>
      <c r="AO143" s="110" t="e">
        <f t="shared" ca="1" si="86"/>
        <v>#N/A</v>
      </c>
      <c r="AP143" s="35">
        <f t="shared" si="87"/>
        <v>148.49999999999974</v>
      </c>
      <c r="AQ143" s="78">
        <f t="shared" ca="1" si="88"/>
        <v>0.60108074212564155</v>
      </c>
    </row>
    <row r="144" spans="1:43">
      <c r="A144" s="74">
        <v>2.3031960574204899</v>
      </c>
      <c r="B144" s="74">
        <v>2159</v>
      </c>
      <c r="C144" s="35">
        <v>0</v>
      </c>
      <c r="D144" s="35">
        <f t="shared" ca="1" si="72"/>
        <v>24</v>
      </c>
      <c r="E144" s="35">
        <f t="shared" ca="1" si="73"/>
        <v>7.7985731045405093E-4</v>
      </c>
      <c r="F144" s="35">
        <f ca="1">E144*'Input Sheet'!$D$2/SUM(OFFSET($E$4,0,0,'Input Sheet'!$D$2))</f>
        <v>0.36372491720241751</v>
      </c>
      <c r="G144" s="35" t="str">
        <f t="shared" si="74"/>
        <v/>
      </c>
      <c r="H144" s="35" t="str">
        <f t="shared" si="75"/>
        <v/>
      </c>
      <c r="J144" s="19">
        <v>141</v>
      </c>
      <c r="K144" s="30">
        <f t="shared" si="76"/>
        <v>1.8388490907372603</v>
      </c>
      <c r="L144" s="77">
        <f t="shared" ca="1" si="77"/>
        <v>2.7692892248776498E-3</v>
      </c>
      <c r="M144" s="27" t="str">
        <f t="shared" si="85"/>
        <v/>
      </c>
      <c r="N144" s="22">
        <f t="shared" si="78"/>
        <v>2.17609125905568</v>
      </c>
      <c r="O144" s="28">
        <f t="shared" ca="1" si="79"/>
        <v>5.2868248838573318E-3</v>
      </c>
      <c r="P144" s="28">
        <f t="shared" ca="1" si="80"/>
        <v>3.2589892997530434</v>
      </c>
      <c r="Q144" s="20">
        <f ca="1">IF(O144="","",SUM($P$4:$P144))</f>
        <v>781.42688691712499</v>
      </c>
      <c r="R144" s="28">
        <f t="shared" si="60"/>
        <v>149.99999999999969</v>
      </c>
      <c r="S144" s="77">
        <f ca="1">SUM(L$4:L144)</f>
        <v>0.76812740613776576</v>
      </c>
      <c r="T144" s="80">
        <f t="shared" ca="1" si="81"/>
        <v>0.36677103217077889</v>
      </c>
      <c r="U144" s="80">
        <f t="shared" ca="1" si="82"/>
        <v>0.60528806112867928</v>
      </c>
      <c r="V144" s="2"/>
      <c r="W144" s="2"/>
      <c r="X144" s="2"/>
      <c r="Y144" s="2"/>
      <c r="AB144" s="19">
        <v>140</v>
      </c>
      <c r="AC144" s="30">
        <f t="shared" ca="1" si="83"/>
        <v>7.9043848723527423</v>
      </c>
      <c r="AD144" s="28">
        <f t="shared" ca="1" si="84"/>
        <v>0</v>
      </c>
      <c r="AE144" s="77">
        <f t="shared" ca="1" si="63"/>
        <v>0</v>
      </c>
      <c r="AF144" s="85">
        <f t="shared" ca="1" si="64"/>
        <v>0</v>
      </c>
      <c r="AG144" s="35">
        <f t="shared" ca="1" si="65"/>
        <v>7.8803960718116128</v>
      </c>
      <c r="AH144" s="81">
        <f t="shared" ca="1" si="66"/>
        <v>75926970.503008157</v>
      </c>
      <c r="AI144" s="35">
        <f t="shared" ca="1" si="67"/>
        <v>0</v>
      </c>
      <c r="AJ144" s="35" t="str">
        <f t="shared" ca="1" si="68"/>
        <v/>
      </c>
      <c r="AK144" s="84">
        <f t="shared" ca="1" si="69"/>
        <v>80238882.645648718</v>
      </c>
      <c r="AL144" s="35" t="str">
        <f t="shared" ca="1" si="70"/>
        <v>&gt;71846774-80238883</v>
      </c>
      <c r="AM144" s="35" t="str">
        <f t="shared" ca="1" si="71"/>
        <v>1/0</v>
      </c>
      <c r="AO144" s="110" t="e">
        <f t="shared" ca="1" si="86"/>
        <v>#N/A</v>
      </c>
      <c r="AP144" s="35">
        <f t="shared" si="87"/>
        <v>148.99999999999869</v>
      </c>
      <c r="AQ144" s="78">
        <f t="shared" ca="1" si="88"/>
        <v>0.60276366972685669</v>
      </c>
    </row>
    <row r="145" spans="1:43">
      <c r="A145" s="74">
        <v>2.3117538610557502</v>
      </c>
      <c r="B145" s="74">
        <v>2160</v>
      </c>
      <c r="C145" s="35">
        <v>5.9171597633136102E-3</v>
      </c>
      <c r="D145" s="35">
        <f t="shared" ca="1" si="72"/>
        <v>24</v>
      </c>
      <c r="E145" s="35">
        <f t="shared" ca="1" si="73"/>
        <v>7.7985731045405093E-4</v>
      </c>
      <c r="F145" s="35">
        <f ca="1">E145*'Input Sheet'!$D$2/SUM(OFFSET($E$4,0,0,'Input Sheet'!$D$2))</f>
        <v>0.36372491720241751</v>
      </c>
      <c r="G145" s="35">
        <f t="shared" si="74"/>
        <v>2.3117538610557502</v>
      </c>
      <c r="H145" s="35">
        <f t="shared" si="75"/>
        <v>4</v>
      </c>
      <c r="J145" s="19">
        <v>142</v>
      </c>
      <c r="K145" s="30">
        <f t="shared" si="76"/>
        <v>1.8388490907372603</v>
      </c>
      <c r="L145" s="77">
        <f t="shared" ca="1" si="77"/>
        <v>2.7692892248776498E-3</v>
      </c>
      <c r="M145" s="27" t="str">
        <f t="shared" si="85"/>
        <v/>
      </c>
      <c r="N145" s="22">
        <f t="shared" si="78"/>
        <v>2.1789769472931702</v>
      </c>
      <c r="O145" s="28">
        <f t="shared" ca="1" si="79"/>
        <v>2.6434124419286659E-3</v>
      </c>
      <c r="P145" s="28">
        <f t="shared" ca="1" si="80"/>
        <v>1.6294946498765217</v>
      </c>
      <c r="Q145" s="20">
        <f ca="1">IF(O145="","",SUM($P$4:$P145))</f>
        <v>783.05638156700149</v>
      </c>
      <c r="R145" s="28">
        <f t="shared" si="60"/>
        <v>151.00000000000026</v>
      </c>
      <c r="S145" s="77">
        <f ca="1">SUM(L$4:L145)</f>
        <v>0.77089669536264338</v>
      </c>
      <c r="T145" s="80">
        <f t="shared" ca="1" si="81"/>
        <v>0.36809333242887649</v>
      </c>
      <c r="U145" s="80">
        <f t="shared" ca="1" si="82"/>
        <v>0.60655025682959063</v>
      </c>
      <c r="V145" s="2"/>
      <c r="W145" s="2"/>
      <c r="X145" s="2"/>
      <c r="Y145" s="2"/>
      <c r="AB145" s="19">
        <v>141</v>
      </c>
      <c r="AC145" s="30">
        <f t="shared" ca="1" si="83"/>
        <v>7.9523624734350014</v>
      </c>
      <c r="AD145" s="28">
        <f t="shared" ca="1" si="84"/>
        <v>0</v>
      </c>
      <c r="AE145" s="77">
        <f t="shared" ca="1" si="63"/>
        <v>0</v>
      </c>
      <c r="AF145" s="85">
        <f t="shared" ca="1" si="64"/>
        <v>0</v>
      </c>
      <c r="AG145" s="35">
        <f t="shared" ca="1" si="65"/>
        <v>7.9283736728938718</v>
      </c>
      <c r="AH145" s="81">
        <f t="shared" ca="1" si="66"/>
        <v>84795669.385585561</v>
      </c>
      <c r="AI145" s="35">
        <f t="shared" ca="1" si="67"/>
        <v>0</v>
      </c>
      <c r="AJ145" s="35" t="str">
        <f t="shared" ca="1" si="68"/>
        <v/>
      </c>
      <c r="AK145" s="84">
        <f t="shared" ca="1" si="69"/>
        <v>89611237.214050144</v>
      </c>
      <c r="AL145" s="35" t="str">
        <f t="shared" ca="1" si="70"/>
        <v>&gt;80238883-89611237</v>
      </c>
      <c r="AM145" s="35" t="str">
        <f t="shared" ca="1" si="71"/>
        <v>1/0</v>
      </c>
      <c r="AO145" s="110" t="e">
        <f t="shared" ca="1" si="86"/>
        <v>#N/A</v>
      </c>
      <c r="AP145" s="35">
        <f t="shared" si="87"/>
        <v>149.99999999999969</v>
      </c>
      <c r="AQ145" s="78">
        <f t="shared" ca="1" si="88"/>
        <v>0.60528806112867928</v>
      </c>
    </row>
    <row r="146" spans="1:43">
      <c r="A146" s="74">
        <v>2.0569048513364701</v>
      </c>
      <c r="B146" s="74">
        <v>2161</v>
      </c>
      <c r="C146" s="35">
        <v>4.0816326530612197E-3</v>
      </c>
      <c r="D146" s="35">
        <f t="shared" ca="1" si="72"/>
        <v>19</v>
      </c>
      <c r="E146" s="35">
        <f t="shared" ca="1" si="73"/>
        <v>1.0051494223629991E-3</v>
      </c>
      <c r="F146" s="35">
        <f ca="1">E146*'Input Sheet'!$D$2/SUM(OFFSET($E$4,0,0,'Input Sheet'!$D$2))</f>
        <v>0.46880100439422701</v>
      </c>
      <c r="G146" s="35">
        <f t="shared" si="74"/>
        <v>2.0569048513364701</v>
      </c>
      <c r="H146" s="35">
        <f t="shared" si="75"/>
        <v>7</v>
      </c>
      <c r="J146" s="19">
        <v>143</v>
      </c>
      <c r="K146" s="30">
        <f t="shared" si="76"/>
        <v>1.8388490907372603</v>
      </c>
      <c r="L146" s="77">
        <f t="shared" ca="1" si="77"/>
        <v>2.7692892248776498E-3</v>
      </c>
      <c r="M146" s="27" t="str">
        <f t="shared" si="85"/>
        <v/>
      </c>
      <c r="N146" s="22">
        <f t="shared" si="78"/>
        <v>2.18184358794477</v>
      </c>
      <c r="O146" s="28">
        <f t="shared" ca="1" si="79"/>
        <v>2.6434124419286659E-3</v>
      </c>
      <c r="P146" s="28">
        <f t="shared" ca="1" si="80"/>
        <v>1.6294946498765217</v>
      </c>
      <c r="Q146" s="20">
        <f ca="1">IF(O146="","",SUM($P$4:$P146))</f>
        <v>784.685876216878</v>
      </c>
      <c r="R146" s="28">
        <f t="shared" si="60"/>
        <v>151.9999999999992</v>
      </c>
      <c r="S146" s="77">
        <f ca="1">SUM(L$4:L146)</f>
        <v>0.77366598458752101</v>
      </c>
      <c r="T146" s="80">
        <f t="shared" ca="1" si="81"/>
        <v>0.36941563268697403</v>
      </c>
      <c r="U146" s="80">
        <f t="shared" ca="1" si="82"/>
        <v>0.60781245253050198</v>
      </c>
      <c r="V146" s="2"/>
      <c r="W146" s="2"/>
      <c r="X146" s="2"/>
      <c r="Y146" s="2"/>
      <c r="AB146" s="19">
        <v>142</v>
      </c>
      <c r="AC146" s="30">
        <f t="shared" ca="1" si="83"/>
        <v>8.0003400745172613</v>
      </c>
      <c r="AD146" s="28">
        <f t="shared" ca="1" si="84"/>
        <v>0</v>
      </c>
      <c r="AE146" s="77">
        <f t="shared" ca="1" si="63"/>
        <v>0</v>
      </c>
      <c r="AF146" s="85">
        <f t="shared" ca="1" si="64"/>
        <v>0</v>
      </c>
      <c r="AG146" s="35">
        <f t="shared" ca="1" si="65"/>
        <v>7.9763512739761318</v>
      </c>
      <c r="AH146" s="81">
        <f t="shared" ca="1" si="66"/>
        <v>94700282.375479624</v>
      </c>
      <c r="AI146" s="35">
        <f t="shared" ca="1" si="67"/>
        <v>0</v>
      </c>
      <c r="AJ146" s="35" t="str">
        <f t="shared" ca="1" si="68"/>
        <v/>
      </c>
      <c r="AK146" s="84">
        <f t="shared" ca="1" si="69"/>
        <v>100078335.7178047</v>
      </c>
      <c r="AL146" s="35" t="str">
        <f t="shared" ca="1" si="70"/>
        <v>&gt;89611237-100078336</v>
      </c>
      <c r="AM146" s="35" t="str">
        <f t="shared" ca="1" si="71"/>
        <v>1/0</v>
      </c>
      <c r="AO146" s="110" t="e">
        <f t="shared" ca="1" si="86"/>
        <v>#N/A</v>
      </c>
      <c r="AP146" s="35">
        <f t="shared" si="87"/>
        <v>151.00000000000026</v>
      </c>
      <c r="AQ146" s="78">
        <f t="shared" ca="1" si="88"/>
        <v>0.60655025682959063</v>
      </c>
    </row>
    <row r="147" spans="1:43">
      <c r="A147" s="74">
        <v>2.20139712432045</v>
      </c>
      <c r="B147" s="74">
        <v>2162</v>
      </c>
      <c r="C147" s="35">
        <v>6.0240963855421699E-3</v>
      </c>
      <c r="D147" s="35">
        <f t="shared" ca="1" si="72"/>
        <v>22</v>
      </c>
      <c r="E147" s="35">
        <f t="shared" ca="1" si="73"/>
        <v>6.717582773218062E-4</v>
      </c>
      <c r="F147" s="35">
        <f ca="1">E147*'Input Sheet'!$D$2/SUM(OFFSET($E$4,0,0,'Input Sheet'!$D$2))</f>
        <v>0.31330760194663687</v>
      </c>
      <c r="G147" s="35">
        <f t="shared" si="74"/>
        <v>2.20139712432045</v>
      </c>
      <c r="H147" s="35">
        <f t="shared" si="75"/>
        <v>10</v>
      </c>
      <c r="J147" s="19">
        <v>144</v>
      </c>
      <c r="K147" s="30">
        <f t="shared" si="76"/>
        <v>1.8388490907372603</v>
      </c>
      <c r="L147" s="77">
        <f t="shared" ca="1" si="77"/>
        <v>2.7692892248776498E-3</v>
      </c>
      <c r="M147" s="27" t="str">
        <f t="shared" si="85"/>
        <v/>
      </c>
      <c r="N147" s="22">
        <f t="shared" si="78"/>
        <v>2.1846914308176002</v>
      </c>
      <c r="O147" s="28">
        <f t="shared" ca="1" si="79"/>
        <v>7.9302373257859986E-3</v>
      </c>
      <c r="P147" s="28">
        <f t="shared" ca="1" si="80"/>
        <v>4.8884839496295651</v>
      </c>
      <c r="Q147" s="20">
        <f ca="1">IF(O147="","",SUM($P$4:$P147))</f>
        <v>789.57436016650752</v>
      </c>
      <c r="R147" s="28">
        <f t="shared" si="60"/>
        <v>153.00000000000051</v>
      </c>
      <c r="S147" s="77">
        <f ca="1">SUM(L$4:L147)</f>
        <v>0.77643527381239863</v>
      </c>
      <c r="T147" s="80">
        <f t="shared" ca="1" si="81"/>
        <v>0.37073793294507162</v>
      </c>
      <c r="U147" s="80">
        <f t="shared" ca="1" si="82"/>
        <v>0.61159903963323592</v>
      </c>
      <c r="V147" s="2"/>
      <c r="W147" s="2"/>
      <c r="X147" s="2"/>
      <c r="Y147" s="2"/>
      <c r="AB147" s="19">
        <v>143</v>
      </c>
      <c r="AC147" s="30">
        <f t="shared" ca="1" si="83"/>
        <v>8.0483176755995203</v>
      </c>
      <c r="AD147" s="28">
        <f t="shared" ca="1" si="84"/>
        <v>0</v>
      </c>
      <c r="AE147" s="77">
        <f t="shared" ca="1" si="63"/>
        <v>0</v>
      </c>
      <c r="AF147" s="85">
        <f t="shared" ca="1" si="64"/>
        <v>0</v>
      </c>
      <c r="AG147" s="35">
        <f t="shared" ca="1" si="65"/>
        <v>8.0243288750583908</v>
      </c>
      <c r="AH147" s="81">
        <f t="shared" ca="1" si="66"/>
        <v>105761810.08979736</v>
      </c>
      <c r="AI147" s="35">
        <f t="shared" ca="1" si="67"/>
        <v>0</v>
      </c>
      <c r="AJ147" s="35" t="str">
        <f t="shared" ca="1" si="68"/>
        <v/>
      </c>
      <c r="AK147" s="84">
        <f t="shared" ca="1" si="69"/>
        <v>111768050.43012248</v>
      </c>
      <c r="AL147" s="35" t="str">
        <f t="shared" ca="1" si="70"/>
        <v>&gt;100078336-111768050</v>
      </c>
      <c r="AM147" s="35" t="str">
        <f t="shared" ca="1" si="71"/>
        <v>1/0</v>
      </c>
      <c r="AO147" s="110" t="e">
        <f t="shared" ca="1" si="86"/>
        <v>#N/A</v>
      </c>
      <c r="AP147" s="35">
        <f t="shared" si="87"/>
        <v>151.9999999999992</v>
      </c>
      <c r="AQ147" s="78">
        <f t="shared" ca="1" si="88"/>
        <v>0.60781245253050198</v>
      </c>
    </row>
    <row r="148" spans="1:43">
      <c r="A148" s="74">
        <v>2.18752072083646</v>
      </c>
      <c r="B148" s="74">
        <v>2163</v>
      </c>
      <c r="C148" s="35">
        <v>4.9833887043189397E-2</v>
      </c>
      <c r="D148" s="35">
        <f t="shared" ca="1" si="72"/>
        <v>21</v>
      </c>
      <c r="E148" s="35">
        <f t="shared" ca="1" si="73"/>
        <v>8.8113748064288871E-4</v>
      </c>
      <c r="F148" s="35">
        <f ca="1">E148*'Input Sheet'!$D$2/SUM(OFFSET($E$4,0,0,'Input Sheet'!$D$2))</f>
        <v>0.41096191943649768</v>
      </c>
      <c r="G148" s="35">
        <f t="shared" si="74"/>
        <v>2.18752072083646</v>
      </c>
      <c r="H148" s="35">
        <f t="shared" si="75"/>
        <v>5</v>
      </c>
      <c r="J148" s="19">
        <v>145</v>
      </c>
      <c r="K148" s="30">
        <f t="shared" si="76"/>
        <v>1.8450980400142598</v>
      </c>
      <c r="L148" s="77">
        <f t="shared" ca="1" si="77"/>
        <v>2.7692892248776498E-3</v>
      </c>
      <c r="M148" s="27">
        <f t="shared" si="85"/>
        <v>1.8450980400142598</v>
      </c>
      <c r="N148" s="22">
        <f t="shared" si="78"/>
        <v>2.18752072083646</v>
      </c>
      <c r="O148" s="28">
        <f t="shared" ca="1" si="79"/>
        <v>4.4056874032144437E-3</v>
      </c>
      <c r="P148" s="28">
        <f t="shared" ca="1" si="80"/>
        <v>2.7158244164608698</v>
      </c>
      <c r="Q148" s="20">
        <f ca="1">IF(O148="","",SUM($P$4:$P148))</f>
        <v>792.29018458296844</v>
      </c>
      <c r="R148" s="28">
        <f t="shared" si="60"/>
        <v>153.99999999999895</v>
      </c>
      <c r="S148" s="77">
        <f ca="1">SUM(L$4:L148)</f>
        <v>0.77920456303727625</v>
      </c>
      <c r="T148" s="80">
        <f t="shared" ca="1" si="81"/>
        <v>0.37206023320316917</v>
      </c>
      <c r="U148" s="80">
        <f t="shared" ca="1" si="82"/>
        <v>0.61370269913475484</v>
      </c>
      <c r="V148" s="2"/>
      <c r="W148" s="2"/>
      <c r="X148" s="2"/>
      <c r="Y148" s="2"/>
      <c r="AB148" s="19">
        <v>144</v>
      </c>
      <c r="AC148" s="30">
        <f t="shared" ca="1" si="83"/>
        <v>8.0962952766817793</v>
      </c>
      <c r="AD148" s="28">
        <f t="shared" ca="1" si="84"/>
        <v>0</v>
      </c>
      <c r="AE148" s="77">
        <f t="shared" ca="1" si="63"/>
        <v>0</v>
      </c>
      <c r="AF148" s="85">
        <f t="shared" ca="1" si="64"/>
        <v>0</v>
      </c>
      <c r="AG148" s="35">
        <f t="shared" ca="1" si="65"/>
        <v>8.0723064761406498</v>
      </c>
      <c r="AH148" s="81">
        <f t="shared" ca="1" si="66"/>
        <v>118115386.70096466</v>
      </c>
      <c r="AI148" s="35">
        <f t="shared" ca="1" si="67"/>
        <v>0</v>
      </c>
      <c r="AJ148" s="35" t="str">
        <f t="shared" ca="1" si="68"/>
        <v/>
      </c>
      <c r="AK148" s="84">
        <f t="shared" ca="1" si="69"/>
        <v>124823189.8277657</v>
      </c>
      <c r="AL148" s="35" t="str">
        <f t="shared" ca="1" si="70"/>
        <v>&gt;111768050-124823190</v>
      </c>
      <c r="AM148" s="35" t="str">
        <f t="shared" ca="1" si="71"/>
        <v>1/0</v>
      </c>
      <c r="AO148" s="110" t="e">
        <f t="shared" ca="1" si="86"/>
        <v>#N/A</v>
      </c>
      <c r="AP148" s="35">
        <f t="shared" si="87"/>
        <v>153.00000000000051</v>
      </c>
      <c r="AQ148" s="78">
        <f t="shared" ca="1" si="88"/>
        <v>0.61159903963323592</v>
      </c>
    </row>
    <row r="149" spans="1:43">
      <c r="A149" s="74">
        <v>2.2624510897304302</v>
      </c>
      <c r="B149" s="74">
        <v>2164</v>
      </c>
      <c r="C149" s="35">
        <v>0.32319391634980998</v>
      </c>
      <c r="D149" s="35">
        <f t="shared" ca="1" si="72"/>
        <v>23</v>
      </c>
      <c r="E149" s="35">
        <f t="shared" ca="1" si="73"/>
        <v>6.587144272767226E-4</v>
      </c>
      <c r="F149" s="35">
        <f ca="1">E149*'Input Sheet'!$D$2/SUM(OFFSET($E$4,0,0,'Input Sheet'!$D$2))</f>
        <v>0.30722395919039147</v>
      </c>
      <c r="G149" s="35">
        <f t="shared" si="74"/>
        <v>2.2624510897304302</v>
      </c>
      <c r="H149" s="35">
        <f t="shared" si="75"/>
        <v>8</v>
      </c>
      <c r="J149" s="19">
        <v>146</v>
      </c>
      <c r="K149" s="30">
        <f t="shared" si="76"/>
        <v>1.8450980400142598</v>
      </c>
      <c r="L149" s="77">
        <f t="shared" ca="1" si="77"/>
        <v>2.7692892248776498E-3</v>
      </c>
      <c r="M149" s="27" t="str">
        <f t="shared" si="85"/>
        <v/>
      </c>
      <c r="N149" s="22">
        <f t="shared" si="78"/>
        <v>2.1903316981702901</v>
      </c>
      <c r="O149" s="28">
        <f t="shared" ca="1" si="79"/>
        <v>3.5245499225715548E-3</v>
      </c>
      <c r="P149" s="28">
        <f t="shared" ca="1" si="80"/>
        <v>2.1726595331686958</v>
      </c>
      <c r="Q149" s="20">
        <f ca="1">IF(O149="","",SUM($P$4:$P149))</f>
        <v>794.46284411613715</v>
      </c>
      <c r="R149" s="28">
        <f t="shared" si="60"/>
        <v>154.9999999999996</v>
      </c>
      <c r="S149" s="77">
        <f ca="1">SUM(L$4:L149)</f>
        <v>0.78197385226215388</v>
      </c>
      <c r="T149" s="80">
        <f t="shared" ca="1" si="81"/>
        <v>0.37338253346126671</v>
      </c>
      <c r="U149" s="80">
        <f t="shared" ca="1" si="82"/>
        <v>0.61538562673596986</v>
      </c>
      <c r="V149" s="2"/>
      <c r="W149" s="2"/>
      <c r="X149" s="2"/>
      <c r="Y149" s="2"/>
      <c r="AB149" s="19">
        <v>145</v>
      </c>
      <c r="AC149" s="30">
        <f t="shared" ca="1" si="83"/>
        <v>8.1442728777640383</v>
      </c>
      <c r="AD149" s="28">
        <f t="shared" ca="1" si="84"/>
        <v>0</v>
      </c>
      <c r="AE149" s="77">
        <f t="shared" ca="1" si="63"/>
        <v>0</v>
      </c>
      <c r="AF149" s="85">
        <f t="shared" ca="1" si="64"/>
        <v>0</v>
      </c>
      <c r="AG149" s="35">
        <f t="shared" ca="1" si="65"/>
        <v>8.1202840772229088</v>
      </c>
      <c r="AH149" s="81">
        <f t="shared" ca="1" si="66"/>
        <v>131911930.81579377</v>
      </c>
      <c r="AI149" s="35">
        <f t="shared" ca="1" si="67"/>
        <v>0</v>
      </c>
      <c r="AJ149" s="35" t="str">
        <f t="shared" ca="1" si="68"/>
        <v/>
      </c>
      <c r="AK149" s="84">
        <f t="shared" ca="1" si="69"/>
        <v>139403243.22396216</v>
      </c>
      <c r="AL149" s="35" t="str">
        <f t="shared" ca="1" si="70"/>
        <v>&gt;124823190-139403243</v>
      </c>
      <c r="AM149" s="35" t="str">
        <f t="shared" ca="1" si="71"/>
        <v>1/0</v>
      </c>
      <c r="AO149" s="110" t="e">
        <f t="shared" ca="1" si="86"/>
        <v>#N/A</v>
      </c>
      <c r="AP149" s="35">
        <f t="shared" si="87"/>
        <v>153.99999999999895</v>
      </c>
      <c r="AQ149" s="78">
        <f t="shared" ca="1" si="88"/>
        <v>0.61370269913475484</v>
      </c>
    </row>
    <row r="150" spans="1:43">
      <c r="A150" s="74">
        <v>2.8061799739838902</v>
      </c>
      <c r="B150" s="74">
        <v>2165</v>
      </c>
      <c r="C150" s="35">
        <v>1.72413793103448E-2</v>
      </c>
      <c r="D150" s="35">
        <f t="shared" ca="1" si="72"/>
        <v>34</v>
      </c>
      <c r="E150" s="35">
        <f t="shared" ca="1" si="73"/>
        <v>1.3846446124388249E-3</v>
      </c>
      <c r="F150" s="35">
        <f ca="1">E150*'Input Sheet'!$D$2/SUM(OFFSET($E$4,0,0,'Input Sheet'!$D$2))</f>
        <v>0.64579730197163909</v>
      </c>
      <c r="G150" s="35">
        <f t="shared" si="74"/>
        <v>2.8061799739838902</v>
      </c>
      <c r="H150" s="35">
        <f t="shared" si="75"/>
        <v>2</v>
      </c>
      <c r="J150" s="19">
        <v>147</v>
      </c>
      <c r="K150" s="30">
        <f t="shared" si="76"/>
        <v>1.8450980400142598</v>
      </c>
      <c r="L150" s="77">
        <f t="shared" ca="1" si="77"/>
        <v>2.7692892248776498E-3</v>
      </c>
      <c r="M150" s="27" t="str">
        <f t="shared" si="85"/>
        <v/>
      </c>
      <c r="N150" s="22">
        <f t="shared" si="78"/>
        <v>2.1931245983544598</v>
      </c>
      <c r="O150" s="28">
        <f t="shared" ca="1" si="79"/>
        <v>6.1679623645002207E-3</v>
      </c>
      <c r="P150" s="28">
        <f t="shared" ca="1" si="80"/>
        <v>3.8021541830452175</v>
      </c>
      <c r="Q150" s="20">
        <f ca="1">IF(O150="","",SUM($P$4:$P150))</f>
        <v>798.26499829918237</v>
      </c>
      <c r="R150" s="28">
        <f t="shared" si="60"/>
        <v>155.99999999999946</v>
      </c>
      <c r="S150" s="77">
        <f ca="1">SUM(L$4:L150)</f>
        <v>0.7847431414870315</v>
      </c>
      <c r="T150" s="80">
        <f t="shared" ca="1" si="81"/>
        <v>0.37470483371936431</v>
      </c>
      <c r="U150" s="80">
        <f t="shared" ca="1" si="82"/>
        <v>0.61833075003809634</v>
      </c>
      <c r="V150" s="2"/>
      <c r="W150" s="2"/>
      <c r="X150" s="2"/>
      <c r="Y150" s="2"/>
      <c r="AB150" s="19">
        <v>146</v>
      </c>
      <c r="AC150" s="30">
        <f t="shared" ca="1" si="83"/>
        <v>8.1922504788462973</v>
      </c>
      <c r="AD150" s="28">
        <f t="shared" ca="1" si="84"/>
        <v>0</v>
      </c>
      <c r="AE150" s="77">
        <f t="shared" ca="1" si="63"/>
        <v>0</v>
      </c>
      <c r="AF150" s="85">
        <f t="shared" ca="1" si="64"/>
        <v>0</v>
      </c>
      <c r="AG150" s="35">
        <f t="shared" ca="1" si="65"/>
        <v>8.1682616783051678</v>
      </c>
      <c r="AH150" s="81">
        <f t="shared" ca="1" si="66"/>
        <v>147319989.18654555</v>
      </c>
      <c r="AI150" s="35">
        <f t="shared" ca="1" si="67"/>
        <v>0</v>
      </c>
      <c r="AJ150" s="35" t="str">
        <f t="shared" ca="1" si="68"/>
        <v/>
      </c>
      <c r="AK150" s="84">
        <f t="shared" ca="1" si="69"/>
        <v>155686329.18429345</v>
      </c>
      <c r="AL150" s="35" t="str">
        <f t="shared" ca="1" si="70"/>
        <v>&gt;139403243-155686329</v>
      </c>
      <c r="AM150" s="35" t="str">
        <f t="shared" ca="1" si="71"/>
        <v>1/0</v>
      </c>
      <c r="AO150" s="110" t="e">
        <f t="shared" ca="1" si="86"/>
        <v>#N/A</v>
      </c>
      <c r="AP150" s="35">
        <f t="shared" si="87"/>
        <v>154.9999999999996</v>
      </c>
      <c r="AQ150" s="78">
        <f t="shared" ca="1" si="88"/>
        <v>0.61538562673596986</v>
      </c>
    </row>
    <row r="151" spans="1:43">
      <c r="A151" s="74">
        <v>2.2922560713564799</v>
      </c>
      <c r="B151" s="74">
        <v>2166</v>
      </c>
      <c r="C151" s="35">
        <v>6.4308681672025697E-3</v>
      </c>
      <c r="D151" s="35">
        <f t="shared" ca="1" si="72"/>
        <v>24</v>
      </c>
      <c r="E151" s="35">
        <f t="shared" ca="1" si="73"/>
        <v>7.7985731045405093E-4</v>
      </c>
      <c r="F151" s="35">
        <f ca="1">E151*'Input Sheet'!$D$2/SUM(OFFSET($E$4,0,0,'Input Sheet'!$D$2))</f>
        <v>0.36372491720241751</v>
      </c>
      <c r="G151" s="35">
        <f t="shared" si="74"/>
        <v>2.2922560713564799</v>
      </c>
      <c r="H151" s="35">
        <f t="shared" si="75"/>
        <v>3</v>
      </c>
      <c r="J151" s="19">
        <v>148</v>
      </c>
      <c r="K151" s="30">
        <f t="shared" si="76"/>
        <v>1.84757265914211</v>
      </c>
      <c r="L151" s="77">
        <f t="shared" ca="1" si="77"/>
        <v>2.7692892248776498E-3</v>
      </c>
      <c r="M151" s="27">
        <f t="shared" si="85"/>
        <v>1.84757265914211</v>
      </c>
      <c r="N151" s="22">
        <f t="shared" si="78"/>
        <v>2.19589965240923</v>
      </c>
      <c r="O151" s="28">
        <f t="shared" ca="1" si="79"/>
        <v>2.0152748319654185E-3</v>
      </c>
      <c r="P151" s="28">
        <f t="shared" ca="1" si="80"/>
        <v>1.2422880004009127</v>
      </c>
      <c r="Q151" s="20">
        <f ca="1">IF(O151="","",SUM($P$4:$P151))</f>
        <v>799.50728629958326</v>
      </c>
      <c r="R151" s="28">
        <f t="shared" si="60"/>
        <v>156.99999999999869</v>
      </c>
      <c r="S151" s="77">
        <f ca="1">SUM(L$4:L151)</f>
        <v>0.78751243071190913</v>
      </c>
      <c r="T151" s="80">
        <f t="shared" ca="1" si="81"/>
        <v>0.37602713397746185</v>
      </c>
      <c r="U151" s="80">
        <f t="shared" ca="1" si="82"/>
        <v>0.61929301804770198</v>
      </c>
      <c r="V151" s="2"/>
      <c r="W151" s="2"/>
      <c r="X151" s="2"/>
      <c r="Y151" s="2"/>
      <c r="AB151" s="19">
        <v>147</v>
      </c>
      <c r="AC151" s="30">
        <f t="shared" ca="1" si="83"/>
        <v>8.2402280799285563</v>
      </c>
      <c r="AD151" s="28">
        <f t="shared" ca="1" si="84"/>
        <v>0</v>
      </c>
      <c r="AE151" s="77">
        <f t="shared" ca="1" si="63"/>
        <v>0</v>
      </c>
      <c r="AF151" s="85">
        <f t="shared" ca="1" si="64"/>
        <v>0</v>
      </c>
      <c r="AG151" s="35">
        <f t="shared" ca="1" si="65"/>
        <v>8.2162392793874268</v>
      </c>
      <c r="AH151" s="81">
        <f t="shared" ca="1" si="66"/>
        <v>164527795.77785838</v>
      </c>
      <c r="AI151" s="35">
        <f t="shared" ca="1" si="67"/>
        <v>0</v>
      </c>
      <c r="AJ151" s="35" t="str">
        <f t="shared" ca="1" si="68"/>
        <v/>
      </c>
      <c r="AK151" s="84">
        <f t="shared" ca="1" si="69"/>
        <v>173871371.52856383</v>
      </c>
      <c r="AL151" s="35" t="str">
        <f t="shared" ca="1" si="70"/>
        <v>&gt;155686329-173871372</v>
      </c>
      <c r="AM151" s="35" t="str">
        <f t="shared" ca="1" si="71"/>
        <v>1/0</v>
      </c>
      <c r="AO151" s="110" t="e">
        <f t="shared" ca="1" si="86"/>
        <v>#N/A</v>
      </c>
      <c r="AP151" s="35">
        <f t="shared" si="87"/>
        <v>155.99999999999946</v>
      </c>
      <c r="AQ151" s="78">
        <f t="shared" ca="1" si="88"/>
        <v>0.61833075003809634</v>
      </c>
    </row>
    <row r="152" spans="1:43">
      <c r="A152" s="74">
        <v>2.1492191126553801</v>
      </c>
      <c r="B152" s="74">
        <v>2167</v>
      </c>
      <c r="C152" s="35">
        <v>7.2727272727272701E-3</v>
      </c>
      <c r="D152" s="35">
        <f t="shared" ca="1" si="72"/>
        <v>21</v>
      </c>
      <c r="E152" s="35">
        <f t="shared" ca="1" si="73"/>
        <v>8.8113748064288871E-4</v>
      </c>
      <c r="F152" s="35">
        <f ca="1">E152*'Input Sheet'!$D$2/SUM(OFFSET($E$4,0,0,'Input Sheet'!$D$2))</f>
        <v>0.41096191943649768</v>
      </c>
      <c r="G152" s="35">
        <f t="shared" si="74"/>
        <v>2.1492191126553801</v>
      </c>
      <c r="H152" s="35">
        <f t="shared" si="75"/>
        <v>4</v>
      </c>
      <c r="J152" s="19">
        <v>149</v>
      </c>
      <c r="K152" s="30">
        <f t="shared" si="76"/>
        <v>1.84757265914211</v>
      </c>
      <c r="L152" s="77">
        <f t="shared" ca="1" si="77"/>
        <v>2.7692892248776498E-3</v>
      </c>
      <c r="M152" s="27" t="str">
        <f t="shared" si="85"/>
        <v/>
      </c>
      <c r="N152" s="22">
        <f t="shared" si="78"/>
        <v>2.19865708695442</v>
      </c>
      <c r="O152" s="28">
        <f t="shared" ca="1" si="79"/>
        <v>6.0458244958962555E-3</v>
      </c>
      <c r="P152" s="28">
        <f t="shared" ca="1" si="80"/>
        <v>3.7268640012027379</v>
      </c>
      <c r="Q152" s="20">
        <f ca="1">IF(O152="","",SUM($P$4:$P152))</f>
        <v>803.23415030078604</v>
      </c>
      <c r="R152" s="28">
        <f t="shared" ref="R152:R215" si="89">IF(N152="",NA(),10^N152)</f>
        <v>157.99999999999918</v>
      </c>
      <c r="S152" s="77">
        <f ca="1">SUM(L$4:L152)</f>
        <v>0.79028171993678675</v>
      </c>
      <c r="T152" s="80">
        <f t="shared" ca="1" si="81"/>
        <v>0.37734943423555944</v>
      </c>
      <c r="U152" s="80">
        <f t="shared" ca="1" si="82"/>
        <v>0.62217982207651901</v>
      </c>
      <c r="V152" s="2"/>
      <c r="W152" s="2"/>
      <c r="X152" s="2"/>
      <c r="Y152" s="2"/>
      <c r="AB152" s="19">
        <v>148</v>
      </c>
      <c r="AC152" s="30">
        <f t="shared" ca="1" si="83"/>
        <v>8.2882056810108153</v>
      </c>
      <c r="AD152" s="28">
        <f t="shared" ca="1" si="84"/>
        <v>0</v>
      </c>
      <c r="AE152" s="77">
        <f t="shared" ca="1" si="63"/>
        <v>0</v>
      </c>
      <c r="AF152" s="85">
        <f t="shared" ca="1" si="64"/>
        <v>0</v>
      </c>
      <c r="AG152" s="35">
        <f t="shared" ca="1" si="65"/>
        <v>8.2642168804696858</v>
      </c>
      <c r="AH152" s="81">
        <f t="shared" ca="1" si="66"/>
        <v>183745571.34431875</v>
      </c>
      <c r="AI152" s="35">
        <f t="shared" ca="1" si="67"/>
        <v>0</v>
      </c>
      <c r="AJ152" s="35" t="str">
        <f t="shared" ca="1" si="68"/>
        <v/>
      </c>
      <c r="AK152" s="84">
        <f t="shared" ca="1" si="69"/>
        <v>194180529.50196847</v>
      </c>
      <c r="AL152" s="35" t="str">
        <f t="shared" ca="1" si="70"/>
        <v>&gt;173871372-194180530</v>
      </c>
      <c r="AM152" s="35" t="str">
        <f t="shared" ca="1" si="71"/>
        <v>1/0</v>
      </c>
      <c r="AO152" s="110" t="e">
        <f t="shared" ca="1" si="86"/>
        <v>#N/A</v>
      </c>
      <c r="AP152" s="35">
        <f t="shared" si="87"/>
        <v>156.99999999999869</v>
      </c>
      <c r="AQ152" s="78">
        <f t="shared" ca="1" si="88"/>
        <v>0.61929301804770198</v>
      </c>
    </row>
    <row r="153" spans="1:43">
      <c r="A153" s="74">
        <v>2.3053513694466199</v>
      </c>
      <c r="B153" s="74">
        <v>2168</v>
      </c>
      <c r="C153" s="35">
        <v>4.4247787610619503E-3</v>
      </c>
      <c r="D153" s="35">
        <f t="shared" ca="1" si="72"/>
        <v>24</v>
      </c>
      <c r="E153" s="35">
        <f t="shared" ca="1" si="73"/>
        <v>7.7985731045405093E-4</v>
      </c>
      <c r="F153" s="35">
        <f ca="1">E153*'Input Sheet'!$D$2/SUM(OFFSET($E$4,0,0,'Input Sheet'!$D$2))</f>
        <v>0.36372491720241751</v>
      </c>
      <c r="G153" s="35">
        <f t="shared" si="74"/>
        <v>2.3053513694466199</v>
      </c>
      <c r="H153" s="35">
        <f t="shared" si="75"/>
        <v>3</v>
      </c>
      <c r="J153" s="19">
        <v>150</v>
      </c>
      <c r="K153" s="30">
        <f t="shared" si="76"/>
        <v>1.8512583487190797</v>
      </c>
      <c r="L153" s="77">
        <f t="shared" ca="1" si="77"/>
        <v>2.7692892248776498E-3</v>
      </c>
      <c r="M153" s="27">
        <f t="shared" si="85"/>
        <v>1.8512583487190797</v>
      </c>
      <c r="N153" s="22">
        <f t="shared" si="78"/>
        <v>2.20139712432045</v>
      </c>
      <c r="O153" s="28">
        <f t="shared" ca="1" si="79"/>
        <v>6.7175827732180622E-3</v>
      </c>
      <c r="P153" s="28">
        <f t="shared" ca="1" si="80"/>
        <v>4.1409600013363761</v>
      </c>
      <c r="Q153" s="20">
        <f ca="1">IF(O153="","",SUM($P$4:$P153))</f>
        <v>807.37511030212238</v>
      </c>
      <c r="R153" s="28">
        <f t="shared" si="89"/>
        <v>158.99999999999957</v>
      </c>
      <c r="S153" s="77">
        <f ca="1">SUM(L$4:L153)</f>
        <v>0.79305100916166438</v>
      </c>
      <c r="T153" s="80">
        <f t="shared" ca="1" si="81"/>
        <v>0.37867173449365699</v>
      </c>
      <c r="U153" s="80">
        <f t="shared" ca="1" si="82"/>
        <v>0.62538738210853784</v>
      </c>
      <c r="V153" s="2"/>
      <c r="W153" s="2"/>
      <c r="X153" s="2"/>
      <c r="Y153" s="2"/>
      <c r="AB153" s="19">
        <v>149</v>
      </c>
      <c r="AC153" s="30">
        <f t="shared" ca="1" si="83"/>
        <v>8.3361832820930744</v>
      </c>
      <c r="AD153" s="28">
        <f t="shared" ca="1" si="84"/>
        <v>0</v>
      </c>
      <c r="AE153" s="77">
        <f t="shared" ca="1" si="63"/>
        <v>0</v>
      </c>
      <c r="AF153" s="85">
        <f t="shared" ca="1" si="64"/>
        <v>0</v>
      </c>
      <c r="AG153" s="35">
        <f t="shared" ca="1" si="65"/>
        <v>8.3121944815519448</v>
      </c>
      <c r="AH153" s="81">
        <f t="shared" ca="1" si="66"/>
        <v>205208091.6116775</v>
      </c>
      <c r="AI153" s="35">
        <f t="shared" ca="1" si="67"/>
        <v>0</v>
      </c>
      <c r="AJ153" s="35" t="str">
        <f t="shared" ca="1" si="68"/>
        <v/>
      </c>
      <c r="AK153" s="84">
        <f t="shared" ca="1" si="69"/>
        <v>216861911.80398232</v>
      </c>
      <c r="AL153" s="35" t="str">
        <f t="shared" ca="1" si="70"/>
        <v>&gt;194180530-216861912</v>
      </c>
      <c r="AM153" s="35" t="str">
        <f t="shared" ca="1" si="71"/>
        <v>1/0</v>
      </c>
      <c r="AO153" s="110" t="e">
        <f t="shared" ca="1" si="86"/>
        <v>#N/A</v>
      </c>
      <c r="AP153" s="35">
        <f t="shared" si="87"/>
        <v>157.99999999999918</v>
      </c>
      <c r="AQ153" s="78">
        <f t="shared" ca="1" si="88"/>
        <v>0.62217982207651901</v>
      </c>
    </row>
    <row r="154" spans="1:43">
      <c r="A154" s="74">
        <v>2.20139712432045</v>
      </c>
      <c r="B154" s="74">
        <v>2170</v>
      </c>
      <c r="C154" s="35">
        <v>0</v>
      </c>
      <c r="D154" s="35">
        <f t="shared" ca="1" si="72"/>
        <v>22</v>
      </c>
      <c r="E154" s="35">
        <f t="shared" ca="1" si="73"/>
        <v>6.717582773218062E-4</v>
      </c>
      <c r="F154" s="35">
        <f ca="1">E154*'Input Sheet'!$D$2/SUM(OFFSET($E$4,0,0,'Input Sheet'!$D$2))</f>
        <v>0.31330760194663687</v>
      </c>
      <c r="G154" s="35" t="str">
        <f t="shared" si="74"/>
        <v/>
      </c>
      <c r="H154" s="35" t="str">
        <f t="shared" si="75"/>
        <v/>
      </c>
      <c r="J154" s="19">
        <v>151</v>
      </c>
      <c r="K154" s="30">
        <f t="shared" si="76"/>
        <v>1.8512583487190797</v>
      </c>
      <c r="L154" s="77">
        <f t="shared" ca="1" si="77"/>
        <v>2.7692892248776498E-3</v>
      </c>
      <c r="M154" s="27" t="str">
        <f t="shared" si="85"/>
        <v/>
      </c>
      <c r="N154" s="22">
        <f t="shared" si="78"/>
        <v>2.2041199826559201</v>
      </c>
      <c r="O154" s="28">
        <f t="shared" ca="1" si="79"/>
        <v>2.0152748319654185E-3</v>
      </c>
      <c r="P154" s="28">
        <f t="shared" ca="1" si="80"/>
        <v>1.2422880004009127</v>
      </c>
      <c r="Q154" s="20">
        <f ca="1">IF(O154="","",SUM($P$4:$P154))</f>
        <v>808.61739830252327</v>
      </c>
      <c r="R154" s="28">
        <f t="shared" si="89"/>
        <v>159.99999999999838</v>
      </c>
      <c r="S154" s="77">
        <f ca="1">SUM(L$4:L154)</f>
        <v>0.795820298386542</v>
      </c>
      <c r="T154" s="80">
        <f t="shared" ca="1" si="81"/>
        <v>0.37999403475175458</v>
      </c>
      <c r="U154" s="80">
        <f t="shared" ca="1" si="82"/>
        <v>0.62634965011814348</v>
      </c>
      <c r="V154" s="2"/>
      <c r="W154" s="2"/>
      <c r="X154" s="2"/>
      <c r="Y154" s="2"/>
      <c r="AB154" s="19">
        <v>150</v>
      </c>
      <c r="AC154" s="30">
        <f t="shared" ca="1" si="83"/>
        <v>8.3841608831753334</v>
      </c>
      <c r="AD154" s="28">
        <f t="shared" ca="1" si="84"/>
        <v>0</v>
      </c>
      <c r="AE154" s="77">
        <f t="shared" ca="1" si="63"/>
        <v>0</v>
      </c>
      <c r="AF154" s="85">
        <f t="shared" ca="1" si="64"/>
        <v>0</v>
      </c>
      <c r="AG154" s="35">
        <f t="shared" ca="1" si="65"/>
        <v>8.3601720826342039</v>
      </c>
      <c r="AH154" s="81">
        <f t="shared" ca="1" si="66"/>
        <v>229177555.43613267</v>
      </c>
      <c r="AI154" s="35">
        <f t="shared" ca="1" si="67"/>
        <v>0</v>
      </c>
      <c r="AJ154" s="35" t="str">
        <f t="shared" ca="1" si="68"/>
        <v/>
      </c>
      <c r="AK154" s="84">
        <f t="shared" ca="1" si="69"/>
        <v>242192607.63114491</v>
      </c>
      <c r="AL154" s="35" t="str">
        <f t="shared" ca="1" si="70"/>
        <v>&gt;216861912-242192608</v>
      </c>
      <c r="AM154" s="35" t="str">
        <f t="shared" ca="1" si="71"/>
        <v>1/0</v>
      </c>
      <c r="AO154" s="110" t="e">
        <f t="shared" ca="1" si="86"/>
        <v>#N/A</v>
      </c>
      <c r="AP154" s="35">
        <f t="shared" si="87"/>
        <v>158.99999999999957</v>
      </c>
      <c r="AQ154" s="78">
        <f t="shared" ca="1" si="88"/>
        <v>0.62538738210853784</v>
      </c>
    </row>
    <row r="155" spans="1:43">
      <c r="A155" s="74">
        <v>2.6283889300503098</v>
      </c>
      <c r="B155" s="74">
        <v>2172</v>
      </c>
      <c r="C155" s="35">
        <v>0</v>
      </c>
      <c r="D155" s="35">
        <f t="shared" ca="1" si="72"/>
        <v>31</v>
      </c>
      <c r="E155" s="35">
        <f t="shared" ca="1" si="73"/>
        <v>1.2923349716095702E-3</v>
      </c>
      <c r="F155" s="35">
        <f ca="1">E155*'Input Sheet'!$D$2/SUM(OFFSET($E$4,0,0,'Input Sheet'!$D$2))</f>
        <v>0.60274414850686331</v>
      </c>
      <c r="G155" s="35" t="str">
        <f t="shared" si="74"/>
        <v/>
      </c>
      <c r="H155" s="35" t="str">
        <f t="shared" si="75"/>
        <v/>
      </c>
      <c r="J155" s="19">
        <v>152</v>
      </c>
      <c r="K155" s="30">
        <f t="shared" si="76"/>
        <v>1.8512583487190797</v>
      </c>
      <c r="L155" s="77">
        <f t="shared" ca="1" si="77"/>
        <v>2.7692892248776498E-3</v>
      </c>
      <c r="M155" s="27" t="str">
        <f t="shared" si="85"/>
        <v/>
      </c>
      <c r="N155" s="22">
        <f t="shared" si="78"/>
        <v>2.20682587603185</v>
      </c>
      <c r="O155" s="28">
        <f t="shared" ca="1" si="79"/>
        <v>2.0152748319654185E-3</v>
      </c>
      <c r="P155" s="28">
        <f t="shared" ca="1" si="80"/>
        <v>1.2422880004009127</v>
      </c>
      <c r="Q155" s="20">
        <f ca="1">IF(O155="","",SUM($P$4:$P155))</f>
        <v>809.85968630292416</v>
      </c>
      <c r="R155" s="28">
        <f t="shared" si="89"/>
        <v>161.00000000000017</v>
      </c>
      <c r="S155" s="77">
        <f ca="1">SUM(L$4:L155)</f>
        <v>0.79858958761141963</v>
      </c>
      <c r="T155" s="80">
        <f t="shared" ca="1" si="81"/>
        <v>0.38131633500985213</v>
      </c>
      <c r="U155" s="80">
        <f t="shared" ca="1" si="82"/>
        <v>0.62731191812774911</v>
      </c>
      <c r="V155" s="2"/>
      <c r="W155" s="2"/>
      <c r="X155" s="2"/>
      <c r="Y155" s="2"/>
      <c r="AB155" s="19">
        <v>151</v>
      </c>
      <c r="AC155" s="30">
        <f t="shared" ca="1" si="83"/>
        <v>8.4321384842575924</v>
      </c>
      <c r="AD155" s="28">
        <f t="shared" ca="1" si="84"/>
        <v>0</v>
      </c>
      <c r="AE155" s="77">
        <f t="shared" ca="1" si="63"/>
        <v>0</v>
      </c>
      <c r="AF155" s="85">
        <f t="shared" ca="1" si="64"/>
        <v>0</v>
      </c>
      <c r="AG155" s="35">
        <f t="shared" ca="1" si="65"/>
        <v>8.4081496837164629</v>
      </c>
      <c r="AH155" s="81">
        <f t="shared" ca="1" si="66"/>
        <v>255946787.9808158</v>
      </c>
      <c r="AI155" s="35">
        <f t="shared" ca="1" si="67"/>
        <v>0</v>
      </c>
      <c r="AJ155" s="35" t="str">
        <f t="shared" ca="1" si="68"/>
        <v/>
      </c>
      <c r="AK155" s="84">
        <f t="shared" ca="1" si="69"/>
        <v>270482071.76275831</v>
      </c>
      <c r="AL155" s="35" t="str">
        <f t="shared" ca="1" si="70"/>
        <v>&gt;242192608-270482072</v>
      </c>
      <c r="AM155" s="35" t="str">
        <f t="shared" ca="1" si="71"/>
        <v>1/0</v>
      </c>
      <c r="AO155" s="110" t="e">
        <f t="shared" ca="1" si="86"/>
        <v>#N/A</v>
      </c>
      <c r="AP155" s="35">
        <f t="shared" si="87"/>
        <v>159.99999999999838</v>
      </c>
      <c r="AQ155" s="78">
        <f t="shared" ca="1" si="88"/>
        <v>0.62634965011814348</v>
      </c>
    </row>
    <row r="156" spans="1:43">
      <c r="A156" s="74">
        <v>2.04139268515822</v>
      </c>
      <c r="B156" s="74">
        <v>2177</v>
      </c>
      <c r="C156" s="35">
        <v>4.0909090909090902E-2</v>
      </c>
      <c r="D156" s="35">
        <f t="shared" ca="1" si="72"/>
        <v>18</v>
      </c>
      <c r="E156" s="35">
        <f t="shared" ca="1" si="73"/>
        <v>1.4283702317789985E-3</v>
      </c>
      <c r="F156" s="35">
        <f ca="1">E156*'Input Sheet'!$D$2/SUM(OFFSET($E$4,0,0,'Input Sheet'!$D$2))</f>
        <v>0.66619090098126998</v>
      </c>
      <c r="G156" s="35">
        <f t="shared" si="74"/>
        <v>2.04139268515822</v>
      </c>
      <c r="H156" s="35">
        <f t="shared" si="75"/>
        <v>9</v>
      </c>
      <c r="J156" s="19">
        <v>153</v>
      </c>
      <c r="K156" s="30">
        <f t="shared" si="76"/>
        <v>1.8573324964312703</v>
      </c>
      <c r="L156" s="77">
        <f t="shared" ca="1" si="77"/>
        <v>2.7692892248776498E-3</v>
      </c>
      <c r="M156" s="27">
        <f t="shared" si="85"/>
        <v>1.8573324964312703</v>
      </c>
      <c r="N156" s="22">
        <f t="shared" si="78"/>
        <v>2.2095150145426299</v>
      </c>
      <c r="O156" s="28">
        <f t="shared" ca="1" si="79"/>
        <v>6.0458244958962555E-3</v>
      </c>
      <c r="P156" s="28">
        <f t="shared" ca="1" si="80"/>
        <v>3.7268640012027379</v>
      </c>
      <c r="Q156" s="20">
        <f ca="1">IF(O156="","",SUM($P$4:$P156))</f>
        <v>813.58655030412694</v>
      </c>
      <c r="R156" s="28">
        <f t="shared" si="89"/>
        <v>161.99999999999963</v>
      </c>
      <c r="S156" s="77">
        <f ca="1">SUM(L$4:L156)</f>
        <v>0.80135887683629725</v>
      </c>
      <c r="T156" s="80">
        <f t="shared" ca="1" si="81"/>
        <v>0.38263863526794972</v>
      </c>
      <c r="U156" s="80">
        <f t="shared" ca="1" si="82"/>
        <v>0.63019872215656614</v>
      </c>
      <c r="V156" s="2"/>
      <c r="W156" s="2"/>
      <c r="X156" s="2"/>
      <c r="Y156" s="2"/>
      <c r="AB156" s="19">
        <v>152</v>
      </c>
      <c r="AC156" s="30">
        <f t="shared" ca="1" si="83"/>
        <v>8.4801160853398514</v>
      </c>
      <c r="AD156" s="28">
        <f t="shared" ca="1" si="84"/>
        <v>0</v>
      </c>
      <c r="AE156" s="77">
        <f t="shared" ca="1" si="63"/>
        <v>0</v>
      </c>
      <c r="AF156" s="85">
        <f t="shared" ca="1" si="64"/>
        <v>0</v>
      </c>
      <c r="AG156" s="35">
        <f t="shared" ca="1" si="65"/>
        <v>8.4561272847987219</v>
      </c>
      <c r="AH156" s="81">
        <f t="shared" ca="1" si="66"/>
        <v>285842818.04137093</v>
      </c>
      <c r="AI156" s="35">
        <f t="shared" ca="1" si="67"/>
        <v>0</v>
      </c>
      <c r="AJ156" s="35" t="str">
        <f t="shared" ca="1" si="68"/>
        <v/>
      </c>
      <c r="AK156" s="84">
        <f t="shared" ca="1" si="69"/>
        <v>302075905.04370767</v>
      </c>
      <c r="AL156" s="35" t="str">
        <f t="shared" ca="1" si="70"/>
        <v>&gt;270482072-302075905</v>
      </c>
      <c r="AM156" s="35" t="str">
        <f t="shared" ca="1" si="71"/>
        <v>1/0</v>
      </c>
      <c r="AO156" s="110" t="e">
        <f t="shared" ca="1" si="86"/>
        <v>#N/A</v>
      </c>
      <c r="AP156" s="35">
        <f t="shared" si="87"/>
        <v>161.00000000000017</v>
      </c>
      <c r="AQ156" s="78">
        <f t="shared" ca="1" si="88"/>
        <v>0.62731191812774911</v>
      </c>
    </row>
    <row r="157" spans="1:43">
      <c r="A157" s="74">
        <v>1.9395192526186198</v>
      </c>
      <c r="B157" s="74">
        <v>2178</v>
      </c>
      <c r="C157" s="35">
        <v>1.8927444794952699E-2</v>
      </c>
      <c r="D157" s="35">
        <f t="shared" ca="1" si="72"/>
        <v>16</v>
      </c>
      <c r="E157" s="35">
        <f t="shared" ca="1" si="73"/>
        <v>1.9665966959276065E-3</v>
      </c>
      <c r="F157" s="35">
        <f ca="1">E157*'Input Sheet'!$D$2/SUM(OFFSET($E$4,0,0,'Input Sheet'!$D$2))</f>
        <v>0.91721935642348751</v>
      </c>
      <c r="G157" s="35">
        <f t="shared" si="74"/>
        <v>1.9395192526186198</v>
      </c>
      <c r="H157" s="35">
        <f t="shared" si="75"/>
        <v>4</v>
      </c>
      <c r="J157" s="19">
        <v>154</v>
      </c>
      <c r="K157" s="30">
        <f t="shared" si="76"/>
        <v>1.8573324964312703</v>
      </c>
      <c r="L157" s="77">
        <f t="shared" ca="1" si="77"/>
        <v>2.7692892248776498E-3</v>
      </c>
      <c r="M157" s="27" t="str">
        <f t="shared" si="85"/>
        <v/>
      </c>
      <c r="N157" s="22">
        <f t="shared" si="78"/>
        <v>2.2121876044039599</v>
      </c>
      <c r="O157" s="28">
        <f t="shared" ca="1" si="79"/>
        <v>2.6870331092872248E-3</v>
      </c>
      <c r="P157" s="28">
        <f t="shared" ca="1" si="80"/>
        <v>1.65638400053455</v>
      </c>
      <c r="Q157" s="20">
        <f ca="1">IF(O157="","",SUM($P$4:$P157))</f>
        <v>815.2429343046615</v>
      </c>
      <c r="R157" s="28">
        <f t="shared" si="89"/>
        <v>163.00000000000088</v>
      </c>
      <c r="S157" s="77">
        <f ca="1">SUM(L$4:L157)</f>
        <v>0.80412816606117488</v>
      </c>
      <c r="T157" s="80">
        <f t="shared" ca="1" si="81"/>
        <v>0.38396093552604726</v>
      </c>
      <c r="U157" s="80">
        <f t="shared" ca="1" si="82"/>
        <v>0.63148174616937369</v>
      </c>
      <c r="V157" s="2"/>
      <c r="W157" s="2"/>
      <c r="X157" s="2"/>
      <c r="Y157" s="2"/>
      <c r="AB157" s="19">
        <v>153</v>
      </c>
      <c r="AC157" s="30">
        <f t="shared" ca="1" si="83"/>
        <v>8.5280936864221104</v>
      </c>
      <c r="AD157" s="28">
        <f t="shared" ca="1" si="84"/>
        <v>0</v>
      </c>
      <c r="AE157" s="77">
        <f t="shared" ca="1" si="63"/>
        <v>0</v>
      </c>
      <c r="AF157" s="85">
        <f t="shared" ca="1" si="64"/>
        <v>0</v>
      </c>
      <c r="AG157" s="35">
        <f t="shared" ca="1" si="65"/>
        <v>8.5041048858809809</v>
      </c>
      <c r="AH157" s="81">
        <f t="shared" ca="1" si="66"/>
        <v>319230873.22336894</v>
      </c>
      <c r="AI157" s="35">
        <f t="shared" ca="1" si="67"/>
        <v>0</v>
      </c>
      <c r="AJ157" s="35" t="str">
        <f t="shared" ca="1" si="68"/>
        <v/>
      </c>
      <c r="AK157" s="84">
        <f t="shared" ca="1" si="69"/>
        <v>337360076.44902724</v>
      </c>
      <c r="AL157" s="35" t="str">
        <f t="shared" ca="1" si="70"/>
        <v>&gt;302075905-337360076</v>
      </c>
      <c r="AM157" s="35" t="str">
        <f t="shared" ca="1" si="71"/>
        <v>1/0</v>
      </c>
      <c r="AO157" s="110" t="e">
        <f t="shared" ca="1" si="86"/>
        <v>#N/A</v>
      </c>
      <c r="AP157" s="35">
        <f t="shared" si="87"/>
        <v>161.99999999999963</v>
      </c>
      <c r="AQ157" s="78">
        <f t="shared" ca="1" si="88"/>
        <v>0.63019872215656614</v>
      </c>
    </row>
    <row r="158" spans="1:43">
      <c r="A158" s="74">
        <v>1.67209785793572</v>
      </c>
      <c r="B158" s="74">
        <v>2179</v>
      </c>
      <c r="C158" s="35">
        <v>0</v>
      </c>
      <c r="D158" s="35">
        <f t="shared" ca="1" si="72"/>
        <v>11</v>
      </c>
      <c r="E158" s="35">
        <f t="shared" ca="1" si="73"/>
        <v>3.3096383419269479E-3</v>
      </c>
      <c r="F158" s="35">
        <f ca="1">E158*'Input Sheet'!$D$2/SUM(OFFSET($E$4,0,0,'Input Sheet'!$D$2))</f>
        <v>1.5436130632492839</v>
      </c>
      <c r="G158" s="35" t="str">
        <f t="shared" si="74"/>
        <v/>
      </c>
      <c r="H158" s="35" t="str">
        <f t="shared" si="75"/>
        <v/>
      </c>
      <c r="J158" s="19">
        <v>155</v>
      </c>
      <c r="K158" s="30">
        <f t="shared" si="76"/>
        <v>1.8573324964312703</v>
      </c>
      <c r="L158" s="77">
        <f t="shared" ca="1" si="77"/>
        <v>2.7692892248776498E-3</v>
      </c>
      <c r="M158" s="27" t="str">
        <f t="shared" si="85"/>
        <v/>
      </c>
      <c r="N158" s="22">
        <f t="shared" si="78"/>
        <v>2.2148438480477002</v>
      </c>
      <c r="O158" s="28">
        <f t="shared" ca="1" si="79"/>
        <v>2.0152748319654185E-3</v>
      </c>
      <c r="P158" s="28">
        <f t="shared" ca="1" si="80"/>
        <v>1.2422880004009127</v>
      </c>
      <c r="Q158" s="20">
        <f ca="1">IF(O158="","",SUM($P$4:$P158))</f>
        <v>816.48522230506239</v>
      </c>
      <c r="R158" s="28">
        <f t="shared" si="89"/>
        <v>164.00000000000094</v>
      </c>
      <c r="S158" s="77">
        <f ca="1">SUM(L$4:L158)</f>
        <v>0.8068974552860525</v>
      </c>
      <c r="T158" s="80">
        <f t="shared" ca="1" si="81"/>
        <v>0.38528323578414486</v>
      </c>
      <c r="U158" s="80">
        <f t="shared" ca="1" si="82"/>
        <v>0.63244401417897944</v>
      </c>
      <c r="V158" s="2"/>
      <c r="W158" s="2"/>
      <c r="X158" s="2"/>
      <c r="Y158" s="2"/>
      <c r="AB158" s="19">
        <v>154</v>
      </c>
      <c r="AC158" s="30">
        <f t="shared" ca="1" si="83"/>
        <v>8.5760712875043694</v>
      </c>
      <c r="AD158" s="28">
        <f t="shared" ca="1" si="84"/>
        <v>0</v>
      </c>
      <c r="AE158" s="77">
        <f t="shared" ca="1" si="63"/>
        <v>0</v>
      </c>
      <c r="AF158" s="85">
        <f t="shared" ca="1" si="64"/>
        <v>0</v>
      </c>
      <c r="AG158" s="35">
        <f t="shared" ca="1" si="65"/>
        <v>8.5520824869632399</v>
      </c>
      <c r="AH158" s="81">
        <f t="shared" ca="1" si="66"/>
        <v>356518841.77899879</v>
      </c>
      <c r="AI158" s="35">
        <f t="shared" ca="1" si="67"/>
        <v>0</v>
      </c>
      <c r="AJ158" s="35" t="str">
        <f t="shared" ca="1" si="68"/>
        <v/>
      </c>
      <c r="AK158" s="84">
        <f t="shared" ca="1" si="69"/>
        <v>376765638.30943733</v>
      </c>
      <c r="AL158" s="35" t="str">
        <f t="shared" ca="1" si="70"/>
        <v>&gt;337360076-376765638</v>
      </c>
      <c r="AM158" s="35" t="str">
        <f t="shared" ca="1" si="71"/>
        <v>1/0</v>
      </c>
      <c r="AO158" s="110" t="e">
        <f t="shared" ca="1" si="86"/>
        <v>#N/A</v>
      </c>
      <c r="AP158" s="35">
        <f t="shared" si="87"/>
        <v>163.00000000000088</v>
      </c>
      <c r="AQ158" s="78">
        <f t="shared" ca="1" si="88"/>
        <v>0.63148174616937369</v>
      </c>
    </row>
    <row r="159" spans="1:43">
      <c r="A159" s="74">
        <v>2.2671717284030102</v>
      </c>
      <c r="B159" s="74">
        <v>2180</v>
      </c>
      <c r="C159" s="35">
        <v>0</v>
      </c>
      <c r="D159" s="35">
        <f t="shared" ca="1" si="72"/>
        <v>23</v>
      </c>
      <c r="E159" s="35">
        <f t="shared" ca="1" si="73"/>
        <v>6.587144272767226E-4</v>
      </c>
      <c r="F159" s="35">
        <f ca="1">E159*'Input Sheet'!$D$2/SUM(OFFSET($E$4,0,0,'Input Sheet'!$D$2))</f>
        <v>0.30722395919039147</v>
      </c>
      <c r="G159" s="35" t="str">
        <f t="shared" si="74"/>
        <v/>
      </c>
      <c r="H159" s="35" t="str">
        <f t="shared" si="75"/>
        <v/>
      </c>
      <c r="J159" s="19">
        <v>156</v>
      </c>
      <c r="K159" s="30">
        <f t="shared" si="76"/>
        <v>1.8591382972945303</v>
      </c>
      <c r="L159" s="77">
        <f t="shared" ca="1" si="77"/>
        <v>2.7692892248776498E-3</v>
      </c>
      <c r="M159" s="27">
        <f t="shared" si="85"/>
        <v>1.8591382972945303</v>
      </c>
      <c r="N159" s="22">
        <f t="shared" si="78"/>
        <v>2.2174839442139098</v>
      </c>
      <c r="O159" s="28">
        <f t="shared" ca="1" si="79"/>
        <v>2.6870331092872248E-3</v>
      </c>
      <c r="P159" s="28">
        <f t="shared" ca="1" si="80"/>
        <v>1.65638400053455</v>
      </c>
      <c r="Q159" s="20">
        <f ca="1">IF(O159="","",SUM($P$4:$P159))</f>
        <v>818.14160630559695</v>
      </c>
      <c r="R159" s="28">
        <f t="shared" si="89"/>
        <v>165.00000000000142</v>
      </c>
      <c r="S159" s="77">
        <f ca="1">SUM(L$4:L159)</f>
        <v>0.80966674451093013</v>
      </c>
      <c r="T159" s="80">
        <f t="shared" ca="1" si="81"/>
        <v>0.3866055360422424</v>
      </c>
      <c r="U159" s="80">
        <f t="shared" ca="1" si="82"/>
        <v>0.633727038191787</v>
      </c>
      <c r="V159" s="2"/>
      <c r="W159" s="2"/>
      <c r="X159" s="2"/>
      <c r="Y159" s="2"/>
      <c r="AB159" s="19">
        <v>155</v>
      </c>
      <c r="AC159" s="30">
        <f t="shared" ca="1" si="83"/>
        <v>8.6240488885866284</v>
      </c>
      <c r="AD159" s="28">
        <f t="shared" ca="1" si="84"/>
        <v>0</v>
      </c>
      <c r="AE159" s="77">
        <f t="shared" ca="1" si="63"/>
        <v>0</v>
      </c>
      <c r="AF159" s="85">
        <f t="shared" ca="1" si="64"/>
        <v>0</v>
      </c>
      <c r="AG159" s="35">
        <f t="shared" ca="1" si="65"/>
        <v>8.6000600880454989</v>
      </c>
      <c r="AH159" s="81">
        <f t="shared" ca="1" si="66"/>
        <v>398162255.61147785</v>
      </c>
      <c r="AI159" s="35">
        <f t="shared" ca="1" si="67"/>
        <v>0</v>
      </c>
      <c r="AJ159" s="35" t="str">
        <f t="shared" ca="1" si="68"/>
        <v/>
      </c>
      <c r="AK159" s="84">
        <f t="shared" ca="1" si="69"/>
        <v>420773992.30185962</v>
      </c>
      <c r="AL159" s="35" t="str">
        <f t="shared" ca="1" si="70"/>
        <v>&gt;376765638-420773992</v>
      </c>
      <c r="AM159" s="35" t="str">
        <f t="shared" ca="1" si="71"/>
        <v>1/0</v>
      </c>
      <c r="AO159" s="110" t="e">
        <f t="shared" ca="1" si="86"/>
        <v>#N/A</v>
      </c>
      <c r="AP159" s="35">
        <f t="shared" si="87"/>
        <v>164.00000000000094</v>
      </c>
      <c r="AQ159" s="78">
        <f t="shared" ca="1" si="88"/>
        <v>0.63244401417897944</v>
      </c>
    </row>
    <row r="160" spans="1:43">
      <c r="A160" s="74">
        <v>2.16731733474818</v>
      </c>
      <c r="B160" s="74">
        <v>2182</v>
      </c>
      <c r="C160" s="35">
        <v>0.04</v>
      </c>
      <c r="D160" s="35">
        <f t="shared" ca="1" si="72"/>
        <v>21</v>
      </c>
      <c r="E160" s="35">
        <f t="shared" ca="1" si="73"/>
        <v>8.8113748064288871E-4</v>
      </c>
      <c r="F160" s="35">
        <f ca="1">E160*'Input Sheet'!$D$2/SUM(OFFSET($E$4,0,0,'Input Sheet'!$D$2))</f>
        <v>0.41096191943649768</v>
      </c>
      <c r="G160" s="35">
        <f t="shared" si="74"/>
        <v>2.16731733474818</v>
      </c>
      <c r="H160" s="35">
        <f t="shared" si="75"/>
        <v>8</v>
      </c>
      <c r="J160" s="19">
        <v>157</v>
      </c>
      <c r="K160" s="30">
        <f t="shared" si="76"/>
        <v>1.8633228601204599</v>
      </c>
      <c r="L160" s="77">
        <f t="shared" ca="1" si="77"/>
        <v>2.1202370627969509E-3</v>
      </c>
      <c r="M160" s="27">
        <f t="shared" si="85"/>
        <v>1.8633228601204599</v>
      </c>
      <c r="N160" s="22">
        <f t="shared" si="78"/>
        <v>2.2201080880400501</v>
      </c>
      <c r="O160" s="28">
        <f t="shared" ca="1" si="79"/>
        <v>2.6870331092872248E-3</v>
      </c>
      <c r="P160" s="28">
        <f t="shared" ca="1" si="80"/>
        <v>1.65638400053455</v>
      </c>
      <c r="Q160" s="20">
        <f ca="1">IF(O160="","",SUM($P$4:$P160))</f>
        <v>819.79799030613151</v>
      </c>
      <c r="R160" s="28">
        <f t="shared" si="89"/>
        <v>165.99999999999815</v>
      </c>
      <c r="S160" s="77">
        <f ca="1">SUM(L$4:L160)</f>
        <v>0.81178698157372708</v>
      </c>
      <c r="T160" s="80">
        <f t="shared" ca="1" si="81"/>
        <v>0.38761792217734836</v>
      </c>
      <c r="U160" s="80">
        <f t="shared" ca="1" si="82"/>
        <v>0.63501006220459455</v>
      </c>
      <c r="V160" s="2"/>
      <c r="W160" s="2"/>
      <c r="X160" s="2"/>
      <c r="Y160" s="2"/>
      <c r="AB160" s="19">
        <v>156</v>
      </c>
      <c r="AC160" s="30">
        <f t="shared" ca="1" si="83"/>
        <v>8.6720264896688892</v>
      </c>
      <c r="AD160" s="28">
        <f t="shared" ca="1" si="84"/>
        <v>0</v>
      </c>
      <c r="AE160" s="77">
        <f t="shared" ca="1" si="63"/>
        <v>0</v>
      </c>
      <c r="AF160" s="85">
        <f t="shared" ca="1" si="64"/>
        <v>0</v>
      </c>
      <c r="AG160" s="35">
        <f t="shared" ca="1" si="65"/>
        <v>8.6480376891277579</v>
      </c>
      <c r="AH160" s="81">
        <f t="shared" ca="1" si="66"/>
        <v>444669855.32252169</v>
      </c>
      <c r="AI160" s="35">
        <f t="shared" ca="1" si="67"/>
        <v>0</v>
      </c>
      <c r="AJ160" s="35" t="str">
        <f t="shared" ca="1" si="68"/>
        <v/>
      </c>
      <c r="AK160" s="84">
        <f t="shared" ca="1" si="69"/>
        <v>469922770.5373556</v>
      </c>
      <c r="AL160" s="35" t="str">
        <f t="shared" ca="1" si="70"/>
        <v>&gt;420773992-469922771</v>
      </c>
      <c r="AM160" s="35" t="str">
        <f t="shared" ca="1" si="71"/>
        <v>1/0</v>
      </c>
      <c r="AO160" s="110" t="e">
        <f t="shared" ca="1" si="86"/>
        <v>#N/A</v>
      </c>
      <c r="AP160" s="35">
        <f t="shared" si="87"/>
        <v>165.00000000000142</v>
      </c>
      <c r="AQ160" s="78">
        <f t="shared" ca="1" si="88"/>
        <v>0.633727038191787</v>
      </c>
    </row>
    <row r="161" spans="1:43">
      <c r="A161" s="74">
        <v>2.2600713879850698</v>
      </c>
      <c r="B161" s="74">
        <v>2183</v>
      </c>
      <c r="C161" s="35">
        <v>1.7045454545454499E-2</v>
      </c>
      <c r="D161" s="35">
        <f t="shared" ca="1" si="72"/>
        <v>23</v>
      </c>
      <c r="E161" s="35">
        <f t="shared" ca="1" si="73"/>
        <v>6.587144272767226E-4</v>
      </c>
      <c r="F161" s="35">
        <f ca="1">E161*'Input Sheet'!$D$2/SUM(OFFSET($E$4,0,0,'Input Sheet'!$D$2))</f>
        <v>0.30722395919039147</v>
      </c>
      <c r="G161" s="35">
        <f t="shared" si="74"/>
        <v>2.2600713879850698</v>
      </c>
      <c r="H161" s="35">
        <f t="shared" si="75"/>
        <v>5</v>
      </c>
      <c r="J161" s="19">
        <v>158</v>
      </c>
      <c r="K161" s="30">
        <f t="shared" si="76"/>
        <v>1.86923171973098</v>
      </c>
      <c r="L161" s="77">
        <f t="shared" ca="1" si="77"/>
        <v>2.1202370627969509E-3</v>
      </c>
      <c r="M161" s="27">
        <f t="shared" si="85"/>
        <v>1.86923171973098</v>
      </c>
      <c r="N161" s="22">
        <f t="shared" si="78"/>
        <v>2.2227164711475802</v>
      </c>
      <c r="O161" s="28">
        <f t="shared" ca="1" si="79"/>
        <v>2.6870331092872248E-3</v>
      </c>
      <c r="P161" s="28">
        <f t="shared" ca="1" si="80"/>
        <v>1.65638400053455</v>
      </c>
      <c r="Q161" s="20">
        <f ca="1">IF(O161="","",SUM($P$4:$P161))</f>
        <v>821.45437430666607</v>
      </c>
      <c r="R161" s="28">
        <f t="shared" si="89"/>
        <v>166.99999999999886</v>
      </c>
      <c r="S161" s="77">
        <f ca="1">SUM(L$4:L161)</f>
        <v>0.81390721863652404</v>
      </c>
      <c r="T161" s="80">
        <f t="shared" ca="1" si="81"/>
        <v>0.38863030831245432</v>
      </c>
      <c r="U161" s="80">
        <f t="shared" ca="1" si="82"/>
        <v>0.6362930862174021</v>
      </c>
      <c r="V161" s="2"/>
      <c r="W161" s="2"/>
      <c r="X161" s="2"/>
      <c r="Y161" s="2"/>
      <c r="AB161" s="19">
        <v>157</v>
      </c>
      <c r="AC161" s="30">
        <f t="shared" ca="1" si="83"/>
        <v>8.7200040907511482</v>
      </c>
      <c r="AD161" s="28">
        <f t="shared" ca="1" si="84"/>
        <v>0</v>
      </c>
      <c r="AE161" s="77">
        <f t="shared" ca="1" si="63"/>
        <v>0</v>
      </c>
      <c r="AF161" s="85">
        <f t="shared" ca="1" si="64"/>
        <v>0</v>
      </c>
      <c r="AG161" s="35">
        <f t="shared" ca="1" si="65"/>
        <v>8.6960152902100187</v>
      </c>
      <c r="AH161" s="81">
        <f t="shared" ca="1" si="66"/>
        <v>496609805.28876901</v>
      </c>
      <c r="AI161" s="35">
        <f t="shared" ca="1" si="67"/>
        <v>0</v>
      </c>
      <c r="AJ161" s="35" t="str">
        <f t="shared" ca="1" si="68"/>
        <v/>
      </c>
      <c r="AK161" s="84">
        <f t="shared" ca="1" si="69"/>
        <v>524812403.59333736</v>
      </c>
      <c r="AL161" s="35" t="str">
        <f t="shared" ca="1" si="70"/>
        <v>&gt;469922771-524812404</v>
      </c>
      <c r="AM161" s="35" t="str">
        <f t="shared" ca="1" si="71"/>
        <v>1/0</v>
      </c>
      <c r="AO161" s="110" t="e">
        <f t="shared" ca="1" si="86"/>
        <v>#N/A</v>
      </c>
      <c r="AP161" s="35">
        <f t="shared" si="87"/>
        <v>165.99999999999815</v>
      </c>
      <c r="AQ161" s="78">
        <f t="shared" ca="1" si="88"/>
        <v>0.63501006220459455</v>
      </c>
    </row>
    <row r="162" spans="1:43">
      <c r="A162" s="74">
        <v>2.1846914308176002</v>
      </c>
      <c r="B162" s="74">
        <v>2184</v>
      </c>
      <c r="C162" s="35">
        <v>4.6296296296296301E-2</v>
      </c>
      <c r="D162" s="35">
        <f t="shared" ca="1" si="72"/>
        <v>21</v>
      </c>
      <c r="E162" s="35">
        <f t="shared" ca="1" si="73"/>
        <v>8.8113748064288871E-4</v>
      </c>
      <c r="F162" s="35">
        <f ca="1">E162*'Input Sheet'!$D$2/SUM(OFFSET($E$4,0,0,'Input Sheet'!$D$2))</f>
        <v>0.41096191943649768</v>
      </c>
      <c r="G162" s="35">
        <f t="shared" si="74"/>
        <v>2.1846914308176002</v>
      </c>
      <c r="H162" s="35">
        <f t="shared" si="75"/>
        <v>9</v>
      </c>
      <c r="J162" s="19">
        <v>159</v>
      </c>
      <c r="K162" s="30">
        <f t="shared" si="76"/>
        <v>1.86923171973098</v>
      </c>
      <c r="L162" s="77">
        <f t="shared" ca="1" si="77"/>
        <v>2.1202370627969509E-3</v>
      </c>
      <c r="M162" s="27" t="str">
        <f t="shared" si="85"/>
        <v/>
      </c>
      <c r="N162" s="22">
        <f t="shared" si="78"/>
        <v>2.2253092817258602</v>
      </c>
      <c r="O162" s="28">
        <f t="shared" ca="1" si="79"/>
        <v>4.7023079412526437E-3</v>
      </c>
      <c r="P162" s="28">
        <f t="shared" ca="1" si="80"/>
        <v>2.8986720009354627</v>
      </c>
      <c r="Q162" s="20">
        <f ca="1">IF(O162="","",SUM($P$4:$P162))</f>
        <v>824.35304630760152</v>
      </c>
      <c r="R162" s="28">
        <f t="shared" si="89"/>
        <v>167.99999999999909</v>
      </c>
      <c r="S162" s="77">
        <f ca="1">SUM(L$4:L162)</f>
        <v>0.816027455699321</v>
      </c>
      <c r="T162" s="80">
        <f t="shared" ca="1" si="81"/>
        <v>0.38964269444756028</v>
      </c>
      <c r="U162" s="80">
        <f t="shared" ca="1" si="82"/>
        <v>0.6385383782398153</v>
      </c>
      <c r="V162" s="2"/>
      <c r="W162" s="2"/>
      <c r="X162" s="2"/>
      <c r="Y162" s="2"/>
      <c r="AB162" s="19">
        <v>158</v>
      </c>
      <c r="AC162" s="30">
        <f t="shared" ca="1" si="83"/>
        <v>8.7679816918334073</v>
      </c>
      <c r="AD162" s="28">
        <f t="shared" ca="1" si="84"/>
        <v>0</v>
      </c>
      <c r="AE162" s="77">
        <f t="shared" ca="1" si="63"/>
        <v>0</v>
      </c>
      <c r="AF162" s="85">
        <f t="shared" ca="1" si="64"/>
        <v>0</v>
      </c>
      <c r="AG162" s="35">
        <f t="shared" ca="1" si="65"/>
        <v>8.7439928912922777</v>
      </c>
      <c r="AH162" s="81">
        <f t="shared" ca="1" si="66"/>
        <v>554616634.69423234</v>
      </c>
      <c r="AI162" s="35">
        <f t="shared" ca="1" si="67"/>
        <v>0</v>
      </c>
      <c r="AJ162" s="35" t="str">
        <f t="shared" ca="1" si="68"/>
        <v/>
      </c>
      <c r="AK162" s="84">
        <f t="shared" ca="1" si="69"/>
        <v>586113455.72904181</v>
      </c>
      <c r="AL162" s="35" t="str">
        <f t="shared" ca="1" si="70"/>
        <v>&gt;524812404-586113456</v>
      </c>
      <c r="AM162" s="35" t="str">
        <f t="shared" ca="1" si="71"/>
        <v>1/0</v>
      </c>
      <c r="AO162" s="110" t="e">
        <f t="shared" ca="1" si="86"/>
        <v>#N/A</v>
      </c>
      <c r="AP162" s="35">
        <f t="shared" si="87"/>
        <v>166.99999999999886</v>
      </c>
      <c r="AQ162" s="78">
        <f t="shared" ca="1" si="88"/>
        <v>0.6362930862174021</v>
      </c>
    </row>
    <row r="163" spans="1:43">
      <c r="A163" s="74">
        <v>2.12057393120585</v>
      </c>
      <c r="B163" s="74">
        <v>2186</v>
      </c>
      <c r="C163" s="35">
        <v>1.6438356164383602E-2</v>
      </c>
      <c r="D163" s="35">
        <f t="shared" ca="1" si="72"/>
        <v>20</v>
      </c>
      <c r="E163" s="35">
        <f t="shared" ca="1" si="73"/>
        <v>9.9047570816791861E-4</v>
      </c>
      <c r="F163" s="35">
        <f ca="1">E163*'Input Sheet'!$D$2/SUM(OFFSET($E$4,0,0,'Input Sheet'!$D$2))</f>
        <v>0.46195719411109953</v>
      </c>
      <c r="G163" s="35">
        <f t="shared" si="74"/>
        <v>2.12057393120585</v>
      </c>
      <c r="H163" s="35">
        <f t="shared" si="75"/>
        <v>6</v>
      </c>
      <c r="J163" s="19">
        <v>160</v>
      </c>
      <c r="K163" s="30">
        <f t="shared" si="76"/>
        <v>1.86923171973098</v>
      </c>
      <c r="L163" s="77">
        <f t="shared" ca="1" si="77"/>
        <v>2.1202370627969509E-3</v>
      </c>
      <c r="M163" s="27" t="str">
        <f t="shared" si="85"/>
        <v/>
      </c>
      <c r="N163" s="22">
        <f t="shared" si="78"/>
        <v>2.2278867046136699</v>
      </c>
      <c r="O163" s="28">
        <f t="shared" ca="1" si="79"/>
        <v>4.7023079412526437E-3</v>
      </c>
      <c r="P163" s="28">
        <f t="shared" ca="1" si="80"/>
        <v>2.8986720009354627</v>
      </c>
      <c r="Q163" s="20">
        <f ca="1">IF(O163="","",SUM($P$4:$P163))</f>
        <v>827.25171830853697</v>
      </c>
      <c r="R163" s="28">
        <f t="shared" si="89"/>
        <v>168.99999999999864</v>
      </c>
      <c r="S163" s="77">
        <f ca="1">SUM(L$4:L163)</f>
        <v>0.81814769276211796</v>
      </c>
      <c r="T163" s="80">
        <f t="shared" ca="1" si="81"/>
        <v>0.39065508058266624</v>
      </c>
      <c r="U163" s="80">
        <f t="shared" ca="1" si="82"/>
        <v>0.64078367026222849</v>
      </c>
      <c r="V163" s="2"/>
      <c r="W163" s="2"/>
      <c r="X163" s="2"/>
      <c r="Y163" s="2"/>
      <c r="AB163" s="19">
        <v>159</v>
      </c>
      <c r="AC163" s="30">
        <f t="shared" ca="1" si="83"/>
        <v>8.8159592929156663</v>
      </c>
      <c r="AD163" s="28">
        <f t="shared" ca="1" si="84"/>
        <v>0</v>
      </c>
      <c r="AE163" s="77">
        <f t="shared" ca="1" si="63"/>
        <v>0</v>
      </c>
      <c r="AF163" s="85">
        <f t="shared" ca="1" si="64"/>
        <v>0</v>
      </c>
      <c r="AG163" s="35">
        <f t="shared" ca="1" si="65"/>
        <v>8.7919704923745368</v>
      </c>
      <c r="AH163" s="81">
        <f t="shared" ca="1" si="66"/>
        <v>619398989.31454313</v>
      </c>
      <c r="AI163" s="35">
        <f t="shared" ca="1" si="67"/>
        <v>0</v>
      </c>
      <c r="AJ163" s="35" t="str">
        <f t="shared" ca="1" si="68"/>
        <v/>
      </c>
      <c r="AK163" s="84">
        <f t="shared" ca="1" si="69"/>
        <v>654574816.89558506</v>
      </c>
      <c r="AL163" s="35" t="str">
        <f t="shared" ca="1" si="70"/>
        <v>&gt;586113456-654574817</v>
      </c>
      <c r="AM163" s="35" t="str">
        <f t="shared" ca="1" si="71"/>
        <v>1/0</v>
      </c>
      <c r="AO163" s="110" t="e">
        <f t="shared" ca="1" si="86"/>
        <v>#N/A</v>
      </c>
      <c r="AP163" s="35">
        <f t="shared" si="87"/>
        <v>167.99999999999909</v>
      </c>
      <c r="AQ163" s="78">
        <f t="shared" ca="1" si="88"/>
        <v>0.6385383782398153</v>
      </c>
    </row>
    <row r="164" spans="1:43">
      <c r="A164" s="74">
        <v>2.3344537511509298</v>
      </c>
      <c r="B164" s="74">
        <v>2187</v>
      </c>
      <c r="C164" s="35">
        <v>0</v>
      </c>
      <c r="D164" s="35">
        <f t="shared" ca="1" si="72"/>
        <v>24</v>
      </c>
      <c r="E164" s="35">
        <f t="shared" ca="1" si="73"/>
        <v>7.7985731045405093E-4</v>
      </c>
      <c r="F164" s="35">
        <f ca="1">E164*'Input Sheet'!$D$2/SUM(OFFSET($E$4,0,0,'Input Sheet'!$D$2))</f>
        <v>0.36372491720241751</v>
      </c>
      <c r="G164" s="35" t="str">
        <f t="shared" si="74"/>
        <v/>
      </c>
      <c r="H164" s="35" t="str">
        <f t="shared" si="75"/>
        <v/>
      </c>
      <c r="J164" s="19">
        <v>161</v>
      </c>
      <c r="K164" s="30">
        <f t="shared" si="76"/>
        <v>1.86923171973098</v>
      </c>
      <c r="L164" s="77">
        <f t="shared" ca="1" si="77"/>
        <v>2.1202370627969509E-3</v>
      </c>
      <c r="M164" s="27" t="str">
        <f t="shared" si="85"/>
        <v/>
      </c>
      <c r="N164" s="22">
        <f t="shared" si="78"/>
        <v>2.2304489213782701</v>
      </c>
      <c r="O164" s="28">
        <f t="shared" ca="1" si="79"/>
        <v>2.0152748319654185E-3</v>
      </c>
      <c r="P164" s="28">
        <f t="shared" ca="1" si="80"/>
        <v>1.2422880004009127</v>
      </c>
      <c r="Q164" s="20">
        <f ca="1">IF(O164="","",SUM($P$4:$P164))</f>
        <v>828.49400630893786</v>
      </c>
      <c r="R164" s="28">
        <f t="shared" si="89"/>
        <v>169.99999999999855</v>
      </c>
      <c r="S164" s="77">
        <f ca="1">SUM(L$4:L164)</f>
        <v>0.82026792982491492</v>
      </c>
      <c r="T164" s="80">
        <f t="shared" ca="1" si="81"/>
        <v>0.39166746671777225</v>
      </c>
      <c r="U164" s="80">
        <f t="shared" ca="1" si="82"/>
        <v>0.64174593827183413</v>
      </c>
      <c r="V164" s="2"/>
      <c r="W164" s="2"/>
      <c r="X164" s="2"/>
      <c r="Y164" s="2"/>
      <c r="AB164" s="19">
        <v>160</v>
      </c>
      <c r="AC164" s="30">
        <f t="shared" ca="1" si="83"/>
        <v>8.8639368939979253</v>
      </c>
      <c r="AD164" s="28">
        <f t="shared" ca="1" si="84"/>
        <v>0</v>
      </c>
      <c r="AE164" s="77">
        <f t="shared" ca="1" si="63"/>
        <v>0</v>
      </c>
      <c r="AF164" s="85">
        <f t="shared" ca="1" si="64"/>
        <v>0</v>
      </c>
      <c r="AG164" s="35">
        <f t="shared" ca="1" si="65"/>
        <v>8.8399480934567958</v>
      </c>
      <c r="AH164" s="81">
        <f t="shared" ca="1" si="66"/>
        <v>691748288.75335085</v>
      </c>
      <c r="AI164" s="35">
        <f t="shared" ca="1" si="67"/>
        <v>0</v>
      </c>
      <c r="AJ164" s="35" t="str">
        <f t="shared" ca="1" si="68"/>
        <v/>
      </c>
      <c r="AK164" s="84">
        <f t="shared" ca="1" si="69"/>
        <v>731032851.61903548</v>
      </c>
      <c r="AL164" s="35" t="str">
        <f t="shared" ca="1" si="70"/>
        <v>&gt;654574817-731032852</v>
      </c>
      <c r="AM164" s="35" t="str">
        <f t="shared" ca="1" si="71"/>
        <v>1/0</v>
      </c>
      <c r="AO164" s="110" t="e">
        <f t="shared" ca="1" si="86"/>
        <v>#N/A</v>
      </c>
      <c r="AP164" s="35">
        <f t="shared" si="87"/>
        <v>168.99999999999864</v>
      </c>
      <c r="AQ164" s="78">
        <f t="shared" ca="1" si="88"/>
        <v>0.64078367026222849</v>
      </c>
    </row>
    <row r="165" spans="1:43">
      <c r="A165" s="74">
        <v>2.1846914308176002</v>
      </c>
      <c r="B165" s="74">
        <v>2188</v>
      </c>
      <c r="C165" s="35">
        <v>3.8888888888888903E-2</v>
      </c>
      <c r="D165" s="35">
        <f t="shared" ca="1" si="72"/>
        <v>21</v>
      </c>
      <c r="E165" s="35">
        <f t="shared" ca="1" si="73"/>
        <v>8.8113748064288871E-4</v>
      </c>
      <c r="F165" s="35">
        <f ca="1">E165*'Input Sheet'!$D$2/SUM(OFFSET($E$4,0,0,'Input Sheet'!$D$2))</f>
        <v>0.41096191943649768</v>
      </c>
      <c r="G165" s="35">
        <f t="shared" si="74"/>
        <v>2.1846914308176002</v>
      </c>
      <c r="H165" s="35">
        <f t="shared" si="75"/>
        <v>9</v>
      </c>
      <c r="J165" s="19">
        <v>162</v>
      </c>
      <c r="K165" s="30">
        <f t="shared" si="76"/>
        <v>1.8750612633917001</v>
      </c>
      <c r="L165" s="77">
        <f t="shared" ca="1" si="77"/>
        <v>2.1202370627969509E-3</v>
      </c>
      <c r="M165" s="27">
        <f t="shared" si="85"/>
        <v>1.8750612633917001</v>
      </c>
      <c r="N165" s="22">
        <f t="shared" si="78"/>
        <v>2.2329961103921501</v>
      </c>
      <c r="O165" s="28">
        <f t="shared" ca="1" si="79"/>
        <v>3.3587913866090311E-3</v>
      </c>
      <c r="P165" s="28">
        <f t="shared" ca="1" si="80"/>
        <v>2.070480000668188</v>
      </c>
      <c r="Q165" s="20">
        <f ca="1">IF(O165="","",SUM($P$4:$P165))</f>
        <v>830.56448630960608</v>
      </c>
      <c r="R165" s="28">
        <f t="shared" si="89"/>
        <v>170.99999999999855</v>
      </c>
      <c r="S165" s="77">
        <f ca="1">SUM(L$4:L165)</f>
        <v>0.82238816688771188</v>
      </c>
      <c r="T165" s="80">
        <f t="shared" ca="1" si="81"/>
        <v>0.39267985285287821</v>
      </c>
      <c r="U165" s="80">
        <f t="shared" ca="1" si="82"/>
        <v>0.6433497182878436</v>
      </c>
      <c r="V165" s="2"/>
      <c r="W165" s="2"/>
      <c r="X165" s="2"/>
      <c r="Y165" s="2"/>
      <c r="AB165" s="19">
        <v>161</v>
      </c>
      <c r="AC165" s="30">
        <f t="shared" ref="AC165:AC196" ca="1" si="90">IF(AB165=NumBins,MAX(A:A),$AC$4+(OFFSET($AC$4,NumBins,0)-$AC$4)/NumBins*$AB165)</f>
        <v>8.9119144950801843</v>
      </c>
      <c r="AD165" s="28">
        <f t="shared" ref="AD165:AD196" ca="1" si="91">COUNTIF(D:D,AB165)</f>
        <v>0</v>
      </c>
      <c r="AE165" s="77">
        <f t="shared" ca="1" si="63"/>
        <v>0</v>
      </c>
      <c r="AF165" s="85">
        <f t="shared" ca="1" si="64"/>
        <v>0</v>
      </c>
      <c r="AG165" s="35">
        <f t="shared" ca="1" si="65"/>
        <v>8.8879256945390548</v>
      </c>
      <c r="AH165" s="81">
        <f t="shared" ca="1" si="66"/>
        <v>772548394.89282644</v>
      </c>
      <c r="AI165" s="35">
        <f t="shared" ca="1" si="67"/>
        <v>0</v>
      </c>
      <c r="AJ165" s="35" t="str">
        <f t="shared" ca="1" si="68"/>
        <v/>
      </c>
      <c r="AK165" s="84">
        <f t="shared" ca="1" si="69"/>
        <v>816421616.52470851</v>
      </c>
      <c r="AL165" s="35" t="str">
        <f t="shared" ca="1" si="70"/>
        <v>&gt;731032852-816421617</v>
      </c>
      <c r="AM165" s="35" t="str">
        <f t="shared" ca="1" si="71"/>
        <v>1/0</v>
      </c>
      <c r="AO165" s="110" t="e">
        <f t="shared" ca="1" si="86"/>
        <v>#N/A</v>
      </c>
      <c r="AP165" s="35">
        <f t="shared" si="87"/>
        <v>169.99999999999855</v>
      </c>
      <c r="AQ165" s="78">
        <f t="shared" ca="1" si="88"/>
        <v>0.64174593827183413</v>
      </c>
    </row>
    <row r="166" spans="1:43">
      <c r="A166" s="74">
        <v>2.0374264979406198</v>
      </c>
      <c r="B166" s="74">
        <v>2189</v>
      </c>
      <c r="C166" s="35">
        <v>2.6455026455026501E-3</v>
      </c>
      <c r="D166" s="35">
        <f t="shared" ca="1" si="72"/>
        <v>18</v>
      </c>
      <c r="E166" s="35">
        <f t="shared" ca="1" si="73"/>
        <v>1.4283702317789985E-3</v>
      </c>
      <c r="F166" s="35">
        <f ca="1">E166*'Input Sheet'!$D$2/SUM(OFFSET($E$4,0,0,'Input Sheet'!$D$2))</f>
        <v>0.66619090098126998</v>
      </c>
      <c r="G166" s="35">
        <f t="shared" si="74"/>
        <v>2.0374264979406198</v>
      </c>
      <c r="H166" s="35">
        <f t="shared" si="75"/>
        <v>3</v>
      </c>
      <c r="J166" s="19">
        <v>163</v>
      </c>
      <c r="K166" s="30">
        <f t="shared" si="76"/>
        <v>1.8750612633917001</v>
      </c>
      <c r="L166" s="77">
        <f t="shared" ca="1" si="77"/>
        <v>2.1202370627969509E-3</v>
      </c>
      <c r="M166" s="27" t="str">
        <f t="shared" si="85"/>
        <v/>
      </c>
      <c r="N166" s="22">
        <f t="shared" si="78"/>
        <v>2.23552844690755</v>
      </c>
      <c r="O166" s="28">
        <f t="shared" ca="1" si="79"/>
        <v>6.717582773218062E-4</v>
      </c>
      <c r="P166" s="28">
        <f t="shared" ca="1" si="80"/>
        <v>0.41409600013363751</v>
      </c>
      <c r="Q166" s="20">
        <f ca="1">IF(O166="","",SUM($P$4:$P166))</f>
        <v>830.97858230973975</v>
      </c>
      <c r="R166" s="28">
        <f t="shared" si="89"/>
        <v>172.00000000000057</v>
      </c>
      <c r="S166" s="77">
        <f ca="1">SUM(L$4:L166)</f>
        <v>0.82450840395050884</v>
      </c>
      <c r="T166" s="80">
        <f t="shared" ca="1" si="81"/>
        <v>0.39369223898798417</v>
      </c>
      <c r="U166" s="80">
        <f t="shared" ca="1" si="82"/>
        <v>0.64367047429104551</v>
      </c>
      <c r="V166" s="2"/>
      <c r="W166" s="2"/>
      <c r="X166" s="2"/>
      <c r="Y166" s="2"/>
      <c r="AB166" s="19">
        <v>162</v>
      </c>
      <c r="AC166" s="30">
        <f t="shared" ca="1" si="90"/>
        <v>8.9598920961624451</v>
      </c>
      <c r="AD166" s="28">
        <f t="shared" ca="1" si="91"/>
        <v>0</v>
      </c>
      <c r="AE166" s="77">
        <f t="shared" ca="1" si="63"/>
        <v>0</v>
      </c>
      <c r="AF166" s="85">
        <f t="shared" ca="1" si="64"/>
        <v>0</v>
      </c>
      <c r="AG166" s="35">
        <f t="shared" ca="1" si="65"/>
        <v>8.9359032956213156</v>
      </c>
      <c r="AH166" s="81">
        <f t="shared" ca="1" si="66"/>
        <v>862786409.67377651</v>
      </c>
      <c r="AI166" s="35">
        <f t="shared" ca="1" si="67"/>
        <v>0</v>
      </c>
      <c r="AJ166" s="35" t="str">
        <f t="shared" ca="1" si="68"/>
        <v/>
      </c>
      <c r="AK166" s="84">
        <f t="shared" ca="1" si="69"/>
        <v>911784271.3259871</v>
      </c>
      <c r="AL166" s="35" t="str">
        <f t="shared" ca="1" si="70"/>
        <v>&gt;816421617-911784271</v>
      </c>
      <c r="AM166" s="35" t="str">
        <f t="shared" ca="1" si="71"/>
        <v>1/0</v>
      </c>
      <c r="AO166" s="110" t="e">
        <f t="shared" ca="1" si="86"/>
        <v>#N/A</v>
      </c>
      <c r="AP166" s="35">
        <f t="shared" si="87"/>
        <v>170.99999999999855</v>
      </c>
      <c r="AQ166" s="78">
        <f t="shared" ca="1" si="88"/>
        <v>0.6433497182878436</v>
      </c>
    </row>
    <row r="167" spans="1:43">
      <c r="A167" s="74">
        <v>2.2810333672477299</v>
      </c>
      <c r="B167" s="74">
        <v>2192</v>
      </c>
      <c r="C167" s="35">
        <v>2.2813688212927799E-2</v>
      </c>
      <c r="D167" s="35">
        <f t="shared" ca="1" si="72"/>
        <v>23</v>
      </c>
      <c r="E167" s="35">
        <f t="shared" ca="1" si="73"/>
        <v>6.587144272767226E-4</v>
      </c>
      <c r="F167" s="35">
        <f ca="1">E167*'Input Sheet'!$D$2/SUM(OFFSET($E$4,0,0,'Input Sheet'!$D$2))</f>
        <v>0.30722395919039147</v>
      </c>
      <c r="G167" s="35">
        <f t="shared" si="74"/>
        <v>2.2810333672477299</v>
      </c>
      <c r="H167" s="35">
        <f t="shared" si="75"/>
        <v>6</v>
      </c>
      <c r="J167" s="19">
        <v>164</v>
      </c>
      <c r="K167" s="30">
        <f t="shared" si="76"/>
        <v>1.8750612633917001</v>
      </c>
      <c r="L167" s="77">
        <f t="shared" ca="1" si="77"/>
        <v>2.1202370627969509E-3</v>
      </c>
      <c r="M167" s="27" t="str">
        <f t="shared" si="85"/>
        <v/>
      </c>
      <c r="N167" s="22">
        <f t="shared" si="78"/>
        <v>2.2380461031287999</v>
      </c>
      <c r="O167" s="28">
        <f t="shared" ca="1" si="79"/>
        <v>4.030549663930837E-3</v>
      </c>
      <c r="P167" s="28">
        <f t="shared" ca="1" si="80"/>
        <v>2.4845760008018254</v>
      </c>
      <c r="Q167" s="20">
        <f ca="1">IF(O167="","",SUM($P$4:$P167))</f>
        <v>833.46315831054153</v>
      </c>
      <c r="R167" s="28">
        <f t="shared" si="89"/>
        <v>173.0000000000019</v>
      </c>
      <c r="S167" s="77">
        <f ca="1">SUM(L$4:L167)</f>
        <v>0.8266286410133058</v>
      </c>
      <c r="T167" s="80">
        <f t="shared" ca="1" si="81"/>
        <v>0.39470462512309012</v>
      </c>
      <c r="U167" s="80">
        <f t="shared" ca="1" si="82"/>
        <v>0.64559501031025679</v>
      </c>
      <c r="V167" s="2"/>
      <c r="W167" s="2"/>
      <c r="X167" s="2"/>
      <c r="Y167" s="2"/>
      <c r="AB167" s="19">
        <v>163</v>
      </c>
      <c r="AC167" s="30">
        <f t="shared" ca="1" si="90"/>
        <v>9.0078696972447041</v>
      </c>
      <c r="AD167" s="28">
        <f t="shared" ca="1" si="91"/>
        <v>0</v>
      </c>
      <c r="AE167" s="77">
        <f t="shared" ca="1" si="63"/>
        <v>0</v>
      </c>
      <c r="AF167" s="85">
        <f t="shared" ca="1" si="64"/>
        <v>0</v>
      </c>
      <c r="AG167" s="35">
        <f t="shared" ca="1" si="65"/>
        <v>8.9838808967035746</v>
      </c>
      <c r="AH167" s="81">
        <f t="shared" ca="1" si="66"/>
        <v>963564734.11744583</v>
      </c>
      <c r="AI167" s="35">
        <f t="shared" ca="1" si="67"/>
        <v>0</v>
      </c>
      <c r="AJ167" s="35" t="str">
        <f t="shared" ca="1" si="68"/>
        <v/>
      </c>
      <c r="AK167" s="84">
        <f t="shared" ca="1" si="69"/>
        <v>1018285822.6810533</v>
      </c>
      <c r="AL167" s="35" t="str">
        <f t="shared" ca="1" si="70"/>
        <v>&gt;911784271-1018285823</v>
      </c>
      <c r="AM167" s="35" t="str">
        <f t="shared" ca="1" si="71"/>
        <v>1/0</v>
      </c>
      <c r="AO167" s="110" t="e">
        <f t="shared" ca="1" si="86"/>
        <v>#N/A</v>
      </c>
      <c r="AP167" s="35">
        <f t="shared" si="87"/>
        <v>172.00000000000057</v>
      </c>
      <c r="AQ167" s="78">
        <f t="shared" ca="1" si="88"/>
        <v>0.64367047429104551</v>
      </c>
    </row>
    <row r="168" spans="1:43">
      <c r="A168" s="74">
        <v>2.4099331233312902</v>
      </c>
      <c r="B168" s="74">
        <v>2193</v>
      </c>
      <c r="C168" s="35">
        <v>0</v>
      </c>
      <c r="D168" s="35">
        <f t="shared" ca="1" si="72"/>
        <v>26</v>
      </c>
      <c r="E168" s="35">
        <f t="shared" ca="1" si="73"/>
        <v>8.2740958548173696E-4</v>
      </c>
      <c r="F168" s="35">
        <f ca="1">E168*'Input Sheet'!$D$2/SUM(OFFSET($E$4,0,0,'Input Sheet'!$D$2))</f>
        <v>0.38590326581232098</v>
      </c>
      <c r="G168" s="35" t="str">
        <f t="shared" si="74"/>
        <v/>
      </c>
      <c r="H168" s="35" t="str">
        <f t="shared" si="75"/>
        <v/>
      </c>
      <c r="J168" s="19">
        <v>165</v>
      </c>
      <c r="K168" s="30">
        <f t="shared" si="76"/>
        <v>1.8750612633917001</v>
      </c>
      <c r="L168" s="77">
        <f t="shared" ca="1" si="77"/>
        <v>2.1202370627969509E-3</v>
      </c>
      <c r="M168" s="27" t="str">
        <f t="shared" si="85"/>
        <v/>
      </c>
      <c r="N168" s="22">
        <f t="shared" si="78"/>
        <v>2.2405492482825999</v>
      </c>
      <c r="O168" s="28">
        <f t="shared" ca="1" si="79"/>
        <v>2.6870331092872248E-3</v>
      </c>
      <c r="P168" s="28">
        <f t="shared" ca="1" si="80"/>
        <v>1.65638400053455</v>
      </c>
      <c r="Q168" s="20">
        <f ca="1">IF(O168="","",SUM($P$4:$P168))</f>
        <v>835.11954231107609</v>
      </c>
      <c r="R168" s="28">
        <f t="shared" si="89"/>
        <v>174.00000000000017</v>
      </c>
      <c r="S168" s="77">
        <f ca="1">SUM(L$4:L168)</f>
        <v>0.82874887807610276</v>
      </c>
      <c r="T168" s="80">
        <f t="shared" ca="1" si="81"/>
        <v>0.39571701125819608</v>
      </c>
      <c r="U168" s="80">
        <f t="shared" ca="1" si="82"/>
        <v>0.64687803432306434</v>
      </c>
      <c r="V168" s="2"/>
      <c r="W168" s="2"/>
      <c r="X168" s="2"/>
      <c r="Y168" s="2"/>
      <c r="AB168" s="19">
        <v>164</v>
      </c>
      <c r="AC168" s="30">
        <f t="shared" ca="1" si="90"/>
        <v>9.0558472983269631</v>
      </c>
      <c r="AD168" s="28">
        <f t="shared" ca="1" si="91"/>
        <v>0</v>
      </c>
      <c r="AE168" s="77">
        <f t="shared" ca="1" si="63"/>
        <v>0</v>
      </c>
      <c r="AF168" s="85">
        <f t="shared" ca="1" si="64"/>
        <v>0</v>
      </c>
      <c r="AG168" s="35">
        <f t="shared" ca="1" si="65"/>
        <v>9.0318584977858336</v>
      </c>
      <c r="AH168" s="81">
        <f t="shared" ca="1" si="66"/>
        <v>1076114535.9091573</v>
      </c>
      <c r="AI168" s="35">
        <f t="shared" ca="1" si="67"/>
        <v>0</v>
      </c>
      <c r="AJ168" s="35" t="str">
        <f t="shared" ca="1" si="68"/>
        <v/>
      </c>
      <c r="AK168" s="84">
        <f t="shared" ca="1" si="69"/>
        <v>1137227356.60408</v>
      </c>
      <c r="AL168" s="35" t="str">
        <f t="shared" ca="1" si="70"/>
        <v>&gt;1018285823-1137227357</v>
      </c>
      <c r="AM168" s="35" t="str">
        <f t="shared" ca="1" si="71"/>
        <v>1/0</v>
      </c>
      <c r="AO168" s="110" t="e">
        <f t="shared" ca="1" si="86"/>
        <v>#N/A</v>
      </c>
      <c r="AP168" s="35">
        <f t="shared" si="87"/>
        <v>173.0000000000019</v>
      </c>
      <c r="AQ168" s="78">
        <f t="shared" ca="1" si="88"/>
        <v>0.64559501031025679</v>
      </c>
    </row>
    <row r="169" spans="1:43">
      <c r="A169" s="74">
        <v>2.32221929473392</v>
      </c>
      <c r="B169" s="74">
        <v>2194</v>
      </c>
      <c r="C169" s="35">
        <v>1.3698630136986301E-2</v>
      </c>
      <c r="D169" s="35">
        <f t="shared" ca="1" si="72"/>
        <v>24</v>
      </c>
      <c r="E169" s="35">
        <f t="shared" ca="1" si="73"/>
        <v>7.7985731045405093E-4</v>
      </c>
      <c r="F169" s="35">
        <f ca="1">E169*'Input Sheet'!$D$2/SUM(OFFSET($E$4,0,0,'Input Sheet'!$D$2))</f>
        <v>0.36372491720241751</v>
      </c>
      <c r="G169" s="35">
        <f t="shared" si="74"/>
        <v>2.32221929473392</v>
      </c>
      <c r="H169" s="35">
        <f t="shared" si="75"/>
        <v>5</v>
      </c>
      <c r="J169" s="19">
        <v>166</v>
      </c>
      <c r="K169" s="30">
        <f t="shared" si="76"/>
        <v>1.8750612633917001</v>
      </c>
      <c r="L169" s="77">
        <f t="shared" ca="1" si="77"/>
        <v>2.1202370627969509E-3</v>
      </c>
      <c r="M169" s="27" t="str">
        <f t="shared" si="85"/>
        <v/>
      </c>
      <c r="N169" s="22">
        <f t="shared" si="78"/>
        <v>2.24303804868629</v>
      </c>
      <c r="O169" s="28">
        <f t="shared" ca="1" si="79"/>
        <v>3.293572136383613E-3</v>
      </c>
      <c r="P169" s="28">
        <f t="shared" ca="1" si="80"/>
        <v>2.0302765055095824</v>
      </c>
      <c r="Q169" s="20">
        <f ca="1">IF(O169="","",SUM($P$4:$P169))</f>
        <v>837.14981881658571</v>
      </c>
      <c r="R169" s="28">
        <f t="shared" si="89"/>
        <v>174.99999999999835</v>
      </c>
      <c r="S169" s="77">
        <f ca="1">SUM(L$4:L169)</f>
        <v>0.83086911513889972</v>
      </c>
      <c r="T169" s="80">
        <f t="shared" ca="1" si="81"/>
        <v>0.39672939739330204</v>
      </c>
      <c r="U169" s="80">
        <f t="shared" ca="1" si="82"/>
        <v>0.64845067297953962</v>
      </c>
      <c r="V169" s="2"/>
      <c r="W169" s="2"/>
      <c r="X169" s="2"/>
      <c r="Y169" s="2"/>
      <c r="AB169" s="19">
        <v>165</v>
      </c>
      <c r="AC169" s="30">
        <f t="shared" ca="1" si="90"/>
        <v>9.1038248994092221</v>
      </c>
      <c r="AD169" s="28">
        <f t="shared" ca="1" si="91"/>
        <v>0</v>
      </c>
      <c r="AE169" s="77">
        <f t="shared" ca="1" si="63"/>
        <v>0</v>
      </c>
      <c r="AF169" s="85">
        <f t="shared" ca="1" si="64"/>
        <v>0</v>
      </c>
      <c r="AG169" s="35">
        <f t="shared" ca="1" si="65"/>
        <v>9.0798360988680926</v>
      </c>
      <c r="AH169" s="81">
        <f t="shared" ca="1" si="66"/>
        <v>1201810790.0717683</v>
      </c>
      <c r="AI169" s="35">
        <f t="shared" ca="1" si="67"/>
        <v>0</v>
      </c>
      <c r="AJ169" s="35" t="str">
        <f t="shared" ca="1" si="68"/>
        <v/>
      </c>
      <c r="AK169" s="84">
        <f t="shared" ca="1" si="69"/>
        <v>1270061933.3023756</v>
      </c>
      <c r="AL169" s="35" t="str">
        <f t="shared" ca="1" si="70"/>
        <v>&gt;1137227357-1270061933</v>
      </c>
      <c r="AM169" s="35" t="str">
        <f t="shared" ca="1" si="71"/>
        <v>1/0</v>
      </c>
      <c r="AO169" s="110" t="e">
        <f t="shared" ca="1" si="86"/>
        <v>#N/A</v>
      </c>
      <c r="AP169" s="35">
        <f t="shared" si="87"/>
        <v>174.00000000000017</v>
      </c>
      <c r="AQ169" s="78">
        <f t="shared" ca="1" si="88"/>
        <v>0.64687803432306434</v>
      </c>
    </row>
    <row r="170" spans="1:43">
      <c r="A170" s="74">
        <v>2.2227164711475802</v>
      </c>
      <c r="B170" s="74">
        <v>2195</v>
      </c>
      <c r="C170" s="35">
        <v>1.3333333333333299E-2</v>
      </c>
      <c r="D170" s="35">
        <f t="shared" ca="1" si="72"/>
        <v>22</v>
      </c>
      <c r="E170" s="35">
        <f t="shared" ca="1" si="73"/>
        <v>6.717582773218062E-4</v>
      </c>
      <c r="F170" s="35">
        <f ca="1">E170*'Input Sheet'!$D$2/SUM(OFFSET($E$4,0,0,'Input Sheet'!$D$2))</f>
        <v>0.31330760194663687</v>
      </c>
      <c r="G170" s="35">
        <f t="shared" si="74"/>
        <v>2.2227164711475802</v>
      </c>
      <c r="H170" s="35">
        <f t="shared" si="75"/>
        <v>4</v>
      </c>
      <c r="J170" s="19">
        <v>167</v>
      </c>
      <c r="K170" s="30">
        <f t="shared" si="76"/>
        <v>1.88081359228079</v>
      </c>
      <c r="L170" s="77">
        <f t="shared" ca="1" si="77"/>
        <v>2.1202370627969509E-3</v>
      </c>
      <c r="M170" s="27">
        <f t="shared" si="85"/>
        <v>1.88081359228079</v>
      </c>
      <c r="N170" s="22">
        <f t="shared" si="78"/>
        <v>2.2455126678141499</v>
      </c>
      <c r="O170" s="28">
        <f t="shared" ca="1" si="79"/>
        <v>1.3174288545534452E-3</v>
      </c>
      <c r="P170" s="28">
        <f t="shared" ca="1" si="80"/>
        <v>0.8121106022038328</v>
      </c>
      <c r="Q170" s="20">
        <f ca="1">IF(O170="","",SUM($P$4:$P170))</f>
        <v>837.96192941878951</v>
      </c>
      <c r="R170" s="28">
        <f t="shared" si="89"/>
        <v>176.00000000000009</v>
      </c>
      <c r="S170" s="77">
        <f ca="1">SUM(L$4:L170)</f>
        <v>0.83298935220169668</v>
      </c>
      <c r="T170" s="80">
        <f t="shared" ca="1" si="81"/>
        <v>0.397741783528408</v>
      </c>
      <c r="U170" s="80">
        <f t="shared" ca="1" si="82"/>
        <v>0.6490797284421298</v>
      </c>
      <c r="V170" s="2"/>
      <c r="W170" s="2"/>
      <c r="X170" s="2"/>
      <c r="Y170" s="2"/>
      <c r="AB170" s="19">
        <v>166</v>
      </c>
      <c r="AC170" s="30">
        <f t="shared" ca="1" si="90"/>
        <v>9.1518025004914811</v>
      </c>
      <c r="AD170" s="28">
        <f t="shared" ca="1" si="91"/>
        <v>0</v>
      </c>
      <c r="AE170" s="77">
        <f t="shared" ca="1" si="63"/>
        <v>0</v>
      </c>
      <c r="AF170" s="85">
        <f t="shared" ca="1" si="64"/>
        <v>0</v>
      </c>
      <c r="AG170" s="35">
        <f t="shared" ca="1" si="65"/>
        <v>9.1278136999503516</v>
      </c>
      <c r="AH170" s="81">
        <f t="shared" ca="1" si="66"/>
        <v>1342189076.4747145</v>
      </c>
      <c r="AI170" s="35">
        <f t="shared" ca="1" si="67"/>
        <v>0</v>
      </c>
      <c r="AJ170" s="35" t="str">
        <f t="shared" ca="1" si="68"/>
        <v/>
      </c>
      <c r="AK170" s="84">
        <f t="shared" ca="1" si="69"/>
        <v>1418412338.6202989</v>
      </c>
      <c r="AL170" s="35" t="str">
        <f t="shared" ca="1" si="70"/>
        <v>&gt;1270061933-1418412339</v>
      </c>
      <c r="AM170" s="35" t="str">
        <f t="shared" ca="1" si="71"/>
        <v>1/0</v>
      </c>
      <c r="AO170" s="110" t="e">
        <f t="shared" ca="1" si="86"/>
        <v>#N/A</v>
      </c>
      <c r="AP170" s="35">
        <f t="shared" si="87"/>
        <v>174.99999999999835</v>
      </c>
      <c r="AQ170" s="78">
        <f t="shared" ca="1" si="88"/>
        <v>0.64845067297953962</v>
      </c>
    </row>
    <row r="171" spans="1:43">
      <c r="A171" s="74">
        <v>2.16731733474818</v>
      </c>
      <c r="B171" s="74">
        <v>2196</v>
      </c>
      <c r="C171" s="35">
        <v>3.05810397553517E-3</v>
      </c>
      <c r="D171" s="35">
        <f t="shared" ca="1" si="72"/>
        <v>21</v>
      </c>
      <c r="E171" s="35">
        <f t="shared" ca="1" si="73"/>
        <v>8.8113748064288871E-4</v>
      </c>
      <c r="F171" s="35">
        <f ca="1">E171*'Input Sheet'!$D$2/SUM(OFFSET($E$4,0,0,'Input Sheet'!$D$2))</f>
        <v>0.41096191943649768</v>
      </c>
      <c r="G171" s="35">
        <f t="shared" si="74"/>
        <v>2.16731733474818</v>
      </c>
      <c r="H171" s="35">
        <f t="shared" si="75"/>
        <v>8</v>
      </c>
      <c r="J171" s="19">
        <v>168</v>
      </c>
      <c r="K171" s="30">
        <f t="shared" si="76"/>
        <v>1.88081359228079</v>
      </c>
      <c r="L171" s="77">
        <f t="shared" ca="1" si="77"/>
        <v>2.1202370627969509E-3</v>
      </c>
      <c r="M171" s="27" t="str">
        <f t="shared" si="85"/>
        <v/>
      </c>
      <c r="N171" s="22">
        <f t="shared" si="78"/>
        <v>2.2479732663618099</v>
      </c>
      <c r="O171" s="28">
        <f t="shared" ca="1" si="79"/>
        <v>3.293572136383613E-3</v>
      </c>
      <c r="P171" s="28">
        <f t="shared" ca="1" si="80"/>
        <v>2.0302765055095824</v>
      </c>
      <c r="Q171" s="20">
        <f ca="1">IF(O171="","",SUM($P$4:$P171))</f>
        <v>839.99220592429913</v>
      </c>
      <c r="R171" s="28">
        <f t="shared" si="89"/>
        <v>177.00000000000151</v>
      </c>
      <c r="S171" s="77">
        <f ca="1">SUM(L$4:L171)</f>
        <v>0.83510958926449363</v>
      </c>
      <c r="T171" s="80">
        <f t="shared" ca="1" si="81"/>
        <v>0.39875416966351396</v>
      </c>
      <c r="U171" s="80">
        <f t="shared" ca="1" si="82"/>
        <v>0.65065236709860508</v>
      </c>
      <c r="V171" s="2"/>
      <c r="W171" s="2"/>
      <c r="X171" s="2"/>
      <c r="Y171" s="2"/>
      <c r="AB171" s="19">
        <v>167</v>
      </c>
      <c r="AC171" s="30">
        <f t="shared" ca="1" si="90"/>
        <v>9.1997801015737402</v>
      </c>
      <c r="AD171" s="28">
        <f t="shared" ca="1" si="91"/>
        <v>0</v>
      </c>
      <c r="AE171" s="77">
        <f t="shared" ca="1" si="63"/>
        <v>0</v>
      </c>
      <c r="AF171" s="85">
        <f t="shared" ca="1" si="64"/>
        <v>0</v>
      </c>
      <c r="AG171" s="35">
        <f t="shared" ca="1" si="65"/>
        <v>9.1757913010326106</v>
      </c>
      <c r="AH171" s="81">
        <f t="shared" ca="1" si="66"/>
        <v>1498964339.3869586</v>
      </c>
      <c r="AI171" s="35">
        <f t="shared" ca="1" si="67"/>
        <v>0</v>
      </c>
      <c r="AJ171" s="35" t="str">
        <f t="shared" ca="1" si="68"/>
        <v/>
      </c>
      <c r="AK171" s="84">
        <f t="shared" ca="1" si="69"/>
        <v>1584090908.9520087</v>
      </c>
      <c r="AL171" s="35" t="str">
        <f t="shared" ca="1" si="70"/>
        <v>&gt;1418412339-1584090909</v>
      </c>
      <c r="AM171" s="35" t="str">
        <f t="shared" ca="1" si="71"/>
        <v>1/0</v>
      </c>
      <c r="AO171" s="110" t="e">
        <f t="shared" ca="1" si="86"/>
        <v>#N/A</v>
      </c>
      <c r="AP171" s="35">
        <f t="shared" si="87"/>
        <v>176.00000000000009</v>
      </c>
      <c r="AQ171" s="78">
        <f t="shared" ca="1" si="88"/>
        <v>0.6490797284421298</v>
      </c>
    </row>
    <row r="172" spans="1:43">
      <c r="A172" s="74">
        <v>2.3263358609287499</v>
      </c>
      <c r="B172" s="74">
        <v>2197</v>
      </c>
      <c r="C172" s="35">
        <v>0</v>
      </c>
      <c r="D172" s="35">
        <f t="shared" ca="1" si="72"/>
        <v>24</v>
      </c>
      <c r="E172" s="35">
        <f t="shared" ca="1" si="73"/>
        <v>7.7985731045405093E-4</v>
      </c>
      <c r="F172" s="35">
        <f ca="1">E172*'Input Sheet'!$D$2/SUM(OFFSET($E$4,0,0,'Input Sheet'!$D$2))</f>
        <v>0.36372491720241751</v>
      </c>
      <c r="G172" s="35" t="str">
        <f t="shared" si="74"/>
        <v/>
      </c>
      <c r="H172" s="35" t="str">
        <f t="shared" si="75"/>
        <v/>
      </c>
      <c r="J172" s="19">
        <v>169</v>
      </c>
      <c r="K172" s="30">
        <f t="shared" si="76"/>
        <v>1.88081359228079</v>
      </c>
      <c r="L172" s="77">
        <f t="shared" ca="1" si="77"/>
        <v>2.1202370627969509E-3</v>
      </c>
      <c r="M172" s="27" t="str">
        <f t="shared" si="85"/>
        <v/>
      </c>
      <c r="N172" s="22">
        <f t="shared" si="78"/>
        <v>2.2504200023088901</v>
      </c>
      <c r="O172" s="28">
        <f t="shared" ca="1" si="79"/>
        <v>1.9761432818301678E-3</v>
      </c>
      <c r="P172" s="28">
        <f t="shared" ca="1" si="80"/>
        <v>1.2181659033057495</v>
      </c>
      <c r="Q172" s="20">
        <f ca="1">IF(O172="","",SUM($P$4:$P172))</f>
        <v>841.21037182760483</v>
      </c>
      <c r="R172" s="28">
        <f t="shared" si="89"/>
        <v>177.99999999999841</v>
      </c>
      <c r="S172" s="77">
        <f ca="1">SUM(L$4:L172)</f>
        <v>0.83722982632729059</v>
      </c>
      <c r="T172" s="80">
        <f t="shared" ca="1" si="81"/>
        <v>0.39976655579861992</v>
      </c>
      <c r="U172" s="80">
        <f t="shared" ca="1" si="82"/>
        <v>0.65159595029249018</v>
      </c>
      <c r="V172" s="2"/>
      <c r="W172" s="2"/>
      <c r="X172" s="2"/>
      <c r="Y172" s="2"/>
      <c r="AB172" s="19">
        <v>168</v>
      </c>
      <c r="AC172" s="30">
        <f t="shared" ca="1" si="90"/>
        <v>9.2477577026559992</v>
      </c>
      <c r="AD172" s="28">
        <f t="shared" ca="1" si="91"/>
        <v>0</v>
      </c>
      <c r="AE172" s="77">
        <f t="shared" ca="1" si="63"/>
        <v>0</v>
      </c>
      <c r="AF172" s="85">
        <f t="shared" ca="1" si="64"/>
        <v>0</v>
      </c>
      <c r="AG172" s="35">
        <f t="shared" ca="1" si="65"/>
        <v>9.2237689021148697</v>
      </c>
      <c r="AH172" s="81">
        <f t="shared" ca="1" si="66"/>
        <v>1674051838.2516451</v>
      </c>
      <c r="AI172" s="35">
        <f t="shared" ca="1" si="67"/>
        <v>0</v>
      </c>
      <c r="AJ172" s="35" t="str">
        <f t="shared" ca="1" si="68"/>
        <v/>
      </c>
      <c r="AK172" s="84">
        <f t="shared" ca="1" si="69"/>
        <v>1769121671.816011</v>
      </c>
      <c r="AL172" s="35" t="str">
        <f t="shared" ca="1" si="70"/>
        <v>&gt;1584090909-1769121672</v>
      </c>
      <c r="AM172" s="35" t="str">
        <f t="shared" ca="1" si="71"/>
        <v>1/0</v>
      </c>
      <c r="AO172" s="110" t="e">
        <f t="shared" ca="1" si="86"/>
        <v>#N/A</v>
      </c>
      <c r="AP172" s="35">
        <f t="shared" si="87"/>
        <v>177.00000000000151</v>
      </c>
      <c r="AQ172" s="78">
        <f t="shared" ca="1" si="88"/>
        <v>0.65065236709860508</v>
      </c>
    </row>
    <row r="173" spans="1:43">
      <c r="A173" s="74">
        <v>2.2479732663618099</v>
      </c>
      <c r="B173" s="74">
        <v>2199</v>
      </c>
      <c r="C173" s="35">
        <v>2.1739130434782601E-2</v>
      </c>
      <c r="D173" s="35">
        <f t="shared" ca="1" si="72"/>
        <v>23</v>
      </c>
      <c r="E173" s="35">
        <f t="shared" ca="1" si="73"/>
        <v>6.587144272767226E-4</v>
      </c>
      <c r="F173" s="35">
        <f ca="1">E173*'Input Sheet'!$D$2/SUM(OFFSET($E$4,0,0,'Input Sheet'!$D$2))</f>
        <v>0.30722395919039147</v>
      </c>
      <c r="G173" s="35">
        <f t="shared" si="74"/>
        <v>2.2479732663618099</v>
      </c>
      <c r="H173" s="35">
        <f t="shared" si="75"/>
        <v>5</v>
      </c>
      <c r="J173" s="19">
        <v>170</v>
      </c>
      <c r="K173" s="30">
        <f t="shared" si="76"/>
        <v>1.88081359228079</v>
      </c>
      <c r="L173" s="77">
        <f t="shared" ca="1" si="77"/>
        <v>2.1202370627969509E-3</v>
      </c>
      <c r="M173" s="27" t="str">
        <f t="shared" si="85"/>
        <v/>
      </c>
      <c r="N173" s="22">
        <f t="shared" si="78"/>
        <v>2.2528530309798902</v>
      </c>
      <c r="O173" s="28">
        <f t="shared" ca="1" si="79"/>
        <v>2.6348577091068904E-3</v>
      </c>
      <c r="P173" s="28">
        <f t="shared" ca="1" si="80"/>
        <v>1.6242212044076656</v>
      </c>
      <c r="Q173" s="20">
        <f ca="1">IF(O173="","",SUM($P$4:$P173))</f>
        <v>842.83459303201255</v>
      </c>
      <c r="R173" s="28">
        <f t="shared" si="89"/>
        <v>178.99999999999886</v>
      </c>
      <c r="S173" s="77">
        <f ca="1">SUM(L$4:L173)</f>
        <v>0.83935006339008755</v>
      </c>
      <c r="T173" s="80">
        <f t="shared" ca="1" si="81"/>
        <v>0.40077894193372587</v>
      </c>
      <c r="U173" s="80">
        <f t="shared" ca="1" si="82"/>
        <v>0.65285406121767042</v>
      </c>
      <c r="V173" s="2"/>
      <c r="W173" s="2"/>
      <c r="X173" s="2"/>
      <c r="Y173" s="2"/>
      <c r="AB173" s="19">
        <v>169</v>
      </c>
      <c r="AC173" s="30">
        <f t="shared" ca="1" si="90"/>
        <v>9.2957353037382582</v>
      </c>
      <c r="AD173" s="28">
        <f t="shared" ca="1" si="91"/>
        <v>0</v>
      </c>
      <c r="AE173" s="77">
        <f t="shared" ca="1" si="63"/>
        <v>0</v>
      </c>
      <c r="AF173" s="85">
        <f t="shared" ca="1" si="64"/>
        <v>0</v>
      </c>
      <c r="AG173" s="35">
        <f t="shared" ca="1" si="65"/>
        <v>9.2717465031971287</v>
      </c>
      <c r="AH173" s="81">
        <f t="shared" ca="1" si="66"/>
        <v>1869590545.6295631</v>
      </c>
      <c r="AI173" s="35">
        <f t="shared" ca="1" si="67"/>
        <v>0</v>
      </c>
      <c r="AJ173" s="35" t="str">
        <f t="shared" ca="1" si="68"/>
        <v/>
      </c>
      <c r="AK173" s="84">
        <f t="shared" ca="1" si="69"/>
        <v>1975765072.5738096</v>
      </c>
      <c r="AL173" s="35" t="str">
        <f t="shared" ca="1" si="70"/>
        <v>&gt;1769121672-1975765073</v>
      </c>
      <c r="AM173" s="35" t="str">
        <f t="shared" ca="1" si="71"/>
        <v>1/0</v>
      </c>
      <c r="AO173" s="110" t="e">
        <f t="shared" ca="1" si="86"/>
        <v>#N/A</v>
      </c>
      <c r="AP173" s="35">
        <f t="shared" si="87"/>
        <v>177.99999999999841</v>
      </c>
      <c r="AQ173" s="78">
        <f t="shared" ca="1" si="88"/>
        <v>0.65159595029249018</v>
      </c>
    </row>
    <row r="174" spans="1:43">
      <c r="A174" s="74">
        <v>2.47567118832443</v>
      </c>
      <c r="B174" s="74">
        <v>2200</v>
      </c>
      <c r="C174" s="35">
        <v>0</v>
      </c>
      <c r="D174" s="35">
        <f t="shared" ca="1" si="72"/>
        <v>27</v>
      </c>
      <c r="E174" s="35">
        <f t="shared" ca="1" si="73"/>
        <v>8.077093572559813E-4</v>
      </c>
      <c r="F174" s="35">
        <f ca="1">E174*'Input Sheet'!$D$2/SUM(OFFSET($E$4,0,0,'Input Sheet'!$D$2))</f>
        <v>0.3767150928167895</v>
      </c>
      <c r="G174" s="35" t="str">
        <f t="shared" si="74"/>
        <v/>
      </c>
      <c r="H174" s="35" t="str">
        <f t="shared" si="75"/>
        <v/>
      </c>
      <c r="J174" s="19">
        <v>171</v>
      </c>
      <c r="K174" s="30">
        <f t="shared" si="76"/>
        <v>1.88081359228079</v>
      </c>
      <c r="L174" s="77">
        <f t="shared" ca="1" si="77"/>
        <v>2.1202370627969509E-3</v>
      </c>
      <c r="M174" s="27" t="str">
        <f t="shared" si="85"/>
        <v/>
      </c>
      <c r="N174" s="22">
        <f t="shared" si="78"/>
        <v>2.25527250510331</v>
      </c>
      <c r="O174" s="28">
        <f t="shared" ca="1" si="79"/>
        <v>5.9284298454905029E-3</v>
      </c>
      <c r="P174" s="28">
        <f t="shared" ca="1" si="80"/>
        <v>3.6544977099172478</v>
      </c>
      <c r="Q174" s="20">
        <f ca="1">IF(O174="","",SUM($P$4:$P174))</f>
        <v>846.48909074192977</v>
      </c>
      <c r="R174" s="28">
        <f t="shared" si="89"/>
        <v>180.00000000000176</v>
      </c>
      <c r="S174" s="77">
        <f ca="1">SUM(L$4:L174)</f>
        <v>0.84147030045288451</v>
      </c>
      <c r="T174" s="80">
        <f t="shared" ca="1" si="81"/>
        <v>0.40179132806883183</v>
      </c>
      <c r="U174" s="80">
        <f t="shared" ca="1" si="82"/>
        <v>0.65568481079932595</v>
      </c>
      <c r="V174" s="2"/>
      <c r="W174" s="2"/>
      <c r="X174" s="2"/>
      <c r="Y174" s="2"/>
      <c r="AB174" s="19">
        <v>170</v>
      </c>
      <c r="AC174" s="30">
        <f t="shared" ca="1" si="90"/>
        <v>9.3437129048205172</v>
      </c>
      <c r="AD174" s="28">
        <f t="shared" ca="1" si="91"/>
        <v>0</v>
      </c>
      <c r="AE174" s="77">
        <f t="shared" ca="1" si="63"/>
        <v>0</v>
      </c>
      <c r="AF174" s="85">
        <f t="shared" ca="1" si="64"/>
        <v>0</v>
      </c>
      <c r="AG174" s="35">
        <f t="shared" ca="1" si="65"/>
        <v>9.3197241042793877</v>
      </c>
      <c r="AH174" s="81">
        <f t="shared" ca="1" si="66"/>
        <v>2087969278.1544683</v>
      </c>
      <c r="AI174" s="35">
        <f t="shared" ca="1" si="67"/>
        <v>0</v>
      </c>
      <c r="AJ174" s="35" t="str">
        <f t="shared" ca="1" si="68"/>
        <v/>
      </c>
      <c r="AK174" s="84">
        <f t="shared" ca="1" si="69"/>
        <v>2206545589.3689137</v>
      </c>
      <c r="AL174" s="35" t="str">
        <f t="shared" ca="1" si="70"/>
        <v>&gt;1975765073-2206545589</v>
      </c>
      <c r="AM174" s="35" t="str">
        <f t="shared" ca="1" si="71"/>
        <v>1/0</v>
      </c>
      <c r="AO174" s="110" t="e">
        <f t="shared" ca="1" si="86"/>
        <v>#N/A</v>
      </c>
      <c r="AP174" s="35">
        <f t="shared" si="87"/>
        <v>178.99999999999886</v>
      </c>
      <c r="AQ174" s="78">
        <f t="shared" ca="1" si="88"/>
        <v>0.65285406121767042</v>
      </c>
    </row>
    <row r="175" spans="1:43">
      <c r="A175" s="74">
        <v>2.20139712432045</v>
      </c>
      <c r="B175" s="74">
        <v>2201</v>
      </c>
      <c r="C175" s="35">
        <v>1.9736842105263198E-2</v>
      </c>
      <c r="D175" s="35">
        <f t="shared" ca="1" si="72"/>
        <v>22</v>
      </c>
      <c r="E175" s="35">
        <f t="shared" ca="1" si="73"/>
        <v>6.717582773218062E-4</v>
      </c>
      <c r="F175" s="35">
        <f ca="1">E175*'Input Sheet'!$D$2/SUM(OFFSET($E$4,0,0,'Input Sheet'!$D$2))</f>
        <v>0.31330760194663687</v>
      </c>
      <c r="G175" s="35">
        <f t="shared" si="74"/>
        <v>2.20139712432045</v>
      </c>
      <c r="H175" s="35">
        <f t="shared" si="75"/>
        <v>10</v>
      </c>
      <c r="J175" s="19">
        <v>172</v>
      </c>
      <c r="K175" s="30">
        <f t="shared" si="76"/>
        <v>1.88081359228079</v>
      </c>
      <c r="L175" s="77">
        <f t="shared" ca="1" si="77"/>
        <v>2.1202370627969509E-3</v>
      </c>
      <c r="M175" s="27" t="str">
        <f t="shared" si="85"/>
        <v/>
      </c>
      <c r="N175" s="22">
        <f t="shared" si="78"/>
        <v>2.2576785748691801</v>
      </c>
      <c r="O175" s="28">
        <f t="shared" ca="1" si="79"/>
        <v>4.6110009909370586E-3</v>
      </c>
      <c r="P175" s="28">
        <f t="shared" ca="1" si="80"/>
        <v>2.8423871077134151</v>
      </c>
      <c r="Q175" s="20">
        <f ca="1">IF(O175="","",SUM($P$4:$P175))</f>
        <v>849.33147784964319</v>
      </c>
      <c r="R175" s="28">
        <f t="shared" si="89"/>
        <v>180.99999999999829</v>
      </c>
      <c r="S175" s="77">
        <f ca="1">SUM(L$4:L175)</f>
        <v>0.84359053751568147</v>
      </c>
      <c r="T175" s="80">
        <f t="shared" ca="1" si="81"/>
        <v>0.40280371420393785</v>
      </c>
      <c r="U175" s="80">
        <f t="shared" ca="1" si="82"/>
        <v>0.65788650491839129</v>
      </c>
      <c r="V175" s="2"/>
      <c r="W175" s="2"/>
      <c r="X175" s="2"/>
      <c r="Y175" s="2"/>
      <c r="AB175" s="19">
        <v>171</v>
      </c>
      <c r="AC175" s="30">
        <f t="shared" ca="1" si="90"/>
        <v>9.3916905059027762</v>
      </c>
      <c r="AD175" s="28">
        <f t="shared" ca="1" si="91"/>
        <v>0</v>
      </c>
      <c r="AE175" s="77">
        <f t="shared" ca="1" si="63"/>
        <v>0</v>
      </c>
      <c r="AF175" s="85">
        <f t="shared" ca="1" si="64"/>
        <v>0</v>
      </c>
      <c r="AG175" s="35">
        <f t="shared" ca="1" si="65"/>
        <v>9.3677017053616467</v>
      </c>
      <c r="AH175" s="81">
        <f t="shared" ca="1" si="66"/>
        <v>2331855879.7315912</v>
      </c>
      <c r="AI175" s="35">
        <f t="shared" ca="1" si="67"/>
        <v>0</v>
      </c>
      <c r="AJ175" s="35" t="str">
        <f t="shared" ca="1" si="68"/>
        <v/>
      </c>
      <c r="AK175" s="84">
        <f t="shared" ca="1" si="69"/>
        <v>2464282573.646688</v>
      </c>
      <c r="AL175" s="35" t="str">
        <f t="shared" ca="1" si="70"/>
        <v>&gt;2206545589-2464282574</v>
      </c>
      <c r="AM175" s="35" t="str">
        <f t="shared" ca="1" si="71"/>
        <v>1/0</v>
      </c>
      <c r="AO175" s="110" t="e">
        <f t="shared" ca="1" si="86"/>
        <v>#N/A</v>
      </c>
      <c r="AP175" s="35">
        <f t="shared" si="87"/>
        <v>180.00000000000176</v>
      </c>
      <c r="AQ175" s="78">
        <f t="shared" ca="1" si="88"/>
        <v>0.65568481079932595</v>
      </c>
    </row>
    <row r="176" spans="1:43">
      <c r="A176" s="74">
        <v>2.3747483460101</v>
      </c>
      <c r="B176" s="74">
        <v>2203</v>
      </c>
      <c r="C176" s="35">
        <v>0</v>
      </c>
      <c r="D176" s="35">
        <f t="shared" ca="1" si="72"/>
        <v>25</v>
      </c>
      <c r="E176" s="35">
        <f t="shared" ca="1" si="73"/>
        <v>7.2564263111767296E-4</v>
      </c>
      <c r="F176" s="35">
        <f ca="1">E176*'Input Sheet'!$D$2/SUM(OFFSET($E$4,0,0,'Input Sheet'!$D$2))</f>
        <v>0.33843922777123336</v>
      </c>
      <c r="G176" s="35" t="str">
        <f t="shared" si="74"/>
        <v/>
      </c>
      <c r="H176" s="35" t="str">
        <f t="shared" si="75"/>
        <v/>
      </c>
      <c r="J176" s="19">
        <v>173</v>
      </c>
      <c r="K176" s="30">
        <f t="shared" si="76"/>
        <v>1.8864907251724798</v>
      </c>
      <c r="L176" s="77">
        <f t="shared" ca="1" si="77"/>
        <v>2.1202370627969509E-3</v>
      </c>
      <c r="M176" s="27">
        <f t="shared" si="85"/>
        <v>1.8864907251724798</v>
      </c>
      <c r="N176" s="22">
        <f t="shared" si="78"/>
        <v>2.2600713879850698</v>
      </c>
      <c r="O176" s="28">
        <f t="shared" ca="1" si="79"/>
        <v>3.293572136383613E-3</v>
      </c>
      <c r="P176" s="28">
        <f t="shared" ca="1" si="80"/>
        <v>2.0302765055095824</v>
      </c>
      <c r="Q176" s="20">
        <f ca="1">IF(O176="","",SUM($P$4:$P176))</f>
        <v>851.36175435515281</v>
      </c>
      <c r="R176" s="28">
        <f t="shared" si="89"/>
        <v>181.99999999999801</v>
      </c>
      <c r="S176" s="77">
        <f ca="1">SUM(L$4:L176)</f>
        <v>0.84571077457847843</v>
      </c>
      <c r="T176" s="80">
        <f t="shared" ca="1" si="81"/>
        <v>0.4038161003390438</v>
      </c>
      <c r="U176" s="80">
        <f t="shared" ca="1" si="82"/>
        <v>0.65945914357486657</v>
      </c>
      <c r="V176" s="2"/>
      <c r="W176" s="2"/>
      <c r="X176" s="2"/>
      <c r="Y176" s="2"/>
      <c r="AB176" s="19">
        <v>172</v>
      </c>
      <c r="AC176" s="30">
        <f t="shared" ca="1" si="90"/>
        <v>9.4396681069850352</v>
      </c>
      <c r="AD176" s="28">
        <f t="shared" ca="1" si="91"/>
        <v>0</v>
      </c>
      <c r="AE176" s="77">
        <f t="shared" ca="1" si="63"/>
        <v>0</v>
      </c>
      <c r="AF176" s="85">
        <f t="shared" ca="1" si="64"/>
        <v>0</v>
      </c>
      <c r="AG176" s="35">
        <f t="shared" ca="1" si="65"/>
        <v>9.4156793064439057</v>
      </c>
      <c r="AH176" s="81">
        <f t="shared" ca="1" si="66"/>
        <v>2604229813.4984932</v>
      </c>
      <c r="AI176" s="35">
        <f t="shared" ca="1" si="67"/>
        <v>0</v>
      </c>
      <c r="AJ176" s="35" t="str">
        <f t="shared" ca="1" si="68"/>
        <v/>
      </c>
      <c r="AK176" s="84">
        <f t="shared" ca="1" si="69"/>
        <v>2752124693.0209918</v>
      </c>
      <c r="AL176" s="35" t="str">
        <f t="shared" ca="1" si="70"/>
        <v>&gt;2464282574-2752124693</v>
      </c>
      <c r="AM176" s="35" t="str">
        <f t="shared" ca="1" si="71"/>
        <v>1/0</v>
      </c>
      <c r="AO176" s="110" t="e">
        <f t="shared" ca="1" si="86"/>
        <v>#N/A</v>
      </c>
      <c r="AP176" s="35">
        <f t="shared" si="87"/>
        <v>180.99999999999829</v>
      </c>
      <c r="AQ176" s="78">
        <f t="shared" ca="1" si="88"/>
        <v>0.65788650491839129</v>
      </c>
    </row>
    <row r="177" spans="1:43">
      <c r="A177" s="74">
        <v>2.2095150145426299</v>
      </c>
      <c r="B177" s="74">
        <v>2205</v>
      </c>
      <c r="C177" s="35">
        <v>3.1007751937984499E-2</v>
      </c>
      <c r="D177" s="35">
        <f t="shared" ca="1" si="72"/>
        <v>22</v>
      </c>
      <c r="E177" s="35">
        <f t="shared" ca="1" si="73"/>
        <v>6.717582773218062E-4</v>
      </c>
      <c r="F177" s="35">
        <f ca="1">E177*'Input Sheet'!$D$2/SUM(OFFSET($E$4,0,0,'Input Sheet'!$D$2))</f>
        <v>0.31330760194663687</v>
      </c>
      <c r="G177" s="35">
        <f t="shared" si="74"/>
        <v>2.2095150145426299</v>
      </c>
      <c r="H177" s="35">
        <f t="shared" si="75"/>
        <v>9</v>
      </c>
      <c r="J177" s="19">
        <v>174</v>
      </c>
      <c r="K177" s="30">
        <f t="shared" si="76"/>
        <v>1.8864907251724798</v>
      </c>
      <c r="L177" s="77">
        <f t="shared" ca="1" si="77"/>
        <v>2.1202370627969509E-3</v>
      </c>
      <c r="M177" s="27" t="str">
        <f t="shared" si="85"/>
        <v/>
      </c>
      <c r="N177" s="22">
        <f t="shared" si="78"/>
        <v>2.2624510897304302</v>
      </c>
      <c r="O177" s="28">
        <f t="shared" ca="1" si="79"/>
        <v>5.2697154182137808E-3</v>
      </c>
      <c r="P177" s="28">
        <f t="shared" ca="1" si="80"/>
        <v>3.2484424088153312</v>
      </c>
      <c r="Q177" s="20">
        <f ca="1">IF(O177="","",SUM($P$4:$P177))</f>
        <v>854.61019676396813</v>
      </c>
      <c r="R177" s="28">
        <f t="shared" si="89"/>
        <v>183.0000000000004</v>
      </c>
      <c r="S177" s="77">
        <f ca="1">SUM(L$4:L177)</f>
        <v>0.84783101164127539</v>
      </c>
      <c r="T177" s="80">
        <f t="shared" ca="1" si="81"/>
        <v>0.40482848647414976</v>
      </c>
      <c r="U177" s="80">
        <f t="shared" ca="1" si="82"/>
        <v>0.66197536542522706</v>
      </c>
      <c r="V177" s="2"/>
      <c r="W177" s="2"/>
      <c r="X177" s="2"/>
      <c r="Y177" s="2"/>
      <c r="AB177" s="19">
        <v>173</v>
      </c>
      <c r="AC177" s="30">
        <f t="shared" ca="1" si="90"/>
        <v>9.4876457080672942</v>
      </c>
      <c r="AD177" s="28">
        <f t="shared" ca="1" si="91"/>
        <v>0</v>
      </c>
      <c r="AE177" s="77">
        <f t="shared" ca="1" si="63"/>
        <v>0</v>
      </c>
      <c r="AF177" s="85">
        <f t="shared" ca="1" si="64"/>
        <v>0</v>
      </c>
      <c r="AG177" s="35">
        <f t="shared" ca="1" si="65"/>
        <v>9.4636569075261647</v>
      </c>
      <c r="AH177" s="81">
        <f t="shared" ca="1" si="66"/>
        <v>2908418560.7109818</v>
      </c>
      <c r="AI177" s="35">
        <f t="shared" ca="1" si="67"/>
        <v>0</v>
      </c>
      <c r="AJ177" s="35" t="str">
        <f t="shared" ca="1" si="68"/>
        <v/>
      </c>
      <c r="AK177" s="84">
        <f t="shared" ca="1" si="69"/>
        <v>3073588397.2621984</v>
      </c>
      <c r="AL177" s="35" t="str">
        <f t="shared" ca="1" si="70"/>
        <v>&gt;2752124693-3073588397</v>
      </c>
      <c r="AM177" s="35" t="str">
        <f t="shared" ca="1" si="71"/>
        <v>1/0</v>
      </c>
      <c r="AO177" s="110" t="e">
        <f t="shared" ca="1" si="86"/>
        <v>#N/A</v>
      </c>
      <c r="AP177" s="35">
        <f t="shared" si="87"/>
        <v>181.99999999999801</v>
      </c>
      <c r="AQ177" s="78">
        <f t="shared" ca="1" si="88"/>
        <v>0.65945914357486657</v>
      </c>
    </row>
    <row r="178" spans="1:43">
      <c r="A178" s="74">
        <v>2.20682587603185</v>
      </c>
      <c r="B178" s="74">
        <v>2206</v>
      </c>
      <c r="C178" s="35">
        <v>3.9370078740157497E-3</v>
      </c>
      <c r="D178" s="35">
        <f t="shared" ca="1" si="72"/>
        <v>22</v>
      </c>
      <c r="E178" s="35">
        <f t="shared" ca="1" si="73"/>
        <v>6.717582773218062E-4</v>
      </c>
      <c r="F178" s="35">
        <f ca="1">E178*'Input Sheet'!$D$2/SUM(OFFSET($E$4,0,0,'Input Sheet'!$D$2))</f>
        <v>0.31330760194663687</v>
      </c>
      <c r="G178" s="35">
        <f t="shared" si="74"/>
        <v>2.20682587603185</v>
      </c>
      <c r="H178" s="35">
        <f t="shared" si="75"/>
        <v>3</v>
      </c>
      <c r="J178" s="19">
        <v>175</v>
      </c>
      <c r="K178" s="30">
        <f t="shared" si="76"/>
        <v>1.8920946026904799</v>
      </c>
      <c r="L178" s="77">
        <f t="shared" ca="1" si="77"/>
        <v>2.1202370627969509E-3</v>
      </c>
      <c r="M178" s="27">
        <f t="shared" si="85"/>
        <v>1.8920946026904799</v>
      </c>
      <c r="N178" s="22">
        <f t="shared" si="78"/>
        <v>2.2648178230095399</v>
      </c>
      <c r="O178" s="28">
        <f t="shared" ca="1" si="79"/>
        <v>3.293572136383613E-3</v>
      </c>
      <c r="P178" s="28">
        <f t="shared" ca="1" si="80"/>
        <v>2.0302765055095824</v>
      </c>
      <c r="Q178" s="20">
        <f ca="1">IF(O178="","",SUM($P$4:$P178))</f>
        <v>856.64047326947775</v>
      </c>
      <c r="R178" s="28">
        <f t="shared" si="89"/>
        <v>184.00000000000151</v>
      </c>
      <c r="S178" s="77">
        <f ca="1">SUM(L$4:L178)</f>
        <v>0.84995124870407235</v>
      </c>
      <c r="T178" s="80">
        <f t="shared" ca="1" si="81"/>
        <v>0.40584087260925572</v>
      </c>
      <c r="U178" s="80">
        <f t="shared" ca="1" si="82"/>
        <v>0.66354800408170234</v>
      </c>
      <c r="V178" s="2"/>
      <c r="W178" s="2"/>
      <c r="X178" s="2"/>
      <c r="Y178" s="2"/>
      <c r="AB178" s="19">
        <v>174</v>
      </c>
      <c r="AC178" s="30">
        <f t="shared" ca="1" si="90"/>
        <v>9.5356233091495533</v>
      </c>
      <c r="AD178" s="28">
        <f t="shared" ca="1" si="91"/>
        <v>0</v>
      </c>
      <c r="AE178" s="77">
        <f t="shared" ca="1" si="63"/>
        <v>0</v>
      </c>
      <c r="AF178" s="85">
        <f t="shared" ca="1" si="64"/>
        <v>0</v>
      </c>
      <c r="AG178" s="35">
        <f t="shared" ca="1" si="65"/>
        <v>9.5116345086084237</v>
      </c>
      <c r="AH178" s="81">
        <f t="shared" ca="1" si="66"/>
        <v>3248138271.2244282</v>
      </c>
      <c r="AI178" s="35">
        <f t="shared" ca="1" si="67"/>
        <v>0</v>
      </c>
      <c r="AJ178" s="35" t="str">
        <f t="shared" ca="1" si="68"/>
        <v/>
      </c>
      <c r="AK178" s="84">
        <f t="shared" ca="1" si="69"/>
        <v>3432600877.3297801</v>
      </c>
      <c r="AL178" s="35" t="str">
        <f t="shared" ca="1" si="70"/>
        <v>&gt;3073588397-3432600877</v>
      </c>
      <c r="AM178" s="35" t="str">
        <f t="shared" ca="1" si="71"/>
        <v>1/0</v>
      </c>
      <c r="AO178" s="110" t="e">
        <f t="shared" ca="1" si="86"/>
        <v>#N/A</v>
      </c>
      <c r="AP178" s="35">
        <f t="shared" si="87"/>
        <v>183.0000000000004</v>
      </c>
      <c r="AQ178" s="78">
        <f t="shared" ca="1" si="88"/>
        <v>0.66197536542522706</v>
      </c>
    </row>
    <row r="179" spans="1:43">
      <c r="A179" s="74">
        <v>2.1643528557844398</v>
      </c>
      <c r="B179" s="74">
        <v>2207</v>
      </c>
      <c r="C179" s="35">
        <v>0</v>
      </c>
      <c r="D179" s="35">
        <f t="shared" ca="1" si="72"/>
        <v>21</v>
      </c>
      <c r="E179" s="35">
        <f t="shared" ca="1" si="73"/>
        <v>8.8113748064288871E-4</v>
      </c>
      <c r="F179" s="35">
        <f ca="1">E179*'Input Sheet'!$D$2/SUM(OFFSET($E$4,0,0,'Input Sheet'!$D$2))</f>
        <v>0.41096191943649768</v>
      </c>
      <c r="G179" s="35" t="str">
        <f t="shared" si="74"/>
        <v/>
      </c>
      <c r="H179" s="35" t="str">
        <f t="shared" si="75"/>
        <v/>
      </c>
      <c r="J179" s="19">
        <v>176</v>
      </c>
      <c r="K179" s="30">
        <f t="shared" si="76"/>
        <v>1.8920946026904799</v>
      </c>
      <c r="L179" s="77">
        <f t="shared" ca="1" si="77"/>
        <v>2.1202370627969509E-3</v>
      </c>
      <c r="M179" s="27" t="str">
        <f t="shared" si="85"/>
        <v/>
      </c>
      <c r="N179" s="22">
        <f t="shared" si="78"/>
        <v>2.2671717284030102</v>
      </c>
      <c r="O179" s="28">
        <f t="shared" ca="1" si="79"/>
        <v>3.293572136383613E-3</v>
      </c>
      <c r="P179" s="28">
        <f t="shared" ca="1" si="80"/>
        <v>2.0302765055095824</v>
      </c>
      <c r="Q179" s="20">
        <f ca="1">IF(O179="","",SUM($P$4:$P179))</f>
        <v>858.67074977498737</v>
      </c>
      <c r="R179" s="28">
        <f t="shared" si="89"/>
        <v>184.99999999999861</v>
      </c>
      <c r="S179" s="77">
        <f ca="1">SUM(L$4:L179)</f>
        <v>0.85207148576686931</v>
      </c>
      <c r="T179" s="80">
        <f t="shared" ca="1" si="81"/>
        <v>0.40685325874436168</v>
      </c>
      <c r="U179" s="80">
        <f t="shared" ca="1" si="82"/>
        <v>0.66512064273817761</v>
      </c>
      <c r="V179" s="2"/>
      <c r="W179" s="2"/>
      <c r="X179" s="2"/>
      <c r="Y179" s="2"/>
      <c r="AB179" s="19">
        <v>175</v>
      </c>
      <c r="AC179" s="30">
        <f t="shared" ca="1" si="90"/>
        <v>9.5836009102318123</v>
      </c>
      <c r="AD179" s="28">
        <f t="shared" ca="1" si="91"/>
        <v>0</v>
      </c>
      <c r="AE179" s="77">
        <f t="shared" ca="1" si="63"/>
        <v>0</v>
      </c>
      <c r="AF179" s="85">
        <f t="shared" ca="1" si="64"/>
        <v>0</v>
      </c>
      <c r="AG179" s="35">
        <f t="shared" ca="1" si="65"/>
        <v>9.5596121096906828</v>
      </c>
      <c r="AH179" s="81">
        <f t="shared" ca="1" si="66"/>
        <v>3627539162.1808863</v>
      </c>
      <c r="AI179" s="35">
        <f t="shared" ca="1" si="67"/>
        <v>0</v>
      </c>
      <c r="AJ179" s="35" t="str">
        <f t="shared" ca="1" si="68"/>
        <v/>
      </c>
      <c r="AK179" s="84">
        <f t="shared" ca="1" si="69"/>
        <v>3833548042.2624807</v>
      </c>
      <c r="AL179" s="35" t="str">
        <f t="shared" ca="1" si="70"/>
        <v>&gt;3432600877-3833548042</v>
      </c>
      <c r="AM179" s="35" t="str">
        <f t="shared" ca="1" si="71"/>
        <v>1/0</v>
      </c>
      <c r="AO179" s="110" t="e">
        <f t="shared" ca="1" si="86"/>
        <v>#N/A</v>
      </c>
      <c r="AP179" s="35">
        <f t="shared" si="87"/>
        <v>184.00000000000151</v>
      </c>
      <c r="AQ179" s="78">
        <f t="shared" ca="1" si="88"/>
        <v>0.66354800408170234</v>
      </c>
    </row>
    <row r="180" spans="1:43">
      <c r="A180" s="74">
        <v>2.1238516409670898</v>
      </c>
      <c r="B180" s="74">
        <v>2208</v>
      </c>
      <c r="C180" s="35">
        <v>1.55844155844156E-2</v>
      </c>
      <c r="D180" s="35">
        <f t="shared" ca="1" si="72"/>
        <v>20</v>
      </c>
      <c r="E180" s="35">
        <f t="shared" ca="1" si="73"/>
        <v>9.9047570816791861E-4</v>
      </c>
      <c r="F180" s="35">
        <f ca="1">E180*'Input Sheet'!$D$2/SUM(OFFSET($E$4,0,0,'Input Sheet'!$D$2))</f>
        <v>0.46195719411109953</v>
      </c>
      <c r="G180" s="35">
        <f t="shared" si="74"/>
        <v>2.1238516409670898</v>
      </c>
      <c r="H180" s="35">
        <f t="shared" si="75"/>
        <v>3</v>
      </c>
      <c r="J180" s="19">
        <v>177</v>
      </c>
      <c r="K180" s="30">
        <f t="shared" si="76"/>
        <v>1.8920946026904799</v>
      </c>
      <c r="L180" s="77">
        <f t="shared" ca="1" si="77"/>
        <v>2.1202370627969509E-3</v>
      </c>
      <c r="M180" s="27" t="str">
        <f t="shared" si="85"/>
        <v/>
      </c>
      <c r="N180" s="22">
        <f t="shared" si="78"/>
        <v>2.26951294421792</v>
      </c>
      <c r="O180" s="28">
        <f t="shared" ca="1" si="79"/>
        <v>6.587144272767226E-4</v>
      </c>
      <c r="P180" s="28">
        <f t="shared" ca="1" si="80"/>
        <v>0.4060553011019164</v>
      </c>
      <c r="Q180" s="20">
        <f ca="1">IF(O180="","",SUM($P$4:$P180))</f>
        <v>859.07680507608927</v>
      </c>
      <c r="R180" s="28">
        <f t="shared" si="89"/>
        <v>186.00000000000173</v>
      </c>
      <c r="S180" s="77">
        <f ca="1">SUM(L$4:L180)</f>
        <v>0.85419172282966627</v>
      </c>
      <c r="T180" s="80">
        <f t="shared" ca="1" si="81"/>
        <v>0.40786564487946764</v>
      </c>
      <c r="U180" s="80">
        <f t="shared" ca="1" si="82"/>
        <v>0.66543517046947276</v>
      </c>
      <c r="V180" s="2"/>
      <c r="W180" s="2"/>
      <c r="X180" s="2"/>
      <c r="Y180" s="2"/>
      <c r="AB180" s="19">
        <v>176</v>
      </c>
      <c r="AC180" s="30">
        <f t="shared" ca="1" si="90"/>
        <v>9.6315785113140713</v>
      </c>
      <c r="AD180" s="28">
        <f t="shared" ca="1" si="91"/>
        <v>0</v>
      </c>
      <c r="AE180" s="77">
        <f t="shared" ca="1" si="63"/>
        <v>0</v>
      </c>
      <c r="AF180" s="85">
        <f t="shared" ca="1" si="64"/>
        <v>0</v>
      </c>
      <c r="AG180" s="35">
        <f t="shared" ca="1" si="65"/>
        <v>9.6075897107729418</v>
      </c>
      <c r="AH180" s="81">
        <f t="shared" ca="1" si="66"/>
        <v>4051256219.5191073</v>
      </c>
      <c r="AI180" s="35">
        <f t="shared" ca="1" si="67"/>
        <v>0</v>
      </c>
      <c r="AJ180" s="35" t="str">
        <f t="shared" ca="1" si="68"/>
        <v/>
      </c>
      <c r="AK180" s="84">
        <f t="shared" ca="1" si="69"/>
        <v>4281328100.0401464</v>
      </c>
      <c r="AL180" s="35" t="str">
        <f t="shared" ca="1" si="70"/>
        <v>&gt;3833548042-4281328100</v>
      </c>
      <c r="AM180" s="35" t="str">
        <f t="shared" ca="1" si="71"/>
        <v>1/0</v>
      </c>
      <c r="AO180" s="110" t="e">
        <f t="shared" ca="1" si="86"/>
        <v>#N/A</v>
      </c>
      <c r="AP180" s="35">
        <f t="shared" si="87"/>
        <v>184.99999999999861</v>
      </c>
      <c r="AQ180" s="78">
        <f t="shared" ca="1" si="88"/>
        <v>0.66512064273817761</v>
      </c>
    </row>
    <row r="181" spans="1:43">
      <c r="A181" s="74">
        <v>2.2648178230095399</v>
      </c>
      <c r="B181" s="74">
        <v>2209</v>
      </c>
      <c r="C181" s="35">
        <v>0</v>
      </c>
      <c r="D181" s="35">
        <f t="shared" ca="1" si="72"/>
        <v>23</v>
      </c>
      <c r="E181" s="35">
        <f t="shared" ca="1" si="73"/>
        <v>6.587144272767226E-4</v>
      </c>
      <c r="F181" s="35">
        <f ca="1">E181*'Input Sheet'!$D$2/SUM(OFFSET($E$4,0,0,'Input Sheet'!$D$2))</f>
        <v>0.30722395919039147</v>
      </c>
      <c r="G181" s="35" t="str">
        <f t="shared" si="74"/>
        <v/>
      </c>
      <c r="H181" s="35" t="str">
        <f t="shared" si="75"/>
        <v/>
      </c>
      <c r="J181" s="19">
        <v>178</v>
      </c>
      <c r="K181" s="30">
        <f t="shared" si="76"/>
        <v>1.8920946026904799</v>
      </c>
      <c r="L181" s="77">
        <f t="shared" ca="1" si="77"/>
        <v>2.1202370627969509E-3</v>
      </c>
      <c r="M181" s="27" t="str">
        <f t="shared" si="85"/>
        <v/>
      </c>
      <c r="N181" s="22">
        <f t="shared" si="78"/>
        <v>2.2718416065364999</v>
      </c>
      <c r="O181" s="28">
        <f t="shared" ca="1" si="79"/>
        <v>1.3174288545534452E-3</v>
      </c>
      <c r="P181" s="28">
        <f t="shared" ca="1" si="80"/>
        <v>0.8121106022038328</v>
      </c>
      <c r="Q181" s="20">
        <f ca="1">IF(O181="","",SUM($P$4:$P181))</f>
        <v>859.88891567829307</v>
      </c>
      <c r="R181" s="28">
        <f t="shared" si="89"/>
        <v>187.00000000000054</v>
      </c>
      <c r="S181" s="77">
        <f ca="1">SUM(L$4:L181)</f>
        <v>0.85631195989246323</v>
      </c>
      <c r="T181" s="80">
        <f t="shared" ca="1" si="81"/>
        <v>0.4088780310145736</v>
      </c>
      <c r="U181" s="80">
        <f t="shared" ca="1" si="82"/>
        <v>0.66606422593206283</v>
      </c>
      <c r="V181" s="2"/>
      <c r="W181" s="2"/>
      <c r="X181" s="2"/>
      <c r="Y181" s="2"/>
      <c r="AB181" s="19">
        <v>177</v>
      </c>
      <c r="AC181" s="30">
        <f t="shared" ca="1" si="90"/>
        <v>9.6795561123963321</v>
      </c>
      <c r="AD181" s="28">
        <f t="shared" ca="1" si="91"/>
        <v>0</v>
      </c>
      <c r="AE181" s="77">
        <f t="shared" ca="1" si="63"/>
        <v>0</v>
      </c>
      <c r="AF181" s="85">
        <f t="shared" ca="1" si="64"/>
        <v>0</v>
      </c>
      <c r="AG181" s="35">
        <f t="shared" ca="1" si="65"/>
        <v>9.6555673118552008</v>
      </c>
      <c r="AH181" s="81">
        <f t="shared" ca="1" si="66"/>
        <v>4524465821.7073269</v>
      </c>
      <c r="AI181" s="35">
        <f t="shared" ca="1" si="67"/>
        <v>0</v>
      </c>
      <c r="AJ181" s="35" t="str">
        <f t="shared" ca="1" si="68"/>
        <v/>
      </c>
      <c r="AK181" s="84">
        <f t="shared" ca="1" si="69"/>
        <v>4781411396.9928617</v>
      </c>
      <c r="AL181" s="35" t="str">
        <f t="shared" ca="1" si="70"/>
        <v>&gt;4281328100-4781411397</v>
      </c>
      <c r="AM181" s="35" t="str">
        <f t="shared" ca="1" si="71"/>
        <v>1/0</v>
      </c>
      <c r="AO181" s="110" t="e">
        <f t="shared" ca="1" si="86"/>
        <v>#N/A</v>
      </c>
      <c r="AP181" s="35">
        <f t="shared" si="87"/>
        <v>186.00000000000173</v>
      </c>
      <c r="AQ181" s="78">
        <f t="shared" ca="1" si="88"/>
        <v>0.66543517046947276</v>
      </c>
    </row>
    <row r="182" spans="1:43">
      <c r="A182" s="74">
        <v>2.2121876044039599</v>
      </c>
      <c r="B182" s="74">
        <v>2210</v>
      </c>
      <c r="C182" s="35">
        <v>0</v>
      </c>
      <c r="D182" s="35">
        <f t="shared" ca="1" si="72"/>
        <v>22</v>
      </c>
      <c r="E182" s="35">
        <f t="shared" ca="1" si="73"/>
        <v>6.717582773218062E-4</v>
      </c>
      <c r="F182" s="35">
        <f ca="1">E182*'Input Sheet'!$D$2/SUM(OFFSET($E$4,0,0,'Input Sheet'!$D$2))</f>
        <v>0.31330760194663687</v>
      </c>
      <c r="G182" s="35" t="str">
        <f t="shared" si="74"/>
        <v/>
      </c>
      <c r="H182" s="35" t="str">
        <f t="shared" si="75"/>
        <v/>
      </c>
      <c r="J182" s="19">
        <v>179</v>
      </c>
      <c r="K182" s="30">
        <f t="shared" si="76"/>
        <v>1.8920946026904799</v>
      </c>
      <c r="L182" s="77">
        <f t="shared" ca="1" si="77"/>
        <v>2.1202370627969509E-3</v>
      </c>
      <c r="M182" s="27" t="str">
        <f t="shared" si="85"/>
        <v/>
      </c>
      <c r="N182" s="22">
        <f t="shared" si="78"/>
        <v>2.27415784926368</v>
      </c>
      <c r="O182" s="28">
        <f t="shared" ca="1" si="79"/>
        <v>1.9761432818301678E-3</v>
      </c>
      <c r="P182" s="28">
        <f t="shared" ca="1" si="80"/>
        <v>1.2181659033057495</v>
      </c>
      <c r="Q182" s="20">
        <f ca="1">IF(O182="","",SUM($P$4:$P182))</f>
        <v>861.10708158159878</v>
      </c>
      <c r="R182" s="28">
        <f t="shared" si="89"/>
        <v>188.00000000000017</v>
      </c>
      <c r="S182" s="77">
        <f ca="1">SUM(L$4:L182)</f>
        <v>0.85843219695526018</v>
      </c>
      <c r="T182" s="80">
        <f t="shared" ca="1" si="81"/>
        <v>0.40989041714967955</v>
      </c>
      <c r="U182" s="80">
        <f t="shared" ca="1" si="82"/>
        <v>0.66700780912594793</v>
      </c>
      <c r="V182" s="2"/>
      <c r="W182" s="2"/>
      <c r="X182" s="2"/>
      <c r="Y182" s="2"/>
      <c r="AB182" s="19">
        <v>178</v>
      </c>
      <c r="AC182" s="30">
        <f t="shared" ca="1" si="90"/>
        <v>9.7275337134785911</v>
      </c>
      <c r="AD182" s="28">
        <f t="shared" ca="1" si="91"/>
        <v>0</v>
      </c>
      <c r="AE182" s="77">
        <f t="shared" ca="1" si="63"/>
        <v>0</v>
      </c>
      <c r="AF182" s="85">
        <f t="shared" ca="1" si="64"/>
        <v>0</v>
      </c>
      <c r="AG182" s="35">
        <f t="shared" ca="1" si="65"/>
        <v>9.7035449129374616</v>
      </c>
      <c r="AH182" s="81">
        <f t="shared" ca="1" si="66"/>
        <v>5052948977.4477291</v>
      </c>
      <c r="AI182" s="35">
        <f t="shared" ca="1" si="67"/>
        <v>0</v>
      </c>
      <c r="AJ182" s="35" t="str">
        <f t="shared" ca="1" si="68"/>
        <v/>
      </c>
      <c r="AK182" s="84">
        <f t="shared" ca="1" si="69"/>
        <v>5339907246.7907267</v>
      </c>
      <c r="AL182" s="35" t="str">
        <f t="shared" ca="1" si="70"/>
        <v>&gt;4781411397-5339907247</v>
      </c>
      <c r="AM182" s="35" t="str">
        <f t="shared" ca="1" si="71"/>
        <v>1/0</v>
      </c>
      <c r="AO182" s="110" t="e">
        <f t="shared" ca="1" si="86"/>
        <v>#N/A</v>
      </c>
      <c r="AP182" s="35">
        <f t="shared" si="87"/>
        <v>187.00000000000054</v>
      </c>
      <c r="AQ182" s="78">
        <f t="shared" ca="1" si="88"/>
        <v>0.66606422593206283</v>
      </c>
    </row>
    <row r="183" spans="1:43">
      <c r="A183" s="74">
        <v>1.9493900066449099</v>
      </c>
      <c r="B183" s="74">
        <v>2212</v>
      </c>
      <c r="C183" s="35">
        <v>0</v>
      </c>
      <c r="D183" s="35">
        <f t="shared" ca="1" si="72"/>
        <v>16</v>
      </c>
      <c r="E183" s="35">
        <f t="shared" ca="1" si="73"/>
        <v>1.9665966959276065E-3</v>
      </c>
      <c r="F183" s="35">
        <f ca="1">E183*'Input Sheet'!$D$2/SUM(OFFSET($E$4,0,0,'Input Sheet'!$D$2))</f>
        <v>0.91721935642348751</v>
      </c>
      <c r="G183" s="35" t="str">
        <f t="shared" si="74"/>
        <v/>
      </c>
      <c r="H183" s="35" t="str">
        <f t="shared" si="75"/>
        <v/>
      </c>
      <c r="J183" s="19">
        <v>180</v>
      </c>
      <c r="K183" s="30">
        <f t="shared" si="76"/>
        <v>1.89762709129044</v>
      </c>
      <c r="L183" s="77">
        <f t="shared" ca="1" si="77"/>
        <v>2.1202370627969509E-3</v>
      </c>
      <c r="M183" s="27">
        <f t="shared" si="85"/>
        <v>1.89762709129044</v>
      </c>
      <c r="N183" s="22">
        <f t="shared" si="78"/>
        <v>2.2764618041732398</v>
      </c>
      <c r="O183" s="28">
        <f t="shared" ca="1" si="79"/>
        <v>3.293572136383613E-3</v>
      </c>
      <c r="P183" s="28">
        <f t="shared" ca="1" si="80"/>
        <v>2.0302765055095824</v>
      </c>
      <c r="Q183" s="20">
        <f ca="1">IF(O183="","",SUM($P$4:$P183))</f>
        <v>863.1373580871084</v>
      </c>
      <c r="R183" s="28">
        <f t="shared" si="89"/>
        <v>188.99999999999818</v>
      </c>
      <c r="S183" s="77">
        <f ca="1">SUM(L$4:L183)</f>
        <v>0.86055243401805714</v>
      </c>
      <c r="T183" s="80">
        <f t="shared" ca="1" si="81"/>
        <v>0.41090280328478551</v>
      </c>
      <c r="U183" s="80">
        <f t="shared" ca="1" si="82"/>
        <v>0.6685804477824232</v>
      </c>
      <c r="V183" s="2"/>
      <c r="W183" s="2"/>
      <c r="X183" s="2"/>
      <c r="Y183" s="2"/>
      <c r="AB183" s="19">
        <v>179</v>
      </c>
      <c r="AC183" s="30">
        <f t="shared" ca="1" si="90"/>
        <v>9.7755113145608501</v>
      </c>
      <c r="AD183" s="28">
        <f t="shared" ca="1" si="91"/>
        <v>0</v>
      </c>
      <c r="AE183" s="77">
        <f t="shared" ca="1" si="63"/>
        <v>0</v>
      </c>
      <c r="AF183" s="85">
        <f t="shared" ca="1" si="64"/>
        <v>0</v>
      </c>
      <c r="AG183" s="35">
        <f t="shared" ca="1" si="65"/>
        <v>9.7515225140197206</v>
      </c>
      <c r="AH183" s="81">
        <f t="shared" ca="1" si="66"/>
        <v>5643161949.9017982</v>
      </c>
      <c r="AI183" s="35">
        <f t="shared" ca="1" si="67"/>
        <v>0</v>
      </c>
      <c r="AJ183" s="35" t="str">
        <f t="shared" ca="1" si="68"/>
        <v/>
      </c>
      <c r="AK183" s="84">
        <f t="shared" ca="1" si="69"/>
        <v>5963638565.4373112</v>
      </c>
      <c r="AL183" s="35" t="str">
        <f t="shared" ca="1" si="70"/>
        <v>&gt;5339907247-5963638565</v>
      </c>
      <c r="AM183" s="35" t="str">
        <f t="shared" ca="1" si="71"/>
        <v>1/0</v>
      </c>
      <c r="AO183" s="110" t="e">
        <f t="shared" ca="1" si="86"/>
        <v>#N/A</v>
      </c>
      <c r="AP183" s="35">
        <f t="shared" si="87"/>
        <v>188.00000000000017</v>
      </c>
      <c r="AQ183" s="78">
        <f t="shared" ca="1" si="88"/>
        <v>0.66700780912594793</v>
      </c>
    </row>
    <row r="184" spans="1:43">
      <c r="A184" s="74">
        <v>1.9542425094393201</v>
      </c>
      <c r="B184" s="74">
        <v>2213</v>
      </c>
      <c r="C184" s="35">
        <v>0</v>
      </c>
      <c r="D184" s="35">
        <f t="shared" ca="1" si="72"/>
        <v>16</v>
      </c>
      <c r="E184" s="35">
        <f t="shared" ca="1" si="73"/>
        <v>1.9665966959276065E-3</v>
      </c>
      <c r="F184" s="35">
        <f ca="1">E184*'Input Sheet'!$D$2/SUM(OFFSET($E$4,0,0,'Input Sheet'!$D$2))</f>
        <v>0.91721935642348751</v>
      </c>
      <c r="G184" s="35" t="str">
        <f t="shared" si="74"/>
        <v/>
      </c>
      <c r="H184" s="35" t="str">
        <f t="shared" si="75"/>
        <v/>
      </c>
      <c r="J184" s="19">
        <v>181</v>
      </c>
      <c r="K184" s="30">
        <f t="shared" si="76"/>
        <v>1.9030899869919402</v>
      </c>
      <c r="L184" s="77">
        <f t="shared" ca="1" si="77"/>
        <v>2.1202370627969509E-3</v>
      </c>
      <c r="M184" s="27">
        <f t="shared" si="85"/>
        <v>1.9030899869919402</v>
      </c>
      <c r="N184" s="22">
        <f t="shared" si="78"/>
        <v>2.2787536009528302</v>
      </c>
      <c r="O184" s="28">
        <f t="shared" ca="1" si="79"/>
        <v>3.293572136383613E-3</v>
      </c>
      <c r="P184" s="28">
        <f t="shared" ca="1" si="80"/>
        <v>2.0302765055095824</v>
      </c>
      <c r="Q184" s="20">
        <f ca="1">IF(O184="","",SUM($P$4:$P184))</f>
        <v>865.16763459261801</v>
      </c>
      <c r="R184" s="28">
        <f t="shared" si="89"/>
        <v>190.00000000000068</v>
      </c>
      <c r="S184" s="77">
        <f ca="1">SUM(L$4:L184)</f>
        <v>0.8626726710808541</v>
      </c>
      <c r="T184" s="80">
        <f t="shared" ca="1" si="81"/>
        <v>0.41191518941989147</v>
      </c>
      <c r="U184" s="80">
        <f t="shared" ca="1" si="82"/>
        <v>0.67015308643889859</v>
      </c>
      <c r="V184" s="2"/>
      <c r="W184" s="2"/>
      <c r="X184" s="2"/>
      <c r="Y184" s="2"/>
      <c r="AB184" s="19">
        <v>180</v>
      </c>
      <c r="AC184" s="30">
        <f t="shared" ca="1" si="90"/>
        <v>9.8234889156431091</v>
      </c>
      <c r="AD184" s="28">
        <f t="shared" ca="1" si="91"/>
        <v>0</v>
      </c>
      <c r="AE184" s="77">
        <f t="shared" ca="1" si="63"/>
        <v>0</v>
      </c>
      <c r="AF184" s="85">
        <f t="shared" ca="1" si="64"/>
        <v>0</v>
      </c>
      <c r="AG184" s="35">
        <f t="shared" ca="1" si="65"/>
        <v>9.7995001151019796</v>
      </c>
      <c r="AH184" s="81">
        <f t="shared" ca="1" si="66"/>
        <v>6302315130.2241268</v>
      </c>
      <c r="AI184" s="35">
        <f t="shared" ca="1" si="67"/>
        <v>0</v>
      </c>
      <c r="AJ184" s="35" t="str">
        <f t="shared" ca="1" si="68"/>
        <v/>
      </c>
      <c r="AK184" s="84">
        <f t="shared" ca="1" si="69"/>
        <v>6660225224.0515356</v>
      </c>
      <c r="AL184" s="35" t="str">
        <f t="shared" ca="1" si="70"/>
        <v>&gt;5963638565-6660225224</v>
      </c>
      <c r="AM184" s="35" t="str">
        <f t="shared" ca="1" si="71"/>
        <v>1/0</v>
      </c>
      <c r="AO184" s="110" t="e">
        <f t="shared" ca="1" si="86"/>
        <v>#N/A</v>
      </c>
      <c r="AP184" s="35">
        <f t="shared" si="87"/>
        <v>188.99999999999818</v>
      </c>
      <c r="AQ184" s="78">
        <f t="shared" ca="1" si="88"/>
        <v>0.6685804477824232</v>
      </c>
    </row>
    <row r="185" spans="1:43">
      <c r="A185" s="74">
        <v>2.1430148002540901</v>
      </c>
      <c r="B185" s="74">
        <v>2214</v>
      </c>
      <c r="C185" s="35">
        <v>1.1070110701107E-2</v>
      </c>
      <c r="D185" s="35">
        <f t="shared" ca="1" si="72"/>
        <v>20</v>
      </c>
      <c r="E185" s="35">
        <f t="shared" ca="1" si="73"/>
        <v>9.9047570816791861E-4</v>
      </c>
      <c r="F185" s="35">
        <f ca="1">E185*'Input Sheet'!$D$2/SUM(OFFSET($E$4,0,0,'Input Sheet'!$D$2))</f>
        <v>0.46195719411109953</v>
      </c>
      <c r="G185" s="35">
        <f t="shared" si="74"/>
        <v>2.1430148002540901</v>
      </c>
      <c r="H185" s="35">
        <f t="shared" si="75"/>
        <v>10</v>
      </c>
      <c r="J185" s="19">
        <v>182</v>
      </c>
      <c r="K185" s="30">
        <f t="shared" si="76"/>
        <v>1.9030899869919402</v>
      </c>
      <c r="L185" s="77">
        <f t="shared" ca="1" si="77"/>
        <v>2.1202370627969509E-3</v>
      </c>
      <c r="M185" s="27" t="str">
        <f t="shared" si="85"/>
        <v/>
      </c>
      <c r="N185" s="22">
        <f t="shared" si="78"/>
        <v>2.2810333672477299</v>
      </c>
      <c r="O185" s="28">
        <f t="shared" ca="1" si="79"/>
        <v>3.9522865636603356E-3</v>
      </c>
      <c r="P185" s="28">
        <f t="shared" ca="1" si="80"/>
        <v>2.436331806611499</v>
      </c>
      <c r="Q185" s="20">
        <f ca="1">IF(O185="","",SUM($P$4:$P185))</f>
        <v>867.60396639922953</v>
      </c>
      <c r="R185" s="28">
        <f t="shared" si="89"/>
        <v>191.00000000000119</v>
      </c>
      <c r="S185" s="77">
        <f ca="1">SUM(L$4:L185)</f>
        <v>0.86479290814365106</v>
      </c>
      <c r="T185" s="80">
        <f t="shared" ca="1" si="81"/>
        <v>0.41292757555499743</v>
      </c>
      <c r="U185" s="80">
        <f t="shared" ca="1" si="82"/>
        <v>0.6720402528266689</v>
      </c>
      <c r="V185" s="2"/>
      <c r="W185" s="2"/>
      <c r="X185" s="2"/>
      <c r="Y185" s="2"/>
      <c r="AB185" s="19">
        <v>181</v>
      </c>
      <c r="AC185" s="30">
        <f t="shared" ca="1" si="90"/>
        <v>9.8714665167253681</v>
      </c>
      <c r="AD185" s="28">
        <f t="shared" ca="1" si="91"/>
        <v>0</v>
      </c>
      <c r="AE185" s="77">
        <f t="shared" ca="1" si="63"/>
        <v>0</v>
      </c>
      <c r="AF185" s="85">
        <f t="shared" ca="1" si="64"/>
        <v>0</v>
      </c>
      <c r="AG185" s="35">
        <f t="shared" ca="1" si="65"/>
        <v>9.8474777161842386</v>
      </c>
      <c r="AH185" s="81">
        <f t="shared" ca="1" si="66"/>
        <v>7038461123.970274</v>
      </c>
      <c r="AI185" s="35">
        <f t="shared" ca="1" si="67"/>
        <v>0</v>
      </c>
      <c r="AJ185" s="35" t="str">
        <f t="shared" ca="1" si="68"/>
        <v/>
      </c>
      <c r="AK185" s="84">
        <f t="shared" ca="1" si="69"/>
        <v>7438177137.7252359</v>
      </c>
      <c r="AL185" s="35" t="str">
        <f t="shared" ca="1" si="70"/>
        <v>&gt;6660225224-7438177138</v>
      </c>
      <c r="AM185" s="35" t="str">
        <f t="shared" ca="1" si="71"/>
        <v>1/0</v>
      </c>
      <c r="AO185" s="110" t="e">
        <f t="shared" ca="1" si="86"/>
        <v>#N/A</v>
      </c>
      <c r="AP185" s="35">
        <f t="shared" si="87"/>
        <v>190.00000000000068</v>
      </c>
      <c r="AQ185" s="78">
        <f t="shared" ca="1" si="88"/>
        <v>0.67015308643889859</v>
      </c>
    </row>
    <row r="186" spans="1:43">
      <c r="A186" s="74">
        <v>1.9637878273455602</v>
      </c>
      <c r="B186" s="74">
        <v>2216</v>
      </c>
      <c r="C186" s="35">
        <v>9.0909090909090898E-2</v>
      </c>
      <c r="D186" s="35">
        <f t="shared" ca="1" si="72"/>
        <v>17</v>
      </c>
      <c r="E186" s="35">
        <f t="shared" ca="1" si="73"/>
        <v>1.8846551669306228E-3</v>
      </c>
      <c r="F186" s="35">
        <f ca="1">E186*'Input Sheet'!$D$2/SUM(OFFSET($E$4,0,0,'Input Sheet'!$D$2))</f>
        <v>0.8790018832391755</v>
      </c>
      <c r="G186" s="35">
        <f t="shared" si="74"/>
        <v>1.9637878273455602</v>
      </c>
      <c r="H186" s="35">
        <f t="shared" si="75"/>
        <v>2</v>
      </c>
      <c r="J186" s="19">
        <v>183</v>
      </c>
      <c r="K186" s="30">
        <f t="shared" si="76"/>
        <v>1.9030899869919402</v>
      </c>
      <c r="L186" s="77">
        <f t="shared" ca="1" si="77"/>
        <v>2.1202370627969509E-3</v>
      </c>
      <c r="M186" s="27" t="str">
        <f t="shared" si="85"/>
        <v/>
      </c>
      <c r="N186" s="22">
        <f t="shared" si="78"/>
        <v>2.2833012287035501</v>
      </c>
      <c r="O186" s="28">
        <f t="shared" ca="1" si="79"/>
        <v>3.293572136383613E-3</v>
      </c>
      <c r="P186" s="28">
        <f t="shared" ca="1" si="80"/>
        <v>2.0302765055095824</v>
      </c>
      <c r="Q186" s="20">
        <f ca="1">IF(O186="","",SUM($P$4:$P186))</f>
        <v>869.63424290473915</v>
      </c>
      <c r="R186" s="28">
        <f t="shared" si="89"/>
        <v>192.00000000000034</v>
      </c>
      <c r="S186" s="77">
        <f ca="1">SUM(L$4:L186)</f>
        <v>0.86691314520644802</v>
      </c>
      <c r="T186" s="80">
        <f t="shared" ca="1" si="81"/>
        <v>0.41393996169010344</v>
      </c>
      <c r="U186" s="80">
        <f t="shared" ca="1" si="82"/>
        <v>0.67361289148314418</v>
      </c>
      <c r="V186" s="2"/>
      <c r="W186" s="2"/>
      <c r="X186" s="2"/>
      <c r="Y186" s="2"/>
      <c r="AB186" s="19">
        <v>182</v>
      </c>
      <c r="AC186" s="30">
        <f t="shared" ca="1" si="90"/>
        <v>9.9194441178076271</v>
      </c>
      <c r="AD186" s="28">
        <f t="shared" ca="1" si="91"/>
        <v>0</v>
      </c>
      <c r="AE186" s="77">
        <f t="shared" ca="1" si="63"/>
        <v>0</v>
      </c>
      <c r="AF186" s="85">
        <f t="shared" ca="1" si="64"/>
        <v>0</v>
      </c>
      <c r="AG186" s="35">
        <f t="shared" ca="1" si="65"/>
        <v>9.8954553172664976</v>
      </c>
      <c r="AH186" s="81">
        <f t="shared" ca="1" si="66"/>
        <v>7860593126.4943142</v>
      </c>
      <c r="AI186" s="35">
        <f t="shared" ca="1" si="67"/>
        <v>0</v>
      </c>
      <c r="AJ186" s="35" t="str">
        <f t="shared" ca="1" si="68"/>
        <v/>
      </c>
      <c r="AK186" s="84">
        <f t="shared" ca="1" si="69"/>
        <v>8306998227.6848717</v>
      </c>
      <c r="AL186" s="35" t="str">
        <f t="shared" ca="1" si="70"/>
        <v>&gt;7438177138-8306998228</v>
      </c>
      <c r="AM186" s="35" t="str">
        <f t="shared" ca="1" si="71"/>
        <v>1/0</v>
      </c>
      <c r="AO186" s="110" t="e">
        <f t="shared" ca="1" si="86"/>
        <v>#N/A</v>
      </c>
      <c r="AP186" s="35">
        <f t="shared" si="87"/>
        <v>191.00000000000119</v>
      </c>
      <c r="AQ186" s="78">
        <f t="shared" ca="1" si="88"/>
        <v>0.6720402528266689</v>
      </c>
    </row>
    <row r="187" spans="1:43">
      <c r="A187" s="74">
        <v>1.88081359228079</v>
      </c>
      <c r="B187" s="74">
        <v>2217</v>
      </c>
      <c r="C187" s="35">
        <v>3.6809815950920199E-2</v>
      </c>
      <c r="D187" s="35">
        <f t="shared" ca="1" si="72"/>
        <v>15</v>
      </c>
      <c r="E187" s="35">
        <f t="shared" ca="1" si="73"/>
        <v>2.1202370627969509E-3</v>
      </c>
      <c r="F187" s="35">
        <f ca="1">E187*'Input Sheet'!$D$2/SUM(OFFSET($E$4,0,0,'Input Sheet'!$D$2))</f>
        <v>0.98887711864407257</v>
      </c>
      <c r="G187" s="35">
        <f t="shared" si="74"/>
        <v>1.88081359228079</v>
      </c>
      <c r="H187" s="35">
        <f t="shared" si="75"/>
        <v>6</v>
      </c>
      <c r="J187" s="19">
        <v>184</v>
      </c>
      <c r="K187" s="30">
        <f t="shared" si="76"/>
        <v>1.9030899869919402</v>
      </c>
      <c r="L187" s="77">
        <f t="shared" ca="1" si="77"/>
        <v>2.1202370627969509E-3</v>
      </c>
      <c r="M187" s="27" t="str">
        <f t="shared" si="85"/>
        <v/>
      </c>
      <c r="N187" s="22">
        <f t="shared" si="78"/>
        <v>2.2855573090077699</v>
      </c>
      <c r="O187" s="28">
        <f t="shared" ca="1" si="79"/>
        <v>1.9761432818301678E-3</v>
      </c>
      <c r="P187" s="28">
        <f t="shared" ca="1" si="80"/>
        <v>1.2181659033057495</v>
      </c>
      <c r="Q187" s="20">
        <f ca="1">IF(O187="","",SUM($P$4:$P187))</f>
        <v>870.85240880804486</v>
      </c>
      <c r="R187" s="28">
        <f t="shared" si="89"/>
        <v>192.99999999999829</v>
      </c>
      <c r="S187" s="77">
        <f ca="1">SUM(L$4:L187)</f>
        <v>0.86903338226924498</v>
      </c>
      <c r="T187" s="80">
        <f t="shared" ca="1" si="81"/>
        <v>0.4149523478252094</v>
      </c>
      <c r="U187" s="80">
        <f t="shared" ca="1" si="82"/>
        <v>0.67455647467702928</v>
      </c>
      <c r="V187" s="2"/>
      <c r="W187" s="2"/>
      <c r="X187" s="2"/>
      <c r="Y187" s="2"/>
      <c r="AB187" s="19">
        <v>183</v>
      </c>
      <c r="AC187" s="30">
        <f t="shared" ca="1" si="90"/>
        <v>9.9674217188898862</v>
      </c>
      <c r="AD187" s="28">
        <f t="shared" ca="1" si="91"/>
        <v>0</v>
      </c>
      <c r="AE187" s="77">
        <f t="shared" ca="1" si="63"/>
        <v>0</v>
      </c>
      <c r="AF187" s="85">
        <f t="shared" ca="1" si="64"/>
        <v>0</v>
      </c>
      <c r="AG187" s="35">
        <f t="shared" ca="1" si="65"/>
        <v>9.9434329183487566</v>
      </c>
      <c r="AH187" s="81">
        <f t="shared" ca="1" si="66"/>
        <v>8778754789.1485119</v>
      </c>
      <c r="AI187" s="35">
        <f t="shared" ca="1" si="67"/>
        <v>0</v>
      </c>
      <c r="AJ187" s="35" t="str">
        <f t="shared" ca="1" si="68"/>
        <v/>
      </c>
      <c r="AK187" s="84">
        <f t="shared" ca="1" si="69"/>
        <v>9277302526.8209095</v>
      </c>
      <c r="AL187" s="35" t="str">
        <f t="shared" ca="1" si="70"/>
        <v>&gt;8306998228-9277302527</v>
      </c>
      <c r="AM187" s="35" t="str">
        <f t="shared" ca="1" si="71"/>
        <v>1/0</v>
      </c>
      <c r="AO187" s="110" t="e">
        <f t="shared" ca="1" si="86"/>
        <v>#N/A</v>
      </c>
      <c r="AP187" s="35">
        <f t="shared" si="87"/>
        <v>192.00000000000034</v>
      </c>
      <c r="AQ187" s="78">
        <f t="shared" ca="1" si="88"/>
        <v>0.67361289148314418</v>
      </c>
    </row>
    <row r="188" spans="1:43">
      <c r="A188" s="74">
        <v>1.9822712330395702</v>
      </c>
      <c r="B188" s="74">
        <v>2219</v>
      </c>
      <c r="C188" s="35">
        <v>4.6082949308755804E-3</v>
      </c>
      <c r="D188" s="35">
        <f t="shared" ca="1" si="72"/>
        <v>17</v>
      </c>
      <c r="E188" s="35">
        <f t="shared" ca="1" si="73"/>
        <v>1.8846551669306228E-3</v>
      </c>
      <c r="F188" s="35">
        <f ca="1">E188*'Input Sheet'!$D$2/SUM(OFFSET($E$4,0,0,'Input Sheet'!$D$2))</f>
        <v>0.8790018832391755</v>
      </c>
      <c r="G188" s="35">
        <f t="shared" si="74"/>
        <v>1.9822712330395702</v>
      </c>
      <c r="H188" s="35">
        <f t="shared" si="75"/>
        <v>2</v>
      </c>
      <c r="J188" s="19">
        <v>185</v>
      </c>
      <c r="K188" s="30">
        <f t="shared" si="76"/>
        <v>1.9030899869919402</v>
      </c>
      <c r="L188" s="77">
        <f t="shared" ca="1" si="77"/>
        <v>2.1202370627969509E-3</v>
      </c>
      <c r="M188" s="27" t="str">
        <f t="shared" si="85"/>
        <v/>
      </c>
      <c r="N188" s="22">
        <f t="shared" si="78"/>
        <v>2.28780172993023</v>
      </c>
      <c r="O188" s="28">
        <f t="shared" ca="1" si="79"/>
        <v>1.9761432818301678E-3</v>
      </c>
      <c r="P188" s="28">
        <f t="shared" ca="1" si="80"/>
        <v>1.2181659033057495</v>
      </c>
      <c r="Q188" s="20">
        <f ca="1">IF(O188="","",SUM($P$4:$P188))</f>
        <v>872.07057471135056</v>
      </c>
      <c r="R188" s="28">
        <f t="shared" si="89"/>
        <v>194.0000000000019</v>
      </c>
      <c r="S188" s="77">
        <f ca="1">SUM(L$4:L188)</f>
        <v>0.87115361933204194</v>
      </c>
      <c r="T188" s="80">
        <f t="shared" ca="1" si="81"/>
        <v>0.41596473396031536</v>
      </c>
      <c r="U188" s="80">
        <f t="shared" ca="1" si="82"/>
        <v>0.67550005787091449</v>
      </c>
      <c r="V188" s="2"/>
      <c r="W188" s="2"/>
      <c r="X188" s="2"/>
      <c r="Y188" s="2"/>
      <c r="AB188" s="19">
        <v>184</v>
      </c>
      <c r="AC188" s="30">
        <f t="shared" ca="1" si="90"/>
        <v>10.015399319972145</v>
      </c>
      <c r="AD188" s="28">
        <f t="shared" ca="1" si="91"/>
        <v>0</v>
      </c>
      <c r="AE188" s="77">
        <f t="shared" ca="1" si="63"/>
        <v>0</v>
      </c>
      <c r="AF188" s="85">
        <f t="shared" ca="1" si="64"/>
        <v>0</v>
      </c>
      <c r="AG188" s="35">
        <f t="shared" ca="1" si="65"/>
        <v>9.9914105194310157</v>
      </c>
      <c r="AH188" s="81">
        <f t="shared" ca="1" si="66"/>
        <v>9804162918.4753704</v>
      </c>
      <c r="AI188" s="35">
        <f t="shared" ca="1" si="67"/>
        <v>0</v>
      </c>
      <c r="AJ188" s="35" t="str">
        <f t="shared" ca="1" si="68"/>
        <v/>
      </c>
      <c r="AK188" s="84">
        <f t="shared" ca="1" si="69"/>
        <v>10360943846.998331</v>
      </c>
      <c r="AL188" s="35" t="str">
        <f t="shared" ca="1" si="70"/>
        <v>&gt;9277302527-10360943847</v>
      </c>
      <c r="AM188" s="35" t="str">
        <f t="shared" ca="1" si="71"/>
        <v>1/0</v>
      </c>
      <c r="AO188" s="110" t="e">
        <f t="shared" ca="1" si="86"/>
        <v>#N/A</v>
      </c>
      <c r="AP188" s="35">
        <f t="shared" si="87"/>
        <v>192.99999999999829</v>
      </c>
      <c r="AQ188" s="78">
        <f t="shared" ca="1" si="88"/>
        <v>0.67455647467702928</v>
      </c>
    </row>
    <row r="189" spans="1:43">
      <c r="A189" s="74">
        <v>1.9590413923210901</v>
      </c>
      <c r="B189" s="74">
        <v>2220</v>
      </c>
      <c r="C189" s="35">
        <v>0</v>
      </c>
      <c r="D189" s="35">
        <f t="shared" ca="1" si="72"/>
        <v>17</v>
      </c>
      <c r="E189" s="35">
        <f t="shared" ca="1" si="73"/>
        <v>1.8846551669306228E-3</v>
      </c>
      <c r="F189" s="35">
        <f ca="1">E189*'Input Sheet'!$D$2/SUM(OFFSET($E$4,0,0,'Input Sheet'!$D$2))</f>
        <v>0.8790018832391755</v>
      </c>
      <c r="G189" s="35" t="str">
        <f t="shared" si="74"/>
        <v/>
      </c>
      <c r="H189" s="35" t="str">
        <f t="shared" si="75"/>
        <v/>
      </c>
      <c r="J189" s="19">
        <v>186</v>
      </c>
      <c r="K189" s="30">
        <f t="shared" si="76"/>
        <v>1.9030899869919402</v>
      </c>
      <c r="L189" s="77">
        <f t="shared" ca="1" si="77"/>
        <v>2.1202370627969509E-3</v>
      </c>
      <c r="M189" s="27" t="str">
        <f t="shared" si="85"/>
        <v/>
      </c>
      <c r="N189" s="22">
        <f t="shared" si="78"/>
        <v>2.2900346113625201</v>
      </c>
      <c r="O189" s="28">
        <f t="shared" ca="1" si="79"/>
        <v>2.6348577091068904E-3</v>
      </c>
      <c r="P189" s="28">
        <f t="shared" ca="1" si="80"/>
        <v>1.6242212044076656</v>
      </c>
      <c r="Q189" s="20">
        <f ca="1">IF(O189="","",SUM($P$4:$P189))</f>
        <v>873.69479591575828</v>
      </c>
      <c r="R189" s="28">
        <f t="shared" si="89"/>
        <v>195.00000000000105</v>
      </c>
      <c r="S189" s="77">
        <f ca="1">SUM(L$4:L189)</f>
        <v>0.8732738563948389</v>
      </c>
      <c r="T189" s="80">
        <f t="shared" ca="1" si="81"/>
        <v>0.41697712009542132</v>
      </c>
      <c r="U189" s="80">
        <f t="shared" ca="1" si="82"/>
        <v>0.67675816879609474</v>
      </c>
      <c r="V189" s="2"/>
      <c r="W189" s="2"/>
      <c r="X189" s="2"/>
      <c r="Y189" s="2"/>
      <c r="AB189" s="19">
        <v>185</v>
      </c>
      <c r="AC189" s="30">
        <f t="shared" ca="1" si="90"/>
        <v>10.063376921054404</v>
      </c>
      <c r="AD189" s="28">
        <f t="shared" ca="1" si="91"/>
        <v>0</v>
      </c>
      <c r="AE189" s="77">
        <f t="shared" ca="1" si="63"/>
        <v>0</v>
      </c>
      <c r="AF189" s="85">
        <f t="shared" ca="1" si="64"/>
        <v>0</v>
      </c>
      <c r="AG189" s="35">
        <f t="shared" ca="1" si="65"/>
        <v>10.039388120513275</v>
      </c>
      <c r="AH189" s="81">
        <f t="shared" ca="1" si="66"/>
        <v>10949344507.358171</v>
      </c>
      <c r="AI189" s="35">
        <f t="shared" ca="1" si="67"/>
        <v>0</v>
      </c>
      <c r="AJ189" s="35" t="str">
        <f t="shared" ca="1" si="68"/>
        <v/>
      </c>
      <c r="AK189" s="84">
        <f t="shared" ca="1" si="69"/>
        <v>11571160592.241499</v>
      </c>
      <c r="AL189" s="35" t="str">
        <f t="shared" ca="1" si="70"/>
        <v>&gt;10360943847-11571160592</v>
      </c>
      <c r="AM189" s="35" t="str">
        <f t="shared" ca="1" si="71"/>
        <v>1/0</v>
      </c>
      <c r="AO189" s="110" t="e">
        <f t="shared" ca="1" si="86"/>
        <v>#N/A</v>
      </c>
      <c r="AP189" s="35">
        <f t="shared" si="87"/>
        <v>194.0000000000019</v>
      </c>
      <c r="AQ189" s="78">
        <f t="shared" ca="1" si="88"/>
        <v>0.67550005787091449</v>
      </c>
    </row>
    <row r="190" spans="1:43">
      <c r="A190" s="74">
        <v>1.8129133566428599</v>
      </c>
      <c r="B190" s="74">
        <v>2222</v>
      </c>
      <c r="C190" s="35">
        <v>1.20481927710843E-2</v>
      </c>
      <c r="D190" s="35">
        <f t="shared" ca="1" si="72"/>
        <v>14</v>
      </c>
      <c r="E190" s="35">
        <f t="shared" ca="1" si="73"/>
        <v>2.7692892248776498E-3</v>
      </c>
      <c r="F190" s="35">
        <f ca="1">E190*'Input Sheet'!$D$2/SUM(OFFSET($E$4,0,0,'Input Sheet'!$D$2))</f>
        <v>1.2915946039432782</v>
      </c>
      <c r="G190" s="35">
        <f t="shared" si="74"/>
        <v>1.8129133566428599</v>
      </c>
      <c r="H190" s="35">
        <f t="shared" si="75"/>
        <v>4</v>
      </c>
      <c r="J190" s="19">
        <v>187</v>
      </c>
      <c r="K190" s="30">
        <f t="shared" si="76"/>
        <v>1.9030899869919402</v>
      </c>
      <c r="L190" s="77">
        <f t="shared" ca="1" si="77"/>
        <v>2.1202370627969509E-3</v>
      </c>
      <c r="M190" s="27" t="str">
        <f t="shared" si="85"/>
        <v/>
      </c>
      <c r="N190" s="22">
        <f t="shared" si="78"/>
        <v>2.2922560713564799</v>
      </c>
      <c r="O190" s="28">
        <f t="shared" ca="1" si="79"/>
        <v>2.3395719313621527E-3</v>
      </c>
      <c r="P190" s="28">
        <f t="shared" ca="1" si="80"/>
        <v>1.4421964142585308</v>
      </c>
      <c r="Q190" s="20">
        <f ca="1">IF(O190="","",SUM($P$4:$P190))</f>
        <v>875.13699233001682</v>
      </c>
      <c r="R190" s="28">
        <f t="shared" si="89"/>
        <v>196.00000000000185</v>
      </c>
      <c r="S190" s="77">
        <f ca="1">SUM(L$4:L190)</f>
        <v>0.87539409345763586</v>
      </c>
      <c r="T190" s="80">
        <f t="shared" ca="1" si="81"/>
        <v>0.41798950623052727</v>
      </c>
      <c r="U190" s="80">
        <f t="shared" ca="1" si="82"/>
        <v>0.67787528453138401</v>
      </c>
      <c r="V190" s="2"/>
      <c r="W190" s="2"/>
      <c r="X190" s="2"/>
      <c r="Y190" s="2"/>
      <c r="AB190" s="19">
        <v>186</v>
      </c>
      <c r="AC190" s="30">
        <f t="shared" ca="1" si="90"/>
        <v>10.111354522136663</v>
      </c>
      <c r="AD190" s="28">
        <f t="shared" ca="1" si="91"/>
        <v>0</v>
      </c>
      <c r="AE190" s="77">
        <f t="shared" ca="1" si="63"/>
        <v>0</v>
      </c>
      <c r="AF190" s="85">
        <f t="shared" ca="1" si="64"/>
        <v>0</v>
      </c>
      <c r="AG190" s="35">
        <f t="shared" ca="1" si="65"/>
        <v>10.087365721595534</v>
      </c>
      <c r="AH190" s="81">
        <f t="shared" ca="1" si="66"/>
        <v>12228289772.183603</v>
      </c>
      <c r="AI190" s="35">
        <f t="shared" ca="1" si="67"/>
        <v>0</v>
      </c>
      <c r="AJ190" s="35" t="str">
        <f t="shared" ca="1" si="68"/>
        <v/>
      </c>
      <c r="AK190" s="84">
        <f t="shared" ca="1" si="69"/>
        <v>12922737486.916544</v>
      </c>
      <c r="AL190" s="35" t="str">
        <f t="shared" ca="1" si="70"/>
        <v>&gt;11571160592-12922737487</v>
      </c>
      <c r="AM190" s="35" t="str">
        <f t="shared" ca="1" si="71"/>
        <v>1/0</v>
      </c>
      <c r="AO190" s="110" t="e">
        <f t="shared" ca="1" si="86"/>
        <v>#N/A</v>
      </c>
      <c r="AP190" s="35">
        <f t="shared" si="87"/>
        <v>195.00000000000105</v>
      </c>
      <c r="AQ190" s="78">
        <f t="shared" ca="1" si="88"/>
        <v>0.67675816879609474</v>
      </c>
    </row>
    <row r="191" spans="1:43">
      <c r="A191" s="74">
        <v>1.80617997398389</v>
      </c>
      <c r="B191" s="74">
        <v>2223</v>
      </c>
      <c r="C191" s="35">
        <v>6.0518731988472602E-2</v>
      </c>
      <c r="D191" s="35">
        <f t="shared" ca="1" si="72"/>
        <v>13</v>
      </c>
      <c r="E191" s="35">
        <f t="shared" ca="1" si="73"/>
        <v>2.6095225388270168E-3</v>
      </c>
      <c r="F191" s="35">
        <f ca="1">E191*'Input Sheet'!$D$2/SUM(OFFSET($E$4,0,0,'Input Sheet'!$D$2))</f>
        <v>1.2170795306388587</v>
      </c>
      <c r="G191" s="35">
        <f t="shared" si="74"/>
        <v>1.80617997398389</v>
      </c>
      <c r="H191" s="35">
        <f t="shared" si="75"/>
        <v>4</v>
      </c>
      <c r="J191" s="19">
        <v>188</v>
      </c>
      <c r="K191" s="30">
        <f t="shared" si="76"/>
        <v>1.9084850188786502</v>
      </c>
      <c r="L191" s="77">
        <f t="shared" ca="1" si="77"/>
        <v>1.9665966959276065E-3</v>
      </c>
      <c r="M191" s="27">
        <f t="shared" si="85"/>
        <v>1.9084850188786502</v>
      </c>
      <c r="N191" s="22">
        <f t="shared" si="78"/>
        <v>2.2944662261615898</v>
      </c>
      <c r="O191" s="28">
        <f t="shared" ca="1" si="79"/>
        <v>5.4590011731783569E-3</v>
      </c>
      <c r="P191" s="28">
        <f t="shared" ca="1" si="80"/>
        <v>3.365124966603239</v>
      </c>
      <c r="Q191" s="20">
        <f ca="1">IF(O191="","",SUM($P$4:$P191))</f>
        <v>878.5021172966201</v>
      </c>
      <c r="R191" s="28">
        <f t="shared" si="89"/>
        <v>196.99999999999861</v>
      </c>
      <c r="S191" s="77">
        <f ca="1">SUM(L$4:L191)</f>
        <v>0.87736069015356344</v>
      </c>
      <c r="T191" s="80">
        <f t="shared" ca="1" si="81"/>
        <v>0.41892853105149508</v>
      </c>
      <c r="U191" s="80">
        <f t="shared" ca="1" si="82"/>
        <v>0.68048188791372588</v>
      </c>
      <c r="V191" s="2"/>
      <c r="W191" s="2"/>
      <c r="X191" s="2"/>
      <c r="Y191" s="2"/>
      <c r="AB191" s="19">
        <v>187</v>
      </c>
      <c r="AC191" s="30">
        <f t="shared" ca="1" si="90"/>
        <v>10.159332123218922</v>
      </c>
      <c r="AD191" s="28">
        <f t="shared" ca="1" si="91"/>
        <v>0</v>
      </c>
      <c r="AE191" s="77">
        <f t="shared" ca="1" si="63"/>
        <v>0</v>
      </c>
      <c r="AF191" s="85">
        <f t="shared" ca="1" si="64"/>
        <v>0</v>
      </c>
      <c r="AG191" s="35">
        <f t="shared" ca="1" si="65"/>
        <v>10.135343322677793</v>
      </c>
      <c r="AH191" s="81">
        <f t="shared" ca="1" si="66"/>
        <v>13656623065.609352</v>
      </c>
      <c r="AI191" s="35">
        <f t="shared" ca="1" si="67"/>
        <v>0</v>
      </c>
      <c r="AJ191" s="35" t="str">
        <f t="shared" ca="1" si="68"/>
        <v/>
      </c>
      <c r="AK191" s="84">
        <f t="shared" ca="1" si="69"/>
        <v>14432186194.678713</v>
      </c>
      <c r="AL191" s="35" t="str">
        <f t="shared" ca="1" si="70"/>
        <v>&gt;12922737487-14432186195</v>
      </c>
      <c r="AM191" s="35" t="str">
        <f t="shared" ca="1" si="71"/>
        <v>1/0</v>
      </c>
      <c r="AO191" s="110" t="e">
        <f t="shared" ca="1" si="86"/>
        <v>#N/A</v>
      </c>
      <c r="AP191" s="35">
        <f t="shared" si="87"/>
        <v>196.00000000000185</v>
      </c>
      <c r="AQ191" s="78">
        <f t="shared" ca="1" si="88"/>
        <v>0.67787528453138401</v>
      </c>
    </row>
    <row r="192" spans="1:43">
      <c r="A192" s="74">
        <v>1.91907809237607</v>
      </c>
      <c r="B192" s="74">
        <v>2224</v>
      </c>
      <c r="C192" s="35">
        <v>0</v>
      </c>
      <c r="D192" s="35">
        <f t="shared" ca="1" si="72"/>
        <v>16</v>
      </c>
      <c r="E192" s="35">
        <f t="shared" ca="1" si="73"/>
        <v>1.9665966959276065E-3</v>
      </c>
      <c r="F192" s="35">
        <f ca="1">E192*'Input Sheet'!$D$2/SUM(OFFSET($E$4,0,0,'Input Sheet'!$D$2))</f>
        <v>0.91721935642348751</v>
      </c>
      <c r="G192" s="35" t="str">
        <f t="shared" si="74"/>
        <v/>
      </c>
      <c r="H192" s="35" t="str">
        <f t="shared" si="75"/>
        <v/>
      </c>
      <c r="J192" s="19">
        <v>189</v>
      </c>
      <c r="K192" s="30">
        <f t="shared" si="76"/>
        <v>1.9084850188786502</v>
      </c>
      <c r="L192" s="77">
        <f t="shared" ca="1" si="77"/>
        <v>1.9665966959276065E-3</v>
      </c>
      <c r="M192" s="27" t="str">
        <f t="shared" si="85"/>
        <v/>
      </c>
      <c r="N192" s="22">
        <f t="shared" si="78"/>
        <v>2.29666519026153</v>
      </c>
      <c r="O192" s="28">
        <f t="shared" ca="1" si="79"/>
        <v>1.5597146209081019E-3</v>
      </c>
      <c r="P192" s="28">
        <f t="shared" ca="1" si="80"/>
        <v>0.96146427617235386</v>
      </c>
      <c r="Q192" s="20">
        <f ca="1">IF(O192="","",SUM($P$4:$P192))</f>
        <v>879.46358157279246</v>
      </c>
      <c r="R192" s="28">
        <f t="shared" si="89"/>
        <v>197.99999999999963</v>
      </c>
      <c r="S192" s="77">
        <f ca="1">SUM(L$4:L192)</f>
        <v>0.87932728684949102</v>
      </c>
      <c r="T192" s="80">
        <f t="shared" ca="1" si="81"/>
        <v>0.41986755587246294</v>
      </c>
      <c r="U192" s="80">
        <f t="shared" ca="1" si="82"/>
        <v>0.68122663173725206</v>
      </c>
      <c r="V192" s="2"/>
      <c r="W192" s="2"/>
      <c r="X192" s="2"/>
      <c r="Y192" s="2"/>
      <c r="AB192" s="19">
        <v>188</v>
      </c>
      <c r="AC192" s="30">
        <f t="shared" ca="1" si="90"/>
        <v>10.207309724301181</v>
      </c>
      <c r="AD192" s="28">
        <f t="shared" ca="1" si="91"/>
        <v>0</v>
      </c>
      <c r="AE192" s="77">
        <f t="shared" ca="1" si="63"/>
        <v>0</v>
      </c>
      <c r="AF192" s="85">
        <f t="shared" ca="1" si="64"/>
        <v>0</v>
      </c>
      <c r="AG192" s="35">
        <f t="shared" ca="1" si="65"/>
        <v>10.183320923760052</v>
      </c>
      <c r="AH192" s="81">
        <f t="shared" ca="1" si="66"/>
        <v>15251793752.907566</v>
      </c>
      <c r="AI192" s="35">
        <f t="shared" ca="1" si="67"/>
        <v>0</v>
      </c>
      <c r="AJ192" s="35" t="str">
        <f t="shared" ca="1" si="68"/>
        <v/>
      </c>
      <c r="AK192" s="84">
        <f t="shared" ca="1" si="69"/>
        <v>16117947034.73258</v>
      </c>
      <c r="AL192" s="35" t="str">
        <f t="shared" ca="1" si="70"/>
        <v>&gt;14432186195-16117947035</v>
      </c>
      <c r="AM192" s="35" t="str">
        <f t="shared" ca="1" si="71"/>
        <v>1/0</v>
      </c>
      <c r="AO192" s="110" t="e">
        <f t="shared" ca="1" si="86"/>
        <v>#N/A</v>
      </c>
      <c r="AP192" s="35">
        <f t="shared" si="87"/>
        <v>196.99999999999861</v>
      </c>
      <c r="AQ192" s="78">
        <f t="shared" ca="1" si="88"/>
        <v>0.68048188791372588</v>
      </c>
    </row>
    <row r="193" spans="1:43">
      <c r="A193" s="74">
        <v>2.0293837776852102</v>
      </c>
      <c r="B193" s="74">
        <v>2225</v>
      </c>
      <c r="C193" s="35">
        <v>4.96277915632754E-3</v>
      </c>
      <c r="D193" s="35">
        <f t="shared" ca="1" si="72"/>
        <v>18</v>
      </c>
      <c r="E193" s="35">
        <f t="shared" ca="1" si="73"/>
        <v>1.4283702317789985E-3</v>
      </c>
      <c r="F193" s="35">
        <f ca="1">E193*'Input Sheet'!$D$2/SUM(OFFSET($E$4,0,0,'Input Sheet'!$D$2))</f>
        <v>0.66619090098126998</v>
      </c>
      <c r="G193" s="35">
        <f t="shared" si="74"/>
        <v>2.0293837776852102</v>
      </c>
      <c r="H193" s="35">
        <f t="shared" si="75"/>
        <v>8</v>
      </c>
      <c r="J193" s="19">
        <v>190</v>
      </c>
      <c r="K193" s="30">
        <f t="shared" si="76"/>
        <v>1.9084850188786502</v>
      </c>
      <c r="L193" s="77">
        <f t="shared" ca="1" si="77"/>
        <v>1.9665966959276065E-3</v>
      </c>
      <c r="M193" s="27" t="str">
        <f t="shared" si="85"/>
        <v/>
      </c>
      <c r="N193" s="22">
        <f t="shared" si="78"/>
        <v>2.2988530764097099</v>
      </c>
      <c r="O193" s="28">
        <f t="shared" ca="1" si="79"/>
        <v>7.7985731045405093E-4</v>
      </c>
      <c r="P193" s="28">
        <f t="shared" ca="1" si="80"/>
        <v>0.48073213808617693</v>
      </c>
      <c r="Q193" s="20">
        <f ca="1">IF(O193="","",SUM($P$4:$P193))</f>
        <v>879.94431371087865</v>
      </c>
      <c r="R193" s="28">
        <f t="shared" si="89"/>
        <v>199.00000000000156</v>
      </c>
      <c r="S193" s="77">
        <f ca="1">SUM(L$4:L193)</f>
        <v>0.8812938835454186</v>
      </c>
      <c r="T193" s="80">
        <f t="shared" ca="1" si="81"/>
        <v>0.4208065806934308</v>
      </c>
      <c r="U193" s="80">
        <f t="shared" ca="1" si="82"/>
        <v>0.68159900364901527</v>
      </c>
      <c r="V193" s="2"/>
      <c r="W193" s="2"/>
      <c r="X193" s="2"/>
      <c r="Y193" s="2"/>
      <c r="AB193" s="19">
        <v>189</v>
      </c>
      <c r="AC193" s="30">
        <f t="shared" ca="1" si="90"/>
        <v>10.255287325383442</v>
      </c>
      <c r="AD193" s="28">
        <f t="shared" ca="1" si="91"/>
        <v>0</v>
      </c>
      <c r="AE193" s="77">
        <f t="shared" ref="AE193:AE204" ca="1" si="92">IF(AD193=0,0, 1/$AD193)</f>
        <v>0</v>
      </c>
      <c r="AF193" s="85">
        <f t="shared" ref="AF193:AF204" ca="1" si="93">AE193/$AE$1</f>
        <v>0</v>
      </c>
      <c r="AG193" s="35">
        <f t="shared" ref="AG193:AG204" ca="1" si="94">AVERAGE(AC192:AC193)</f>
        <v>10.231298524842313</v>
      </c>
      <c r="AH193" s="81">
        <f t="shared" ref="AH193:AH204" ca="1" si="95">10^AG193</f>
        <v>17033289383.743551</v>
      </c>
      <c r="AI193" s="35">
        <f t="shared" ref="AI193:AI204" ca="1" si="96">SUMPRODUCT((D$4:D$3737=AB193)*(C$4:C$3737&gt;0))</f>
        <v>0</v>
      </c>
      <c r="AJ193" s="35" t="str">
        <f t="shared" ref="AJ193:AJ204" ca="1" si="97">IF(AD193=0, "", AI193/AD193)</f>
        <v/>
      </c>
      <c r="AK193" s="84">
        <f t="shared" ref="AK193:AK204" ca="1" si="98">10^AC193</f>
        <v>18000614259.690823</v>
      </c>
      <c r="AL193" s="35" t="str">
        <f t="shared" ref="AL193:AL204" ca="1" si="99">"&gt;"&amp;ROUND(AK192, 0)&amp;"-"&amp;ROUND(AK193,0)</f>
        <v>&gt;16117947035-18000614260</v>
      </c>
      <c r="AM193" s="35" t="str">
        <f t="shared" ref="AM193:AM204" ca="1" si="100">"1/"&amp;AD193</f>
        <v>1/0</v>
      </c>
      <c r="AO193" s="110" t="e">
        <f t="shared" ca="1" si="86"/>
        <v>#N/A</v>
      </c>
      <c r="AP193" s="35">
        <f t="shared" si="87"/>
        <v>197.99999999999963</v>
      </c>
      <c r="AQ193" s="78">
        <f t="shared" ca="1" si="88"/>
        <v>0.68122663173725206</v>
      </c>
    </row>
    <row r="194" spans="1:43">
      <c r="A194" s="74">
        <v>2.1846914308176002</v>
      </c>
      <c r="B194" s="74">
        <v>2226</v>
      </c>
      <c r="C194" s="35">
        <v>5.5865921787709499E-3</v>
      </c>
      <c r="D194" s="35">
        <f t="shared" ca="1" si="72"/>
        <v>21</v>
      </c>
      <c r="E194" s="35">
        <f t="shared" ca="1" si="73"/>
        <v>8.8113748064288871E-4</v>
      </c>
      <c r="F194" s="35">
        <f ca="1">E194*'Input Sheet'!$D$2/SUM(OFFSET($E$4,0,0,'Input Sheet'!$D$2))</f>
        <v>0.41096191943649768</v>
      </c>
      <c r="G194" s="35">
        <f t="shared" si="74"/>
        <v>2.1846914308176002</v>
      </c>
      <c r="H194" s="35">
        <f t="shared" si="75"/>
        <v>9</v>
      </c>
      <c r="J194" s="19">
        <v>191</v>
      </c>
      <c r="K194" s="30">
        <f t="shared" si="76"/>
        <v>1.9084850188786502</v>
      </c>
      <c r="L194" s="77">
        <f t="shared" ca="1" si="77"/>
        <v>1.9665966959276065E-3</v>
      </c>
      <c r="M194" s="27" t="str">
        <f t="shared" si="85"/>
        <v/>
      </c>
      <c r="N194" s="22">
        <f t="shared" si="78"/>
        <v>2.3010299956639799</v>
      </c>
      <c r="O194" s="28">
        <f t="shared" ca="1" si="79"/>
        <v>1.5597146209081019E-3</v>
      </c>
      <c r="P194" s="28">
        <f t="shared" ca="1" si="80"/>
        <v>0.96146427617235386</v>
      </c>
      <c r="Q194" s="20">
        <f ca="1">IF(O194="","",SUM($P$4:$P194))</f>
        <v>880.90577798705101</v>
      </c>
      <c r="R194" s="28">
        <f t="shared" si="89"/>
        <v>199.99999999999957</v>
      </c>
      <c r="S194" s="77">
        <f ca="1">SUM(L$4:L194)</f>
        <v>0.88326048024134618</v>
      </c>
      <c r="T194" s="80">
        <f t="shared" ca="1" si="81"/>
        <v>0.4217456055143986</v>
      </c>
      <c r="U194" s="80">
        <f t="shared" ca="1" si="82"/>
        <v>0.68234374747254145</v>
      </c>
      <c r="V194" s="2"/>
      <c r="W194" s="2"/>
      <c r="X194" s="2"/>
      <c r="Y194" s="2"/>
      <c r="AB194" s="19">
        <v>190</v>
      </c>
      <c r="AC194" s="30">
        <f t="shared" ca="1" si="90"/>
        <v>10.303264926465701</v>
      </c>
      <c r="AD194" s="28">
        <f t="shared" ca="1" si="91"/>
        <v>0</v>
      </c>
      <c r="AE194" s="77">
        <f t="shared" ca="1" si="92"/>
        <v>0</v>
      </c>
      <c r="AF194" s="85">
        <f t="shared" ca="1" si="93"/>
        <v>0</v>
      </c>
      <c r="AG194" s="35">
        <f t="shared" ca="1" si="94"/>
        <v>10.279276125924572</v>
      </c>
      <c r="AH194" s="81">
        <f t="shared" ca="1" si="95"/>
        <v>19022873763.621372</v>
      </c>
      <c r="AI194" s="35">
        <f t="shared" ca="1" si="96"/>
        <v>0</v>
      </c>
      <c r="AJ194" s="35" t="str">
        <f t="shared" ca="1" si="97"/>
        <v/>
      </c>
      <c r="AK194" s="84">
        <f t="shared" ca="1" si="98"/>
        <v>20103187647.158028</v>
      </c>
      <c r="AL194" s="35" t="str">
        <f t="shared" ca="1" si="99"/>
        <v>&gt;18000614260-20103187647</v>
      </c>
      <c r="AM194" s="35" t="str">
        <f t="shared" ca="1" si="100"/>
        <v>1/0</v>
      </c>
      <c r="AO194" s="110" t="e">
        <f t="shared" ca="1" si="86"/>
        <v>#N/A</v>
      </c>
      <c r="AP194" s="35">
        <f t="shared" si="87"/>
        <v>199.00000000000156</v>
      </c>
      <c r="AQ194" s="78">
        <f t="shared" ca="1" si="88"/>
        <v>0.68159900364901527</v>
      </c>
    </row>
    <row r="195" spans="1:43">
      <c r="A195" s="74">
        <v>2.0492180226701802</v>
      </c>
      <c r="B195" s="74">
        <v>2227</v>
      </c>
      <c r="C195" s="35">
        <v>2.1505376344085999E-2</v>
      </c>
      <c r="D195" s="35">
        <f t="shared" ref="D195:D258" ca="1" si="101">IF($A195=OFFSET($AC$4,NumBins,0), NumBins, INDEX(OFFSET($AB$4,0,0,NumBins+2,2),MATCH($A195,OFFSET($AC$4,0,0,NumBins+2,1),1)+1,1))</f>
        <v>18</v>
      </c>
      <c r="E195" s="35">
        <f t="shared" ref="E195:E258" ca="1" si="102">INDEX(OFFSET($AB$4,0,0,NumBins+1,5),MATCH($D195,OFFSET( $AB$4,0,0,NumBins+1,1),0),5)</f>
        <v>1.4283702317789985E-3</v>
      </c>
      <c r="F195" s="35">
        <f ca="1">E195*'Input Sheet'!$D$2/SUM(OFFSET($E$4,0,0,'Input Sheet'!$D$2))</f>
        <v>0.66619090098126998</v>
      </c>
      <c r="G195" s="35">
        <f t="shared" si="74"/>
        <v>2.0492180226701802</v>
      </c>
      <c r="H195" s="35">
        <f t="shared" si="75"/>
        <v>5</v>
      </c>
      <c r="J195" s="19">
        <v>192</v>
      </c>
      <c r="K195" s="30">
        <f t="shared" si="76"/>
        <v>1.9084850188786502</v>
      </c>
      <c r="L195" s="77">
        <f t="shared" ca="1" si="77"/>
        <v>1.9665966959276065E-3</v>
      </c>
      <c r="M195" s="27" t="str">
        <f t="shared" si="85"/>
        <v/>
      </c>
      <c r="N195" s="22">
        <f t="shared" si="78"/>
        <v>2.3031960574204899</v>
      </c>
      <c r="O195" s="28">
        <f t="shared" ca="1" si="79"/>
        <v>1.5597146209081019E-3</v>
      </c>
      <c r="P195" s="28">
        <f t="shared" ca="1" si="80"/>
        <v>0.96146427617235386</v>
      </c>
      <c r="Q195" s="20">
        <f ca="1">IF(O195="","",SUM($P$4:$P195))</f>
        <v>881.86724226322337</v>
      </c>
      <c r="R195" s="28">
        <f t="shared" si="89"/>
        <v>201.00000000000054</v>
      </c>
      <c r="S195" s="77">
        <f ca="1">SUM(L$4:L195)</f>
        <v>0.88522707693727376</v>
      </c>
      <c r="T195" s="80">
        <f t="shared" ca="1" si="81"/>
        <v>0.42268463033536646</v>
      </c>
      <c r="U195" s="80">
        <f t="shared" ca="1" si="82"/>
        <v>0.68308849129606763</v>
      </c>
      <c r="V195" s="2"/>
      <c r="W195" s="2"/>
      <c r="X195" s="2"/>
      <c r="Y195" s="2"/>
      <c r="AB195" s="19">
        <v>191</v>
      </c>
      <c r="AC195" s="30">
        <f t="shared" ca="1" si="90"/>
        <v>10.35124252754796</v>
      </c>
      <c r="AD195" s="28">
        <f t="shared" ca="1" si="91"/>
        <v>0</v>
      </c>
      <c r="AE195" s="77">
        <f t="shared" ca="1" si="92"/>
        <v>0</v>
      </c>
      <c r="AF195" s="85">
        <f t="shared" ca="1" si="93"/>
        <v>0</v>
      </c>
      <c r="AG195" s="35">
        <f t="shared" ca="1" si="94"/>
        <v>10.327253727006831</v>
      </c>
      <c r="AH195" s="81">
        <f t="shared" ca="1" si="95"/>
        <v>21244852833.419262</v>
      </c>
      <c r="AI195" s="35">
        <f t="shared" ca="1" si="96"/>
        <v>0</v>
      </c>
      <c r="AJ195" s="35" t="str">
        <f t="shared" ca="1" si="97"/>
        <v/>
      </c>
      <c r="AK195" s="84">
        <f t="shared" ca="1" si="98"/>
        <v>22451353478.633377</v>
      </c>
      <c r="AL195" s="35" t="str">
        <f t="shared" ca="1" si="99"/>
        <v>&gt;20103187647-22451353479</v>
      </c>
      <c r="AM195" s="35" t="str">
        <f t="shared" ca="1" si="100"/>
        <v>1/0</v>
      </c>
      <c r="AO195" s="110" t="e">
        <f t="shared" ca="1" si="86"/>
        <v>#N/A</v>
      </c>
      <c r="AP195" s="35">
        <f t="shared" si="87"/>
        <v>199.99999999999957</v>
      </c>
      <c r="AQ195" s="78">
        <f t="shared" ca="1" si="88"/>
        <v>0.68234374747254145</v>
      </c>
    </row>
    <row r="196" spans="1:43">
      <c r="A196" s="74">
        <v>1.91907809237607</v>
      </c>
      <c r="B196" s="74">
        <v>2228</v>
      </c>
      <c r="C196" s="35">
        <v>0</v>
      </c>
      <c r="D196" s="35">
        <f t="shared" ca="1" si="101"/>
        <v>16</v>
      </c>
      <c r="E196" s="35">
        <f t="shared" ca="1" si="102"/>
        <v>1.9665966959276065E-3</v>
      </c>
      <c r="F196" s="35">
        <f ca="1">E196*'Input Sheet'!$D$2/SUM(OFFSET($E$4,0,0,'Input Sheet'!$D$2))</f>
        <v>0.91721935642348751</v>
      </c>
      <c r="G196" s="35" t="str">
        <f t="shared" ref="G196:G259" si="103">IF(C196=0,"",$A196)</f>
        <v/>
      </c>
      <c r="H196" s="35" t="str">
        <f t="shared" ref="H196:H259" si="104">IF(G196="", "", COUNTIF($G$4:$G$3738,G196))</f>
        <v/>
      </c>
      <c r="J196" s="19">
        <v>193</v>
      </c>
      <c r="K196" s="30">
        <f t="shared" ref="K196:K259" si="105">IF(ISERR(SMALL($G$4:$G$3738,$J196)),"",SMALL($G$4:$G$3738,$J196))</f>
        <v>1.91907809237607</v>
      </c>
      <c r="L196" s="77">
        <f t="shared" ref="L196:L259" ca="1" si="106">IF($K196="", "", IFERROR(INDEX($A$4:$H$3738,MATCH($K196,$G$4:$G$3738,0),5),""))</f>
        <v>1.9665966959276065E-3</v>
      </c>
      <c r="M196" s="27">
        <f t="shared" si="85"/>
        <v>1.91907809237607</v>
      </c>
      <c r="N196" s="22">
        <f t="shared" ref="N196:N259" si="107">IF(ISERR(SMALL($M$4:$M$3738,$J196)),"",SMALL($M$4:$M$3738,$J196))</f>
        <v>2.3053513694466199</v>
      </c>
      <c r="O196" s="28">
        <f t="shared" ref="O196:O259" ca="1" si="108">IFERROR(INDEX($A$4:$H$3738,MATCH($N196,$G$4:$G$3738,0),5)*INDEX($A$4:$H$3738,MATCH($N196,$G$4:$G$3738,0),8),"")</f>
        <v>2.3395719313621527E-3</v>
      </c>
      <c r="P196" s="28">
        <f t="shared" ca="1" si="80"/>
        <v>1.4421964142585308</v>
      </c>
      <c r="Q196" s="20">
        <f ca="1">IF(O196="","",SUM($P$4:$P196))</f>
        <v>883.30943867748192</v>
      </c>
      <c r="R196" s="28">
        <f t="shared" si="89"/>
        <v>201.99999999999827</v>
      </c>
      <c r="S196" s="77">
        <f ca="1">SUM(L$4:L196)</f>
        <v>0.88719367363320134</v>
      </c>
      <c r="T196" s="80">
        <f t="shared" ca="1" si="81"/>
        <v>0.42362365515633427</v>
      </c>
      <c r="U196" s="80">
        <f t="shared" ca="1" si="82"/>
        <v>0.68420560703135702</v>
      </c>
      <c r="V196" s="2"/>
      <c r="W196" s="2"/>
      <c r="X196" s="2"/>
      <c r="Y196" s="2"/>
      <c r="AB196" s="19">
        <v>192</v>
      </c>
      <c r="AC196" s="30">
        <f t="shared" ca="1" si="90"/>
        <v>10.399220128630219</v>
      </c>
      <c r="AD196" s="28">
        <f t="shared" ca="1" si="91"/>
        <v>0</v>
      </c>
      <c r="AE196" s="77">
        <f t="shared" ca="1" si="92"/>
        <v>0</v>
      </c>
      <c r="AF196" s="85">
        <f t="shared" ca="1" si="93"/>
        <v>0</v>
      </c>
      <c r="AG196" s="35">
        <f t="shared" ca="1" si="94"/>
        <v>10.37523132808909</v>
      </c>
      <c r="AH196" s="81">
        <f t="shared" ca="1" si="95"/>
        <v>23726371605.155354</v>
      </c>
      <c r="AI196" s="35">
        <f t="shared" ca="1" si="96"/>
        <v>0</v>
      </c>
      <c r="AJ196" s="35" t="str">
        <f t="shared" ca="1" si="97"/>
        <v/>
      </c>
      <c r="AK196" s="84">
        <f t="shared" ca="1" si="98"/>
        <v>25073798338.33477</v>
      </c>
      <c r="AL196" s="35" t="str">
        <f t="shared" ca="1" si="99"/>
        <v>&gt;22451353479-25073798338</v>
      </c>
      <c r="AM196" s="35" t="str">
        <f t="shared" ca="1" si="100"/>
        <v>1/0</v>
      </c>
      <c r="AO196" s="110" t="e">
        <f t="shared" ca="1" si="86"/>
        <v>#N/A</v>
      </c>
      <c r="AP196" s="35">
        <f t="shared" si="87"/>
        <v>201.00000000000054</v>
      </c>
      <c r="AQ196" s="78">
        <f t="shared" ca="1" si="88"/>
        <v>0.68308849129606763</v>
      </c>
    </row>
    <row r="197" spans="1:43">
      <c r="A197" s="74">
        <v>2.0755469613925301</v>
      </c>
      <c r="B197" s="74">
        <v>2229</v>
      </c>
      <c r="C197" s="35">
        <v>0</v>
      </c>
      <c r="D197" s="35">
        <f t="shared" ca="1" si="101"/>
        <v>19</v>
      </c>
      <c r="E197" s="35">
        <f t="shared" ca="1" si="102"/>
        <v>1.0051494223629991E-3</v>
      </c>
      <c r="F197" s="35">
        <f ca="1">E197*'Input Sheet'!$D$2/SUM(OFFSET($E$4,0,0,'Input Sheet'!$D$2))</f>
        <v>0.46880100439422701</v>
      </c>
      <c r="G197" s="35" t="str">
        <f t="shared" si="103"/>
        <v/>
      </c>
      <c r="H197" s="35" t="str">
        <f t="shared" si="104"/>
        <v/>
      </c>
      <c r="J197" s="19">
        <v>194</v>
      </c>
      <c r="K197" s="30">
        <f t="shared" si="105"/>
        <v>1.91907809237607</v>
      </c>
      <c r="L197" s="77">
        <f t="shared" ca="1" si="106"/>
        <v>1.9665966959276065E-3</v>
      </c>
      <c r="M197" s="27" t="str">
        <f t="shared" si="85"/>
        <v/>
      </c>
      <c r="N197" s="22">
        <f t="shared" si="107"/>
        <v>2.3074960379132099</v>
      </c>
      <c r="O197" s="28">
        <f t="shared" ca="1" si="108"/>
        <v>7.7985731045405093E-4</v>
      </c>
      <c r="P197" s="28">
        <f t="shared" ref="P197:P260" ca="1" si="109">IF($O197="","", $O197*$W$6/$W$3)</f>
        <v>0.48073213808617693</v>
      </c>
      <c r="Q197" s="20">
        <f ca="1">IF(O197="","",SUM($P$4:$P197))</f>
        <v>883.7901708155681</v>
      </c>
      <c r="R197" s="28">
        <f t="shared" si="89"/>
        <v>202.99999999999869</v>
      </c>
      <c r="S197" s="77">
        <f ca="1">SUM(L$4:L197)</f>
        <v>0.88916027032912892</v>
      </c>
      <c r="T197" s="80">
        <f t="shared" ref="T197:T260" ca="1" si="110">S197/$T$1</f>
        <v>0.42456267997730213</v>
      </c>
      <c r="U197" s="80">
        <f t="shared" ref="U197:U260" ca="1" si="111">IF(Q197="",NA(),Q197/$W$6)</f>
        <v>0.68457797894312011</v>
      </c>
      <c r="V197" s="2"/>
      <c r="W197" s="2"/>
      <c r="X197" s="2"/>
      <c r="Y197" s="2"/>
      <c r="AB197" s="19">
        <v>193</v>
      </c>
      <c r="AC197" s="30">
        <f t="shared" ref="AC197:AC204" ca="1" si="112">IF(AB197=NumBins,MAX(A:A),$AC$4+(OFFSET($AC$4,NumBins,0)-$AC$4)/NumBins*$AB197)</f>
        <v>10.447197729712478</v>
      </c>
      <c r="AD197" s="28">
        <f t="shared" ref="AD197:AD204" ca="1" si="113">COUNTIF(D:D,AB197)</f>
        <v>0</v>
      </c>
      <c r="AE197" s="77">
        <f t="shared" ca="1" si="92"/>
        <v>0</v>
      </c>
      <c r="AF197" s="85">
        <f t="shared" ca="1" si="93"/>
        <v>0</v>
      </c>
      <c r="AG197" s="35">
        <f t="shared" ca="1" si="94"/>
        <v>10.423208929171349</v>
      </c>
      <c r="AH197" s="81">
        <f t="shared" ca="1" si="95"/>
        <v>26497745781.528267</v>
      </c>
      <c r="AI197" s="35">
        <f t="shared" ca="1" si="96"/>
        <v>0</v>
      </c>
      <c r="AJ197" s="35" t="str">
        <f t="shared" ca="1" si="97"/>
        <v/>
      </c>
      <c r="AK197" s="84">
        <f t="shared" ca="1" si="98"/>
        <v>28002559565.497898</v>
      </c>
      <c r="AL197" s="35" t="str">
        <f t="shared" ca="1" si="99"/>
        <v>&gt;25073798338-28002559565</v>
      </c>
      <c r="AM197" s="35" t="str">
        <f t="shared" ca="1" si="100"/>
        <v>1/0</v>
      </c>
      <c r="AO197" s="110" t="e">
        <f t="shared" ca="1" si="86"/>
        <v>#N/A</v>
      </c>
      <c r="AP197" s="35">
        <f t="shared" si="87"/>
        <v>201.99999999999827</v>
      </c>
      <c r="AQ197" s="78">
        <f t="shared" ca="1" si="88"/>
        <v>0.68420560703135702</v>
      </c>
    </row>
    <row r="198" spans="1:43">
      <c r="A198" s="74">
        <v>1.7708520116421398</v>
      </c>
      <c r="B198" s="74">
        <v>2230</v>
      </c>
      <c r="C198" s="35">
        <v>0.200854700854701</v>
      </c>
      <c r="D198" s="35">
        <f t="shared" ca="1" si="101"/>
        <v>13</v>
      </c>
      <c r="E198" s="35">
        <f t="shared" ca="1" si="102"/>
        <v>2.6095225388270168E-3</v>
      </c>
      <c r="F198" s="35">
        <f ca="1">E198*'Input Sheet'!$D$2/SUM(OFFSET($E$4,0,0,'Input Sheet'!$D$2))</f>
        <v>1.2170795306388587</v>
      </c>
      <c r="G198" s="35">
        <f t="shared" si="103"/>
        <v>1.7708520116421398</v>
      </c>
      <c r="H198" s="35">
        <f t="shared" si="104"/>
        <v>4</v>
      </c>
      <c r="J198" s="19">
        <v>195</v>
      </c>
      <c r="K198" s="30">
        <f t="shared" si="105"/>
        <v>1.91907809237607</v>
      </c>
      <c r="L198" s="77">
        <f t="shared" ca="1" si="106"/>
        <v>1.9665966959276065E-3</v>
      </c>
      <c r="M198" s="27" t="str">
        <f t="shared" ref="M198:M261" si="114">IF($K198=$K197,"", $K198)</f>
        <v/>
      </c>
      <c r="N198" s="22">
        <f t="shared" si="107"/>
        <v>2.3096301674259001</v>
      </c>
      <c r="O198" s="28">
        <f t="shared" ca="1" si="108"/>
        <v>3.1194292418162037E-3</v>
      </c>
      <c r="P198" s="28">
        <f t="shared" ca="1" si="109"/>
        <v>1.9229285523447077</v>
      </c>
      <c r="Q198" s="20">
        <f ca="1">IF(O198="","",SUM($P$4:$P198))</f>
        <v>885.71309936791283</v>
      </c>
      <c r="R198" s="28">
        <f t="shared" si="89"/>
        <v>204.00000000000065</v>
      </c>
      <c r="S198" s="77">
        <f ca="1">SUM(L$4:L198)</f>
        <v>0.8911268670250565</v>
      </c>
      <c r="T198" s="80">
        <f t="shared" ca="1" si="110"/>
        <v>0.42550170479826993</v>
      </c>
      <c r="U198" s="80">
        <f t="shared" ca="1" si="111"/>
        <v>0.68606746659017259</v>
      </c>
      <c r="V198" s="2"/>
      <c r="W198" s="2"/>
      <c r="X198" s="2"/>
      <c r="Y198" s="2"/>
      <c r="AB198" s="19">
        <v>194</v>
      </c>
      <c r="AC198" s="30">
        <f t="shared" ca="1" si="112"/>
        <v>10.495175330794737</v>
      </c>
      <c r="AD198" s="28">
        <f t="shared" ca="1" si="113"/>
        <v>0</v>
      </c>
      <c r="AE198" s="77">
        <f t="shared" ca="1" si="92"/>
        <v>0</v>
      </c>
      <c r="AF198" s="85">
        <f t="shared" ca="1" si="93"/>
        <v>0</v>
      </c>
      <c r="AG198" s="35">
        <f t="shared" ca="1" si="94"/>
        <v>10.471186530253608</v>
      </c>
      <c r="AH198" s="81">
        <f t="shared" ca="1" si="95"/>
        <v>29592832110.491673</v>
      </c>
      <c r="AI198" s="35">
        <f t="shared" ca="1" si="96"/>
        <v>0</v>
      </c>
      <c r="AJ198" s="35" t="str">
        <f t="shared" ca="1" si="97"/>
        <v/>
      </c>
      <c r="AK198" s="84">
        <f t="shared" ca="1" si="98"/>
        <v>31273416641.482502</v>
      </c>
      <c r="AL198" s="35" t="str">
        <f t="shared" ca="1" si="99"/>
        <v>&gt;28002559565-31273416641</v>
      </c>
      <c r="AM198" s="35" t="str">
        <f t="shared" ca="1" si="100"/>
        <v>1/0</v>
      </c>
      <c r="AO198" s="110" t="e">
        <f t="shared" ref="AO198:AO204" ca="1" si="115">IF(AJ198="",NA(),AJ198)</f>
        <v>#N/A</v>
      </c>
      <c r="AP198" s="35">
        <f t="shared" ref="AP198:AP261" si="116">R197</f>
        <v>202.99999999999869</v>
      </c>
      <c r="AQ198" s="78">
        <f t="shared" ref="AQ198:AQ261" ca="1" si="117">U197</f>
        <v>0.68457797894312011</v>
      </c>
    </row>
    <row r="199" spans="1:43">
      <c r="A199" s="74">
        <v>2.46089784275655</v>
      </c>
      <c r="B199" s="74">
        <v>2232</v>
      </c>
      <c r="C199" s="35">
        <v>3.7656903765690398E-2</v>
      </c>
      <c r="D199" s="35">
        <f t="shared" ca="1" si="101"/>
        <v>27</v>
      </c>
      <c r="E199" s="35">
        <f t="shared" ca="1" si="102"/>
        <v>8.077093572559813E-4</v>
      </c>
      <c r="F199" s="35">
        <f ca="1">E199*'Input Sheet'!$D$2/SUM(OFFSET($E$4,0,0,'Input Sheet'!$D$2))</f>
        <v>0.3767150928167895</v>
      </c>
      <c r="G199" s="35">
        <f t="shared" si="103"/>
        <v>2.46089784275655</v>
      </c>
      <c r="H199" s="35">
        <f t="shared" si="104"/>
        <v>2</v>
      </c>
      <c r="J199" s="19">
        <v>196</v>
      </c>
      <c r="K199" s="30">
        <f t="shared" si="105"/>
        <v>1.91907809237607</v>
      </c>
      <c r="L199" s="77">
        <f t="shared" ca="1" si="106"/>
        <v>1.9665966959276065E-3</v>
      </c>
      <c r="M199" s="27" t="str">
        <f t="shared" si="114"/>
        <v/>
      </c>
      <c r="N199" s="22">
        <f t="shared" si="107"/>
        <v>2.3117538610557502</v>
      </c>
      <c r="O199" s="28">
        <f t="shared" ca="1" si="108"/>
        <v>3.1194292418162037E-3</v>
      </c>
      <c r="P199" s="28">
        <f t="shared" ca="1" si="109"/>
        <v>1.9229285523447077</v>
      </c>
      <c r="Q199" s="20">
        <f ca="1">IF(O199="","",SUM($P$4:$P199))</f>
        <v>887.63602792025756</v>
      </c>
      <c r="R199" s="28">
        <f t="shared" si="89"/>
        <v>204.99999999999824</v>
      </c>
      <c r="S199" s="77">
        <f ca="1">SUM(L$4:L199)</f>
        <v>0.89309346372098408</v>
      </c>
      <c r="T199" s="80">
        <f t="shared" ca="1" si="110"/>
        <v>0.42644072961923779</v>
      </c>
      <c r="U199" s="80">
        <f t="shared" ca="1" si="111"/>
        <v>0.68755695423722507</v>
      </c>
      <c r="V199" s="2"/>
      <c r="W199" s="2"/>
      <c r="X199" s="2"/>
      <c r="Y199" s="2"/>
      <c r="AB199" s="19">
        <v>195</v>
      </c>
      <c r="AC199" s="30">
        <f t="shared" ca="1" si="112"/>
        <v>10.543152931876996</v>
      </c>
      <c r="AD199" s="28">
        <f t="shared" ca="1" si="113"/>
        <v>0</v>
      </c>
      <c r="AE199" s="77">
        <f t="shared" ca="1" si="92"/>
        <v>0</v>
      </c>
      <c r="AF199" s="85">
        <f t="shared" ca="1" si="93"/>
        <v>0</v>
      </c>
      <c r="AG199" s="35">
        <f t="shared" ca="1" si="94"/>
        <v>10.519164131335867</v>
      </c>
      <c r="AH199" s="81">
        <f t="shared" ca="1" si="95"/>
        <v>33049441999.335182</v>
      </c>
      <c r="AI199" s="35">
        <f t="shared" ca="1" si="96"/>
        <v>0</v>
      </c>
      <c r="AJ199" s="35" t="str">
        <f t="shared" ca="1" si="97"/>
        <v/>
      </c>
      <c r="AK199" s="84">
        <f t="shared" ca="1" si="98"/>
        <v>34926328293.103249</v>
      </c>
      <c r="AL199" s="35" t="str">
        <f t="shared" ca="1" si="99"/>
        <v>&gt;31273416641-34926328293</v>
      </c>
      <c r="AM199" s="35" t="str">
        <f t="shared" ca="1" si="100"/>
        <v>1/0</v>
      </c>
      <c r="AO199" s="110" t="e">
        <f t="shared" ca="1" si="115"/>
        <v>#N/A</v>
      </c>
      <c r="AP199" s="35">
        <f t="shared" si="116"/>
        <v>204.00000000000065</v>
      </c>
      <c r="AQ199" s="78">
        <f t="shared" ca="1" si="117"/>
        <v>0.68606746659017259</v>
      </c>
    </row>
    <row r="200" spans="1:43">
      <c r="A200" s="74">
        <v>2.0644579892269199</v>
      </c>
      <c r="B200" s="74">
        <v>2233</v>
      </c>
      <c r="C200" s="35">
        <v>3.11111111111111E-2</v>
      </c>
      <c r="D200" s="35">
        <f t="shared" ca="1" si="101"/>
        <v>19</v>
      </c>
      <c r="E200" s="35">
        <f t="shared" ca="1" si="102"/>
        <v>1.0051494223629991E-3</v>
      </c>
      <c r="F200" s="35">
        <f ca="1">E200*'Input Sheet'!$D$2/SUM(OFFSET($E$4,0,0,'Input Sheet'!$D$2))</f>
        <v>0.46880100439422701</v>
      </c>
      <c r="G200" s="35">
        <f t="shared" si="103"/>
        <v>2.0644579892269199</v>
      </c>
      <c r="H200" s="35">
        <f t="shared" si="104"/>
        <v>7</v>
      </c>
      <c r="J200" s="19">
        <v>197</v>
      </c>
      <c r="K200" s="30">
        <f t="shared" si="105"/>
        <v>1.91907809237607</v>
      </c>
      <c r="L200" s="77">
        <f t="shared" ca="1" si="106"/>
        <v>1.9665966959276065E-3</v>
      </c>
      <c r="M200" s="27" t="str">
        <f t="shared" si="114"/>
        <v/>
      </c>
      <c r="N200" s="22">
        <f t="shared" si="107"/>
        <v>2.3138672203691502</v>
      </c>
      <c r="O200" s="28">
        <f t="shared" ca="1" si="108"/>
        <v>2.3395719313621527E-3</v>
      </c>
      <c r="P200" s="28">
        <f t="shared" ca="1" si="109"/>
        <v>1.4421964142585308</v>
      </c>
      <c r="Q200" s="20">
        <f ca="1">IF(O200="","",SUM($P$4:$P200))</f>
        <v>889.07822433451611</v>
      </c>
      <c r="R200" s="28">
        <f t="shared" si="89"/>
        <v>205.99999999999858</v>
      </c>
      <c r="S200" s="77">
        <f ca="1">SUM(L$4:L200)</f>
        <v>0.89506006041691166</v>
      </c>
      <c r="T200" s="80">
        <f t="shared" ca="1" si="110"/>
        <v>0.42737975444020559</v>
      </c>
      <c r="U200" s="80">
        <f t="shared" ca="1" si="111"/>
        <v>0.68867406997251446</v>
      </c>
      <c r="V200" s="2"/>
      <c r="W200" s="2"/>
      <c r="X200" s="2"/>
      <c r="Y200" s="2"/>
      <c r="AB200" s="19">
        <v>196</v>
      </c>
      <c r="AC200" s="30">
        <f t="shared" ca="1" si="112"/>
        <v>10.591130532959255</v>
      </c>
      <c r="AD200" s="28">
        <f t="shared" ca="1" si="113"/>
        <v>0</v>
      </c>
      <c r="AE200" s="77">
        <f t="shared" ca="1" si="92"/>
        <v>0</v>
      </c>
      <c r="AF200" s="85">
        <f t="shared" ca="1" si="93"/>
        <v>0</v>
      </c>
      <c r="AG200" s="35">
        <f t="shared" ca="1" si="94"/>
        <v>10.567141732418126</v>
      </c>
      <c r="AH200" s="81">
        <f t="shared" ca="1" si="95"/>
        <v>36909803441.225037</v>
      </c>
      <c r="AI200" s="35">
        <f t="shared" ca="1" si="96"/>
        <v>0</v>
      </c>
      <c r="AJ200" s="35" t="str">
        <f t="shared" ca="1" si="97"/>
        <v/>
      </c>
      <c r="AK200" s="84">
        <f t="shared" ca="1" si="98"/>
        <v>39005920652.096619</v>
      </c>
      <c r="AL200" s="35" t="str">
        <f t="shared" ca="1" si="99"/>
        <v>&gt;34926328293-39005920652</v>
      </c>
      <c r="AM200" s="35" t="str">
        <f t="shared" ca="1" si="100"/>
        <v>1/0</v>
      </c>
      <c r="AO200" s="110" t="e">
        <f t="shared" ca="1" si="115"/>
        <v>#N/A</v>
      </c>
      <c r="AP200" s="35">
        <f t="shared" si="116"/>
        <v>204.99999999999824</v>
      </c>
      <c r="AQ200" s="78">
        <f t="shared" ca="1" si="117"/>
        <v>0.68755695423722507</v>
      </c>
    </row>
    <row r="201" spans="1:43">
      <c r="A201" s="74">
        <v>2.1903316981702901</v>
      </c>
      <c r="B201" s="74">
        <v>2235</v>
      </c>
      <c r="C201" s="35">
        <v>0</v>
      </c>
      <c r="D201" s="35">
        <f t="shared" ca="1" si="101"/>
        <v>21</v>
      </c>
      <c r="E201" s="35">
        <f t="shared" ca="1" si="102"/>
        <v>8.8113748064288871E-4</v>
      </c>
      <c r="F201" s="35">
        <f ca="1">E201*'Input Sheet'!$D$2/SUM(OFFSET($E$4,0,0,'Input Sheet'!$D$2))</f>
        <v>0.41096191943649768</v>
      </c>
      <c r="G201" s="35" t="str">
        <f t="shared" si="103"/>
        <v/>
      </c>
      <c r="H201" s="35" t="str">
        <f t="shared" si="104"/>
        <v/>
      </c>
      <c r="J201" s="19">
        <v>198</v>
      </c>
      <c r="K201" s="30">
        <f t="shared" si="105"/>
        <v>1.92941892571429</v>
      </c>
      <c r="L201" s="77">
        <f t="shared" ca="1" si="106"/>
        <v>1.9665966959276065E-3</v>
      </c>
      <c r="M201" s="27">
        <f t="shared" si="114"/>
        <v>1.92941892571429</v>
      </c>
      <c r="N201" s="22">
        <f t="shared" si="107"/>
        <v>2.31597034545692</v>
      </c>
      <c r="O201" s="28">
        <f t="shared" ca="1" si="108"/>
        <v>1.5597146209081019E-3</v>
      </c>
      <c r="P201" s="28">
        <f t="shared" ca="1" si="109"/>
        <v>0.96146427617235386</v>
      </c>
      <c r="Q201" s="20">
        <f ca="1">IF(O201="","",SUM($P$4:$P201))</f>
        <v>890.03968861068847</v>
      </c>
      <c r="R201" s="28">
        <f t="shared" si="89"/>
        <v>207.00000000000122</v>
      </c>
      <c r="S201" s="77">
        <f ca="1">SUM(L$4:L201)</f>
        <v>0.89702665711283924</v>
      </c>
      <c r="T201" s="80">
        <f t="shared" ca="1" si="110"/>
        <v>0.42831877926117345</v>
      </c>
      <c r="U201" s="80">
        <f t="shared" ca="1" si="111"/>
        <v>0.68941881379604064</v>
      </c>
      <c r="V201" s="2"/>
      <c r="W201" s="2"/>
      <c r="X201" s="2"/>
      <c r="Y201" s="2"/>
      <c r="AB201" s="19">
        <v>197</v>
      </c>
      <c r="AC201" s="30">
        <f t="shared" ca="1" si="112"/>
        <v>10.639108134041514</v>
      </c>
      <c r="AD201" s="28">
        <f t="shared" ca="1" si="113"/>
        <v>0</v>
      </c>
      <c r="AE201" s="77">
        <f t="shared" ca="1" si="92"/>
        <v>0</v>
      </c>
      <c r="AF201" s="85">
        <f t="shared" ca="1" si="93"/>
        <v>0</v>
      </c>
      <c r="AG201" s="35">
        <f t="shared" ca="1" si="94"/>
        <v>10.615119333500385</v>
      </c>
      <c r="AH201" s="81">
        <f t="shared" ca="1" si="95"/>
        <v>41221076897.373093</v>
      </c>
      <c r="AI201" s="35">
        <f t="shared" ca="1" si="96"/>
        <v>0</v>
      </c>
      <c r="AJ201" s="35" t="str">
        <f t="shared" ca="1" si="97"/>
        <v/>
      </c>
      <c r="AK201" s="84">
        <f t="shared" ca="1" si="98"/>
        <v>43562032434.371124</v>
      </c>
      <c r="AL201" s="35" t="str">
        <f t="shared" ca="1" si="99"/>
        <v>&gt;39005920652-43562032434</v>
      </c>
      <c r="AM201" s="35" t="str">
        <f t="shared" ca="1" si="100"/>
        <v>1/0</v>
      </c>
      <c r="AO201" s="110" t="e">
        <f t="shared" ca="1" si="115"/>
        <v>#N/A</v>
      </c>
      <c r="AP201" s="35">
        <f t="shared" si="116"/>
        <v>205.99999999999858</v>
      </c>
      <c r="AQ201" s="78">
        <f t="shared" ca="1" si="117"/>
        <v>0.68867406997251446</v>
      </c>
    </row>
    <row r="202" spans="1:43">
      <c r="A202" s="74">
        <v>2.12057393120585</v>
      </c>
      <c r="B202" s="74">
        <v>2238</v>
      </c>
      <c r="C202" s="35">
        <v>1.02040816326531E-2</v>
      </c>
      <c r="D202" s="35">
        <f t="shared" ca="1" si="101"/>
        <v>20</v>
      </c>
      <c r="E202" s="35">
        <f t="shared" ca="1" si="102"/>
        <v>9.9047570816791861E-4</v>
      </c>
      <c r="F202" s="35">
        <f ca="1">E202*'Input Sheet'!$D$2/SUM(OFFSET($E$4,0,0,'Input Sheet'!$D$2))</f>
        <v>0.46195719411109953</v>
      </c>
      <c r="G202" s="35">
        <f t="shared" si="103"/>
        <v>2.12057393120585</v>
      </c>
      <c r="H202" s="35">
        <f t="shared" si="104"/>
        <v>6</v>
      </c>
      <c r="J202" s="19">
        <v>199</v>
      </c>
      <c r="K202" s="30">
        <f t="shared" si="105"/>
        <v>1.92941892571429</v>
      </c>
      <c r="L202" s="77">
        <f t="shared" ca="1" si="106"/>
        <v>1.9665966959276065E-3</v>
      </c>
      <c r="M202" s="27" t="str">
        <f t="shared" si="114"/>
        <v/>
      </c>
      <c r="N202" s="22">
        <f t="shared" si="107"/>
        <v>2.3180633349627602</v>
      </c>
      <c r="O202" s="28">
        <f t="shared" ca="1" si="108"/>
        <v>3.1194292418162037E-3</v>
      </c>
      <c r="P202" s="28">
        <f t="shared" ca="1" si="109"/>
        <v>1.9229285523447077</v>
      </c>
      <c r="Q202" s="20">
        <f ca="1">IF(O202="","",SUM($P$4:$P202))</f>
        <v>891.9626171630332</v>
      </c>
      <c r="R202" s="28">
        <f t="shared" si="89"/>
        <v>207.99999999999943</v>
      </c>
      <c r="S202" s="77">
        <f ca="1">SUM(L$4:L202)</f>
        <v>0.89899325380876682</v>
      </c>
      <c r="T202" s="80">
        <f t="shared" ca="1" si="110"/>
        <v>0.42925780408214126</v>
      </c>
      <c r="U202" s="80">
        <f t="shared" ca="1" si="111"/>
        <v>0.69090830144309312</v>
      </c>
      <c r="V202" s="2"/>
      <c r="W202" s="2"/>
      <c r="X202" s="2"/>
      <c r="Y202" s="2"/>
      <c r="AB202" s="19">
        <v>198</v>
      </c>
      <c r="AC202" s="30">
        <f t="shared" ca="1" si="112"/>
        <v>10.687085735123773</v>
      </c>
      <c r="AD202" s="28">
        <f t="shared" ca="1" si="113"/>
        <v>0</v>
      </c>
      <c r="AE202" s="77">
        <f t="shared" ca="1" si="92"/>
        <v>0</v>
      </c>
      <c r="AF202" s="85">
        <f t="shared" ca="1" si="93"/>
        <v>0</v>
      </c>
      <c r="AG202" s="35">
        <f t="shared" ca="1" si="94"/>
        <v>10.663096934582644</v>
      </c>
      <c r="AH202" s="81">
        <f t="shared" ca="1" si="95"/>
        <v>46035931437.155983</v>
      </c>
      <c r="AI202" s="35">
        <f t="shared" ca="1" si="96"/>
        <v>0</v>
      </c>
      <c r="AJ202" s="35" t="str">
        <f t="shared" ca="1" si="97"/>
        <v/>
      </c>
      <c r="AK202" s="84">
        <f t="shared" ca="1" si="98"/>
        <v>48650323799.271759</v>
      </c>
      <c r="AL202" s="35" t="str">
        <f t="shared" ca="1" si="99"/>
        <v>&gt;43562032434-48650323799</v>
      </c>
      <c r="AM202" s="35" t="str">
        <f t="shared" ca="1" si="100"/>
        <v>1/0</v>
      </c>
      <c r="AO202" s="110" t="e">
        <f t="shared" ca="1" si="115"/>
        <v>#N/A</v>
      </c>
      <c r="AP202" s="35">
        <f t="shared" si="116"/>
        <v>207.00000000000122</v>
      </c>
      <c r="AQ202" s="78">
        <f t="shared" ca="1" si="117"/>
        <v>0.68941881379604064</v>
      </c>
    </row>
    <row r="203" spans="1:43">
      <c r="A203" s="74">
        <v>2.3598354823398902</v>
      </c>
      <c r="B203" s="74">
        <v>2239</v>
      </c>
      <c r="C203" s="35">
        <v>1.9455252918287899E-3</v>
      </c>
      <c r="D203" s="35">
        <f t="shared" ca="1" si="101"/>
        <v>25</v>
      </c>
      <c r="E203" s="35">
        <f t="shared" ca="1" si="102"/>
        <v>7.2564263111767296E-4</v>
      </c>
      <c r="F203" s="35">
        <f ca="1">E203*'Input Sheet'!$D$2/SUM(OFFSET($E$4,0,0,'Input Sheet'!$D$2))</f>
        <v>0.33843922777123336</v>
      </c>
      <c r="G203" s="35">
        <f t="shared" si="103"/>
        <v>2.3598354823398902</v>
      </c>
      <c r="H203" s="35">
        <f t="shared" si="104"/>
        <v>3</v>
      </c>
      <c r="J203" s="19">
        <v>200</v>
      </c>
      <c r="K203" s="30">
        <f t="shared" si="105"/>
        <v>1.92941892571429</v>
      </c>
      <c r="L203" s="77">
        <f t="shared" ca="1" si="106"/>
        <v>1.9665966959276065E-3</v>
      </c>
      <c r="M203" s="27" t="str">
        <f t="shared" si="114"/>
        <v/>
      </c>
      <c r="N203" s="22">
        <f t="shared" si="107"/>
        <v>2.3201462861110498</v>
      </c>
      <c r="O203" s="28">
        <f t="shared" ca="1" si="108"/>
        <v>7.7985731045405093E-4</v>
      </c>
      <c r="P203" s="28">
        <f t="shared" ca="1" si="109"/>
        <v>0.48073213808617693</v>
      </c>
      <c r="Q203" s="20">
        <f ca="1">IF(O203="","",SUM($P$4:$P203))</f>
        <v>892.44334930111938</v>
      </c>
      <c r="R203" s="28">
        <f t="shared" si="89"/>
        <v>208.99999999999812</v>
      </c>
      <c r="S203" s="77">
        <f ca="1">SUM(L$4:L203)</f>
        <v>0.9009598505046944</v>
      </c>
      <c r="T203" s="80">
        <f t="shared" ca="1" si="110"/>
        <v>0.43019682890310912</v>
      </c>
      <c r="U203" s="80">
        <f t="shared" ca="1" si="111"/>
        <v>0.69128067335485621</v>
      </c>
      <c r="V203" s="2"/>
      <c r="W203" s="2"/>
      <c r="X203" s="2"/>
      <c r="Y203" s="2"/>
      <c r="AB203" s="19">
        <v>199</v>
      </c>
      <c r="AC203" s="30">
        <f t="shared" ca="1" si="112"/>
        <v>10.735063336206032</v>
      </c>
      <c r="AD203" s="28">
        <f t="shared" ca="1" si="113"/>
        <v>0</v>
      </c>
      <c r="AE203" s="77">
        <f t="shared" ca="1" si="92"/>
        <v>0</v>
      </c>
      <c r="AF203" s="85">
        <f t="shared" ca="1" si="93"/>
        <v>0</v>
      </c>
      <c r="AG203" s="35">
        <f t="shared" ca="1" si="94"/>
        <v>10.711074535664903</v>
      </c>
      <c r="AH203" s="81">
        <f t="shared" ca="1" si="95"/>
        <v>51413188174.654205</v>
      </c>
      <c r="AI203" s="35">
        <f t="shared" ca="1" si="96"/>
        <v>0</v>
      </c>
      <c r="AJ203" s="35" t="str">
        <f t="shared" ca="1" si="97"/>
        <v/>
      </c>
      <c r="AK203" s="84">
        <f t="shared" ca="1" si="98"/>
        <v>54332956327.044632</v>
      </c>
      <c r="AL203" s="35" t="str">
        <f t="shared" ca="1" si="99"/>
        <v>&gt;48650323799-54332956327</v>
      </c>
      <c r="AM203" s="35" t="str">
        <f t="shared" ca="1" si="100"/>
        <v>1/0</v>
      </c>
      <c r="AO203" s="110" t="e">
        <f t="shared" ca="1" si="115"/>
        <v>#N/A</v>
      </c>
      <c r="AP203" s="35">
        <f t="shared" si="116"/>
        <v>207.99999999999943</v>
      </c>
      <c r="AQ203" s="78">
        <f t="shared" ca="1" si="117"/>
        <v>0.69090830144309312</v>
      </c>
    </row>
    <row r="204" spans="1:43" ht="15.75" thickBot="1">
      <c r="A204" s="74">
        <v>2.23552844690755</v>
      </c>
      <c r="B204" s="74">
        <v>2240</v>
      </c>
      <c r="C204" s="35">
        <v>9.2165898617511503E-3</v>
      </c>
      <c r="D204" s="35">
        <f t="shared" ca="1" si="101"/>
        <v>22</v>
      </c>
      <c r="E204" s="35">
        <f t="shared" ca="1" si="102"/>
        <v>6.717582773218062E-4</v>
      </c>
      <c r="F204" s="35">
        <f ca="1">E204*'Input Sheet'!$D$2/SUM(OFFSET($E$4,0,0,'Input Sheet'!$D$2))</f>
        <v>0.31330760194663687</v>
      </c>
      <c r="G204" s="35">
        <f t="shared" si="103"/>
        <v>2.23552844690755</v>
      </c>
      <c r="H204" s="35">
        <f t="shared" si="104"/>
        <v>1</v>
      </c>
      <c r="J204" s="19">
        <v>201</v>
      </c>
      <c r="K204" s="30">
        <f t="shared" si="105"/>
        <v>1.9344984512435701</v>
      </c>
      <c r="L204" s="77">
        <f t="shared" ca="1" si="106"/>
        <v>1.9665966959276065E-3</v>
      </c>
      <c r="M204" s="27">
        <f t="shared" si="114"/>
        <v>1.9344984512435701</v>
      </c>
      <c r="N204" s="22">
        <f t="shared" si="107"/>
        <v>2.32221929473392</v>
      </c>
      <c r="O204" s="28">
        <f t="shared" ca="1" si="108"/>
        <v>3.8992865522702548E-3</v>
      </c>
      <c r="P204" s="28">
        <f t="shared" ca="1" si="109"/>
        <v>2.4036606904308848</v>
      </c>
      <c r="Q204" s="20">
        <f ca="1">IF(O204="","",SUM($P$4:$P204))</f>
        <v>894.84700999155029</v>
      </c>
      <c r="R204" s="28">
        <f t="shared" si="89"/>
        <v>210.00000000000051</v>
      </c>
      <c r="S204" s="77">
        <f ca="1">SUM(L$4:L204)</f>
        <v>0.90292644720062198</v>
      </c>
      <c r="T204" s="80">
        <f t="shared" ca="1" si="110"/>
        <v>0.43113585372407692</v>
      </c>
      <c r="U204" s="80">
        <f t="shared" ca="1" si="111"/>
        <v>0.69314253291367178</v>
      </c>
      <c r="V204" s="2"/>
      <c r="W204" s="2"/>
      <c r="X204" s="2"/>
      <c r="Y204" s="2"/>
      <c r="AB204" s="1">
        <v>200</v>
      </c>
      <c r="AC204" s="92">
        <f t="shared" ca="1" si="112"/>
        <v>10.783040937288291</v>
      </c>
      <c r="AD204" s="3">
        <f t="shared" ca="1" si="113"/>
        <v>0</v>
      </c>
      <c r="AE204" s="86">
        <f t="shared" ca="1" si="92"/>
        <v>0</v>
      </c>
      <c r="AF204" s="87">
        <f t="shared" ca="1" si="93"/>
        <v>0</v>
      </c>
      <c r="AG204" s="35">
        <f t="shared" ca="1" si="94"/>
        <v>10.759052136747162</v>
      </c>
      <c r="AH204" s="81">
        <f t="shared" ca="1" si="95"/>
        <v>57418538862.210594</v>
      </c>
      <c r="AI204" s="35">
        <f t="shared" ca="1" si="96"/>
        <v>0</v>
      </c>
      <c r="AJ204" s="35" t="str">
        <f t="shared" ca="1" si="97"/>
        <v/>
      </c>
      <c r="AK204" s="84">
        <f t="shared" ca="1" si="98"/>
        <v>60679352421.508812</v>
      </c>
      <c r="AL204" s="35" t="str">
        <f t="shared" ca="1" si="99"/>
        <v>&gt;54332956327-60679352422</v>
      </c>
      <c r="AM204" s="35" t="str">
        <f t="shared" ca="1" si="100"/>
        <v>1/0</v>
      </c>
      <c r="AO204" s="110" t="e">
        <f t="shared" ca="1" si="115"/>
        <v>#N/A</v>
      </c>
      <c r="AP204" s="35">
        <f t="shared" si="116"/>
        <v>208.99999999999812</v>
      </c>
      <c r="AQ204" s="78">
        <f t="shared" ca="1" si="117"/>
        <v>0.69128067335485621</v>
      </c>
    </row>
    <row r="205" spans="1:43">
      <c r="A205" s="74">
        <v>2.1931245983544598</v>
      </c>
      <c r="B205" s="74">
        <v>2241</v>
      </c>
      <c r="C205" s="35">
        <v>0</v>
      </c>
      <c r="D205" s="35">
        <f t="shared" ca="1" si="101"/>
        <v>21</v>
      </c>
      <c r="E205" s="35">
        <f t="shared" ca="1" si="102"/>
        <v>8.8113748064288871E-4</v>
      </c>
      <c r="F205" s="35">
        <f ca="1">E205*'Input Sheet'!$D$2/SUM(OFFSET($E$4,0,0,'Input Sheet'!$D$2))</f>
        <v>0.41096191943649768</v>
      </c>
      <c r="G205" s="35" t="str">
        <f t="shared" si="103"/>
        <v/>
      </c>
      <c r="H205" s="35" t="str">
        <f t="shared" si="104"/>
        <v/>
      </c>
      <c r="J205" s="19">
        <v>202</v>
      </c>
      <c r="K205" s="30">
        <f t="shared" si="105"/>
        <v>1.9344984512435701</v>
      </c>
      <c r="L205" s="77">
        <f t="shared" ca="1" si="106"/>
        <v>1.9665966959276065E-3</v>
      </c>
      <c r="M205" s="27" t="str">
        <f t="shared" si="114"/>
        <v/>
      </c>
      <c r="N205" s="22">
        <f t="shared" si="107"/>
        <v>2.32428245529769</v>
      </c>
      <c r="O205" s="28">
        <f t="shared" ca="1" si="108"/>
        <v>1.5597146209081019E-3</v>
      </c>
      <c r="P205" s="28">
        <f t="shared" ca="1" si="109"/>
        <v>0.96146427617235386</v>
      </c>
      <c r="Q205" s="20">
        <f ca="1">IF(O205="","",SUM($P$4:$P205))</f>
        <v>895.80847426772266</v>
      </c>
      <c r="R205" s="28">
        <f t="shared" si="89"/>
        <v>210.99999999999872</v>
      </c>
      <c r="S205" s="77">
        <f ca="1">SUM(L$4:L205)</f>
        <v>0.90489304389654956</v>
      </c>
      <c r="T205" s="80">
        <f t="shared" ca="1" si="110"/>
        <v>0.43207487854504478</v>
      </c>
      <c r="U205" s="80">
        <f t="shared" ca="1" si="111"/>
        <v>0.69388727673719808</v>
      </c>
      <c r="V205" s="2"/>
      <c r="W205" s="2"/>
      <c r="X205" s="2"/>
      <c r="Y205" s="2"/>
      <c r="AB205" s="6"/>
      <c r="AC205" s="6"/>
      <c r="AP205" s="35">
        <f t="shared" si="116"/>
        <v>210.00000000000051</v>
      </c>
      <c r="AQ205" s="78">
        <f t="shared" ca="1" si="117"/>
        <v>0.69314253291367178</v>
      </c>
    </row>
    <row r="206" spans="1:43">
      <c r="A206" s="74">
        <v>2.32221929473392</v>
      </c>
      <c r="B206" s="74">
        <v>2242</v>
      </c>
      <c r="C206" s="35">
        <v>1.58478605388273E-3</v>
      </c>
      <c r="D206" s="35">
        <f t="shared" ca="1" si="101"/>
        <v>24</v>
      </c>
      <c r="E206" s="35">
        <f t="shared" ca="1" si="102"/>
        <v>7.7985731045405093E-4</v>
      </c>
      <c r="F206" s="35">
        <f ca="1">E206*'Input Sheet'!$D$2/SUM(OFFSET($E$4,0,0,'Input Sheet'!$D$2))</f>
        <v>0.36372491720241751</v>
      </c>
      <c r="G206" s="35">
        <f t="shared" si="103"/>
        <v>2.32221929473392</v>
      </c>
      <c r="H206" s="35">
        <f t="shared" si="104"/>
        <v>5</v>
      </c>
      <c r="J206" s="19">
        <v>203</v>
      </c>
      <c r="K206" s="30">
        <f t="shared" si="105"/>
        <v>1.9344984512435701</v>
      </c>
      <c r="L206" s="77">
        <f t="shared" ca="1" si="106"/>
        <v>1.9665966959276065E-3</v>
      </c>
      <c r="M206" s="27" t="str">
        <f t="shared" si="114"/>
        <v/>
      </c>
      <c r="N206" s="22">
        <f t="shared" si="107"/>
        <v>2.3263358609287499</v>
      </c>
      <c r="O206" s="28">
        <f t="shared" ca="1" si="108"/>
        <v>1.5597146209081019E-3</v>
      </c>
      <c r="P206" s="28">
        <f t="shared" ca="1" si="109"/>
        <v>0.96146427617235386</v>
      </c>
      <c r="Q206" s="20">
        <f ca="1">IF(O206="","",SUM($P$4:$P206))</f>
        <v>896.76993854389502</v>
      </c>
      <c r="R206" s="28">
        <f t="shared" si="89"/>
        <v>211.9999999999994</v>
      </c>
      <c r="S206" s="77">
        <f ca="1">SUM(L$4:L206)</f>
        <v>0.90685964059247715</v>
      </c>
      <c r="T206" s="80">
        <f t="shared" ca="1" si="110"/>
        <v>0.43301390336601259</v>
      </c>
      <c r="U206" s="80">
        <f t="shared" ca="1" si="111"/>
        <v>0.69463202056072426</v>
      </c>
      <c r="V206" s="2"/>
      <c r="W206" s="2"/>
      <c r="X206" s="2"/>
      <c r="Y206" s="2"/>
      <c r="AB206" s="6"/>
      <c r="AC206" s="6"/>
      <c r="AP206" s="35">
        <f t="shared" si="116"/>
        <v>210.99999999999872</v>
      </c>
      <c r="AQ206" s="78">
        <f t="shared" ca="1" si="117"/>
        <v>0.69388727673719808</v>
      </c>
    </row>
    <row r="207" spans="1:43">
      <c r="A207" s="74">
        <v>2.3304137733491901</v>
      </c>
      <c r="B207" s="74">
        <v>2243</v>
      </c>
      <c r="C207" s="35">
        <v>7.6530612244898001E-3</v>
      </c>
      <c r="D207" s="35">
        <f t="shared" ca="1" si="101"/>
        <v>24</v>
      </c>
      <c r="E207" s="35">
        <f t="shared" ca="1" si="102"/>
        <v>7.7985731045405093E-4</v>
      </c>
      <c r="F207" s="35">
        <f ca="1">E207*'Input Sheet'!$D$2/SUM(OFFSET($E$4,0,0,'Input Sheet'!$D$2))</f>
        <v>0.36372491720241751</v>
      </c>
      <c r="G207" s="35">
        <f t="shared" si="103"/>
        <v>2.3304137733491901</v>
      </c>
      <c r="H207" s="35">
        <f t="shared" si="104"/>
        <v>4</v>
      </c>
      <c r="J207" s="19">
        <v>204</v>
      </c>
      <c r="K207" s="30">
        <f t="shared" si="105"/>
        <v>1.9344984512435701</v>
      </c>
      <c r="L207" s="77">
        <f t="shared" ca="1" si="106"/>
        <v>1.9665966959276065E-3</v>
      </c>
      <c r="M207" s="27" t="str">
        <f t="shared" si="114"/>
        <v/>
      </c>
      <c r="N207" s="22">
        <f t="shared" si="107"/>
        <v>2.3283796034387398</v>
      </c>
      <c r="O207" s="28">
        <f t="shared" ca="1" si="108"/>
        <v>2.3395719313621527E-3</v>
      </c>
      <c r="P207" s="28">
        <f t="shared" ca="1" si="109"/>
        <v>1.4421964142585308</v>
      </c>
      <c r="Q207" s="20">
        <f ca="1">IF(O207="","",SUM($P$4:$P207))</f>
        <v>898.21213495815357</v>
      </c>
      <c r="R207" s="28">
        <f t="shared" si="89"/>
        <v>213.00000000000122</v>
      </c>
      <c r="S207" s="77">
        <f ca="1">SUM(L$4:L207)</f>
        <v>0.90882623728840473</v>
      </c>
      <c r="T207" s="80">
        <f t="shared" ca="1" si="110"/>
        <v>0.43395292818698045</v>
      </c>
      <c r="U207" s="80">
        <f t="shared" ca="1" si="111"/>
        <v>0.69574913629601365</v>
      </c>
      <c r="V207" s="2"/>
      <c r="W207" s="2"/>
      <c r="X207" s="2"/>
      <c r="Y207" s="2"/>
      <c r="AB207" s="6"/>
      <c r="AC207" s="6"/>
      <c r="AP207" s="35">
        <f t="shared" si="116"/>
        <v>211.9999999999994</v>
      </c>
      <c r="AQ207" s="78">
        <f t="shared" ca="1" si="117"/>
        <v>0.69463202056072426</v>
      </c>
    </row>
    <row r="208" spans="1:43">
      <c r="A208" s="74">
        <v>2.2624510897304302</v>
      </c>
      <c r="B208" s="74">
        <v>2247</v>
      </c>
      <c r="C208" s="35">
        <v>9.2827004219409301E-2</v>
      </c>
      <c r="D208" s="35">
        <f t="shared" ca="1" si="101"/>
        <v>23</v>
      </c>
      <c r="E208" s="35">
        <f t="shared" ca="1" si="102"/>
        <v>6.587144272767226E-4</v>
      </c>
      <c r="F208" s="35">
        <f ca="1">E208*'Input Sheet'!$D$2/SUM(OFFSET($E$4,0,0,'Input Sheet'!$D$2))</f>
        <v>0.30722395919039147</v>
      </c>
      <c r="G208" s="35">
        <f t="shared" si="103"/>
        <v>2.2624510897304302</v>
      </c>
      <c r="H208" s="35">
        <f t="shared" si="104"/>
        <v>8</v>
      </c>
      <c r="J208" s="19">
        <v>205</v>
      </c>
      <c r="K208" s="30">
        <f t="shared" si="105"/>
        <v>1.9344984512435701</v>
      </c>
      <c r="L208" s="77">
        <f t="shared" ca="1" si="106"/>
        <v>1.9665966959276065E-3</v>
      </c>
      <c r="M208" s="27" t="str">
        <f t="shared" si="114"/>
        <v/>
      </c>
      <c r="N208" s="22">
        <f t="shared" si="107"/>
        <v>2.3304137733491901</v>
      </c>
      <c r="O208" s="28">
        <f t="shared" ca="1" si="108"/>
        <v>3.1194292418162037E-3</v>
      </c>
      <c r="P208" s="28">
        <f t="shared" ca="1" si="109"/>
        <v>1.9229285523447077</v>
      </c>
      <c r="Q208" s="20">
        <f ca="1">IF(O208="","",SUM($P$4:$P208))</f>
        <v>900.1350635104983</v>
      </c>
      <c r="R208" s="28">
        <f t="shared" si="89"/>
        <v>213.99999999999974</v>
      </c>
      <c r="S208" s="77">
        <f ca="1">SUM(L$4:L208)</f>
        <v>0.91079283398433231</v>
      </c>
      <c r="T208" s="80">
        <f t="shared" ca="1" si="110"/>
        <v>0.43489195300794825</v>
      </c>
      <c r="U208" s="80">
        <f t="shared" ca="1" si="111"/>
        <v>0.69723862394306613</v>
      </c>
      <c r="V208" s="2"/>
      <c r="W208" s="2"/>
      <c r="X208" s="2"/>
      <c r="Y208" s="2"/>
      <c r="AB208" s="6"/>
      <c r="AC208" s="6"/>
      <c r="AP208" s="35">
        <f t="shared" si="116"/>
        <v>213.00000000000122</v>
      </c>
      <c r="AQ208" s="78">
        <f t="shared" ca="1" si="117"/>
        <v>0.69574913629601365</v>
      </c>
    </row>
    <row r="209" spans="1:43">
      <c r="A209" s="74">
        <v>2.2576785748691801</v>
      </c>
      <c r="B209" s="74">
        <v>2248</v>
      </c>
      <c r="C209" s="35">
        <v>6.9124423963133605E-2</v>
      </c>
      <c r="D209" s="35">
        <f t="shared" ca="1" si="101"/>
        <v>23</v>
      </c>
      <c r="E209" s="35">
        <f t="shared" ca="1" si="102"/>
        <v>6.587144272767226E-4</v>
      </c>
      <c r="F209" s="35">
        <f ca="1">E209*'Input Sheet'!$D$2/SUM(OFFSET($E$4,0,0,'Input Sheet'!$D$2))</f>
        <v>0.30722395919039147</v>
      </c>
      <c r="G209" s="35">
        <f t="shared" si="103"/>
        <v>2.2576785748691801</v>
      </c>
      <c r="H209" s="35">
        <f t="shared" si="104"/>
        <v>7</v>
      </c>
      <c r="J209" s="19">
        <v>206</v>
      </c>
      <c r="K209" s="30">
        <f t="shared" si="105"/>
        <v>1.9344984512435701</v>
      </c>
      <c r="L209" s="77">
        <f t="shared" ca="1" si="106"/>
        <v>1.9665966959276065E-3</v>
      </c>
      <c r="M209" s="27" t="str">
        <f t="shared" si="114"/>
        <v/>
      </c>
      <c r="N209" s="22">
        <f t="shared" si="107"/>
        <v>2.3324384599156098</v>
      </c>
      <c r="O209" s="28">
        <f t="shared" ca="1" si="108"/>
        <v>3.1194292418162037E-3</v>
      </c>
      <c r="P209" s="28">
        <f t="shared" ca="1" si="109"/>
        <v>1.9229285523447077</v>
      </c>
      <c r="Q209" s="20">
        <f ca="1">IF(O209="","",SUM($P$4:$P209))</f>
        <v>902.05799206284303</v>
      </c>
      <c r="R209" s="28">
        <f t="shared" si="89"/>
        <v>215.00000000000242</v>
      </c>
      <c r="S209" s="77">
        <f ca="1">SUM(L$4:L209)</f>
        <v>0.91275943068025989</v>
      </c>
      <c r="T209" s="80">
        <f t="shared" ca="1" si="110"/>
        <v>0.43583097782891611</v>
      </c>
      <c r="U209" s="80">
        <f t="shared" ca="1" si="111"/>
        <v>0.69872811159011849</v>
      </c>
      <c r="V209" s="2"/>
      <c r="W209" s="2"/>
      <c r="X209" s="2"/>
      <c r="Y209" s="2"/>
      <c r="AB209" s="6"/>
      <c r="AC209" s="6"/>
      <c r="AP209" s="35">
        <f t="shared" si="116"/>
        <v>213.99999999999974</v>
      </c>
      <c r="AQ209" s="78">
        <f t="shared" ca="1" si="117"/>
        <v>0.69723862394306613</v>
      </c>
    </row>
    <row r="210" spans="1:43">
      <c r="A210" s="74">
        <v>1.5910646070265</v>
      </c>
      <c r="B210" s="74">
        <v>2249</v>
      </c>
      <c r="C210" s="35">
        <v>0</v>
      </c>
      <c r="D210" s="35">
        <f t="shared" ca="1" si="101"/>
        <v>9</v>
      </c>
      <c r="E210" s="35">
        <f t="shared" ca="1" si="102"/>
        <v>3.9910344711472012E-3</v>
      </c>
      <c r="F210" s="35">
        <f ca="1">E210*'Input Sheet'!$D$2/SUM(OFFSET($E$4,0,0,'Input Sheet'!$D$2))</f>
        <v>1.8614157527417832</v>
      </c>
      <c r="G210" s="35" t="str">
        <f t="shared" si="103"/>
        <v/>
      </c>
      <c r="H210" s="35" t="str">
        <f t="shared" si="104"/>
        <v/>
      </c>
      <c r="J210" s="19">
        <v>207</v>
      </c>
      <c r="K210" s="30">
        <f t="shared" si="105"/>
        <v>1.9395192526186198</v>
      </c>
      <c r="L210" s="77">
        <f t="shared" ca="1" si="106"/>
        <v>1.9665966959276065E-3</v>
      </c>
      <c r="M210" s="27">
        <f t="shared" si="114"/>
        <v>1.9395192526186198</v>
      </c>
      <c r="N210" s="22">
        <f t="shared" si="107"/>
        <v>2.3344537511509298</v>
      </c>
      <c r="O210" s="28">
        <f t="shared" ca="1" si="108"/>
        <v>7.7985731045405093E-4</v>
      </c>
      <c r="P210" s="28">
        <f t="shared" ca="1" si="109"/>
        <v>0.48073213808617693</v>
      </c>
      <c r="Q210" s="20">
        <f ca="1">IF(O210="","",SUM($P$4:$P210))</f>
        <v>902.53872420092921</v>
      </c>
      <c r="R210" s="28">
        <f t="shared" si="89"/>
        <v>215.99999999999949</v>
      </c>
      <c r="S210" s="77">
        <f ca="1">SUM(L$4:L210)</f>
        <v>0.91472602737618747</v>
      </c>
      <c r="T210" s="80">
        <f t="shared" ca="1" si="110"/>
        <v>0.43677000264988397</v>
      </c>
      <c r="U210" s="80">
        <f t="shared" ca="1" si="111"/>
        <v>0.6991004835018817</v>
      </c>
      <c r="V210" s="2"/>
      <c r="W210" s="2"/>
      <c r="X210" s="2"/>
      <c r="Y210" s="2"/>
      <c r="AB210" s="6"/>
      <c r="AC210" s="6"/>
      <c r="AP210" s="35">
        <f t="shared" si="116"/>
        <v>215.00000000000242</v>
      </c>
      <c r="AQ210" s="78">
        <f t="shared" ca="1" si="117"/>
        <v>0.69872811159011849</v>
      </c>
    </row>
    <row r="211" spans="1:43">
      <c r="A211" s="74">
        <v>2.3926969532596698</v>
      </c>
      <c r="B211" s="74">
        <v>2251</v>
      </c>
      <c r="C211" s="35">
        <v>3.8647342995169101E-2</v>
      </c>
      <c r="D211" s="35">
        <f t="shared" ca="1" si="101"/>
        <v>26</v>
      </c>
      <c r="E211" s="35">
        <f t="shared" ca="1" si="102"/>
        <v>8.2740958548173696E-4</v>
      </c>
      <c r="F211" s="35">
        <f ca="1">E211*'Input Sheet'!$D$2/SUM(OFFSET($E$4,0,0,'Input Sheet'!$D$2))</f>
        <v>0.38590326581232098</v>
      </c>
      <c r="G211" s="35">
        <f t="shared" si="103"/>
        <v>2.3926969532596698</v>
      </c>
      <c r="H211" s="35">
        <f t="shared" si="104"/>
        <v>3</v>
      </c>
      <c r="J211" s="19">
        <v>208</v>
      </c>
      <c r="K211" s="30">
        <f t="shared" si="105"/>
        <v>1.9395192526186198</v>
      </c>
      <c r="L211" s="77">
        <f t="shared" ca="1" si="106"/>
        <v>1.9665966959276065E-3</v>
      </c>
      <c r="M211" s="27" t="str">
        <f t="shared" si="114"/>
        <v/>
      </c>
      <c r="N211" s="22">
        <f t="shared" si="107"/>
        <v>2.33645973384853</v>
      </c>
      <c r="O211" s="28">
        <f t="shared" ca="1" si="108"/>
        <v>7.7985731045405093E-4</v>
      </c>
      <c r="P211" s="28">
        <f t="shared" ca="1" si="109"/>
        <v>0.48073213808617693</v>
      </c>
      <c r="Q211" s="20">
        <f ca="1">IF(O211="","",SUM($P$4:$P211))</f>
        <v>903.01945633901539</v>
      </c>
      <c r="R211" s="28">
        <f t="shared" si="89"/>
        <v>217.00000000000043</v>
      </c>
      <c r="S211" s="77">
        <f ca="1">SUM(L$4:L211)</f>
        <v>0.91669262407211505</v>
      </c>
      <c r="T211" s="80">
        <f t="shared" ca="1" si="110"/>
        <v>0.43770902747085177</v>
      </c>
      <c r="U211" s="80">
        <f t="shared" ca="1" si="111"/>
        <v>0.69947285541364479</v>
      </c>
      <c r="V211" s="2"/>
      <c r="W211" s="2"/>
      <c r="X211" s="2"/>
      <c r="Y211" s="2"/>
      <c r="AB211" s="6"/>
      <c r="AC211" s="6"/>
      <c r="AP211" s="35">
        <f t="shared" si="116"/>
        <v>215.99999999999949</v>
      </c>
      <c r="AQ211" s="78">
        <f t="shared" ca="1" si="117"/>
        <v>0.6991004835018817</v>
      </c>
    </row>
    <row r="212" spans="1:43">
      <c r="A212" s="74">
        <v>2.0827853703164498</v>
      </c>
      <c r="B212" s="74">
        <v>2252</v>
      </c>
      <c r="C212" s="35">
        <v>0</v>
      </c>
      <c r="D212" s="35">
        <f t="shared" ca="1" si="101"/>
        <v>19</v>
      </c>
      <c r="E212" s="35">
        <f t="shared" ca="1" si="102"/>
        <v>1.0051494223629991E-3</v>
      </c>
      <c r="F212" s="35">
        <f ca="1">E212*'Input Sheet'!$D$2/SUM(OFFSET($E$4,0,0,'Input Sheet'!$D$2))</f>
        <v>0.46880100439422701</v>
      </c>
      <c r="G212" s="35" t="str">
        <f t="shared" si="103"/>
        <v/>
      </c>
      <c r="H212" s="35" t="str">
        <f t="shared" si="104"/>
        <v/>
      </c>
      <c r="J212" s="19">
        <v>209</v>
      </c>
      <c r="K212" s="30">
        <f t="shared" si="105"/>
        <v>1.9395192526186198</v>
      </c>
      <c r="L212" s="77">
        <f t="shared" ca="1" si="106"/>
        <v>1.9665966959276065E-3</v>
      </c>
      <c r="M212" s="27" t="str">
        <f t="shared" si="114"/>
        <v/>
      </c>
      <c r="N212" s="22">
        <f t="shared" si="107"/>
        <v>2.3384564936046002</v>
      </c>
      <c r="O212" s="28">
        <f t="shared" ca="1" si="108"/>
        <v>1.5597146209081019E-3</v>
      </c>
      <c r="P212" s="28">
        <f t="shared" ca="1" si="109"/>
        <v>0.96146427617235386</v>
      </c>
      <c r="Q212" s="20">
        <f ca="1">IF(O212="","",SUM($P$4:$P212))</f>
        <v>903.98092061518776</v>
      </c>
      <c r="R212" s="28">
        <f t="shared" si="89"/>
        <v>217.99999999999784</v>
      </c>
      <c r="S212" s="77">
        <f ca="1">SUM(L$4:L212)</f>
        <v>0.91865922076804263</v>
      </c>
      <c r="T212" s="80">
        <f t="shared" ca="1" si="110"/>
        <v>0.43864805229181963</v>
      </c>
      <c r="U212" s="80">
        <f t="shared" ca="1" si="111"/>
        <v>0.70021759923717097</v>
      </c>
      <c r="V212" s="2"/>
      <c r="W212" s="2"/>
      <c r="X212" s="2"/>
      <c r="Y212" s="2"/>
      <c r="AB212" s="6"/>
      <c r="AC212" s="6"/>
      <c r="AP212" s="35">
        <f t="shared" si="116"/>
        <v>217.00000000000043</v>
      </c>
      <c r="AQ212" s="78">
        <f t="shared" ca="1" si="117"/>
        <v>0.69947285541364479</v>
      </c>
    </row>
    <row r="213" spans="1:43">
      <c r="A213" s="74">
        <v>2.3463529744506402</v>
      </c>
      <c r="B213" s="74">
        <v>2253</v>
      </c>
      <c r="C213" s="35">
        <v>8.9347079037800703E-2</v>
      </c>
      <c r="D213" s="35">
        <f t="shared" ca="1" si="101"/>
        <v>25</v>
      </c>
      <c r="E213" s="35">
        <f t="shared" ca="1" si="102"/>
        <v>7.2564263111767296E-4</v>
      </c>
      <c r="F213" s="35">
        <f ca="1">E213*'Input Sheet'!$D$2/SUM(OFFSET($E$4,0,0,'Input Sheet'!$D$2))</f>
        <v>0.33843922777123336</v>
      </c>
      <c r="G213" s="35">
        <f t="shared" si="103"/>
        <v>2.3463529744506402</v>
      </c>
      <c r="H213" s="35">
        <f t="shared" si="104"/>
        <v>4</v>
      </c>
      <c r="J213" s="19">
        <v>210</v>
      </c>
      <c r="K213" s="30">
        <f t="shared" si="105"/>
        <v>1.9395192526186198</v>
      </c>
      <c r="L213" s="77">
        <f t="shared" ca="1" si="106"/>
        <v>1.9665966959276065E-3</v>
      </c>
      <c r="M213" s="27" t="str">
        <f t="shared" si="114"/>
        <v/>
      </c>
      <c r="N213" s="22">
        <f t="shared" si="107"/>
        <v>2.3404441148401198</v>
      </c>
      <c r="O213" s="28">
        <f t="shared" ca="1" si="108"/>
        <v>2.9025705244706919E-3</v>
      </c>
      <c r="P213" s="28">
        <f t="shared" ca="1" si="109"/>
        <v>1.7892490273153963</v>
      </c>
      <c r="Q213" s="20">
        <f ca="1">IF(O213="","",SUM($P$4:$P213))</f>
        <v>905.77016964250311</v>
      </c>
      <c r="R213" s="28">
        <f t="shared" si="89"/>
        <v>219.0000000000008</v>
      </c>
      <c r="S213" s="77">
        <f ca="1">SUM(L$4:L213)</f>
        <v>0.92062581746397021</v>
      </c>
      <c r="T213" s="80">
        <f t="shared" ca="1" si="110"/>
        <v>0.43958707711278744</v>
      </c>
      <c r="U213" s="80">
        <f t="shared" ca="1" si="111"/>
        <v>0.70160353961464217</v>
      </c>
      <c r="V213" s="2"/>
      <c r="W213" s="2"/>
      <c r="X213" s="2"/>
      <c r="Y213" s="2"/>
      <c r="AB213" s="6"/>
      <c r="AC213" s="6"/>
      <c r="AP213" s="35">
        <f t="shared" si="116"/>
        <v>217.99999999999784</v>
      </c>
      <c r="AQ213" s="78">
        <f t="shared" ca="1" si="117"/>
        <v>0.70021759923717097</v>
      </c>
    </row>
    <row r="214" spans="1:43">
      <c r="A214" s="74">
        <v>2.2900346113625201</v>
      </c>
      <c r="B214" s="74">
        <v>2259</v>
      </c>
      <c r="C214" s="35">
        <v>0</v>
      </c>
      <c r="D214" s="35">
        <f t="shared" ca="1" si="101"/>
        <v>23</v>
      </c>
      <c r="E214" s="35">
        <f t="shared" ca="1" si="102"/>
        <v>6.587144272767226E-4</v>
      </c>
      <c r="F214" s="35">
        <f ca="1">E214*'Input Sheet'!$D$2/SUM(OFFSET($E$4,0,0,'Input Sheet'!$D$2))</f>
        <v>0.30722395919039147</v>
      </c>
      <c r="G214" s="35" t="str">
        <f t="shared" si="103"/>
        <v/>
      </c>
      <c r="H214" s="35" t="str">
        <f t="shared" si="104"/>
        <v/>
      </c>
      <c r="J214" s="19">
        <v>211</v>
      </c>
      <c r="K214" s="30">
        <f t="shared" si="105"/>
        <v>1.9444826721501702</v>
      </c>
      <c r="L214" s="77">
        <f t="shared" ca="1" si="106"/>
        <v>1.9665966959276065E-3</v>
      </c>
      <c r="M214" s="27">
        <f t="shared" si="114"/>
        <v>1.9444826721501702</v>
      </c>
      <c r="N214" s="22">
        <f t="shared" si="107"/>
        <v>2.3443922736851102</v>
      </c>
      <c r="O214" s="28">
        <f t="shared" ca="1" si="108"/>
        <v>4.3538557867060373E-3</v>
      </c>
      <c r="P214" s="28">
        <f t="shared" ca="1" si="109"/>
        <v>2.6838735409730941</v>
      </c>
      <c r="Q214" s="20">
        <f ca="1">IF(O214="","",SUM($P$4:$P214))</f>
        <v>908.45404318347619</v>
      </c>
      <c r="R214" s="28">
        <f t="shared" si="89"/>
        <v>220.99999999999991</v>
      </c>
      <c r="S214" s="77">
        <f ca="1">SUM(L$4:L214)</f>
        <v>0.92259241415989779</v>
      </c>
      <c r="T214" s="80">
        <f t="shared" ca="1" si="110"/>
        <v>0.4405261019337553</v>
      </c>
      <c r="U214" s="80">
        <f t="shared" ca="1" si="111"/>
        <v>0.70368245018084907</v>
      </c>
      <c r="V214" s="2"/>
      <c r="W214" s="2"/>
      <c r="X214" s="2"/>
      <c r="Y214" s="2"/>
      <c r="AB214" s="6"/>
      <c r="AC214" s="6"/>
      <c r="AP214" s="35">
        <f t="shared" si="116"/>
        <v>219.0000000000008</v>
      </c>
      <c r="AQ214" s="78">
        <f t="shared" ca="1" si="117"/>
        <v>0.70160353961464217</v>
      </c>
    </row>
    <row r="215" spans="1:43">
      <c r="A215" s="74">
        <v>2.2855573090077699</v>
      </c>
      <c r="B215" s="74">
        <v>2260</v>
      </c>
      <c r="C215" s="35">
        <v>0</v>
      </c>
      <c r="D215" s="35">
        <f t="shared" ca="1" si="101"/>
        <v>23</v>
      </c>
      <c r="E215" s="35">
        <f t="shared" ca="1" si="102"/>
        <v>6.587144272767226E-4</v>
      </c>
      <c r="F215" s="35">
        <f ca="1">E215*'Input Sheet'!$D$2/SUM(OFFSET($E$4,0,0,'Input Sheet'!$D$2))</f>
        <v>0.30722395919039147</v>
      </c>
      <c r="G215" s="35" t="str">
        <f t="shared" si="103"/>
        <v/>
      </c>
      <c r="H215" s="35" t="str">
        <f t="shared" si="104"/>
        <v/>
      </c>
      <c r="J215" s="19">
        <v>212</v>
      </c>
      <c r="K215" s="30">
        <f t="shared" si="105"/>
        <v>1.9444826721501702</v>
      </c>
      <c r="L215" s="77">
        <f t="shared" ca="1" si="106"/>
        <v>1.9665966959276065E-3</v>
      </c>
      <c r="M215" s="27" t="str">
        <f t="shared" si="114"/>
        <v/>
      </c>
      <c r="N215" s="22">
        <f t="shared" si="107"/>
        <v>2.3463529744506402</v>
      </c>
      <c r="O215" s="28">
        <f t="shared" ca="1" si="108"/>
        <v>2.9025705244706919E-3</v>
      </c>
      <c r="P215" s="28">
        <f t="shared" ca="1" si="109"/>
        <v>1.7892490273153963</v>
      </c>
      <c r="Q215" s="20">
        <f ca="1">IF(O215="","",SUM($P$4:$P215))</f>
        <v>910.24329221079154</v>
      </c>
      <c r="R215" s="28">
        <f t="shared" si="89"/>
        <v>222.00000000000097</v>
      </c>
      <c r="S215" s="77">
        <f ca="1">SUM(L$4:L215)</f>
        <v>0.92455901085582537</v>
      </c>
      <c r="T215" s="80">
        <f t="shared" ca="1" si="110"/>
        <v>0.4414651267547231</v>
      </c>
      <c r="U215" s="80">
        <f t="shared" ca="1" si="111"/>
        <v>0.70506839055832027</v>
      </c>
      <c r="V215" s="2"/>
      <c r="W215" s="2"/>
      <c r="X215" s="2"/>
      <c r="Y215" s="2"/>
      <c r="AB215" s="6"/>
      <c r="AC215" s="6"/>
      <c r="AP215" s="35">
        <f t="shared" si="116"/>
        <v>220.99999999999991</v>
      </c>
      <c r="AQ215" s="78">
        <f t="shared" ca="1" si="117"/>
        <v>0.70368245018084907</v>
      </c>
    </row>
    <row r="216" spans="1:43">
      <c r="A216" s="74">
        <v>2.3180633349627602</v>
      </c>
      <c r="B216" s="74">
        <v>2274</v>
      </c>
      <c r="C216" s="35">
        <v>9.9173553719008295E-2</v>
      </c>
      <c r="D216" s="35">
        <f t="shared" ca="1" si="101"/>
        <v>24</v>
      </c>
      <c r="E216" s="35">
        <f t="shared" ca="1" si="102"/>
        <v>7.7985731045405093E-4</v>
      </c>
      <c r="F216" s="35">
        <f ca="1">E216*'Input Sheet'!$D$2/SUM(OFFSET($E$4,0,0,'Input Sheet'!$D$2))</f>
        <v>0.36372491720241751</v>
      </c>
      <c r="G216" s="35">
        <f t="shared" si="103"/>
        <v>2.3180633349627602</v>
      </c>
      <c r="H216" s="35">
        <f t="shared" si="104"/>
        <v>4</v>
      </c>
      <c r="J216" s="19">
        <v>213</v>
      </c>
      <c r="K216" s="30">
        <f t="shared" si="105"/>
        <v>1.9444826721501702</v>
      </c>
      <c r="L216" s="77">
        <f t="shared" ca="1" si="106"/>
        <v>1.9665966959276065E-3</v>
      </c>
      <c r="M216" s="27" t="str">
        <f t="shared" si="114"/>
        <v/>
      </c>
      <c r="N216" s="22">
        <f t="shared" si="107"/>
        <v>2.3483048630481602</v>
      </c>
      <c r="O216" s="28">
        <f t="shared" ca="1" si="108"/>
        <v>1.4512852622353459E-3</v>
      </c>
      <c r="P216" s="28">
        <f t="shared" ca="1" si="109"/>
        <v>0.89462451365769813</v>
      </c>
      <c r="Q216" s="20">
        <f ca="1">IF(O216="","",SUM($P$4:$P216))</f>
        <v>911.13791672444927</v>
      </c>
      <c r="R216" s="28">
        <f t="shared" ref="R216:R279" si="118">IF(N216="",NA(),10^N216)</f>
        <v>222.99999999999983</v>
      </c>
      <c r="S216" s="77">
        <f ca="1">SUM(L$4:L216)</f>
        <v>0.92652560755175295</v>
      </c>
      <c r="T216" s="80">
        <f t="shared" ca="1" si="110"/>
        <v>0.44240415157569096</v>
      </c>
      <c r="U216" s="80">
        <f t="shared" ca="1" si="111"/>
        <v>0.70576136074705598</v>
      </c>
      <c r="V216" s="2"/>
      <c r="W216" s="2"/>
      <c r="X216" s="2"/>
      <c r="Y216" s="2"/>
      <c r="AB216" s="6"/>
      <c r="AC216" s="6"/>
      <c r="AP216" s="35">
        <f t="shared" si="116"/>
        <v>222.00000000000097</v>
      </c>
      <c r="AQ216" s="78">
        <f t="shared" ca="1" si="117"/>
        <v>0.70506839055832027</v>
      </c>
    </row>
    <row r="217" spans="1:43">
      <c r="A217" s="74">
        <v>2.2988530764097099</v>
      </c>
      <c r="B217" s="74">
        <v>2298</v>
      </c>
      <c r="C217" s="35">
        <v>4.8672566371681401E-2</v>
      </c>
      <c r="D217" s="35">
        <f t="shared" ca="1" si="101"/>
        <v>24</v>
      </c>
      <c r="E217" s="35">
        <f t="shared" ca="1" si="102"/>
        <v>7.7985731045405093E-4</v>
      </c>
      <c r="F217" s="35">
        <f ca="1">E217*'Input Sheet'!$D$2/SUM(OFFSET($E$4,0,0,'Input Sheet'!$D$2))</f>
        <v>0.36372491720241751</v>
      </c>
      <c r="G217" s="35">
        <f t="shared" si="103"/>
        <v>2.2988530764097099</v>
      </c>
      <c r="H217" s="35">
        <f t="shared" si="104"/>
        <v>1</v>
      </c>
      <c r="J217" s="19">
        <v>214</v>
      </c>
      <c r="K217" s="30">
        <f t="shared" si="105"/>
        <v>1.9493900066449099</v>
      </c>
      <c r="L217" s="77">
        <f t="shared" ca="1" si="106"/>
        <v>1.9665966959276065E-3</v>
      </c>
      <c r="M217" s="27">
        <f t="shared" si="114"/>
        <v>1.9493900066449099</v>
      </c>
      <c r="N217" s="22">
        <f t="shared" si="107"/>
        <v>2.3502480183341601</v>
      </c>
      <c r="O217" s="28">
        <f t="shared" ca="1" si="108"/>
        <v>2.1769278933530187E-3</v>
      </c>
      <c r="P217" s="28">
        <f t="shared" ca="1" si="109"/>
        <v>1.341936770486547</v>
      </c>
      <c r="Q217" s="20">
        <f ca="1">IF(O217="","",SUM($P$4:$P217))</f>
        <v>912.47985349493581</v>
      </c>
      <c r="R217" s="28">
        <f t="shared" si="118"/>
        <v>223.99999999999875</v>
      </c>
      <c r="S217" s="77">
        <f ca="1">SUM(L$4:L217)</f>
        <v>0.92849220424768053</v>
      </c>
      <c r="T217" s="80">
        <f t="shared" ca="1" si="110"/>
        <v>0.44334317639665877</v>
      </c>
      <c r="U217" s="80">
        <f t="shared" ca="1" si="111"/>
        <v>0.70680081603015943</v>
      </c>
      <c r="V217" s="2"/>
      <c r="W217" s="2"/>
      <c r="X217" s="2"/>
      <c r="Y217" s="2"/>
      <c r="AB217" s="6"/>
      <c r="AC217" s="6"/>
      <c r="AP217" s="35">
        <f t="shared" si="116"/>
        <v>222.99999999999983</v>
      </c>
      <c r="AQ217" s="78">
        <f t="shared" ca="1" si="117"/>
        <v>0.70576136074705598</v>
      </c>
    </row>
    <row r="218" spans="1:43">
      <c r="A218" s="74">
        <v>2.2329961103921501</v>
      </c>
      <c r="B218" s="74">
        <v>2299</v>
      </c>
      <c r="C218" s="35">
        <v>2.6086956521739101E-2</v>
      </c>
      <c r="D218" s="35">
        <f t="shared" ca="1" si="101"/>
        <v>22</v>
      </c>
      <c r="E218" s="35">
        <f t="shared" ca="1" si="102"/>
        <v>6.717582773218062E-4</v>
      </c>
      <c r="F218" s="35">
        <f ca="1">E218*'Input Sheet'!$D$2/SUM(OFFSET($E$4,0,0,'Input Sheet'!$D$2))</f>
        <v>0.31330760194663687</v>
      </c>
      <c r="G218" s="35">
        <f t="shared" si="103"/>
        <v>2.2329961103921501</v>
      </c>
      <c r="H218" s="35">
        <f t="shared" si="104"/>
        <v>5</v>
      </c>
      <c r="J218" s="19">
        <v>215</v>
      </c>
      <c r="K218" s="30">
        <f t="shared" si="105"/>
        <v>1.9542425094393201</v>
      </c>
      <c r="L218" s="77">
        <f t="shared" ca="1" si="106"/>
        <v>1.9665966959276065E-3</v>
      </c>
      <c r="M218" s="27">
        <f t="shared" si="114"/>
        <v>1.9542425094393201</v>
      </c>
      <c r="N218" s="22">
        <f t="shared" si="107"/>
        <v>2.35218251811136</v>
      </c>
      <c r="O218" s="28">
        <f t="shared" ca="1" si="108"/>
        <v>7.2564263111767296E-4</v>
      </c>
      <c r="P218" s="28">
        <f t="shared" ca="1" si="109"/>
        <v>0.44731225682884906</v>
      </c>
      <c r="Q218" s="20">
        <f ca="1">IF(O218="","",SUM($P$4:$P218))</f>
        <v>912.92716575176462</v>
      </c>
      <c r="R218" s="28">
        <f t="shared" si="118"/>
        <v>224.99999999999881</v>
      </c>
      <c r="S218" s="77">
        <f ca="1">SUM(L$4:L218)</f>
        <v>0.93045880094360811</v>
      </c>
      <c r="T218" s="80">
        <f t="shared" ca="1" si="110"/>
        <v>0.44428220121762663</v>
      </c>
      <c r="U218" s="80">
        <f t="shared" ca="1" si="111"/>
        <v>0.70714730112452717</v>
      </c>
      <c r="V218" s="2"/>
      <c r="W218" s="2"/>
      <c r="X218" s="2"/>
      <c r="Y218" s="2"/>
      <c r="AB218" s="6"/>
      <c r="AC218" s="6"/>
      <c r="AP218" s="35">
        <f t="shared" si="116"/>
        <v>223.99999999999875</v>
      </c>
      <c r="AQ218" s="78">
        <f t="shared" ca="1" si="117"/>
        <v>0.70680081603015943</v>
      </c>
    </row>
    <row r="219" spans="1:43">
      <c r="A219" s="74">
        <v>2.0453229787866598</v>
      </c>
      <c r="B219" s="74">
        <v>2300</v>
      </c>
      <c r="C219" s="35">
        <v>6.7047075606276693E-2</v>
      </c>
      <c r="D219" s="35">
        <f t="shared" ca="1" si="101"/>
        <v>18</v>
      </c>
      <c r="E219" s="35">
        <f t="shared" ca="1" si="102"/>
        <v>1.4283702317789985E-3</v>
      </c>
      <c r="F219" s="35">
        <f ca="1">E219*'Input Sheet'!$D$2/SUM(OFFSET($E$4,0,0,'Input Sheet'!$D$2))</f>
        <v>0.66619090098126998</v>
      </c>
      <c r="G219" s="35">
        <f t="shared" si="103"/>
        <v>2.0453229787866598</v>
      </c>
      <c r="H219" s="35">
        <f t="shared" si="104"/>
        <v>5</v>
      </c>
      <c r="J219" s="19">
        <v>216</v>
      </c>
      <c r="K219" s="30">
        <f t="shared" si="105"/>
        <v>1.9542425094393201</v>
      </c>
      <c r="L219" s="77">
        <f t="shared" ca="1" si="106"/>
        <v>1.9665966959276065E-3</v>
      </c>
      <c r="M219" s="27" t="str">
        <f t="shared" si="114"/>
        <v/>
      </c>
      <c r="N219" s="22">
        <f t="shared" si="107"/>
        <v>2.35793484700045</v>
      </c>
      <c r="O219" s="28">
        <f t="shared" ca="1" si="108"/>
        <v>2.9025705244706919E-3</v>
      </c>
      <c r="P219" s="28">
        <f t="shared" ca="1" si="109"/>
        <v>1.7892490273153963</v>
      </c>
      <c r="Q219" s="20">
        <f ca="1">IF(O219="","",SUM($P$4:$P219))</f>
        <v>914.71641477907997</v>
      </c>
      <c r="R219" s="28">
        <f t="shared" si="118"/>
        <v>227.99999999999804</v>
      </c>
      <c r="S219" s="77">
        <f ca="1">SUM(L$4:L219)</f>
        <v>0.93242539763953569</v>
      </c>
      <c r="T219" s="80">
        <f t="shared" ca="1" si="110"/>
        <v>0.44522122603859443</v>
      </c>
      <c r="U219" s="80">
        <f t="shared" ca="1" si="111"/>
        <v>0.70853324150199848</v>
      </c>
      <c r="V219" s="2"/>
      <c r="W219" s="2"/>
      <c r="X219" s="2"/>
      <c r="Y219" s="2"/>
      <c r="AB219" s="6"/>
      <c r="AC219" s="6"/>
      <c r="AP219" s="35">
        <f t="shared" si="116"/>
        <v>224.99999999999881</v>
      </c>
      <c r="AQ219" s="78">
        <f t="shared" ca="1" si="117"/>
        <v>0.70714730112452717</v>
      </c>
    </row>
    <row r="220" spans="1:43">
      <c r="A220" s="74">
        <v>2.0899051114393998</v>
      </c>
      <c r="B220" s="74">
        <v>2305</v>
      </c>
      <c r="C220" s="35">
        <v>0</v>
      </c>
      <c r="D220" s="35">
        <f t="shared" ca="1" si="101"/>
        <v>19</v>
      </c>
      <c r="E220" s="35">
        <f t="shared" ca="1" si="102"/>
        <v>1.0051494223629991E-3</v>
      </c>
      <c r="F220" s="35">
        <f ca="1">E220*'Input Sheet'!$D$2/SUM(OFFSET($E$4,0,0,'Input Sheet'!$D$2))</f>
        <v>0.46880100439422701</v>
      </c>
      <c r="G220" s="35" t="str">
        <f t="shared" si="103"/>
        <v/>
      </c>
      <c r="H220" s="35" t="str">
        <f t="shared" si="104"/>
        <v/>
      </c>
      <c r="J220" s="19">
        <v>217</v>
      </c>
      <c r="K220" s="30">
        <f t="shared" si="105"/>
        <v>1.9542425094393201</v>
      </c>
      <c r="L220" s="77">
        <f t="shared" ca="1" si="106"/>
        <v>1.9665966959276065E-3</v>
      </c>
      <c r="M220" s="27" t="str">
        <f t="shared" si="114"/>
        <v/>
      </c>
      <c r="N220" s="22">
        <f t="shared" si="107"/>
        <v>2.3598354823398902</v>
      </c>
      <c r="O220" s="28">
        <f t="shared" ca="1" si="108"/>
        <v>2.1769278933530187E-3</v>
      </c>
      <c r="P220" s="28">
        <f t="shared" ca="1" si="109"/>
        <v>1.341936770486547</v>
      </c>
      <c r="Q220" s="20">
        <f ca="1">IF(O220="","",SUM($P$4:$P220))</f>
        <v>916.05835154956651</v>
      </c>
      <c r="R220" s="28">
        <f t="shared" si="118"/>
        <v>229.00000000000128</v>
      </c>
      <c r="S220" s="77">
        <f ca="1">SUM(L$4:L220)</f>
        <v>0.93439199433546327</v>
      </c>
      <c r="T220" s="80">
        <f t="shared" ca="1" si="110"/>
        <v>0.44616025085956229</v>
      </c>
      <c r="U220" s="80">
        <f t="shared" ca="1" si="111"/>
        <v>0.70957269678510182</v>
      </c>
      <c r="V220" s="2"/>
      <c r="W220" s="2"/>
      <c r="X220" s="2"/>
      <c r="Y220" s="2"/>
      <c r="AB220" s="6"/>
      <c r="AC220" s="6"/>
      <c r="AP220" s="35">
        <f t="shared" si="116"/>
        <v>227.99999999999804</v>
      </c>
      <c r="AQ220" s="78">
        <f t="shared" ca="1" si="117"/>
        <v>0.70853324150199848</v>
      </c>
    </row>
    <row r="221" spans="1:43">
      <c r="A221" s="74">
        <v>2.1271047983648099</v>
      </c>
      <c r="B221" s="74">
        <v>2307</v>
      </c>
      <c r="C221" s="35">
        <v>1.36186770428016E-2</v>
      </c>
      <c r="D221" s="35">
        <f t="shared" ca="1" si="101"/>
        <v>20</v>
      </c>
      <c r="E221" s="35">
        <f t="shared" ca="1" si="102"/>
        <v>9.9047570816791861E-4</v>
      </c>
      <c r="F221" s="35">
        <f ca="1">E221*'Input Sheet'!$D$2/SUM(OFFSET($E$4,0,0,'Input Sheet'!$D$2))</f>
        <v>0.46195719411109953</v>
      </c>
      <c r="G221" s="35">
        <f t="shared" si="103"/>
        <v>2.1271047983648099</v>
      </c>
      <c r="H221" s="35">
        <f t="shared" si="104"/>
        <v>7</v>
      </c>
      <c r="J221" s="19">
        <v>218</v>
      </c>
      <c r="K221" s="30">
        <f t="shared" si="105"/>
        <v>1.9542425094393201</v>
      </c>
      <c r="L221" s="77">
        <f t="shared" ca="1" si="106"/>
        <v>1.9665966959276065E-3</v>
      </c>
      <c r="M221" s="27" t="str">
        <f t="shared" si="114"/>
        <v/>
      </c>
      <c r="N221" s="22">
        <f t="shared" si="107"/>
        <v>2.36172783601759</v>
      </c>
      <c r="O221" s="28">
        <f t="shared" ca="1" si="108"/>
        <v>2.1769278933530187E-3</v>
      </c>
      <c r="P221" s="28">
        <f t="shared" ca="1" si="109"/>
        <v>1.341936770486547</v>
      </c>
      <c r="Q221" s="20">
        <f ca="1">IF(O221="","",SUM($P$4:$P221))</f>
        <v>917.40028832005305</v>
      </c>
      <c r="R221" s="28">
        <f t="shared" si="118"/>
        <v>229.99999999999861</v>
      </c>
      <c r="S221" s="77">
        <f ca="1">SUM(L$4:L221)</f>
        <v>0.93635859103139085</v>
      </c>
      <c r="T221" s="80">
        <f t="shared" ca="1" si="110"/>
        <v>0.44709927568053009</v>
      </c>
      <c r="U221" s="80">
        <f t="shared" ca="1" si="111"/>
        <v>0.71061215206820527</v>
      </c>
      <c r="V221" s="2"/>
      <c r="W221" s="2"/>
      <c r="X221" s="2"/>
      <c r="Y221" s="2"/>
      <c r="AB221" s="6"/>
      <c r="AC221" s="6"/>
      <c r="AP221" s="35">
        <f t="shared" si="116"/>
        <v>229.00000000000128</v>
      </c>
      <c r="AQ221" s="78">
        <f t="shared" ca="1" si="117"/>
        <v>0.70957269678510182</v>
      </c>
    </row>
    <row r="222" spans="1:43">
      <c r="A222" s="74">
        <v>2.1335389083702201</v>
      </c>
      <c r="B222" s="74">
        <v>2308</v>
      </c>
      <c r="C222" s="35">
        <v>1.2987012987013E-2</v>
      </c>
      <c r="D222" s="35">
        <f t="shared" ca="1" si="101"/>
        <v>20</v>
      </c>
      <c r="E222" s="35">
        <f t="shared" ca="1" si="102"/>
        <v>9.9047570816791861E-4</v>
      </c>
      <c r="F222" s="35">
        <f ca="1">E222*'Input Sheet'!$D$2/SUM(OFFSET($E$4,0,0,'Input Sheet'!$D$2))</f>
        <v>0.46195719411109953</v>
      </c>
      <c r="G222" s="35">
        <f t="shared" si="103"/>
        <v>2.1335389083702201</v>
      </c>
      <c r="H222" s="35">
        <f t="shared" si="104"/>
        <v>3</v>
      </c>
      <c r="J222" s="19">
        <v>219</v>
      </c>
      <c r="K222" s="30">
        <f t="shared" si="105"/>
        <v>1.9590413923210901</v>
      </c>
      <c r="L222" s="77">
        <f t="shared" ca="1" si="106"/>
        <v>1.8846551669306228E-3</v>
      </c>
      <c r="M222" s="27">
        <f t="shared" si="114"/>
        <v>1.9590413923210901</v>
      </c>
      <c r="N222" s="22">
        <f t="shared" si="107"/>
        <v>2.36361197989214</v>
      </c>
      <c r="O222" s="28">
        <f t="shared" ca="1" si="108"/>
        <v>2.9025705244706919E-3</v>
      </c>
      <c r="P222" s="28">
        <f t="shared" ca="1" si="109"/>
        <v>1.7892490273153963</v>
      </c>
      <c r="Q222" s="20">
        <f ca="1">IF(O222="","",SUM($P$4:$P222))</f>
        <v>919.1895373473684</v>
      </c>
      <c r="R222" s="28">
        <f t="shared" si="118"/>
        <v>230.99999999999787</v>
      </c>
      <c r="S222" s="77">
        <f ca="1">SUM(L$4:L222)</f>
        <v>0.93824324619832145</v>
      </c>
      <c r="T222" s="80">
        <f t="shared" ca="1" si="110"/>
        <v>0.44799917446729098</v>
      </c>
      <c r="U222" s="80">
        <f t="shared" ca="1" si="111"/>
        <v>0.71199809244567658</v>
      </c>
      <c r="V222" s="2"/>
      <c r="W222" s="2"/>
      <c r="X222" s="2"/>
      <c r="Y222" s="2"/>
      <c r="AB222" s="6"/>
      <c r="AC222" s="6"/>
      <c r="AP222" s="35">
        <f t="shared" si="116"/>
        <v>229.99999999999861</v>
      </c>
      <c r="AQ222" s="78">
        <f t="shared" ca="1" si="117"/>
        <v>0.71061215206820527</v>
      </c>
    </row>
    <row r="223" spans="1:43">
      <c r="A223" s="74">
        <v>2.0755469613925301</v>
      </c>
      <c r="B223" s="74">
        <v>2309</v>
      </c>
      <c r="C223" s="35">
        <v>0</v>
      </c>
      <c r="D223" s="35">
        <f t="shared" ca="1" si="101"/>
        <v>19</v>
      </c>
      <c r="E223" s="35">
        <f t="shared" ca="1" si="102"/>
        <v>1.0051494223629991E-3</v>
      </c>
      <c r="F223" s="35">
        <f ca="1">E223*'Input Sheet'!$D$2/SUM(OFFSET($E$4,0,0,'Input Sheet'!$D$2))</f>
        <v>0.46880100439422701</v>
      </c>
      <c r="G223" s="35" t="str">
        <f t="shared" si="103"/>
        <v/>
      </c>
      <c r="H223" s="35" t="str">
        <f t="shared" si="104"/>
        <v/>
      </c>
      <c r="J223" s="19">
        <v>220</v>
      </c>
      <c r="K223" s="30">
        <f t="shared" si="105"/>
        <v>1.9590413923210901</v>
      </c>
      <c r="L223" s="77">
        <f t="shared" ca="1" si="106"/>
        <v>1.8846551669306228E-3</v>
      </c>
      <c r="M223" s="27" t="str">
        <f t="shared" si="114"/>
        <v/>
      </c>
      <c r="N223" s="22">
        <f t="shared" si="107"/>
        <v>2.3654879848908998</v>
      </c>
      <c r="O223" s="28">
        <f t="shared" ca="1" si="108"/>
        <v>7.2564263111767296E-4</v>
      </c>
      <c r="P223" s="28">
        <f t="shared" ca="1" si="109"/>
        <v>0.44731225682884906</v>
      </c>
      <c r="Q223" s="20">
        <f ca="1">IF(O223="","",SUM($P$4:$P223))</f>
        <v>919.63684960419721</v>
      </c>
      <c r="R223" s="28">
        <f t="shared" si="118"/>
        <v>232.0000000000002</v>
      </c>
      <c r="S223" s="77">
        <f ca="1">SUM(L$4:L223)</f>
        <v>0.94012790136525204</v>
      </c>
      <c r="T223" s="80">
        <f t="shared" ca="1" si="110"/>
        <v>0.44889907325405182</v>
      </c>
      <c r="U223" s="80">
        <f t="shared" ca="1" si="111"/>
        <v>0.71234457754004432</v>
      </c>
      <c r="V223" s="2"/>
      <c r="W223" s="2"/>
      <c r="X223" s="2"/>
      <c r="Y223" s="2"/>
      <c r="AB223" s="6"/>
      <c r="AC223" s="6"/>
      <c r="AP223" s="35">
        <f t="shared" si="116"/>
        <v>230.99999999999787</v>
      </c>
      <c r="AQ223" s="78">
        <f t="shared" ca="1" si="117"/>
        <v>0.71199809244567658</v>
      </c>
    </row>
    <row r="224" spans="1:43">
      <c r="A224" s="74">
        <v>2.3443922736851102</v>
      </c>
      <c r="B224" s="74">
        <v>2390</v>
      </c>
      <c r="C224" s="35">
        <v>0</v>
      </c>
      <c r="D224" s="35">
        <f t="shared" ca="1" si="101"/>
        <v>25</v>
      </c>
      <c r="E224" s="35">
        <f t="shared" ca="1" si="102"/>
        <v>7.2564263111767296E-4</v>
      </c>
      <c r="F224" s="35">
        <f ca="1">E224*'Input Sheet'!$D$2/SUM(OFFSET($E$4,0,0,'Input Sheet'!$D$2))</f>
        <v>0.33843922777123336</v>
      </c>
      <c r="G224" s="35" t="str">
        <f t="shared" si="103"/>
        <v/>
      </c>
      <c r="H224" s="35" t="str">
        <f t="shared" si="104"/>
        <v/>
      </c>
      <c r="J224" s="19">
        <v>221</v>
      </c>
      <c r="K224" s="30">
        <f t="shared" si="105"/>
        <v>1.9590413923210901</v>
      </c>
      <c r="L224" s="77">
        <f t="shared" ca="1" si="106"/>
        <v>1.8846551669306228E-3</v>
      </c>
      <c r="M224" s="27" t="str">
        <f t="shared" si="114"/>
        <v/>
      </c>
      <c r="N224" s="22">
        <f t="shared" si="107"/>
        <v>2.3673559210260202</v>
      </c>
      <c r="O224" s="28">
        <f t="shared" ca="1" si="108"/>
        <v>7.2564263111767296E-4</v>
      </c>
      <c r="P224" s="28">
        <f t="shared" ca="1" si="109"/>
        <v>0.44731225682884906</v>
      </c>
      <c r="Q224" s="20">
        <f ca="1">IF(O224="","",SUM($P$4:$P224))</f>
        <v>920.08416186102602</v>
      </c>
      <c r="R224" s="28">
        <f t="shared" si="118"/>
        <v>233.00000000000074</v>
      </c>
      <c r="S224" s="77">
        <f ca="1">SUM(L$4:L224)</f>
        <v>0.94201255653218263</v>
      </c>
      <c r="T224" s="80">
        <f t="shared" ca="1" si="110"/>
        <v>0.44979897204081265</v>
      </c>
      <c r="U224" s="80">
        <f t="shared" ca="1" si="111"/>
        <v>0.71269106263441206</v>
      </c>
      <c r="V224" s="2"/>
      <c r="W224" s="2"/>
      <c r="X224" s="2"/>
      <c r="Y224" s="2"/>
      <c r="AB224" s="6"/>
      <c r="AC224" s="6"/>
      <c r="AP224" s="35">
        <f t="shared" si="116"/>
        <v>232.0000000000002</v>
      </c>
      <c r="AQ224" s="78">
        <f t="shared" ca="1" si="117"/>
        <v>0.71234457754004432</v>
      </c>
    </row>
    <row r="225" spans="1:43">
      <c r="A225" s="74">
        <v>1.89762709129044</v>
      </c>
      <c r="B225" s="74">
        <v>2391</v>
      </c>
      <c r="C225" s="35">
        <v>0</v>
      </c>
      <c r="D225" s="35">
        <f t="shared" ca="1" si="101"/>
        <v>15</v>
      </c>
      <c r="E225" s="35">
        <f t="shared" ca="1" si="102"/>
        <v>2.1202370627969509E-3</v>
      </c>
      <c r="F225" s="35">
        <f ca="1">E225*'Input Sheet'!$D$2/SUM(OFFSET($E$4,0,0,'Input Sheet'!$D$2))</f>
        <v>0.98887711864407257</v>
      </c>
      <c r="G225" s="35" t="str">
        <f t="shared" si="103"/>
        <v/>
      </c>
      <c r="H225" s="35" t="str">
        <f t="shared" si="104"/>
        <v/>
      </c>
      <c r="J225" s="19">
        <v>222</v>
      </c>
      <c r="K225" s="30">
        <f t="shared" si="105"/>
        <v>1.9637878273455602</v>
      </c>
      <c r="L225" s="77">
        <f t="shared" ca="1" si="106"/>
        <v>1.8846551669306228E-3</v>
      </c>
      <c r="M225" s="27">
        <f t="shared" si="114"/>
        <v>1.9637878273455602</v>
      </c>
      <c r="N225" s="22">
        <f t="shared" si="107"/>
        <v>2.3692158574101398</v>
      </c>
      <c r="O225" s="28">
        <f t="shared" ca="1" si="108"/>
        <v>1.4512852622353459E-3</v>
      </c>
      <c r="P225" s="28">
        <f t="shared" ca="1" si="109"/>
        <v>0.89462451365769813</v>
      </c>
      <c r="Q225" s="20">
        <f ca="1">IF(O225="","",SUM($P$4:$P225))</f>
        <v>920.97878637468375</v>
      </c>
      <c r="R225" s="28">
        <f t="shared" si="118"/>
        <v>233.99999999999861</v>
      </c>
      <c r="S225" s="77">
        <f ca="1">SUM(L$4:L225)</f>
        <v>0.94389721169911323</v>
      </c>
      <c r="T225" s="80">
        <f t="shared" ca="1" si="110"/>
        <v>0.45069887082757348</v>
      </c>
      <c r="U225" s="80">
        <f t="shared" ca="1" si="111"/>
        <v>0.71338403282314777</v>
      </c>
      <c r="V225" s="2"/>
      <c r="W225" s="2"/>
      <c r="X225" s="2"/>
      <c r="Y225" s="2"/>
      <c r="AB225" s="6"/>
      <c r="AC225" s="6"/>
      <c r="AP225" s="35">
        <f t="shared" si="116"/>
        <v>233.00000000000074</v>
      </c>
      <c r="AQ225" s="78">
        <f t="shared" ca="1" si="117"/>
        <v>0.71269106263441206</v>
      </c>
    </row>
    <row r="226" spans="1:43">
      <c r="A226" s="74">
        <v>2.4712917110589401</v>
      </c>
      <c r="B226" s="74">
        <v>2393</v>
      </c>
      <c r="C226" s="35">
        <v>0</v>
      </c>
      <c r="D226" s="35">
        <f t="shared" ca="1" si="101"/>
        <v>27</v>
      </c>
      <c r="E226" s="35">
        <f t="shared" ca="1" si="102"/>
        <v>8.077093572559813E-4</v>
      </c>
      <c r="F226" s="35">
        <f ca="1">E226*'Input Sheet'!$D$2/SUM(OFFSET($E$4,0,0,'Input Sheet'!$D$2))</f>
        <v>0.3767150928167895</v>
      </c>
      <c r="G226" s="35" t="str">
        <f t="shared" si="103"/>
        <v/>
      </c>
      <c r="H226" s="35" t="str">
        <f t="shared" si="104"/>
        <v/>
      </c>
      <c r="J226" s="19">
        <v>223</v>
      </c>
      <c r="K226" s="30">
        <f t="shared" si="105"/>
        <v>1.9637878273455602</v>
      </c>
      <c r="L226" s="77">
        <f t="shared" ca="1" si="106"/>
        <v>1.8846551669306228E-3</v>
      </c>
      <c r="M226" s="27" t="str">
        <f t="shared" si="114"/>
        <v/>
      </c>
      <c r="N226" s="22">
        <f t="shared" si="107"/>
        <v>2.3729120029701098</v>
      </c>
      <c r="O226" s="28">
        <f t="shared" ca="1" si="108"/>
        <v>1.4512852622353459E-3</v>
      </c>
      <c r="P226" s="28">
        <f t="shared" ca="1" si="109"/>
        <v>0.89462451365769813</v>
      </c>
      <c r="Q226" s="20">
        <f ca="1">IF(O226="","",SUM($P$4:$P226))</f>
        <v>921.87341088834148</v>
      </c>
      <c r="R226" s="28">
        <f t="shared" si="118"/>
        <v>236.00000000000199</v>
      </c>
      <c r="S226" s="77">
        <f ca="1">SUM(L$4:L226)</f>
        <v>0.94578186686604382</v>
      </c>
      <c r="T226" s="80">
        <f t="shared" ca="1" si="110"/>
        <v>0.45159876961433432</v>
      </c>
      <c r="U226" s="80">
        <f t="shared" ca="1" si="111"/>
        <v>0.71407700301188337</v>
      </c>
      <c r="V226" s="2"/>
      <c r="W226" s="2"/>
      <c r="X226" s="2"/>
      <c r="Y226" s="2"/>
      <c r="AB226" s="6"/>
      <c r="AC226" s="6"/>
      <c r="AP226" s="35">
        <f t="shared" si="116"/>
        <v>233.99999999999861</v>
      </c>
      <c r="AQ226" s="78">
        <f t="shared" ca="1" si="117"/>
        <v>0.71338403282314777</v>
      </c>
    </row>
    <row r="227" spans="1:43">
      <c r="A227" s="74">
        <v>2.3673559210260202</v>
      </c>
      <c r="B227" s="74">
        <v>2395</v>
      </c>
      <c r="C227" s="35">
        <v>0</v>
      </c>
      <c r="D227" s="35">
        <f t="shared" ca="1" si="101"/>
        <v>25</v>
      </c>
      <c r="E227" s="35">
        <f t="shared" ca="1" si="102"/>
        <v>7.2564263111767296E-4</v>
      </c>
      <c r="F227" s="35">
        <f ca="1">E227*'Input Sheet'!$D$2/SUM(OFFSET($E$4,0,0,'Input Sheet'!$D$2))</f>
        <v>0.33843922777123336</v>
      </c>
      <c r="G227" s="35" t="str">
        <f t="shared" si="103"/>
        <v/>
      </c>
      <c r="H227" s="35" t="str">
        <f t="shared" si="104"/>
        <v/>
      </c>
      <c r="J227" s="19">
        <v>224</v>
      </c>
      <c r="K227" s="30">
        <f t="shared" si="105"/>
        <v>1.9684829485539401</v>
      </c>
      <c r="L227" s="77">
        <f t="shared" ca="1" si="106"/>
        <v>1.8846551669306228E-3</v>
      </c>
      <c r="M227" s="27">
        <f t="shared" si="114"/>
        <v>1.9684829485539401</v>
      </c>
      <c r="N227" s="22">
        <f t="shared" si="107"/>
        <v>2.3747483460101</v>
      </c>
      <c r="O227" s="28">
        <f t="shared" ca="1" si="108"/>
        <v>2.1769278933530187E-3</v>
      </c>
      <c r="P227" s="28">
        <f t="shared" ca="1" si="109"/>
        <v>1.341936770486547</v>
      </c>
      <c r="Q227" s="20">
        <f ca="1">IF(O227="","",SUM($P$4:$P227))</f>
        <v>923.21534765882802</v>
      </c>
      <c r="R227" s="28">
        <f t="shared" si="118"/>
        <v>236.99999999999798</v>
      </c>
      <c r="S227" s="77">
        <f ca="1">SUM(L$4:L227)</f>
        <v>0.94766652203297441</v>
      </c>
      <c r="T227" s="80">
        <f t="shared" ca="1" si="110"/>
        <v>0.45249866840109515</v>
      </c>
      <c r="U227" s="80">
        <f t="shared" ca="1" si="111"/>
        <v>0.71511645829498682</v>
      </c>
      <c r="V227" s="2"/>
      <c r="W227" s="2"/>
      <c r="X227" s="2"/>
      <c r="Y227" s="2"/>
      <c r="AB227" s="6"/>
      <c r="AC227" s="6"/>
      <c r="AP227" s="35">
        <f t="shared" si="116"/>
        <v>236.00000000000199</v>
      </c>
      <c r="AQ227" s="78">
        <f t="shared" ca="1" si="117"/>
        <v>0.71407700301188337</v>
      </c>
    </row>
    <row r="228" spans="1:43">
      <c r="A228" s="74">
        <v>2.3729120029701098</v>
      </c>
      <c r="B228" s="74">
        <v>2396</v>
      </c>
      <c r="C228" s="35">
        <v>0</v>
      </c>
      <c r="D228" s="35">
        <f t="shared" ca="1" si="101"/>
        <v>25</v>
      </c>
      <c r="E228" s="35">
        <f t="shared" ca="1" si="102"/>
        <v>7.2564263111767296E-4</v>
      </c>
      <c r="F228" s="35">
        <f ca="1">E228*'Input Sheet'!$D$2/SUM(OFFSET($E$4,0,0,'Input Sheet'!$D$2))</f>
        <v>0.33843922777123336</v>
      </c>
      <c r="G228" s="35" t="str">
        <f t="shared" si="103"/>
        <v/>
      </c>
      <c r="H228" s="35" t="str">
        <f t="shared" si="104"/>
        <v/>
      </c>
      <c r="J228" s="19">
        <v>225</v>
      </c>
      <c r="K228" s="30">
        <f t="shared" si="105"/>
        <v>1.9684829485539401</v>
      </c>
      <c r="L228" s="77">
        <f t="shared" ca="1" si="106"/>
        <v>1.8846551669306228E-3</v>
      </c>
      <c r="M228" s="27" t="str">
        <f t="shared" si="114"/>
        <v/>
      </c>
      <c r="N228" s="22">
        <f t="shared" si="107"/>
        <v>2.3765769570565101</v>
      </c>
      <c r="O228" s="28">
        <f t="shared" ca="1" si="108"/>
        <v>1.4512852622353459E-3</v>
      </c>
      <c r="P228" s="28">
        <f t="shared" ca="1" si="109"/>
        <v>0.89462451365769813</v>
      </c>
      <c r="Q228" s="20">
        <f ca="1">IF(O228="","",SUM($P$4:$P228))</f>
        <v>924.10997217248575</v>
      </c>
      <c r="R228" s="28">
        <f t="shared" si="118"/>
        <v>237.99999999999903</v>
      </c>
      <c r="S228" s="77">
        <f ca="1">SUM(L$4:L228)</f>
        <v>0.94955117719990501</v>
      </c>
      <c r="T228" s="80">
        <f t="shared" ca="1" si="110"/>
        <v>0.45339856718785598</v>
      </c>
      <c r="U228" s="80">
        <f t="shared" ca="1" si="111"/>
        <v>0.71580942848372253</v>
      </c>
      <c r="V228" s="2"/>
      <c r="W228" s="2"/>
      <c r="X228" s="2"/>
      <c r="Y228" s="2"/>
      <c r="AB228" s="6"/>
      <c r="AC228" s="6"/>
      <c r="AP228" s="35">
        <f t="shared" si="116"/>
        <v>236.99999999999798</v>
      </c>
      <c r="AQ228" s="78">
        <f t="shared" ca="1" si="117"/>
        <v>0.71511645829498682</v>
      </c>
    </row>
    <row r="229" spans="1:43">
      <c r="A229" s="74">
        <v>2.4533183400470402</v>
      </c>
      <c r="B229" s="74">
        <v>2397</v>
      </c>
      <c r="C229" s="35">
        <v>0</v>
      </c>
      <c r="D229" s="35">
        <f t="shared" ca="1" si="101"/>
        <v>27</v>
      </c>
      <c r="E229" s="35">
        <f t="shared" ca="1" si="102"/>
        <v>8.077093572559813E-4</v>
      </c>
      <c r="F229" s="35">
        <f ca="1">E229*'Input Sheet'!$D$2/SUM(OFFSET($E$4,0,0,'Input Sheet'!$D$2))</f>
        <v>0.3767150928167895</v>
      </c>
      <c r="G229" s="35" t="str">
        <f t="shared" si="103"/>
        <v/>
      </c>
      <c r="H229" s="35" t="str">
        <f t="shared" si="104"/>
        <v/>
      </c>
      <c r="J229" s="19">
        <v>226</v>
      </c>
      <c r="K229" s="30">
        <f t="shared" si="105"/>
        <v>1.9731278535996999</v>
      </c>
      <c r="L229" s="77">
        <f t="shared" ca="1" si="106"/>
        <v>1.8846551669306228E-3</v>
      </c>
      <c r="M229" s="27">
        <f t="shared" si="114"/>
        <v>1.9731278535996999</v>
      </c>
      <c r="N229" s="22">
        <f t="shared" si="107"/>
        <v>2.3783979009481402</v>
      </c>
      <c r="O229" s="28">
        <f t="shared" ca="1" si="108"/>
        <v>2.9025705244706919E-3</v>
      </c>
      <c r="P229" s="28">
        <f t="shared" ca="1" si="109"/>
        <v>1.7892490273153963</v>
      </c>
      <c r="Q229" s="20">
        <f ca="1">IF(O229="","",SUM($P$4:$P229))</f>
        <v>925.8992211998011</v>
      </c>
      <c r="R229" s="28">
        <f t="shared" si="118"/>
        <v>239.00000000000156</v>
      </c>
      <c r="S229" s="77">
        <f ca="1">SUM(L$4:L229)</f>
        <v>0.9514358323668356</v>
      </c>
      <c r="T229" s="80">
        <f t="shared" ca="1" si="110"/>
        <v>0.45429846597461682</v>
      </c>
      <c r="U229" s="80">
        <f t="shared" ca="1" si="111"/>
        <v>0.71719536886119373</v>
      </c>
      <c r="V229" s="2"/>
      <c r="W229" s="2"/>
      <c r="X229" s="2"/>
      <c r="Y229" s="2"/>
      <c r="AB229" s="6"/>
      <c r="AC229" s="6"/>
      <c r="AP229" s="35">
        <f t="shared" si="116"/>
        <v>237.99999999999903</v>
      </c>
      <c r="AQ229" s="78">
        <f t="shared" ca="1" si="117"/>
        <v>0.71580942848372253</v>
      </c>
    </row>
    <row r="230" spans="1:43">
      <c r="A230" s="74">
        <v>2.64640372622307</v>
      </c>
      <c r="B230" s="74">
        <v>2404</v>
      </c>
      <c r="C230" s="35">
        <v>0</v>
      </c>
      <c r="D230" s="35">
        <f t="shared" ca="1" si="101"/>
        <v>31</v>
      </c>
      <c r="E230" s="35">
        <f t="shared" ca="1" si="102"/>
        <v>1.2923349716095702E-3</v>
      </c>
      <c r="F230" s="35">
        <f ca="1">E230*'Input Sheet'!$D$2/SUM(OFFSET($E$4,0,0,'Input Sheet'!$D$2))</f>
        <v>0.60274414850686331</v>
      </c>
      <c r="G230" s="35" t="str">
        <f t="shared" si="103"/>
        <v/>
      </c>
      <c r="H230" s="35" t="str">
        <f t="shared" si="104"/>
        <v/>
      </c>
      <c r="J230" s="19">
        <v>227</v>
      </c>
      <c r="K230" s="30">
        <f t="shared" si="105"/>
        <v>1.9731278535996999</v>
      </c>
      <c r="L230" s="77">
        <f t="shared" ca="1" si="106"/>
        <v>1.8846551669306228E-3</v>
      </c>
      <c r="M230" s="27" t="str">
        <f t="shared" si="114"/>
        <v/>
      </c>
      <c r="N230" s="22">
        <f t="shared" si="107"/>
        <v>2.3802112417116099</v>
      </c>
      <c r="O230" s="28">
        <f t="shared" ca="1" si="108"/>
        <v>1.4512852622353459E-3</v>
      </c>
      <c r="P230" s="28">
        <f t="shared" ca="1" si="109"/>
        <v>0.89462451365769813</v>
      </c>
      <c r="Q230" s="20">
        <f ca="1">IF(O230="","",SUM($P$4:$P230))</f>
        <v>926.79384571345884</v>
      </c>
      <c r="R230" s="28">
        <f t="shared" si="118"/>
        <v>240.00000000000233</v>
      </c>
      <c r="S230" s="77">
        <f ca="1">SUM(L$4:L230)</f>
        <v>0.95332048753376619</v>
      </c>
      <c r="T230" s="80">
        <f t="shared" ca="1" si="110"/>
        <v>0.45519836476137765</v>
      </c>
      <c r="U230" s="80">
        <f t="shared" ca="1" si="111"/>
        <v>0.71788833904992944</v>
      </c>
      <c r="V230" s="2"/>
      <c r="W230" s="2"/>
      <c r="X230" s="2"/>
      <c r="Y230" s="2"/>
      <c r="AB230" s="6"/>
      <c r="AC230" s="6"/>
      <c r="AP230" s="35">
        <f t="shared" si="116"/>
        <v>239.00000000000156</v>
      </c>
      <c r="AQ230" s="78">
        <f t="shared" ca="1" si="117"/>
        <v>0.71719536886119373</v>
      </c>
    </row>
    <row r="231" spans="1:43">
      <c r="A231" s="74">
        <v>2.6570558528571002</v>
      </c>
      <c r="B231" s="74">
        <v>2405</v>
      </c>
      <c r="C231" s="35">
        <v>0</v>
      </c>
      <c r="D231" s="35">
        <f t="shared" ca="1" si="101"/>
        <v>31</v>
      </c>
      <c r="E231" s="35">
        <f t="shared" ca="1" si="102"/>
        <v>1.2923349716095702E-3</v>
      </c>
      <c r="F231" s="35">
        <f ca="1">E231*'Input Sheet'!$D$2/SUM(OFFSET($E$4,0,0,'Input Sheet'!$D$2))</f>
        <v>0.60274414850686331</v>
      </c>
      <c r="G231" s="35" t="str">
        <f t="shared" si="103"/>
        <v/>
      </c>
      <c r="H231" s="35" t="str">
        <f t="shared" si="104"/>
        <v/>
      </c>
      <c r="J231" s="19">
        <v>228</v>
      </c>
      <c r="K231" s="30">
        <f t="shared" si="105"/>
        <v>1.9731278535996999</v>
      </c>
      <c r="L231" s="77">
        <f t="shared" ca="1" si="106"/>
        <v>1.8846551669306228E-3</v>
      </c>
      <c r="M231" s="27" t="str">
        <f t="shared" si="114"/>
        <v/>
      </c>
      <c r="N231" s="22">
        <f t="shared" si="107"/>
        <v>2.3820170425748701</v>
      </c>
      <c r="O231" s="28">
        <f t="shared" ca="1" si="108"/>
        <v>3.628213155588365E-3</v>
      </c>
      <c r="P231" s="28">
        <f t="shared" ca="1" si="109"/>
        <v>2.2365612841442455</v>
      </c>
      <c r="Q231" s="20">
        <f ca="1">IF(O231="","",SUM($P$4:$P231))</f>
        <v>929.03040699760311</v>
      </c>
      <c r="R231" s="28">
        <f t="shared" si="118"/>
        <v>241.00000000000102</v>
      </c>
      <c r="S231" s="77">
        <f ca="1">SUM(L$4:L231)</f>
        <v>0.95520514270069679</v>
      </c>
      <c r="T231" s="80">
        <f t="shared" ca="1" si="110"/>
        <v>0.45609826354813848</v>
      </c>
      <c r="U231" s="80">
        <f t="shared" ca="1" si="111"/>
        <v>0.71962076452176849</v>
      </c>
      <c r="V231" s="2"/>
      <c r="W231" s="2"/>
      <c r="X231" s="2"/>
      <c r="Y231" s="2"/>
      <c r="AB231" s="6"/>
      <c r="AC231" s="6"/>
      <c r="AP231" s="35">
        <f t="shared" si="116"/>
        <v>240.00000000000233</v>
      </c>
      <c r="AQ231" s="78">
        <f t="shared" ca="1" si="117"/>
        <v>0.71788833904992944</v>
      </c>
    </row>
    <row r="232" spans="1:43">
      <c r="A232" s="74">
        <v>2.4578818967339902</v>
      </c>
      <c r="B232" s="74">
        <v>2409</v>
      </c>
      <c r="C232" s="35">
        <v>0</v>
      </c>
      <c r="D232" s="35">
        <f t="shared" ca="1" si="101"/>
        <v>27</v>
      </c>
      <c r="E232" s="35">
        <f t="shared" ca="1" si="102"/>
        <v>8.077093572559813E-4</v>
      </c>
      <c r="F232" s="35">
        <f ca="1">E232*'Input Sheet'!$D$2/SUM(OFFSET($E$4,0,0,'Input Sheet'!$D$2))</f>
        <v>0.3767150928167895</v>
      </c>
      <c r="G232" s="35" t="str">
        <f t="shared" si="103"/>
        <v/>
      </c>
      <c r="H232" s="35" t="str">
        <f t="shared" si="104"/>
        <v/>
      </c>
      <c r="J232" s="19">
        <v>229</v>
      </c>
      <c r="K232" s="30">
        <f t="shared" si="105"/>
        <v>1.9731278535996999</v>
      </c>
      <c r="L232" s="77">
        <f t="shared" ca="1" si="106"/>
        <v>1.8846551669306228E-3</v>
      </c>
      <c r="M232" s="27" t="str">
        <f t="shared" si="114"/>
        <v/>
      </c>
      <c r="N232" s="22">
        <f t="shared" si="107"/>
        <v>2.3838153659804302</v>
      </c>
      <c r="O232" s="28">
        <f t="shared" ca="1" si="108"/>
        <v>2.1769278933530187E-3</v>
      </c>
      <c r="P232" s="28">
        <f t="shared" ca="1" si="109"/>
        <v>1.341936770486547</v>
      </c>
      <c r="Q232" s="20">
        <f ca="1">IF(O232="","",SUM($P$4:$P232))</f>
        <v>930.37234376808965</v>
      </c>
      <c r="R232" s="28">
        <f t="shared" si="118"/>
        <v>241.99999999999943</v>
      </c>
      <c r="S232" s="77">
        <f ca="1">SUM(L$4:L232)</f>
        <v>0.95708979786762738</v>
      </c>
      <c r="T232" s="80">
        <f t="shared" ca="1" si="110"/>
        <v>0.45699816233489932</v>
      </c>
      <c r="U232" s="80">
        <f t="shared" ca="1" si="111"/>
        <v>0.72066021980487194</v>
      </c>
      <c r="V232" s="2"/>
      <c r="W232" s="2"/>
      <c r="X232" s="2"/>
      <c r="Y232" s="2"/>
      <c r="AB232" s="6"/>
      <c r="AC232" s="6"/>
      <c r="AP232" s="35">
        <f t="shared" si="116"/>
        <v>241.00000000000102</v>
      </c>
      <c r="AQ232" s="78">
        <f t="shared" ca="1" si="117"/>
        <v>0.71962076452176849</v>
      </c>
    </row>
    <row r="233" spans="1:43">
      <c r="A233" s="74">
        <v>2.5888317255942099</v>
      </c>
      <c r="B233" s="74">
        <v>2412</v>
      </c>
      <c r="C233" s="35">
        <v>0</v>
      </c>
      <c r="D233" s="35">
        <f t="shared" ca="1" si="101"/>
        <v>30</v>
      </c>
      <c r="E233" s="35">
        <f t="shared" ca="1" si="102"/>
        <v>1.2681791777477088E-3</v>
      </c>
      <c r="F233" s="35">
        <f ca="1">E233*'Input Sheet'!$D$2/SUM(OFFSET($E$4,0,0,'Input Sheet'!$D$2))</f>
        <v>0.59147790274037981</v>
      </c>
      <c r="G233" s="35" t="str">
        <f t="shared" si="103"/>
        <v/>
      </c>
      <c r="H233" s="35" t="str">
        <f t="shared" si="104"/>
        <v/>
      </c>
      <c r="J233" s="19">
        <v>230</v>
      </c>
      <c r="K233" s="30">
        <f t="shared" si="105"/>
        <v>1.9731278535996999</v>
      </c>
      <c r="L233" s="77">
        <f t="shared" ca="1" si="106"/>
        <v>1.8846551669306228E-3</v>
      </c>
      <c r="M233" s="27" t="str">
        <f t="shared" si="114"/>
        <v/>
      </c>
      <c r="N233" s="22">
        <f t="shared" si="107"/>
        <v>2.3856062735983099</v>
      </c>
      <c r="O233" s="28">
        <f t="shared" ca="1" si="108"/>
        <v>1.4512852622353459E-3</v>
      </c>
      <c r="P233" s="28">
        <f t="shared" ca="1" si="109"/>
        <v>0.89462451365769813</v>
      </c>
      <c r="Q233" s="20">
        <f ca="1">IF(O233="","",SUM($P$4:$P233))</f>
        <v>931.26696828174738</v>
      </c>
      <c r="R233" s="28">
        <f t="shared" si="118"/>
        <v>242.99999999999886</v>
      </c>
      <c r="S233" s="77">
        <f ca="1">SUM(L$4:L233)</f>
        <v>0.95897445303455797</v>
      </c>
      <c r="T233" s="80">
        <f t="shared" ca="1" si="110"/>
        <v>0.4578980611216602</v>
      </c>
      <c r="U233" s="80">
        <f t="shared" ca="1" si="111"/>
        <v>0.72135318999360754</v>
      </c>
      <c r="V233" s="2"/>
      <c r="W233" s="2"/>
      <c r="X233" s="2"/>
      <c r="Y233" s="2"/>
      <c r="AB233" s="6"/>
      <c r="AC233" s="6"/>
      <c r="AP233" s="35">
        <f t="shared" si="116"/>
        <v>241.99999999999943</v>
      </c>
      <c r="AQ233" s="78">
        <f t="shared" ca="1" si="117"/>
        <v>0.72066021980487194</v>
      </c>
    </row>
    <row r="234" spans="1:43">
      <c r="A234" s="74">
        <v>2.5693739096150501</v>
      </c>
      <c r="B234" s="74">
        <v>2413</v>
      </c>
      <c r="C234" s="35">
        <v>0</v>
      </c>
      <c r="D234" s="35">
        <f t="shared" ca="1" si="101"/>
        <v>29</v>
      </c>
      <c r="E234" s="35">
        <f t="shared" ca="1" si="102"/>
        <v>1.0943159033790714E-3</v>
      </c>
      <c r="F234" s="35">
        <f ca="1">E234*'Input Sheet'!$D$2/SUM(OFFSET($E$4,0,0,'Input Sheet'!$D$2))</f>
        <v>0.51038819026790838</v>
      </c>
      <c r="G234" s="35" t="str">
        <f t="shared" si="103"/>
        <v/>
      </c>
      <c r="H234" s="35" t="str">
        <f t="shared" si="104"/>
        <v/>
      </c>
      <c r="J234" s="19">
        <v>231</v>
      </c>
      <c r="K234" s="30">
        <f t="shared" si="105"/>
        <v>1.9731278535996999</v>
      </c>
      <c r="L234" s="77">
        <f t="shared" ca="1" si="106"/>
        <v>1.8846551669306228E-3</v>
      </c>
      <c r="M234" s="27" t="str">
        <f t="shared" si="114"/>
        <v/>
      </c>
      <c r="N234" s="22">
        <f t="shared" si="107"/>
        <v>2.3873898263387301</v>
      </c>
      <c r="O234" s="28">
        <f t="shared" ca="1" si="108"/>
        <v>8.2740958548173696E-4</v>
      </c>
      <c r="P234" s="28">
        <f t="shared" ca="1" si="109"/>
        <v>0.510045073335334</v>
      </c>
      <c r="Q234" s="20">
        <f ca="1">IF(O234="","",SUM($P$4:$P234))</f>
        <v>931.77701335508266</v>
      </c>
      <c r="R234" s="28">
        <f t="shared" si="118"/>
        <v>244.00000000000051</v>
      </c>
      <c r="S234" s="77">
        <f ca="1">SUM(L$4:L234)</f>
        <v>0.96085910820148857</v>
      </c>
      <c r="T234" s="80">
        <f t="shared" ca="1" si="110"/>
        <v>0.45879795990842104</v>
      </c>
      <c r="U234" s="80">
        <f t="shared" ca="1" si="111"/>
        <v>0.72174826750974641</v>
      </c>
      <c r="V234" s="2"/>
      <c r="W234" s="2"/>
      <c r="X234" s="2"/>
      <c r="Y234" s="2"/>
      <c r="AB234" s="6"/>
      <c r="AC234" s="6"/>
      <c r="AP234" s="35">
        <f t="shared" si="116"/>
        <v>242.99999999999886</v>
      </c>
      <c r="AQ234" s="78">
        <f t="shared" ca="1" si="117"/>
        <v>0.72135318999360754</v>
      </c>
    </row>
    <row r="235" spans="1:43">
      <c r="A235" s="74">
        <v>2.6042260530844699</v>
      </c>
      <c r="B235" s="74">
        <v>2415</v>
      </c>
      <c r="C235" s="35">
        <v>0</v>
      </c>
      <c r="D235" s="35">
        <f t="shared" ca="1" si="101"/>
        <v>30</v>
      </c>
      <c r="E235" s="35">
        <f t="shared" ca="1" si="102"/>
        <v>1.2681791777477088E-3</v>
      </c>
      <c r="F235" s="35">
        <f ca="1">E235*'Input Sheet'!$D$2/SUM(OFFSET($E$4,0,0,'Input Sheet'!$D$2))</f>
        <v>0.59147790274037981</v>
      </c>
      <c r="G235" s="35" t="str">
        <f t="shared" si="103"/>
        <v/>
      </c>
      <c r="H235" s="35" t="str">
        <f t="shared" si="104"/>
        <v/>
      </c>
      <c r="J235" s="19">
        <v>232</v>
      </c>
      <c r="K235" s="30">
        <f t="shared" si="105"/>
        <v>1.9731278535996999</v>
      </c>
      <c r="L235" s="77">
        <f t="shared" ca="1" si="106"/>
        <v>1.8846551669306228E-3</v>
      </c>
      <c r="M235" s="27" t="str">
        <f t="shared" si="114"/>
        <v/>
      </c>
      <c r="N235" s="22">
        <f t="shared" si="107"/>
        <v>2.3909351071033802</v>
      </c>
      <c r="O235" s="28">
        <f t="shared" ca="1" si="108"/>
        <v>1.6548191709634739E-3</v>
      </c>
      <c r="P235" s="28">
        <f t="shared" ca="1" si="109"/>
        <v>1.020090146670668</v>
      </c>
      <c r="Q235" s="20">
        <f ca="1">IF(O235="","",SUM($P$4:$P235))</f>
        <v>932.79710350175333</v>
      </c>
      <c r="R235" s="28">
        <f t="shared" si="118"/>
        <v>246.0000000000008</v>
      </c>
      <c r="S235" s="77">
        <f ca="1">SUM(L$4:L235)</f>
        <v>0.96274376336841916</v>
      </c>
      <c r="T235" s="80">
        <f t="shared" ca="1" si="110"/>
        <v>0.45969785869518187</v>
      </c>
      <c r="U235" s="80">
        <f t="shared" ca="1" si="111"/>
        <v>0.72253842254202427</v>
      </c>
      <c r="V235" s="2"/>
      <c r="W235" s="2"/>
      <c r="X235" s="2"/>
      <c r="Y235" s="2"/>
      <c r="AB235" s="6"/>
      <c r="AC235" s="6"/>
      <c r="AP235" s="35">
        <f t="shared" si="116"/>
        <v>244.00000000000051</v>
      </c>
      <c r="AQ235" s="78">
        <f t="shared" ca="1" si="117"/>
        <v>0.72174826750974641</v>
      </c>
    </row>
    <row r="236" spans="1:43">
      <c r="A236" s="74">
        <v>2.5809249756756198</v>
      </c>
      <c r="B236" s="74">
        <v>2416</v>
      </c>
      <c r="C236" s="35">
        <v>0</v>
      </c>
      <c r="D236" s="35">
        <f t="shared" ca="1" si="101"/>
        <v>30</v>
      </c>
      <c r="E236" s="35">
        <f t="shared" ca="1" si="102"/>
        <v>1.2681791777477088E-3</v>
      </c>
      <c r="F236" s="35">
        <f ca="1">E236*'Input Sheet'!$D$2/SUM(OFFSET($E$4,0,0,'Input Sheet'!$D$2))</f>
        <v>0.59147790274037981</v>
      </c>
      <c r="G236" s="35" t="str">
        <f t="shared" si="103"/>
        <v/>
      </c>
      <c r="H236" s="35" t="str">
        <f t="shared" si="104"/>
        <v/>
      </c>
      <c r="J236" s="19">
        <v>233</v>
      </c>
      <c r="K236" s="30">
        <f t="shared" si="105"/>
        <v>1.9777236052888498</v>
      </c>
      <c r="L236" s="77">
        <f t="shared" ca="1" si="106"/>
        <v>1.8846551669306228E-3</v>
      </c>
      <c r="M236" s="27">
        <f t="shared" si="114"/>
        <v>1.9777236052888498</v>
      </c>
      <c r="N236" s="22">
        <f t="shared" si="107"/>
        <v>2.3926969532596698</v>
      </c>
      <c r="O236" s="28">
        <f t="shared" ca="1" si="108"/>
        <v>2.4822287564452107E-3</v>
      </c>
      <c r="P236" s="28">
        <f t="shared" ca="1" si="109"/>
        <v>1.5301352200060021</v>
      </c>
      <c r="Q236" s="20">
        <f ca="1">IF(O236="","",SUM($P$4:$P236))</f>
        <v>934.32723872175927</v>
      </c>
      <c r="R236" s="28">
        <f t="shared" si="118"/>
        <v>247.00000000000247</v>
      </c>
      <c r="S236" s="77">
        <f ca="1">SUM(L$4:L236)</f>
        <v>0.96462841853534975</v>
      </c>
      <c r="T236" s="80">
        <f t="shared" ca="1" si="110"/>
        <v>0.4605977574819427</v>
      </c>
      <c r="U236" s="80">
        <f t="shared" ca="1" si="111"/>
        <v>0.72372365509044101</v>
      </c>
      <c r="V236" s="2"/>
      <c r="W236" s="2"/>
      <c r="X236" s="2"/>
      <c r="Y236" s="2"/>
      <c r="AB236" s="6"/>
      <c r="AC236" s="6"/>
      <c r="AP236" s="35">
        <f t="shared" si="116"/>
        <v>246.0000000000008</v>
      </c>
      <c r="AQ236" s="78">
        <f t="shared" ca="1" si="117"/>
        <v>0.72253842254202427</v>
      </c>
    </row>
    <row r="237" spans="1:43">
      <c r="A237" s="74">
        <v>2.5502283530550902</v>
      </c>
      <c r="B237" s="74">
        <v>2417</v>
      </c>
      <c r="C237" s="35">
        <v>0</v>
      </c>
      <c r="D237" s="35">
        <f t="shared" ca="1" si="101"/>
        <v>29</v>
      </c>
      <c r="E237" s="35">
        <f t="shared" ca="1" si="102"/>
        <v>1.0943159033790714E-3</v>
      </c>
      <c r="F237" s="35">
        <f ca="1">E237*'Input Sheet'!$D$2/SUM(OFFSET($E$4,0,0,'Input Sheet'!$D$2))</f>
        <v>0.51038819026790838</v>
      </c>
      <c r="G237" s="35" t="str">
        <f t="shared" si="103"/>
        <v/>
      </c>
      <c r="H237" s="35" t="str">
        <f t="shared" si="104"/>
        <v/>
      </c>
      <c r="J237" s="19">
        <v>234</v>
      </c>
      <c r="K237" s="30">
        <f t="shared" si="105"/>
        <v>1.9777236052888498</v>
      </c>
      <c r="L237" s="77">
        <f t="shared" ca="1" si="106"/>
        <v>1.8846551669306228E-3</v>
      </c>
      <c r="M237" s="27" t="str">
        <f t="shared" si="114"/>
        <v/>
      </c>
      <c r="N237" s="22">
        <f t="shared" si="107"/>
        <v>2.39445168082622</v>
      </c>
      <c r="O237" s="28">
        <f t="shared" ca="1" si="108"/>
        <v>8.2740958548173696E-4</v>
      </c>
      <c r="P237" s="28">
        <f t="shared" ca="1" si="109"/>
        <v>0.510045073335334</v>
      </c>
      <c r="Q237" s="20">
        <f ca="1">IF(O237="","",SUM($P$4:$P237))</f>
        <v>934.83728379509455</v>
      </c>
      <c r="R237" s="28">
        <f t="shared" si="118"/>
        <v>248.00000000000227</v>
      </c>
      <c r="S237" s="77">
        <f ca="1">SUM(L$4:L237)</f>
        <v>0.96651307370228035</v>
      </c>
      <c r="T237" s="80">
        <f t="shared" ca="1" si="110"/>
        <v>0.46149765626870354</v>
      </c>
      <c r="U237" s="80">
        <f t="shared" ca="1" si="111"/>
        <v>0.72411873260657977</v>
      </c>
      <c r="V237" s="2"/>
      <c r="W237" s="2"/>
      <c r="X237" s="2"/>
      <c r="Y237" s="2"/>
      <c r="AB237" s="6"/>
      <c r="AC237" s="6"/>
      <c r="AP237" s="35">
        <f t="shared" si="116"/>
        <v>247.00000000000247</v>
      </c>
      <c r="AQ237" s="78">
        <f t="shared" ca="1" si="117"/>
        <v>0.72372365509044101</v>
      </c>
    </row>
    <row r="238" spans="1:43">
      <c r="A238" s="74">
        <v>2.6117233080073401</v>
      </c>
      <c r="B238" s="74">
        <v>2418</v>
      </c>
      <c r="C238" s="35">
        <v>0</v>
      </c>
      <c r="D238" s="35">
        <f t="shared" ca="1" si="101"/>
        <v>30</v>
      </c>
      <c r="E238" s="35">
        <f t="shared" ca="1" si="102"/>
        <v>1.2681791777477088E-3</v>
      </c>
      <c r="F238" s="35">
        <f ca="1">E238*'Input Sheet'!$D$2/SUM(OFFSET($E$4,0,0,'Input Sheet'!$D$2))</f>
        <v>0.59147790274037981</v>
      </c>
      <c r="G238" s="35" t="str">
        <f t="shared" si="103"/>
        <v/>
      </c>
      <c r="H238" s="35" t="str">
        <f t="shared" si="104"/>
        <v/>
      </c>
      <c r="J238" s="19">
        <v>235</v>
      </c>
      <c r="K238" s="30">
        <f t="shared" si="105"/>
        <v>1.9822712330395702</v>
      </c>
      <c r="L238" s="77">
        <f t="shared" ca="1" si="106"/>
        <v>1.8846551669306228E-3</v>
      </c>
      <c r="M238" s="27">
        <f t="shared" si="114"/>
        <v>1.9822712330395702</v>
      </c>
      <c r="N238" s="22">
        <f t="shared" si="107"/>
        <v>2.3961993470957399</v>
      </c>
      <c r="O238" s="28">
        <f t="shared" ca="1" si="108"/>
        <v>1.6548191709634739E-3</v>
      </c>
      <c r="P238" s="28">
        <f t="shared" ca="1" si="109"/>
        <v>1.020090146670668</v>
      </c>
      <c r="Q238" s="20">
        <f ca="1">IF(O238="","",SUM($P$4:$P238))</f>
        <v>935.85737394176522</v>
      </c>
      <c r="R238" s="28">
        <f t="shared" si="118"/>
        <v>249.00000000000216</v>
      </c>
      <c r="S238" s="77">
        <f ca="1">SUM(L$4:L238)</f>
        <v>0.96839772886921094</v>
      </c>
      <c r="T238" s="80">
        <f t="shared" ca="1" si="110"/>
        <v>0.46239755505546437</v>
      </c>
      <c r="U238" s="80">
        <f t="shared" ca="1" si="111"/>
        <v>0.72490888763885764</v>
      </c>
      <c r="V238" s="2"/>
      <c r="W238" s="2"/>
      <c r="X238" s="2"/>
      <c r="Y238" s="2"/>
      <c r="AB238" s="6"/>
      <c r="AC238" s="6"/>
      <c r="AP238" s="35">
        <f t="shared" si="116"/>
        <v>248.00000000000227</v>
      </c>
      <c r="AQ238" s="78">
        <f t="shared" ca="1" si="117"/>
        <v>0.72411873260657977</v>
      </c>
    </row>
    <row r="239" spans="1:43">
      <c r="A239" s="74">
        <v>2.63245729218472</v>
      </c>
      <c r="B239" s="74">
        <v>2419</v>
      </c>
      <c r="C239" s="35">
        <v>0</v>
      </c>
      <c r="D239" s="35">
        <f t="shared" ca="1" si="101"/>
        <v>31</v>
      </c>
      <c r="E239" s="35">
        <f t="shared" ca="1" si="102"/>
        <v>1.2923349716095702E-3</v>
      </c>
      <c r="F239" s="35">
        <f ca="1">E239*'Input Sheet'!$D$2/SUM(OFFSET($E$4,0,0,'Input Sheet'!$D$2))</f>
        <v>0.60274414850686331</v>
      </c>
      <c r="G239" s="35" t="str">
        <f t="shared" si="103"/>
        <v/>
      </c>
      <c r="H239" s="35" t="str">
        <f t="shared" si="104"/>
        <v/>
      </c>
      <c r="J239" s="19">
        <v>236</v>
      </c>
      <c r="K239" s="30">
        <f t="shared" si="105"/>
        <v>1.9822712330395702</v>
      </c>
      <c r="L239" s="77">
        <f t="shared" ca="1" si="106"/>
        <v>1.8846551669306228E-3</v>
      </c>
      <c r="M239" s="27" t="str">
        <f t="shared" si="114"/>
        <v/>
      </c>
      <c r="N239" s="22">
        <f t="shared" si="107"/>
        <v>2.3979400086720402</v>
      </c>
      <c r="O239" s="28">
        <f t="shared" ca="1" si="108"/>
        <v>8.2740958548173696E-4</v>
      </c>
      <c r="P239" s="28">
        <f t="shared" ca="1" si="109"/>
        <v>0.510045073335334</v>
      </c>
      <c r="Q239" s="20">
        <f ca="1">IF(O239="","",SUM($P$4:$P239))</f>
        <v>936.3674190151005</v>
      </c>
      <c r="R239" s="28">
        <f t="shared" si="118"/>
        <v>250.00000000000168</v>
      </c>
      <c r="S239" s="77">
        <f ca="1">SUM(L$4:L239)</f>
        <v>0.97028238403614153</v>
      </c>
      <c r="T239" s="80">
        <f t="shared" ca="1" si="110"/>
        <v>0.4632974538422252</v>
      </c>
      <c r="U239" s="80">
        <f t="shared" ca="1" si="111"/>
        <v>0.72530396515499651</v>
      </c>
      <c r="V239" s="2"/>
      <c r="W239" s="2"/>
      <c r="X239" s="2"/>
      <c r="Y239" s="2"/>
      <c r="AB239" s="6"/>
      <c r="AC239" s="6"/>
      <c r="AP239" s="35">
        <f t="shared" si="116"/>
        <v>249.00000000000216</v>
      </c>
      <c r="AQ239" s="78">
        <f t="shared" ca="1" si="117"/>
        <v>0.72490888763885764</v>
      </c>
    </row>
    <row r="240" spans="1:43">
      <c r="A240" s="74">
        <v>2.14612803567824</v>
      </c>
      <c r="B240" s="74">
        <v>2421</v>
      </c>
      <c r="C240" s="35">
        <v>0</v>
      </c>
      <c r="D240" s="35">
        <f t="shared" ca="1" si="101"/>
        <v>20</v>
      </c>
      <c r="E240" s="35">
        <f t="shared" ca="1" si="102"/>
        <v>9.9047570816791861E-4</v>
      </c>
      <c r="F240" s="35">
        <f ca="1">E240*'Input Sheet'!$D$2/SUM(OFFSET($E$4,0,0,'Input Sheet'!$D$2))</f>
        <v>0.46195719411109953</v>
      </c>
      <c r="G240" s="35" t="str">
        <f t="shared" si="103"/>
        <v/>
      </c>
      <c r="H240" s="35" t="str">
        <f t="shared" si="104"/>
        <v/>
      </c>
      <c r="J240" s="19">
        <v>237</v>
      </c>
      <c r="K240" s="30">
        <f t="shared" si="105"/>
        <v>1.9831750720378101</v>
      </c>
      <c r="L240" s="77">
        <f t="shared" ca="1" si="106"/>
        <v>1.8846551669306228E-3</v>
      </c>
      <c r="M240" s="27">
        <f t="shared" si="114"/>
        <v>1.9831750720378101</v>
      </c>
      <c r="N240" s="22">
        <f t="shared" si="107"/>
        <v>2.3996737214810402</v>
      </c>
      <c r="O240" s="28">
        <f t="shared" ca="1" si="108"/>
        <v>2.4822287564452107E-3</v>
      </c>
      <c r="P240" s="28">
        <f t="shared" ca="1" si="109"/>
        <v>1.5301352200060021</v>
      </c>
      <c r="Q240" s="20">
        <f ca="1">IF(O240="","",SUM($P$4:$P240))</f>
        <v>937.89755423510644</v>
      </c>
      <c r="R240" s="28">
        <f t="shared" si="118"/>
        <v>251.00000000000122</v>
      </c>
      <c r="S240" s="77">
        <f ca="1">SUM(L$4:L240)</f>
        <v>0.97216703920307213</v>
      </c>
      <c r="T240" s="80">
        <f t="shared" ca="1" si="110"/>
        <v>0.46419735262898604</v>
      </c>
      <c r="U240" s="80">
        <f t="shared" ca="1" si="111"/>
        <v>0.72648919770341325</v>
      </c>
      <c r="V240" s="2"/>
      <c r="W240" s="2"/>
      <c r="X240" s="2"/>
      <c r="Y240" s="2"/>
      <c r="AB240" s="6"/>
      <c r="AC240" s="6"/>
      <c r="AP240" s="35">
        <f t="shared" si="116"/>
        <v>250.00000000000168</v>
      </c>
      <c r="AQ240" s="78">
        <f t="shared" ca="1" si="117"/>
        <v>0.72530396515499651</v>
      </c>
    </row>
    <row r="241" spans="1:43">
      <c r="A241" s="74">
        <v>2.7596678446896301</v>
      </c>
      <c r="B241" s="74">
        <v>2425</v>
      </c>
      <c r="C241" s="35">
        <v>0</v>
      </c>
      <c r="D241" s="35">
        <f t="shared" ca="1" si="101"/>
        <v>33</v>
      </c>
      <c r="E241" s="35">
        <f t="shared" ca="1" si="102"/>
        <v>1.1903085264824986E-3</v>
      </c>
      <c r="F241" s="35">
        <f ca="1">E241*'Input Sheet'!$D$2/SUM(OFFSET($E$4,0,0,'Input Sheet'!$D$2))</f>
        <v>0.55515908415105819</v>
      </c>
      <c r="G241" s="35" t="str">
        <f t="shared" si="103"/>
        <v/>
      </c>
      <c r="H241" s="35" t="str">
        <f t="shared" si="104"/>
        <v/>
      </c>
      <c r="J241" s="19">
        <v>238</v>
      </c>
      <c r="K241" s="30">
        <f t="shared" si="105"/>
        <v>1.9867717342662401</v>
      </c>
      <c r="L241" s="77">
        <f t="shared" ca="1" si="106"/>
        <v>1.8846551669306228E-3</v>
      </c>
      <c r="M241" s="27">
        <f t="shared" si="114"/>
        <v>1.9867717342662401</v>
      </c>
      <c r="N241" s="22">
        <f t="shared" si="107"/>
        <v>2.4031205211758202</v>
      </c>
      <c r="O241" s="28">
        <f t="shared" ca="1" si="108"/>
        <v>1.6548191709634739E-3</v>
      </c>
      <c r="P241" s="28">
        <f t="shared" ca="1" si="109"/>
        <v>1.020090146670668</v>
      </c>
      <c r="Q241" s="20">
        <f ca="1">IF(O241="","",SUM($P$4:$P241))</f>
        <v>938.91764438177711</v>
      </c>
      <c r="R241" s="28">
        <f t="shared" si="118"/>
        <v>253.00000000000136</v>
      </c>
      <c r="S241" s="77">
        <f ca="1">SUM(L$4:L241)</f>
        <v>0.97405169437000272</v>
      </c>
      <c r="T241" s="80">
        <f t="shared" ca="1" si="110"/>
        <v>0.46509725141574687</v>
      </c>
      <c r="U241" s="80">
        <f t="shared" ca="1" si="111"/>
        <v>0.727279352735691</v>
      </c>
      <c r="V241" s="2"/>
      <c r="W241" s="2"/>
      <c r="X241" s="2"/>
      <c r="Y241" s="2"/>
      <c r="AB241" s="6"/>
      <c r="AC241" s="6"/>
      <c r="AP241" s="35">
        <f t="shared" si="116"/>
        <v>251.00000000000122</v>
      </c>
      <c r="AQ241" s="78">
        <f t="shared" ca="1" si="117"/>
        <v>0.72648919770341325</v>
      </c>
    </row>
    <row r="242" spans="1:43">
      <c r="A242" s="74">
        <v>2.3384564936046002</v>
      </c>
      <c r="B242" s="74">
        <v>2434</v>
      </c>
      <c r="C242" s="35">
        <v>0</v>
      </c>
      <c r="D242" s="35">
        <f t="shared" ca="1" si="101"/>
        <v>24</v>
      </c>
      <c r="E242" s="35">
        <f t="shared" ca="1" si="102"/>
        <v>7.7985731045405093E-4</v>
      </c>
      <c r="F242" s="35">
        <f ca="1">E242*'Input Sheet'!$D$2/SUM(OFFSET($E$4,0,0,'Input Sheet'!$D$2))</f>
        <v>0.36372491720241751</v>
      </c>
      <c r="G242" s="35" t="str">
        <f t="shared" si="103"/>
        <v/>
      </c>
      <c r="H242" s="35" t="str">
        <f t="shared" si="104"/>
        <v/>
      </c>
      <c r="J242" s="19">
        <v>239</v>
      </c>
      <c r="K242" s="30">
        <f t="shared" si="105"/>
        <v>1.9867717342662401</v>
      </c>
      <c r="L242" s="77">
        <f t="shared" ca="1" si="106"/>
        <v>1.8846551669306228E-3</v>
      </c>
      <c r="M242" s="27" t="str">
        <f t="shared" si="114"/>
        <v/>
      </c>
      <c r="N242" s="22">
        <f t="shared" si="107"/>
        <v>2.4048337166199398</v>
      </c>
      <c r="O242" s="28">
        <f t="shared" ca="1" si="108"/>
        <v>1.6548191709634739E-3</v>
      </c>
      <c r="P242" s="28">
        <f t="shared" ca="1" si="109"/>
        <v>1.020090146670668</v>
      </c>
      <c r="Q242" s="20">
        <f ca="1">IF(O242="","",SUM($P$4:$P242))</f>
        <v>939.93773452844778</v>
      </c>
      <c r="R242" s="28">
        <f t="shared" si="118"/>
        <v>254.00000000000114</v>
      </c>
      <c r="S242" s="77">
        <f ca="1">SUM(L$4:L242)</f>
        <v>0.97593634953693331</v>
      </c>
      <c r="T242" s="80">
        <f t="shared" ca="1" si="110"/>
        <v>0.4659971502025077</v>
      </c>
      <c r="U242" s="80">
        <f t="shared" ca="1" si="111"/>
        <v>0.72806950776796886</v>
      </c>
      <c r="V242" s="2"/>
      <c r="W242" s="2"/>
      <c r="X242" s="2"/>
      <c r="Y242" s="2"/>
      <c r="AB242" s="6"/>
      <c r="AC242" s="6"/>
      <c r="AP242" s="35">
        <f t="shared" si="116"/>
        <v>253.00000000000136</v>
      </c>
      <c r="AQ242" s="78">
        <f t="shared" ca="1" si="117"/>
        <v>0.727279352735691</v>
      </c>
    </row>
    <row r="243" spans="1:43">
      <c r="A243" s="74">
        <v>2.40823996531185</v>
      </c>
      <c r="B243" s="74">
        <v>2436</v>
      </c>
      <c r="C243" s="35">
        <v>0</v>
      </c>
      <c r="D243" s="35">
        <f t="shared" ca="1" si="101"/>
        <v>26</v>
      </c>
      <c r="E243" s="35">
        <f t="shared" ca="1" si="102"/>
        <v>8.2740958548173696E-4</v>
      </c>
      <c r="F243" s="35">
        <f ca="1">E243*'Input Sheet'!$D$2/SUM(OFFSET($E$4,0,0,'Input Sheet'!$D$2))</f>
        <v>0.38590326581232098</v>
      </c>
      <c r="G243" s="35" t="str">
        <f t="shared" si="103"/>
        <v/>
      </c>
      <c r="H243" s="35" t="str">
        <f t="shared" si="104"/>
        <v/>
      </c>
      <c r="J243" s="19">
        <v>240</v>
      </c>
      <c r="K243" s="30">
        <f t="shared" si="105"/>
        <v>1.9867717342662401</v>
      </c>
      <c r="L243" s="77">
        <f t="shared" ca="1" si="106"/>
        <v>1.8846551669306228E-3</v>
      </c>
      <c r="M243" s="27" t="str">
        <f t="shared" si="114"/>
        <v/>
      </c>
      <c r="N243" s="22">
        <f t="shared" si="107"/>
        <v>2.4065401804339599</v>
      </c>
      <c r="O243" s="28">
        <f t="shared" ca="1" si="108"/>
        <v>2.4822287564452107E-3</v>
      </c>
      <c r="P243" s="28">
        <f t="shared" ca="1" si="109"/>
        <v>1.5301352200060021</v>
      </c>
      <c r="Q243" s="20">
        <f ca="1">IF(O243="","",SUM($P$4:$P243))</f>
        <v>941.46786974845372</v>
      </c>
      <c r="R243" s="28">
        <f t="shared" si="118"/>
        <v>255.00000000000284</v>
      </c>
      <c r="S243" s="77">
        <f ca="1">SUM(L$4:L243)</f>
        <v>0.97782100470386391</v>
      </c>
      <c r="T243" s="80">
        <f t="shared" ca="1" si="110"/>
        <v>0.46689704898926859</v>
      </c>
      <c r="U243" s="80">
        <f t="shared" ca="1" si="111"/>
        <v>0.72925474031638549</v>
      </c>
      <c r="V243" s="2"/>
      <c r="W243" s="2"/>
      <c r="X243" s="2"/>
      <c r="Y243" s="2"/>
      <c r="AB243" s="6"/>
      <c r="AC243" s="6"/>
      <c r="AP243" s="35">
        <f t="shared" si="116"/>
        <v>254.00000000000114</v>
      </c>
      <c r="AQ243" s="78">
        <f t="shared" ca="1" si="117"/>
        <v>0.72806950776796886</v>
      </c>
    </row>
    <row r="244" spans="1:43">
      <c r="A244" s="74">
        <v>2.3010299956639799</v>
      </c>
      <c r="B244" s="74">
        <v>2439</v>
      </c>
      <c r="C244" s="35">
        <v>0</v>
      </c>
      <c r="D244" s="35">
        <f t="shared" ca="1" si="101"/>
        <v>24</v>
      </c>
      <c r="E244" s="35">
        <f t="shared" ca="1" si="102"/>
        <v>7.7985731045405093E-4</v>
      </c>
      <c r="F244" s="35">
        <f ca="1">E244*'Input Sheet'!$D$2/SUM(OFFSET($E$4,0,0,'Input Sheet'!$D$2))</f>
        <v>0.36372491720241751</v>
      </c>
      <c r="G244" s="35" t="str">
        <f t="shared" si="103"/>
        <v/>
      </c>
      <c r="H244" s="35" t="str">
        <f t="shared" si="104"/>
        <v/>
      </c>
      <c r="J244" s="19">
        <v>241</v>
      </c>
      <c r="K244" s="30">
        <f t="shared" si="105"/>
        <v>1.9912260756924898</v>
      </c>
      <c r="L244" s="77">
        <f t="shared" ca="1" si="106"/>
        <v>1.8846551669306228E-3</v>
      </c>
      <c r="M244" s="27">
        <f t="shared" si="114"/>
        <v>1.9912260756924898</v>
      </c>
      <c r="N244" s="22">
        <f t="shared" si="107"/>
        <v>2.40823996531185</v>
      </c>
      <c r="O244" s="28">
        <f t="shared" ca="1" si="108"/>
        <v>1.6548191709634739E-3</v>
      </c>
      <c r="P244" s="28">
        <f t="shared" ca="1" si="109"/>
        <v>1.020090146670668</v>
      </c>
      <c r="Q244" s="20">
        <f ca="1">IF(O244="","",SUM($P$4:$P244))</f>
        <v>942.48795989512439</v>
      </c>
      <c r="R244" s="28">
        <f t="shared" si="118"/>
        <v>256.0000000000004</v>
      </c>
      <c r="S244" s="77">
        <f ca="1">SUM(L$4:L244)</f>
        <v>0.9797056598707945</v>
      </c>
      <c r="T244" s="80">
        <f t="shared" ca="1" si="110"/>
        <v>0.46779694777602943</v>
      </c>
      <c r="U244" s="80">
        <f t="shared" ca="1" si="111"/>
        <v>0.73004489534866335</v>
      </c>
      <c r="V244" s="2"/>
      <c r="W244" s="2"/>
      <c r="X244" s="2"/>
      <c r="Y244" s="2"/>
      <c r="AB244" s="6"/>
      <c r="AC244" s="6"/>
      <c r="AP244" s="35">
        <f t="shared" si="116"/>
        <v>255.00000000000284</v>
      </c>
      <c r="AQ244" s="78">
        <f t="shared" ca="1" si="117"/>
        <v>0.72925474031638549</v>
      </c>
    </row>
    <row r="245" spans="1:43">
      <c r="A245" s="74">
        <v>2.46089784275655</v>
      </c>
      <c r="B245" s="74">
        <v>2441</v>
      </c>
      <c r="C245" s="35">
        <v>0</v>
      </c>
      <c r="D245" s="35">
        <f t="shared" ca="1" si="101"/>
        <v>27</v>
      </c>
      <c r="E245" s="35">
        <f t="shared" ca="1" si="102"/>
        <v>8.077093572559813E-4</v>
      </c>
      <c r="F245" s="35">
        <f ca="1">E245*'Input Sheet'!$D$2/SUM(OFFSET($E$4,0,0,'Input Sheet'!$D$2))</f>
        <v>0.3767150928167895</v>
      </c>
      <c r="G245" s="35" t="str">
        <f t="shared" si="103"/>
        <v/>
      </c>
      <c r="H245" s="35" t="str">
        <f t="shared" si="104"/>
        <v/>
      </c>
      <c r="J245" s="19">
        <v>242</v>
      </c>
      <c r="K245" s="30">
        <f t="shared" si="105"/>
        <v>1.9912260756924898</v>
      </c>
      <c r="L245" s="77">
        <f t="shared" ca="1" si="106"/>
        <v>1.8846551669306228E-3</v>
      </c>
      <c r="M245" s="27" t="str">
        <f t="shared" si="114"/>
        <v/>
      </c>
      <c r="N245" s="22">
        <f t="shared" si="107"/>
        <v>2.4099331233312902</v>
      </c>
      <c r="O245" s="28">
        <f t="shared" ca="1" si="108"/>
        <v>2.4822287564452107E-3</v>
      </c>
      <c r="P245" s="28">
        <f t="shared" ca="1" si="109"/>
        <v>1.5301352200060021</v>
      </c>
      <c r="Q245" s="20">
        <f ca="1">IF(O245="","",SUM($P$4:$P245))</f>
        <v>944.01809511513034</v>
      </c>
      <c r="R245" s="28">
        <f t="shared" si="118"/>
        <v>256.99999999999756</v>
      </c>
      <c r="S245" s="77">
        <f ca="1">SUM(L$4:L245)</f>
        <v>0.98159031503772509</v>
      </c>
      <c r="T245" s="80">
        <f t="shared" ca="1" si="110"/>
        <v>0.46869684656279026</v>
      </c>
      <c r="U245" s="80">
        <f t="shared" ca="1" si="111"/>
        <v>0.73123012789708008</v>
      </c>
      <c r="V245" s="2"/>
      <c r="W245" s="2"/>
      <c r="X245" s="2"/>
      <c r="Y245" s="2"/>
      <c r="AB245" s="6"/>
      <c r="AC245" s="6"/>
      <c r="AP245" s="35">
        <f t="shared" si="116"/>
        <v>256.0000000000004</v>
      </c>
      <c r="AQ245" s="78">
        <f t="shared" ca="1" si="117"/>
        <v>0.73004489534866335</v>
      </c>
    </row>
    <row r="246" spans="1:43">
      <c r="A246" s="74">
        <v>2.3180633349627602</v>
      </c>
      <c r="B246" s="74">
        <v>2442</v>
      </c>
      <c r="C246" s="35">
        <v>0</v>
      </c>
      <c r="D246" s="35">
        <f t="shared" ca="1" si="101"/>
        <v>24</v>
      </c>
      <c r="E246" s="35">
        <f t="shared" ca="1" si="102"/>
        <v>7.7985731045405093E-4</v>
      </c>
      <c r="F246" s="35">
        <f ca="1">E246*'Input Sheet'!$D$2/SUM(OFFSET($E$4,0,0,'Input Sheet'!$D$2))</f>
        <v>0.36372491720241751</v>
      </c>
      <c r="G246" s="35" t="str">
        <f t="shared" si="103"/>
        <v/>
      </c>
      <c r="H246" s="35" t="str">
        <f t="shared" si="104"/>
        <v/>
      </c>
      <c r="J246" s="19">
        <v>243</v>
      </c>
      <c r="K246" s="30">
        <f t="shared" si="105"/>
        <v>1.9912260756924898</v>
      </c>
      <c r="L246" s="77">
        <f t="shared" ca="1" si="106"/>
        <v>1.8846551669306228E-3</v>
      </c>
      <c r="M246" s="27" t="str">
        <f t="shared" si="114"/>
        <v/>
      </c>
      <c r="N246" s="22">
        <f t="shared" si="107"/>
        <v>2.4132997640812501</v>
      </c>
      <c r="O246" s="28">
        <f t="shared" ca="1" si="108"/>
        <v>3.3096383419269479E-3</v>
      </c>
      <c r="P246" s="28">
        <f t="shared" ca="1" si="109"/>
        <v>2.040180293341336</v>
      </c>
      <c r="Q246" s="20">
        <f ca="1">IF(O246="","",SUM($P$4:$P246))</f>
        <v>946.05827540847167</v>
      </c>
      <c r="R246" s="28">
        <f t="shared" si="118"/>
        <v>258.9999999999992</v>
      </c>
      <c r="S246" s="77">
        <f ca="1">SUM(L$4:L246)</f>
        <v>0.98347497020465569</v>
      </c>
      <c r="T246" s="80">
        <f t="shared" ca="1" si="110"/>
        <v>0.46959674534955109</v>
      </c>
      <c r="U246" s="80">
        <f t="shared" ca="1" si="111"/>
        <v>0.7328104379616357</v>
      </c>
      <c r="V246" s="2"/>
      <c r="W246" s="2"/>
      <c r="X246" s="2"/>
      <c r="Y246" s="2"/>
      <c r="AB246" s="6"/>
      <c r="AC246" s="6"/>
      <c r="AP246" s="35">
        <f t="shared" si="116"/>
        <v>256.99999999999756</v>
      </c>
      <c r="AQ246" s="78">
        <f t="shared" ca="1" si="117"/>
        <v>0.73123012789708008</v>
      </c>
    </row>
    <row r="247" spans="1:43">
      <c r="A247" s="74">
        <v>2.76342799356294</v>
      </c>
      <c r="B247" s="74">
        <v>2443</v>
      </c>
      <c r="C247" s="35">
        <v>0</v>
      </c>
      <c r="D247" s="35">
        <f t="shared" ca="1" si="101"/>
        <v>33</v>
      </c>
      <c r="E247" s="35">
        <f t="shared" ca="1" si="102"/>
        <v>1.1903085264824986E-3</v>
      </c>
      <c r="F247" s="35">
        <f ca="1">E247*'Input Sheet'!$D$2/SUM(OFFSET($E$4,0,0,'Input Sheet'!$D$2))</f>
        <v>0.55515908415105819</v>
      </c>
      <c r="G247" s="35" t="str">
        <f t="shared" si="103"/>
        <v/>
      </c>
      <c r="H247" s="35" t="str">
        <f t="shared" si="104"/>
        <v/>
      </c>
      <c r="J247" s="19">
        <v>244</v>
      </c>
      <c r="K247" s="30">
        <f t="shared" si="105"/>
        <v>1.9912260756924898</v>
      </c>
      <c r="L247" s="77">
        <f t="shared" ca="1" si="106"/>
        <v>1.8846551669306228E-3</v>
      </c>
      <c r="M247" s="27" t="str">
        <f t="shared" si="114"/>
        <v/>
      </c>
      <c r="N247" s="22">
        <f t="shared" si="107"/>
        <v>2.41664050733828</v>
      </c>
      <c r="O247" s="28">
        <f t="shared" ca="1" si="108"/>
        <v>2.4822287564452107E-3</v>
      </c>
      <c r="P247" s="28">
        <f t="shared" ca="1" si="109"/>
        <v>1.5301352200060021</v>
      </c>
      <c r="Q247" s="20">
        <f ca="1">IF(O247="","",SUM($P$4:$P247))</f>
        <v>947.58841062847762</v>
      </c>
      <c r="R247" s="28">
        <f t="shared" si="118"/>
        <v>260.9999999999996</v>
      </c>
      <c r="S247" s="77">
        <f ca="1">SUM(L$4:L247)</f>
        <v>0.98535962537158628</v>
      </c>
      <c r="T247" s="80">
        <f t="shared" ca="1" si="110"/>
        <v>0.47049664413631193</v>
      </c>
      <c r="U247" s="80">
        <f t="shared" ca="1" si="111"/>
        <v>0.73399567051005232</v>
      </c>
      <c r="V247" s="2"/>
      <c r="W247" s="2"/>
      <c r="X247" s="2"/>
      <c r="Y247" s="2"/>
      <c r="AB247" s="6"/>
      <c r="AC247" s="6"/>
      <c r="AP247" s="35">
        <f t="shared" si="116"/>
        <v>258.9999999999992</v>
      </c>
      <c r="AQ247" s="78">
        <f t="shared" ca="1" si="117"/>
        <v>0.7328104379616357</v>
      </c>
    </row>
    <row r="248" spans="1:43">
      <c r="A248" s="74">
        <v>2.6683859166900001</v>
      </c>
      <c r="B248" s="74">
        <v>2445</v>
      </c>
      <c r="C248" s="35">
        <v>0</v>
      </c>
      <c r="D248" s="35">
        <f t="shared" ca="1" si="101"/>
        <v>31</v>
      </c>
      <c r="E248" s="35">
        <f t="shared" ca="1" si="102"/>
        <v>1.2923349716095702E-3</v>
      </c>
      <c r="F248" s="35">
        <f ca="1">E248*'Input Sheet'!$D$2/SUM(OFFSET($E$4,0,0,'Input Sheet'!$D$2))</f>
        <v>0.60274414850686331</v>
      </c>
      <c r="G248" s="35" t="str">
        <f t="shared" si="103"/>
        <v/>
      </c>
      <c r="H248" s="35" t="str">
        <f t="shared" si="104"/>
        <v/>
      </c>
      <c r="J248" s="19">
        <v>245</v>
      </c>
      <c r="K248" s="30">
        <f t="shared" si="105"/>
        <v>1.9912260756924898</v>
      </c>
      <c r="L248" s="77">
        <f t="shared" ca="1" si="106"/>
        <v>1.8846551669306228E-3</v>
      </c>
      <c r="M248" s="27" t="str">
        <f t="shared" si="114"/>
        <v/>
      </c>
      <c r="N248" s="22">
        <f t="shared" si="107"/>
        <v>2.4183012913197501</v>
      </c>
      <c r="O248" s="28">
        <f t="shared" ca="1" si="108"/>
        <v>1.6548191709634739E-3</v>
      </c>
      <c r="P248" s="28">
        <f t="shared" ca="1" si="109"/>
        <v>1.020090146670668</v>
      </c>
      <c r="Q248" s="20">
        <f ca="1">IF(O248="","",SUM($P$4:$P248))</f>
        <v>948.60850077514829</v>
      </c>
      <c r="R248" s="28">
        <f t="shared" si="118"/>
        <v>262.00000000000296</v>
      </c>
      <c r="S248" s="77">
        <f ca="1">SUM(L$4:L248)</f>
        <v>0.98724428053851687</v>
      </c>
      <c r="T248" s="80">
        <f t="shared" ca="1" si="110"/>
        <v>0.47139654292307276</v>
      </c>
      <c r="U248" s="80">
        <f t="shared" ca="1" si="111"/>
        <v>0.73478582554233018</v>
      </c>
      <c r="V248" s="2"/>
      <c r="W248" s="2"/>
      <c r="X248" s="2"/>
      <c r="Y248" s="2"/>
      <c r="AB248" s="6"/>
      <c r="AC248" s="6"/>
      <c r="AP248" s="35">
        <f t="shared" si="116"/>
        <v>260.9999999999996</v>
      </c>
      <c r="AQ248" s="78">
        <f t="shared" ca="1" si="117"/>
        <v>0.73399567051005232</v>
      </c>
    </row>
    <row r="249" spans="1:43">
      <c r="A249" s="74">
        <v>2.46389298898591</v>
      </c>
      <c r="B249" s="74">
        <v>2450</v>
      </c>
      <c r="C249" s="35">
        <v>0</v>
      </c>
      <c r="D249" s="35">
        <f t="shared" ca="1" si="101"/>
        <v>27</v>
      </c>
      <c r="E249" s="35">
        <f t="shared" ca="1" si="102"/>
        <v>8.077093572559813E-4</v>
      </c>
      <c r="F249" s="35">
        <f ca="1">E249*'Input Sheet'!$D$2/SUM(OFFSET($E$4,0,0,'Input Sheet'!$D$2))</f>
        <v>0.3767150928167895</v>
      </c>
      <c r="G249" s="35" t="str">
        <f t="shared" si="103"/>
        <v/>
      </c>
      <c r="H249" s="35" t="str">
        <f t="shared" si="104"/>
        <v/>
      </c>
      <c r="J249" s="19">
        <v>246</v>
      </c>
      <c r="K249" s="30">
        <f t="shared" si="105"/>
        <v>1.9956351945975501</v>
      </c>
      <c r="L249" s="77">
        <f t="shared" ca="1" si="106"/>
        <v>1.8846551669306228E-3</v>
      </c>
      <c r="M249" s="27">
        <f t="shared" si="114"/>
        <v>1.9956351945975501</v>
      </c>
      <c r="N249" s="22">
        <f t="shared" si="107"/>
        <v>2.4199557484897598</v>
      </c>
      <c r="O249" s="28">
        <f t="shared" ca="1" si="108"/>
        <v>2.4822287564452107E-3</v>
      </c>
      <c r="P249" s="28">
        <f t="shared" ca="1" si="109"/>
        <v>1.5301352200060021</v>
      </c>
      <c r="Q249" s="20">
        <f ca="1">IF(O249="","",SUM($P$4:$P249))</f>
        <v>950.13863599515423</v>
      </c>
      <c r="R249" s="28">
        <f t="shared" si="118"/>
        <v>263.00000000000119</v>
      </c>
      <c r="S249" s="77">
        <f ca="1">SUM(L$4:L249)</f>
        <v>0.98912893570544747</v>
      </c>
      <c r="T249" s="80">
        <f t="shared" ca="1" si="110"/>
        <v>0.47229644170983359</v>
      </c>
      <c r="U249" s="80">
        <f t="shared" ca="1" si="111"/>
        <v>0.73597105809074692</v>
      </c>
      <c r="V249" s="2"/>
      <c r="W249" s="2"/>
      <c r="X249" s="2"/>
      <c r="Y249" s="2"/>
      <c r="AB249" s="6"/>
      <c r="AC249" s="6"/>
      <c r="AP249" s="35">
        <f t="shared" si="116"/>
        <v>262.00000000000296</v>
      </c>
      <c r="AQ249" s="78">
        <f t="shared" ca="1" si="117"/>
        <v>0.73478582554233018</v>
      </c>
    </row>
    <row r="250" spans="1:43">
      <c r="A250" s="74">
        <v>2.4329692908744098</v>
      </c>
      <c r="B250" s="74">
        <v>2452</v>
      </c>
      <c r="C250" s="35">
        <v>0</v>
      </c>
      <c r="D250" s="35">
        <f t="shared" ca="1" si="101"/>
        <v>26</v>
      </c>
      <c r="E250" s="35">
        <f t="shared" ca="1" si="102"/>
        <v>8.2740958548173696E-4</v>
      </c>
      <c r="F250" s="35">
        <f ca="1">E250*'Input Sheet'!$D$2/SUM(OFFSET($E$4,0,0,'Input Sheet'!$D$2))</f>
        <v>0.38590326581232098</v>
      </c>
      <c r="G250" s="35" t="str">
        <f t="shared" si="103"/>
        <v/>
      </c>
      <c r="H250" s="35" t="str">
        <f t="shared" si="104"/>
        <v/>
      </c>
      <c r="J250" s="19">
        <v>247</v>
      </c>
      <c r="K250" s="30">
        <f t="shared" si="105"/>
        <v>2</v>
      </c>
      <c r="L250" s="77">
        <f t="shared" ca="1" si="106"/>
        <v>1.8846551669306228E-3</v>
      </c>
      <c r="M250" s="27">
        <f t="shared" si="114"/>
        <v>2</v>
      </c>
      <c r="N250" s="22">
        <f t="shared" si="107"/>
        <v>2.4216039268698299</v>
      </c>
      <c r="O250" s="28">
        <f t="shared" ca="1" si="108"/>
        <v>1.6548191709634739E-3</v>
      </c>
      <c r="P250" s="28">
        <f t="shared" ca="1" si="109"/>
        <v>1.020090146670668</v>
      </c>
      <c r="Q250" s="20">
        <f ca="1">IF(O250="","",SUM($P$4:$P250))</f>
        <v>951.1587261418249</v>
      </c>
      <c r="R250" s="28">
        <f t="shared" si="118"/>
        <v>263.99999999999949</v>
      </c>
      <c r="S250" s="77">
        <f ca="1">SUM(L$4:L250)</f>
        <v>0.99101359087237806</v>
      </c>
      <c r="T250" s="80">
        <f t="shared" ca="1" si="110"/>
        <v>0.47319634049659443</v>
      </c>
      <c r="U250" s="80">
        <f t="shared" ca="1" si="111"/>
        <v>0.73676121312302467</v>
      </c>
      <c r="V250" s="2"/>
      <c r="W250" s="2"/>
      <c r="X250" s="2"/>
      <c r="Y250" s="2"/>
      <c r="AB250" s="6"/>
      <c r="AC250" s="6"/>
      <c r="AP250" s="35">
        <f t="shared" si="116"/>
        <v>263.00000000000119</v>
      </c>
      <c r="AQ250" s="78">
        <f t="shared" ca="1" si="117"/>
        <v>0.73597105809074692</v>
      </c>
    </row>
    <row r="251" spans="1:43">
      <c r="A251" s="74">
        <v>2.4653828514484202</v>
      </c>
      <c r="B251" s="74">
        <v>2453</v>
      </c>
      <c r="C251" s="35">
        <v>7.4349442379182196E-3</v>
      </c>
      <c r="D251" s="35">
        <f t="shared" ca="1" si="101"/>
        <v>27</v>
      </c>
      <c r="E251" s="35">
        <f t="shared" ca="1" si="102"/>
        <v>8.077093572559813E-4</v>
      </c>
      <c r="F251" s="35">
        <f ca="1">E251*'Input Sheet'!$D$2/SUM(OFFSET($E$4,0,0,'Input Sheet'!$D$2))</f>
        <v>0.3767150928167895</v>
      </c>
      <c r="G251" s="35">
        <f t="shared" si="103"/>
        <v>2.4653828514484202</v>
      </c>
      <c r="H251" s="35">
        <f t="shared" si="104"/>
        <v>1</v>
      </c>
      <c r="J251" s="19">
        <v>248</v>
      </c>
      <c r="K251" s="30">
        <f t="shared" si="105"/>
        <v>2</v>
      </c>
      <c r="L251" s="77">
        <f t="shared" ca="1" si="106"/>
        <v>1.8846551669306228E-3</v>
      </c>
      <c r="M251" s="27" t="str">
        <f t="shared" si="114"/>
        <v/>
      </c>
      <c r="N251" s="22">
        <f t="shared" si="107"/>
        <v>2.4232458739368101</v>
      </c>
      <c r="O251" s="28">
        <f t="shared" ca="1" si="108"/>
        <v>1.6548191709634739E-3</v>
      </c>
      <c r="P251" s="28">
        <f t="shared" ca="1" si="109"/>
        <v>1.020090146670668</v>
      </c>
      <c r="Q251" s="20">
        <f ca="1">IF(O251="","",SUM($P$4:$P251))</f>
        <v>952.17881628849557</v>
      </c>
      <c r="R251" s="28">
        <f t="shared" si="118"/>
        <v>265.00000000000159</v>
      </c>
      <c r="S251" s="77">
        <f ca="1">SUM(L$4:L251)</f>
        <v>0.99289824603930865</v>
      </c>
      <c r="T251" s="80">
        <f t="shared" ca="1" si="110"/>
        <v>0.47409623928335526</v>
      </c>
      <c r="U251" s="80">
        <f t="shared" ca="1" si="111"/>
        <v>0.73755136815530253</v>
      </c>
      <c r="V251" s="2"/>
      <c r="W251" s="2"/>
      <c r="X251" s="2"/>
      <c r="Y251" s="2"/>
      <c r="AB251" s="6"/>
      <c r="AC251" s="6"/>
      <c r="AP251" s="35">
        <f t="shared" si="116"/>
        <v>263.99999999999949</v>
      </c>
      <c r="AQ251" s="78">
        <f t="shared" ca="1" si="117"/>
        <v>0.73676121312302467</v>
      </c>
    </row>
    <row r="252" spans="1:43">
      <c r="A252" s="74">
        <v>2.5024271199844299</v>
      </c>
      <c r="B252" s="74">
        <v>2457</v>
      </c>
      <c r="C252" s="35">
        <v>0</v>
      </c>
      <c r="D252" s="35">
        <f t="shared" ca="1" si="101"/>
        <v>28</v>
      </c>
      <c r="E252" s="35">
        <f t="shared" ca="1" si="102"/>
        <v>1.1799580175565639E-3</v>
      </c>
      <c r="F252" s="35">
        <f ca="1">E252*'Input Sheet'!$D$2/SUM(OFFSET($E$4,0,0,'Input Sheet'!$D$2))</f>
        <v>0.55033161385409246</v>
      </c>
      <c r="G252" s="35" t="str">
        <f t="shared" si="103"/>
        <v/>
      </c>
      <c r="H252" s="35" t="str">
        <f t="shared" si="104"/>
        <v/>
      </c>
      <c r="J252" s="19">
        <v>249</v>
      </c>
      <c r="K252" s="30">
        <f t="shared" si="105"/>
        <v>2</v>
      </c>
      <c r="L252" s="77">
        <f t="shared" ca="1" si="106"/>
        <v>1.8846551669306228E-3</v>
      </c>
      <c r="M252" s="27" t="str">
        <f t="shared" si="114"/>
        <v/>
      </c>
      <c r="N252" s="22">
        <f t="shared" si="107"/>
        <v>2.4248816366310701</v>
      </c>
      <c r="O252" s="28">
        <f t="shared" ca="1" si="108"/>
        <v>8.2740958548173696E-4</v>
      </c>
      <c r="P252" s="28">
        <f t="shared" ca="1" si="109"/>
        <v>0.510045073335334</v>
      </c>
      <c r="Q252" s="20">
        <f ca="1">IF(O252="","",SUM($P$4:$P252))</f>
        <v>952.68886136183085</v>
      </c>
      <c r="R252" s="28">
        <f t="shared" si="118"/>
        <v>266.00000000000216</v>
      </c>
      <c r="S252" s="77">
        <f ca="1">SUM(L$4:L252)</f>
        <v>0.99478290120623925</v>
      </c>
      <c r="T252" s="80">
        <f t="shared" ca="1" si="110"/>
        <v>0.47499613807011609</v>
      </c>
      <c r="U252" s="80">
        <f t="shared" ca="1" si="111"/>
        <v>0.73794644567144141</v>
      </c>
      <c r="V252" s="2"/>
      <c r="W252" s="2"/>
      <c r="X252" s="2"/>
      <c r="Y252" s="2"/>
      <c r="AB252" s="6"/>
      <c r="AC252" s="6"/>
      <c r="AP252" s="35">
        <f t="shared" si="116"/>
        <v>265.00000000000159</v>
      </c>
      <c r="AQ252" s="78">
        <f t="shared" ca="1" si="117"/>
        <v>0.73755136815530253</v>
      </c>
    </row>
    <row r="253" spans="1:43">
      <c r="A253" s="74">
        <v>2.5352941200427699</v>
      </c>
      <c r="B253" s="74">
        <v>2459</v>
      </c>
      <c r="C253" s="35">
        <v>4.78468899521531E-3</v>
      </c>
      <c r="D253" s="35">
        <f t="shared" ca="1" si="101"/>
        <v>29</v>
      </c>
      <c r="E253" s="35">
        <f t="shared" ca="1" si="102"/>
        <v>1.0943159033790714E-3</v>
      </c>
      <c r="F253" s="35">
        <f ca="1">E253*'Input Sheet'!$D$2/SUM(OFFSET($E$4,0,0,'Input Sheet'!$D$2))</f>
        <v>0.51038819026790838</v>
      </c>
      <c r="G253" s="35">
        <f t="shared" si="103"/>
        <v>2.5352941200427699</v>
      </c>
      <c r="H253" s="35">
        <f t="shared" si="104"/>
        <v>2</v>
      </c>
      <c r="J253" s="19">
        <v>250</v>
      </c>
      <c r="K253" s="30">
        <f t="shared" si="105"/>
        <v>2</v>
      </c>
      <c r="L253" s="77">
        <f t="shared" ca="1" si="106"/>
        <v>1.8846551669306228E-3</v>
      </c>
      <c r="M253" s="27" t="str">
        <f t="shared" si="114"/>
        <v/>
      </c>
      <c r="N253" s="22">
        <f t="shared" si="107"/>
        <v>2.4297522800024098</v>
      </c>
      <c r="O253" s="28">
        <f t="shared" ca="1" si="108"/>
        <v>1.6548191709634739E-3</v>
      </c>
      <c r="P253" s="28">
        <f t="shared" ca="1" si="109"/>
        <v>1.020090146670668</v>
      </c>
      <c r="Q253" s="20">
        <f ca="1">IF(O253="","",SUM($P$4:$P253))</f>
        <v>953.70895150850151</v>
      </c>
      <c r="R253" s="28">
        <f t="shared" si="118"/>
        <v>269.00000000000119</v>
      </c>
      <c r="S253" s="77">
        <f ca="1">SUM(L$4:L253)</f>
        <v>0.99666755637316984</v>
      </c>
      <c r="T253" s="80">
        <f t="shared" ca="1" si="110"/>
        <v>0.47589603685687698</v>
      </c>
      <c r="U253" s="80">
        <f t="shared" ca="1" si="111"/>
        <v>0.73873660070371927</v>
      </c>
      <c r="V253" s="2"/>
      <c r="W253" s="2"/>
      <c r="X253" s="2"/>
      <c r="Y253" s="2"/>
      <c r="AB253" s="6"/>
      <c r="AC253" s="6"/>
      <c r="AP253" s="35">
        <f t="shared" si="116"/>
        <v>266.00000000000216</v>
      </c>
      <c r="AQ253" s="78">
        <f t="shared" ca="1" si="117"/>
        <v>0.73794644567144141</v>
      </c>
    </row>
    <row r="254" spans="1:43">
      <c r="A254" s="74">
        <v>2.8208579894397001</v>
      </c>
      <c r="B254" s="74">
        <v>2460</v>
      </c>
      <c r="C254" s="35">
        <v>3.9215686274509803E-3</v>
      </c>
      <c r="D254" s="35">
        <f t="shared" ca="1" si="101"/>
        <v>35</v>
      </c>
      <c r="E254" s="35">
        <f t="shared" ca="1" si="102"/>
        <v>1.3846446124388249E-3</v>
      </c>
      <c r="F254" s="35">
        <f ca="1">E254*'Input Sheet'!$D$2/SUM(OFFSET($E$4,0,0,'Input Sheet'!$D$2))</f>
        <v>0.64579730197163909</v>
      </c>
      <c r="G254" s="35">
        <f t="shared" si="103"/>
        <v>2.8208579894397001</v>
      </c>
      <c r="H254" s="35">
        <f t="shared" si="104"/>
        <v>1</v>
      </c>
      <c r="J254" s="19">
        <v>251</v>
      </c>
      <c r="K254" s="30">
        <f t="shared" si="105"/>
        <v>2.00432137378264</v>
      </c>
      <c r="L254" s="77">
        <f t="shared" ca="1" si="106"/>
        <v>1.4283702317789985E-3</v>
      </c>
      <c r="M254" s="27">
        <f t="shared" si="114"/>
        <v>2.00432137378264</v>
      </c>
      <c r="N254" s="22">
        <f t="shared" si="107"/>
        <v>2.43136376415899</v>
      </c>
      <c r="O254" s="28">
        <f t="shared" ca="1" si="108"/>
        <v>1.6548191709634739E-3</v>
      </c>
      <c r="P254" s="28">
        <f t="shared" ca="1" si="109"/>
        <v>1.020090146670668</v>
      </c>
      <c r="Q254" s="20">
        <f ca="1">IF(O254="","",SUM($P$4:$P254))</f>
        <v>954.72904165517218</v>
      </c>
      <c r="R254" s="28">
        <f t="shared" si="118"/>
        <v>270.00000000000176</v>
      </c>
      <c r="S254" s="77">
        <f ca="1">SUM(L$4:L254)</f>
        <v>0.99809592660494884</v>
      </c>
      <c r="T254" s="80">
        <f t="shared" ca="1" si="110"/>
        <v>0.47657806541105358</v>
      </c>
      <c r="U254" s="80">
        <f t="shared" ca="1" si="111"/>
        <v>0.73952675573599702</v>
      </c>
      <c r="V254" s="2"/>
      <c r="W254" s="2"/>
      <c r="X254" s="2"/>
      <c r="Y254" s="2"/>
      <c r="AB254" s="6"/>
      <c r="AC254" s="6"/>
      <c r="AP254" s="35">
        <f t="shared" si="116"/>
        <v>269.00000000000119</v>
      </c>
      <c r="AQ254" s="78">
        <f t="shared" ca="1" si="117"/>
        <v>0.73873660070371927</v>
      </c>
    </row>
    <row r="255" spans="1:43">
      <c r="A255" s="74">
        <v>2.4800069429571501</v>
      </c>
      <c r="B255" s="74">
        <v>2461</v>
      </c>
      <c r="C255" s="35">
        <v>0</v>
      </c>
      <c r="D255" s="35">
        <f t="shared" ca="1" si="101"/>
        <v>27</v>
      </c>
      <c r="E255" s="35">
        <f t="shared" ca="1" si="102"/>
        <v>8.077093572559813E-4</v>
      </c>
      <c r="F255" s="35">
        <f ca="1">E255*'Input Sheet'!$D$2/SUM(OFFSET($E$4,0,0,'Input Sheet'!$D$2))</f>
        <v>0.3767150928167895</v>
      </c>
      <c r="G255" s="35" t="str">
        <f t="shared" si="103"/>
        <v/>
      </c>
      <c r="H255" s="35" t="str">
        <f t="shared" si="104"/>
        <v/>
      </c>
      <c r="J255" s="19">
        <v>252</v>
      </c>
      <c r="K255" s="30">
        <f t="shared" si="105"/>
        <v>2.00432137378264</v>
      </c>
      <c r="L255" s="77">
        <f t="shared" ca="1" si="106"/>
        <v>1.4283702317789985E-3</v>
      </c>
      <c r="M255" s="27" t="str">
        <f t="shared" si="114"/>
        <v/>
      </c>
      <c r="N255" s="22">
        <f t="shared" si="107"/>
        <v>2.4329692908744098</v>
      </c>
      <c r="O255" s="28">
        <f t="shared" ca="1" si="108"/>
        <v>8.2740958548173696E-4</v>
      </c>
      <c r="P255" s="28">
        <f t="shared" ca="1" si="109"/>
        <v>0.510045073335334</v>
      </c>
      <c r="Q255" s="20">
        <f ca="1">IF(O255="","",SUM($P$4:$P255))</f>
        <v>955.23908672850746</v>
      </c>
      <c r="R255" s="28">
        <f t="shared" si="118"/>
        <v>271.00000000000267</v>
      </c>
      <c r="S255" s="77">
        <f ca="1">SUM(L$4:L255)</f>
        <v>0.99952429683672783</v>
      </c>
      <c r="T255" s="80">
        <f t="shared" ca="1" si="110"/>
        <v>0.47726009396523023</v>
      </c>
      <c r="U255" s="80">
        <f t="shared" ca="1" si="111"/>
        <v>0.7399218332521359</v>
      </c>
      <c r="V255" s="2"/>
      <c r="W255" s="2"/>
      <c r="X255" s="2"/>
      <c r="Y255" s="2"/>
      <c r="AB255" s="6"/>
      <c r="AC255" s="6"/>
      <c r="AP255" s="35">
        <f t="shared" si="116"/>
        <v>270.00000000000176</v>
      </c>
      <c r="AQ255" s="78">
        <f t="shared" ca="1" si="117"/>
        <v>0.73952675573599702</v>
      </c>
    </row>
    <row r="256" spans="1:43">
      <c r="A256" s="74">
        <v>2.3729120029701098</v>
      </c>
      <c r="B256" s="74">
        <v>2464</v>
      </c>
      <c r="C256" s="35">
        <v>0</v>
      </c>
      <c r="D256" s="35">
        <f t="shared" ca="1" si="101"/>
        <v>25</v>
      </c>
      <c r="E256" s="35">
        <f t="shared" ca="1" si="102"/>
        <v>7.2564263111767296E-4</v>
      </c>
      <c r="F256" s="35">
        <f ca="1">E256*'Input Sheet'!$D$2/SUM(OFFSET($E$4,0,0,'Input Sheet'!$D$2))</f>
        <v>0.33843922777123336</v>
      </c>
      <c r="G256" s="35" t="str">
        <f t="shared" si="103"/>
        <v/>
      </c>
      <c r="H256" s="35" t="str">
        <f t="shared" si="104"/>
        <v/>
      </c>
      <c r="J256" s="19">
        <v>253</v>
      </c>
      <c r="K256" s="30">
        <f t="shared" si="105"/>
        <v>2.00432137378264</v>
      </c>
      <c r="L256" s="77">
        <f t="shared" ca="1" si="106"/>
        <v>1.4283702317789985E-3</v>
      </c>
      <c r="M256" s="27" t="str">
        <f t="shared" si="114"/>
        <v/>
      </c>
      <c r="N256" s="22">
        <f t="shared" si="107"/>
        <v>2.4345689040342</v>
      </c>
      <c r="O256" s="28">
        <f t="shared" ca="1" si="108"/>
        <v>8.2740958548173696E-4</v>
      </c>
      <c r="P256" s="28">
        <f t="shared" ca="1" si="109"/>
        <v>0.510045073335334</v>
      </c>
      <c r="Q256" s="20">
        <f ca="1">IF(O256="","",SUM($P$4:$P256))</f>
        <v>955.74913180184274</v>
      </c>
      <c r="R256" s="28">
        <f t="shared" si="118"/>
        <v>272.00000000000085</v>
      </c>
      <c r="S256" s="77">
        <f ca="1">SUM(L$4:L256)</f>
        <v>1.0009526670685069</v>
      </c>
      <c r="T256" s="80">
        <f t="shared" ca="1" si="110"/>
        <v>0.47794212251940693</v>
      </c>
      <c r="U256" s="80">
        <f t="shared" ca="1" si="111"/>
        <v>0.74031691076827477</v>
      </c>
      <c r="V256" s="2"/>
      <c r="W256" s="2"/>
      <c r="X256" s="2"/>
      <c r="Y256" s="2"/>
      <c r="AB256" s="6"/>
      <c r="AC256" s="6"/>
      <c r="AP256" s="35">
        <f t="shared" si="116"/>
        <v>271.00000000000267</v>
      </c>
      <c r="AQ256" s="78">
        <f t="shared" ca="1" si="117"/>
        <v>0.7399218332521359</v>
      </c>
    </row>
    <row r="257" spans="1:43">
      <c r="A257" s="74">
        <v>2.04139268515822</v>
      </c>
      <c r="B257" s="74">
        <v>2465</v>
      </c>
      <c r="C257" s="35">
        <v>0</v>
      </c>
      <c r="D257" s="35">
        <f t="shared" ca="1" si="101"/>
        <v>18</v>
      </c>
      <c r="E257" s="35">
        <f t="shared" ca="1" si="102"/>
        <v>1.4283702317789985E-3</v>
      </c>
      <c r="F257" s="35">
        <f ca="1">E257*'Input Sheet'!$D$2/SUM(OFFSET($E$4,0,0,'Input Sheet'!$D$2))</f>
        <v>0.66619090098126998</v>
      </c>
      <c r="G257" s="35" t="str">
        <f t="shared" si="103"/>
        <v/>
      </c>
      <c r="H257" s="35" t="str">
        <f t="shared" si="104"/>
        <v/>
      </c>
      <c r="J257" s="19">
        <v>254</v>
      </c>
      <c r="K257" s="30">
        <f t="shared" si="105"/>
        <v>2.00432137378264</v>
      </c>
      <c r="L257" s="77">
        <f t="shared" ca="1" si="106"/>
        <v>1.4283702317789985E-3</v>
      </c>
      <c r="M257" s="27" t="str">
        <f t="shared" si="114"/>
        <v/>
      </c>
      <c r="N257" s="22">
        <f t="shared" si="107"/>
        <v>2.43616264704076</v>
      </c>
      <c r="O257" s="28">
        <f t="shared" ca="1" si="108"/>
        <v>1.6154187145119626E-3</v>
      </c>
      <c r="P257" s="28">
        <f t="shared" ca="1" si="109"/>
        <v>0.99580228603565224</v>
      </c>
      <c r="Q257" s="20">
        <f ca="1">IF(O257="","",SUM($P$4:$P257))</f>
        <v>956.74493408787839</v>
      </c>
      <c r="R257" s="28">
        <f t="shared" si="118"/>
        <v>273.00000000000267</v>
      </c>
      <c r="S257" s="77">
        <f ca="1">SUM(L$4:L257)</f>
        <v>1.0023810373002859</v>
      </c>
      <c r="T257" s="80">
        <f t="shared" ca="1" si="110"/>
        <v>0.47862415107358358</v>
      </c>
      <c r="U257" s="80">
        <f t="shared" ca="1" si="111"/>
        <v>0.74108825258549837</v>
      </c>
      <c r="V257" s="2"/>
      <c r="W257" s="2"/>
      <c r="X257" s="2"/>
      <c r="Y257" s="2"/>
      <c r="AB257" s="6"/>
      <c r="AC257" s="6"/>
      <c r="AP257" s="35">
        <f t="shared" si="116"/>
        <v>272.00000000000085</v>
      </c>
      <c r="AQ257" s="78">
        <f t="shared" ca="1" si="117"/>
        <v>0.74031691076827477</v>
      </c>
    </row>
    <row r="258" spans="1:43">
      <c r="A258" s="74">
        <v>2.31597034545692</v>
      </c>
      <c r="B258" s="74">
        <v>2466</v>
      </c>
      <c r="C258" s="35">
        <v>0</v>
      </c>
      <c r="D258" s="35">
        <f t="shared" ca="1" si="101"/>
        <v>24</v>
      </c>
      <c r="E258" s="35">
        <f t="shared" ca="1" si="102"/>
        <v>7.7985731045405093E-4</v>
      </c>
      <c r="F258" s="35">
        <f ca="1">E258*'Input Sheet'!$D$2/SUM(OFFSET($E$4,0,0,'Input Sheet'!$D$2))</f>
        <v>0.36372491720241751</v>
      </c>
      <c r="G258" s="35" t="str">
        <f t="shared" si="103"/>
        <v/>
      </c>
      <c r="H258" s="35" t="str">
        <f t="shared" si="104"/>
        <v/>
      </c>
      <c r="J258" s="19">
        <v>255</v>
      </c>
      <c r="K258" s="30">
        <f t="shared" si="105"/>
        <v>2.0086001717619202</v>
      </c>
      <c r="L258" s="77">
        <f t="shared" ca="1" si="106"/>
        <v>1.4283702317789985E-3</v>
      </c>
      <c r="M258" s="27">
        <f t="shared" si="114"/>
        <v>2.0086001717619202</v>
      </c>
      <c r="N258" s="22">
        <f t="shared" si="107"/>
        <v>2.4377505628203902</v>
      </c>
      <c r="O258" s="28">
        <f t="shared" ca="1" si="108"/>
        <v>8.077093572559813E-4</v>
      </c>
      <c r="P258" s="28">
        <f t="shared" ca="1" si="109"/>
        <v>0.49790114301782612</v>
      </c>
      <c r="Q258" s="20">
        <f ca="1">IF(O258="","",SUM($P$4:$P258))</f>
        <v>957.24283523089616</v>
      </c>
      <c r="R258" s="28">
        <f t="shared" si="118"/>
        <v>274.00000000000153</v>
      </c>
      <c r="S258" s="77">
        <f ca="1">SUM(L$4:L258)</f>
        <v>1.0038094075320649</v>
      </c>
      <c r="T258" s="80">
        <f t="shared" ca="1" si="110"/>
        <v>0.47930617962776023</v>
      </c>
      <c r="U258" s="80">
        <f t="shared" ca="1" si="111"/>
        <v>0.74147392349411012</v>
      </c>
      <c r="V258" s="2"/>
      <c r="W258" s="2"/>
      <c r="X258" s="2"/>
      <c r="Y258" s="2"/>
      <c r="AB258" s="6"/>
      <c r="AC258" s="6"/>
      <c r="AP258" s="35">
        <f t="shared" si="116"/>
        <v>273.00000000000267</v>
      </c>
      <c r="AQ258" s="78">
        <f t="shared" ca="1" si="117"/>
        <v>0.74108825258549837</v>
      </c>
    </row>
    <row r="259" spans="1:43">
      <c r="A259" s="74">
        <v>2.2855573090077699</v>
      </c>
      <c r="B259" s="74">
        <v>2467</v>
      </c>
      <c r="C259" s="35">
        <v>0</v>
      </c>
      <c r="D259" s="35">
        <f t="shared" ref="D259:D322" ca="1" si="119">IF($A259=OFFSET($AC$4,NumBins,0), NumBins, INDEX(OFFSET($AB$4,0,0,NumBins+2,2),MATCH($A259,OFFSET($AC$4,0,0,NumBins+2,1),1)+1,1))</f>
        <v>23</v>
      </c>
      <c r="E259" s="35">
        <f t="shared" ref="E259:E322" ca="1" si="120">INDEX(OFFSET($AB$4,0,0,NumBins+1,5),MATCH($D259,OFFSET( $AB$4,0,0,NumBins+1,1),0),5)</f>
        <v>6.587144272767226E-4</v>
      </c>
      <c r="F259" s="35">
        <f ca="1">E259*'Input Sheet'!$D$2/SUM(OFFSET($E$4,0,0,'Input Sheet'!$D$2))</f>
        <v>0.30722395919039147</v>
      </c>
      <c r="G259" s="35" t="str">
        <f t="shared" si="103"/>
        <v/>
      </c>
      <c r="H259" s="35" t="str">
        <f t="shared" si="104"/>
        <v/>
      </c>
      <c r="J259" s="19">
        <v>256</v>
      </c>
      <c r="K259" s="30">
        <f t="shared" si="105"/>
        <v>2.0086001717619202</v>
      </c>
      <c r="L259" s="77">
        <f t="shared" ca="1" si="106"/>
        <v>1.4283702317789985E-3</v>
      </c>
      <c r="M259" s="27" t="str">
        <f t="shared" si="114"/>
        <v/>
      </c>
      <c r="N259" s="22">
        <f t="shared" si="107"/>
        <v>2.4393326938302602</v>
      </c>
      <c r="O259" s="28">
        <f t="shared" ca="1" si="108"/>
        <v>8.077093572559813E-4</v>
      </c>
      <c r="P259" s="28">
        <f t="shared" ca="1" si="109"/>
        <v>0.49790114301782612</v>
      </c>
      <c r="Q259" s="20">
        <f ca="1">IF(O259="","",SUM($P$4:$P259))</f>
        <v>957.74073637391393</v>
      </c>
      <c r="R259" s="28">
        <f t="shared" si="118"/>
        <v>274.99999999999864</v>
      </c>
      <c r="S259" s="77">
        <f ca="1">SUM(L$4:L259)</f>
        <v>1.0052377777638439</v>
      </c>
      <c r="T259" s="80">
        <f t="shared" ca="1" si="110"/>
        <v>0.47998820818193688</v>
      </c>
      <c r="U259" s="80">
        <f t="shared" ca="1" si="111"/>
        <v>0.74185959440272187</v>
      </c>
      <c r="V259" s="2"/>
      <c r="W259" s="2"/>
      <c r="X259" s="2"/>
      <c r="Y259" s="2"/>
      <c r="AB259" s="6"/>
      <c r="AC259" s="6"/>
      <c r="AP259" s="35">
        <f t="shared" si="116"/>
        <v>274.00000000000153</v>
      </c>
      <c r="AQ259" s="78">
        <f t="shared" ca="1" si="117"/>
        <v>0.74147392349411012</v>
      </c>
    </row>
    <row r="260" spans="1:43">
      <c r="A260" s="74">
        <v>2.7291647896927702</v>
      </c>
      <c r="B260" s="74">
        <v>2471</v>
      </c>
      <c r="C260" s="35">
        <v>0</v>
      </c>
      <c r="D260" s="35">
        <f t="shared" ca="1" si="119"/>
        <v>33</v>
      </c>
      <c r="E260" s="35">
        <f t="shared" ca="1" si="120"/>
        <v>1.1903085264824986E-3</v>
      </c>
      <c r="F260" s="35">
        <f ca="1">E260*'Input Sheet'!$D$2/SUM(OFFSET($E$4,0,0,'Input Sheet'!$D$2))</f>
        <v>0.55515908415105819</v>
      </c>
      <c r="G260" s="35" t="str">
        <f t="shared" ref="G260:G323" si="121">IF(C260=0,"",$A260)</f>
        <v/>
      </c>
      <c r="H260" s="35" t="str">
        <f t="shared" ref="H260:H323" si="122">IF(G260="", "", COUNTIF($G$4:$G$3738,G260))</f>
        <v/>
      </c>
      <c r="J260" s="19">
        <v>257</v>
      </c>
      <c r="K260" s="30">
        <f t="shared" ref="K260:K323" si="123">IF(ISERR(SMALL($G$4:$G$3738,$J260)),"",SMALL($G$4:$G$3738,$J260))</f>
        <v>2.0128372247051698</v>
      </c>
      <c r="L260" s="77">
        <f t="shared" ref="L260:L323" ca="1" si="124">IF($K260="", "", IFERROR(INDEX($A$4:$H$3738,MATCH($K260,$G$4:$G$3738,0),5),""))</f>
        <v>1.4283702317789985E-3</v>
      </c>
      <c r="M260" s="27">
        <f t="shared" si="114"/>
        <v>2.0128372247051698</v>
      </c>
      <c r="N260" s="22">
        <f t="shared" ref="N260:N323" si="125">IF(ISERR(SMALL($M$4:$M$3738,$J260)),"",SMALL($M$4:$M$3738,$J260))</f>
        <v>2.4409090820652199</v>
      </c>
      <c r="O260" s="28">
        <f t="shared" ref="O260:O323" ca="1" si="126">IFERROR(INDEX($A$4:$H$3738,MATCH($N260,$G$4:$G$3738,0),5)*INDEX($A$4:$H$3738,MATCH($N260,$G$4:$G$3738,0),8),"")</f>
        <v>2.4231280717679441E-3</v>
      </c>
      <c r="P260" s="28">
        <f t="shared" ca="1" si="109"/>
        <v>1.4937034290534785</v>
      </c>
      <c r="Q260" s="20">
        <f ca="1">IF(O260="","",SUM($P$4:$P260))</f>
        <v>959.23443980296736</v>
      </c>
      <c r="R260" s="28">
        <f t="shared" si="118"/>
        <v>276.00000000000159</v>
      </c>
      <c r="S260" s="77">
        <f ca="1">SUM(L$4:L260)</f>
        <v>1.0066661479956229</v>
      </c>
      <c r="T260" s="80">
        <f t="shared" ca="1" si="110"/>
        <v>0.48067023673611353</v>
      </c>
      <c r="U260" s="80">
        <f t="shared" ca="1" si="111"/>
        <v>0.74301660712855722</v>
      </c>
      <c r="V260" s="2"/>
      <c r="W260" s="2"/>
      <c r="X260" s="2"/>
      <c r="Y260" s="2"/>
      <c r="AB260" s="6"/>
      <c r="AC260" s="6"/>
      <c r="AP260" s="35">
        <f t="shared" si="116"/>
        <v>274.99999999999864</v>
      </c>
      <c r="AQ260" s="78">
        <f t="shared" ca="1" si="117"/>
        <v>0.74185959440272187</v>
      </c>
    </row>
    <row r="261" spans="1:43">
      <c r="A261" s="74">
        <v>2.7909884750888199</v>
      </c>
      <c r="B261" s="74">
        <v>2472</v>
      </c>
      <c r="C261" s="35">
        <v>0</v>
      </c>
      <c r="D261" s="35">
        <f t="shared" ca="1" si="119"/>
        <v>34</v>
      </c>
      <c r="E261" s="35">
        <f t="shared" ca="1" si="120"/>
        <v>1.3846446124388249E-3</v>
      </c>
      <c r="F261" s="35">
        <f ca="1">E261*'Input Sheet'!$D$2/SUM(OFFSET($E$4,0,0,'Input Sheet'!$D$2))</f>
        <v>0.64579730197163909</v>
      </c>
      <c r="G261" s="35" t="str">
        <f t="shared" si="121"/>
        <v/>
      </c>
      <c r="H261" s="35" t="str">
        <f t="shared" si="122"/>
        <v/>
      </c>
      <c r="J261" s="19">
        <v>258</v>
      </c>
      <c r="K261" s="30">
        <f t="shared" si="123"/>
        <v>2.0128372247051698</v>
      </c>
      <c r="L261" s="77">
        <f t="shared" ca="1" si="124"/>
        <v>1.4283702317789985E-3</v>
      </c>
      <c r="M261" s="27" t="str">
        <f t="shared" si="114"/>
        <v/>
      </c>
      <c r="N261" s="22">
        <f t="shared" si="125"/>
        <v>2.44247976906445</v>
      </c>
      <c r="O261" s="28">
        <f t="shared" ca="1" si="126"/>
        <v>8.077093572559813E-4</v>
      </c>
      <c r="P261" s="28">
        <f t="shared" ref="P261:P324" ca="1" si="127">IF($O261="","", $O261*$W$6/$W$3)</f>
        <v>0.49790114301782612</v>
      </c>
      <c r="Q261" s="20">
        <f ca="1">IF(O261="","",SUM($P$4:$P261))</f>
        <v>959.73234094598513</v>
      </c>
      <c r="R261" s="28">
        <f t="shared" si="118"/>
        <v>277.00000000000097</v>
      </c>
      <c r="S261" s="77">
        <f ca="1">SUM(L$4:L261)</f>
        <v>1.0080945182274019</v>
      </c>
      <c r="T261" s="80">
        <f t="shared" ref="T261:T324" ca="1" si="128">S261/$T$1</f>
        <v>0.48135226529029018</v>
      </c>
      <c r="U261" s="80">
        <f t="shared" ref="U261:U324" ca="1" si="129">IF(Q261="",NA(),Q261/$W$6)</f>
        <v>0.74340227803716896</v>
      </c>
      <c r="V261" s="2"/>
      <c r="W261" s="2"/>
      <c r="X261" s="2"/>
      <c r="Y261" s="2"/>
      <c r="AB261" s="6"/>
      <c r="AC261" s="6"/>
      <c r="AP261" s="35">
        <f t="shared" si="116"/>
        <v>276.00000000000159</v>
      </c>
      <c r="AQ261" s="78">
        <f t="shared" ca="1" si="117"/>
        <v>0.74301660712855722</v>
      </c>
    </row>
    <row r="262" spans="1:43">
      <c r="A262" s="74">
        <v>2.82412583391655</v>
      </c>
      <c r="B262" s="74">
        <v>2479</v>
      </c>
      <c r="C262" s="35">
        <v>0</v>
      </c>
      <c r="D262" s="35">
        <f t="shared" ca="1" si="119"/>
        <v>35</v>
      </c>
      <c r="E262" s="35">
        <f t="shared" ca="1" si="120"/>
        <v>1.3846446124388249E-3</v>
      </c>
      <c r="F262" s="35">
        <f ca="1">E262*'Input Sheet'!$D$2/SUM(OFFSET($E$4,0,0,'Input Sheet'!$D$2))</f>
        <v>0.64579730197163909</v>
      </c>
      <c r="G262" s="35" t="str">
        <f t="shared" si="121"/>
        <v/>
      </c>
      <c r="H262" s="35" t="str">
        <f t="shared" si="122"/>
        <v/>
      </c>
      <c r="J262" s="19">
        <v>259</v>
      </c>
      <c r="K262" s="30">
        <f t="shared" si="123"/>
        <v>2.0128372247051698</v>
      </c>
      <c r="L262" s="77">
        <f t="shared" ca="1" si="124"/>
        <v>1.4283702317789985E-3</v>
      </c>
      <c r="M262" s="27" t="str">
        <f t="shared" ref="M262:M325" si="130">IF($K262=$K261,"", $K262)</f>
        <v/>
      </c>
      <c r="N262" s="22">
        <f t="shared" si="125"/>
        <v>2.4440447959180802</v>
      </c>
      <c r="O262" s="28">
        <f t="shared" ca="1" si="126"/>
        <v>8.077093572559813E-4</v>
      </c>
      <c r="P262" s="28">
        <f t="shared" ca="1" si="127"/>
        <v>0.49790114301782612</v>
      </c>
      <c r="Q262" s="20">
        <f ca="1">IF(O262="","",SUM($P$4:$P262))</f>
        <v>960.2302420890029</v>
      </c>
      <c r="R262" s="28">
        <f t="shared" si="118"/>
        <v>278.00000000000267</v>
      </c>
      <c r="S262" s="77">
        <f ca="1">SUM(L$4:L262)</f>
        <v>1.0095228884591809</v>
      </c>
      <c r="T262" s="80">
        <f t="shared" ca="1" si="128"/>
        <v>0.48203429384446683</v>
      </c>
      <c r="U262" s="80">
        <f t="shared" ca="1" si="129"/>
        <v>0.74378794894578071</v>
      </c>
      <c r="V262" s="2"/>
      <c r="W262" s="2"/>
      <c r="X262" s="2"/>
      <c r="Y262" s="2"/>
      <c r="AB262" s="6"/>
      <c r="AC262" s="6"/>
      <c r="AP262" s="35">
        <f t="shared" ref="AP262:AP325" si="131">R261</f>
        <v>277.00000000000097</v>
      </c>
      <c r="AQ262" s="78">
        <f t="shared" ref="AQ262:AQ325" ca="1" si="132">U261</f>
        <v>0.74340227803716896</v>
      </c>
    </row>
    <row r="263" spans="1:43">
      <c r="A263" s="74">
        <v>2.4409090820652199</v>
      </c>
      <c r="B263" s="74">
        <v>2484</v>
      </c>
      <c r="C263" s="35">
        <v>1.7699115044247801E-2</v>
      </c>
      <c r="D263" s="35">
        <f t="shared" ca="1" si="119"/>
        <v>27</v>
      </c>
      <c r="E263" s="35">
        <f t="shared" ca="1" si="120"/>
        <v>8.077093572559813E-4</v>
      </c>
      <c r="F263" s="35">
        <f ca="1">E263*'Input Sheet'!$D$2/SUM(OFFSET($E$4,0,0,'Input Sheet'!$D$2))</f>
        <v>0.3767150928167895</v>
      </c>
      <c r="G263" s="35">
        <f t="shared" si="121"/>
        <v>2.4409090820652199</v>
      </c>
      <c r="H263" s="35">
        <f t="shared" si="122"/>
        <v>3</v>
      </c>
      <c r="J263" s="19">
        <v>260</v>
      </c>
      <c r="K263" s="30">
        <f t="shared" si="123"/>
        <v>2.0128372247051698</v>
      </c>
      <c r="L263" s="77">
        <f t="shared" ca="1" si="124"/>
        <v>1.4283702317789985E-3</v>
      </c>
      <c r="M263" s="27" t="str">
        <f t="shared" si="130"/>
        <v/>
      </c>
      <c r="N263" s="22">
        <f t="shared" si="125"/>
        <v>2.4456042032736001</v>
      </c>
      <c r="O263" s="28">
        <f t="shared" ca="1" si="126"/>
        <v>2.4231280717679441E-3</v>
      </c>
      <c r="P263" s="28">
        <f t="shared" ca="1" si="127"/>
        <v>1.4937034290534785</v>
      </c>
      <c r="Q263" s="20">
        <f ca="1">IF(O263="","",SUM($P$4:$P263))</f>
        <v>961.72394551805633</v>
      </c>
      <c r="R263" s="28">
        <f t="shared" si="118"/>
        <v>279.00000000000165</v>
      </c>
      <c r="S263" s="77">
        <f ca="1">SUM(L$4:L263)</f>
        <v>1.0109512586909599</v>
      </c>
      <c r="T263" s="80">
        <f t="shared" ca="1" si="128"/>
        <v>0.48271632239864348</v>
      </c>
      <c r="U263" s="80">
        <f t="shared" ca="1" si="129"/>
        <v>0.74494496167161606</v>
      </c>
      <c r="V263" s="2"/>
      <c r="W263" s="2"/>
      <c r="X263" s="2"/>
      <c r="Y263" s="2"/>
      <c r="AB263" s="6"/>
      <c r="AC263" s="6"/>
      <c r="AP263" s="35">
        <f t="shared" si="131"/>
        <v>278.00000000000267</v>
      </c>
      <c r="AQ263" s="78">
        <f t="shared" ca="1" si="132"/>
        <v>0.74378794894578071</v>
      </c>
    </row>
    <row r="264" spans="1:43">
      <c r="A264" s="74">
        <v>2.5465426634781299</v>
      </c>
      <c r="B264" s="74">
        <v>2486</v>
      </c>
      <c r="C264" s="35">
        <v>1.2096774193548401E-2</v>
      </c>
      <c r="D264" s="35">
        <f t="shared" ca="1" si="119"/>
        <v>29</v>
      </c>
      <c r="E264" s="35">
        <f t="shared" ca="1" si="120"/>
        <v>1.0943159033790714E-3</v>
      </c>
      <c r="F264" s="35">
        <f ca="1">E264*'Input Sheet'!$D$2/SUM(OFFSET($E$4,0,0,'Input Sheet'!$D$2))</f>
        <v>0.51038819026790838</v>
      </c>
      <c r="G264" s="35">
        <f t="shared" si="121"/>
        <v>2.5465426634781299</v>
      </c>
      <c r="H264" s="35">
        <f t="shared" si="122"/>
        <v>3</v>
      </c>
      <c r="J264" s="19">
        <v>261</v>
      </c>
      <c r="K264" s="30">
        <f t="shared" si="123"/>
        <v>2.0170333392987798</v>
      </c>
      <c r="L264" s="77">
        <f t="shared" ca="1" si="124"/>
        <v>1.4283702317789985E-3</v>
      </c>
      <c r="M264" s="27">
        <f t="shared" si="130"/>
        <v>2.0170333392987798</v>
      </c>
      <c r="N264" s="22">
        <f t="shared" si="125"/>
        <v>2.4471580313422199</v>
      </c>
      <c r="O264" s="28">
        <f t="shared" ca="1" si="126"/>
        <v>3.2308374290239252E-3</v>
      </c>
      <c r="P264" s="28">
        <f t="shared" ca="1" si="127"/>
        <v>1.9916045720713045</v>
      </c>
      <c r="Q264" s="20">
        <f ca="1">IF(O264="","",SUM($P$4:$P264))</f>
        <v>963.71555009012764</v>
      </c>
      <c r="R264" s="28">
        <f t="shared" si="118"/>
        <v>280.00000000000063</v>
      </c>
      <c r="S264" s="77">
        <f ca="1">SUM(L$4:L264)</f>
        <v>1.0123796289227389</v>
      </c>
      <c r="T264" s="80">
        <f t="shared" ca="1" si="128"/>
        <v>0.48339835095282013</v>
      </c>
      <c r="U264" s="80">
        <f t="shared" ca="1" si="129"/>
        <v>0.74648764530606326</v>
      </c>
      <c r="V264" s="2"/>
      <c r="W264" s="2"/>
      <c r="X264" s="2"/>
      <c r="Y264" s="2"/>
      <c r="AB264" s="6"/>
      <c r="AC264" s="6"/>
      <c r="AP264" s="35">
        <f t="shared" si="131"/>
        <v>279.00000000000165</v>
      </c>
      <c r="AQ264" s="78">
        <f t="shared" ca="1" si="132"/>
        <v>0.74494496167161606</v>
      </c>
    </row>
    <row r="265" spans="1:43">
      <c r="A265" s="74">
        <v>2.61066016308988</v>
      </c>
      <c r="B265" s="74">
        <v>2487</v>
      </c>
      <c r="C265" s="35">
        <v>0</v>
      </c>
      <c r="D265" s="35">
        <f t="shared" ca="1" si="119"/>
        <v>30</v>
      </c>
      <c r="E265" s="35">
        <f t="shared" ca="1" si="120"/>
        <v>1.2681791777477088E-3</v>
      </c>
      <c r="F265" s="35">
        <f ca="1">E265*'Input Sheet'!$D$2/SUM(OFFSET($E$4,0,0,'Input Sheet'!$D$2))</f>
        <v>0.59147790274037981</v>
      </c>
      <c r="G265" s="35" t="str">
        <f t="shared" si="121"/>
        <v/>
      </c>
      <c r="H265" s="35" t="str">
        <f t="shared" si="122"/>
        <v/>
      </c>
      <c r="J265" s="19">
        <v>262</v>
      </c>
      <c r="K265" s="30">
        <f t="shared" si="123"/>
        <v>2.0170333392987798</v>
      </c>
      <c r="L265" s="77">
        <f t="shared" ca="1" si="124"/>
        <v>1.4283702317789985E-3</v>
      </c>
      <c r="M265" s="27" t="str">
        <f t="shared" si="130"/>
        <v/>
      </c>
      <c r="N265" s="22">
        <f t="shared" si="125"/>
        <v>2.45024910831936</v>
      </c>
      <c r="O265" s="28">
        <f t="shared" ca="1" si="126"/>
        <v>8.077093572559813E-4</v>
      </c>
      <c r="P265" s="28">
        <f t="shared" ca="1" si="127"/>
        <v>0.49790114301782612</v>
      </c>
      <c r="Q265" s="20">
        <f ca="1">IF(O265="","",SUM($P$4:$P265))</f>
        <v>964.21345123314541</v>
      </c>
      <c r="R265" s="28">
        <f t="shared" si="118"/>
        <v>281.99999999999955</v>
      </c>
      <c r="S265" s="77">
        <f ca="1">SUM(L$4:L265)</f>
        <v>1.0138079991545179</v>
      </c>
      <c r="T265" s="80">
        <f t="shared" ca="1" si="128"/>
        <v>0.48408037950699673</v>
      </c>
      <c r="U265" s="80">
        <f t="shared" ca="1" si="129"/>
        <v>0.74687331621467501</v>
      </c>
      <c r="V265" s="2"/>
      <c r="W265" s="2"/>
      <c r="X265" s="2"/>
      <c r="Y265" s="2"/>
      <c r="AB265" s="6"/>
      <c r="AC265" s="6"/>
      <c r="AP265" s="35">
        <f t="shared" si="131"/>
        <v>280.00000000000063</v>
      </c>
      <c r="AQ265" s="78">
        <f t="shared" ca="1" si="132"/>
        <v>0.74648764530606326</v>
      </c>
    </row>
    <row r="266" spans="1:43">
      <c r="A266" s="74">
        <v>2.4623979978989601</v>
      </c>
      <c r="B266" s="74">
        <v>2488</v>
      </c>
      <c r="C266" s="35">
        <v>0</v>
      </c>
      <c r="D266" s="35">
        <f t="shared" ca="1" si="119"/>
        <v>27</v>
      </c>
      <c r="E266" s="35">
        <f t="shared" ca="1" si="120"/>
        <v>8.077093572559813E-4</v>
      </c>
      <c r="F266" s="35">
        <f ca="1">E266*'Input Sheet'!$D$2/SUM(OFFSET($E$4,0,0,'Input Sheet'!$D$2))</f>
        <v>0.3767150928167895</v>
      </c>
      <c r="G266" s="35" t="str">
        <f t="shared" si="121"/>
        <v/>
      </c>
      <c r="H266" s="35" t="str">
        <f t="shared" si="122"/>
        <v/>
      </c>
      <c r="J266" s="19">
        <v>263</v>
      </c>
      <c r="K266" s="30">
        <f t="shared" si="123"/>
        <v>2.0182843084265301</v>
      </c>
      <c r="L266" s="77">
        <f t="shared" ca="1" si="124"/>
        <v>1.4283702317789985E-3</v>
      </c>
      <c r="M266" s="27">
        <f t="shared" si="130"/>
        <v>2.0182843084265301</v>
      </c>
      <c r="N266" s="22">
        <f t="shared" si="125"/>
        <v>2.4517864355242902</v>
      </c>
      <c r="O266" s="28">
        <f t="shared" ca="1" si="126"/>
        <v>8.077093572559813E-4</v>
      </c>
      <c r="P266" s="28">
        <f t="shared" ca="1" si="127"/>
        <v>0.49790114301782612</v>
      </c>
      <c r="Q266" s="20">
        <f ca="1">IF(O266="","",SUM($P$4:$P266))</f>
        <v>964.71135237616318</v>
      </c>
      <c r="R266" s="28">
        <f t="shared" si="118"/>
        <v>283</v>
      </c>
      <c r="S266" s="77">
        <f ca="1">SUM(L$4:L266)</f>
        <v>1.0152363693862969</v>
      </c>
      <c r="T266" s="80">
        <f t="shared" ca="1" si="128"/>
        <v>0.48476240806117338</v>
      </c>
      <c r="U266" s="80">
        <f t="shared" ca="1" si="129"/>
        <v>0.74725898712328676</v>
      </c>
      <c r="V266" s="2"/>
      <c r="W266" s="2"/>
      <c r="X266" s="2"/>
      <c r="Y266" s="2"/>
      <c r="AB266" s="6"/>
      <c r="AC266" s="6"/>
      <c r="AP266" s="35">
        <f t="shared" si="131"/>
        <v>281.99999999999955</v>
      </c>
      <c r="AQ266" s="78">
        <f t="shared" ca="1" si="132"/>
        <v>0.74687331621467501</v>
      </c>
    </row>
    <row r="267" spans="1:43">
      <c r="A267" s="74">
        <v>2.7759743311293699</v>
      </c>
      <c r="B267" s="74">
        <v>2489</v>
      </c>
      <c r="C267" s="35">
        <v>0</v>
      </c>
      <c r="D267" s="35">
        <f t="shared" ca="1" si="119"/>
        <v>34</v>
      </c>
      <c r="E267" s="35">
        <f t="shared" ca="1" si="120"/>
        <v>1.3846446124388249E-3</v>
      </c>
      <c r="F267" s="35">
        <f ca="1">E267*'Input Sheet'!$D$2/SUM(OFFSET($E$4,0,0,'Input Sheet'!$D$2))</f>
        <v>0.64579730197163909</v>
      </c>
      <c r="G267" s="35" t="str">
        <f t="shared" si="121"/>
        <v/>
      </c>
      <c r="H267" s="35" t="str">
        <f t="shared" si="122"/>
        <v/>
      </c>
      <c r="J267" s="19">
        <v>264</v>
      </c>
      <c r="K267" s="30">
        <f t="shared" si="123"/>
        <v>2.02118929906994</v>
      </c>
      <c r="L267" s="77">
        <f t="shared" ca="1" si="124"/>
        <v>1.4283702317789985E-3</v>
      </c>
      <c r="M267" s="27">
        <f t="shared" si="130"/>
        <v>2.02118929906994</v>
      </c>
      <c r="N267" s="22">
        <f t="shared" si="125"/>
        <v>2.4548448600085102</v>
      </c>
      <c r="O267" s="28">
        <f t="shared" ca="1" si="126"/>
        <v>8.077093572559813E-4</v>
      </c>
      <c r="P267" s="28">
        <f t="shared" ca="1" si="127"/>
        <v>0.49790114301782612</v>
      </c>
      <c r="Q267" s="20">
        <f ca="1">IF(O267="","",SUM($P$4:$P267))</f>
        <v>965.20925351918095</v>
      </c>
      <c r="R267" s="28">
        <f t="shared" si="118"/>
        <v>285.00000000000006</v>
      </c>
      <c r="S267" s="77">
        <f ca="1">SUM(L$4:L267)</f>
        <v>1.0166647396180759</v>
      </c>
      <c r="T267" s="80">
        <f t="shared" ca="1" si="128"/>
        <v>0.48544443661535003</v>
      </c>
      <c r="U267" s="80">
        <f t="shared" ca="1" si="129"/>
        <v>0.7476446580318985</v>
      </c>
      <c r="V267" s="2"/>
      <c r="W267" s="2"/>
      <c r="X267" s="2"/>
      <c r="Y267" s="2"/>
      <c r="AB267" s="6"/>
      <c r="AC267" s="6"/>
      <c r="AP267" s="35">
        <f t="shared" si="131"/>
        <v>283</v>
      </c>
      <c r="AQ267" s="78">
        <f t="shared" ca="1" si="132"/>
        <v>0.74725898712328676</v>
      </c>
    </row>
    <row r="268" spans="1:43">
      <c r="A268" s="74">
        <v>2.6989700043360201</v>
      </c>
      <c r="B268" s="74">
        <v>2490</v>
      </c>
      <c r="C268" s="35">
        <v>0</v>
      </c>
      <c r="D268" s="35">
        <f t="shared" ca="1" si="119"/>
        <v>32</v>
      </c>
      <c r="E268" s="35">
        <f t="shared" ca="1" si="120"/>
        <v>9.4891728684618783E-4</v>
      </c>
      <c r="F268" s="35">
        <f ca="1">E268*'Input Sheet'!$D$2/SUM(OFFSET($E$4,0,0,'Input Sheet'!$D$2))</f>
        <v>0.44257437477776673</v>
      </c>
      <c r="G268" s="35" t="str">
        <f t="shared" si="121"/>
        <v/>
      </c>
      <c r="H268" s="35" t="str">
        <f t="shared" si="122"/>
        <v/>
      </c>
      <c r="J268" s="19">
        <v>265</v>
      </c>
      <c r="K268" s="30">
        <f t="shared" si="123"/>
        <v>2.02118929906994</v>
      </c>
      <c r="L268" s="77">
        <f t="shared" ca="1" si="124"/>
        <v>1.4283702317789985E-3</v>
      </c>
      <c r="M268" s="27" t="str">
        <f t="shared" si="130"/>
        <v/>
      </c>
      <c r="N268" s="22">
        <f t="shared" si="125"/>
        <v>2.45636603312904</v>
      </c>
      <c r="O268" s="28">
        <f t="shared" ca="1" si="126"/>
        <v>1.6154187145119626E-3</v>
      </c>
      <c r="P268" s="28">
        <f t="shared" ca="1" si="127"/>
        <v>0.99580228603565224</v>
      </c>
      <c r="Q268" s="20">
        <f ca="1">IF(O268="","",SUM($P$4:$P268))</f>
        <v>966.2050558052166</v>
      </c>
      <c r="R268" s="28">
        <f t="shared" si="118"/>
        <v>285.99999999999818</v>
      </c>
      <c r="S268" s="77">
        <f ca="1">SUM(L$4:L268)</f>
        <v>1.0180931098498549</v>
      </c>
      <c r="T268" s="80">
        <f t="shared" ca="1" si="128"/>
        <v>0.48612646516952668</v>
      </c>
      <c r="U268" s="80">
        <f t="shared" ca="1" si="129"/>
        <v>0.7484159998491221</v>
      </c>
      <c r="V268" s="2"/>
      <c r="W268" s="2"/>
      <c r="X268" s="2"/>
      <c r="Y268" s="2"/>
      <c r="AB268" s="6"/>
      <c r="AC268" s="6"/>
      <c r="AP268" s="35">
        <f t="shared" si="131"/>
        <v>285.00000000000006</v>
      </c>
      <c r="AQ268" s="78">
        <f t="shared" ca="1" si="132"/>
        <v>0.7476446580318985</v>
      </c>
    </row>
    <row r="269" spans="1:43">
      <c r="A269" s="74">
        <v>2.5705429398819</v>
      </c>
      <c r="B269" s="74">
        <v>2491</v>
      </c>
      <c r="C269" s="35">
        <v>0</v>
      </c>
      <c r="D269" s="35">
        <f t="shared" ca="1" si="119"/>
        <v>29</v>
      </c>
      <c r="E269" s="35">
        <f t="shared" ca="1" si="120"/>
        <v>1.0943159033790714E-3</v>
      </c>
      <c r="F269" s="35">
        <f ca="1">E269*'Input Sheet'!$D$2/SUM(OFFSET($E$4,0,0,'Input Sheet'!$D$2))</f>
        <v>0.51038819026790838</v>
      </c>
      <c r="G269" s="35" t="str">
        <f t="shared" si="121"/>
        <v/>
      </c>
      <c r="H269" s="35" t="str">
        <f t="shared" si="122"/>
        <v/>
      </c>
      <c r="J269" s="19">
        <v>266</v>
      </c>
      <c r="K269" s="30">
        <f t="shared" si="123"/>
        <v>2.02118929906994</v>
      </c>
      <c r="L269" s="77">
        <f t="shared" ca="1" si="124"/>
        <v>1.4283702317789985E-3</v>
      </c>
      <c r="M269" s="27" t="str">
        <f t="shared" si="130"/>
        <v/>
      </c>
      <c r="N269" s="22">
        <f t="shared" si="125"/>
        <v>2.4578818967339902</v>
      </c>
      <c r="O269" s="28">
        <f t="shared" ca="1" si="126"/>
        <v>8.077093572559813E-4</v>
      </c>
      <c r="P269" s="28">
        <f t="shared" ca="1" si="127"/>
        <v>0.49790114301782612</v>
      </c>
      <c r="Q269" s="20">
        <f ca="1">IF(O269="","",SUM($P$4:$P269))</f>
        <v>966.70295694823437</v>
      </c>
      <c r="R269" s="28">
        <f t="shared" si="118"/>
        <v>286.99999999999881</v>
      </c>
      <c r="S269" s="77">
        <f ca="1">SUM(L$4:L269)</f>
        <v>1.0195214800816339</v>
      </c>
      <c r="T269" s="80">
        <f t="shared" ca="1" si="128"/>
        <v>0.48680849372370333</v>
      </c>
      <c r="U269" s="80">
        <f t="shared" ca="1" si="129"/>
        <v>0.74880167075773385</v>
      </c>
      <c r="V269" s="2"/>
      <c r="W269" s="2"/>
      <c r="X269" s="2"/>
      <c r="Y269" s="2"/>
      <c r="AB269" s="6"/>
      <c r="AC269" s="6"/>
      <c r="AP269" s="35">
        <f t="shared" si="131"/>
        <v>285.99999999999818</v>
      </c>
      <c r="AQ269" s="78">
        <f t="shared" ca="1" si="132"/>
        <v>0.7484159998491221</v>
      </c>
    </row>
    <row r="270" spans="1:43">
      <c r="A270" s="74">
        <v>2.2278867046136699</v>
      </c>
      <c r="B270" s="74">
        <v>2495</v>
      </c>
      <c r="C270" s="35">
        <v>0</v>
      </c>
      <c r="D270" s="35">
        <f t="shared" ca="1" si="119"/>
        <v>22</v>
      </c>
      <c r="E270" s="35">
        <f t="shared" ca="1" si="120"/>
        <v>6.717582773218062E-4</v>
      </c>
      <c r="F270" s="35">
        <f ca="1">E270*'Input Sheet'!$D$2/SUM(OFFSET($E$4,0,0,'Input Sheet'!$D$2))</f>
        <v>0.31330760194663687</v>
      </c>
      <c r="G270" s="35" t="str">
        <f t="shared" si="121"/>
        <v/>
      </c>
      <c r="H270" s="35" t="str">
        <f t="shared" si="122"/>
        <v/>
      </c>
      <c r="J270" s="19">
        <v>267</v>
      </c>
      <c r="K270" s="30">
        <f t="shared" si="123"/>
        <v>2.02530586526477</v>
      </c>
      <c r="L270" s="77">
        <f t="shared" ca="1" si="124"/>
        <v>1.4283702317789985E-3</v>
      </c>
      <c r="M270" s="27">
        <f t="shared" si="130"/>
        <v>2.02530586526477</v>
      </c>
      <c r="N270" s="22">
        <f t="shared" si="125"/>
        <v>2.4593924877592301</v>
      </c>
      <c r="O270" s="28">
        <f t="shared" ca="1" si="126"/>
        <v>1.6154187145119626E-3</v>
      </c>
      <c r="P270" s="28">
        <f t="shared" ca="1" si="127"/>
        <v>0.99580228603565224</v>
      </c>
      <c r="Q270" s="20">
        <f ca="1">IF(O270="","",SUM($P$4:$P270))</f>
        <v>967.69875923427003</v>
      </c>
      <c r="R270" s="28">
        <f t="shared" si="118"/>
        <v>287.99999999999977</v>
      </c>
      <c r="S270" s="77">
        <f ca="1">SUM(L$4:L270)</f>
        <v>1.0209498503134129</v>
      </c>
      <c r="T270" s="80">
        <f t="shared" ca="1" si="128"/>
        <v>0.48749052227787998</v>
      </c>
      <c r="U270" s="80">
        <f t="shared" ca="1" si="129"/>
        <v>0.74957301257495745</v>
      </c>
      <c r="V270" s="2"/>
      <c r="W270" s="2"/>
      <c r="X270" s="2"/>
      <c r="Y270" s="2"/>
      <c r="AB270" s="6"/>
      <c r="AC270" s="6"/>
      <c r="AP270" s="35">
        <f t="shared" si="131"/>
        <v>286.99999999999881</v>
      </c>
      <c r="AQ270" s="78">
        <f t="shared" ca="1" si="132"/>
        <v>0.74880167075773385</v>
      </c>
    </row>
    <row r="271" spans="1:43">
      <c r="A271" s="74">
        <v>3.0429690733931798</v>
      </c>
      <c r="B271" s="74">
        <v>2498</v>
      </c>
      <c r="C271" s="35">
        <v>0</v>
      </c>
      <c r="D271" s="35">
        <f t="shared" ca="1" si="119"/>
        <v>39</v>
      </c>
      <c r="E271" s="35">
        <f t="shared" ca="1" si="120"/>
        <v>2.0559874548334071E-3</v>
      </c>
      <c r="F271" s="35">
        <f ca="1">E271*'Input Sheet'!$D$2/SUM(OFFSET($E$4,0,0,'Input Sheet'!$D$2))</f>
        <v>0.95891114535182798</v>
      </c>
      <c r="G271" s="35" t="str">
        <f t="shared" si="121"/>
        <v/>
      </c>
      <c r="H271" s="35" t="str">
        <f t="shared" si="122"/>
        <v/>
      </c>
      <c r="J271" s="19">
        <v>268</v>
      </c>
      <c r="K271" s="30">
        <f t="shared" si="123"/>
        <v>2.02530586526477</v>
      </c>
      <c r="L271" s="77">
        <f t="shared" ca="1" si="124"/>
        <v>1.4283702317789985E-3</v>
      </c>
      <c r="M271" s="27" t="str">
        <f t="shared" si="130"/>
        <v/>
      </c>
      <c r="N271" s="22">
        <f t="shared" si="125"/>
        <v>2.46089784275655</v>
      </c>
      <c r="O271" s="28">
        <f t="shared" ca="1" si="126"/>
        <v>1.6154187145119626E-3</v>
      </c>
      <c r="P271" s="28">
        <f t="shared" ca="1" si="127"/>
        <v>0.99580228603565224</v>
      </c>
      <c r="Q271" s="20">
        <f ca="1">IF(O271="","",SUM($P$4:$P271))</f>
        <v>968.69456152030568</v>
      </c>
      <c r="R271" s="28">
        <f t="shared" si="118"/>
        <v>289.00000000000159</v>
      </c>
      <c r="S271" s="77">
        <f ca="1">SUM(L$4:L271)</f>
        <v>1.0223782205451919</v>
      </c>
      <c r="T271" s="80">
        <f t="shared" ca="1" si="128"/>
        <v>0.48817255083205663</v>
      </c>
      <c r="U271" s="80">
        <f t="shared" ca="1" si="129"/>
        <v>0.75034435439218106</v>
      </c>
      <c r="V271" s="2"/>
      <c r="W271" s="2"/>
      <c r="X271" s="2"/>
      <c r="Y271" s="2"/>
      <c r="AB271" s="6"/>
      <c r="AC271" s="6"/>
      <c r="AP271" s="35">
        <f t="shared" si="131"/>
        <v>287.99999999999977</v>
      </c>
      <c r="AQ271" s="78">
        <f t="shared" ca="1" si="132"/>
        <v>0.74957301257495745</v>
      </c>
    </row>
    <row r="272" spans="1:43">
      <c r="A272" s="74">
        <v>2.1367205671564098</v>
      </c>
      <c r="B272" s="74">
        <v>2500</v>
      </c>
      <c r="C272" s="35">
        <v>2.62008733624454E-2</v>
      </c>
      <c r="D272" s="35">
        <f t="shared" ca="1" si="119"/>
        <v>20</v>
      </c>
      <c r="E272" s="35">
        <f t="shared" ca="1" si="120"/>
        <v>9.9047570816791861E-4</v>
      </c>
      <c r="F272" s="35">
        <f ca="1">E272*'Input Sheet'!$D$2/SUM(OFFSET($E$4,0,0,'Input Sheet'!$D$2))</f>
        <v>0.46195719411109953</v>
      </c>
      <c r="G272" s="35">
        <f t="shared" si="121"/>
        <v>2.1367205671564098</v>
      </c>
      <c r="H272" s="35">
        <f t="shared" si="122"/>
        <v>10</v>
      </c>
      <c r="J272" s="19">
        <v>269</v>
      </c>
      <c r="K272" s="30">
        <f t="shared" si="123"/>
        <v>2.02530586526477</v>
      </c>
      <c r="L272" s="77">
        <f t="shared" ca="1" si="124"/>
        <v>1.4283702317789985E-3</v>
      </c>
      <c r="M272" s="27" t="str">
        <f t="shared" si="130"/>
        <v/>
      </c>
      <c r="N272" s="22">
        <f t="shared" si="125"/>
        <v>2.4623979978989601</v>
      </c>
      <c r="O272" s="28">
        <f t="shared" ca="1" si="126"/>
        <v>8.077093572559813E-4</v>
      </c>
      <c r="P272" s="28">
        <f t="shared" ca="1" si="127"/>
        <v>0.49790114301782612</v>
      </c>
      <c r="Q272" s="20">
        <f ca="1">IF(O272="","",SUM($P$4:$P272))</f>
        <v>969.19246266332345</v>
      </c>
      <c r="R272" s="28">
        <f t="shared" si="118"/>
        <v>290.00000000000279</v>
      </c>
      <c r="S272" s="77">
        <f ca="1">SUM(L$4:L272)</f>
        <v>1.0238065907769709</v>
      </c>
      <c r="T272" s="80">
        <f t="shared" ca="1" si="128"/>
        <v>0.48885457938623328</v>
      </c>
      <c r="U272" s="80">
        <f t="shared" ca="1" si="129"/>
        <v>0.7507300253007928</v>
      </c>
      <c r="V272" s="2"/>
      <c r="W272" s="2"/>
      <c r="X272" s="2"/>
      <c r="Y272" s="2"/>
      <c r="AB272" s="6"/>
      <c r="AC272" s="6"/>
      <c r="AP272" s="35">
        <f t="shared" si="131"/>
        <v>289.00000000000159</v>
      </c>
      <c r="AQ272" s="78">
        <f t="shared" ca="1" si="132"/>
        <v>0.75034435439218106</v>
      </c>
    </row>
    <row r="273" spans="1:43">
      <c r="A273" s="74">
        <v>2.43136376415899</v>
      </c>
      <c r="B273" s="74">
        <v>2502</v>
      </c>
      <c r="C273" s="35">
        <v>4.1322314049586804E-3</v>
      </c>
      <c r="D273" s="35">
        <f t="shared" ca="1" si="119"/>
        <v>26</v>
      </c>
      <c r="E273" s="35">
        <f t="shared" ca="1" si="120"/>
        <v>8.2740958548173696E-4</v>
      </c>
      <c r="F273" s="35">
        <f ca="1">E273*'Input Sheet'!$D$2/SUM(OFFSET($E$4,0,0,'Input Sheet'!$D$2))</f>
        <v>0.38590326581232098</v>
      </c>
      <c r="G273" s="35">
        <f t="shared" si="121"/>
        <v>2.43136376415899</v>
      </c>
      <c r="H273" s="35">
        <f t="shared" si="122"/>
        <v>2</v>
      </c>
      <c r="J273" s="19">
        <v>270</v>
      </c>
      <c r="K273" s="30">
        <f t="shared" si="123"/>
        <v>2.02530586526477</v>
      </c>
      <c r="L273" s="77">
        <f t="shared" ca="1" si="124"/>
        <v>1.4283702317789985E-3</v>
      </c>
      <c r="M273" s="27" t="str">
        <f t="shared" si="130"/>
        <v/>
      </c>
      <c r="N273" s="22">
        <f t="shared" si="125"/>
        <v>2.4653828514484202</v>
      </c>
      <c r="O273" s="28">
        <f t="shared" ca="1" si="126"/>
        <v>8.077093572559813E-4</v>
      </c>
      <c r="P273" s="28">
        <f t="shared" ca="1" si="127"/>
        <v>0.49790114301782612</v>
      </c>
      <c r="Q273" s="20">
        <f ca="1">IF(O273="","",SUM($P$4:$P273))</f>
        <v>969.69036380634122</v>
      </c>
      <c r="R273" s="28">
        <f t="shared" si="118"/>
        <v>292.00000000000131</v>
      </c>
      <c r="S273" s="77">
        <f ca="1">SUM(L$4:L273)</f>
        <v>1.0252349610087499</v>
      </c>
      <c r="T273" s="80">
        <f t="shared" ca="1" si="128"/>
        <v>0.48953660794040993</v>
      </c>
      <c r="U273" s="80">
        <f t="shared" ca="1" si="129"/>
        <v>0.75111569620940455</v>
      </c>
      <c r="V273" s="2"/>
      <c r="W273" s="2"/>
      <c r="X273" s="2"/>
      <c r="Y273" s="2"/>
      <c r="AB273" s="6"/>
      <c r="AC273" s="6"/>
      <c r="AP273" s="35">
        <f t="shared" si="131"/>
        <v>290.00000000000279</v>
      </c>
      <c r="AQ273" s="78">
        <f t="shared" ca="1" si="132"/>
        <v>0.7507300253007928</v>
      </c>
    </row>
    <row r="274" spans="1:43">
      <c r="A274" s="74">
        <v>2.2922560713564799</v>
      </c>
      <c r="B274" s="74">
        <v>2504</v>
      </c>
      <c r="C274" s="35">
        <v>1.4492753623188401E-2</v>
      </c>
      <c r="D274" s="35">
        <f t="shared" ca="1" si="119"/>
        <v>24</v>
      </c>
      <c r="E274" s="35">
        <f t="shared" ca="1" si="120"/>
        <v>7.7985731045405093E-4</v>
      </c>
      <c r="F274" s="35">
        <f ca="1">E274*'Input Sheet'!$D$2/SUM(OFFSET($E$4,0,0,'Input Sheet'!$D$2))</f>
        <v>0.36372491720241751</v>
      </c>
      <c r="G274" s="35">
        <f t="shared" si="121"/>
        <v>2.2922560713564799</v>
      </c>
      <c r="H274" s="35">
        <f t="shared" si="122"/>
        <v>3</v>
      </c>
      <c r="J274" s="19">
        <v>271</v>
      </c>
      <c r="K274" s="30">
        <f t="shared" si="123"/>
        <v>2.02530586526477</v>
      </c>
      <c r="L274" s="77">
        <f t="shared" ca="1" si="124"/>
        <v>1.4283702317789985E-3</v>
      </c>
      <c r="M274" s="27" t="str">
        <f t="shared" si="130"/>
        <v/>
      </c>
      <c r="N274" s="22">
        <f t="shared" si="125"/>
        <v>2.4683473304121599</v>
      </c>
      <c r="O274" s="28">
        <f t="shared" ca="1" si="126"/>
        <v>8.077093572559813E-4</v>
      </c>
      <c r="P274" s="28">
        <f t="shared" ca="1" si="127"/>
        <v>0.49790114301782612</v>
      </c>
      <c r="Q274" s="20">
        <f ca="1">IF(O274="","",SUM($P$4:$P274))</f>
        <v>970.188264949359</v>
      </c>
      <c r="R274" s="28">
        <f t="shared" si="118"/>
        <v>294.00000000000205</v>
      </c>
      <c r="S274" s="77">
        <f ca="1">SUM(L$4:L274)</f>
        <v>1.0266633312405289</v>
      </c>
      <c r="T274" s="80">
        <f t="shared" ca="1" si="128"/>
        <v>0.49021863649458658</v>
      </c>
      <c r="U274" s="80">
        <f t="shared" ca="1" si="129"/>
        <v>0.75150136711801629</v>
      </c>
      <c r="V274" s="2"/>
      <c r="W274" s="2"/>
      <c r="X274" s="2"/>
      <c r="Y274" s="2"/>
      <c r="AB274" s="6"/>
      <c r="AC274" s="6"/>
      <c r="AP274" s="35">
        <f t="shared" si="131"/>
        <v>292.00000000000131</v>
      </c>
      <c r="AQ274" s="78">
        <f t="shared" ca="1" si="132"/>
        <v>0.75111569620940455</v>
      </c>
    </row>
    <row r="275" spans="1:43">
      <c r="A275" s="74">
        <v>2.04139268515822</v>
      </c>
      <c r="B275" s="74">
        <v>2505</v>
      </c>
      <c r="C275" s="35">
        <v>5.9523809523809503E-3</v>
      </c>
      <c r="D275" s="35">
        <f t="shared" ca="1" si="119"/>
        <v>18</v>
      </c>
      <c r="E275" s="35">
        <f t="shared" ca="1" si="120"/>
        <v>1.4283702317789985E-3</v>
      </c>
      <c r="F275" s="35">
        <f ca="1">E275*'Input Sheet'!$D$2/SUM(OFFSET($E$4,0,0,'Input Sheet'!$D$2))</f>
        <v>0.66619090098126998</v>
      </c>
      <c r="G275" s="35">
        <f t="shared" si="121"/>
        <v>2.04139268515822</v>
      </c>
      <c r="H275" s="35">
        <f t="shared" si="122"/>
        <v>9</v>
      </c>
      <c r="J275" s="19">
        <v>272</v>
      </c>
      <c r="K275" s="30">
        <f t="shared" si="123"/>
        <v>2.0293837776852102</v>
      </c>
      <c r="L275" s="77">
        <f t="shared" ca="1" si="124"/>
        <v>1.4283702317789985E-3</v>
      </c>
      <c r="M275" s="27">
        <f t="shared" si="130"/>
        <v>2.0293837776852102</v>
      </c>
      <c r="N275" s="22">
        <f t="shared" si="125"/>
        <v>2.4698220159781599</v>
      </c>
      <c r="O275" s="28">
        <f t="shared" ca="1" si="126"/>
        <v>1.6154187145119626E-3</v>
      </c>
      <c r="P275" s="28">
        <f t="shared" ca="1" si="127"/>
        <v>0.99580228603565224</v>
      </c>
      <c r="Q275" s="20">
        <f ca="1">IF(O275="","",SUM($P$4:$P275))</f>
        <v>971.18406723539465</v>
      </c>
      <c r="R275" s="28">
        <f t="shared" si="118"/>
        <v>294.99999999999801</v>
      </c>
      <c r="S275" s="77">
        <f ca="1">SUM(L$4:L275)</f>
        <v>1.0280917014723079</v>
      </c>
      <c r="T275" s="80">
        <f t="shared" ca="1" si="128"/>
        <v>0.49090066504876323</v>
      </c>
      <c r="U275" s="80">
        <f t="shared" ca="1" si="129"/>
        <v>0.7522727089352399</v>
      </c>
      <c r="V275" s="2"/>
      <c r="W275" s="2"/>
      <c r="X275" s="2"/>
      <c r="Y275" s="2"/>
      <c r="AB275" s="6"/>
      <c r="AC275" s="6"/>
      <c r="AP275" s="35">
        <f t="shared" si="131"/>
        <v>294.00000000000205</v>
      </c>
      <c r="AQ275" s="78">
        <f t="shared" ca="1" si="132"/>
        <v>0.75150136711801629</v>
      </c>
    </row>
    <row r="276" spans="1:43">
      <c r="A276" s="74">
        <v>2.1553360374650601</v>
      </c>
      <c r="B276" s="74">
        <v>2507</v>
      </c>
      <c r="C276" s="35">
        <v>0</v>
      </c>
      <c r="D276" s="35">
        <f t="shared" ca="1" si="119"/>
        <v>21</v>
      </c>
      <c r="E276" s="35">
        <f t="shared" ca="1" si="120"/>
        <v>8.8113748064288871E-4</v>
      </c>
      <c r="F276" s="35">
        <f ca="1">E276*'Input Sheet'!$D$2/SUM(OFFSET($E$4,0,0,'Input Sheet'!$D$2))</f>
        <v>0.41096191943649768</v>
      </c>
      <c r="G276" s="35" t="str">
        <f t="shared" si="121"/>
        <v/>
      </c>
      <c r="H276" s="35" t="str">
        <f t="shared" si="122"/>
        <v/>
      </c>
      <c r="J276" s="19">
        <v>273</v>
      </c>
      <c r="K276" s="30">
        <f t="shared" si="123"/>
        <v>2.0293837776852102</v>
      </c>
      <c r="L276" s="77">
        <f t="shared" ca="1" si="124"/>
        <v>1.4283702317789985E-3</v>
      </c>
      <c r="M276" s="27" t="str">
        <f t="shared" si="130"/>
        <v/>
      </c>
      <c r="N276" s="22">
        <f t="shared" si="125"/>
        <v>2.4712917110589401</v>
      </c>
      <c r="O276" s="28">
        <f t="shared" ca="1" si="126"/>
        <v>8.077093572559813E-4</v>
      </c>
      <c r="P276" s="28">
        <f t="shared" ca="1" si="127"/>
        <v>0.49790114301782612</v>
      </c>
      <c r="Q276" s="20">
        <f ca="1">IF(O276="","",SUM($P$4:$P276))</f>
        <v>971.68196837841242</v>
      </c>
      <c r="R276" s="28">
        <f t="shared" si="118"/>
        <v>296.00000000000125</v>
      </c>
      <c r="S276" s="77">
        <f ca="1">SUM(L$4:L276)</f>
        <v>1.0295200717040869</v>
      </c>
      <c r="T276" s="80">
        <f t="shared" ca="1" si="128"/>
        <v>0.49158269360293988</v>
      </c>
      <c r="U276" s="80">
        <f t="shared" ca="1" si="129"/>
        <v>0.75265837984385164</v>
      </c>
      <c r="V276" s="2"/>
      <c r="W276" s="2"/>
      <c r="X276" s="2"/>
      <c r="Y276" s="2"/>
      <c r="AB276" s="6"/>
      <c r="AC276" s="6"/>
      <c r="AP276" s="35">
        <f t="shared" si="131"/>
        <v>294.99999999999801</v>
      </c>
      <c r="AQ276" s="78">
        <f t="shared" ca="1" si="132"/>
        <v>0.7522727089352399</v>
      </c>
    </row>
    <row r="277" spans="1:43">
      <c r="A277" s="74">
        <v>2.72427586960079</v>
      </c>
      <c r="B277" s="74">
        <v>2509</v>
      </c>
      <c r="C277" s="35">
        <v>4.7169811320754698E-3</v>
      </c>
      <c r="D277" s="35">
        <f t="shared" ca="1" si="119"/>
        <v>33</v>
      </c>
      <c r="E277" s="35">
        <f t="shared" ca="1" si="120"/>
        <v>1.1903085264824986E-3</v>
      </c>
      <c r="F277" s="35">
        <f ca="1">E277*'Input Sheet'!$D$2/SUM(OFFSET($E$4,0,0,'Input Sheet'!$D$2))</f>
        <v>0.55515908415105819</v>
      </c>
      <c r="G277" s="35">
        <f t="shared" si="121"/>
        <v>2.72427586960079</v>
      </c>
      <c r="H277" s="35">
        <f t="shared" si="122"/>
        <v>2</v>
      </c>
      <c r="J277" s="19">
        <v>274</v>
      </c>
      <c r="K277" s="30">
        <f t="shared" si="123"/>
        <v>2.0293837776852102</v>
      </c>
      <c r="L277" s="77">
        <f t="shared" ca="1" si="124"/>
        <v>1.4283702317789985E-3</v>
      </c>
      <c r="M277" s="27" t="str">
        <f t="shared" si="130"/>
        <v/>
      </c>
      <c r="N277" s="22">
        <f t="shared" si="125"/>
        <v>2.4742162640762602</v>
      </c>
      <c r="O277" s="28">
        <f t="shared" ca="1" si="126"/>
        <v>1.6154187145119626E-3</v>
      </c>
      <c r="P277" s="28">
        <f t="shared" ca="1" si="127"/>
        <v>0.99580228603565224</v>
      </c>
      <c r="Q277" s="20">
        <f ca="1">IF(O277="","",SUM($P$4:$P277))</f>
        <v>972.67777066444808</v>
      </c>
      <c r="R277" s="28">
        <f t="shared" si="118"/>
        <v>298.00000000000347</v>
      </c>
      <c r="S277" s="77">
        <f ca="1">SUM(L$4:L277)</f>
        <v>1.0309484419358659</v>
      </c>
      <c r="T277" s="80">
        <f t="shared" ca="1" si="128"/>
        <v>0.49226472215711647</v>
      </c>
      <c r="U277" s="80">
        <f t="shared" ca="1" si="129"/>
        <v>0.75342972166107525</v>
      </c>
      <c r="V277" s="2"/>
      <c r="W277" s="2"/>
      <c r="X277" s="2"/>
      <c r="Y277" s="2"/>
      <c r="AB277" s="6"/>
      <c r="AC277" s="6"/>
      <c r="AP277" s="35">
        <f t="shared" si="131"/>
        <v>296.00000000000125</v>
      </c>
      <c r="AQ277" s="78">
        <f t="shared" ca="1" si="132"/>
        <v>0.75265837984385164</v>
      </c>
    </row>
    <row r="278" spans="1:43">
      <c r="A278" s="74">
        <v>2.7566361082458499</v>
      </c>
      <c r="B278" s="74">
        <v>2511</v>
      </c>
      <c r="C278" s="35">
        <v>0</v>
      </c>
      <c r="D278" s="35">
        <f t="shared" ca="1" si="119"/>
        <v>33</v>
      </c>
      <c r="E278" s="35">
        <f t="shared" ca="1" si="120"/>
        <v>1.1903085264824986E-3</v>
      </c>
      <c r="F278" s="35">
        <f ca="1">E278*'Input Sheet'!$D$2/SUM(OFFSET($E$4,0,0,'Input Sheet'!$D$2))</f>
        <v>0.55515908415105819</v>
      </c>
      <c r="G278" s="35" t="str">
        <f t="shared" si="121"/>
        <v/>
      </c>
      <c r="H278" s="35" t="str">
        <f t="shared" si="122"/>
        <v/>
      </c>
      <c r="J278" s="19">
        <v>275</v>
      </c>
      <c r="K278" s="30">
        <f t="shared" si="123"/>
        <v>2.0293837776852102</v>
      </c>
      <c r="L278" s="77">
        <f t="shared" ca="1" si="124"/>
        <v>1.4283702317789985E-3</v>
      </c>
      <c r="M278" s="27" t="str">
        <f t="shared" si="130"/>
        <v/>
      </c>
      <c r="N278" s="22">
        <f t="shared" si="125"/>
        <v>2.47567118832443</v>
      </c>
      <c r="O278" s="28">
        <f t="shared" ca="1" si="126"/>
        <v>1.6154187145119626E-3</v>
      </c>
      <c r="P278" s="28">
        <f t="shared" ca="1" si="127"/>
        <v>0.99580228603565224</v>
      </c>
      <c r="Q278" s="20">
        <f ca="1">IF(O278="","",SUM($P$4:$P278))</f>
        <v>973.67357295048373</v>
      </c>
      <c r="R278" s="28">
        <f t="shared" si="118"/>
        <v>299.0000000000004</v>
      </c>
      <c r="S278" s="77">
        <f ca="1">SUM(L$4:L278)</f>
        <v>1.0323768121676449</v>
      </c>
      <c r="T278" s="80">
        <f t="shared" ca="1" si="128"/>
        <v>0.49294675071129312</v>
      </c>
      <c r="U278" s="80">
        <f t="shared" ca="1" si="129"/>
        <v>0.75420106347829874</v>
      </c>
      <c r="V278" s="2"/>
      <c r="W278" s="2"/>
      <c r="X278" s="2"/>
      <c r="Y278" s="2"/>
      <c r="AB278" s="6"/>
      <c r="AC278" s="6"/>
      <c r="AP278" s="35">
        <f t="shared" si="131"/>
        <v>298.00000000000347</v>
      </c>
      <c r="AQ278" s="78">
        <f t="shared" ca="1" si="132"/>
        <v>0.75342972166107525</v>
      </c>
    </row>
    <row r="279" spans="1:43">
      <c r="A279" s="74">
        <v>2.6404814369704201</v>
      </c>
      <c r="B279" s="74">
        <v>2512</v>
      </c>
      <c r="C279" s="35">
        <v>3.8022813688212902E-3</v>
      </c>
      <c r="D279" s="35">
        <f t="shared" ca="1" si="119"/>
        <v>31</v>
      </c>
      <c r="E279" s="35">
        <f t="shared" ca="1" si="120"/>
        <v>1.2923349716095702E-3</v>
      </c>
      <c r="F279" s="35">
        <f ca="1">E279*'Input Sheet'!$D$2/SUM(OFFSET($E$4,0,0,'Input Sheet'!$D$2))</f>
        <v>0.60274414850686331</v>
      </c>
      <c r="G279" s="35">
        <f t="shared" si="121"/>
        <v>2.6404814369704201</v>
      </c>
      <c r="H279" s="35">
        <f t="shared" si="122"/>
        <v>1</v>
      </c>
      <c r="J279" s="19">
        <v>276</v>
      </c>
      <c r="K279" s="30">
        <f t="shared" si="123"/>
        <v>2.0293837776852102</v>
      </c>
      <c r="L279" s="77">
        <f t="shared" ca="1" si="124"/>
        <v>1.4283702317789985E-3</v>
      </c>
      <c r="M279" s="27" t="str">
        <f t="shared" si="130"/>
        <v/>
      </c>
      <c r="N279" s="22">
        <f t="shared" si="125"/>
        <v>2.4771212547196599</v>
      </c>
      <c r="O279" s="28">
        <f t="shared" ca="1" si="126"/>
        <v>8.077093572559813E-4</v>
      </c>
      <c r="P279" s="28">
        <f t="shared" ca="1" si="127"/>
        <v>0.49790114301782612</v>
      </c>
      <c r="Q279" s="20">
        <f ca="1">IF(O279="","",SUM($P$4:$P279))</f>
        <v>974.1714740935015</v>
      </c>
      <c r="R279" s="28">
        <f t="shared" si="118"/>
        <v>299.99999999999835</v>
      </c>
      <c r="S279" s="77">
        <f ca="1">SUM(L$4:L279)</f>
        <v>1.0338051823994239</v>
      </c>
      <c r="T279" s="80">
        <f t="shared" ca="1" si="128"/>
        <v>0.49362877926546977</v>
      </c>
      <c r="U279" s="80">
        <f t="shared" ca="1" si="129"/>
        <v>0.75458673438691048</v>
      </c>
      <c r="V279" s="2"/>
      <c r="W279" s="2"/>
      <c r="X279" s="2"/>
      <c r="Y279" s="2"/>
      <c r="AB279" s="6"/>
      <c r="AC279" s="6"/>
      <c r="AP279" s="35">
        <f t="shared" si="131"/>
        <v>299.0000000000004</v>
      </c>
      <c r="AQ279" s="78">
        <f t="shared" ca="1" si="132"/>
        <v>0.75420106347829874</v>
      </c>
    </row>
    <row r="280" spans="1:43">
      <c r="A280" s="74">
        <v>2.6893088591236198</v>
      </c>
      <c r="B280" s="74">
        <v>2513</v>
      </c>
      <c r="C280" s="35">
        <v>0</v>
      </c>
      <c r="D280" s="35">
        <f t="shared" ca="1" si="119"/>
        <v>32</v>
      </c>
      <c r="E280" s="35">
        <f t="shared" ca="1" si="120"/>
        <v>9.4891728684618783E-4</v>
      </c>
      <c r="F280" s="35">
        <f ca="1">E280*'Input Sheet'!$D$2/SUM(OFFSET($E$4,0,0,'Input Sheet'!$D$2))</f>
        <v>0.44257437477776673</v>
      </c>
      <c r="G280" s="35" t="str">
        <f t="shared" si="121"/>
        <v/>
      </c>
      <c r="H280" s="35" t="str">
        <f t="shared" si="122"/>
        <v/>
      </c>
      <c r="J280" s="19">
        <v>277</v>
      </c>
      <c r="K280" s="30">
        <f t="shared" si="123"/>
        <v>2.0293837776852102</v>
      </c>
      <c r="L280" s="77">
        <f t="shared" ca="1" si="124"/>
        <v>1.4283702317789985E-3</v>
      </c>
      <c r="M280" s="27" t="str">
        <f t="shared" si="130"/>
        <v/>
      </c>
      <c r="N280" s="22">
        <f t="shared" si="125"/>
        <v>2.47856649559384</v>
      </c>
      <c r="O280" s="28">
        <f t="shared" ca="1" si="126"/>
        <v>3.2308374290239252E-3</v>
      </c>
      <c r="P280" s="28">
        <f t="shared" ca="1" si="127"/>
        <v>1.9916045720713045</v>
      </c>
      <c r="Q280" s="20">
        <f ca="1">IF(O280="","",SUM($P$4:$P280))</f>
        <v>976.16307866557281</v>
      </c>
      <c r="R280" s="28">
        <f t="shared" ref="R280:R343" si="133">IF(N280="",NA(),10^N280)</f>
        <v>300.99999999999778</v>
      </c>
      <c r="S280" s="77">
        <f ca="1">SUM(L$4:L280)</f>
        <v>1.0352335526312029</v>
      </c>
      <c r="T280" s="80">
        <f t="shared" ca="1" si="128"/>
        <v>0.49431080781964643</v>
      </c>
      <c r="U280" s="80">
        <f t="shared" ca="1" si="129"/>
        <v>0.75612941802135769</v>
      </c>
      <c r="V280" s="2"/>
      <c r="W280" s="2"/>
      <c r="X280" s="2"/>
      <c r="Y280" s="2"/>
      <c r="AB280" s="6"/>
      <c r="AC280" s="6"/>
      <c r="AP280" s="35">
        <f t="shared" si="131"/>
        <v>299.99999999999835</v>
      </c>
      <c r="AQ280" s="78">
        <f t="shared" ca="1" si="132"/>
        <v>0.75458673438691048</v>
      </c>
    </row>
    <row r="281" spans="1:43">
      <c r="A281" s="74">
        <v>2.3010299956639799</v>
      </c>
      <c r="B281" s="74">
        <v>2518</v>
      </c>
      <c r="C281" s="35">
        <v>3.6866359447004601E-2</v>
      </c>
      <c r="D281" s="35">
        <f t="shared" ca="1" si="119"/>
        <v>24</v>
      </c>
      <c r="E281" s="35">
        <f t="shared" ca="1" si="120"/>
        <v>7.7985731045405093E-4</v>
      </c>
      <c r="F281" s="35">
        <f ca="1">E281*'Input Sheet'!$D$2/SUM(OFFSET($E$4,0,0,'Input Sheet'!$D$2))</f>
        <v>0.36372491720241751</v>
      </c>
      <c r="G281" s="35">
        <f t="shared" si="121"/>
        <v>2.3010299956639799</v>
      </c>
      <c r="H281" s="35">
        <f t="shared" si="122"/>
        <v>2</v>
      </c>
      <c r="J281" s="19">
        <v>278</v>
      </c>
      <c r="K281" s="30">
        <f t="shared" si="123"/>
        <v>2.0293837776852102</v>
      </c>
      <c r="L281" s="77">
        <f t="shared" ca="1" si="124"/>
        <v>1.4283702317789985E-3</v>
      </c>
      <c r="M281" s="27" t="str">
        <f t="shared" si="130"/>
        <v/>
      </c>
      <c r="N281" s="22">
        <f t="shared" si="125"/>
        <v>2.4800069429571501</v>
      </c>
      <c r="O281" s="28">
        <f t="shared" ca="1" si="126"/>
        <v>2.4231280717679441E-3</v>
      </c>
      <c r="P281" s="28">
        <f t="shared" ca="1" si="127"/>
        <v>1.4937034290534785</v>
      </c>
      <c r="Q281" s="20">
        <f ca="1">IF(O281="","",SUM($P$4:$P281))</f>
        <v>977.65678209462624</v>
      </c>
      <c r="R281" s="28">
        <f t="shared" si="133"/>
        <v>301.99999999999977</v>
      </c>
      <c r="S281" s="77">
        <f ca="1">SUM(L$4:L281)</f>
        <v>1.0366619228629819</v>
      </c>
      <c r="T281" s="80">
        <f t="shared" ca="1" si="128"/>
        <v>0.49499283637382308</v>
      </c>
      <c r="U281" s="80">
        <f t="shared" ca="1" si="129"/>
        <v>0.75728643074719304</v>
      </c>
      <c r="V281" s="2"/>
      <c r="W281" s="2"/>
      <c r="X281" s="2"/>
      <c r="Y281" s="2"/>
      <c r="AB281" s="6"/>
      <c r="AC281" s="6"/>
      <c r="AP281" s="35">
        <f t="shared" si="131"/>
        <v>300.99999999999778</v>
      </c>
      <c r="AQ281" s="78">
        <f t="shared" ca="1" si="132"/>
        <v>0.75612941802135769</v>
      </c>
    </row>
    <row r="282" spans="1:43">
      <c r="A282" s="74">
        <v>2.2787536009528302</v>
      </c>
      <c r="B282" s="74">
        <v>2520</v>
      </c>
      <c r="C282" s="35">
        <v>1.44230769230769E-2</v>
      </c>
      <c r="D282" s="35">
        <f t="shared" ca="1" si="119"/>
        <v>23</v>
      </c>
      <c r="E282" s="35">
        <f t="shared" ca="1" si="120"/>
        <v>6.587144272767226E-4</v>
      </c>
      <c r="F282" s="35">
        <f ca="1">E282*'Input Sheet'!$D$2/SUM(OFFSET($E$4,0,0,'Input Sheet'!$D$2))</f>
        <v>0.30722395919039147</v>
      </c>
      <c r="G282" s="35">
        <f t="shared" si="121"/>
        <v>2.2787536009528302</v>
      </c>
      <c r="H282" s="35">
        <f t="shared" si="122"/>
        <v>5</v>
      </c>
      <c r="J282" s="19">
        <v>279</v>
      </c>
      <c r="K282" s="30">
        <f t="shared" si="123"/>
        <v>2.0293837776852102</v>
      </c>
      <c r="L282" s="77">
        <f t="shared" ca="1" si="124"/>
        <v>1.4283702317789985E-3</v>
      </c>
      <c r="M282" s="27" t="str">
        <f t="shared" si="130"/>
        <v/>
      </c>
      <c r="N282" s="22">
        <f t="shared" si="125"/>
        <v>2.4814426285022999</v>
      </c>
      <c r="O282" s="28">
        <f t="shared" ca="1" si="126"/>
        <v>8.077093572559813E-4</v>
      </c>
      <c r="P282" s="28">
        <f t="shared" ca="1" si="127"/>
        <v>0.49790114301782612</v>
      </c>
      <c r="Q282" s="20">
        <f ca="1">IF(O282="","",SUM($P$4:$P282))</f>
        <v>978.15468323764401</v>
      </c>
      <c r="R282" s="28">
        <f t="shared" si="133"/>
        <v>302.99999999999665</v>
      </c>
      <c r="S282" s="77">
        <f ca="1">SUM(L$4:L282)</f>
        <v>1.0380902930947609</v>
      </c>
      <c r="T282" s="80">
        <f t="shared" ca="1" si="128"/>
        <v>0.49567486492799973</v>
      </c>
      <c r="U282" s="80">
        <f t="shared" ca="1" si="129"/>
        <v>0.75767210165580479</v>
      </c>
      <c r="V282" s="2"/>
      <c r="W282" s="2"/>
      <c r="X282" s="2"/>
      <c r="Y282" s="2"/>
      <c r="AB282" s="6"/>
      <c r="AC282" s="6"/>
      <c r="AP282" s="35">
        <f t="shared" si="131"/>
        <v>301.99999999999977</v>
      </c>
      <c r="AQ282" s="78">
        <f t="shared" ca="1" si="132"/>
        <v>0.75728643074719304</v>
      </c>
    </row>
    <row r="283" spans="1:43">
      <c r="A283" s="74">
        <v>2.2405492482825999</v>
      </c>
      <c r="B283" s="74">
        <v>2521</v>
      </c>
      <c r="C283" s="35">
        <v>3.5211267605633799E-3</v>
      </c>
      <c r="D283" s="35">
        <f t="shared" ca="1" si="119"/>
        <v>22</v>
      </c>
      <c r="E283" s="35">
        <f t="shared" ca="1" si="120"/>
        <v>6.717582773218062E-4</v>
      </c>
      <c r="F283" s="35">
        <f ca="1">E283*'Input Sheet'!$D$2/SUM(OFFSET($E$4,0,0,'Input Sheet'!$D$2))</f>
        <v>0.31330760194663687</v>
      </c>
      <c r="G283" s="35">
        <f t="shared" si="121"/>
        <v>2.2405492482825999</v>
      </c>
      <c r="H283" s="35">
        <f t="shared" si="122"/>
        <v>4</v>
      </c>
      <c r="J283" s="19">
        <v>280</v>
      </c>
      <c r="K283" s="30">
        <f t="shared" si="123"/>
        <v>2.0334237554869499</v>
      </c>
      <c r="L283" s="77">
        <f t="shared" ca="1" si="124"/>
        <v>1.4283702317789985E-3</v>
      </c>
      <c r="M283" s="27">
        <f t="shared" si="130"/>
        <v>2.0334237554869499</v>
      </c>
      <c r="N283" s="22">
        <f t="shared" si="125"/>
        <v>2.4828735836087499</v>
      </c>
      <c r="O283" s="28">
        <f t="shared" ca="1" si="126"/>
        <v>8.077093572559813E-4</v>
      </c>
      <c r="P283" s="28">
        <f t="shared" ca="1" si="127"/>
        <v>0.49790114301782612</v>
      </c>
      <c r="Q283" s="20">
        <f ca="1">IF(O283="","",SUM($P$4:$P283))</f>
        <v>978.65258438066178</v>
      </c>
      <c r="R283" s="28">
        <f t="shared" si="133"/>
        <v>303.99999999999733</v>
      </c>
      <c r="S283" s="77">
        <f ca="1">SUM(L$4:L283)</f>
        <v>1.0395186633265399</v>
      </c>
      <c r="T283" s="80">
        <f t="shared" ca="1" si="128"/>
        <v>0.49635689348217638</v>
      </c>
      <c r="U283" s="80">
        <f t="shared" ca="1" si="129"/>
        <v>0.75805777256441653</v>
      </c>
      <c r="V283" s="2"/>
      <c r="W283" s="2"/>
      <c r="X283" s="2"/>
      <c r="Y283" s="2"/>
      <c r="AB283" s="6"/>
      <c r="AC283" s="6"/>
      <c r="AP283" s="35">
        <f t="shared" si="131"/>
        <v>302.99999999999665</v>
      </c>
      <c r="AQ283" s="78">
        <f t="shared" ca="1" si="132"/>
        <v>0.75767210165580479</v>
      </c>
    </row>
    <row r="284" spans="1:43">
      <c r="A284" s="74">
        <v>2.0755469613925301</v>
      </c>
      <c r="B284" s="74">
        <v>2522</v>
      </c>
      <c r="C284" s="35">
        <v>4.2735042735042696E-3</v>
      </c>
      <c r="D284" s="35">
        <f t="shared" ca="1" si="119"/>
        <v>19</v>
      </c>
      <c r="E284" s="35">
        <f t="shared" ca="1" si="120"/>
        <v>1.0051494223629991E-3</v>
      </c>
      <c r="F284" s="35">
        <f ca="1">E284*'Input Sheet'!$D$2/SUM(OFFSET($E$4,0,0,'Input Sheet'!$D$2))</f>
        <v>0.46880100439422701</v>
      </c>
      <c r="G284" s="35">
        <f t="shared" si="121"/>
        <v>2.0755469613925301</v>
      </c>
      <c r="H284" s="35">
        <f t="shared" si="122"/>
        <v>2</v>
      </c>
      <c r="J284" s="19">
        <v>281</v>
      </c>
      <c r="K284" s="30">
        <f t="shared" si="123"/>
        <v>2.0334237554869499</v>
      </c>
      <c r="L284" s="77">
        <f t="shared" ca="1" si="124"/>
        <v>1.4283702317789985E-3</v>
      </c>
      <c r="M284" s="27" t="str">
        <f t="shared" si="130"/>
        <v/>
      </c>
      <c r="N284" s="22">
        <f t="shared" si="125"/>
        <v>2.4842998393467899</v>
      </c>
      <c r="O284" s="28">
        <f t="shared" ca="1" si="126"/>
        <v>2.3599160351131278E-3</v>
      </c>
      <c r="P284" s="28">
        <f t="shared" ca="1" si="127"/>
        <v>1.4547372526433875</v>
      </c>
      <c r="Q284" s="20">
        <f ca="1">IF(O284="","",SUM($P$4:$P284))</f>
        <v>980.10732163330522</v>
      </c>
      <c r="R284" s="28">
        <f t="shared" si="133"/>
        <v>305.00000000000307</v>
      </c>
      <c r="S284" s="77">
        <f ca="1">SUM(L$4:L284)</f>
        <v>1.0409470335583189</v>
      </c>
      <c r="T284" s="80">
        <f t="shared" ca="1" si="128"/>
        <v>0.49703892203635303</v>
      </c>
      <c r="U284" s="80">
        <f t="shared" ca="1" si="129"/>
        <v>0.75918460234957796</v>
      </c>
      <c r="V284" s="2"/>
      <c r="W284" s="2"/>
      <c r="X284" s="2"/>
      <c r="Y284" s="2"/>
      <c r="AB284" s="6"/>
      <c r="AC284" s="6"/>
      <c r="AP284" s="35">
        <f t="shared" si="131"/>
        <v>303.99999999999733</v>
      </c>
      <c r="AQ284" s="78">
        <f t="shared" ca="1" si="132"/>
        <v>0.75805777256441653</v>
      </c>
    </row>
    <row r="285" spans="1:43">
      <c r="A285" s="74">
        <v>2.0969100130080598</v>
      </c>
      <c r="B285" s="74">
        <v>2526</v>
      </c>
      <c r="C285" s="35">
        <v>0</v>
      </c>
      <c r="D285" s="35">
        <f t="shared" ca="1" si="119"/>
        <v>19</v>
      </c>
      <c r="E285" s="35">
        <f t="shared" ca="1" si="120"/>
        <v>1.0051494223629991E-3</v>
      </c>
      <c r="F285" s="35">
        <f ca="1">E285*'Input Sheet'!$D$2/SUM(OFFSET($E$4,0,0,'Input Sheet'!$D$2))</f>
        <v>0.46880100439422701</v>
      </c>
      <c r="G285" s="35" t="str">
        <f t="shared" si="121"/>
        <v/>
      </c>
      <c r="H285" s="35" t="str">
        <f t="shared" si="122"/>
        <v/>
      </c>
      <c r="J285" s="19">
        <v>282</v>
      </c>
      <c r="K285" s="30">
        <f t="shared" si="123"/>
        <v>2.0334237554869499</v>
      </c>
      <c r="L285" s="77">
        <f t="shared" ca="1" si="124"/>
        <v>1.4283702317789985E-3</v>
      </c>
      <c r="M285" s="27" t="str">
        <f t="shared" si="130"/>
        <v/>
      </c>
      <c r="N285" s="22">
        <f t="shared" si="125"/>
        <v>2.4857214264815801</v>
      </c>
      <c r="O285" s="28">
        <f t="shared" ca="1" si="126"/>
        <v>2.3599160351131278E-3</v>
      </c>
      <c r="P285" s="28">
        <f t="shared" ca="1" si="127"/>
        <v>1.4547372526433875</v>
      </c>
      <c r="Q285" s="20">
        <f ca="1">IF(O285="","",SUM($P$4:$P285))</f>
        <v>981.56205888594866</v>
      </c>
      <c r="R285" s="28">
        <f t="shared" si="133"/>
        <v>306.00000000000023</v>
      </c>
      <c r="S285" s="77">
        <f ca="1">SUM(L$4:L285)</f>
        <v>1.0423754037900979</v>
      </c>
      <c r="T285" s="80">
        <f t="shared" ca="1" si="128"/>
        <v>0.49772095059052968</v>
      </c>
      <c r="U285" s="80">
        <f t="shared" ca="1" si="129"/>
        <v>0.76031143213473951</v>
      </c>
      <c r="V285" s="2"/>
      <c r="W285" s="2"/>
      <c r="X285" s="2"/>
      <c r="Y285" s="2"/>
      <c r="AB285" s="6"/>
      <c r="AC285" s="6"/>
      <c r="AP285" s="35">
        <f t="shared" si="131"/>
        <v>305.00000000000307</v>
      </c>
      <c r="AQ285" s="78">
        <f t="shared" ca="1" si="132"/>
        <v>0.75918460234957796</v>
      </c>
    </row>
    <row r="286" spans="1:43">
      <c r="A286" s="74">
        <v>2.3856062735983099</v>
      </c>
      <c r="B286" s="74">
        <v>2527</v>
      </c>
      <c r="C286" s="35">
        <v>1.9138755980861202E-2</v>
      </c>
      <c r="D286" s="35">
        <f t="shared" ca="1" si="119"/>
        <v>25</v>
      </c>
      <c r="E286" s="35">
        <f t="shared" ca="1" si="120"/>
        <v>7.2564263111767296E-4</v>
      </c>
      <c r="F286" s="35">
        <f ca="1">E286*'Input Sheet'!$D$2/SUM(OFFSET($E$4,0,0,'Input Sheet'!$D$2))</f>
        <v>0.33843922777123336</v>
      </c>
      <c r="G286" s="35">
        <f t="shared" si="121"/>
        <v>2.3856062735983099</v>
      </c>
      <c r="H286" s="35">
        <f t="shared" si="122"/>
        <v>2</v>
      </c>
      <c r="J286" s="19">
        <v>283</v>
      </c>
      <c r="K286" s="30">
        <f t="shared" si="123"/>
        <v>2.0334237554869499</v>
      </c>
      <c r="L286" s="77">
        <f t="shared" ca="1" si="124"/>
        <v>1.4283702317789985E-3</v>
      </c>
      <c r="M286" s="27" t="str">
        <f t="shared" si="130"/>
        <v/>
      </c>
      <c r="N286" s="22">
        <f t="shared" si="125"/>
        <v>2.4871383754771901</v>
      </c>
      <c r="O286" s="28">
        <f t="shared" ca="1" si="126"/>
        <v>1.1799580175565639E-3</v>
      </c>
      <c r="P286" s="28">
        <f t="shared" ca="1" si="127"/>
        <v>0.72736862632169375</v>
      </c>
      <c r="Q286" s="20">
        <f ca="1">IF(O286="","",SUM($P$4:$P286))</f>
        <v>982.28942751227032</v>
      </c>
      <c r="R286" s="28">
        <f t="shared" si="133"/>
        <v>307.00000000000261</v>
      </c>
      <c r="S286" s="77">
        <f ca="1">SUM(L$4:L286)</f>
        <v>1.0438037740218769</v>
      </c>
      <c r="T286" s="80">
        <f t="shared" ca="1" si="128"/>
        <v>0.49840297914470633</v>
      </c>
      <c r="U286" s="80">
        <f t="shared" ca="1" si="129"/>
        <v>0.76087484702732011</v>
      </c>
      <c r="V286" s="2"/>
      <c r="W286" s="2"/>
      <c r="X286" s="2"/>
      <c r="Y286" s="2"/>
      <c r="AB286" s="6"/>
      <c r="AC286" s="6"/>
      <c r="AP286" s="35">
        <f t="shared" si="131"/>
        <v>306.00000000000023</v>
      </c>
      <c r="AQ286" s="78">
        <f t="shared" ca="1" si="132"/>
        <v>0.76031143213473951</v>
      </c>
    </row>
    <row r="287" spans="1:43">
      <c r="A287" s="74">
        <v>2.1903316981702901</v>
      </c>
      <c r="B287" s="74">
        <v>2528</v>
      </c>
      <c r="C287" s="35">
        <v>0</v>
      </c>
      <c r="D287" s="35">
        <f t="shared" ca="1" si="119"/>
        <v>21</v>
      </c>
      <c r="E287" s="35">
        <f t="shared" ca="1" si="120"/>
        <v>8.8113748064288871E-4</v>
      </c>
      <c r="F287" s="35">
        <f ca="1">E287*'Input Sheet'!$D$2/SUM(OFFSET($E$4,0,0,'Input Sheet'!$D$2))</f>
        <v>0.41096191943649768</v>
      </c>
      <c r="G287" s="35" t="str">
        <f t="shared" si="121"/>
        <v/>
      </c>
      <c r="H287" s="35" t="str">
        <f t="shared" si="122"/>
        <v/>
      </c>
      <c r="J287" s="19">
        <v>284</v>
      </c>
      <c r="K287" s="30">
        <f t="shared" si="123"/>
        <v>2.0374264979406198</v>
      </c>
      <c r="L287" s="77">
        <f t="shared" ca="1" si="124"/>
        <v>1.4283702317789985E-3</v>
      </c>
      <c r="M287" s="27">
        <f t="shared" si="130"/>
        <v>2.0374264979406198</v>
      </c>
      <c r="N287" s="22">
        <f t="shared" si="125"/>
        <v>2.4885507165004399</v>
      </c>
      <c r="O287" s="28">
        <f t="shared" ca="1" si="126"/>
        <v>2.3599160351131278E-3</v>
      </c>
      <c r="P287" s="28">
        <f t="shared" ca="1" si="127"/>
        <v>1.4547372526433875</v>
      </c>
      <c r="Q287" s="20">
        <f ca="1">IF(O287="","",SUM($P$4:$P287))</f>
        <v>983.74416476491376</v>
      </c>
      <c r="R287" s="28">
        <f t="shared" si="133"/>
        <v>307.99999999999716</v>
      </c>
      <c r="S287" s="77">
        <f ca="1">SUM(L$4:L287)</f>
        <v>1.0452321442536558</v>
      </c>
      <c r="T287" s="80">
        <f t="shared" ca="1" si="128"/>
        <v>0.49908500769888298</v>
      </c>
      <c r="U287" s="80">
        <f t="shared" ca="1" si="129"/>
        <v>0.76200167681248165</v>
      </c>
      <c r="V287" s="2"/>
      <c r="W287" s="2"/>
      <c r="X287" s="2"/>
      <c r="Y287" s="2"/>
      <c r="AB287" s="6"/>
      <c r="AC287" s="6"/>
      <c r="AP287" s="35">
        <f t="shared" si="131"/>
        <v>307.00000000000261</v>
      </c>
      <c r="AQ287" s="78">
        <f t="shared" ca="1" si="132"/>
        <v>0.76087484702732011</v>
      </c>
    </row>
    <row r="288" spans="1:43">
      <c r="A288" s="74">
        <v>2.7193312869837301</v>
      </c>
      <c r="B288" s="74">
        <v>2530</v>
      </c>
      <c r="C288" s="35">
        <v>0</v>
      </c>
      <c r="D288" s="35">
        <f t="shared" ca="1" si="119"/>
        <v>32</v>
      </c>
      <c r="E288" s="35">
        <f t="shared" ca="1" si="120"/>
        <v>9.4891728684618783E-4</v>
      </c>
      <c r="F288" s="35">
        <f ca="1">E288*'Input Sheet'!$D$2/SUM(OFFSET($E$4,0,0,'Input Sheet'!$D$2))</f>
        <v>0.44257437477776673</v>
      </c>
      <c r="G288" s="35" t="str">
        <f t="shared" si="121"/>
        <v/>
      </c>
      <c r="H288" s="35" t="str">
        <f t="shared" si="122"/>
        <v/>
      </c>
      <c r="J288" s="19">
        <v>285</v>
      </c>
      <c r="K288" s="30">
        <f t="shared" si="123"/>
        <v>2.0374264979406198</v>
      </c>
      <c r="L288" s="77">
        <f t="shared" ca="1" si="124"/>
        <v>1.4283702317789985E-3</v>
      </c>
      <c r="M288" s="27" t="str">
        <f t="shared" si="130"/>
        <v/>
      </c>
      <c r="N288" s="22">
        <f t="shared" si="125"/>
        <v>2.49136169383427</v>
      </c>
      <c r="O288" s="28">
        <f t="shared" ca="1" si="126"/>
        <v>1.1799580175565639E-3</v>
      </c>
      <c r="P288" s="28">
        <f t="shared" ca="1" si="127"/>
        <v>0.72736862632169375</v>
      </c>
      <c r="Q288" s="20">
        <f ca="1">IF(O288="","",SUM($P$4:$P288))</f>
        <v>984.47153339123543</v>
      </c>
      <c r="R288" s="28">
        <f t="shared" si="133"/>
        <v>309.99999999999812</v>
      </c>
      <c r="S288" s="77">
        <f ca="1">SUM(L$4:L288)</f>
        <v>1.0466605144854348</v>
      </c>
      <c r="T288" s="80">
        <f t="shared" ca="1" si="128"/>
        <v>0.49976703625305963</v>
      </c>
      <c r="U288" s="80">
        <f t="shared" ca="1" si="129"/>
        <v>0.76256509170506226</v>
      </c>
      <c r="V288" s="2"/>
      <c r="W288" s="2"/>
      <c r="X288" s="2"/>
      <c r="Y288" s="2"/>
      <c r="AB288" s="6"/>
      <c r="AC288" s="6"/>
      <c r="AP288" s="35">
        <f t="shared" si="131"/>
        <v>307.99999999999716</v>
      </c>
      <c r="AQ288" s="78">
        <f t="shared" ca="1" si="132"/>
        <v>0.76200167681248165</v>
      </c>
    </row>
    <row r="289" spans="1:43">
      <c r="A289" s="74">
        <v>2.2253092817258602</v>
      </c>
      <c r="B289" s="74">
        <v>2531</v>
      </c>
      <c r="C289" s="35">
        <v>0</v>
      </c>
      <c r="D289" s="35">
        <f t="shared" ca="1" si="119"/>
        <v>22</v>
      </c>
      <c r="E289" s="35">
        <f t="shared" ca="1" si="120"/>
        <v>6.717582773218062E-4</v>
      </c>
      <c r="F289" s="35">
        <f ca="1">E289*'Input Sheet'!$D$2/SUM(OFFSET($E$4,0,0,'Input Sheet'!$D$2))</f>
        <v>0.31330760194663687</v>
      </c>
      <c r="G289" s="35" t="str">
        <f t="shared" si="121"/>
        <v/>
      </c>
      <c r="H289" s="35" t="str">
        <f t="shared" si="122"/>
        <v/>
      </c>
      <c r="J289" s="19">
        <v>286</v>
      </c>
      <c r="K289" s="30">
        <f t="shared" si="123"/>
        <v>2.0374264979406198</v>
      </c>
      <c r="L289" s="77">
        <f t="shared" ca="1" si="124"/>
        <v>1.4283702317789985E-3</v>
      </c>
      <c r="M289" s="27" t="str">
        <f t="shared" si="130"/>
        <v/>
      </c>
      <c r="N289" s="22">
        <f t="shared" si="125"/>
        <v>2.4955443375464501</v>
      </c>
      <c r="O289" s="28">
        <f t="shared" ca="1" si="126"/>
        <v>3.5398740526696917E-3</v>
      </c>
      <c r="P289" s="28">
        <f t="shared" ca="1" si="127"/>
        <v>2.1821058789650811</v>
      </c>
      <c r="Q289" s="20">
        <f ca="1">IF(O289="","",SUM($P$4:$P289))</f>
        <v>986.65363927020053</v>
      </c>
      <c r="R289" s="28">
        <f t="shared" si="133"/>
        <v>313.00000000000131</v>
      </c>
      <c r="S289" s="77">
        <f ca="1">SUM(L$4:L289)</f>
        <v>1.0480888847172138</v>
      </c>
      <c r="T289" s="80">
        <f t="shared" ca="1" si="128"/>
        <v>0.50044906480723628</v>
      </c>
      <c r="U289" s="80">
        <f t="shared" ca="1" si="129"/>
        <v>0.76425533638280441</v>
      </c>
      <c r="V289" s="2"/>
      <c r="W289" s="2"/>
      <c r="X289" s="2"/>
      <c r="Y289" s="2"/>
      <c r="AB289" s="6"/>
      <c r="AC289" s="6"/>
      <c r="AP289" s="35">
        <f t="shared" si="131"/>
        <v>309.99999999999812</v>
      </c>
      <c r="AQ289" s="78">
        <f t="shared" ca="1" si="132"/>
        <v>0.76256509170506226</v>
      </c>
    </row>
    <row r="290" spans="1:43">
      <c r="A290" s="74">
        <v>2.8893017025063101</v>
      </c>
      <c r="B290" s="74">
        <v>2533</v>
      </c>
      <c r="C290" s="35">
        <v>0</v>
      </c>
      <c r="D290" s="35">
        <f t="shared" ca="1" si="119"/>
        <v>36</v>
      </c>
      <c r="E290" s="35">
        <f t="shared" ca="1" si="120"/>
        <v>1.6752490372716649E-3</v>
      </c>
      <c r="F290" s="35">
        <f ca="1">E290*'Input Sheet'!$D$2/SUM(OFFSET($E$4,0,0,'Input Sheet'!$D$2))</f>
        <v>0.78133500732371164</v>
      </c>
      <c r="G290" s="35" t="str">
        <f t="shared" si="121"/>
        <v/>
      </c>
      <c r="H290" s="35" t="str">
        <f t="shared" si="122"/>
        <v/>
      </c>
      <c r="J290" s="19">
        <v>287</v>
      </c>
      <c r="K290" s="30">
        <f t="shared" si="123"/>
        <v>2.04139268515822</v>
      </c>
      <c r="L290" s="77">
        <f t="shared" ca="1" si="124"/>
        <v>1.4283702317789985E-3</v>
      </c>
      <c r="M290" s="27">
        <f t="shared" si="130"/>
        <v>2.04139268515822</v>
      </c>
      <c r="N290" s="22">
        <f t="shared" si="125"/>
        <v>2.4969296480732099</v>
      </c>
      <c r="O290" s="28">
        <f t="shared" ca="1" si="126"/>
        <v>1.1799580175565639E-3</v>
      </c>
      <c r="P290" s="28">
        <f t="shared" ca="1" si="127"/>
        <v>0.72736862632169375</v>
      </c>
      <c r="Q290" s="20">
        <f ca="1">IF(O290="","",SUM($P$4:$P290))</f>
        <v>987.38100789652219</v>
      </c>
      <c r="R290" s="28">
        <f t="shared" si="133"/>
        <v>313.99999999999659</v>
      </c>
      <c r="S290" s="77">
        <f ca="1">SUM(L$4:L290)</f>
        <v>1.0495172549489928</v>
      </c>
      <c r="T290" s="80">
        <f t="shared" ca="1" si="128"/>
        <v>0.50113109336141293</v>
      </c>
      <c r="U290" s="80">
        <f t="shared" ca="1" si="129"/>
        <v>0.76481875127538512</v>
      </c>
      <c r="V290" s="2"/>
      <c r="W290" s="2"/>
      <c r="X290" s="2"/>
      <c r="Y290" s="2"/>
      <c r="AB290" s="6"/>
      <c r="AC290" s="6"/>
      <c r="AP290" s="35">
        <f t="shared" si="131"/>
        <v>313.00000000000131</v>
      </c>
      <c r="AQ290" s="78">
        <f t="shared" ca="1" si="132"/>
        <v>0.76425533638280441</v>
      </c>
    </row>
    <row r="291" spans="1:43">
      <c r="A291" s="74">
        <v>2.1583624920952502</v>
      </c>
      <c r="B291" s="74">
        <v>2535</v>
      </c>
      <c r="C291" s="35">
        <v>8.8495575221238902E-3</v>
      </c>
      <c r="D291" s="35">
        <f t="shared" ca="1" si="119"/>
        <v>21</v>
      </c>
      <c r="E291" s="35">
        <f t="shared" ca="1" si="120"/>
        <v>8.8113748064288871E-4</v>
      </c>
      <c r="F291" s="35">
        <f ca="1">E291*'Input Sheet'!$D$2/SUM(OFFSET($E$4,0,0,'Input Sheet'!$D$2))</f>
        <v>0.41096191943649768</v>
      </c>
      <c r="G291" s="35">
        <f t="shared" si="121"/>
        <v>2.1583624920952502</v>
      </c>
      <c r="H291" s="35">
        <f t="shared" si="122"/>
        <v>4</v>
      </c>
      <c r="J291" s="19">
        <v>288</v>
      </c>
      <c r="K291" s="30">
        <f t="shared" si="123"/>
        <v>2.04139268515822</v>
      </c>
      <c r="L291" s="77">
        <f t="shared" ca="1" si="124"/>
        <v>1.4283702317789985E-3</v>
      </c>
      <c r="M291" s="27" t="str">
        <f t="shared" si="130"/>
        <v/>
      </c>
      <c r="N291" s="22">
        <f t="shared" si="125"/>
        <v>2.4996870826183999</v>
      </c>
      <c r="O291" s="28">
        <f t="shared" ca="1" si="126"/>
        <v>2.3599160351131278E-3</v>
      </c>
      <c r="P291" s="28">
        <f t="shared" ca="1" si="127"/>
        <v>1.4547372526433875</v>
      </c>
      <c r="Q291" s="20">
        <f ca="1">IF(O291="","",SUM($P$4:$P291))</f>
        <v>988.83574514916563</v>
      </c>
      <c r="R291" s="28">
        <f t="shared" si="133"/>
        <v>315.99999999999727</v>
      </c>
      <c r="S291" s="77">
        <f ca="1">SUM(L$4:L291)</f>
        <v>1.0509456251807718</v>
      </c>
      <c r="T291" s="80">
        <f t="shared" ca="1" si="128"/>
        <v>0.50181312191558958</v>
      </c>
      <c r="U291" s="80">
        <f t="shared" ca="1" si="129"/>
        <v>0.76594558106054655</v>
      </c>
      <c r="V291" s="2"/>
      <c r="W291" s="2"/>
      <c r="X291" s="2"/>
      <c r="Y291" s="2"/>
      <c r="AB291" s="6"/>
      <c r="AC291" s="6"/>
      <c r="AP291" s="35">
        <f t="shared" si="131"/>
        <v>313.99999999999659</v>
      </c>
      <c r="AQ291" s="78">
        <f t="shared" ca="1" si="132"/>
        <v>0.76481875127538512</v>
      </c>
    </row>
    <row r="292" spans="1:43">
      <c r="A292" s="74">
        <v>2.70156798505593</v>
      </c>
      <c r="B292" s="74">
        <v>2536</v>
      </c>
      <c r="C292" s="35">
        <v>0</v>
      </c>
      <c r="D292" s="35">
        <f t="shared" ca="1" si="119"/>
        <v>32</v>
      </c>
      <c r="E292" s="35">
        <f t="shared" ca="1" si="120"/>
        <v>9.4891728684618783E-4</v>
      </c>
      <c r="F292" s="35">
        <f ca="1">E292*'Input Sheet'!$D$2/SUM(OFFSET($E$4,0,0,'Input Sheet'!$D$2))</f>
        <v>0.44257437477776673</v>
      </c>
      <c r="G292" s="35" t="str">
        <f t="shared" si="121"/>
        <v/>
      </c>
      <c r="H292" s="35" t="str">
        <f t="shared" si="122"/>
        <v/>
      </c>
      <c r="J292" s="19">
        <v>289</v>
      </c>
      <c r="K292" s="30">
        <f t="shared" si="123"/>
        <v>2.04139268515822</v>
      </c>
      <c r="L292" s="77">
        <f t="shared" ca="1" si="124"/>
        <v>1.4283702317789985E-3</v>
      </c>
      <c r="M292" s="27" t="str">
        <f t="shared" si="130"/>
        <v/>
      </c>
      <c r="N292" s="22">
        <f t="shared" si="125"/>
        <v>2.5010592622177499</v>
      </c>
      <c r="O292" s="28">
        <f t="shared" ca="1" si="126"/>
        <v>3.5398740526696917E-3</v>
      </c>
      <c r="P292" s="28">
        <f t="shared" ca="1" si="127"/>
        <v>2.1821058789650811</v>
      </c>
      <c r="Q292" s="20">
        <f ca="1">IF(O292="","",SUM($P$4:$P292))</f>
        <v>991.01785102813074</v>
      </c>
      <c r="R292" s="28">
        <f t="shared" si="133"/>
        <v>316.99999999999903</v>
      </c>
      <c r="S292" s="77">
        <f ca="1">SUM(L$4:L292)</f>
        <v>1.0523739954125508</v>
      </c>
      <c r="T292" s="80">
        <f t="shared" ca="1" si="128"/>
        <v>0.50249515046976623</v>
      </c>
      <c r="U292" s="80">
        <f t="shared" ca="1" si="129"/>
        <v>0.7676358257382887</v>
      </c>
      <c r="V292" s="2"/>
      <c r="W292" s="2"/>
      <c r="X292" s="2"/>
      <c r="Y292" s="2"/>
      <c r="AB292" s="6"/>
      <c r="AC292" s="6"/>
      <c r="AP292" s="35">
        <f t="shared" si="131"/>
        <v>315.99999999999727</v>
      </c>
      <c r="AQ292" s="78">
        <f t="shared" ca="1" si="132"/>
        <v>0.76594558106054655</v>
      </c>
    </row>
    <row r="293" spans="1:43">
      <c r="A293" s="74">
        <v>2.81690383937566</v>
      </c>
      <c r="B293" s="74">
        <v>2537</v>
      </c>
      <c r="C293" s="35">
        <v>0</v>
      </c>
      <c r="D293" s="35">
        <f t="shared" ca="1" si="119"/>
        <v>34</v>
      </c>
      <c r="E293" s="35">
        <f t="shared" ca="1" si="120"/>
        <v>1.3846446124388249E-3</v>
      </c>
      <c r="F293" s="35">
        <f ca="1">E293*'Input Sheet'!$D$2/SUM(OFFSET($E$4,0,0,'Input Sheet'!$D$2))</f>
        <v>0.64579730197163909</v>
      </c>
      <c r="G293" s="35" t="str">
        <f t="shared" si="121"/>
        <v/>
      </c>
      <c r="H293" s="35" t="str">
        <f t="shared" si="122"/>
        <v/>
      </c>
      <c r="J293" s="19">
        <v>290</v>
      </c>
      <c r="K293" s="30">
        <f t="shared" si="123"/>
        <v>2.04139268515822</v>
      </c>
      <c r="L293" s="77">
        <f t="shared" ca="1" si="124"/>
        <v>1.4283702317789985E-3</v>
      </c>
      <c r="M293" s="27" t="str">
        <f t="shared" si="130"/>
        <v/>
      </c>
      <c r="N293" s="22">
        <f t="shared" si="125"/>
        <v>2.5024271199844299</v>
      </c>
      <c r="O293" s="28">
        <f t="shared" ca="1" si="126"/>
        <v>1.1799580175565639E-3</v>
      </c>
      <c r="P293" s="28">
        <f t="shared" ca="1" si="127"/>
        <v>0.72736862632169375</v>
      </c>
      <c r="Q293" s="20">
        <f ca="1">IF(O293="","",SUM($P$4:$P293))</f>
        <v>991.7452196544524</v>
      </c>
      <c r="R293" s="28">
        <f t="shared" si="133"/>
        <v>317.99999999999807</v>
      </c>
      <c r="S293" s="77">
        <f ca="1">SUM(L$4:L293)</f>
        <v>1.0538023656443298</v>
      </c>
      <c r="T293" s="80">
        <f t="shared" ca="1" si="128"/>
        <v>0.50317717902394288</v>
      </c>
      <c r="U293" s="80">
        <f t="shared" ca="1" si="129"/>
        <v>0.76819924063086942</v>
      </c>
      <c r="V293" s="2"/>
      <c r="W293" s="2"/>
      <c r="X293" s="2"/>
      <c r="Y293" s="2"/>
      <c r="AB293" s="6"/>
      <c r="AC293" s="6"/>
      <c r="AP293" s="35">
        <f t="shared" si="131"/>
        <v>316.99999999999903</v>
      </c>
      <c r="AQ293" s="78">
        <f t="shared" ca="1" si="132"/>
        <v>0.7676358257382887</v>
      </c>
    </row>
    <row r="294" spans="1:43">
      <c r="A294" s="74">
        <v>1.5797835966168099</v>
      </c>
      <c r="B294" s="74">
        <v>2541</v>
      </c>
      <c r="C294" s="35">
        <v>0</v>
      </c>
      <c r="D294" s="35">
        <f t="shared" ca="1" si="119"/>
        <v>9</v>
      </c>
      <c r="E294" s="35">
        <f t="shared" ca="1" si="120"/>
        <v>3.9910344711472012E-3</v>
      </c>
      <c r="F294" s="35">
        <f ca="1">E294*'Input Sheet'!$D$2/SUM(OFFSET($E$4,0,0,'Input Sheet'!$D$2))</f>
        <v>1.8614157527417832</v>
      </c>
      <c r="G294" s="35" t="str">
        <f t="shared" si="121"/>
        <v/>
      </c>
      <c r="H294" s="35" t="str">
        <f t="shared" si="122"/>
        <v/>
      </c>
      <c r="J294" s="19">
        <v>291</v>
      </c>
      <c r="K294" s="30">
        <f t="shared" si="123"/>
        <v>2.04139268515822</v>
      </c>
      <c r="L294" s="77">
        <f t="shared" ca="1" si="124"/>
        <v>1.4283702317789985E-3</v>
      </c>
      <c r="M294" s="27" t="str">
        <f t="shared" si="130"/>
        <v/>
      </c>
      <c r="N294" s="22">
        <f t="shared" si="125"/>
        <v>2.5037906830571801</v>
      </c>
      <c r="O294" s="28">
        <f t="shared" ca="1" si="126"/>
        <v>3.5398740526696917E-3</v>
      </c>
      <c r="P294" s="28">
        <f t="shared" ca="1" si="127"/>
        <v>2.1821058789650811</v>
      </c>
      <c r="Q294" s="20">
        <f ca="1">IF(O294="","",SUM($P$4:$P294))</f>
        <v>993.9273255334175</v>
      </c>
      <c r="R294" s="28">
        <f t="shared" si="133"/>
        <v>318.99999999999937</v>
      </c>
      <c r="S294" s="77">
        <f ca="1">SUM(L$4:L294)</f>
        <v>1.0552307358761088</v>
      </c>
      <c r="T294" s="80">
        <f t="shared" ca="1" si="128"/>
        <v>0.50385920757811953</v>
      </c>
      <c r="U294" s="80">
        <f t="shared" ca="1" si="129"/>
        <v>0.76988948530861157</v>
      </c>
      <c r="V294" s="2"/>
      <c r="W294" s="2"/>
      <c r="X294" s="2"/>
      <c r="Y294" s="2"/>
      <c r="AB294" s="6"/>
      <c r="AC294" s="6"/>
      <c r="AP294" s="35">
        <f t="shared" si="131"/>
        <v>317.99999999999807</v>
      </c>
      <c r="AQ294" s="78">
        <f t="shared" ca="1" si="132"/>
        <v>0.76819924063086942</v>
      </c>
    </row>
    <row r="295" spans="1:43">
      <c r="A295" s="74">
        <v>2.53781909507327</v>
      </c>
      <c r="B295" s="74">
        <v>2550</v>
      </c>
      <c r="C295" s="35">
        <v>0</v>
      </c>
      <c r="D295" s="35">
        <f t="shared" ca="1" si="119"/>
        <v>29</v>
      </c>
      <c r="E295" s="35">
        <f t="shared" ca="1" si="120"/>
        <v>1.0943159033790714E-3</v>
      </c>
      <c r="F295" s="35">
        <f ca="1">E295*'Input Sheet'!$D$2/SUM(OFFSET($E$4,0,0,'Input Sheet'!$D$2))</f>
        <v>0.51038819026790838</v>
      </c>
      <c r="G295" s="35" t="str">
        <f t="shared" si="121"/>
        <v/>
      </c>
      <c r="H295" s="35" t="str">
        <f t="shared" si="122"/>
        <v/>
      </c>
      <c r="J295" s="19">
        <v>292</v>
      </c>
      <c r="K295" s="30">
        <f t="shared" si="123"/>
        <v>2.04139268515822</v>
      </c>
      <c r="L295" s="77">
        <f t="shared" ca="1" si="124"/>
        <v>1.4283702317789985E-3</v>
      </c>
      <c r="M295" s="27" t="str">
        <f t="shared" si="130"/>
        <v/>
      </c>
      <c r="N295" s="22">
        <f t="shared" si="125"/>
        <v>2.5078558716958299</v>
      </c>
      <c r="O295" s="28">
        <f t="shared" ca="1" si="126"/>
        <v>1.1799580175565639E-3</v>
      </c>
      <c r="P295" s="28">
        <f t="shared" ca="1" si="127"/>
        <v>0.72736862632169375</v>
      </c>
      <c r="Q295" s="20">
        <f ca="1">IF(O295="","",SUM($P$4:$P295))</f>
        <v>994.65469415973917</v>
      </c>
      <c r="R295" s="28">
        <f t="shared" si="133"/>
        <v>321.99999999999949</v>
      </c>
      <c r="S295" s="77">
        <f ca="1">SUM(L$4:L295)</f>
        <v>1.0566591061078878</v>
      </c>
      <c r="T295" s="80">
        <f t="shared" ca="1" si="128"/>
        <v>0.50454123613229607</v>
      </c>
      <c r="U295" s="80">
        <f t="shared" ca="1" si="129"/>
        <v>0.77045290020119228</v>
      </c>
      <c r="V295" s="2"/>
      <c r="W295" s="2"/>
      <c r="X295" s="2"/>
      <c r="Y295" s="2"/>
      <c r="AB295" s="6"/>
      <c r="AC295" s="6"/>
      <c r="AP295" s="35">
        <f t="shared" si="131"/>
        <v>318.99999999999937</v>
      </c>
      <c r="AQ295" s="78">
        <f t="shared" ca="1" si="132"/>
        <v>0.76988948530861157</v>
      </c>
    </row>
    <row r="296" spans="1:43">
      <c r="A296" s="74">
        <v>2.8356905714924299</v>
      </c>
      <c r="B296" s="74">
        <v>2551</v>
      </c>
      <c r="C296" s="35">
        <v>0</v>
      </c>
      <c r="D296" s="35">
        <f t="shared" ca="1" si="119"/>
        <v>35</v>
      </c>
      <c r="E296" s="35">
        <f t="shared" ca="1" si="120"/>
        <v>1.3846446124388249E-3</v>
      </c>
      <c r="F296" s="35">
        <f ca="1">E296*'Input Sheet'!$D$2/SUM(OFFSET($E$4,0,0,'Input Sheet'!$D$2))</f>
        <v>0.64579730197163909</v>
      </c>
      <c r="G296" s="35" t="str">
        <f t="shared" si="121"/>
        <v/>
      </c>
      <c r="H296" s="35" t="str">
        <f t="shared" si="122"/>
        <v/>
      </c>
      <c r="J296" s="19">
        <v>293</v>
      </c>
      <c r="K296" s="30">
        <f t="shared" si="123"/>
        <v>2.04139268515822</v>
      </c>
      <c r="L296" s="77">
        <f t="shared" ca="1" si="124"/>
        <v>1.4283702317789985E-3</v>
      </c>
      <c r="M296" s="27" t="str">
        <f t="shared" si="130"/>
        <v/>
      </c>
      <c r="N296" s="22">
        <f t="shared" si="125"/>
        <v>2.5092025223310999</v>
      </c>
      <c r="O296" s="28">
        <f t="shared" ca="1" si="126"/>
        <v>2.3599160351131278E-3</v>
      </c>
      <c r="P296" s="28">
        <f t="shared" ca="1" si="127"/>
        <v>1.4547372526433875</v>
      </c>
      <c r="Q296" s="20">
        <f ca="1">IF(O296="","",SUM($P$4:$P296))</f>
        <v>996.10943141238261</v>
      </c>
      <c r="R296" s="28">
        <f t="shared" si="133"/>
        <v>322.99999999999795</v>
      </c>
      <c r="S296" s="77">
        <f ca="1">SUM(L$4:L296)</f>
        <v>1.0580874763396668</v>
      </c>
      <c r="T296" s="80">
        <f t="shared" ca="1" si="128"/>
        <v>0.50522326468647272</v>
      </c>
      <c r="U296" s="80">
        <f t="shared" ca="1" si="129"/>
        <v>0.77157972998635371</v>
      </c>
      <c r="V296" s="2"/>
      <c r="W296" s="2"/>
      <c r="X296" s="2"/>
      <c r="Y296" s="2"/>
      <c r="AB296" s="6"/>
      <c r="AC296" s="6"/>
      <c r="AP296" s="35">
        <f t="shared" si="131"/>
        <v>321.99999999999949</v>
      </c>
      <c r="AQ296" s="78">
        <f t="shared" ca="1" si="132"/>
        <v>0.77045290020119228</v>
      </c>
    </row>
    <row r="297" spans="1:43">
      <c r="A297" s="74">
        <v>2.75511226639507</v>
      </c>
      <c r="B297" s="74">
        <v>2552</v>
      </c>
      <c r="C297" s="35">
        <v>0</v>
      </c>
      <c r="D297" s="35">
        <f t="shared" ca="1" si="119"/>
        <v>33</v>
      </c>
      <c r="E297" s="35">
        <f t="shared" ca="1" si="120"/>
        <v>1.1903085264824986E-3</v>
      </c>
      <c r="F297" s="35">
        <f ca="1">E297*'Input Sheet'!$D$2/SUM(OFFSET($E$4,0,0,'Input Sheet'!$D$2))</f>
        <v>0.55515908415105819</v>
      </c>
      <c r="G297" s="35" t="str">
        <f t="shared" si="121"/>
        <v/>
      </c>
      <c r="H297" s="35" t="str">
        <f t="shared" si="122"/>
        <v/>
      </c>
      <c r="J297" s="19">
        <v>294</v>
      </c>
      <c r="K297" s="30">
        <f t="shared" si="123"/>
        <v>2.04139268515822</v>
      </c>
      <c r="L297" s="77">
        <f t="shared" ca="1" si="124"/>
        <v>1.4283702317789985E-3</v>
      </c>
      <c r="M297" s="27" t="str">
        <f t="shared" si="130"/>
        <v/>
      </c>
      <c r="N297" s="22">
        <f t="shared" si="125"/>
        <v>2.5185139398778902</v>
      </c>
      <c r="O297" s="28">
        <f t="shared" ca="1" si="126"/>
        <v>1.1799580175565639E-3</v>
      </c>
      <c r="P297" s="28">
        <f t="shared" ca="1" si="127"/>
        <v>0.72736862632169375</v>
      </c>
      <c r="Q297" s="20">
        <f ca="1">IF(O297="","",SUM($P$4:$P297))</f>
        <v>996.83680003870427</v>
      </c>
      <c r="R297" s="28">
        <f t="shared" si="133"/>
        <v>330.00000000000227</v>
      </c>
      <c r="S297" s="77">
        <f ca="1">SUM(L$4:L297)</f>
        <v>1.0595158465714458</v>
      </c>
      <c r="T297" s="80">
        <f t="shared" ca="1" si="128"/>
        <v>0.50590529324064937</v>
      </c>
      <c r="U297" s="80">
        <f t="shared" ca="1" si="129"/>
        <v>0.77214314487893432</v>
      </c>
      <c r="V297" s="2"/>
      <c r="W297" s="2"/>
      <c r="X297" s="2"/>
      <c r="Y297" s="2"/>
      <c r="AB297" s="6"/>
      <c r="AC297" s="6"/>
      <c r="AP297" s="35">
        <f t="shared" si="131"/>
        <v>322.99999999999795</v>
      </c>
      <c r="AQ297" s="78">
        <f t="shared" ca="1" si="132"/>
        <v>0.77157972998635371</v>
      </c>
    </row>
    <row r="298" spans="1:43">
      <c r="A298" s="74">
        <v>2.6273658565927298</v>
      </c>
      <c r="B298" s="74">
        <v>2553</v>
      </c>
      <c r="C298" s="35">
        <v>0</v>
      </c>
      <c r="D298" s="35">
        <f t="shared" ca="1" si="119"/>
        <v>31</v>
      </c>
      <c r="E298" s="35">
        <f t="shared" ca="1" si="120"/>
        <v>1.2923349716095702E-3</v>
      </c>
      <c r="F298" s="35">
        <f ca="1">E298*'Input Sheet'!$D$2/SUM(OFFSET($E$4,0,0,'Input Sheet'!$D$2))</f>
        <v>0.60274414850686331</v>
      </c>
      <c r="G298" s="35" t="str">
        <f t="shared" si="121"/>
        <v/>
      </c>
      <c r="H298" s="35" t="str">
        <f t="shared" si="122"/>
        <v/>
      </c>
      <c r="J298" s="19">
        <v>295</v>
      </c>
      <c r="K298" s="30">
        <f t="shared" si="123"/>
        <v>2.04139268515822</v>
      </c>
      <c r="L298" s="77">
        <f t="shared" ca="1" si="124"/>
        <v>1.4283702317789985E-3</v>
      </c>
      <c r="M298" s="27" t="str">
        <f t="shared" si="130"/>
        <v/>
      </c>
      <c r="N298" s="22">
        <f t="shared" si="125"/>
        <v>2.5198279937757202</v>
      </c>
      <c r="O298" s="28">
        <f t="shared" ca="1" si="126"/>
        <v>1.1799580175565639E-3</v>
      </c>
      <c r="P298" s="28">
        <f t="shared" ca="1" si="127"/>
        <v>0.72736862632169375</v>
      </c>
      <c r="Q298" s="20">
        <f ca="1">IF(O298="","",SUM($P$4:$P298))</f>
        <v>997.56416866502593</v>
      </c>
      <c r="R298" s="28">
        <f t="shared" si="133"/>
        <v>331.00000000000119</v>
      </c>
      <c r="S298" s="77">
        <f ca="1">SUM(L$4:L298)</f>
        <v>1.0609442168032248</v>
      </c>
      <c r="T298" s="80">
        <f t="shared" ca="1" si="128"/>
        <v>0.50658732179482602</v>
      </c>
      <c r="U298" s="80">
        <f t="shared" ca="1" si="129"/>
        <v>0.77270655977151503</v>
      </c>
      <c r="V298" s="2"/>
      <c r="W298" s="2"/>
      <c r="X298" s="2"/>
      <c r="Y298" s="2"/>
      <c r="AB298" s="6"/>
      <c r="AC298" s="6"/>
      <c r="AP298" s="35">
        <f t="shared" si="131"/>
        <v>330.00000000000227</v>
      </c>
      <c r="AQ298" s="78">
        <f t="shared" ca="1" si="132"/>
        <v>0.77214314487893432</v>
      </c>
    </row>
    <row r="299" spans="1:43">
      <c r="A299" s="74">
        <v>2.6180480967120898</v>
      </c>
      <c r="B299" s="74">
        <v>2554</v>
      </c>
      <c r="C299" s="35">
        <v>1.5444015444015399E-2</v>
      </c>
      <c r="D299" s="35">
        <f t="shared" ca="1" si="119"/>
        <v>30</v>
      </c>
      <c r="E299" s="35">
        <f t="shared" ca="1" si="120"/>
        <v>1.2681791777477088E-3</v>
      </c>
      <c r="F299" s="35">
        <f ca="1">E299*'Input Sheet'!$D$2/SUM(OFFSET($E$4,0,0,'Input Sheet'!$D$2))</f>
        <v>0.59147790274037981</v>
      </c>
      <c r="G299" s="35">
        <f t="shared" si="121"/>
        <v>2.6180480967120898</v>
      </c>
      <c r="H299" s="35">
        <f t="shared" si="122"/>
        <v>2</v>
      </c>
      <c r="J299" s="19">
        <v>296</v>
      </c>
      <c r="K299" s="30">
        <f t="shared" si="123"/>
        <v>2.0453229787866598</v>
      </c>
      <c r="L299" s="77">
        <f t="shared" ca="1" si="124"/>
        <v>1.4283702317789985E-3</v>
      </c>
      <c r="M299" s="27">
        <f t="shared" si="130"/>
        <v>2.0453229787866598</v>
      </c>
      <c r="N299" s="22">
        <f t="shared" si="125"/>
        <v>2.5224442335063202</v>
      </c>
      <c r="O299" s="28">
        <f t="shared" ca="1" si="126"/>
        <v>2.3599160351131278E-3</v>
      </c>
      <c r="P299" s="28">
        <f t="shared" ca="1" si="127"/>
        <v>1.4547372526433875</v>
      </c>
      <c r="Q299" s="20">
        <f ca="1">IF(O299="","",SUM($P$4:$P299))</f>
        <v>999.01890591766937</v>
      </c>
      <c r="R299" s="28">
        <f t="shared" si="133"/>
        <v>333.00000000000034</v>
      </c>
      <c r="S299" s="77">
        <f ca="1">SUM(L$4:L299)</f>
        <v>1.0623725870350038</v>
      </c>
      <c r="T299" s="80">
        <f t="shared" ca="1" si="128"/>
        <v>0.50726935034900267</v>
      </c>
      <c r="U299" s="80">
        <f t="shared" ca="1" si="129"/>
        <v>0.77383338955667647</v>
      </c>
      <c r="V299" s="2"/>
      <c r="W299" s="2"/>
      <c r="X299" s="2"/>
      <c r="Y299" s="2"/>
      <c r="AB299" s="6"/>
      <c r="AC299" s="6"/>
      <c r="AP299" s="35">
        <f t="shared" si="131"/>
        <v>331.00000000000119</v>
      </c>
      <c r="AQ299" s="78">
        <f t="shared" ca="1" si="132"/>
        <v>0.77270655977151503</v>
      </c>
    </row>
    <row r="300" spans="1:43">
      <c r="A300" s="74">
        <v>2.3096301674259001</v>
      </c>
      <c r="B300" s="74">
        <v>2555</v>
      </c>
      <c r="C300" s="35">
        <v>0</v>
      </c>
      <c r="D300" s="35">
        <f t="shared" ca="1" si="119"/>
        <v>24</v>
      </c>
      <c r="E300" s="35">
        <f t="shared" ca="1" si="120"/>
        <v>7.7985731045405093E-4</v>
      </c>
      <c r="F300" s="35">
        <f ca="1">E300*'Input Sheet'!$D$2/SUM(OFFSET($E$4,0,0,'Input Sheet'!$D$2))</f>
        <v>0.36372491720241751</v>
      </c>
      <c r="G300" s="35" t="str">
        <f t="shared" si="121"/>
        <v/>
      </c>
      <c r="H300" s="35" t="str">
        <f t="shared" si="122"/>
        <v/>
      </c>
      <c r="J300" s="19">
        <v>297</v>
      </c>
      <c r="K300" s="30">
        <f t="shared" si="123"/>
        <v>2.0453229787866598</v>
      </c>
      <c r="L300" s="77">
        <f t="shared" ca="1" si="124"/>
        <v>1.4283702317789985E-3</v>
      </c>
      <c r="M300" s="27" t="str">
        <f t="shared" si="130"/>
        <v/>
      </c>
      <c r="N300" s="22">
        <f t="shared" si="125"/>
        <v>2.5250448070368501</v>
      </c>
      <c r="O300" s="28">
        <f t="shared" ca="1" si="126"/>
        <v>1.1799580175565639E-3</v>
      </c>
      <c r="P300" s="28">
        <f t="shared" ca="1" si="127"/>
        <v>0.72736862632169375</v>
      </c>
      <c r="Q300" s="20">
        <f ca="1">IF(O300="","",SUM($P$4:$P300))</f>
        <v>999.74627454399103</v>
      </c>
      <c r="R300" s="28">
        <f t="shared" si="133"/>
        <v>335.00000000000381</v>
      </c>
      <c r="S300" s="77">
        <f ca="1">SUM(L$4:L300)</f>
        <v>1.0638009572667828</v>
      </c>
      <c r="T300" s="80">
        <f t="shared" ca="1" si="128"/>
        <v>0.50795137890317932</v>
      </c>
      <c r="U300" s="80">
        <f t="shared" ca="1" si="129"/>
        <v>0.77439680444925718</v>
      </c>
      <c r="V300" s="2"/>
      <c r="W300" s="2"/>
      <c r="X300" s="2"/>
      <c r="Y300" s="2"/>
      <c r="AB300" s="6"/>
      <c r="AC300" s="6"/>
      <c r="AP300" s="35">
        <f t="shared" si="131"/>
        <v>333.00000000000034</v>
      </c>
      <c r="AQ300" s="78">
        <f t="shared" ca="1" si="132"/>
        <v>0.77383338955667647</v>
      </c>
    </row>
    <row r="301" spans="1:43">
      <c r="A301" s="74">
        <v>2.4048337166199398</v>
      </c>
      <c r="B301" s="74">
        <v>2557</v>
      </c>
      <c r="C301" s="35">
        <v>0</v>
      </c>
      <c r="D301" s="35">
        <f t="shared" ca="1" si="119"/>
        <v>26</v>
      </c>
      <c r="E301" s="35">
        <f t="shared" ca="1" si="120"/>
        <v>8.2740958548173696E-4</v>
      </c>
      <c r="F301" s="35">
        <f ca="1">E301*'Input Sheet'!$D$2/SUM(OFFSET($E$4,0,0,'Input Sheet'!$D$2))</f>
        <v>0.38590326581232098</v>
      </c>
      <c r="G301" s="35" t="str">
        <f t="shared" si="121"/>
        <v/>
      </c>
      <c r="H301" s="35" t="str">
        <f t="shared" si="122"/>
        <v/>
      </c>
      <c r="J301" s="19">
        <v>298</v>
      </c>
      <c r="K301" s="30">
        <f t="shared" si="123"/>
        <v>2.0453229787866598</v>
      </c>
      <c r="L301" s="77">
        <f t="shared" ca="1" si="124"/>
        <v>1.4283702317789985E-3</v>
      </c>
      <c r="M301" s="27" t="str">
        <f t="shared" si="130"/>
        <v/>
      </c>
      <c r="N301" s="22">
        <f t="shared" si="125"/>
        <v>2.5263392773898401</v>
      </c>
      <c r="O301" s="28">
        <f t="shared" ca="1" si="126"/>
        <v>1.1799580175565639E-3</v>
      </c>
      <c r="P301" s="28">
        <f t="shared" ca="1" si="127"/>
        <v>0.72736862632169375</v>
      </c>
      <c r="Q301" s="20">
        <f ca="1">IF(O301="","",SUM($P$4:$P301))</f>
        <v>1000.4736431703127</v>
      </c>
      <c r="R301" s="28">
        <f t="shared" si="133"/>
        <v>335.99999999999699</v>
      </c>
      <c r="S301" s="77">
        <f ca="1">SUM(L$4:L301)</f>
        <v>1.0652293274985618</v>
      </c>
      <c r="T301" s="80">
        <f t="shared" ca="1" si="128"/>
        <v>0.50863340745735597</v>
      </c>
      <c r="U301" s="80">
        <f t="shared" ca="1" si="129"/>
        <v>0.7749602193418379</v>
      </c>
      <c r="V301" s="2"/>
      <c r="W301" s="2"/>
      <c r="X301" s="2"/>
      <c r="Y301" s="2"/>
      <c r="AB301" s="6"/>
      <c r="AC301" s="6"/>
      <c r="AP301" s="35">
        <f t="shared" si="131"/>
        <v>335.00000000000381</v>
      </c>
      <c r="AQ301" s="78">
        <f t="shared" ca="1" si="132"/>
        <v>0.77439680444925718</v>
      </c>
    </row>
    <row r="302" spans="1:43">
      <c r="A302" s="74">
        <v>2.14612803567824</v>
      </c>
      <c r="B302" s="74">
        <v>2558</v>
      </c>
      <c r="C302" s="35">
        <v>0</v>
      </c>
      <c r="D302" s="35">
        <f t="shared" ca="1" si="119"/>
        <v>20</v>
      </c>
      <c r="E302" s="35">
        <f t="shared" ca="1" si="120"/>
        <v>9.9047570816791861E-4</v>
      </c>
      <c r="F302" s="35">
        <f ca="1">E302*'Input Sheet'!$D$2/SUM(OFFSET($E$4,0,0,'Input Sheet'!$D$2))</f>
        <v>0.46195719411109953</v>
      </c>
      <c r="G302" s="35" t="str">
        <f t="shared" si="121"/>
        <v/>
      </c>
      <c r="H302" s="35" t="str">
        <f t="shared" si="122"/>
        <v/>
      </c>
      <c r="J302" s="19">
        <v>299</v>
      </c>
      <c r="K302" s="30">
        <f t="shared" si="123"/>
        <v>2.0453229787866598</v>
      </c>
      <c r="L302" s="77">
        <f t="shared" ca="1" si="124"/>
        <v>1.4283702317789985E-3</v>
      </c>
      <c r="M302" s="27" t="str">
        <f t="shared" si="130"/>
        <v/>
      </c>
      <c r="N302" s="22">
        <f t="shared" si="125"/>
        <v>2.5276299008713399</v>
      </c>
      <c r="O302" s="28">
        <f t="shared" ca="1" si="126"/>
        <v>1.1799580175565639E-3</v>
      </c>
      <c r="P302" s="28">
        <f t="shared" ca="1" si="127"/>
        <v>0.72736862632169375</v>
      </c>
      <c r="Q302" s="20">
        <f ca="1">IF(O302="","",SUM($P$4:$P302))</f>
        <v>1001.2010117966344</v>
      </c>
      <c r="R302" s="28">
        <f t="shared" si="133"/>
        <v>337.00000000000114</v>
      </c>
      <c r="S302" s="77">
        <f ca="1">SUM(L$4:L302)</f>
        <v>1.0666576977303408</v>
      </c>
      <c r="T302" s="80">
        <f t="shared" ca="1" si="128"/>
        <v>0.50931543601153262</v>
      </c>
      <c r="U302" s="80">
        <f t="shared" ca="1" si="129"/>
        <v>0.77552363423441861</v>
      </c>
      <c r="V302" s="2"/>
      <c r="W302" s="2"/>
      <c r="X302" s="2"/>
      <c r="Y302" s="2"/>
      <c r="AB302" s="6"/>
      <c r="AC302" s="6"/>
      <c r="AP302" s="35">
        <f t="shared" si="131"/>
        <v>335.99999999999699</v>
      </c>
      <c r="AQ302" s="78">
        <f t="shared" ca="1" si="132"/>
        <v>0.7749602193418379</v>
      </c>
    </row>
    <row r="303" spans="1:43">
      <c r="A303" s="74">
        <v>1.8750612633917001</v>
      </c>
      <c r="B303" s="74">
        <v>2559</v>
      </c>
      <c r="C303" s="35">
        <v>0</v>
      </c>
      <c r="D303" s="35">
        <f t="shared" ca="1" si="119"/>
        <v>15</v>
      </c>
      <c r="E303" s="35">
        <f t="shared" ca="1" si="120"/>
        <v>2.1202370627969509E-3</v>
      </c>
      <c r="F303" s="35">
        <f ca="1">E303*'Input Sheet'!$D$2/SUM(OFFSET($E$4,0,0,'Input Sheet'!$D$2))</f>
        <v>0.98887711864407257</v>
      </c>
      <c r="G303" s="35" t="str">
        <f t="shared" si="121"/>
        <v/>
      </c>
      <c r="H303" s="35" t="str">
        <f t="shared" si="122"/>
        <v/>
      </c>
      <c r="J303" s="19">
        <v>300</v>
      </c>
      <c r="K303" s="30">
        <f t="shared" si="123"/>
        <v>2.0453229787866598</v>
      </c>
      <c r="L303" s="77">
        <f t="shared" ca="1" si="124"/>
        <v>1.4283702317789985E-3</v>
      </c>
      <c r="M303" s="27" t="str">
        <f t="shared" si="130"/>
        <v/>
      </c>
      <c r="N303" s="22">
        <f t="shared" si="125"/>
        <v>2.5289167002776498</v>
      </c>
      <c r="O303" s="28">
        <f t="shared" ca="1" si="126"/>
        <v>4.7198320702262556E-3</v>
      </c>
      <c r="P303" s="28">
        <f t="shared" ca="1" si="127"/>
        <v>2.909474505286775</v>
      </c>
      <c r="Q303" s="20">
        <f ca="1">IF(O303="","",SUM($P$4:$P303))</f>
        <v>1004.1104863019211</v>
      </c>
      <c r="R303" s="28">
        <f t="shared" si="133"/>
        <v>337.99999999999642</v>
      </c>
      <c r="S303" s="77">
        <f ca="1">SUM(L$4:L303)</f>
        <v>1.0680860679621198</v>
      </c>
      <c r="T303" s="80">
        <f t="shared" ca="1" si="128"/>
        <v>0.50999746456570927</v>
      </c>
      <c r="U303" s="80">
        <f t="shared" ca="1" si="129"/>
        <v>0.77777729380474137</v>
      </c>
      <c r="V303" s="2"/>
      <c r="W303" s="2"/>
      <c r="X303" s="2"/>
      <c r="Y303" s="2"/>
      <c r="AB303" s="6"/>
      <c r="AC303" s="6"/>
      <c r="AP303" s="35">
        <f t="shared" si="131"/>
        <v>337.00000000000114</v>
      </c>
      <c r="AQ303" s="78">
        <f t="shared" ca="1" si="132"/>
        <v>0.77552363423441861</v>
      </c>
    </row>
    <row r="304" spans="1:43">
      <c r="A304" s="74">
        <v>2.7226339225338099</v>
      </c>
      <c r="B304" s="74">
        <v>2561</v>
      </c>
      <c r="C304" s="35">
        <v>0</v>
      </c>
      <c r="D304" s="35">
        <f t="shared" ca="1" si="119"/>
        <v>32</v>
      </c>
      <c r="E304" s="35">
        <f t="shared" ca="1" si="120"/>
        <v>9.4891728684618783E-4</v>
      </c>
      <c r="F304" s="35">
        <f ca="1">E304*'Input Sheet'!$D$2/SUM(OFFSET($E$4,0,0,'Input Sheet'!$D$2))</f>
        <v>0.44257437477776673</v>
      </c>
      <c r="G304" s="35" t="str">
        <f t="shared" si="121"/>
        <v/>
      </c>
      <c r="H304" s="35" t="str">
        <f t="shared" si="122"/>
        <v/>
      </c>
      <c r="J304" s="19">
        <v>301</v>
      </c>
      <c r="K304" s="30">
        <f t="shared" si="123"/>
        <v>2.0492180226701802</v>
      </c>
      <c r="L304" s="77">
        <f t="shared" ca="1" si="124"/>
        <v>1.4283702317789985E-3</v>
      </c>
      <c r="M304" s="27">
        <f t="shared" si="130"/>
        <v>2.0492180226701802</v>
      </c>
      <c r="N304" s="22">
        <f t="shared" si="125"/>
        <v>2.53147891704225</v>
      </c>
      <c r="O304" s="28">
        <f t="shared" ca="1" si="126"/>
        <v>1.0943159033790714E-3</v>
      </c>
      <c r="P304" s="28">
        <f t="shared" ca="1" si="127"/>
        <v>0.67457574215318383</v>
      </c>
      <c r="Q304" s="20">
        <f ca="1">IF(O304="","",SUM($P$4:$P304))</f>
        <v>1004.7850620440743</v>
      </c>
      <c r="R304" s="28">
        <f t="shared" si="133"/>
        <v>339.99999999999619</v>
      </c>
      <c r="S304" s="77">
        <f ca="1">SUM(L$4:L304)</f>
        <v>1.0695144381938988</v>
      </c>
      <c r="T304" s="80">
        <f t="shared" ca="1" si="128"/>
        <v>0.51067949311988592</v>
      </c>
      <c r="U304" s="80">
        <f t="shared" ca="1" si="129"/>
        <v>0.7782998156809251</v>
      </c>
      <c r="V304" s="2"/>
      <c r="W304" s="2"/>
      <c r="X304" s="2"/>
      <c r="Y304" s="2"/>
      <c r="AB304" s="6"/>
      <c r="AC304" s="6"/>
      <c r="AP304" s="35">
        <f t="shared" si="131"/>
        <v>337.99999999999642</v>
      </c>
      <c r="AQ304" s="78">
        <f t="shared" ca="1" si="132"/>
        <v>0.77777729380474137</v>
      </c>
    </row>
    <row r="305" spans="1:43">
      <c r="A305" s="74">
        <v>2.4533183400470402</v>
      </c>
      <c r="B305" s="74">
        <v>2562</v>
      </c>
      <c r="C305" s="35">
        <v>0</v>
      </c>
      <c r="D305" s="35">
        <f t="shared" ca="1" si="119"/>
        <v>27</v>
      </c>
      <c r="E305" s="35">
        <f t="shared" ca="1" si="120"/>
        <v>8.077093572559813E-4</v>
      </c>
      <c r="F305" s="35">
        <f ca="1">E305*'Input Sheet'!$D$2/SUM(OFFSET($E$4,0,0,'Input Sheet'!$D$2))</f>
        <v>0.3767150928167895</v>
      </c>
      <c r="G305" s="35" t="str">
        <f t="shared" si="121"/>
        <v/>
      </c>
      <c r="H305" s="35" t="str">
        <f t="shared" si="122"/>
        <v/>
      </c>
      <c r="J305" s="19">
        <v>302</v>
      </c>
      <c r="K305" s="30">
        <f t="shared" si="123"/>
        <v>2.0492180226701802</v>
      </c>
      <c r="L305" s="77">
        <f t="shared" ca="1" si="124"/>
        <v>1.4283702317789985E-3</v>
      </c>
      <c r="M305" s="27" t="str">
        <f t="shared" si="130"/>
        <v/>
      </c>
      <c r="N305" s="22">
        <f t="shared" si="125"/>
        <v>2.5327543789925002</v>
      </c>
      <c r="O305" s="28">
        <f t="shared" ca="1" si="126"/>
        <v>1.0943159033790714E-3</v>
      </c>
      <c r="P305" s="28">
        <f t="shared" ca="1" si="127"/>
        <v>0.67457574215318383</v>
      </c>
      <c r="Q305" s="20">
        <f ca="1">IF(O305="","",SUM($P$4:$P305))</f>
        <v>1005.4596377862274</v>
      </c>
      <c r="R305" s="28">
        <f t="shared" si="133"/>
        <v>341.00000000000216</v>
      </c>
      <c r="S305" s="77">
        <f ca="1">SUM(L$4:L305)</f>
        <v>1.0709428084256778</v>
      </c>
      <c r="T305" s="80">
        <f t="shared" ca="1" si="128"/>
        <v>0.51136152167406257</v>
      </c>
      <c r="U305" s="80">
        <f t="shared" ca="1" si="129"/>
        <v>0.77882233755710872</v>
      </c>
      <c r="V305" s="2"/>
      <c r="W305" s="2"/>
      <c r="X305" s="2"/>
      <c r="Y305" s="2"/>
      <c r="AB305" s="6"/>
      <c r="AC305" s="6"/>
      <c r="AP305" s="35">
        <f t="shared" si="131"/>
        <v>339.99999999999619</v>
      </c>
      <c r="AQ305" s="78">
        <f t="shared" ca="1" si="132"/>
        <v>0.7782998156809251</v>
      </c>
    </row>
    <row r="306" spans="1:43">
      <c r="A306" s="74">
        <v>3.0766404436703398</v>
      </c>
      <c r="B306" s="74">
        <v>2564</v>
      </c>
      <c r="C306" s="35">
        <v>0</v>
      </c>
      <c r="D306" s="35">
        <f t="shared" ca="1" si="119"/>
        <v>40</v>
      </c>
      <c r="E306" s="35">
        <f t="shared" ca="1" si="120"/>
        <v>1.8092689602533982E-3</v>
      </c>
      <c r="F306" s="35">
        <f ca="1">E306*'Input Sheet'!$D$2/SUM(OFFSET($E$4,0,0,'Input Sheet'!$D$2))</f>
        <v>0.84384180790960861</v>
      </c>
      <c r="G306" s="35" t="str">
        <f t="shared" si="121"/>
        <v/>
      </c>
      <c r="H306" s="35" t="str">
        <f t="shared" si="122"/>
        <v/>
      </c>
      <c r="J306" s="19">
        <v>303</v>
      </c>
      <c r="K306" s="30">
        <f t="shared" si="123"/>
        <v>2.0492180226701802</v>
      </c>
      <c r="L306" s="77">
        <f t="shared" ca="1" si="124"/>
        <v>1.4283702317789985E-3</v>
      </c>
      <c r="M306" s="27" t="str">
        <f t="shared" si="130"/>
        <v/>
      </c>
      <c r="N306" s="22">
        <f t="shared" si="125"/>
        <v>2.53402610605613</v>
      </c>
      <c r="O306" s="28">
        <f t="shared" ca="1" si="126"/>
        <v>2.1886318067581428E-3</v>
      </c>
      <c r="P306" s="28">
        <f t="shared" ca="1" si="127"/>
        <v>1.3491514843063677</v>
      </c>
      <c r="Q306" s="20">
        <f ca="1">IF(O306="","",SUM($P$4:$P306))</f>
        <v>1006.8087892705338</v>
      </c>
      <c r="R306" s="28">
        <f t="shared" si="133"/>
        <v>341.99999999999625</v>
      </c>
      <c r="S306" s="77">
        <f ca="1">SUM(L$4:L306)</f>
        <v>1.0723711786574568</v>
      </c>
      <c r="T306" s="80">
        <f t="shared" ca="1" si="128"/>
        <v>0.51204355022823922</v>
      </c>
      <c r="U306" s="80">
        <f t="shared" ca="1" si="129"/>
        <v>0.77986738130947619</v>
      </c>
      <c r="V306" s="2"/>
      <c r="W306" s="2"/>
      <c r="X306" s="2"/>
      <c r="Y306" s="2"/>
      <c r="AB306" s="6"/>
      <c r="AC306" s="6"/>
      <c r="AP306" s="35">
        <f t="shared" si="131"/>
        <v>341.00000000000216</v>
      </c>
      <c r="AQ306" s="78">
        <f t="shared" ca="1" si="132"/>
        <v>0.77882233755710872</v>
      </c>
    </row>
    <row r="307" spans="1:43">
      <c r="A307" s="74">
        <v>2.5797835966168101</v>
      </c>
      <c r="B307" s="74">
        <v>2566</v>
      </c>
      <c r="C307" s="35">
        <v>0</v>
      </c>
      <c r="D307" s="35">
        <f t="shared" ca="1" si="119"/>
        <v>30</v>
      </c>
      <c r="E307" s="35">
        <f t="shared" ca="1" si="120"/>
        <v>1.2681791777477088E-3</v>
      </c>
      <c r="F307" s="35">
        <f ca="1">E307*'Input Sheet'!$D$2/SUM(OFFSET($E$4,0,0,'Input Sheet'!$D$2))</f>
        <v>0.59147790274037981</v>
      </c>
      <c r="G307" s="35" t="str">
        <f t="shared" si="121"/>
        <v/>
      </c>
      <c r="H307" s="35" t="str">
        <f t="shared" si="122"/>
        <v/>
      </c>
      <c r="J307" s="19">
        <v>304</v>
      </c>
      <c r="K307" s="30">
        <f t="shared" si="123"/>
        <v>2.0492180226701802</v>
      </c>
      <c r="L307" s="77">
        <f t="shared" ca="1" si="124"/>
        <v>1.4283702317789985E-3</v>
      </c>
      <c r="M307" s="27" t="str">
        <f t="shared" si="130"/>
        <v/>
      </c>
      <c r="N307" s="22">
        <f t="shared" si="125"/>
        <v>2.5352941200427699</v>
      </c>
      <c r="O307" s="28">
        <f t="shared" ca="1" si="126"/>
        <v>2.1886318067581428E-3</v>
      </c>
      <c r="P307" s="28">
        <f t="shared" ca="1" si="127"/>
        <v>1.3491514843063677</v>
      </c>
      <c r="Q307" s="20">
        <f ca="1">IF(O307="","",SUM($P$4:$P307))</f>
        <v>1008.1579407548402</v>
      </c>
      <c r="R307" s="28">
        <f t="shared" si="133"/>
        <v>342.99999999999983</v>
      </c>
      <c r="S307" s="77">
        <f ca="1">SUM(L$4:L307)</f>
        <v>1.0737995488892358</v>
      </c>
      <c r="T307" s="80">
        <f t="shared" ca="1" si="128"/>
        <v>0.51272557878241587</v>
      </c>
      <c r="U307" s="80">
        <f t="shared" ca="1" si="129"/>
        <v>0.78091242506184366</v>
      </c>
      <c r="V307" s="2"/>
      <c r="W307" s="2"/>
      <c r="X307" s="2"/>
      <c r="Y307" s="2"/>
      <c r="AB307" s="6"/>
      <c r="AC307" s="6"/>
      <c r="AP307" s="35">
        <f t="shared" si="131"/>
        <v>341.99999999999625</v>
      </c>
      <c r="AQ307" s="78">
        <f t="shared" ca="1" si="132"/>
        <v>0.77986738130947619</v>
      </c>
    </row>
    <row r="308" spans="1:43">
      <c r="A308" s="74">
        <v>2.7664128471124001</v>
      </c>
      <c r="B308" s="74">
        <v>2567</v>
      </c>
      <c r="C308" s="35">
        <v>6.3829787234042507E-2</v>
      </c>
      <c r="D308" s="35">
        <f t="shared" ca="1" si="119"/>
        <v>33</v>
      </c>
      <c r="E308" s="35">
        <f t="shared" ca="1" si="120"/>
        <v>1.1903085264824986E-3</v>
      </c>
      <c r="F308" s="35">
        <f ca="1">E308*'Input Sheet'!$D$2/SUM(OFFSET($E$4,0,0,'Input Sheet'!$D$2))</f>
        <v>0.55515908415105819</v>
      </c>
      <c r="G308" s="35">
        <f t="shared" si="121"/>
        <v>2.7664128471124001</v>
      </c>
      <c r="H308" s="35">
        <f t="shared" si="122"/>
        <v>1</v>
      </c>
      <c r="J308" s="19">
        <v>305</v>
      </c>
      <c r="K308" s="30">
        <f t="shared" si="123"/>
        <v>2.0492180226701802</v>
      </c>
      <c r="L308" s="77">
        <f t="shared" ca="1" si="124"/>
        <v>1.4283702317789985E-3</v>
      </c>
      <c r="M308" s="27" t="str">
        <f t="shared" si="130"/>
        <v/>
      </c>
      <c r="N308" s="22">
        <f t="shared" si="125"/>
        <v>2.53655844257153</v>
      </c>
      <c r="O308" s="28">
        <f t="shared" ca="1" si="126"/>
        <v>2.1886318067581428E-3</v>
      </c>
      <c r="P308" s="28">
        <f t="shared" ca="1" si="127"/>
        <v>1.3491514843063677</v>
      </c>
      <c r="Q308" s="20">
        <f ca="1">IF(O308="","",SUM($P$4:$P308))</f>
        <v>1009.5070922391466</v>
      </c>
      <c r="R308" s="28">
        <f t="shared" si="133"/>
        <v>343.99999999999994</v>
      </c>
      <c r="S308" s="77">
        <f ca="1">SUM(L$4:L308)</f>
        <v>1.0752279191210148</v>
      </c>
      <c r="T308" s="80">
        <f t="shared" ca="1" si="128"/>
        <v>0.51340760733659252</v>
      </c>
      <c r="U308" s="80">
        <f t="shared" ca="1" si="129"/>
        <v>0.78195746881421113</v>
      </c>
      <c r="V308" s="2"/>
      <c r="W308" s="2"/>
      <c r="X308" s="2"/>
      <c r="Y308" s="2"/>
      <c r="AB308" s="6"/>
      <c r="AC308" s="6"/>
      <c r="AP308" s="35">
        <f t="shared" si="131"/>
        <v>342.99999999999983</v>
      </c>
      <c r="AQ308" s="78">
        <f t="shared" ca="1" si="132"/>
        <v>0.78091242506184366</v>
      </c>
    </row>
    <row r="309" spans="1:43">
      <c r="A309" s="74">
        <v>2.6963563887333302</v>
      </c>
      <c r="B309" s="74">
        <v>2568</v>
      </c>
      <c r="C309" s="35">
        <v>0</v>
      </c>
      <c r="D309" s="35">
        <f t="shared" ca="1" si="119"/>
        <v>32</v>
      </c>
      <c r="E309" s="35">
        <f t="shared" ca="1" si="120"/>
        <v>9.4891728684618783E-4</v>
      </c>
      <c r="F309" s="35">
        <f ca="1">E309*'Input Sheet'!$D$2/SUM(OFFSET($E$4,0,0,'Input Sheet'!$D$2))</f>
        <v>0.44257437477776673</v>
      </c>
      <c r="G309" s="35" t="str">
        <f t="shared" si="121"/>
        <v/>
      </c>
      <c r="H309" s="35" t="str">
        <f t="shared" si="122"/>
        <v/>
      </c>
      <c r="J309" s="19">
        <v>306</v>
      </c>
      <c r="K309" s="30">
        <f t="shared" si="123"/>
        <v>2.0515383905153302</v>
      </c>
      <c r="L309" s="77">
        <f t="shared" ca="1" si="124"/>
        <v>1.0051494223629991E-3</v>
      </c>
      <c r="M309" s="27">
        <f t="shared" si="130"/>
        <v>2.0515383905153302</v>
      </c>
      <c r="N309" s="22">
        <f t="shared" si="125"/>
        <v>2.54032947479087</v>
      </c>
      <c r="O309" s="28">
        <f t="shared" ca="1" si="126"/>
        <v>2.1886318067581428E-3</v>
      </c>
      <c r="P309" s="28">
        <f t="shared" ca="1" si="127"/>
        <v>1.3491514843063677</v>
      </c>
      <c r="Q309" s="20">
        <f ca="1">IF(O309="","",SUM($P$4:$P309))</f>
        <v>1010.856243723453</v>
      </c>
      <c r="R309" s="28">
        <f t="shared" si="133"/>
        <v>346.99999999999727</v>
      </c>
      <c r="S309" s="77">
        <f ca="1">SUM(L$4:L309)</f>
        <v>1.0762330685433779</v>
      </c>
      <c r="T309" s="80">
        <f t="shared" ca="1" si="128"/>
        <v>0.51388755335619829</v>
      </c>
      <c r="U309" s="80">
        <f t="shared" ca="1" si="129"/>
        <v>0.7830025125665786</v>
      </c>
      <c r="V309" s="2"/>
      <c r="W309" s="2"/>
      <c r="X309" s="2"/>
      <c r="Y309" s="2"/>
      <c r="AB309" s="6"/>
      <c r="AC309" s="6"/>
      <c r="AP309" s="35">
        <f t="shared" si="131"/>
        <v>343.99999999999994</v>
      </c>
      <c r="AQ309" s="78">
        <f t="shared" ca="1" si="132"/>
        <v>0.78195746881421113</v>
      </c>
    </row>
    <row r="310" spans="1:43">
      <c r="A310" s="74">
        <v>2.5526682161121901</v>
      </c>
      <c r="B310" s="74">
        <v>2569</v>
      </c>
      <c r="C310" s="35">
        <v>0</v>
      </c>
      <c r="D310" s="35">
        <f t="shared" ca="1" si="119"/>
        <v>29</v>
      </c>
      <c r="E310" s="35">
        <f t="shared" ca="1" si="120"/>
        <v>1.0943159033790714E-3</v>
      </c>
      <c r="F310" s="35">
        <f ca="1">E310*'Input Sheet'!$D$2/SUM(OFFSET($E$4,0,0,'Input Sheet'!$D$2))</f>
        <v>0.51038819026790838</v>
      </c>
      <c r="G310" s="35" t="str">
        <f t="shared" si="121"/>
        <v/>
      </c>
      <c r="H310" s="35" t="str">
        <f t="shared" si="122"/>
        <v/>
      </c>
      <c r="J310" s="19">
        <v>307</v>
      </c>
      <c r="K310" s="30">
        <f t="shared" si="123"/>
        <v>2.0530784434834199</v>
      </c>
      <c r="L310" s="77">
        <f t="shared" ca="1" si="124"/>
        <v>1.0051494223629991E-3</v>
      </c>
      <c r="M310" s="27">
        <f t="shared" si="130"/>
        <v>2.0530784434834199</v>
      </c>
      <c r="N310" s="22">
        <f t="shared" si="125"/>
        <v>2.5415792439465799</v>
      </c>
      <c r="O310" s="28">
        <f t="shared" ca="1" si="126"/>
        <v>3.2829477101372143E-3</v>
      </c>
      <c r="P310" s="28">
        <f t="shared" ca="1" si="127"/>
        <v>2.0237272264595516</v>
      </c>
      <c r="Q310" s="20">
        <f ca="1">IF(O310="","",SUM($P$4:$P310))</f>
        <v>1012.8799709499125</v>
      </c>
      <c r="R310" s="28">
        <f t="shared" si="133"/>
        <v>347.99999999999943</v>
      </c>
      <c r="S310" s="77">
        <f ca="1">SUM(L$4:L310)</f>
        <v>1.0772382179657409</v>
      </c>
      <c r="T310" s="80">
        <f t="shared" ca="1" si="128"/>
        <v>0.51436749937580417</v>
      </c>
      <c r="U310" s="80">
        <f t="shared" ca="1" si="129"/>
        <v>0.78457007819512969</v>
      </c>
      <c r="V310" s="2"/>
      <c r="W310" s="2"/>
      <c r="X310" s="2"/>
      <c r="Y310" s="2"/>
      <c r="AB310" s="6"/>
      <c r="AC310" s="6"/>
      <c r="AP310" s="35">
        <f t="shared" si="131"/>
        <v>346.99999999999727</v>
      </c>
      <c r="AQ310" s="78">
        <f t="shared" ca="1" si="132"/>
        <v>0.7830025125665786</v>
      </c>
    </row>
    <row r="311" spans="1:43">
      <c r="A311" s="74">
        <v>2.5237464668115601</v>
      </c>
      <c r="B311" s="74">
        <v>2570</v>
      </c>
      <c r="C311" s="35">
        <v>0</v>
      </c>
      <c r="D311" s="35">
        <f t="shared" ca="1" si="119"/>
        <v>28</v>
      </c>
      <c r="E311" s="35">
        <f t="shared" ca="1" si="120"/>
        <v>1.1799580175565639E-3</v>
      </c>
      <c r="F311" s="35">
        <f ca="1">E311*'Input Sheet'!$D$2/SUM(OFFSET($E$4,0,0,'Input Sheet'!$D$2))</f>
        <v>0.55033161385409246</v>
      </c>
      <c r="G311" s="35" t="str">
        <f t="shared" si="121"/>
        <v/>
      </c>
      <c r="H311" s="35" t="str">
        <f t="shared" si="122"/>
        <v/>
      </c>
      <c r="J311" s="19">
        <v>308</v>
      </c>
      <c r="K311" s="30">
        <f t="shared" si="123"/>
        <v>2.0530784434834199</v>
      </c>
      <c r="L311" s="77">
        <f t="shared" ca="1" si="124"/>
        <v>1.0051494223629991E-3</v>
      </c>
      <c r="M311" s="27" t="str">
        <f t="shared" si="130"/>
        <v/>
      </c>
      <c r="N311" s="22">
        <f t="shared" si="125"/>
        <v>2.5428254269591801</v>
      </c>
      <c r="O311" s="28">
        <f t="shared" ca="1" si="126"/>
        <v>1.0943159033790714E-3</v>
      </c>
      <c r="P311" s="28">
        <f t="shared" ca="1" si="127"/>
        <v>0.67457574215318383</v>
      </c>
      <c r="Q311" s="20">
        <f ca="1">IF(O311="","",SUM($P$4:$P311))</f>
        <v>1013.5545466920656</v>
      </c>
      <c r="R311" s="28">
        <f t="shared" si="133"/>
        <v>349.00000000000023</v>
      </c>
      <c r="S311" s="77">
        <f ca="1">SUM(L$4:L311)</f>
        <v>1.078243367388104</v>
      </c>
      <c r="T311" s="80">
        <f t="shared" ca="1" si="128"/>
        <v>0.51484744539540994</v>
      </c>
      <c r="U311" s="80">
        <f t="shared" ca="1" si="129"/>
        <v>0.78509260007131343</v>
      </c>
      <c r="V311" s="2"/>
      <c r="W311" s="2"/>
      <c r="X311" s="2"/>
      <c r="Y311" s="2"/>
      <c r="AB311" s="6"/>
      <c r="AC311" s="6"/>
      <c r="AP311" s="35">
        <f t="shared" si="131"/>
        <v>347.99999999999943</v>
      </c>
      <c r="AQ311" s="78">
        <f t="shared" ca="1" si="132"/>
        <v>0.78457007819512969</v>
      </c>
    </row>
    <row r="312" spans="1:43">
      <c r="A312" s="74">
        <v>2.2787536009528302</v>
      </c>
      <c r="B312" s="74">
        <v>2572</v>
      </c>
      <c r="C312" s="35">
        <v>0</v>
      </c>
      <c r="D312" s="35">
        <f t="shared" ca="1" si="119"/>
        <v>23</v>
      </c>
      <c r="E312" s="35">
        <f t="shared" ca="1" si="120"/>
        <v>6.587144272767226E-4</v>
      </c>
      <c r="F312" s="35">
        <f ca="1">E312*'Input Sheet'!$D$2/SUM(OFFSET($E$4,0,0,'Input Sheet'!$D$2))</f>
        <v>0.30722395919039147</v>
      </c>
      <c r="G312" s="35" t="str">
        <f t="shared" si="121"/>
        <v/>
      </c>
      <c r="H312" s="35" t="str">
        <f t="shared" si="122"/>
        <v/>
      </c>
      <c r="J312" s="19">
        <v>309</v>
      </c>
      <c r="K312" s="30">
        <f t="shared" si="123"/>
        <v>2.0530784434834199</v>
      </c>
      <c r="L312" s="77">
        <f t="shared" ca="1" si="124"/>
        <v>1.0051494223629991E-3</v>
      </c>
      <c r="M312" s="27" t="str">
        <f t="shared" si="130"/>
        <v/>
      </c>
      <c r="N312" s="22">
        <f t="shared" si="125"/>
        <v>2.5440680443502801</v>
      </c>
      <c r="O312" s="28">
        <f t="shared" ca="1" si="126"/>
        <v>1.0943159033790714E-3</v>
      </c>
      <c r="P312" s="28">
        <f t="shared" ca="1" si="127"/>
        <v>0.67457574215318383</v>
      </c>
      <c r="Q312" s="20">
        <f ca="1">IF(O312="","",SUM($P$4:$P312))</f>
        <v>1014.2291224342188</v>
      </c>
      <c r="R312" s="28">
        <f t="shared" si="133"/>
        <v>350.00000000000392</v>
      </c>
      <c r="S312" s="77">
        <f ca="1">SUM(L$4:L312)</f>
        <v>1.0792485168104671</v>
      </c>
      <c r="T312" s="80">
        <f t="shared" ca="1" si="128"/>
        <v>0.51532739141501582</v>
      </c>
      <c r="U312" s="80">
        <f t="shared" ca="1" si="129"/>
        <v>0.78561512194749705</v>
      </c>
      <c r="V312" s="2"/>
      <c r="W312" s="2"/>
      <c r="X312" s="2"/>
      <c r="Y312" s="2"/>
      <c r="AB312" s="6"/>
      <c r="AC312" s="6"/>
      <c r="AP312" s="35">
        <f t="shared" si="131"/>
        <v>349.00000000000023</v>
      </c>
      <c r="AQ312" s="78">
        <f t="shared" ca="1" si="132"/>
        <v>0.78509260007131343</v>
      </c>
    </row>
    <row r="313" spans="1:43">
      <c r="A313" s="74">
        <v>2.4048337166199398</v>
      </c>
      <c r="B313" s="74">
        <v>2574</v>
      </c>
      <c r="C313" s="35">
        <v>2.6315789473684199E-2</v>
      </c>
      <c r="D313" s="35">
        <f t="shared" ca="1" si="119"/>
        <v>26</v>
      </c>
      <c r="E313" s="35">
        <f t="shared" ca="1" si="120"/>
        <v>8.2740958548173696E-4</v>
      </c>
      <c r="F313" s="35">
        <f ca="1">E313*'Input Sheet'!$D$2/SUM(OFFSET($E$4,0,0,'Input Sheet'!$D$2))</f>
        <v>0.38590326581232098</v>
      </c>
      <c r="G313" s="35">
        <f t="shared" si="121"/>
        <v>2.4048337166199398</v>
      </c>
      <c r="H313" s="35">
        <f t="shared" si="122"/>
        <v>2</v>
      </c>
      <c r="J313" s="19">
        <v>310</v>
      </c>
      <c r="K313" s="30">
        <f t="shared" si="123"/>
        <v>2.0530784434834199</v>
      </c>
      <c r="L313" s="77">
        <f t="shared" ca="1" si="124"/>
        <v>1.0051494223629991E-3</v>
      </c>
      <c r="M313" s="27" t="str">
        <f t="shared" si="130"/>
        <v/>
      </c>
      <c r="N313" s="22">
        <f t="shared" si="125"/>
        <v>2.5453071164658199</v>
      </c>
      <c r="O313" s="28">
        <f t="shared" ca="1" si="126"/>
        <v>3.2829477101372143E-3</v>
      </c>
      <c r="P313" s="28">
        <f t="shared" ca="1" si="127"/>
        <v>2.0237272264595516</v>
      </c>
      <c r="Q313" s="20">
        <f ca="1">IF(O313="","",SUM($P$4:$P313))</f>
        <v>1016.2528496606783</v>
      </c>
      <c r="R313" s="28">
        <f t="shared" si="133"/>
        <v>350.99999999999676</v>
      </c>
      <c r="S313" s="77">
        <f ca="1">SUM(L$4:L313)</f>
        <v>1.0802536662328301</v>
      </c>
      <c r="T313" s="80">
        <f t="shared" ca="1" si="128"/>
        <v>0.51580733743462159</v>
      </c>
      <c r="U313" s="80">
        <f t="shared" ca="1" si="129"/>
        <v>0.78718268757604826</v>
      </c>
      <c r="V313" s="2"/>
      <c r="W313" s="2"/>
      <c r="X313" s="2"/>
      <c r="Y313" s="2"/>
      <c r="AB313" s="6"/>
      <c r="AC313" s="6"/>
      <c r="AP313" s="35">
        <f t="shared" si="131"/>
        <v>350.00000000000392</v>
      </c>
      <c r="AQ313" s="78">
        <f t="shared" ca="1" si="132"/>
        <v>0.78561512194749705</v>
      </c>
    </row>
    <row r="314" spans="1:43">
      <c r="A314" s="74">
        <v>2.7902851640332398</v>
      </c>
      <c r="B314" s="74">
        <v>2576</v>
      </c>
      <c r="C314" s="35">
        <v>2.3041474654377898E-2</v>
      </c>
      <c r="D314" s="35">
        <f t="shared" ca="1" si="119"/>
        <v>34</v>
      </c>
      <c r="E314" s="35">
        <f t="shared" ca="1" si="120"/>
        <v>1.3846446124388249E-3</v>
      </c>
      <c r="F314" s="35">
        <f ca="1">E314*'Input Sheet'!$D$2/SUM(OFFSET($E$4,0,0,'Input Sheet'!$D$2))</f>
        <v>0.64579730197163909</v>
      </c>
      <c r="G314" s="35">
        <f t="shared" si="121"/>
        <v>2.7902851640332398</v>
      </c>
      <c r="H314" s="35">
        <f t="shared" si="122"/>
        <v>3</v>
      </c>
      <c r="J314" s="19">
        <v>311</v>
      </c>
      <c r="K314" s="30">
        <f t="shared" si="123"/>
        <v>2.0530784434834199</v>
      </c>
      <c r="L314" s="77">
        <f t="shared" ca="1" si="124"/>
        <v>1.0051494223629991E-3</v>
      </c>
      <c r="M314" s="27" t="str">
        <f t="shared" si="130"/>
        <v/>
      </c>
      <c r="N314" s="22">
        <f t="shared" si="125"/>
        <v>2.5465426634781299</v>
      </c>
      <c r="O314" s="28">
        <f t="shared" ca="1" si="126"/>
        <v>3.2829477101372143E-3</v>
      </c>
      <c r="P314" s="28">
        <f t="shared" ca="1" si="127"/>
        <v>2.0237272264595516</v>
      </c>
      <c r="Q314" s="20">
        <f ca="1">IF(O314="","",SUM($P$4:$P314))</f>
        <v>1018.2765768871378</v>
      </c>
      <c r="R314" s="28">
        <f t="shared" si="133"/>
        <v>351.99999999999926</v>
      </c>
      <c r="S314" s="77">
        <f ca="1">SUM(L$4:L314)</f>
        <v>1.0812588156551932</v>
      </c>
      <c r="T314" s="80">
        <f t="shared" ca="1" si="128"/>
        <v>0.51628728345422747</v>
      </c>
      <c r="U314" s="80">
        <f t="shared" ca="1" si="129"/>
        <v>0.78875025320459935</v>
      </c>
      <c r="V314" s="2"/>
      <c r="W314" s="2"/>
      <c r="X314" s="2"/>
      <c r="Y314" s="2"/>
      <c r="AB314" s="6"/>
      <c r="AC314" s="6"/>
      <c r="AP314" s="35">
        <f t="shared" si="131"/>
        <v>350.99999999999676</v>
      </c>
      <c r="AQ314" s="78">
        <f t="shared" ca="1" si="132"/>
        <v>0.78718268757604826</v>
      </c>
    </row>
    <row r="315" spans="1:43">
      <c r="A315" s="74">
        <v>2.2380461031287999</v>
      </c>
      <c r="B315" s="74">
        <v>2577</v>
      </c>
      <c r="C315" s="35">
        <v>2.1739130434782601E-2</v>
      </c>
      <c r="D315" s="35">
        <f t="shared" ca="1" si="119"/>
        <v>22</v>
      </c>
      <c r="E315" s="35">
        <f t="shared" ca="1" si="120"/>
        <v>6.717582773218062E-4</v>
      </c>
      <c r="F315" s="35">
        <f ca="1">E315*'Input Sheet'!$D$2/SUM(OFFSET($E$4,0,0,'Input Sheet'!$D$2))</f>
        <v>0.31330760194663687</v>
      </c>
      <c r="G315" s="35">
        <f t="shared" si="121"/>
        <v>2.2380461031287999</v>
      </c>
      <c r="H315" s="35">
        <f t="shared" si="122"/>
        <v>6</v>
      </c>
      <c r="J315" s="19">
        <v>312</v>
      </c>
      <c r="K315" s="30">
        <f t="shared" si="123"/>
        <v>2.0530784434834199</v>
      </c>
      <c r="L315" s="77">
        <f t="shared" ca="1" si="124"/>
        <v>1.0051494223629991E-3</v>
      </c>
      <c r="M315" s="27" t="str">
        <f t="shared" si="130"/>
        <v/>
      </c>
      <c r="N315" s="22">
        <f t="shared" si="125"/>
        <v>2.5502283530550902</v>
      </c>
      <c r="O315" s="28">
        <f t="shared" ca="1" si="126"/>
        <v>1.0943159033790714E-3</v>
      </c>
      <c r="P315" s="28">
        <f t="shared" ca="1" si="127"/>
        <v>0.67457574215318383</v>
      </c>
      <c r="Q315" s="20">
        <f ca="1">IF(O315="","",SUM($P$4:$P315))</f>
        <v>1018.951152629291</v>
      </c>
      <c r="R315" s="28">
        <f t="shared" si="133"/>
        <v>354.99999999999693</v>
      </c>
      <c r="S315" s="77">
        <f ca="1">SUM(L$4:L315)</f>
        <v>1.0822639650775563</v>
      </c>
      <c r="T315" s="80">
        <f t="shared" ca="1" si="128"/>
        <v>0.51676722947383325</v>
      </c>
      <c r="U315" s="80">
        <f t="shared" ca="1" si="129"/>
        <v>0.78927277508078308</v>
      </c>
      <c r="V315" s="2"/>
      <c r="W315" s="2"/>
      <c r="X315" s="2"/>
      <c r="Y315" s="2"/>
      <c r="AB315" s="6"/>
      <c r="AC315" s="6"/>
      <c r="AP315" s="35">
        <f t="shared" si="131"/>
        <v>351.99999999999926</v>
      </c>
      <c r="AQ315" s="78">
        <f t="shared" ca="1" si="132"/>
        <v>0.78875025320459935</v>
      </c>
    </row>
    <row r="316" spans="1:43">
      <c r="A316" s="74">
        <v>2.33645973384853</v>
      </c>
      <c r="B316" s="74">
        <v>2578</v>
      </c>
      <c r="C316" s="35">
        <v>0</v>
      </c>
      <c r="D316" s="35">
        <f t="shared" ca="1" si="119"/>
        <v>24</v>
      </c>
      <c r="E316" s="35">
        <f t="shared" ca="1" si="120"/>
        <v>7.7985731045405093E-4</v>
      </c>
      <c r="F316" s="35">
        <f ca="1">E316*'Input Sheet'!$D$2/SUM(OFFSET($E$4,0,0,'Input Sheet'!$D$2))</f>
        <v>0.36372491720241751</v>
      </c>
      <c r="G316" s="35" t="str">
        <f t="shared" si="121"/>
        <v/>
      </c>
      <c r="H316" s="35" t="str">
        <f t="shared" si="122"/>
        <v/>
      </c>
      <c r="J316" s="19">
        <v>313</v>
      </c>
      <c r="K316" s="30">
        <f t="shared" si="123"/>
        <v>2.0530784434834199</v>
      </c>
      <c r="L316" s="77">
        <f t="shared" ca="1" si="124"/>
        <v>1.0051494223629991E-3</v>
      </c>
      <c r="M316" s="27" t="str">
        <f t="shared" si="130"/>
        <v/>
      </c>
      <c r="N316" s="22">
        <f t="shared" si="125"/>
        <v>2.5526682161121901</v>
      </c>
      <c r="O316" s="28">
        <f t="shared" ca="1" si="126"/>
        <v>1.0943159033790714E-3</v>
      </c>
      <c r="P316" s="28">
        <f t="shared" ca="1" si="127"/>
        <v>0.67457574215318383</v>
      </c>
      <c r="Q316" s="20">
        <f ca="1">IF(O316="","",SUM($P$4:$P316))</f>
        <v>1019.6257283714441</v>
      </c>
      <c r="R316" s="28">
        <f t="shared" si="133"/>
        <v>356.99999999999767</v>
      </c>
      <c r="S316" s="77">
        <f ca="1">SUM(L$4:L316)</f>
        <v>1.0832691144999194</v>
      </c>
      <c r="T316" s="80">
        <f t="shared" ca="1" si="128"/>
        <v>0.51724717549343913</v>
      </c>
      <c r="U316" s="80">
        <f t="shared" ca="1" si="129"/>
        <v>0.78979529695696682</v>
      </c>
      <c r="V316" s="2"/>
      <c r="W316" s="2"/>
      <c r="X316" s="2"/>
      <c r="Y316" s="2"/>
      <c r="AB316" s="6"/>
      <c r="AC316" s="6"/>
      <c r="AP316" s="35">
        <f t="shared" si="131"/>
        <v>354.99999999999693</v>
      </c>
      <c r="AQ316" s="78">
        <f t="shared" ca="1" si="132"/>
        <v>0.78927277508078308</v>
      </c>
    </row>
    <row r="317" spans="1:43">
      <c r="A317" s="74">
        <v>2.2041199826559201</v>
      </c>
      <c r="B317" s="74">
        <v>2579</v>
      </c>
      <c r="C317" s="35">
        <v>0</v>
      </c>
      <c r="D317" s="35">
        <f t="shared" ca="1" si="119"/>
        <v>22</v>
      </c>
      <c r="E317" s="35">
        <f t="shared" ca="1" si="120"/>
        <v>6.717582773218062E-4</v>
      </c>
      <c r="F317" s="35">
        <f ca="1">E317*'Input Sheet'!$D$2/SUM(OFFSET($E$4,0,0,'Input Sheet'!$D$2))</f>
        <v>0.31330760194663687</v>
      </c>
      <c r="G317" s="35" t="str">
        <f t="shared" si="121"/>
        <v/>
      </c>
      <c r="H317" s="35" t="str">
        <f t="shared" si="122"/>
        <v/>
      </c>
      <c r="J317" s="19">
        <v>314</v>
      </c>
      <c r="K317" s="30">
        <f t="shared" si="123"/>
        <v>2.0569048513364701</v>
      </c>
      <c r="L317" s="77">
        <f t="shared" ca="1" si="124"/>
        <v>1.0051494223629991E-3</v>
      </c>
      <c r="M317" s="27">
        <f t="shared" si="130"/>
        <v>2.0569048513364701</v>
      </c>
      <c r="N317" s="22">
        <f t="shared" si="125"/>
        <v>2.5538830266438701</v>
      </c>
      <c r="O317" s="28">
        <f t="shared" ca="1" si="126"/>
        <v>1.0943159033790714E-3</v>
      </c>
      <c r="P317" s="28">
        <f t="shared" ca="1" si="127"/>
        <v>0.67457574215318383</v>
      </c>
      <c r="Q317" s="20">
        <f ca="1">IF(O317="","",SUM($P$4:$P317))</f>
        <v>1020.3003041135972</v>
      </c>
      <c r="R317" s="28">
        <f t="shared" si="133"/>
        <v>357.99999999999682</v>
      </c>
      <c r="S317" s="77">
        <f ca="1">SUM(L$4:L317)</f>
        <v>1.0842742639222824</v>
      </c>
      <c r="T317" s="80">
        <f t="shared" ca="1" si="128"/>
        <v>0.5177271215130449</v>
      </c>
      <c r="U317" s="80">
        <f t="shared" ca="1" si="129"/>
        <v>0.79031781883315044</v>
      </c>
      <c r="V317" s="2"/>
      <c r="W317" s="2"/>
      <c r="X317" s="2"/>
      <c r="Y317" s="2"/>
      <c r="AB317" s="6"/>
      <c r="AC317" s="6"/>
      <c r="AP317" s="35">
        <f t="shared" si="131"/>
        <v>356.99999999999767</v>
      </c>
      <c r="AQ317" s="78">
        <f t="shared" ca="1" si="132"/>
        <v>0.78979529695696682</v>
      </c>
    </row>
    <row r="318" spans="1:43">
      <c r="A318" s="74">
        <v>2.9898945637187699</v>
      </c>
      <c r="B318" s="74">
        <v>2595</v>
      </c>
      <c r="C318" s="35">
        <v>0</v>
      </c>
      <c r="D318" s="35">
        <f t="shared" ca="1" si="119"/>
        <v>38</v>
      </c>
      <c r="E318" s="35">
        <f t="shared" ca="1" si="120"/>
        <v>1.5419905911250552E-3</v>
      </c>
      <c r="F318" s="35">
        <f ca="1">E318*'Input Sheet'!$D$2/SUM(OFFSET($E$4,0,0,'Input Sheet'!$D$2))</f>
        <v>0.71918335901387087</v>
      </c>
      <c r="G318" s="35" t="str">
        <f t="shared" si="121"/>
        <v/>
      </c>
      <c r="H318" s="35" t="str">
        <f t="shared" si="122"/>
        <v/>
      </c>
      <c r="J318" s="19">
        <v>315</v>
      </c>
      <c r="K318" s="30">
        <f t="shared" si="123"/>
        <v>2.0569048513364701</v>
      </c>
      <c r="L318" s="77">
        <f t="shared" ca="1" si="124"/>
        <v>1.0051494223629991E-3</v>
      </c>
      <c r="M318" s="27" t="str">
        <f t="shared" si="130"/>
        <v/>
      </c>
      <c r="N318" s="22">
        <f t="shared" si="125"/>
        <v>2.5550944485783198</v>
      </c>
      <c r="O318" s="28">
        <f t="shared" ca="1" si="126"/>
        <v>1.0943159033790714E-3</v>
      </c>
      <c r="P318" s="28">
        <f t="shared" ca="1" si="127"/>
        <v>0.67457574215318383</v>
      </c>
      <c r="Q318" s="20">
        <f ca="1">IF(O318="","",SUM($P$4:$P318))</f>
        <v>1020.9748798557504</v>
      </c>
      <c r="R318" s="28">
        <f t="shared" si="133"/>
        <v>359.00000000000085</v>
      </c>
      <c r="S318" s="77">
        <f ca="1">SUM(L$4:L318)</f>
        <v>1.0852794133446455</v>
      </c>
      <c r="T318" s="80">
        <f t="shared" ca="1" si="128"/>
        <v>0.51820706753265078</v>
      </c>
      <c r="U318" s="80">
        <f t="shared" ca="1" si="129"/>
        <v>0.79084034070933418</v>
      </c>
      <c r="V318" s="2"/>
      <c r="W318" s="2"/>
      <c r="X318" s="2"/>
      <c r="Y318" s="2"/>
      <c r="AB318" s="6"/>
      <c r="AC318" s="6"/>
      <c r="AP318" s="35">
        <f t="shared" si="131"/>
        <v>357.99999999999682</v>
      </c>
      <c r="AQ318" s="78">
        <f t="shared" ca="1" si="132"/>
        <v>0.79031781883315044</v>
      </c>
    </row>
    <row r="319" spans="1:43">
      <c r="A319" s="74">
        <v>3.1846914308176002</v>
      </c>
      <c r="B319" s="74">
        <v>2600</v>
      </c>
      <c r="C319" s="35">
        <v>0</v>
      </c>
      <c r="D319" s="35">
        <f t="shared" ca="1" si="119"/>
        <v>42</v>
      </c>
      <c r="E319" s="35">
        <f t="shared" ca="1" si="120"/>
        <v>2.1538916193492835E-3</v>
      </c>
      <c r="F319" s="35">
        <f ca="1">E319*'Input Sheet'!$D$2/SUM(OFFSET($E$4,0,0,'Input Sheet'!$D$2))</f>
        <v>1.0045735808447722</v>
      </c>
      <c r="G319" s="35" t="str">
        <f t="shared" si="121"/>
        <v/>
      </c>
      <c r="H319" s="35" t="str">
        <f t="shared" si="122"/>
        <v/>
      </c>
      <c r="J319" s="19">
        <v>316</v>
      </c>
      <c r="K319" s="30">
        <f t="shared" si="123"/>
        <v>2.0569048513364701</v>
      </c>
      <c r="L319" s="77">
        <f t="shared" ca="1" si="124"/>
        <v>1.0051494223629991E-3</v>
      </c>
      <c r="M319" s="27" t="str">
        <f t="shared" si="130"/>
        <v/>
      </c>
      <c r="N319" s="22">
        <f t="shared" si="125"/>
        <v>2.5563025007672899</v>
      </c>
      <c r="O319" s="28">
        <f t="shared" ca="1" si="126"/>
        <v>4.3772636135162857E-3</v>
      </c>
      <c r="P319" s="28">
        <f t="shared" ca="1" si="127"/>
        <v>2.6983029686127353</v>
      </c>
      <c r="Q319" s="20">
        <f ca="1">IF(O319="","",SUM($P$4:$P319))</f>
        <v>1023.6731828243632</v>
      </c>
      <c r="R319" s="28">
        <f t="shared" si="133"/>
        <v>360.00000000000227</v>
      </c>
      <c r="S319" s="77">
        <f ca="1">SUM(L$4:L319)</f>
        <v>1.0862845627670086</v>
      </c>
      <c r="T319" s="80">
        <f t="shared" ca="1" si="128"/>
        <v>0.51868701355225655</v>
      </c>
      <c r="U319" s="80">
        <f t="shared" ca="1" si="129"/>
        <v>0.79293042821406901</v>
      </c>
      <c r="V319" s="2"/>
      <c r="W319" s="2"/>
      <c r="X319" s="2"/>
      <c r="Y319" s="2"/>
      <c r="AB319" s="6"/>
      <c r="AC319" s="6"/>
      <c r="AP319" s="35">
        <f t="shared" si="131"/>
        <v>359.00000000000085</v>
      </c>
      <c r="AQ319" s="78">
        <f t="shared" ca="1" si="132"/>
        <v>0.79084034070933418</v>
      </c>
    </row>
    <row r="320" spans="1:43">
      <c r="A320" s="74">
        <v>3.6989700043360205</v>
      </c>
      <c r="B320" s="74">
        <v>2601</v>
      </c>
      <c r="C320" s="35">
        <v>0</v>
      </c>
      <c r="D320" s="35">
        <f t="shared" ca="1" si="119"/>
        <v>53</v>
      </c>
      <c r="E320" s="35">
        <f t="shared" ca="1" si="120"/>
        <v>1.6961896502375607E-2</v>
      </c>
      <c r="F320" s="35">
        <f ca="1">E320*'Input Sheet'!$D$2/SUM(OFFSET($E$4,0,0,'Input Sheet'!$D$2))</f>
        <v>7.9110169491525806</v>
      </c>
      <c r="G320" s="35" t="str">
        <f t="shared" si="121"/>
        <v/>
      </c>
      <c r="H320" s="35" t="str">
        <f t="shared" si="122"/>
        <v/>
      </c>
      <c r="J320" s="19">
        <v>317</v>
      </c>
      <c r="K320" s="30">
        <f t="shared" si="123"/>
        <v>2.0569048513364701</v>
      </c>
      <c r="L320" s="77">
        <f t="shared" ca="1" si="124"/>
        <v>1.0051494223629991E-3</v>
      </c>
      <c r="M320" s="27" t="str">
        <f t="shared" si="130"/>
        <v/>
      </c>
      <c r="N320" s="22">
        <f t="shared" si="125"/>
        <v>2.5575072019056599</v>
      </c>
      <c r="O320" s="28">
        <f t="shared" ca="1" si="126"/>
        <v>2.1886318067581428E-3</v>
      </c>
      <c r="P320" s="28">
        <f t="shared" ca="1" si="127"/>
        <v>1.3491514843063677</v>
      </c>
      <c r="Q320" s="20">
        <f ca="1">IF(O320="","",SUM($P$4:$P320))</f>
        <v>1025.0223343086695</v>
      </c>
      <c r="R320" s="28">
        <f t="shared" si="133"/>
        <v>361.00000000000176</v>
      </c>
      <c r="S320" s="77">
        <f ca="1">SUM(L$4:L320)</f>
        <v>1.0872897121893716</v>
      </c>
      <c r="T320" s="80">
        <f t="shared" ca="1" si="128"/>
        <v>0.51916695957186243</v>
      </c>
      <c r="U320" s="80">
        <f t="shared" ca="1" si="129"/>
        <v>0.79397547196643647</v>
      </c>
      <c r="V320" s="2"/>
      <c r="W320" s="2"/>
      <c r="X320" s="2"/>
      <c r="Y320" s="2"/>
      <c r="AB320" s="6"/>
      <c r="AC320" s="6"/>
      <c r="AP320" s="35">
        <f t="shared" si="131"/>
        <v>360.00000000000227</v>
      </c>
      <c r="AQ320" s="78">
        <f t="shared" ca="1" si="132"/>
        <v>0.79293042821406901</v>
      </c>
    </row>
    <row r="321" spans="1:43">
      <c r="A321" s="74">
        <v>3.8674674878590505</v>
      </c>
      <c r="B321" s="74">
        <v>2603</v>
      </c>
      <c r="C321" s="35">
        <v>0</v>
      </c>
      <c r="D321" s="35">
        <f t="shared" ca="1" si="119"/>
        <v>56</v>
      </c>
      <c r="E321" s="35">
        <f t="shared" ca="1" si="120"/>
        <v>2.7139034403800971E-2</v>
      </c>
      <c r="F321" s="35">
        <f ca="1">E321*'Input Sheet'!$D$2/SUM(OFFSET($E$4,0,0,'Input Sheet'!$D$2))</f>
        <v>12.657627118644129</v>
      </c>
      <c r="G321" s="35" t="str">
        <f t="shared" si="121"/>
        <v/>
      </c>
      <c r="H321" s="35" t="str">
        <f t="shared" si="122"/>
        <v/>
      </c>
      <c r="J321" s="19">
        <v>318</v>
      </c>
      <c r="K321" s="30">
        <f t="shared" si="123"/>
        <v>2.0569048513364701</v>
      </c>
      <c r="L321" s="77">
        <f t="shared" ca="1" si="124"/>
        <v>1.0051494223629991E-3</v>
      </c>
      <c r="M321" s="27" t="str">
        <f t="shared" si="130"/>
        <v/>
      </c>
      <c r="N321" s="22">
        <f t="shared" si="125"/>
        <v>2.5599066250361102</v>
      </c>
      <c r="O321" s="28">
        <f t="shared" ca="1" si="126"/>
        <v>1.0943159033790714E-3</v>
      </c>
      <c r="P321" s="28">
        <f t="shared" ca="1" si="127"/>
        <v>0.67457574215318383</v>
      </c>
      <c r="Q321" s="20">
        <f ca="1">IF(O321="","",SUM($P$4:$P321))</f>
        <v>1025.6969100508227</v>
      </c>
      <c r="R321" s="28">
        <f t="shared" si="133"/>
        <v>362.99999999999829</v>
      </c>
      <c r="S321" s="77">
        <f ca="1">SUM(L$4:L321)</f>
        <v>1.0882948616117347</v>
      </c>
      <c r="T321" s="80">
        <f t="shared" ca="1" si="128"/>
        <v>0.5196469055914682</v>
      </c>
      <c r="U321" s="80">
        <f t="shared" ca="1" si="129"/>
        <v>0.79449799384262021</v>
      </c>
      <c r="V321" s="2"/>
      <c r="W321" s="2"/>
      <c r="X321" s="2"/>
      <c r="Y321" s="2"/>
      <c r="AB321" s="6"/>
      <c r="AC321" s="6"/>
      <c r="AP321" s="35">
        <f t="shared" si="131"/>
        <v>361.00000000000176</v>
      </c>
      <c r="AQ321" s="78">
        <f t="shared" ca="1" si="132"/>
        <v>0.79397547196643647</v>
      </c>
    </row>
    <row r="322" spans="1:43">
      <c r="A322" s="74">
        <v>3.0700378666077599</v>
      </c>
      <c r="B322" s="74">
        <v>2605</v>
      </c>
      <c r="C322" s="35">
        <v>0</v>
      </c>
      <c r="D322" s="35">
        <f t="shared" ca="1" si="119"/>
        <v>40</v>
      </c>
      <c r="E322" s="35">
        <f t="shared" ca="1" si="120"/>
        <v>1.8092689602533982E-3</v>
      </c>
      <c r="F322" s="35">
        <f ca="1">E322*'Input Sheet'!$D$2/SUM(OFFSET($E$4,0,0,'Input Sheet'!$D$2))</f>
        <v>0.84384180790960861</v>
      </c>
      <c r="G322" s="35" t="str">
        <f t="shared" si="121"/>
        <v/>
      </c>
      <c r="H322" s="35" t="str">
        <f t="shared" si="122"/>
        <v/>
      </c>
      <c r="J322" s="19">
        <v>319</v>
      </c>
      <c r="K322" s="30">
        <f t="shared" si="123"/>
        <v>2.0569048513364701</v>
      </c>
      <c r="L322" s="77">
        <f t="shared" ca="1" si="124"/>
        <v>1.0051494223629991E-3</v>
      </c>
      <c r="M322" s="27" t="str">
        <f t="shared" si="130"/>
        <v/>
      </c>
      <c r="N322" s="22">
        <f t="shared" si="125"/>
        <v>2.5622928644564702</v>
      </c>
      <c r="O322" s="28">
        <f t="shared" ca="1" si="126"/>
        <v>1.0943159033790714E-3</v>
      </c>
      <c r="P322" s="28">
        <f t="shared" ca="1" si="127"/>
        <v>0.67457574215318383</v>
      </c>
      <c r="Q322" s="20">
        <f ca="1">IF(O322="","",SUM($P$4:$P322))</f>
        <v>1026.3714857929758</v>
      </c>
      <c r="R322" s="28">
        <f t="shared" si="133"/>
        <v>364.99999999999642</v>
      </c>
      <c r="S322" s="77">
        <f ca="1">SUM(L$4:L322)</f>
        <v>1.0893000110340978</v>
      </c>
      <c r="T322" s="80">
        <f t="shared" ca="1" si="128"/>
        <v>0.52012685161107408</v>
      </c>
      <c r="U322" s="80">
        <f t="shared" ca="1" si="129"/>
        <v>0.79502051571880383</v>
      </c>
      <c r="V322" s="2"/>
      <c r="W322" s="2"/>
      <c r="X322" s="2"/>
      <c r="Y322" s="2"/>
      <c r="AB322" s="6"/>
      <c r="AC322" s="6"/>
      <c r="AP322" s="35">
        <f t="shared" si="131"/>
        <v>362.99999999999829</v>
      </c>
      <c r="AQ322" s="78">
        <f t="shared" ca="1" si="132"/>
        <v>0.79449799384262021</v>
      </c>
    </row>
    <row r="323" spans="1:43">
      <c r="A323" s="74">
        <v>3.9907826918031404</v>
      </c>
      <c r="B323" s="74">
        <v>2607</v>
      </c>
      <c r="C323" s="35">
        <v>0</v>
      </c>
      <c r="D323" s="35">
        <f t="shared" ref="D323:D386" ca="1" si="134">IF($A323=OFFSET($AC$4,NumBins,0), NumBins, INDEX(OFFSET($AB$4,0,0,NumBins+2,2),MATCH($A323,OFFSET($AC$4,0,0,NumBins+2,1),1)+1,1))</f>
        <v>59</v>
      </c>
      <c r="E323" s="35">
        <f t="shared" ref="E323:E386" ca="1" si="135">INDEX(OFFSET($AB$4,0,0,NumBins+1,5),MATCH($D323,OFFSET( $AB$4,0,0,NumBins+1,1),0),5)</f>
        <v>4.5231724006334947E-2</v>
      </c>
      <c r="F323" s="35">
        <f ca="1">E323*'Input Sheet'!$D$2/SUM(OFFSET($E$4,0,0,'Input Sheet'!$D$2))</f>
        <v>21.096045197740214</v>
      </c>
      <c r="G323" s="35" t="str">
        <f t="shared" si="121"/>
        <v/>
      </c>
      <c r="H323" s="35" t="str">
        <f t="shared" si="122"/>
        <v/>
      </c>
      <c r="J323" s="19">
        <v>320</v>
      </c>
      <c r="K323" s="30">
        <f t="shared" si="123"/>
        <v>2.0569048513364701</v>
      </c>
      <c r="L323" s="77">
        <f t="shared" ca="1" si="124"/>
        <v>1.0051494223629991E-3</v>
      </c>
      <c r="M323" s="27" t="str">
        <f t="shared" si="130"/>
        <v/>
      </c>
      <c r="N323" s="22">
        <f t="shared" si="125"/>
        <v>2.5634810853944101</v>
      </c>
      <c r="O323" s="28">
        <f t="shared" ca="1" si="126"/>
        <v>2.1886318067581428E-3</v>
      </c>
      <c r="P323" s="28">
        <f t="shared" ca="1" si="127"/>
        <v>1.3491514843063677</v>
      </c>
      <c r="Q323" s="20">
        <f ca="1">IF(O323="","",SUM($P$4:$P323))</f>
        <v>1027.7206372772821</v>
      </c>
      <c r="R323" s="28">
        <f t="shared" si="133"/>
        <v>365.99999999999989</v>
      </c>
      <c r="S323" s="77">
        <f ca="1">SUM(L$4:L323)</f>
        <v>1.0903051604564609</v>
      </c>
      <c r="T323" s="80">
        <f t="shared" ca="1" si="128"/>
        <v>0.52060679763067985</v>
      </c>
      <c r="U323" s="80">
        <f t="shared" ca="1" si="129"/>
        <v>0.7960655594711713</v>
      </c>
      <c r="V323" s="2"/>
      <c r="W323" s="2"/>
      <c r="X323" s="2"/>
      <c r="Y323" s="2"/>
      <c r="AB323" s="6"/>
      <c r="AC323" s="6"/>
      <c r="AP323" s="35">
        <f t="shared" si="131"/>
        <v>364.99999999999642</v>
      </c>
      <c r="AQ323" s="78">
        <f t="shared" ca="1" si="132"/>
        <v>0.79502051571880383</v>
      </c>
    </row>
    <row r="324" spans="1:43">
      <c r="A324" s="74">
        <v>3.7168377232995198</v>
      </c>
      <c r="B324" s="74">
        <v>2618</v>
      </c>
      <c r="C324" s="35">
        <v>0</v>
      </c>
      <c r="D324" s="35">
        <f t="shared" ca="1" si="134"/>
        <v>53</v>
      </c>
      <c r="E324" s="35">
        <f t="shared" ca="1" si="135"/>
        <v>1.6961896502375607E-2</v>
      </c>
      <c r="F324" s="35">
        <f ca="1">E324*'Input Sheet'!$D$2/SUM(OFFSET($E$4,0,0,'Input Sheet'!$D$2))</f>
        <v>7.9110169491525806</v>
      </c>
      <c r="G324" s="35" t="str">
        <f t="shared" ref="G324:G387" si="136">IF(C324=0,"",$A324)</f>
        <v/>
      </c>
      <c r="H324" s="35" t="str">
        <f t="shared" ref="H324:H387" si="137">IF(G324="", "", COUNTIF($G$4:$G$3738,G324))</f>
        <v/>
      </c>
      <c r="J324" s="19">
        <v>321</v>
      </c>
      <c r="K324" s="30">
        <f t="shared" ref="K324:K387" si="138">IF(ISERR(SMALL($G$4:$G$3738,$J324)),"",SMALL($G$4:$G$3738,$J324))</f>
        <v>2.06069784035361</v>
      </c>
      <c r="L324" s="77">
        <f t="shared" ref="L324:L387" ca="1" si="139">IF($K324="", "", IFERROR(INDEX($A$4:$H$3738,MATCH($K324,$G$4:$G$3738,0),5),""))</f>
        <v>1.0051494223629991E-3</v>
      </c>
      <c r="M324" s="27">
        <f t="shared" si="130"/>
        <v>2.06069784035361</v>
      </c>
      <c r="N324" s="22">
        <f t="shared" ref="N324:N387" si="140">IF(ISERR(SMALL($M$4:$M$3738,$J324)),"",SMALL($M$4:$M$3738,$J324))</f>
        <v>2.5658478186735199</v>
      </c>
      <c r="O324" s="28">
        <f t="shared" ref="O324:O387" ca="1" si="141">IFERROR(INDEX($A$4:$H$3738,MATCH($N324,$G$4:$G$3738,0),5)*INDEX($A$4:$H$3738,MATCH($N324,$G$4:$G$3738,0),8),"")</f>
        <v>1.0943159033790714E-3</v>
      </c>
      <c r="P324" s="28">
        <f t="shared" ca="1" si="127"/>
        <v>0.67457574215318383</v>
      </c>
      <c r="Q324" s="20">
        <f ca="1">IF(O324="","",SUM($P$4:$P324))</f>
        <v>1028.3952130194352</v>
      </c>
      <c r="R324" s="28">
        <f t="shared" si="133"/>
        <v>368.0000000000021</v>
      </c>
      <c r="S324" s="77">
        <f ca="1">SUM(L$4:L324)</f>
        <v>1.0913103098788239</v>
      </c>
      <c r="T324" s="80">
        <f t="shared" ca="1" si="128"/>
        <v>0.52108674365028573</v>
      </c>
      <c r="U324" s="80">
        <f t="shared" ca="1" si="129"/>
        <v>0.79658808134735493</v>
      </c>
      <c r="V324" s="2"/>
      <c r="W324" s="2"/>
      <c r="X324" s="2"/>
      <c r="Y324" s="2"/>
      <c r="AB324" s="6"/>
      <c r="AC324" s="6"/>
      <c r="AP324" s="35">
        <f t="shared" si="131"/>
        <v>365.99999999999989</v>
      </c>
      <c r="AQ324" s="78">
        <f t="shared" ca="1" si="132"/>
        <v>0.7960655594711713</v>
      </c>
    </row>
    <row r="325" spans="1:43">
      <c r="A325" s="74">
        <v>3.8656960599160706</v>
      </c>
      <c r="B325" s="74">
        <v>2627</v>
      </c>
      <c r="C325" s="35">
        <v>0</v>
      </c>
      <c r="D325" s="35">
        <f t="shared" ca="1" si="134"/>
        <v>56</v>
      </c>
      <c r="E325" s="35">
        <f t="shared" ca="1" si="135"/>
        <v>2.7139034403800971E-2</v>
      </c>
      <c r="F325" s="35">
        <f ca="1">E325*'Input Sheet'!$D$2/SUM(OFFSET($E$4,0,0,'Input Sheet'!$D$2))</f>
        <v>12.657627118644129</v>
      </c>
      <c r="G325" s="35" t="str">
        <f t="shared" si="136"/>
        <v/>
      </c>
      <c r="H325" s="35" t="str">
        <f t="shared" si="137"/>
        <v/>
      </c>
      <c r="J325" s="19">
        <v>322</v>
      </c>
      <c r="K325" s="30">
        <f t="shared" si="138"/>
        <v>2.06069784035361</v>
      </c>
      <c r="L325" s="77">
        <f t="shared" ca="1" si="139"/>
        <v>1.0051494223629991E-3</v>
      </c>
      <c r="M325" s="27" t="str">
        <f t="shared" si="130"/>
        <v/>
      </c>
      <c r="N325" s="22">
        <f t="shared" si="140"/>
        <v>2.5670263661590602</v>
      </c>
      <c r="O325" s="28">
        <f t="shared" ca="1" si="141"/>
        <v>1.0943159033790714E-3</v>
      </c>
      <c r="P325" s="28">
        <f t="shared" ref="P325:P388" ca="1" si="142">IF($O325="","", $O325*$W$6/$W$3)</f>
        <v>0.67457574215318383</v>
      </c>
      <c r="Q325" s="20">
        <f ca="1">IF(O325="","",SUM($P$4:$P325))</f>
        <v>1029.0697887615884</v>
      </c>
      <c r="R325" s="28">
        <f t="shared" si="133"/>
        <v>368.99999999999994</v>
      </c>
      <c r="S325" s="77">
        <f ca="1">SUM(L$4:L325)</f>
        <v>1.092315459301187</v>
      </c>
      <c r="T325" s="80">
        <f t="shared" ref="T325:T388" ca="1" si="143">S325/$T$1</f>
        <v>0.5215666896698915</v>
      </c>
      <c r="U325" s="80">
        <f t="shared" ref="U325:U388" ca="1" si="144">IF(Q325="",NA(),Q325/$W$6)</f>
        <v>0.79711060322353866</v>
      </c>
      <c r="V325" s="2"/>
      <c r="W325" s="2"/>
      <c r="X325" s="2"/>
      <c r="Y325" s="2"/>
      <c r="AB325" s="6"/>
      <c r="AC325" s="6"/>
      <c r="AP325" s="35">
        <f t="shared" si="131"/>
        <v>368.0000000000021</v>
      </c>
      <c r="AQ325" s="78">
        <f t="shared" ca="1" si="132"/>
        <v>0.79658808134735493</v>
      </c>
    </row>
    <row r="326" spans="1:43">
      <c r="A326" s="74">
        <v>2.74741180788642</v>
      </c>
      <c r="B326" s="74">
        <v>2628</v>
      </c>
      <c r="C326" s="35">
        <v>0</v>
      </c>
      <c r="D326" s="35">
        <f t="shared" ca="1" si="134"/>
        <v>33</v>
      </c>
      <c r="E326" s="35">
        <f t="shared" ca="1" si="135"/>
        <v>1.1903085264824986E-3</v>
      </c>
      <c r="F326" s="35">
        <f ca="1">E326*'Input Sheet'!$D$2/SUM(OFFSET($E$4,0,0,'Input Sheet'!$D$2))</f>
        <v>0.55515908415105819</v>
      </c>
      <c r="G326" s="35" t="str">
        <f t="shared" si="136"/>
        <v/>
      </c>
      <c r="H326" s="35" t="str">
        <f t="shared" si="137"/>
        <v/>
      </c>
      <c r="J326" s="19">
        <v>323</v>
      </c>
      <c r="K326" s="30">
        <f t="shared" si="138"/>
        <v>2.0644579892269199</v>
      </c>
      <c r="L326" s="77">
        <f t="shared" ca="1" si="139"/>
        <v>1.0051494223629991E-3</v>
      </c>
      <c r="M326" s="27">
        <f t="shared" ref="M326:M389" si="145">IF($K326=$K325,"", $K326)</f>
        <v>2.0644579892269199</v>
      </c>
      <c r="N326" s="22">
        <f t="shared" si="140"/>
        <v>2.57170883180869</v>
      </c>
      <c r="O326" s="28">
        <f t="shared" ca="1" si="141"/>
        <v>1.0943159033790714E-3</v>
      </c>
      <c r="P326" s="28">
        <f t="shared" ca="1" si="142"/>
        <v>0.67457574215318383</v>
      </c>
      <c r="Q326" s="20">
        <f ca="1">IF(O326="","",SUM($P$4:$P326))</f>
        <v>1029.7443645037415</v>
      </c>
      <c r="R326" s="28">
        <f t="shared" si="133"/>
        <v>373.0000000000021</v>
      </c>
      <c r="S326" s="77">
        <f ca="1">SUM(L$4:L326)</f>
        <v>1.0933206087235501</v>
      </c>
      <c r="T326" s="80">
        <f t="shared" ca="1" si="143"/>
        <v>0.52204663568949727</v>
      </c>
      <c r="U326" s="80">
        <f t="shared" ca="1" si="144"/>
        <v>0.79763312509972228</v>
      </c>
      <c r="V326" s="2"/>
      <c r="W326" s="2"/>
      <c r="X326" s="2"/>
      <c r="Y326" s="2"/>
      <c r="AB326" s="6"/>
      <c r="AC326" s="6"/>
      <c r="AP326" s="35">
        <f t="shared" ref="AP326:AP389" si="146">R325</f>
        <v>368.99999999999994</v>
      </c>
      <c r="AQ326" s="78">
        <f t="shared" ref="AQ326:AQ389" ca="1" si="147">U325</f>
        <v>0.79711060322353866</v>
      </c>
    </row>
    <row r="327" spans="1:43">
      <c r="A327" s="74">
        <v>2.2764618041732398</v>
      </c>
      <c r="B327" s="74">
        <v>2629</v>
      </c>
      <c r="C327" s="35">
        <v>0</v>
      </c>
      <c r="D327" s="35">
        <f t="shared" ca="1" si="134"/>
        <v>23</v>
      </c>
      <c r="E327" s="35">
        <f t="shared" ca="1" si="135"/>
        <v>6.587144272767226E-4</v>
      </c>
      <c r="F327" s="35">
        <f ca="1">E327*'Input Sheet'!$D$2/SUM(OFFSET($E$4,0,0,'Input Sheet'!$D$2))</f>
        <v>0.30722395919039147</v>
      </c>
      <c r="G327" s="35" t="str">
        <f t="shared" si="136"/>
        <v/>
      </c>
      <c r="H327" s="35" t="str">
        <f t="shared" si="137"/>
        <v/>
      </c>
      <c r="J327" s="19">
        <v>324</v>
      </c>
      <c r="K327" s="30">
        <f t="shared" si="138"/>
        <v>2.0644579892269199</v>
      </c>
      <c r="L327" s="77">
        <f t="shared" ca="1" si="139"/>
        <v>1.0051494223629991E-3</v>
      </c>
      <c r="M327" s="27" t="str">
        <f t="shared" si="145"/>
        <v/>
      </c>
      <c r="N327" s="22">
        <f t="shared" si="140"/>
        <v>2.5728716022004798</v>
      </c>
      <c r="O327" s="28">
        <f t="shared" ca="1" si="141"/>
        <v>3.2829477101372143E-3</v>
      </c>
      <c r="P327" s="28">
        <f t="shared" ca="1" si="142"/>
        <v>2.0237272264595516</v>
      </c>
      <c r="Q327" s="20">
        <f ca="1">IF(O327="","",SUM($P$4:$P327))</f>
        <v>1031.7680917302011</v>
      </c>
      <c r="R327" s="28">
        <f t="shared" si="133"/>
        <v>373.99999999999977</v>
      </c>
      <c r="S327" s="77">
        <f ca="1">SUM(L$4:L327)</f>
        <v>1.0943257581459132</v>
      </c>
      <c r="T327" s="80">
        <f t="shared" ca="1" si="143"/>
        <v>0.52252658170910316</v>
      </c>
      <c r="U327" s="80">
        <f t="shared" ca="1" si="144"/>
        <v>0.7992006907282736</v>
      </c>
      <c r="V327" s="2"/>
      <c r="W327" s="2"/>
      <c r="X327" s="2"/>
      <c r="Y327" s="2"/>
      <c r="AB327" s="6"/>
      <c r="AC327" s="6"/>
      <c r="AP327" s="35">
        <f t="shared" si="146"/>
        <v>373.0000000000021</v>
      </c>
      <c r="AQ327" s="78">
        <f t="shared" ca="1" si="147"/>
        <v>0.79763312509972228</v>
      </c>
    </row>
    <row r="328" spans="1:43">
      <c r="A328" s="74">
        <v>2.0170333392987798</v>
      </c>
      <c r="B328" s="74">
        <v>2630</v>
      </c>
      <c r="C328" s="35">
        <v>0</v>
      </c>
      <c r="D328" s="35">
        <f t="shared" ca="1" si="134"/>
        <v>18</v>
      </c>
      <c r="E328" s="35">
        <f t="shared" ca="1" si="135"/>
        <v>1.4283702317789985E-3</v>
      </c>
      <c r="F328" s="35">
        <f ca="1">E328*'Input Sheet'!$D$2/SUM(OFFSET($E$4,0,0,'Input Sheet'!$D$2))</f>
        <v>0.66619090098126998</v>
      </c>
      <c r="G328" s="35" t="str">
        <f t="shared" si="136"/>
        <v/>
      </c>
      <c r="H328" s="35" t="str">
        <f t="shared" si="137"/>
        <v/>
      </c>
      <c r="J328" s="19">
        <v>325</v>
      </c>
      <c r="K328" s="30">
        <f t="shared" si="138"/>
        <v>2.0644579892269199</v>
      </c>
      <c r="L328" s="77">
        <f t="shared" ca="1" si="139"/>
        <v>1.0051494223629991E-3</v>
      </c>
      <c r="M328" s="27" t="str">
        <f t="shared" si="145"/>
        <v/>
      </c>
      <c r="N328" s="22">
        <f t="shared" si="140"/>
        <v>2.57518784492766</v>
      </c>
      <c r="O328" s="28">
        <f t="shared" ca="1" si="141"/>
        <v>1.0943159033790714E-3</v>
      </c>
      <c r="P328" s="28">
        <f t="shared" ca="1" si="142"/>
        <v>0.67457574215318383</v>
      </c>
      <c r="Q328" s="20">
        <f ca="1">IF(O328="","",SUM($P$4:$P328))</f>
        <v>1032.4426674723543</v>
      </c>
      <c r="R328" s="28">
        <f t="shared" si="133"/>
        <v>375.99999999999937</v>
      </c>
      <c r="S328" s="77">
        <f ca="1">SUM(L$4:L328)</f>
        <v>1.0953309075682762</v>
      </c>
      <c r="T328" s="80">
        <f t="shared" ca="1" si="143"/>
        <v>0.52300652772870893</v>
      </c>
      <c r="U328" s="80">
        <f t="shared" ca="1" si="144"/>
        <v>0.79972321260445722</v>
      </c>
      <c r="V328" s="2"/>
      <c r="W328" s="2"/>
      <c r="X328" s="2"/>
      <c r="Y328" s="2"/>
      <c r="AB328" s="6"/>
      <c r="AC328" s="6"/>
      <c r="AP328" s="35">
        <f t="shared" si="146"/>
        <v>373.99999999999977</v>
      </c>
      <c r="AQ328" s="78">
        <f t="shared" ca="1" si="147"/>
        <v>0.7992006907282736</v>
      </c>
    </row>
    <row r="329" spans="1:43">
      <c r="A329" s="74">
        <v>2.4742162640762602</v>
      </c>
      <c r="B329" s="74">
        <v>2634</v>
      </c>
      <c r="C329" s="35">
        <v>2.7777777777777801E-3</v>
      </c>
      <c r="D329" s="35">
        <f t="shared" ca="1" si="134"/>
        <v>27</v>
      </c>
      <c r="E329" s="35">
        <f t="shared" ca="1" si="135"/>
        <v>8.077093572559813E-4</v>
      </c>
      <c r="F329" s="35">
        <f ca="1">E329*'Input Sheet'!$D$2/SUM(OFFSET($E$4,0,0,'Input Sheet'!$D$2))</f>
        <v>0.3767150928167895</v>
      </c>
      <c r="G329" s="35">
        <f t="shared" si="136"/>
        <v>2.4742162640762602</v>
      </c>
      <c r="H329" s="35">
        <f t="shared" si="137"/>
        <v>2</v>
      </c>
      <c r="J329" s="19">
        <v>326</v>
      </c>
      <c r="K329" s="30">
        <f t="shared" si="138"/>
        <v>2.0644579892269199</v>
      </c>
      <c r="L329" s="77">
        <f t="shared" ca="1" si="139"/>
        <v>1.0051494223629991E-3</v>
      </c>
      <c r="M329" s="27" t="str">
        <f t="shared" si="145"/>
        <v/>
      </c>
      <c r="N329" s="22">
        <f t="shared" si="140"/>
        <v>2.5763413502057899</v>
      </c>
      <c r="O329" s="28">
        <f t="shared" ca="1" si="141"/>
        <v>3.2829477101372143E-3</v>
      </c>
      <c r="P329" s="28">
        <f t="shared" ca="1" si="142"/>
        <v>2.0237272264595516</v>
      </c>
      <c r="Q329" s="20">
        <f ca="1">IF(O329="","",SUM($P$4:$P329))</f>
        <v>1034.4663946988139</v>
      </c>
      <c r="R329" s="28">
        <f t="shared" si="133"/>
        <v>376.99999999999773</v>
      </c>
      <c r="S329" s="77">
        <f ca="1">SUM(L$4:L329)</f>
        <v>1.0963360569906393</v>
      </c>
      <c r="T329" s="80">
        <f t="shared" ca="1" si="143"/>
        <v>0.52348647374831481</v>
      </c>
      <c r="U329" s="80">
        <f t="shared" ca="1" si="144"/>
        <v>0.80129077823300843</v>
      </c>
      <c r="V329" s="2"/>
      <c r="W329" s="2"/>
      <c r="X329" s="2"/>
      <c r="Y329" s="2"/>
      <c r="AB329" s="6"/>
      <c r="AC329" s="6"/>
      <c r="AP329" s="35">
        <f t="shared" si="146"/>
        <v>375.99999999999937</v>
      </c>
      <c r="AQ329" s="78">
        <f t="shared" ca="1" si="147"/>
        <v>0.79972321260445722</v>
      </c>
    </row>
    <row r="330" spans="1:43">
      <c r="A330" s="74">
        <v>2.3443922736851102</v>
      </c>
      <c r="B330" s="74">
        <v>2640</v>
      </c>
      <c r="C330" s="35">
        <v>0</v>
      </c>
      <c r="D330" s="35">
        <f t="shared" ca="1" si="134"/>
        <v>25</v>
      </c>
      <c r="E330" s="35">
        <f t="shared" ca="1" si="135"/>
        <v>7.2564263111767296E-4</v>
      </c>
      <c r="F330" s="35">
        <f ca="1">E330*'Input Sheet'!$D$2/SUM(OFFSET($E$4,0,0,'Input Sheet'!$D$2))</f>
        <v>0.33843922777123336</v>
      </c>
      <c r="G330" s="35" t="str">
        <f t="shared" si="136"/>
        <v/>
      </c>
      <c r="H330" s="35" t="str">
        <f t="shared" si="137"/>
        <v/>
      </c>
      <c r="J330" s="19">
        <v>327</v>
      </c>
      <c r="K330" s="30">
        <f t="shared" si="138"/>
        <v>2.0644579892269199</v>
      </c>
      <c r="L330" s="77">
        <f t="shared" ca="1" si="139"/>
        <v>1.0051494223629991E-3</v>
      </c>
      <c r="M330" s="27" t="str">
        <f t="shared" si="145"/>
        <v/>
      </c>
      <c r="N330" s="22">
        <f t="shared" si="140"/>
        <v>2.57749179983723</v>
      </c>
      <c r="O330" s="28">
        <f t="shared" ca="1" si="141"/>
        <v>1.0943159033790714E-3</v>
      </c>
      <c r="P330" s="28">
        <f t="shared" ca="1" si="142"/>
        <v>0.67457574215318383</v>
      </c>
      <c r="Q330" s="20">
        <f ca="1">IF(O330="","",SUM($P$4:$P330))</f>
        <v>1035.1409704409671</v>
      </c>
      <c r="R330" s="28">
        <f t="shared" si="133"/>
        <v>378.00000000000415</v>
      </c>
      <c r="S330" s="77">
        <f ca="1">SUM(L$4:L330)</f>
        <v>1.0973412064130024</v>
      </c>
      <c r="T330" s="80">
        <f t="shared" ca="1" si="143"/>
        <v>0.52396641976792058</v>
      </c>
      <c r="U330" s="80">
        <f t="shared" ca="1" si="144"/>
        <v>0.80181330010919216</v>
      </c>
      <c r="V330" s="2"/>
      <c r="W330" s="2"/>
      <c r="X330" s="2"/>
      <c r="Y330" s="2"/>
      <c r="AB330" s="6"/>
      <c r="AC330" s="6"/>
      <c r="AP330" s="35">
        <f t="shared" si="146"/>
        <v>376.99999999999773</v>
      </c>
      <c r="AQ330" s="78">
        <f t="shared" ca="1" si="147"/>
        <v>0.80129077823300843</v>
      </c>
    </row>
    <row r="331" spans="1:43">
      <c r="A331" s="74">
        <v>2.8363241157067498</v>
      </c>
      <c r="B331" s="74">
        <v>2647</v>
      </c>
      <c r="C331" s="35">
        <v>0</v>
      </c>
      <c r="D331" s="35">
        <f t="shared" ca="1" si="134"/>
        <v>35</v>
      </c>
      <c r="E331" s="35">
        <f t="shared" ca="1" si="135"/>
        <v>1.3846446124388249E-3</v>
      </c>
      <c r="F331" s="35">
        <f ca="1">E331*'Input Sheet'!$D$2/SUM(OFFSET($E$4,0,0,'Input Sheet'!$D$2))</f>
        <v>0.64579730197163909</v>
      </c>
      <c r="G331" s="35" t="str">
        <f t="shared" si="136"/>
        <v/>
      </c>
      <c r="H331" s="35" t="str">
        <f t="shared" si="137"/>
        <v/>
      </c>
      <c r="J331" s="19">
        <v>328</v>
      </c>
      <c r="K331" s="30">
        <f t="shared" si="138"/>
        <v>2.0644579892269199</v>
      </c>
      <c r="L331" s="77">
        <f t="shared" ca="1" si="139"/>
        <v>1.0051494223629991E-3</v>
      </c>
      <c r="M331" s="27" t="str">
        <f t="shared" si="145"/>
        <v/>
      </c>
      <c r="N331" s="22">
        <f t="shared" si="140"/>
        <v>2.5786392099680699</v>
      </c>
      <c r="O331" s="28">
        <f t="shared" ca="1" si="141"/>
        <v>1.0943159033790714E-3</v>
      </c>
      <c r="P331" s="28">
        <f t="shared" ca="1" si="142"/>
        <v>0.67457574215318383</v>
      </c>
      <c r="Q331" s="20">
        <f ca="1">IF(O331="","",SUM($P$4:$P331))</f>
        <v>1035.8155461831202</v>
      </c>
      <c r="R331" s="28">
        <f t="shared" si="133"/>
        <v>378.99999999999795</v>
      </c>
      <c r="S331" s="77">
        <f ca="1">SUM(L$4:L331)</f>
        <v>1.0983463558353654</v>
      </c>
      <c r="T331" s="80">
        <f t="shared" ca="1" si="143"/>
        <v>0.52444636578752646</v>
      </c>
      <c r="U331" s="80">
        <f t="shared" ca="1" si="144"/>
        <v>0.80233582198537579</v>
      </c>
      <c r="V331" s="2"/>
      <c r="W331" s="2"/>
      <c r="X331" s="2"/>
      <c r="Y331" s="2"/>
      <c r="AB331" s="6"/>
      <c r="AC331" s="6"/>
      <c r="AP331" s="35">
        <f t="shared" si="146"/>
        <v>378.00000000000415</v>
      </c>
      <c r="AQ331" s="78">
        <f t="shared" ca="1" si="147"/>
        <v>0.80181330010919216</v>
      </c>
    </row>
    <row r="332" spans="1:43">
      <c r="A332" s="74">
        <v>3.8457180179666595</v>
      </c>
      <c r="B332" s="74">
        <v>2655</v>
      </c>
      <c r="C332" s="35">
        <v>0</v>
      </c>
      <c r="D332" s="35">
        <f t="shared" ca="1" si="134"/>
        <v>56</v>
      </c>
      <c r="E332" s="35">
        <f t="shared" ca="1" si="135"/>
        <v>2.7139034403800971E-2</v>
      </c>
      <c r="F332" s="35">
        <f ca="1">E332*'Input Sheet'!$D$2/SUM(OFFSET($E$4,0,0,'Input Sheet'!$D$2))</f>
        <v>12.657627118644129</v>
      </c>
      <c r="G332" s="35" t="str">
        <f t="shared" si="136"/>
        <v/>
      </c>
      <c r="H332" s="35" t="str">
        <f t="shared" si="137"/>
        <v/>
      </c>
      <c r="J332" s="19">
        <v>329</v>
      </c>
      <c r="K332" s="30">
        <f t="shared" si="138"/>
        <v>2.0644579892269199</v>
      </c>
      <c r="L332" s="77">
        <f t="shared" ca="1" si="139"/>
        <v>1.0051494223629991E-3</v>
      </c>
      <c r="M332" s="27" t="str">
        <f t="shared" si="145"/>
        <v/>
      </c>
      <c r="N332" s="22">
        <f t="shared" si="140"/>
        <v>2.5831987739686202</v>
      </c>
      <c r="O332" s="28">
        <f t="shared" ca="1" si="141"/>
        <v>1.2681791777477088E-3</v>
      </c>
      <c r="P332" s="28">
        <f t="shared" ca="1" si="142"/>
        <v>0.78175132735509134</v>
      </c>
      <c r="Q332" s="20">
        <f ca="1">IF(O332="","",SUM($P$4:$P332))</f>
        <v>1036.5972975104753</v>
      </c>
      <c r="R332" s="28">
        <f t="shared" si="133"/>
        <v>382.99999999999784</v>
      </c>
      <c r="S332" s="77">
        <f ca="1">SUM(L$4:L332)</f>
        <v>1.0993515052577285</v>
      </c>
      <c r="T332" s="80">
        <f t="shared" ca="1" si="143"/>
        <v>0.52492631180713223</v>
      </c>
      <c r="U332" s="80">
        <f t="shared" ca="1" si="144"/>
        <v>0.80294136135590655</v>
      </c>
      <c r="V332" s="2"/>
      <c r="W332" s="2"/>
      <c r="X332" s="2"/>
      <c r="Y332" s="2"/>
      <c r="AB332" s="6"/>
      <c r="AC332" s="6"/>
      <c r="AP332" s="35">
        <f t="shared" si="146"/>
        <v>378.99999999999795</v>
      </c>
      <c r="AQ332" s="78">
        <f t="shared" ca="1" si="147"/>
        <v>0.80233582198537579</v>
      </c>
    </row>
    <row r="333" spans="1:43">
      <c r="A333" s="74">
        <v>3.3074960379132099</v>
      </c>
      <c r="B333" s="74">
        <v>2657</v>
      </c>
      <c r="C333" s="35">
        <v>0</v>
      </c>
      <c r="D333" s="35">
        <f t="shared" ca="1" si="134"/>
        <v>45</v>
      </c>
      <c r="E333" s="35">
        <f t="shared" ca="1" si="135"/>
        <v>1.6961896502375607E-2</v>
      </c>
      <c r="F333" s="35">
        <f ca="1">E333*'Input Sheet'!$D$2/SUM(OFFSET($E$4,0,0,'Input Sheet'!$D$2))</f>
        <v>7.9110169491525806</v>
      </c>
      <c r="G333" s="35" t="str">
        <f t="shared" si="136"/>
        <v/>
      </c>
      <c r="H333" s="35" t="str">
        <f t="shared" si="137"/>
        <v/>
      </c>
      <c r="J333" s="19">
        <v>330</v>
      </c>
      <c r="K333" s="30">
        <f t="shared" si="138"/>
        <v>2.0681858617461599</v>
      </c>
      <c r="L333" s="77">
        <f t="shared" ca="1" si="139"/>
        <v>1.0051494223629991E-3</v>
      </c>
      <c r="M333" s="27">
        <f t="shared" si="145"/>
        <v>2.0681858617461599</v>
      </c>
      <c r="N333" s="22">
        <f t="shared" si="140"/>
        <v>2.5888317255942099</v>
      </c>
      <c r="O333" s="28">
        <f t="shared" ca="1" si="141"/>
        <v>1.2681791777477088E-3</v>
      </c>
      <c r="P333" s="28">
        <f t="shared" ca="1" si="142"/>
        <v>0.78175132735509134</v>
      </c>
      <c r="Q333" s="20">
        <f ca="1">IF(O333="","",SUM($P$4:$P333))</f>
        <v>1037.3790488378304</v>
      </c>
      <c r="R333" s="28">
        <f t="shared" si="133"/>
        <v>388.0000000000025</v>
      </c>
      <c r="S333" s="77">
        <f ca="1">SUM(L$4:L333)</f>
        <v>1.1003566546800916</v>
      </c>
      <c r="T333" s="80">
        <f t="shared" ca="1" si="143"/>
        <v>0.52540625782673811</v>
      </c>
      <c r="U333" s="80">
        <f t="shared" ca="1" si="144"/>
        <v>0.8035469007264372</v>
      </c>
      <c r="V333" s="2"/>
      <c r="W333" s="2"/>
      <c r="X333" s="2"/>
      <c r="Y333" s="2"/>
      <c r="AB333" s="6"/>
      <c r="AC333" s="6"/>
      <c r="AP333" s="35">
        <f t="shared" si="146"/>
        <v>382.99999999999784</v>
      </c>
      <c r="AQ333" s="78">
        <f t="shared" ca="1" si="147"/>
        <v>0.80294136135590655</v>
      </c>
    </row>
    <row r="334" spans="1:43">
      <c r="A334" s="74">
        <v>3.1212314551496201</v>
      </c>
      <c r="B334" s="74">
        <v>2659</v>
      </c>
      <c r="C334" s="35">
        <v>0</v>
      </c>
      <c r="D334" s="35">
        <f t="shared" ca="1" si="134"/>
        <v>41</v>
      </c>
      <c r="E334" s="35">
        <f t="shared" ca="1" si="135"/>
        <v>1.9955172355736006E-3</v>
      </c>
      <c r="F334" s="35">
        <f ca="1">E334*'Input Sheet'!$D$2/SUM(OFFSET($E$4,0,0,'Input Sheet'!$D$2))</f>
        <v>0.93070787637089158</v>
      </c>
      <c r="G334" s="35" t="str">
        <f t="shared" si="136"/>
        <v/>
      </c>
      <c r="H334" s="35" t="str">
        <f t="shared" si="137"/>
        <v/>
      </c>
      <c r="J334" s="19">
        <v>331</v>
      </c>
      <c r="K334" s="30">
        <f t="shared" si="138"/>
        <v>2.0681858617461599</v>
      </c>
      <c r="L334" s="77">
        <f t="shared" ca="1" si="139"/>
        <v>1.0051494223629991E-3</v>
      </c>
      <c r="M334" s="27" t="str">
        <f t="shared" si="145"/>
        <v/>
      </c>
      <c r="N334" s="22">
        <f t="shared" si="140"/>
        <v>2.5921767573958698</v>
      </c>
      <c r="O334" s="28">
        <f t="shared" ca="1" si="141"/>
        <v>1.2681791777477088E-3</v>
      </c>
      <c r="P334" s="28">
        <f t="shared" ca="1" si="142"/>
        <v>0.78175132735509134</v>
      </c>
      <c r="Q334" s="20">
        <f ca="1">IF(O334="","",SUM($P$4:$P334))</f>
        <v>1038.1608001651855</v>
      </c>
      <c r="R334" s="28">
        <f t="shared" si="133"/>
        <v>391.00000000000279</v>
      </c>
      <c r="S334" s="77">
        <f ca="1">SUM(L$4:L334)</f>
        <v>1.1013618041024547</v>
      </c>
      <c r="T334" s="80">
        <f t="shared" ca="1" si="143"/>
        <v>0.52588620384634388</v>
      </c>
      <c r="U334" s="80">
        <f t="shared" ca="1" si="144"/>
        <v>0.80415244009696785</v>
      </c>
      <c r="V334" s="2"/>
      <c r="W334" s="2"/>
      <c r="X334" s="2"/>
      <c r="Y334" s="2"/>
      <c r="AB334" s="6"/>
      <c r="AC334" s="6"/>
      <c r="AP334" s="35">
        <f t="shared" si="146"/>
        <v>388.0000000000025</v>
      </c>
      <c r="AQ334" s="78">
        <f t="shared" ca="1" si="147"/>
        <v>0.8035469007264372</v>
      </c>
    </row>
    <row r="335" spans="1:43">
      <c r="A335" s="74">
        <v>3.1162755875805401</v>
      </c>
      <c r="B335" s="74">
        <v>2662</v>
      </c>
      <c r="C335" s="35">
        <v>0</v>
      </c>
      <c r="D335" s="35">
        <f t="shared" ca="1" si="134"/>
        <v>41</v>
      </c>
      <c r="E335" s="35">
        <f t="shared" ca="1" si="135"/>
        <v>1.9955172355736006E-3</v>
      </c>
      <c r="F335" s="35">
        <f ca="1">E335*'Input Sheet'!$D$2/SUM(OFFSET($E$4,0,0,'Input Sheet'!$D$2))</f>
        <v>0.93070787637089158</v>
      </c>
      <c r="G335" s="35" t="str">
        <f t="shared" si="136"/>
        <v/>
      </c>
      <c r="H335" s="35" t="str">
        <f t="shared" si="137"/>
        <v/>
      </c>
      <c r="J335" s="19">
        <v>332</v>
      </c>
      <c r="K335" s="30">
        <f t="shared" si="138"/>
        <v>2.0681858617461599</v>
      </c>
      <c r="L335" s="77">
        <f t="shared" ca="1" si="139"/>
        <v>1.0051494223629991E-3</v>
      </c>
      <c r="M335" s="27" t="str">
        <f t="shared" si="145"/>
        <v/>
      </c>
      <c r="N335" s="22">
        <f t="shared" si="140"/>
        <v>2.5943925503754302</v>
      </c>
      <c r="O335" s="28">
        <f t="shared" ca="1" si="141"/>
        <v>1.2681791777477088E-3</v>
      </c>
      <c r="P335" s="28">
        <f t="shared" ca="1" si="142"/>
        <v>0.78175132735509134</v>
      </c>
      <c r="Q335" s="20">
        <f ca="1">IF(O335="","",SUM($P$4:$P335))</f>
        <v>1038.9425514925406</v>
      </c>
      <c r="R335" s="28">
        <f t="shared" si="133"/>
        <v>393.00000000000347</v>
      </c>
      <c r="S335" s="77">
        <f ca="1">SUM(L$4:L335)</f>
        <v>1.1023669535248177</v>
      </c>
      <c r="T335" s="80">
        <f t="shared" ca="1" si="143"/>
        <v>0.52636614986594976</v>
      </c>
      <c r="U335" s="80">
        <f t="shared" ca="1" si="144"/>
        <v>0.8047579794674985</v>
      </c>
      <c r="V335" s="2"/>
      <c r="W335" s="2"/>
      <c r="X335" s="2"/>
      <c r="Y335" s="2"/>
      <c r="AB335" s="6"/>
      <c r="AC335" s="6"/>
      <c r="AP335" s="35">
        <f t="shared" si="146"/>
        <v>391.00000000000279</v>
      </c>
      <c r="AQ335" s="78">
        <f t="shared" ca="1" si="147"/>
        <v>0.80415244009696785</v>
      </c>
    </row>
    <row r="336" spans="1:43">
      <c r="A336" s="74">
        <v>2.7979596437372001</v>
      </c>
      <c r="B336" s="74">
        <v>2663</v>
      </c>
      <c r="C336" s="35">
        <v>0</v>
      </c>
      <c r="D336" s="35">
        <f t="shared" ca="1" si="134"/>
        <v>34</v>
      </c>
      <c r="E336" s="35">
        <f t="shared" ca="1" si="135"/>
        <v>1.3846446124388249E-3</v>
      </c>
      <c r="F336" s="35">
        <f ca="1">E336*'Input Sheet'!$D$2/SUM(OFFSET($E$4,0,0,'Input Sheet'!$D$2))</f>
        <v>0.64579730197163909</v>
      </c>
      <c r="G336" s="35" t="str">
        <f t="shared" si="136"/>
        <v/>
      </c>
      <c r="H336" s="35" t="str">
        <f t="shared" si="137"/>
        <v/>
      </c>
      <c r="J336" s="19">
        <v>333</v>
      </c>
      <c r="K336" s="30">
        <f t="shared" si="138"/>
        <v>2.0681858617461599</v>
      </c>
      <c r="L336" s="77">
        <f t="shared" ca="1" si="139"/>
        <v>1.0051494223629991E-3</v>
      </c>
      <c r="M336" s="27" t="str">
        <f t="shared" si="145"/>
        <v/>
      </c>
      <c r="N336" s="22">
        <f t="shared" si="140"/>
        <v>2.5954962218255702</v>
      </c>
      <c r="O336" s="28">
        <f t="shared" ca="1" si="141"/>
        <v>2.5363583554954177E-3</v>
      </c>
      <c r="P336" s="28">
        <f t="shared" ca="1" si="142"/>
        <v>1.5635026547101827</v>
      </c>
      <c r="Q336" s="20">
        <f ca="1">IF(O336="","",SUM($P$4:$P336))</f>
        <v>1040.5060541472508</v>
      </c>
      <c r="R336" s="28">
        <f t="shared" si="133"/>
        <v>393.99999999999653</v>
      </c>
      <c r="S336" s="77">
        <f ca="1">SUM(L$4:L336)</f>
        <v>1.1033721029471808</v>
      </c>
      <c r="T336" s="80">
        <f t="shared" ca="1" si="143"/>
        <v>0.52684609588555553</v>
      </c>
      <c r="U336" s="80">
        <f t="shared" ca="1" si="144"/>
        <v>0.80596905820855991</v>
      </c>
      <c r="V336" s="2"/>
      <c r="W336" s="2"/>
      <c r="X336" s="2"/>
      <c r="Y336" s="2"/>
      <c r="AB336" s="6"/>
      <c r="AC336" s="6"/>
      <c r="AP336" s="35">
        <f t="shared" si="146"/>
        <v>393.00000000000347</v>
      </c>
      <c r="AQ336" s="78">
        <f t="shared" ca="1" si="147"/>
        <v>0.8047579794674985</v>
      </c>
    </row>
    <row r="337" spans="1:43">
      <c r="A337" s="74">
        <v>3.9628426812012401</v>
      </c>
      <c r="B337" s="74">
        <v>2675</v>
      </c>
      <c r="C337" s="35">
        <v>0</v>
      </c>
      <c r="D337" s="35">
        <f t="shared" ca="1" si="134"/>
        <v>58</v>
      </c>
      <c r="E337" s="35">
        <f t="shared" ca="1" si="135"/>
        <v>0.13569517201900486</v>
      </c>
      <c r="F337" s="35">
        <f ca="1">E337*'Input Sheet'!$D$2/SUM(OFFSET($E$4,0,0,'Input Sheet'!$D$2))</f>
        <v>63.288135593220645</v>
      </c>
      <c r="G337" s="35" t="str">
        <f t="shared" si="136"/>
        <v/>
      </c>
      <c r="H337" s="35" t="str">
        <f t="shared" si="137"/>
        <v/>
      </c>
      <c r="J337" s="19">
        <v>334</v>
      </c>
      <c r="K337" s="30">
        <f t="shared" si="138"/>
        <v>2.0681858617461599</v>
      </c>
      <c r="L337" s="77">
        <f t="shared" ca="1" si="139"/>
        <v>1.0051494223629991E-3</v>
      </c>
      <c r="M337" s="27" t="str">
        <f t="shared" si="145"/>
        <v/>
      </c>
      <c r="N337" s="22">
        <f t="shared" si="140"/>
        <v>2.5965970956264601</v>
      </c>
      <c r="O337" s="28">
        <f t="shared" ca="1" si="141"/>
        <v>2.5363583554954177E-3</v>
      </c>
      <c r="P337" s="28">
        <f t="shared" ca="1" si="142"/>
        <v>1.5635026547101827</v>
      </c>
      <c r="Q337" s="20">
        <f ca="1">IF(O337="","",SUM($P$4:$P337))</f>
        <v>1042.069556801961</v>
      </c>
      <c r="R337" s="28">
        <f t="shared" si="133"/>
        <v>395.00000000000006</v>
      </c>
      <c r="S337" s="77">
        <f ca="1">SUM(L$4:L337)</f>
        <v>1.1043772523695439</v>
      </c>
      <c r="T337" s="80">
        <f t="shared" ca="1" si="143"/>
        <v>0.52732604190516141</v>
      </c>
      <c r="U337" s="80">
        <f t="shared" ca="1" si="144"/>
        <v>0.80718013694962121</v>
      </c>
      <c r="V337" s="2"/>
      <c r="W337" s="2"/>
      <c r="X337" s="2"/>
      <c r="Y337" s="2"/>
      <c r="AB337" s="6"/>
      <c r="AC337" s="6"/>
      <c r="AP337" s="35">
        <f t="shared" si="146"/>
        <v>393.99999999999653</v>
      </c>
      <c r="AQ337" s="78">
        <f t="shared" ca="1" si="147"/>
        <v>0.80596905820855991</v>
      </c>
    </row>
    <row r="338" spans="1:43">
      <c r="A338" s="74">
        <v>2.2764618041732398</v>
      </c>
      <c r="B338" s="74">
        <v>2676</v>
      </c>
      <c r="C338" s="35">
        <v>0</v>
      </c>
      <c r="D338" s="35">
        <f t="shared" ca="1" si="134"/>
        <v>23</v>
      </c>
      <c r="E338" s="35">
        <f t="shared" ca="1" si="135"/>
        <v>6.587144272767226E-4</v>
      </c>
      <c r="F338" s="35">
        <f ca="1">E338*'Input Sheet'!$D$2/SUM(OFFSET($E$4,0,0,'Input Sheet'!$D$2))</f>
        <v>0.30722395919039147</v>
      </c>
      <c r="G338" s="35" t="str">
        <f t="shared" si="136"/>
        <v/>
      </c>
      <c r="H338" s="35" t="str">
        <f t="shared" si="137"/>
        <v/>
      </c>
      <c r="J338" s="19">
        <v>335</v>
      </c>
      <c r="K338" s="30">
        <f t="shared" si="138"/>
        <v>2.0681858617461599</v>
      </c>
      <c r="L338" s="77">
        <f t="shared" ca="1" si="139"/>
        <v>1.0051494223629991E-3</v>
      </c>
      <c r="M338" s="27" t="str">
        <f t="shared" si="145"/>
        <v/>
      </c>
      <c r="N338" s="22">
        <f t="shared" si="140"/>
        <v>2.59769518592551</v>
      </c>
      <c r="O338" s="28">
        <f t="shared" ca="1" si="141"/>
        <v>1.2681791777477088E-3</v>
      </c>
      <c r="P338" s="28">
        <f t="shared" ca="1" si="142"/>
        <v>0.78175132735509134</v>
      </c>
      <c r="Q338" s="20">
        <f ca="1">IF(O338="","",SUM($P$4:$P338))</f>
        <v>1042.8513081293161</v>
      </c>
      <c r="R338" s="28">
        <f t="shared" si="133"/>
        <v>395.99999999999824</v>
      </c>
      <c r="S338" s="77">
        <f ca="1">SUM(L$4:L338)</f>
        <v>1.1053824017919069</v>
      </c>
      <c r="T338" s="80">
        <f t="shared" ca="1" si="143"/>
        <v>0.52780598792476718</v>
      </c>
      <c r="U338" s="80">
        <f t="shared" ca="1" si="144"/>
        <v>0.80778567632015186</v>
      </c>
      <c r="V338" s="2"/>
      <c r="W338" s="2"/>
      <c r="X338" s="2"/>
      <c r="Y338" s="2"/>
      <c r="AB338" s="6"/>
      <c r="AC338" s="6"/>
      <c r="AP338" s="35">
        <f t="shared" si="146"/>
        <v>395.00000000000006</v>
      </c>
      <c r="AQ338" s="78">
        <f t="shared" ca="1" si="147"/>
        <v>0.80718013694962121</v>
      </c>
    </row>
    <row r="339" spans="1:43">
      <c r="A339" s="74">
        <v>2.70500795933334</v>
      </c>
      <c r="B339" s="74">
        <v>2678</v>
      </c>
      <c r="C339" s="35">
        <v>0</v>
      </c>
      <c r="D339" s="35">
        <f t="shared" ca="1" si="134"/>
        <v>32</v>
      </c>
      <c r="E339" s="35">
        <f t="shared" ca="1" si="135"/>
        <v>9.4891728684618783E-4</v>
      </c>
      <c r="F339" s="35">
        <f ca="1">E339*'Input Sheet'!$D$2/SUM(OFFSET($E$4,0,0,'Input Sheet'!$D$2))</f>
        <v>0.44257437477776673</v>
      </c>
      <c r="G339" s="35" t="str">
        <f t="shared" si="136"/>
        <v/>
      </c>
      <c r="H339" s="35" t="str">
        <f t="shared" si="137"/>
        <v/>
      </c>
      <c r="J339" s="19">
        <v>336</v>
      </c>
      <c r="K339" s="30">
        <f t="shared" si="138"/>
        <v>2.0681858617461599</v>
      </c>
      <c r="L339" s="77">
        <f t="shared" ca="1" si="139"/>
        <v>1.0051494223629991E-3</v>
      </c>
      <c r="M339" s="27" t="str">
        <f t="shared" si="145"/>
        <v/>
      </c>
      <c r="N339" s="22">
        <f t="shared" si="140"/>
        <v>2.6009728956867502</v>
      </c>
      <c r="O339" s="28">
        <f t="shared" ca="1" si="141"/>
        <v>1.2681791777477088E-3</v>
      </c>
      <c r="P339" s="28">
        <f t="shared" ca="1" si="142"/>
        <v>0.78175132735509134</v>
      </c>
      <c r="Q339" s="20">
        <f ca="1">IF(O339="","",SUM($P$4:$P339))</f>
        <v>1043.6330594566712</v>
      </c>
      <c r="R339" s="28">
        <f t="shared" si="133"/>
        <v>399.00000000000188</v>
      </c>
      <c r="S339" s="77">
        <f ca="1">SUM(L$4:L339)</f>
        <v>1.10638755121427</v>
      </c>
      <c r="T339" s="80">
        <f t="shared" ca="1" si="143"/>
        <v>0.52828593394437307</v>
      </c>
      <c r="U339" s="80">
        <f t="shared" ca="1" si="144"/>
        <v>0.80839121569068251</v>
      </c>
      <c r="V339" s="2"/>
      <c r="W339" s="2"/>
      <c r="X339" s="2"/>
      <c r="Y339" s="2"/>
      <c r="AB339" s="6"/>
      <c r="AC339" s="6"/>
      <c r="AP339" s="35">
        <f t="shared" si="146"/>
        <v>395.99999999999824</v>
      </c>
      <c r="AQ339" s="78">
        <f t="shared" ca="1" si="147"/>
        <v>0.80778567632015186</v>
      </c>
    </row>
    <row r="340" spans="1:43">
      <c r="A340" s="74">
        <v>3.0457140589408702</v>
      </c>
      <c r="B340" s="74">
        <v>2683</v>
      </c>
      <c r="C340" s="35">
        <v>0</v>
      </c>
      <c r="D340" s="35">
        <f t="shared" ca="1" si="134"/>
        <v>39</v>
      </c>
      <c r="E340" s="35">
        <f t="shared" ca="1" si="135"/>
        <v>2.0559874548334071E-3</v>
      </c>
      <c r="F340" s="35">
        <f ca="1">E340*'Input Sheet'!$D$2/SUM(OFFSET($E$4,0,0,'Input Sheet'!$D$2))</f>
        <v>0.95891114535182798</v>
      </c>
      <c r="G340" s="35" t="str">
        <f t="shared" si="136"/>
        <v/>
      </c>
      <c r="H340" s="35" t="str">
        <f t="shared" si="137"/>
        <v/>
      </c>
      <c r="J340" s="19">
        <v>337</v>
      </c>
      <c r="K340" s="30">
        <f t="shared" si="138"/>
        <v>2.0681858617461599</v>
      </c>
      <c r="L340" s="77">
        <f t="shared" ca="1" si="139"/>
        <v>1.0051494223629991E-3</v>
      </c>
      <c r="M340" s="27" t="str">
        <f t="shared" si="145"/>
        <v/>
      </c>
      <c r="N340" s="22">
        <f t="shared" si="140"/>
        <v>2.6020599913279598</v>
      </c>
      <c r="O340" s="28">
        <f t="shared" ca="1" si="141"/>
        <v>1.2681791777477088E-3</v>
      </c>
      <c r="P340" s="28">
        <f t="shared" ca="1" si="142"/>
        <v>0.78175132735509134</v>
      </c>
      <c r="Q340" s="20">
        <f ca="1">IF(O340="","",SUM($P$4:$P340))</f>
        <v>1044.4148107840263</v>
      </c>
      <c r="R340" s="28">
        <f t="shared" si="133"/>
        <v>399.99999999999778</v>
      </c>
      <c r="S340" s="77">
        <f ca="1">SUM(L$4:L340)</f>
        <v>1.1073927006366331</v>
      </c>
      <c r="T340" s="80">
        <f t="shared" ca="1" si="143"/>
        <v>0.52876587996397884</v>
      </c>
      <c r="U340" s="80">
        <f t="shared" ca="1" si="144"/>
        <v>0.80899675506121327</v>
      </c>
      <c r="V340" s="2"/>
      <c r="W340" s="2"/>
      <c r="X340" s="2"/>
      <c r="Y340" s="2"/>
      <c r="AB340" s="6"/>
      <c r="AC340" s="6"/>
      <c r="AP340" s="35">
        <f t="shared" si="146"/>
        <v>399.00000000000188</v>
      </c>
      <c r="AQ340" s="78">
        <f t="shared" ca="1" si="147"/>
        <v>0.80839121569068251</v>
      </c>
    </row>
    <row r="341" spans="1:43">
      <c r="A341" s="74">
        <v>2.9309490311675201</v>
      </c>
      <c r="B341" s="74">
        <v>2684</v>
      </c>
      <c r="C341" s="35">
        <v>0</v>
      </c>
      <c r="D341" s="35">
        <f t="shared" ca="1" si="134"/>
        <v>37</v>
      </c>
      <c r="E341" s="35">
        <f t="shared" ca="1" si="135"/>
        <v>1.8337185407973631E-3</v>
      </c>
      <c r="F341" s="35">
        <f ca="1">E341*'Input Sheet'!$D$2/SUM(OFFSET($E$4,0,0,'Input Sheet'!$D$2))</f>
        <v>0.85524507558406282</v>
      </c>
      <c r="G341" s="35" t="str">
        <f t="shared" si="136"/>
        <v/>
      </c>
      <c r="H341" s="35" t="str">
        <f t="shared" si="137"/>
        <v/>
      </c>
      <c r="J341" s="19">
        <v>338</v>
      </c>
      <c r="K341" s="30">
        <f t="shared" si="138"/>
        <v>2.0681858617461599</v>
      </c>
      <c r="L341" s="77">
        <f t="shared" ca="1" si="139"/>
        <v>1.0051494223629991E-3</v>
      </c>
      <c r="M341" s="27" t="str">
        <f t="shared" si="145"/>
        <v/>
      </c>
      <c r="N341" s="22">
        <f t="shared" si="140"/>
        <v>2.6031443726201799</v>
      </c>
      <c r="O341" s="28">
        <f t="shared" ca="1" si="141"/>
        <v>2.5363583554954177E-3</v>
      </c>
      <c r="P341" s="28">
        <f t="shared" ca="1" si="142"/>
        <v>1.5635026547101827</v>
      </c>
      <c r="Q341" s="20">
        <f ca="1">IF(O341="","",SUM($P$4:$P341))</f>
        <v>1045.9783134387364</v>
      </c>
      <c r="R341" s="28">
        <f t="shared" si="133"/>
        <v>400.9999999999979</v>
      </c>
      <c r="S341" s="77">
        <f ca="1">SUM(L$4:L341)</f>
        <v>1.1083978500589962</v>
      </c>
      <c r="T341" s="80">
        <f t="shared" ca="1" si="143"/>
        <v>0.52924582598358472</v>
      </c>
      <c r="U341" s="80">
        <f t="shared" ca="1" si="144"/>
        <v>0.81020783380227457</v>
      </c>
      <c r="V341" s="2"/>
      <c r="W341" s="2"/>
      <c r="X341" s="2"/>
      <c r="Y341" s="2"/>
      <c r="AB341" s="6"/>
      <c r="AC341" s="6"/>
      <c r="AP341" s="35">
        <f t="shared" si="146"/>
        <v>399.99999999999778</v>
      </c>
      <c r="AQ341" s="78">
        <f t="shared" ca="1" si="147"/>
        <v>0.80899675506121327</v>
      </c>
    </row>
    <row r="342" spans="1:43">
      <c r="A342" s="74">
        <v>3.2065560440990302</v>
      </c>
      <c r="B342" s="74">
        <v>2685</v>
      </c>
      <c r="C342" s="35">
        <v>0</v>
      </c>
      <c r="D342" s="35">
        <f t="shared" ca="1" si="134"/>
        <v>43</v>
      </c>
      <c r="E342" s="35">
        <f t="shared" ca="1" si="135"/>
        <v>2.8871313195532947E-3</v>
      </c>
      <c r="F342" s="35">
        <f ca="1">E342*'Input Sheet'!$D$2/SUM(OFFSET($E$4,0,0,'Input Sheet'!$D$2))</f>
        <v>1.346556076451503</v>
      </c>
      <c r="G342" s="35" t="str">
        <f t="shared" si="136"/>
        <v/>
      </c>
      <c r="H342" s="35" t="str">
        <f t="shared" si="137"/>
        <v/>
      </c>
      <c r="J342" s="19">
        <v>339</v>
      </c>
      <c r="K342" s="30">
        <f t="shared" si="138"/>
        <v>2.0681858617461599</v>
      </c>
      <c r="L342" s="77">
        <f t="shared" ca="1" si="139"/>
        <v>1.0051494223629991E-3</v>
      </c>
      <c r="M342" s="27" t="str">
        <f t="shared" si="145"/>
        <v/>
      </c>
      <c r="N342" s="22">
        <f t="shared" si="140"/>
        <v>2.6042260530844699</v>
      </c>
      <c r="O342" s="28">
        <f t="shared" ca="1" si="141"/>
        <v>1.2681791777477088E-3</v>
      </c>
      <c r="P342" s="28">
        <f t="shared" ca="1" si="142"/>
        <v>0.78175132735509134</v>
      </c>
      <c r="Q342" s="20">
        <f ca="1">IF(O342="","",SUM($P$4:$P342))</f>
        <v>1046.7600647660915</v>
      </c>
      <c r="R342" s="28">
        <f t="shared" si="133"/>
        <v>402</v>
      </c>
      <c r="S342" s="77">
        <f ca="1">SUM(L$4:L342)</f>
        <v>1.1094029994813592</v>
      </c>
      <c r="T342" s="80">
        <f t="shared" ca="1" si="143"/>
        <v>0.52972577200319049</v>
      </c>
      <c r="U342" s="80">
        <f t="shared" ca="1" si="144"/>
        <v>0.81081337317280522</v>
      </c>
      <c r="V342" s="2"/>
      <c r="W342" s="2"/>
      <c r="X342" s="2"/>
      <c r="Y342" s="2"/>
      <c r="AB342" s="6"/>
      <c r="AC342" s="6"/>
      <c r="AP342" s="35">
        <f t="shared" si="146"/>
        <v>400.9999999999979</v>
      </c>
      <c r="AQ342" s="78">
        <f t="shared" ca="1" si="147"/>
        <v>0.81020783380227457</v>
      </c>
    </row>
    <row r="343" spans="1:43">
      <c r="A343" s="74">
        <v>3.0784568180532901</v>
      </c>
      <c r="B343" s="74">
        <v>2687</v>
      </c>
      <c r="C343" s="35">
        <v>0</v>
      </c>
      <c r="D343" s="35">
        <f t="shared" ca="1" si="134"/>
        <v>40</v>
      </c>
      <c r="E343" s="35">
        <f t="shared" ca="1" si="135"/>
        <v>1.8092689602533982E-3</v>
      </c>
      <c r="F343" s="35">
        <f ca="1">E343*'Input Sheet'!$D$2/SUM(OFFSET($E$4,0,0,'Input Sheet'!$D$2))</f>
        <v>0.84384180790960861</v>
      </c>
      <c r="G343" s="35" t="str">
        <f t="shared" si="136"/>
        <v/>
      </c>
      <c r="H343" s="35" t="str">
        <f t="shared" si="137"/>
        <v/>
      </c>
      <c r="J343" s="19">
        <v>340</v>
      </c>
      <c r="K343" s="30">
        <f t="shared" si="138"/>
        <v>2.0718820073061299</v>
      </c>
      <c r="L343" s="77">
        <f t="shared" ca="1" si="139"/>
        <v>1.0051494223629991E-3</v>
      </c>
      <c r="M343" s="27">
        <f t="shared" si="145"/>
        <v>2.0718820073061299</v>
      </c>
      <c r="N343" s="22">
        <f t="shared" si="140"/>
        <v>2.60638136511061</v>
      </c>
      <c r="O343" s="28">
        <f t="shared" ca="1" si="141"/>
        <v>1.2681791777477088E-3</v>
      </c>
      <c r="P343" s="28">
        <f t="shared" ca="1" si="142"/>
        <v>0.78175132735509134</v>
      </c>
      <c r="Q343" s="20">
        <f ca="1">IF(O343="","",SUM($P$4:$P343))</f>
        <v>1047.5418160934466</v>
      </c>
      <c r="R343" s="28">
        <f t="shared" si="133"/>
        <v>404.00000000000483</v>
      </c>
      <c r="S343" s="77">
        <f ca="1">SUM(L$4:L343)</f>
        <v>1.1104081489037223</v>
      </c>
      <c r="T343" s="80">
        <f t="shared" ca="1" si="143"/>
        <v>0.53020571802279637</v>
      </c>
      <c r="U343" s="80">
        <f t="shared" ca="1" si="144"/>
        <v>0.81141891254333587</v>
      </c>
      <c r="V343" s="2"/>
      <c r="W343" s="2"/>
      <c r="X343" s="2"/>
      <c r="Y343" s="2"/>
      <c r="AB343" s="6"/>
      <c r="AC343" s="6"/>
      <c r="AP343" s="35">
        <f t="shared" si="146"/>
        <v>402</v>
      </c>
      <c r="AQ343" s="78">
        <f t="shared" ca="1" si="147"/>
        <v>0.81081337317280522</v>
      </c>
    </row>
    <row r="344" spans="1:43">
      <c r="A344" s="74">
        <v>3.07591176148278</v>
      </c>
      <c r="B344" s="74">
        <v>2688</v>
      </c>
      <c r="C344" s="35">
        <v>0</v>
      </c>
      <c r="D344" s="35">
        <f t="shared" ca="1" si="134"/>
        <v>40</v>
      </c>
      <c r="E344" s="35">
        <f t="shared" ca="1" si="135"/>
        <v>1.8092689602533982E-3</v>
      </c>
      <c r="F344" s="35">
        <f ca="1">E344*'Input Sheet'!$D$2/SUM(OFFSET($E$4,0,0,'Input Sheet'!$D$2))</f>
        <v>0.84384180790960861</v>
      </c>
      <c r="G344" s="35" t="str">
        <f t="shared" si="136"/>
        <v/>
      </c>
      <c r="H344" s="35" t="str">
        <f t="shared" si="137"/>
        <v/>
      </c>
      <c r="J344" s="19">
        <v>341</v>
      </c>
      <c r="K344" s="30">
        <f t="shared" si="138"/>
        <v>2.0718820073061299</v>
      </c>
      <c r="L344" s="77">
        <f t="shared" ca="1" si="139"/>
        <v>1.0051494223629991E-3</v>
      </c>
      <c r="M344" s="27" t="str">
        <f t="shared" si="145"/>
        <v/>
      </c>
      <c r="N344" s="22">
        <f t="shared" si="140"/>
        <v>2.6085260335771898</v>
      </c>
      <c r="O344" s="28">
        <f t="shared" ca="1" si="141"/>
        <v>1.2681791777477088E-3</v>
      </c>
      <c r="P344" s="28">
        <f t="shared" ca="1" si="142"/>
        <v>0.78175132735509134</v>
      </c>
      <c r="Q344" s="20">
        <f ca="1">IF(O344="","",SUM($P$4:$P344))</f>
        <v>1048.3235674208017</v>
      </c>
      <c r="R344" s="28">
        <f t="shared" ref="R344:R407" si="148">IF(N344="",NA(),10^N344)</f>
        <v>405.99999999999636</v>
      </c>
      <c r="S344" s="77">
        <f ca="1">SUM(L$4:L344)</f>
        <v>1.1114132983260854</v>
      </c>
      <c r="T344" s="80">
        <f t="shared" ca="1" si="143"/>
        <v>0.53068566404240214</v>
      </c>
      <c r="U344" s="80">
        <f t="shared" ca="1" si="144"/>
        <v>0.81202445191386652</v>
      </c>
      <c r="V344" s="2"/>
      <c r="W344" s="2"/>
      <c r="X344" s="2"/>
      <c r="Y344" s="2"/>
      <c r="AB344" s="6"/>
      <c r="AC344" s="6"/>
      <c r="AP344" s="35">
        <f t="shared" si="146"/>
        <v>404.00000000000483</v>
      </c>
      <c r="AQ344" s="78">
        <f t="shared" ca="1" si="147"/>
        <v>0.81141891254333587</v>
      </c>
    </row>
    <row r="345" spans="1:43">
      <c r="A345" s="74">
        <v>3.1078880251827998</v>
      </c>
      <c r="B345" s="74">
        <v>2699</v>
      </c>
      <c r="C345" s="35">
        <v>0</v>
      </c>
      <c r="D345" s="35">
        <f t="shared" ca="1" si="134"/>
        <v>41</v>
      </c>
      <c r="E345" s="35">
        <f t="shared" ca="1" si="135"/>
        <v>1.9955172355736006E-3</v>
      </c>
      <c r="F345" s="35">
        <f ca="1">E345*'Input Sheet'!$D$2/SUM(OFFSET($E$4,0,0,'Input Sheet'!$D$2))</f>
        <v>0.93070787637089158</v>
      </c>
      <c r="G345" s="35" t="str">
        <f t="shared" si="136"/>
        <v/>
      </c>
      <c r="H345" s="35" t="str">
        <f t="shared" si="137"/>
        <v/>
      </c>
      <c r="J345" s="19">
        <v>342</v>
      </c>
      <c r="K345" s="30">
        <f t="shared" si="138"/>
        <v>2.0718820073061299</v>
      </c>
      <c r="L345" s="77">
        <f t="shared" ca="1" si="139"/>
        <v>1.0051494223629991E-3</v>
      </c>
      <c r="M345" s="27" t="str">
        <f t="shared" si="145"/>
        <v/>
      </c>
      <c r="N345" s="22">
        <f t="shared" si="140"/>
        <v>2.61066016308988</v>
      </c>
      <c r="O345" s="28">
        <f t="shared" ca="1" si="141"/>
        <v>1.2681791777477088E-3</v>
      </c>
      <c r="P345" s="28">
        <f t="shared" ca="1" si="142"/>
        <v>0.78175132735509134</v>
      </c>
      <c r="Q345" s="20">
        <f ca="1">IF(O345="","",SUM($P$4:$P345))</f>
        <v>1049.1053187481568</v>
      </c>
      <c r="R345" s="28">
        <f t="shared" si="148"/>
        <v>408.00000000000028</v>
      </c>
      <c r="S345" s="77">
        <f ca="1">SUM(L$4:L345)</f>
        <v>1.1124184477484484</v>
      </c>
      <c r="T345" s="80">
        <f t="shared" ca="1" si="143"/>
        <v>0.53116561006200791</v>
      </c>
      <c r="U345" s="80">
        <f t="shared" ca="1" si="144"/>
        <v>0.81262999128439728</v>
      </c>
      <c r="V345" s="2"/>
      <c r="W345" s="2"/>
      <c r="X345" s="2"/>
      <c r="Y345" s="2"/>
      <c r="AB345" s="6"/>
      <c r="AC345" s="6"/>
      <c r="AP345" s="35">
        <f t="shared" si="146"/>
        <v>405.99999999999636</v>
      </c>
      <c r="AQ345" s="78">
        <f t="shared" ca="1" si="147"/>
        <v>0.81202445191386652</v>
      </c>
    </row>
    <row r="346" spans="1:43">
      <c r="A346" s="74">
        <v>2.9876662649262702</v>
      </c>
      <c r="B346" s="74">
        <v>2701</v>
      </c>
      <c r="C346" s="35">
        <v>0</v>
      </c>
      <c r="D346" s="35">
        <f t="shared" ca="1" si="134"/>
        <v>38</v>
      </c>
      <c r="E346" s="35">
        <f t="shared" ca="1" si="135"/>
        <v>1.5419905911250552E-3</v>
      </c>
      <c r="F346" s="35">
        <f ca="1">E346*'Input Sheet'!$D$2/SUM(OFFSET($E$4,0,0,'Input Sheet'!$D$2))</f>
        <v>0.71918335901387087</v>
      </c>
      <c r="G346" s="35" t="str">
        <f t="shared" si="136"/>
        <v/>
      </c>
      <c r="H346" s="35" t="str">
        <f t="shared" si="137"/>
        <v/>
      </c>
      <c r="J346" s="19">
        <v>343</v>
      </c>
      <c r="K346" s="30">
        <f t="shared" si="138"/>
        <v>2.0718820073061299</v>
      </c>
      <c r="L346" s="77">
        <f t="shared" ca="1" si="139"/>
        <v>1.0051494223629991E-3</v>
      </c>
      <c r="M346" s="27" t="str">
        <f t="shared" si="145"/>
        <v/>
      </c>
      <c r="N346" s="22">
        <f t="shared" si="140"/>
        <v>2.6117233080073401</v>
      </c>
      <c r="O346" s="28">
        <f t="shared" ca="1" si="141"/>
        <v>1.2681791777477088E-3</v>
      </c>
      <c r="P346" s="28">
        <f t="shared" ca="1" si="142"/>
        <v>0.78175132735509134</v>
      </c>
      <c r="Q346" s="20">
        <f ca="1">IF(O346="","",SUM($P$4:$P346))</f>
        <v>1049.8870700755119</v>
      </c>
      <c r="R346" s="28">
        <f t="shared" si="148"/>
        <v>408.99999999999869</v>
      </c>
      <c r="S346" s="77">
        <f ca="1">SUM(L$4:L346)</f>
        <v>1.1134235971708115</v>
      </c>
      <c r="T346" s="80">
        <f t="shared" ca="1" si="143"/>
        <v>0.53164555608161379</v>
      </c>
      <c r="U346" s="80">
        <f t="shared" ca="1" si="144"/>
        <v>0.81323553065492793</v>
      </c>
      <c r="V346" s="2"/>
      <c r="W346" s="2"/>
      <c r="X346" s="2"/>
      <c r="Y346" s="2"/>
      <c r="AB346" s="6"/>
      <c r="AC346" s="6"/>
      <c r="AP346" s="35">
        <f t="shared" si="146"/>
        <v>408.00000000000028</v>
      </c>
      <c r="AQ346" s="78">
        <f t="shared" ca="1" si="147"/>
        <v>0.81262999128439728</v>
      </c>
    </row>
    <row r="347" spans="1:43">
      <c r="A347" s="74">
        <v>3.09760432887441</v>
      </c>
      <c r="B347" s="74">
        <v>2702</v>
      </c>
      <c r="C347" s="35">
        <v>0</v>
      </c>
      <c r="D347" s="35">
        <f t="shared" ca="1" si="134"/>
        <v>40</v>
      </c>
      <c r="E347" s="35">
        <f t="shared" ca="1" si="135"/>
        <v>1.8092689602533982E-3</v>
      </c>
      <c r="F347" s="35">
        <f ca="1">E347*'Input Sheet'!$D$2/SUM(OFFSET($E$4,0,0,'Input Sheet'!$D$2))</f>
        <v>0.84384180790960861</v>
      </c>
      <c r="G347" s="35" t="str">
        <f t="shared" si="136"/>
        <v/>
      </c>
      <c r="H347" s="35" t="str">
        <f t="shared" si="137"/>
        <v/>
      </c>
      <c r="J347" s="19">
        <v>344</v>
      </c>
      <c r="K347" s="30">
        <f t="shared" si="138"/>
        <v>2.0718820073061299</v>
      </c>
      <c r="L347" s="77">
        <f t="shared" ca="1" si="139"/>
        <v>1.0051494223629991E-3</v>
      </c>
      <c r="M347" s="27" t="str">
        <f t="shared" si="145"/>
        <v/>
      </c>
      <c r="N347" s="22">
        <f t="shared" si="140"/>
        <v>2.6127838567197399</v>
      </c>
      <c r="O347" s="28">
        <f t="shared" ca="1" si="141"/>
        <v>1.2681791777477088E-3</v>
      </c>
      <c r="P347" s="28">
        <f t="shared" ca="1" si="142"/>
        <v>0.78175132735509134</v>
      </c>
      <c r="Q347" s="20">
        <f ca="1">IF(O347="","",SUM($P$4:$P347))</f>
        <v>1050.668821402867</v>
      </c>
      <c r="R347" s="28">
        <f t="shared" si="148"/>
        <v>410.00000000000449</v>
      </c>
      <c r="S347" s="77">
        <f ca="1">SUM(L$4:L347)</f>
        <v>1.1144287465931746</v>
      </c>
      <c r="T347" s="80">
        <f t="shared" ca="1" si="143"/>
        <v>0.53212550210121956</v>
      </c>
      <c r="U347" s="80">
        <f t="shared" ca="1" si="144"/>
        <v>0.81384107002545858</v>
      </c>
      <c r="V347" s="2"/>
      <c r="W347" s="2"/>
      <c r="X347" s="2"/>
      <c r="Y347" s="2"/>
      <c r="AB347" s="6"/>
      <c r="AC347" s="6"/>
      <c r="AP347" s="35">
        <f t="shared" si="146"/>
        <v>408.99999999999869</v>
      </c>
      <c r="AQ347" s="78">
        <f t="shared" ca="1" si="147"/>
        <v>0.81323553065492793</v>
      </c>
    </row>
    <row r="348" spans="1:43">
      <c r="A348" s="74">
        <v>2.7371926427047399</v>
      </c>
      <c r="B348" s="74">
        <v>2707</v>
      </c>
      <c r="C348" s="35">
        <v>0</v>
      </c>
      <c r="D348" s="35">
        <f t="shared" ca="1" si="134"/>
        <v>33</v>
      </c>
      <c r="E348" s="35">
        <f t="shared" ca="1" si="135"/>
        <v>1.1903085264824986E-3</v>
      </c>
      <c r="F348" s="35">
        <f ca="1">E348*'Input Sheet'!$D$2/SUM(OFFSET($E$4,0,0,'Input Sheet'!$D$2))</f>
        <v>0.55515908415105819</v>
      </c>
      <c r="G348" s="35" t="str">
        <f t="shared" si="136"/>
        <v/>
      </c>
      <c r="H348" s="35" t="str">
        <f t="shared" si="137"/>
        <v/>
      </c>
      <c r="J348" s="19">
        <v>345</v>
      </c>
      <c r="K348" s="30">
        <f t="shared" si="138"/>
        <v>2.0718820073061299</v>
      </c>
      <c r="L348" s="77">
        <f t="shared" ca="1" si="139"/>
        <v>1.0051494223629991E-3</v>
      </c>
      <c r="M348" s="27" t="str">
        <f t="shared" si="145"/>
        <v/>
      </c>
      <c r="N348" s="22">
        <f t="shared" si="140"/>
        <v>2.6170003411209</v>
      </c>
      <c r="O348" s="28">
        <f t="shared" ca="1" si="141"/>
        <v>1.2681791777477088E-3</v>
      </c>
      <c r="P348" s="28">
        <f t="shared" ca="1" si="142"/>
        <v>0.78175132735509134</v>
      </c>
      <c r="Q348" s="20">
        <f ca="1">IF(O348="","",SUM($P$4:$P348))</f>
        <v>1051.4505727302221</v>
      </c>
      <c r="R348" s="28">
        <f t="shared" si="148"/>
        <v>414.00000000000102</v>
      </c>
      <c r="S348" s="77">
        <f ca="1">SUM(L$4:L348)</f>
        <v>1.1154338960155377</v>
      </c>
      <c r="T348" s="80">
        <f t="shared" ca="1" si="143"/>
        <v>0.53260544812082544</v>
      </c>
      <c r="U348" s="80">
        <f t="shared" ca="1" si="144"/>
        <v>0.81444660939598923</v>
      </c>
      <c r="V348" s="2"/>
      <c r="W348" s="2"/>
      <c r="X348" s="2"/>
      <c r="Y348" s="2"/>
      <c r="AB348" s="6"/>
      <c r="AC348" s="6"/>
      <c r="AP348" s="35">
        <f t="shared" si="146"/>
        <v>410.00000000000449</v>
      </c>
      <c r="AQ348" s="78">
        <f t="shared" ca="1" si="147"/>
        <v>0.81384107002545858</v>
      </c>
    </row>
    <row r="349" spans="1:43">
      <c r="A349" s="74">
        <v>2.84509804001426</v>
      </c>
      <c r="B349" s="74">
        <v>2709</v>
      </c>
      <c r="C349" s="35">
        <v>0</v>
      </c>
      <c r="D349" s="35">
        <f t="shared" ca="1" si="134"/>
        <v>35</v>
      </c>
      <c r="E349" s="35">
        <f t="shared" ca="1" si="135"/>
        <v>1.3846446124388249E-3</v>
      </c>
      <c r="F349" s="35">
        <f ca="1">E349*'Input Sheet'!$D$2/SUM(OFFSET($E$4,0,0,'Input Sheet'!$D$2))</f>
        <v>0.64579730197163909</v>
      </c>
      <c r="G349" s="35" t="str">
        <f t="shared" si="136"/>
        <v/>
      </c>
      <c r="H349" s="35" t="str">
        <f t="shared" si="137"/>
        <v/>
      </c>
      <c r="J349" s="19">
        <v>346</v>
      </c>
      <c r="K349" s="30">
        <f t="shared" si="138"/>
        <v>2.0755469613925301</v>
      </c>
      <c r="L349" s="77">
        <f t="shared" ca="1" si="139"/>
        <v>1.0051494223629991E-3</v>
      </c>
      <c r="M349" s="27">
        <f t="shared" si="145"/>
        <v>2.0755469613925301</v>
      </c>
      <c r="N349" s="22">
        <f t="shared" si="140"/>
        <v>2.6180480967120898</v>
      </c>
      <c r="O349" s="28">
        <f t="shared" ca="1" si="141"/>
        <v>2.5363583554954177E-3</v>
      </c>
      <c r="P349" s="28">
        <f t="shared" ca="1" si="142"/>
        <v>1.5635026547101827</v>
      </c>
      <c r="Q349" s="20">
        <f ca="1">IF(O349="","",SUM($P$4:$P349))</f>
        <v>1053.0140753849323</v>
      </c>
      <c r="R349" s="28">
        <f t="shared" si="148"/>
        <v>414.99999999999761</v>
      </c>
      <c r="S349" s="77">
        <f ca="1">SUM(L$4:L349)</f>
        <v>1.1164390454379007</v>
      </c>
      <c r="T349" s="80">
        <f t="shared" ca="1" si="143"/>
        <v>0.53308539414043121</v>
      </c>
      <c r="U349" s="80">
        <f t="shared" ca="1" si="144"/>
        <v>0.81565768813705064</v>
      </c>
      <c r="V349" s="2"/>
      <c r="W349" s="2"/>
      <c r="X349" s="2"/>
      <c r="Y349" s="2"/>
      <c r="AB349" s="6"/>
      <c r="AC349" s="6"/>
      <c r="AP349" s="35">
        <f t="shared" si="146"/>
        <v>414.00000000000102</v>
      </c>
      <c r="AQ349" s="78">
        <f t="shared" ca="1" si="147"/>
        <v>0.81444660939598923</v>
      </c>
    </row>
    <row r="350" spans="1:43">
      <c r="A350" s="74">
        <v>2.5622928644564702</v>
      </c>
      <c r="B350" s="74">
        <v>2710</v>
      </c>
      <c r="C350" s="35">
        <v>0</v>
      </c>
      <c r="D350" s="35">
        <f t="shared" ca="1" si="134"/>
        <v>29</v>
      </c>
      <c r="E350" s="35">
        <f t="shared" ca="1" si="135"/>
        <v>1.0943159033790714E-3</v>
      </c>
      <c r="F350" s="35">
        <f ca="1">E350*'Input Sheet'!$D$2/SUM(OFFSET($E$4,0,0,'Input Sheet'!$D$2))</f>
        <v>0.51038819026790838</v>
      </c>
      <c r="G350" s="35" t="str">
        <f t="shared" si="136"/>
        <v/>
      </c>
      <c r="H350" s="35" t="str">
        <f t="shared" si="137"/>
        <v/>
      </c>
      <c r="J350" s="19">
        <v>347</v>
      </c>
      <c r="K350" s="30">
        <f t="shared" si="138"/>
        <v>2.0755469613925301</v>
      </c>
      <c r="L350" s="77">
        <f t="shared" ca="1" si="139"/>
        <v>1.0051494223629991E-3</v>
      </c>
      <c r="M350" s="27" t="str">
        <f t="shared" si="145"/>
        <v/>
      </c>
      <c r="N350" s="22">
        <f t="shared" si="140"/>
        <v>2.6190933306267401</v>
      </c>
      <c r="O350" s="28">
        <f t="shared" ca="1" si="141"/>
        <v>1.2681791777477088E-3</v>
      </c>
      <c r="P350" s="28">
        <f t="shared" ca="1" si="142"/>
        <v>0.78175132735509134</v>
      </c>
      <c r="Q350" s="20">
        <f ca="1">IF(O350="","",SUM($P$4:$P350))</f>
        <v>1053.7958267122874</v>
      </c>
      <c r="R350" s="28">
        <f t="shared" si="148"/>
        <v>415.99999999999778</v>
      </c>
      <c r="S350" s="77">
        <f ca="1">SUM(L$4:L350)</f>
        <v>1.1174441948602638</v>
      </c>
      <c r="T350" s="80">
        <f t="shared" ca="1" si="143"/>
        <v>0.53356534016003709</v>
      </c>
      <c r="U350" s="80">
        <f t="shared" ca="1" si="144"/>
        <v>0.81626322750758129</v>
      </c>
      <c r="V350" s="2"/>
      <c r="W350" s="2"/>
      <c r="X350" s="2"/>
      <c r="Y350" s="2"/>
      <c r="AB350" s="6"/>
      <c r="AC350" s="6"/>
      <c r="AP350" s="35">
        <f t="shared" si="146"/>
        <v>414.99999999999761</v>
      </c>
      <c r="AQ350" s="78">
        <f t="shared" ca="1" si="147"/>
        <v>0.81565768813705064</v>
      </c>
    </row>
    <row r="351" spans="1:43">
      <c r="A351" s="74">
        <v>2.5250448070368501</v>
      </c>
      <c r="B351" s="74">
        <v>2711</v>
      </c>
      <c r="C351" s="35">
        <v>0</v>
      </c>
      <c r="D351" s="35">
        <f t="shared" ca="1" si="134"/>
        <v>28</v>
      </c>
      <c r="E351" s="35">
        <f t="shared" ca="1" si="135"/>
        <v>1.1799580175565639E-3</v>
      </c>
      <c r="F351" s="35">
        <f ca="1">E351*'Input Sheet'!$D$2/SUM(OFFSET($E$4,0,0,'Input Sheet'!$D$2))</f>
        <v>0.55033161385409246</v>
      </c>
      <c r="G351" s="35" t="str">
        <f t="shared" si="136"/>
        <v/>
      </c>
      <c r="H351" s="35" t="str">
        <f t="shared" si="137"/>
        <v/>
      </c>
      <c r="J351" s="19">
        <v>348</v>
      </c>
      <c r="K351" s="30">
        <f t="shared" si="138"/>
        <v>2.0791812460476198</v>
      </c>
      <c r="L351" s="77">
        <f t="shared" ca="1" si="139"/>
        <v>1.0051494223629991E-3</v>
      </c>
      <c r="M351" s="27">
        <f t="shared" si="145"/>
        <v>2.0791812460476198</v>
      </c>
      <c r="N351" s="22">
        <f t="shared" si="140"/>
        <v>2.6201360549737598</v>
      </c>
      <c r="O351" s="28">
        <f t="shared" ca="1" si="141"/>
        <v>1.2681791777477088E-3</v>
      </c>
      <c r="P351" s="28">
        <f t="shared" ca="1" si="142"/>
        <v>0.78175132735509134</v>
      </c>
      <c r="Q351" s="20">
        <f ca="1">IF(O351="","",SUM($P$4:$P351))</f>
        <v>1054.5775780396425</v>
      </c>
      <c r="R351" s="28">
        <f t="shared" si="148"/>
        <v>417.00000000000222</v>
      </c>
      <c r="S351" s="77">
        <f ca="1">SUM(L$4:L351)</f>
        <v>1.1184493442826269</v>
      </c>
      <c r="T351" s="80">
        <f t="shared" ca="1" si="143"/>
        <v>0.53404528617964286</v>
      </c>
      <c r="U351" s="80">
        <f t="shared" ca="1" si="144"/>
        <v>0.81686876687811194</v>
      </c>
      <c r="V351" s="2"/>
      <c r="W351" s="2"/>
      <c r="X351" s="2"/>
      <c r="Y351" s="2"/>
      <c r="AB351" s="6"/>
      <c r="AC351" s="6"/>
      <c r="AP351" s="35">
        <f t="shared" si="146"/>
        <v>415.99999999999778</v>
      </c>
      <c r="AQ351" s="78">
        <f t="shared" ca="1" si="147"/>
        <v>0.81626322750758129</v>
      </c>
    </row>
    <row r="352" spans="1:43">
      <c r="A352" s="74">
        <v>2.7619278384205299</v>
      </c>
      <c r="B352" s="74">
        <v>2712</v>
      </c>
      <c r="C352" s="35">
        <v>0</v>
      </c>
      <c r="D352" s="35">
        <f t="shared" ca="1" si="134"/>
        <v>33</v>
      </c>
      <c r="E352" s="35">
        <f t="shared" ca="1" si="135"/>
        <v>1.1903085264824986E-3</v>
      </c>
      <c r="F352" s="35">
        <f ca="1">E352*'Input Sheet'!$D$2/SUM(OFFSET($E$4,0,0,'Input Sheet'!$D$2))</f>
        <v>0.55515908415105819</v>
      </c>
      <c r="G352" s="35" t="str">
        <f t="shared" si="136"/>
        <v/>
      </c>
      <c r="H352" s="35" t="str">
        <f t="shared" si="137"/>
        <v/>
      </c>
      <c r="J352" s="19">
        <v>349</v>
      </c>
      <c r="K352" s="30">
        <f t="shared" si="138"/>
        <v>2.0791812460476198</v>
      </c>
      <c r="L352" s="77">
        <f t="shared" ca="1" si="139"/>
        <v>1.0051494223629991E-3</v>
      </c>
      <c r="M352" s="27" t="str">
        <f t="shared" si="145"/>
        <v/>
      </c>
      <c r="N352" s="22">
        <f t="shared" si="140"/>
        <v>2.6211762817750399</v>
      </c>
      <c r="O352" s="28">
        <f t="shared" ca="1" si="141"/>
        <v>1.2681791777477088E-3</v>
      </c>
      <c r="P352" s="28">
        <f t="shared" ca="1" si="142"/>
        <v>0.78175132735509134</v>
      </c>
      <c r="Q352" s="20">
        <f ca="1">IF(O352="","",SUM($P$4:$P352))</f>
        <v>1055.3593293669976</v>
      </c>
      <c r="R352" s="28">
        <f t="shared" si="148"/>
        <v>418.00000000000483</v>
      </c>
      <c r="S352" s="77">
        <f ca="1">SUM(L$4:L352)</f>
        <v>1.11945449370499</v>
      </c>
      <c r="T352" s="80">
        <f t="shared" ca="1" si="143"/>
        <v>0.53452523219924875</v>
      </c>
      <c r="U352" s="80">
        <f t="shared" ca="1" si="144"/>
        <v>0.81747430624864259</v>
      </c>
      <c r="V352" s="2"/>
      <c r="W352" s="2"/>
      <c r="X352" s="2"/>
      <c r="Y352" s="2"/>
      <c r="AB352" s="6"/>
      <c r="AC352" s="6"/>
      <c r="AP352" s="35">
        <f t="shared" si="146"/>
        <v>417.00000000000222</v>
      </c>
      <c r="AQ352" s="78">
        <f t="shared" ca="1" si="147"/>
        <v>0.81686876687811194</v>
      </c>
    </row>
    <row r="353" spans="1:43">
      <c r="A353" s="74">
        <v>2.0293837776852102</v>
      </c>
      <c r="B353" s="74">
        <v>2713</v>
      </c>
      <c r="C353" s="35">
        <v>0</v>
      </c>
      <c r="D353" s="35">
        <f t="shared" ca="1" si="134"/>
        <v>18</v>
      </c>
      <c r="E353" s="35">
        <f t="shared" ca="1" si="135"/>
        <v>1.4283702317789985E-3</v>
      </c>
      <c r="F353" s="35">
        <f ca="1">E353*'Input Sheet'!$D$2/SUM(OFFSET($E$4,0,0,'Input Sheet'!$D$2))</f>
        <v>0.66619090098126998</v>
      </c>
      <c r="G353" s="35" t="str">
        <f t="shared" si="136"/>
        <v/>
      </c>
      <c r="H353" s="35" t="str">
        <f t="shared" si="137"/>
        <v/>
      </c>
      <c r="J353" s="19">
        <v>350</v>
      </c>
      <c r="K353" s="30">
        <f t="shared" si="138"/>
        <v>2.0791812460476198</v>
      </c>
      <c r="L353" s="77">
        <f t="shared" ca="1" si="139"/>
        <v>1.0051494223629991E-3</v>
      </c>
      <c r="M353" s="27" t="str">
        <f t="shared" si="145"/>
        <v/>
      </c>
      <c r="N353" s="22">
        <f t="shared" si="140"/>
        <v>2.6222140229663</v>
      </c>
      <c r="O353" s="28">
        <f t="shared" ca="1" si="141"/>
        <v>1.2681791777477088E-3</v>
      </c>
      <c r="P353" s="28">
        <f t="shared" ca="1" si="142"/>
        <v>0.78175132735509134</v>
      </c>
      <c r="Q353" s="20">
        <f ca="1">IF(O353="","",SUM($P$4:$P353))</f>
        <v>1056.1410806943527</v>
      </c>
      <c r="R353" s="28">
        <f t="shared" si="148"/>
        <v>419.00000000000472</v>
      </c>
      <c r="S353" s="77">
        <f ca="1">SUM(L$4:L353)</f>
        <v>1.120459643127353</v>
      </c>
      <c r="T353" s="80">
        <f t="shared" ca="1" si="143"/>
        <v>0.53500517821885452</v>
      </c>
      <c r="U353" s="80">
        <f t="shared" ca="1" si="144"/>
        <v>0.81807984561917324</v>
      </c>
      <c r="V353" s="2"/>
      <c r="W353" s="2"/>
      <c r="X353" s="2"/>
      <c r="Y353" s="2"/>
      <c r="AB353" s="6"/>
      <c r="AC353" s="6"/>
      <c r="AP353" s="35">
        <f t="shared" si="146"/>
        <v>418.00000000000483</v>
      </c>
      <c r="AQ353" s="78">
        <f t="shared" ca="1" si="147"/>
        <v>0.81747430624864259</v>
      </c>
    </row>
    <row r="354" spans="1:43">
      <c r="A354" s="74">
        <v>2.51188336097887</v>
      </c>
      <c r="B354" s="74">
        <v>2722</v>
      </c>
      <c r="C354" s="35">
        <v>0</v>
      </c>
      <c r="D354" s="35">
        <f t="shared" ca="1" si="134"/>
        <v>28</v>
      </c>
      <c r="E354" s="35">
        <f t="shared" ca="1" si="135"/>
        <v>1.1799580175565639E-3</v>
      </c>
      <c r="F354" s="35">
        <f ca="1">E354*'Input Sheet'!$D$2/SUM(OFFSET($E$4,0,0,'Input Sheet'!$D$2))</f>
        <v>0.55033161385409246</v>
      </c>
      <c r="G354" s="35" t="str">
        <f t="shared" si="136"/>
        <v/>
      </c>
      <c r="H354" s="35" t="str">
        <f t="shared" si="137"/>
        <v/>
      </c>
      <c r="J354" s="19">
        <v>351</v>
      </c>
      <c r="K354" s="30">
        <f t="shared" si="138"/>
        <v>2.0791812460476198</v>
      </c>
      <c r="L354" s="77">
        <f t="shared" ca="1" si="139"/>
        <v>1.0051494223629991E-3</v>
      </c>
      <c r="M354" s="27" t="str">
        <f t="shared" si="145"/>
        <v/>
      </c>
      <c r="N354" s="22">
        <f t="shared" si="140"/>
        <v>2.6232492903978999</v>
      </c>
      <c r="O354" s="28">
        <f t="shared" ca="1" si="141"/>
        <v>1.2681791777477088E-3</v>
      </c>
      <c r="P354" s="28">
        <f t="shared" ca="1" si="142"/>
        <v>0.78175132735509134</v>
      </c>
      <c r="Q354" s="20">
        <f ca="1">IF(O354="","",SUM($P$4:$P354))</f>
        <v>1056.9228320217078</v>
      </c>
      <c r="R354" s="28">
        <f t="shared" si="148"/>
        <v>419.9999999999996</v>
      </c>
      <c r="S354" s="77">
        <f ca="1">SUM(L$4:L354)</f>
        <v>1.1214647925497161</v>
      </c>
      <c r="T354" s="80">
        <f t="shared" ca="1" si="143"/>
        <v>0.5354851242384604</v>
      </c>
      <c r="U354" s="80">
        <f t="shared" ca="1" si="144"/>
        <v>0.81868538498970389</v>
      </c>
      <c r="V354" s="2"/>
      <c r="W354" s="2"/>
      <c r="X354" s="2"/>
      <c r="Y354" s="2"/>
      <c r="AB354" s="6"/>
      <c r="AC354" s="6"/>
      <c r="AP354" s="35">
        <f t="shared" si="146"/>
        <v>419.00000000000472</v>
      </c>
      <c r="AQ354" s="78">
        <f t="shared" ca="1" si="147"/>
        <v>0.81807984561917324</v>
      </c>
    </row>
    <row r="355" spans="1:43">
      <c r="A355" s="74">
        <v>2.4031205211758202</v>
      </c>
      <c r="B355" s="74">
        <v>2724</v>
      </c>
      <c r="C355" s="35">
        <v>7.9601990049751201E-2</v>
      </c>
      <c r="D355" s="35">
        <f t="shared" ca="1" si="134"/>
        <v>26</v>
      </c>
      <c r="E355" s="35">
        <f t="shared" ca="1" si="135"/>
        <v>8.2740958548173696E-4</v>
      </c>
      <c r="F355" s="35">
        <f ca="1">E355*'Input Sheet'!$D$2/SUM(OFFSET($E$4,0,0,'Input Sheet'!$D$2))</f>
        <v>0.38590326581232098</v>
      </c>
      <c r="G355" s="35">
        <f t="shared" si="136"/>
        <v>2.4031205211758202</v>
      </c>
      <c r="H355" s="35">
        <f t="shared" si="137"/>
        <v>2</v>
      </c>
      <c r="J355" s="19">
        <v>352</v>
      </c>
      <c r="K355" s="30">
        <f t="shared" si="138"/>
        <v>2.0791812460476198</v>
      </c>
      <c r="L355" s="77">
        <f t="shared" ca="1" si="139"/>
        <v>1.0051494223629991E-3</v>
      </c>
      <c r="M355" s="27" t="str">
        <f t="shared" si="145"/>
        <v/>
      </c>
      <c r="N355" s="22">
        <f t="shared" si="140"/>
        <v>2.6263403673750401</v>
      </c>
      <c r="O355" s="28">
        <f t="shared" ca="1" si="141"/>
        <v>5.0727167109908353E-3</v>
      </c>
      <c r="P355" s="28">
        <f t="shared" ca="1" si="142"/>
        <v>3.1270053094203654</v>
      </c>
      <c r="Q355" s="20">
        <f ca="1">IF(O355="","",SUM($P$4:$P355))</f>
        <v>1060.0498373311282</v>
      </c>
      <c r="R355" s="28">
        <f t="shared" si="148"/>
        <v>422.99999999999795</v>
      </c>
      <c r="S355" s="77">
        <f ca="1">SUM(L$4:L355)</f>
        <v>1.1224699419720792</v>
      </c>
      <c r="T355" s="80">
        <f t="shared" ca="1" si="143"/>
        <v>0.53596507025806617</v>
      </c>
      <c r="U355" s="80">
        <f t="shared" ca="1" si="144"/>
        <v>0.8211075424718266</v>
      </c>
      <c r="V355" s="2"/>
      <c r="W355" s="2"/>
      <c r="X355" s="2"/>
      <c r="Y355" s="2"/>
      <c r="AB355" s="6"/>
      <c r="AC355" s="6"/>
      <c r="AP355" s="35">
        <f t="shared" si="146"/>
        <v>419.9999999999996</v>
      </c>
      <c r="AQ355" s="78">
        <f t="shared" ca="1" si="147"/>
        <v>0.81868538498970389</v>
      </c>
    </row>
    <row r="356" spans="1:43">
      <c r="A356" s="74">
        <v>2.2174839442139098</v>
      </c>
      <c r="B356" s="74">
        <v>2725</v>
      </c>
      <c r="C356" s="35">
        <v>2.32558139534884E-2</v>
      </c>
      <c r="D356" s="35">
        <f t="shared" ca="1" si="134"/>
        <v>22</v>
      </c>
      <c r="E356" s="35">
        <f t="shared" ca="1" si="135"/>
        <v>6.717582773218062E-4</v>
      </c>
      <c r="F356" s="35">
        <f ca="1">E356*'Input Sheet'!$D$2/SUM(OFFSET($E$4,0,0,'Input Sheet'!$D$2))</f>
        <v>0.31330760194663687</v>
      </c>
      <c r="G356" s="35">
        <f t="shared" si="136"/>
        <v>2.2174839442139098</v>
      </c>
      <c r="H356" s="35">
        <f t="shared" si="137"/>
        <v>4</v>
      </c>
      <c r="J356" s="19">
        <v>353</v>
      </c>
      <c r="K356" s="30">
        <f t="shared" si="138"/>
        <v>2.0827853703164498</v>
      </c>
      <c r="L356" s="77">
        <f t="shared" ca="1" si="139"/>
        <v>1.0051494223629991E-3</v>
      </c>
      <c r="M356" s="27">
        <f t="shared" si="145"/>
        <v>2.0827853703164498</v>
      </c>
      <c r="N356" s="22">
        <f t="shared" si="140"/>
        <v>2.6294095991027202</v>
      </c>
      <c r="O356" s="28">
        <f t="shared" ca="1" si="141"/>
        <v>3.8770049148287105E-3</v>
      </c>
      <c r="P356" s="28">
        <f t="shared" ca="1" si="142"/>
        <v>2.3899254864855655</v>
      </c>
      <c r="Q356" s="20">
        <f ca="1">IF(O356="","",SUM($P$4:$P356))</f>
        <v>1062.4397628176137</v>
      </c>
      <c r="R356" s="28">
        <f t="shared" si="148"/>
        <v>426.00000000000131</v>
      </c>
      <c r="S356" s="77">
        <f ca="1">SUM(L$4:L356)</f>
        <v>1.1234750913944422</v>
      </c>
      <c r="T356" s="80">
        <f t="shared" ca="1" si="143"/>
        <v>0.53644501627767205</v>
      </c>
      <c r="U356" s="80">
        <f t="shared" ca="1" si="144"/>
        <v>0.82295876283316316</v>
      </c>
      <c r="V356" s="2"/>
      <c r="W356" s="2"/>
      <c r="X356" s="2"/>
      <c r="Y356" s="2"/>
      <c r="AB356" s="6"/>
      <c r="AC356" s="6"/>
      <c r="AP356" s="35">
        <f t="shared" si="146"/>
        <v>422.99999999999795</v>
      </c>
      <c r="AQ356" s="78">
        <f t="shared" ca="1" si="147"/>
        <v>0.8211075424718266</v>
      </c>
    </row>
    <row r="357" spans="1:43">
      <c r="A357" s="74">
        <v>2.17609125905568</v>
      </c>
      <c r="B357" s="74">
        <v>2728</v>
      </c>
      <c r="C357" s="35">
        <v>8.6538461538461495E-2</v>
      </c>
      <c r="D357" s="35">
        <f t="shared" ca="1" si="134"/>
        <v>21</v>
      </c>
      <c r="E357" s="35">
        <f t="shared" ca="1" si="135"/>
        <v>8.8113748064288871E-4</v>
      </c>
      <c r="F357" s="35">
        <f ca="1">E357*'Input Sheet'!$D$2/SUM(OFFSET($E$4,0,0,'Input Sheet'!$D$2))</f>
        <v>0.41096191943649768</v>
      </c>
      <c r="G357" s="35">
        <f t="shared" si="136"/>
        <v>2.17609125905568</v>
      </c>
      <c r="H357" s="35">
        <f t="shared" si="137"/>
        <v>6</v>
      </c>
      <c r="J357" s="19">
        <v>354</v>
      </c>
      <c r="K357" s="30">
        <f t="shared" si="138"/>
        <v>2.0827853703164498</v>
      </c>
      <c r="L357" s="77">
        <f t="shared" ca="1" si="139"/>
        <v>1.0051494223629991E-3</v>
      </c>
      <c r="M357" s="27" t="str">
        <f t="shared" si="145"/>
        <v/>
      </c>
      <c r="N357" s="22">
        <f t="shared" si="140"/>
        <v>2.63245729218472</v>
      </c>
      <c r="O357" s="28">
        <f t="shared" ca="1" si="141"/>
        <v>1.2923349716095702E-3</v>
      </c>
      <c r="P357" s="28">
        <f t="shared" ca="1" si="142"/>
        <v>0.79664182882852175</v>
      </c>
      <c r="Q357" s="20">
        <f ca="1">IF(O357="","",SUM($P$4:$P357))</f>
        <v>1063.2364046464422</v>
      </c>
      <c r="R357" s="28">
        <f t="shared" si="148"/>
        <v>428.99999999999619</v>
      </c>
      <c r="S357" s="77">
        <f ca="1">SUM(L$4:L357)</f>
        <v>1.1244802408168053</v>
      </c>
      <c r="T357" s="80">
        <f t="shared" ca="1" si="143"/>
        <v>0.53692496229727782</v>
      </c>
      <c r="U357" s="80">
        <f t="shared" ca="1" si="144"/>
        <v>0.82357583628694209</v>
      </c>
      <c r="V357" s="2"/>
      <c r="W357" s="2"/>
      <c r="X357" s="2"/>
      <c r="Y357" s="2"/>
      <c r="AB357" s="6"/>
      <c r="AC357" s="6"/>
      <c r="AP357" s="35">
        <f t="shared" si="146"/>
        <v>426.00000000000131</v>
      </c>
      <c r="AQ357" s="78">
        <f t="shared" ca="1" si="147"/>
        <v>0.82295876283316316</v>
      </c>
    </row>
    <row r="358" spans="1:43">
      <c r="A358" s="74">
        <v>2.04139268515822</v>
      </c>
      <c r="B358" s="74">
        <v>2729</v>
      </c>
      <c r="C358" s="35">
        <v>5.0458715596330299E-2</v>
      </c>
      <c r="D358" s="35">
        <f t="shared" ca="1" si="134"/>
        <v>18</v>
      </c>
      <c r="E358" s="35">
        <f t="shared" ca="1" si="135"/>
        <v>1.4283702317789985E-3</v>
      </c>
      <c r="F358" s="35">
        <f ca="1">E358*'Input Sheet'!$D$2/SUM(OFFSET($E$4,0,0,'Input Sheet'!$D$2))</f>
        <v>0.66619090098126998</v>
      </c>
      <c r="G358" s="35">
        <f t="shared" si="136"/>
        <v>2.04139268515822</v>
      </c>
      <c r="H358" s="35">
        <f t="shared" si="137"/>
        <v>9</v>
      </c>
      <c r="J358" s="19">
        <v>355</v>
      </c>
      <c r="K358" s="30">
        <f t="shared" si="138"/>
        <v>2.0827853703164498</v>
      </c>
      <c r="L358" s="77">
        <f t="shared" ca="1" si="139"/>
        <v>1.0051494223629991E-3</v>
      </c>
      <c r="M358" s="27" t="str">
        <f t="shared" si="145"/>
        <v/>
      </c>
      <c r="N358" s="22">
        <f t="shared" si="140"/>
        <v>2.6334684555795902</v>
      </c>
      <c r="O358" s="28">
        <f t="shared" ca="1" si="141"/>
        <v>1.2923349716095702E-3</v>
      </c>
      <c r="P358" s="28">
        <f t="shared" ca="1" si="142"/>
        <v>0.79664182882852175</v>
      </c>
      <c r="Q358" s="20">
        <f ca="1">IF(O358="","",SUM($P$4:$P358))</f>
        <v>1064.0330464752708</v>
      </c>
      <c r="R358" s="28">
        <f t="shared" si="148"/>
        <v>430.00000000000369</v>
      </c>
      <c r="S358" s="77">
        <f ca="1">SUM(L$4:L358)</f>
        <v>1.1254853902391684</v>
      </c>
      <c r="T358" s="80">
        <f t="shared" ca="1" si="143"/>
        <v>0.5374049083168837</v>
      </c>
      <c r="U358" s="80">
        <f t="shared" ca="1" si="144"/>
        <v>0.82419290974072101</v>
      </c>
      <c r="V358" s="2"/>
      <c r="W358" s="2"/>
      <c r="X358" s="2"/>
      <c r="Y358" s="2"/>
      <c r="AB358" s="6"/>
      <c r="AC358" s="6"/>
      <c r="AP358" s="35">
        <f t="shared" si="146"/>
        <v>428.99999999999619</v>
      </c>
      <c r="AQ358" s="78">
        <f t="shared" ca="1" si="147"/>
        <v>0.82357583628694209</v>
      </c>
    </row>
    <row r="359" spans="1:43">
      <c r="A359" s="74">
        <v>2.1643528557844398</v>
      </c>
      <c r="B359" s="74">
        <v>2730</v>
      </c>
      <c r="C359" s="35">
        <v>1.6666666666666701E-2</v>
      </c>
      <c r="D359" s="35">
        <f t="shared" ca="1" si="134"/>
        <v>21</v>
      </c>
      <c r="E359" s="35">
        <f t="shared" ca="1" si="135"/>
        <v>8.8113748064288871E-4</v>
      </c>
      <c r="F359" s="35">
        <f ca="1">E359*'Input Sheet'!$D$2/SUM(OFFSET($E$4,0,0,'Input Sheet'!$D$2))</f>
        <v>0.41096191943649768</v>
      </c>
      <c r="G359" s="35">
        <f t="shared" si="136"/>
        <v>2.1643528557844398</v>
      </c>
      <c r="H359" s="35">
        <f t="shared" si="137"/>
        <v>10</v>
      </c>
      <c r="J359" s="19">
        <v>356</v>
      </c>
      <c r="K359" s="30">
        <f t="shared" si="138"/>
        <v>2.0827853703164498</v>
      </c>
      <c r="L359" s="77">
        <f t="shared" ca="1" si="139"/>
        <v>1.0051494223629991E-3</v>
      </c>
      <c r="M359" s="27" t="str">
        <f t="shared" si="145"/>
        <v/>
      </c>
      <c r="N359" s="22">
        <f t="shared" si="140"/>
        <v>2.6344772701607302</v>
      </c>
      <c r="O359" s="28">
        <f t="shared" ca="1" si="141"/>
        <v>2.5846699432191403E-3</v>
      </c>
      <c r="P359" s="28">
        <f t="shared" ca="1" si="142"/>
        <v>1.5932836576570435</v>
      </c>
      <c r="Q359" s="20">
        <f ca="1">IF(O359="","",SUM($P$4:$P359))</f>
        <v>1065.6263301329279</v>
      </c>
      <c r="R359" s="28">
        <f t="shared" si="148"/>
        <v>430.99999999999869</v>
      </c>
      <c r="S359" s="77">
        <f ca="1">SUM(L$4:L359)</f>
        <v>1.1264905396615315</v>
      </c>
      <c r="T359" s="80">
        <f t="shared" ca="1" si="143"/>
        <v>0.53788485433648947</v>
      </c>
      <c r="U359" s="80">
        <f t="shared" ca="1" si="144"/>
        <v>0.82542705664827876</v>
      </c>
      <c r="V359" s="2"/>
      <c r="W359" s="2"/>
      <c r="X359" s="2"/>
      <c r="Y359" s="2"/>
      <c r="AB359" s="6"/>
      <c r="AC359" s="6"/>
      <c r="AP359" s="35">
        <f t="shared" si="146"/>
        <v>430.00000000000369</v>
      </c>
      <c r="AQ359" s="78">
        <f t="shared" ca="1" si="147"/>
        <v>0.82419290974072101</v>
      </c>
    </row>
    <row r="360" spans="1:43">
      <c r="A360" s="74">
        <v>2.1510632533537501</v>
      </c>
      <c r="B360" s="74">
        <v>2731</v>
      </c>
      <c r="C360" s="35">
        <v>0</v>
      </c>
      <c r="D360" s="35">
        <f t="shared" ca="1" si="134"/>
        <v>21</v>
      </c>
      <c r="E360" s="35">
        <f t="shared" ca="1" si="135"/>
        <v>8.8113748064288871E-4</v>
      </c>
      <c r="F360" s="35">
        <f ca="1">E360*'Input Sheet'!$D$2/SUM(OFFSET($E$4,0,0,'Input Sheet'!$D$2))</f>
        <v>0.41096191943649768</v>
      </c>
      <c r="G360" s="35" t="str">
        <f t="shared" si="136"/>
        <v/>
      </c>
      <c r="H360" s="35" t="str">
        <f t="shared" si="137"/>
        <v/>
      </c>
      <c r="J360" s="19">
        <v>357</v>
      </c>
      <c r="K360" s="30">
        <f t="shared" si="138"/>
        <v>2.0827853703164498</v>
      </c>
      <c r="L360" s="77">
        <f t="shared" ca="1" si="139"/>
        <v>1.0051494223629991E-3</v>
      </c>
      <c r="M360" s="27" t="str">
        <f t="shared" si="145"/>
        <v/>
      </c>
      <c r="N360" s="22">
        <f t="shared" si="140"/>
        <v>2.6354837468149102</v>
      </c>
      <c r="O360" s="28">
        <f t="shared" ca="1" si="141"/>
        <v>1.2923349716095702E-3</v>
      </c>
      <c r="P360" s="28">
        <f t="shared" ca="1" si="142"/>
        <v>0.79664182882852175</v>
      </c>
      <c r="Q360" s="20">
        <f ca="1">IF(O360="","",SUM($P$4:$P360))</f>
        <v>1066.4229719617565</v>
      </c>
      <c r="R360" s="28">
        <f t="shared" si="148"/>
        <v>431.99999999999824</v>
      </c>
      <c r="S360" s="77">
        <f ca="1">SUM(L$4:L360)</f>
        <v>1.1274956890838945</v>
      </c>
      <c r="T360" s="80">
        <f t="shared" ca="1" si="143"/>
        <v>0.53836480035609535</v>
      </c>
      <c r="U360" s="80">
        <f t="shared" ca="1" si="144"/>
        <v>0.82604413010205768</v>
      </c>
      <c r="V360" s="2"/>
      <c r="W360" s="2"/>
      <c r="X360" s="2"/>
      <c r="Y360" s="2"/>
      <c r="AB360" s="6"/>
      <c r="AC360" s="6"/>
      <c r="AP360" s="35">
        <f t="shared" si="146"/>
        <v>430.99999999999869</v>
      </c>
      <c r="AQ360" s="78">
        <f t="shared" ca="1" si="147"/>
        <v>0.82542705664827876</v>
      </c>
    </row>
    <row r="361" spans="1:43">
      <c r="A361" s="74">
        <v>2.1846914308176002</v>
      </c>
      <c r="B361" s="74">
        <v>2732</v>
      </c>
      <c r="C361" s="35">
        <v>9.6330275229357804E-2</v>
      </c>
      <c r="D361" s="35">
        <f t="shared" ca="1" si="134"/>
        <v>21</v>
      </c>
      <c r="E361" s="35">
        <f t="shared" ca="1" si="135"/>
        <v>8.8113748064288871E-4</v>
      </c>
      <c r="F361" s="35">
        <f ca="1">E361*'Input Sheet'!$D$2/SUM(OFFSET($E$4,0,0,'Input Sheet'!$D$2))</f>
        <v>0.41096191943649768</v>
      </c>
      <c r="G361" s="35">
        <f t="shared" si="136"/>
        <v>2.1846914308176002</v>
      </c>
      <c r="H361" s="35">
        <f t="shared" si="137"/>
        <v>9</v>
      </c>
      <c r="J361" s="19">
        <v>358</v>
      </c>
      <c r="K361" s="30">
        <f t="shared" si="138"/>
        <v>2.0827853703164498</v>
      </c>
      <c r="L361" s="77">
        <f t="shared" ca="1" si="139"/>
        <v>1.0051494223629991E-3</v>
      </c>
      <c r="M361" s="27" t="str">
        <f t="shared" si="145"/>
        <v/>
      </c>
      <c r="N361" s="22">
        <f t="shared" si="140"/>
        <v>2.6404814369704201</v>
      </c>
      <c r="O361" s="28">
        <f t="shared" ca="1" si="141"/>
        <v>1.2923349716095702E-3</v>
      </c>
      <c r="P361" s="28">
        <f t="shared" ca="1" si="142"/>
        <v>0.79664182882852175</v>
      </c>
      <c r="Q361" s="20">
        <f ca="1">IF(O361="","",SUM($P$4:$P361))</f>
        <v>1067.2196137905851</v>
      </c>
      <c r="R361" s="28">
        <f t="shared" si="148"/>
        <v>436.99999999999835</v>
      </c>
      <c r="S361" s="77">
        <f ca="1">SUM(L$4:L361)</f>
        <v>1.1285008385062576</v>
      </c>
      <c r="T361" s="80">
        <f t="shared" ca="1" si="143"/>
        <v>0.53884474637570112</v>
      </c>
      <c r="U361" s="80">
        <f t="shared" ca="1" si="144"/>
        <v>0.82666120355583661</v>
      </c>
      <c r="V361" s="2"/>
      <c r="W361" s="2"/>
      <c r="X361" s="2"/>
      <c r="Y361" s="2"/>
      <c r="AB361" s="6"/>
      <c r="AC361" s="6"/>
      <c r="AP361" s="35">
        <f t="shared" si="146"/>
        <v>431.99999999999824</v>
      </c>
      <c r="AQ361" s="78">
        <f t="shared" ca="1" si="147"/>
        <v>0.82604413010205768</v>
      </c>
    </row>
    <row r="362" spans="1:43">
      <c r="A362" s="74">
        <v>2.2121876044039599</v>
      </c>
      <c r="B362" s="74">
        <v>2733</v>
      </c>
      <c r="C362" s="35">
        <v>0</v>
      </c>
      <c r="D362" s="35">
        <f t="shared" ca="1" si="134"/>
        <v>22</v>
      </c>
      <c r="E362" s="35">
        <f t="shared" ca="1" si="135"/>
        <v>6.717582773218062E-4</v>
      </c>
      <c r="F362" s="35">
        <f ca="1">E362*'Input Sheet'!$D$2/SUM(OFFSET($E$4,0,0,'Input Sheet'!$D$2))</f>
        <v>0.31330760194663687</v>
      </c>
      <c r="G362" s="35" t="str">
        <f t="shared" si="136"/>
        <v/>
      </c>
      <c r="H362" s="35" t="str">
        <f t="shared" si="137"/>
        <v/>
      </c>
      <c r="J362" s="19">
        <v>359</v>
      </c>
      <c r="K362" s="30">
        <f t="shared" si="138"/>
        <v>2.0827853703164498</v>
      </c>
      <c r="L362" s="77">
        <f t="shared" ca="1" si="139"/>
        <v>1.0051494223629991E-3</v>
      </c>
      <c r="M362" s="27" t="str">
        <f t="shared" si="145"/>
        <v/>
      </c>
      <c r="N362" s="22">
        <f t="shared" si="140"/>
        <v>2.64246452024212</v>
      </c>
      <c r="O362" s="28">
        <f t="shared" ca="1" si="141"/>
        <v>2.5846699432191403E-3</v>
      </c>
      <c r="P362" s="28">
        <f t="shared" ca="1" si="142"/>
        <v>1.5932836576570435</v>
      </c>
      <c r="Q362" s="20">
        <f ca="1">IF(O362="","",SUM($P$4:$P362))</f>
        <v>1068.8128974482422</v>
      </c>
      <c r="R362" s="28">
        <f t="shared" si="148"/>
        <v>438.99999999999892</v>
      </c>
      <c r="S362" s="77">
        <f ca="1">SUM(L$4:L362)</f>
        <v>1.1295059879286207</v>
      </c>
      <c r="T362" s="80">
        <f t="shared" ca="1" si="143"/>
        <v>0.539324692395307</v>
      </c>
      <c r="U362" s="80">
        <f t="shared" ca="1" si="144"/>
        <v>0.82789535046339446</v>
      </c>
      <c r="V362" s="2"/>
      <c r="W362" s="2"/>
      <c r="X362" s="2"/>
      <c r="Y362" s="2"/>
      <c r="AB362" s="6"/>
      <c r="AC362" s="6"/>
      <c r="AP362" s="35">
        <f t="shared" si="146"/>
        <v>436.99999999999835</v>
      </c>
      <c r="AQ362" s="78">
        <f t="shared" ca="1" si="147"/>
        <v>0.82666120355583661</v>
      </c>
    </row>
    <row r="363" spans="1:43">
      <c r="A363" s="74">
        <v>2.13545069934551</v>
      </c>
      <c r="B363" s="74">
        <v>2735</v>
      </c>
      <c r="C363" s="35">
        <v>0</v>
      </c>
      <c r="D363" s="35">
        <f t="shared" ca="1" si="134"/>
        <v>20</v>
      </c>
      <c r="E363" s="35">
        <f t="shared" ca="1" si="135"/>
        <v>9.9047570816791861E-4</v>
      </c>
      <c r="F363" s="35">
        <f ca="1">E363*'Input Sheet'!$D$2/SUM(OFFSET($E$4,0,0,'Input Sheet'!$D$2))</f>
        <v>0.46195719411109953</v>
      </c>
      <c r="G363" s="35" t="str">
        <f t="shared" si="136"/>
        <v/>
      </c>
      <c r="H363" s="35" t="str">
        <f t="shared" si="137"/>
        <v/>
      </c>
      <c r="J363" s="19">
        <v>360</v>
      </c>
      <c r="K363" s="30">
        <f t="shared" si="138"/>
        <v>2.0827853703164498</v>
      </c>
      <c r="L363" s="77">
        <f t="shared" ca="1" si="139"/>
        <v>1.0051494223629991E-3</v>
      </c>
      <c r="M363" s="27" t="str">
        <f t="shared" si="145"/>
        <v/>
      </c>
      <c r="N363" s="22">
        <f t="shared" si="140"/>
        <v>2.6434526764861901</v>
      </c>
      <c r="O363" s="28">
        <f t="shared" ca="1" si="141"/>
        <v>2.5846699432191403E-3</v>
      </c>
      <c r="P363" s="28">
        <f t="shared" ca="1" si="142"/>
        <v>1.5932836576570435</v>
      </c>
      <c r="Q363" s="20">
        <f ca="1">IF(O363="","",SUM($P$4:$P363))</f>
        <v>1070.4061811058993</v>
      </c>
      <c r="R363" s="28">
        <f t="shared" si="148"/>
        <v>440.00000000000296</v>
      </c>
      <c r="S363" s="77">
        <f ca="1">SUM(L$4:L363)</f>
        <v>1.1305111373509837</v>
      </c>
      <c r="T363" s="80">
        <f t="shared" ca="1" si="143"/>
        <v>0.53980463841491277</v>
      </c>
      <c r="U363" s="80">
        <f t="shared" ca="1" si="144"/>
        <v>0.82912949737095221</v>
      </c>
      <c r="V363" s="2"/>
      <c r="W363" s="2"/>
      <c r="X363" s="2"/>
      <c r="Y363" s="2"/>
      <c r="AB363" s="6"/>
      <c r="AC363" s="6"/>
      <c r="AP363" s="35">
        <f t="shared" si="146"/>
        <v>438.99999999999892</v>
      </c>
      <c r="AQ363" s="78">
        <f t="shared" ca="1" si="147"/>
        <v>0.82789535046339446</v>
      </c>
    </row>
    <row r="364" spans="1:43">
      <c r="A364" s="74">
        <v>2.2648178230095399</v>
      </c>
      <c r="B364" s="74">
        <v>2736</v>
      </c>
      <c r="C364" s="35">
        <v>9.9056603773584898E-2</v>
      </c>
      <c r="D364" s="35">
        <f t="shared" ca="1" si="134"/>
        <v>23</v>
      </c>
      <c r="E364" s="35">
        <f t="shared" ca="1" si="135"/>
        <v>6.587144272767226E-4</v>
      </c>
      <c r="F364" s="35">
        <f ca="1">E364*'Input Sheet'!$D$2/SUM(OFFSET($E$4,0,0,'Input Sheet'!$D$2))</f>
        <v>0.30722395919039147</v>
      </c>
      <c r="G364" s="35">
        <f t="shared" si="136"/>
        <v>2.2648178230095399</v>
      </c>
      <c r="H364" s="35">
        <f t="shared" si="137"/>
        <v>5</v>
      </c>
      <c r="J364" s="19">
        <v>361</v>
      </c>
      <c r="K364" s="30">
        <f t="shared" si="138"/>
        <v>2.0863598306747502</v>
      </c>
      <c r="L364" s="77">
        <f t="shared" ca="1" si="139"/>
        <v>1.0051494223629991E-3</v>
      </c>
      <c r="M364" s="27">
        <f t="shared" si="145"/>
        <v>2.0863598306747502</v>
      </c>
      <c r="N364" s="22">
        <f t="shared" si="140"/>
        <v>2.6454222693490901</v>
      </c>
      <c r="O364" s="28">
        <f t="shared" ca="1" si="141"/>
        <v>2.5846699432191403E-3</v>
      </c>
      <c r="P364" s="28">
        <f t="shared" ca="1" si="142"/>
        <v>1.5932836576570435</v>
      </c>
      <c r="Q364" s="20">
        <f ca="1">IF(O364="","",SUM($P$4:$P364))</f>
        <v>1071.9994647635565</v>
      </c>
      <c r="R364" s="28">
        <f t="shared" si="148"/>
        <v>441.99999999999829</v>
      </c>
      <c r="S364" s="77">
        <f ca="1">SUM(L$4:L364)</f>
        <v>1.1315162867733468</v>
      </c>
      <c r="T364" s="80">
        <f t="shared" ca="1" si="143"/>
        <v>0.54028458443451866</v>
      </c>
      <c r="U364" s="80">
        <f t="shared" ca="1" si="144"/>
        <v>0.83036364427851006</v>
      </c>
      <c r="V364" s="2"/>
      <c r="W364" s="2"/>
      <c r="X364" s="2"/>
      <c r="Y364" s="2"/>
      <c r="AB364" s="6"/>
      <c r="AC364" s="6"/>
      <c r="AP364" s="35">
        <f t="shared" si="146"/>
        <v>440.00000000000296</v>
      </c>
      <c r="AQ364" s="78">
        <f t="shared" ca="1" si="147"/>
        <v>0.82912949737095221</v>
      </c>
    </row>
    <row r="365" spans="1:43">
      <c r="A365" s="74">
        <v>2.1717264536532301</v>
      </c>
      <c r="B365" s="74">
        <v>2737</v>
      </c>
      <c r="C365" s="35">
        <v>9.4736842105263203E-2</v>
      </c>
      <c r="D365" s="35">
        <f t="shared" ca="1" si="134"/>
        <v>21</v>
      </c>
      <c r="E365" s="35">
        <f t="shared" ca="1" si="135"/>
        <v>8.8113748064288871E-4</v>
      </c>
      <c r="F365" s="35">
        <f ca="1">E365*'Input Sheet'!$D$2/SUM(OFFSET($E$4,0,0,'Input Sheet'!$D$2))</f>
        <v>0.41096191943649768</v>
      </c>
      <c r="G365" s="35">
        <f t="shared" si="136"/>
        <v>2.1717264536532301</v>
      </c>
      <c r="H365" s="35">
        <f t="shared" si="137"/>
        <v>1</v>
      </c>
      <c r="J365" s="19">
        <v>362</v>
      </c>
      <c r="K365" s="30">
        <f t="shared" si="138"/>
        <v>2.0863598306747502</v>
      </c>
      <c r="L365" s="77">
        <f t="shared" ca="1" si="139"/>
        <v>1.0051494223629991E-3</v>
      </c>
      <c r="M365" s="27" t="str">
        <f t="shared" si="145"/>
        <v/>
      </c>
      <c r="N365" s="22">
        <f t="shared" si="140"/>
        <v>2.6473829701146201</v>
      </c>
      <c r="O365" s="28">
        <f t="shared" ca="1" si="141"/>
        <v>2.5846699432191403E-3</v>
      </c>
      <c r="P365" s="28">
        <f t="shared" ca="1" si="142"/>
        <v>1.5932836576570435</v>
      </c>
      <c r="Q365" s="20">
        <f ca="1">IF(O365="","",SUM($P$4:$P365))</f>
        <v>1073.5927484212136</v>
      </c>
      <c r="R365" s="28">
        <f t="shared" si="148"/>
        <v>444.0000000000004</v>
      </c>
      <c r="S365" s="77">
        <f ca="1">SUM(L$4:L365)</f>
        <v>1.1325214361957099</v>
      </c>
      <c r="T365" s="80">
        <f t="shared" ca="1" si="143"/>
        <v>0.54076453045412443</v>
      </c>
      <c r="U365" s="80">
        <f t="shared" ca="1" si="144"/>
        <v>0.83159779118606791</v>
      </c>
      <c r="V365" s="2"/>
      <c r="W365" s="2"/>
      <c r="X365" s="2"/>
      <c r="Y365" s="2"/>
      <c r="AB365" s="6"/>
      <c r="AC365" s="6"/>
      <c r="AP365" s="35">
        <f t="shared" si="146"/>
        <v>441.99999999999829</v>
      </c>
      <c r="AQ365" s="78">
        <f t="shared" ca="1" si="147"/>
        <v>0.83036364427851006</v>
      </c>
    </row>
    <row r="366" spans="1:43">
      <c r="A366" s="74">
        <v>2.1501421618485601</v>
      </c>
      <c r="B366" s="74">
        <v>2738</v>
      </c>
      <c r="C366" s="35">
        <v>0</v>
      </c>
      <c r="D366" s="35">
        <f t="shared" ca="1" si="134"/>
        <v>21</v>
      </c>
      <c r="E366" s="35">
        <f t="shared" ca="1" si="135"/>
        <v>8.8113748064288871E-4</v>
      </c>
      <c r="F366" s="35">
        <f ca="1">E366*'Input Sheet'!$D$2/SUM(OFFSET($E$4,0,0,'Input Sheet'!$D$2))</f>
        <v>0.41096191943649768</v>
      </c>
      <c r="G366" s="35" t="str">
        <f t="shared" si="136"/>
        <v/>
      </c>
      <c r="H366" s="35" t="str">
        <f t="shared" si="137"/>
        <v/>
      </c>
      <c r="J366" s="19">
        <v>363</v>
      </c>
      <c r="K366" s="30">
        <f t="shared" si="138"/>
        <v>2.0863598306747502</v>
      </c>
      <c r="L366" s="77">
        <f t="shared" ca="1" si="139"/>
        <v>1.0051494223629991E-3</v>
      </c>
      <c r="M366" s="27" t="str">
        <f t="shared" si="145"/>
        <v/>
      </c>
      <c r="N366" s="22">
        <f t="shared" si="140"/>
        <v>2.6483600109809302</v>
      </c>
      <c r="O366" s="28">
        <f t="shared" ca="1" si="141"/>
        <v>1.2923349716095702E-3</v>
      </c>
      <c r="P366" s="28">
        <f t="shared" ca="1" si="142"/>
        <v>0.79664182882852175</v>
      </c>
      <c r="Q366" s="20">
        <f ca="1">IF(O366="","",SUM($P$4:$P366))</f>
        <v>1074.3893902500422</v>
      </c>
      <c r="R366" s="28">
        <f t="shared" si="148"/>
        <v>444.99999999999881</v>
      </c>
      <c r="S366" s="77">
        <f ca="1">SUM(L$4:L366)</f>
        <v>1.133526585618073</v>
      </c>
      <c r="T366" s="80">
        <f t="shared" ca="1" si="143"/>
        <v>0.5412444764737302</v>
      </c>
      <c r="U366" s="80">
        <f t="shared" ca="1" si="144"/>
        <v>0.83221486463984673</v>
      </c>
      <c r="V366" s="2"/>
      <c r="W366" s="2"/>
      <c r="X366" s="2"/>
      <c r="Y366" s="2"/>
      <c r="AB366" s="6"/>
      <c r="AC366" s="6"/>
      <c r="AP366" s="35">
        <f t="shared" si="146"/>
        <v>444.0000000000004</v>
      </c>
      <c r="AQ366" s="78">
        <f t="shared" ca="1" si="147"/>
        <v>0.83159779118606791</v>
      </c>
    </row>
    <row r="367" spans="1:43">
      <c r="A367" s="74">
        <v>2.4440447959180802</v>
      </c>
      <c r="B367" s="74">
        <v>2739</v>
      </c>
      <c r="C367" s="35">
        <v>0</v>
      </c>
      <c r="D367" s="35">
        <f t="shared" ca="1" si="134"/>
        <v>27</v>
      </c>
      <c r="E367" s="35">
        <f t="shared" ca="1" si="135"/>
        <v>8.077093572559813E-4</v>
      </c>
      <c r="F367" s="35">
        <f ca="1">E367*'Input Sheet'!$D$2/SUM(OFFSET($E$4,0,0,'Input Sheet'!$D$2))</f>
        <v>0.3767150928167895</v>
      </c>
      <c r="G367" s="35" t="str">
        <f t="shared" si="136"/>
        <v/>
      </c>
      <c r="H367" s="35" t="str">
        <f t="shared" si="137"/>
        <v/>
      </c>
      <c r="J367" s="19">
        <v>364</v>
      </c>
      <c r="K367" s="30">
        <f t="shared" si="138"/>
        <v>2.0863598306747502</v>
      </c>
      <c r="L367" s="77">
        <f t="shared" ca="1" si="139"/>
        <v>1.0051494223629991E-3</v>
      </c>
      <c r="M367" s="27" t="str">
        <f t="shared" si="145"/>
        <v/>
      </c>
      <c r="N367" s="22">
        <f t="shared" si="140"/>
        <v>2.6551384348113798</v>
      </c>
      <c r="O367" s="28">
        <f t="shared" ca="1" si="141"/>
        <v>1.2923349716095702E-3</v>
      </c>
      <c r="P367" s="28">
        <f t="shared" ca="1" si="142"/>
        <v>0.79664182882852175</v>
      </c>
      <c r="Q367" s="20">
        <f ca="1">IF(O367="","",SUM($P$4:$P367))</f>
        <v>1075.1860320788708</v>
      </c>
      <c r="R367" s="28">
        <f t="shared" si="148"/>
        <v>451.99999999999778</v>
      </c>
      <c r="S367" s="77">
        <f ca="1">SUM(L$4:L367)</f>
        <v>1.134531735040436</v>
      </c>
      <c r="T367" s="80">
        <f t="shared" ca="1" si="143"/>
        <v>0.54172442249333608</v>
      </c>
      <c r="U367" s="80">
        <f t="shared" ca="1" si="144"/>
        <v>0.83283193809362566</v>
      </c>
      <c r="V367" s="2"/>
      <c r="W367" s="2"/>
      <c r="X367" s="2"/>
      <c r="Y367" s="2"/>
      <c r="AB367" s="6"/>
      <c r="AC367" s="6"/>
      <c r="AP367" s="35">
        <f t="shared" si="146"/>
        <v>444.99999999999881</v>
      </c>
      <c r="AQ367" s="78">
        <f t="shared" ca="1" si="147"/>
        <v>0.83221486463984673</v>
      </c>
    </row>
    <row r="368" spans="1:43">
      <c r="A368" s="74">
        <v>2.1553360374650601</v>
      </c>
      <c r="B368" s="74">
        <v>2741</v>
      </c>
      <c r="C368" s="35">
        <v>0</v>
      </c>
      <c r="D368" s="35">
        <f t="shared" ca="1" si="134"/>
        <v>21</v>
      </c>
      <c r="E368" s="35">
        <f t="shared" ca="1" si="135"/>
        <v>8.8113748064288871E-4</v>
      </c>
      <c r="F368" s="35">
        <f ca="1">E368*'Input Sheet'!$D$2/SUM(OFFSET($E$4,0,0,'Input Sheet'!$D$2))</f>
        <v>0.41096191943649768</v>
      </c>
      <c r="G368" s="35" t="str">
        <f t="shared" si="136"/>
        <v/>
      </c>
      <c r="H368" s="35" t="str">
        <f t="shared" si="137"/>
        <v/>
      </c>
      <c r="J368" s="19">
        <v>365</v>
      </c>
      <c r="K368" s="30">
        <f t="shared" si="138"/>
        <v>2.0863598306747502</v>
      </c>
      <c r="L368" s="77">
        <f t="shared" ca="1" si="139"/>
        <v>1.0051494223629991E-3</v>
      </c>
      <c r="M368" s="27" t="str">
        <f t="shared" si="145"/>
        <v/>
      </c>
      <c r="N368" s="22">
        <f t="shared" si="140"/>
        <v>2.6560982020128301</v>
      </c>
      <c r="O368" s="28">
        <f t="shared" ca="1" si="141"/>
        <v>1.2923349716095702E-3</v>
      </c>
      <c r="P368" s="28">
        <f t="shared" ca="1" si="142"/>
        <v>0.79664182882852175</v>
      </c>
      <c r="Q368" s="20">
        <f ca="1">IF(O368="","",SUM($P$4:$P368))</f>
        <v>1075.9826739076993</v>
      </c>
      <c r="R368" s="28">
        <f t="shared" si="148"/>
        <v>452.99999999999852</v>
      </c>
      <c r="S368" s="77">
        <f ca="1">SUM(L$4:L368)</f>
        <v>1.1355368844627991</v>
      </c>
      <c r="T368" s="80">
        <f t="shared" ca="1" si="143"/>
        <v>0.54220436851294185</v>
      </c>
      <c r="U368" s="80">
        <f t="shared" ca="1" si="144"/>
        <v>0.83344901154740458</v>
      </c>
      <c r="V368" s="2"/>
      <c r="W368" s="2"/>
      <c r="X368" s="2"/>
      <c r="Y368" s="2"/>
      <c r="AB368" s="6"/>
      <c r="AC368" s="6"/>
      <c r="AP368" s="35">
        <f t="shared" si="146"/>
        <v>451.99999999999778</v>
      </c>
      <c r="AQ368" s="78">
        <f t="shared" ca="1" si="147"/>
        <v>0.83283193809362566</v>
      </c>
    </row>
    <row r="369" spans="1:43">
      <c r="A369" s="74">
        <v>2.0969100130080598</v>
      </c>
      <c r="B369" s="74">
        <v>2742</v>
      </c>
      <c r="C369" s="35">
        <v>5.9171597633136098E-2</v>
      </c>
      <c r="D369" s="35">
        <f t="shared" ca="1" si="134"/>
        <v>19</v>
      </c>
      <c r="E369" s="35">
        <f t="shared" ca="1" si="135"/>
        <v>1.0051494223629991E-3</v>
      </c>
      <c r="F369" s="35">
        <f ca="1">E369*'Input Sheet'!$D$2/SUM(OFFSET($E$4,0,0,'Input Sheet'!$D$2))</f>
        <v>0.46880100439422701</v>
      </c>
      <c r="G369" s="35">
        <f t="shared" si="136"/>
        <v>2.0969100130080598</v>
      </c>
      <c r="H369" s="35">
        <f t="shared" si="137"/>
        <v>9</v>
      </c>
      <c r="J369" s="19">
        <v>366</v>
      </c>
      <c r="K369" s="30">
        <f t="shared" si="138"/>
        <v>2.0863598306747502</v>
      </c>
      <c r="L369" s="77">
        <f t="shared" ca="1" si="139"/>
        <v>1.0051494223629991E-3</v>
      </c>
      <c r="M369" s="27" t="str">
        <f t="shared" si="145"/>
        <v/>
      </c>
      <c r="N369" s="22">
        <f t="shared" si="140"/>
        <v>2.6570558528571002</v>
      </c>
      <c r="O369" s="28">
        <f t="shared" ca="1" si="141"/>
        <v>1.2923349716095702E-3</v>
      </c>
      <c r="P369" s="28">
        <f t="shared" ca="1" si="142"/>
        <v>0.79664182882852175</v>
      </c>
      <c r="Q369" s="20">
        <f ca="1">IF(O369="","",SUM($P$4:$P369))</f>
        <v>1076.7793157365279</v>
      </c>
      <c r="R369" s="28">
        <f t="shared" si="148"/>
        <v>453.99999999999653</v>
      </c>
      <c r="S369" s="77">
        <f ca="1">SUM(L$4:L369)</f>
        <v>1.1365420338851622</v>
      </c>
      <c r="T369" s="80">
        <f t="shared" ca="1" si="143"/>
        <v>0.54268431453254773</v>
      </c>
      <c r="U369" s="80">
        <f t="shared" ca="1" si="144"/>
        <v>0.83406608500118351</v>
      </c>
      <c r="V369" s="2"/>
      <c r="W369" s="2"/>
      <c r="X369" s="2"/>
      <c r="Y369" s="2"/>
      <c r="AB369" s="6"/>
      <c r="AC369" s="6"/>
      <c r="AP369" s="35">
        <f t="shared" si="146"/>
        <v>452.99999999999852</v>
      </c>
      <c r="AQ369" s="78">
        <f t="shared" ca="1" si="147"/>
        <v>0.83344901154740458</v>
      </c>
    </row>
    <row r="370" spans="1:43">
      <c r="A370" s="74">
        <v>1.9344984512435701</v>
      </c>
      <c r="B370" s="74">
        <v>2744</v>
      </c>
      <c r="C370" s="35">
        <v>7.8125E-2</v>
      </c>
      <c r="D370" s="35">
        <f t="shared" ca="1" si="134"/>
        <v>16</v>
      </c>
      <c r="E370" s="35">
        <f t="shared" ca="1" si="135"/>
        <v>1.9665966959276065E-3</v>
      </c>
      <c r="F370" s="35">
        <f ca="1">E370*'Input Sheet'!$D$2/SUM(OFFSET($E$4,0,0,'Input Sheet'!$D$2))</f>
        <v>0.91721935642348751</v>
      </c>
      <c r="G370" s="35">
        <f t="shared" si="136"/>
        <v>1.9344984512435701</v>
      </c>
      <c r="H370" s="35">
        <f t="shared" si="137"/>
        <v>6</v>
      </c>
      <c r="J370" s="19">
        <v>367</v>
      </c>
      <c r="K370" s="30">
        <f t="shared" si="138"/>
        <v>2.0899051114393998</v>
      </c>
      <c r="L370" s="77">
        <f t="shared" ca="1" si="139"/>
        <v>1.0051494223629991E-3</v>
      </c>
      <c r="M370" s="27">
        <f t="shared" si="145"/>
        <v>2.0899051114393998</v>
      </c>
      <c r="N370" s="22">
        <f t="shared" si="140"/>
        <v>2.6580113966571099</v>
      </c>
      <c r="O370" s="28">
        <f t="shared" ca="1" si="141"/>
        <v>1.2923349716095702E-3</v>
      </c>
      <c r="P370" s="28">
        <f t="shared" ca="1" si="142"/>
        <v>0.79664182882852175</v>
      </c>
      <c r="Q370" s="20">
        <f ca="1">IF(O370="","",SUM($P$4:$P370))</f>
        <v>1077.5759575653565</v>
      </c>
      <c r="R370" s="28">
        <f t="shared" si="148"/>
        <v>454.9999999999975</v>
      </c>
      <c r="S370" s="77">
        <f ca="1">SUM(L$4:L370)</f>
        <v>1.1375471833075252</v>
      </c>
      <c r="T370" s="80">
        <f t="shared" ca="1" si="143"/>
        <v>0.5431642605521535</v>
      </c>
      <c r="U370" s="80">
        <f t="shared" ca="1" si="144"/>
        <v>0.83468315845496244</v>
      </c>
      <c r="V370" s="2"/>
      <c r="W370" s="2"/>
      <c r="X370" s="2"/>
      <c r="Y370" s="2"/>
      <c r="AB370" s="6"/>
      <c r="AC370" s="6"/>
      <c r="AP370" s="35">
        <f t="shared" si="146"/>
        <v>453.99999999999653</v>
      </c>
      <c r="AQ370" s="78">
        <f t="shared" ca="1" si="147"/>
        <v>0.83406608500118351</v>
      </c>
    </row>
    <row r="371" spans="1:43">
      <c r="A371" s="74">
        <v>2.2253092817258602</v>
      </c>
      <c r="B371" s="74">
        <v>2745</v>
      </c>
      <c r="C371" s="35">
        <v>1.01010101010101E-2</v>
      </c>
      <c r="D371" s="35">
        <f t="shared" ca="1" si="134"/>
        <v>22</v>
      </c>
      <c r="E371" s="35">
        <f t="shared" ca="1" si="135"/>
        <v>6.717582773218062E-4</v>
      </c>
      <c r="F371" s="35">
        <f ca="1">E371*'Input Sheet'!$D$2/SUM(OFFSET($E$4,0,0,'Input Sheet'!$D$2))</f>
        <v>0.31330760194663687</v>
      </c>
      <c r="G371" s="35">
        <f t="shared" si="136"/>
        <v>2.2253092817258602</v>
      </c>
      <c r="H371" s="35">
        <f t="shared" si="137"/>
        <v>7</v>
      </c>
      <c r="J371" s="19">
        <v>368</v>
      </c>
      <c r="K371" s="30">
        <f t="shared" si="138"/>
        <v>2.0899051114393998</v>
      </c>
      <c r="L371" s="77">
        <f t="shared" ca="1" si="139"/>
        <v>1.0051494223629991E-3</v>
      </c>
      <c r="M371" s="27" t="str">
        <f t="shared" si="145"/>
        <v/>
      </c>
      <c r="N371" s="22">
        <f t="shared" si="140"/>
        <v>2.65991620006985</v>
      </c>
      <c r="O371" s="28">
        <f t="shared" ca="1" si="141"/>
        <v>1.2923349716095702E-3</v>
      </c>
      <c r="P371" s="28">
        <f t="shared" ca="1" si="142"/>
        <v>0.79664182882852175</v>
      </c>
      <c r="Q371" s="20">
        <f ca="1">IF(O371="","",SUM($P$4:$P371))</f>
        <v>1078.372599394185</v>
      </c>
      <c r="R371" s="28">
        <f t="shared" si="148"/>
        <v>457.00000000000017</v>
      </c>
      <c r="S371" s="77">
        <f ca="1">SUM(L$4:L371)</f>
        <v>1.1385523327298883</v>
      </c>
      <c r="T371" s="80">
        <f t="shared" ca="1" si="143"/>
        <v>0.54364420657175938</v>
      </c>
      <c r="U371" s="80">
        <f t="shared" ca="1" si="144"/>
        <v>0.83530023190874136</v>
      </c>
      <c r="V371" s="2"/>
      <c r="W371" s="2"/>
      <c r="X371" s="2"/>
      <c r="Y371" s="2"/>
      <c r="AB371" s="6"/>
      <c r="AC371" s="6"/>
      <c r="AP371" s="35">
        <f t="shared" si="146"/>
        <v>454.9999999999975</v>
      </c>
      <c r="AQ371" s="78">
        <f t="shared" ca="1" si="147"/>
        <v>0.83468315845496244</v>
      </c>
    </row>
    <row r="372" spans="1:43">
      <c r="A372" s="74">
        <v>1.8864907251724798</v>
      </c>
      <c r="B372" s="74">
        <v>2746</v>
      </c>
      <c r="C372" s="35">
        <v>0</v>
      </c>
      <c r="D372" s="35">
        <f t="shared" ca="1" si="134"/>
        <v>15</v>
      </c>
      <c r="E372" s="35">
        <f t="shared" ca="1" si="135"/>
        <v>2.1202370627969509E-3</v>
      </c>
      <c r="F372" s="35">
        <f ca="1">E372*'Input Sheet'!$D$2/SUM(OFFSET($E$4,0,0,'Input Sheet'!$D$2))</f>
        <v>0.98887711864407257</v>
      </c>
      <c r="G372" s="35" t="str">
        <f t="shared" si="136"/>
        <v/>
      </c>
      <c r="H372" s="35" t="str">
        <f t="shared" si="137"/>
        <v/>
      </c>
      <c r="J372" s="19">
        <v>369</v>
      </c>
      <c r="K372" s="30">
        <f t="shared" si="138"/>
        <v>2.0899051114393998</v>
      </c>
      <c r="L372" s="77">
        <f t="shared" ca="1" si="139"/>
        <v>1.0051494223629991E-3</v>
      </c>
      <c r="M372" s="27" t="str">
        <f t="shared" si="145"/>
        <v/>
      </c>
      <c r="N372" s="22">
        <f t="shared" si="140"/>
        <v>2.6608654780038701</v>
      </c>
      <c r="O372" s="28">
        <f t="shared" ca="1" si="141"/>
        <v>1.2923349716095702E-3</v>
      </c>
      <c r="P372" s="28">
        <f t="shared" ca="1" si="142"/>
        <v>0.79664182882852175</v>
      </c>
      <c r="Q372" s="20">
        <f ca="1">IF(O372="","",SUM($P$4:$P372))</f>
        <v>1079.1692412230136</v>
      </c>
      <c r="R372" s="28">
        <f t="shared" si="148"/>
        <v>458.00000000000142</v>
      </c>
      <c r="S372" s="77">
        <f ca="1">SUM(L$4:L372)</f>
        <v>1.1395574821522514</v>
      </c>
      <c r="T372" s="80">
        <f t="shared" ca="1" si="143"/>
        <v>0.54412415259136515</v>
      </c>
      <c r="U372" s="80">
        <f t="shared" ca="1" si="144"/>
        <v>0.83591730536252018</v>
      </c>
      <c r="V372" s="2"/>
      <c r="W372" s="2"/>
      <c r="X372" s="2"/>
      <c r="Y372" s="2"/>
      <c r="AB372" s="6"/>
      <c r="AC372" s="6"/>
      <c r="AP372" s="35">
        <f t="shared" si="146"/>
        <v>457.00000000000017</v>
      </c>
      <c r="AQ372" s="78">
        <f t="shared" ca="1" si="147"/>
        <v>0.83530023190874136</v>
      </c>
    </row>
    <row r="373" spans="1:43">
      <c r="A373" s="74">
        <v>2.1367205671564098</v>
      </c>
      <c r="B373" s="74">
        <v>2747</v>
      </c>
      <c r="C373" s="35">
        <v>0.12953367875647701</v>
      </c>
      <c r="D373" s="35">
        <f t="shared" ca="1" si="134"/>
        <v>20</v>
      </c>
      <c r="E373" s="35">
        <f t="shared" ca="1" si="135"/>
        <v>9.9047570816791861E-4</v>
      </c>
      <c r="F373" s="35">
        <f ca="1">E373*'Input Sheet'!$D$2/SUM(OFFSET($E$4,0,0,'Input Sheet'!$D$2))</f>
        <v>0.46195719411109953</v>
      </c>
      <c r="G373" s="35">
        <f t="shared" si="136"/>
        <v>2.1367205671564098</v>
      </c>
      <c r="H373" s="35">
        <f t="shared" si="137"/>
        <v>10</v>
      </c>
      <c r="J373" s="19">
        <v>370</v>
      </c>
      <c r="K373" s="30">
        <f t="shared" si="138"/>
        <v>2.09342168516224</v>
      </c>
      <c r="L373" s="77">
        <f t="shared" ca="1" si="139"/>
        <v>1.0051494223629991E-3</v>
      </c>
      <c r="M373" s="27">
        <f t="shared" si="145"/>
        <v>2.09342168516224</v>
      </c>
      <c r="N373" s="22">
        <f t="shared" si="140"/>
        <v>2.6618126855372601</v>
      </c>
      <c r="O373" s="28">
        <f t="shared" ca="1" si="141"/>
        <v>2.5846699432191403E-3</v>
      </c>
      <c r="P373" s="28">
        <f t="shared" ca="1" si="142"/>
        <v>1.5932836576570435</v>
      </c>
      <c r="Q373" s="20">
        <f ca="1">IF(O373="","",SUM($P$4:$P373))</f>
        <v>1080.7625248806708</v>
      </c>
      <c r="R373" s="28">
        <f t="shared" si="148"/>
        <v>458.99999999999926</v>
      </c>
      <c r="S373" s="77">
        <f ca="1">SUM(L$4:L373)</f>
        <v>1.1405626315746145</v>
      </c>
      <c r="T373" s="80">
        <f t="shared" ca="1" si="143"/>
        <v>0.54460409861097103</v>
      </c>
      <c r="U373" s="80">
        <f t="shared" ca="1" si="144"/>
        <v>0.83715145227007803</v>
      </c>
      <c r="V373" s="2"/>
      <c r="W373" s="2"/>
      <c r="X373" s="2"/>
      <c r="Y373" s="2"/>
      <c r="AB373" s="6"/>
      <c r="AC373" s="6"/>
      <c r="AP373" s="35">
        <f t="shared" si="146"/>
        <v>458.00000000000142</v>
      </c>
      <c r="AQ373" s="78">
        <f t="shared" ca="1" si="147"/>
        <v>0.83591730536252018</v>
      </c>
    </row>
    <row r="374" spans="1:43">
      <c r="A374" s="74">
        <v>2.00432137378264</v>
      </c>
      <c r="B374" s="74">
        <v>2748</v>
      </c>
      <c r="C374" s="35">
        <v>9.0476190476190502E-2</v>
      </c>
      <c r="D374" s="35">
        <f t="shared" ca="1" si="134"/>
        <v>18</v>
      </c>
      <c r="E374" s="35">
        <f t="shared" ca="1" si="135"/>
        <v>1.4283702317789985E-3</v>
      </c>
      <c r="F374" s="35">
        <f ca="1">E374*'Input Sheet'!$D$2/SUM(OFFSET($E$4,0,0,'Input Sheet'!$D$2))</f>
        <v>0.66619090098126998</v>
      </c>
      <c r="G374" s="35">
        <f t="shared" si="136"/>
        <v>2.00432137378264</v>
      </c>
      <c r="H374" s="35">
        <f t="shared" si="137"/>
        <v>4</v>
      </c>
      <c r="J374" s="19">
        <v>371</v>
      </c>
      <c r="K374" s="30">
        <f t="shared" si="138"/>
        <v>2.09342168516224</v>
      </c>
      <c r="L374" s="77">
        <f t="shared" ca="1" si="139"/>
        <v>1.0051494223629991E-3</v>
      </c>
      <c r="M374" s="27" t="str">
        <f t="shared" si="145"/>
        <v/>
      </c>
      <c r="N374" s="22">
        <f t="shared" si="140"/>
        <v>2.6646419755561301</v>
      </c>
      <c r="O374" s="28">
        <f t="shared" ca="1" si="141"/>
        <v>2.5846699432191403E-3</v>
      </c>
      <c r="P374" s="28">
        <f t="shared" ca="1" si="142"/>
        <v>1.5932836576570435</v>
      </c>
      <c r="Q374" s="20">
        <f ca="1">IF(O374="","",SUM($P$4:$P374))</f>
        <v>1082.3558085383279</v>
      </c>
      <c r="R374" s="28">
        <f t="shared" si="148"/>
        <v>462.00000000000523</v>
      </c>
      <c r="S374" s="77">
        <f ca="1">SUM(L$4:L374)</f>
        <v>1.1415677809969775</v>
      </c>
      <c r="T374" s="80">
        <f t="shared" ca="1" si="143"/>
        <v>0.5450840446305768</v>
      </c>
      <c r="U374" s="80">
        <f t="shared" ca="1" si="144"/>
        <v>0.83838559917763589</v>
      </c>
      <c r="V374" s="2"/>
      <c r="W374" s="2"/>
      <c r="X374" s="2"/>
      <c r="Y374" s="2"/>
      <c r="AB374" s="6"/>
      <c r="AC374" s="6"/>
      <c r="AP374" s="35">
        <f t="shared" si="146"/>
        <v>458.99999999999926</v>
      </c>
      <c r="AQ374" s="78">
        <f t="shared" ca="1" si="147"/>
        <v>0.83715145227007803</v>
      </c>
    </row>
    <row r="375" spans="1:43">
      <c r="A375" s="74">
        <v>2.02118929906994</v>
      </c>
      <c r="B375" s="74">
        <v>2749</v>
      </c>
      <c r="C375" s="35">
        <v>9.31372549019608E-2</v>
      </c>
      <c r="D375" s="35">
        <f t="shared" ca="1" si="134"/>
        <v>18</v>
      </c>
      <c r="E375" s="35">
        <f t="shared" ca="1" si="135"/>
        <v>1.4283702317789985E-3</v>
      </c>
      <c r="F375" s="35">
        <f ca="1">E375*'Input Sheet'!$D$2/SUM(OFFSET($E$4,0,0,'Input Sheet'!$D$2))</f>
        <v>0.66619090098126998</v>
      </c>
      <c r="G375" s="35">
        <f t="shared" si="136"/>
        <v>2.02118929906994</v>
      </c>
      <c r="H375" s="35">
        <f t="shared" si="137"/>
        <v>3</v>
      </c>
      <c r="J375" s="19">
        <v>372</v>
      </c>
      <c r="K375" s="30">
        <f t="shared" si="138"/>
        <v>2.09342168516224</v>
      </c>
      <c r="L375" s="77">
        <f t="shared" ca="1" si="139"/>
        <v>1.0051494223629991E-3</v>
      </c>
      <c r="M375" s="27" t="str">
        <f t="shared" si="145"/>
        <v/>
      </c>
      <c r="N375" s="22">
        <f t="shared" si="140"/>
        <v>2.6655809910179502</v>
      </c>
      <c r="O375" s="28">
        <f t="shared" ca="1" si="141"/>
        <v>2.5846699432191403E-3</v>
      </c>
      <c r="P375" s="28">
        <f t="shared" ca="1" si="142"/>
        <v>1.5932836576570435</v>
      </c>
      <c r="Q375" s="20">
        <f ca="1">IF(O375="","",SUM($P$4:$P375))</f>
        <v>1083.949092195985</v>
      </c>
      <c r="R375" s="28">
        <f t="shared" si="148"/>
        <v>462.9999999999971</v>
      </c>
      <c r="S375" s="77">
        <f ca="1">SUM(L$4:L375)</f>
        <v>1.1425729304193406</v>
      </c>
      <c r="T375" s="80">
        <f t="shared" ca="1" si="143"/>
        <v>0.54556399065018268</v>
      </c>
      <c r="U375" s="80">
        <f t="shared" ca="1" si="144"/>
        <v>0.83961974608519363</v>
      </c>
      <c r="V375" s="2"/>
      <c r="W375" s="2"/>
      <c r="X375" s="2"/>
      <c r="Y375" s="2"/>
      <c r="AB375" s="6"/>
      <c r="AC375" s="6"/>
      <c r="AP375" s="35">
        <f t="shared" si="146"/>
        <v>462.00000000000523</v>
      </c>
      <c r="AQ375" s="78">
        <f t="shared" ca="1" si="147"/>
        <v>0.83838559917763589</v>
      </c>
    </row>
    <row r="376" spans="1:43">
      <c r="A376" s="74">
        <v>1.9395192526186198</v>
      </c>
      <c r="B376" s="74">
        <v>2750</v>
      </c>
      <c r="C376" s="35">
        <v>6.5116279069767399E-2</v>
      </c>
      <c r="D376" s="35">
        <f t="shared" ca="1" si="134"/>
        <v>16</v>
      </c>
      <c r="E376" s="35">
        <f t="shared" ca="1" si="135"/>
        <v>1.9665966959276065E-3</v>
      </c>
      <c r="F376" s="35">
        <f ca="1">E376*'Input Sheet'!$D$2/SUM(OFFSET($E$4,0,0,'Input Sheet'!$D$2))</f>
        <v>0.91721935642348751</v>
      </c>
      <c r="G376" s="35">
        <f t="shared" si="136"/>
        <v>1.9395192526186198</v>
      </c>
      <c r="H376" s="35">
        <f t="shared" si="137"/>
        <v>4</v>
      </c>
      <c r="J376" s="19">
        <v>373</v>
      </c>
      <c r="K376" s="30">
        <f t="shared" si="138"/>
        <v>2.0969100130080598</v>
      </c>
      <c r="L376" s="77">
        <f t="shared" ca="1" si="139"/>
        <v>1.0051494223629991E-3</v>
      </c>
      <c r="M376" s="27">
        <f t="shared" si="145"/>
        <v>2.0969100130080598</v>
      </c>
      <c r="N376" s="22">
        <f t="shared" si="140"/>
        <v>2.66745295288995</v>
      </c>
      <c r="O376" s="28">
        <f t="shared" ca="1" si="141"/>
        <v>1.2923349716095702E-3</v>
      </c>
      <c r="P376" s="28">
        <f t="shared" ca="1" si="142"/>
        <v>0.79664182882852175</v>
      </c>
      <c r="Q376" s="20">
        <f ca="1">IF(O376="","",SUM($P$4:$P376))</f>
        <v>1084.7457340248136</v>
      </c>
      <c r="R376" s="28">
        <f t="shared" si="148"/>
        <v>464.99999999999608</v>
      </c>
      <c r="S376" s="77">
        <f ca="1">SUM(L$4:L376)</f>
        <v>1.1435780798417037</v>
      </c>
      <c r="T376" s="80">
        <f t="shared" ca="1" si="143"/>
        <v>0.54604393666978845</v>
      </c>
      <c r="U376" s="80">
        <f t="shared" ca="1" si="144"/>
        <v>0.84023681953897256</v>
      </c>
      <c r="V376" s="2"/>
      <c r="W376" s="2"/>
      <c r="X376" s="2"/>
      <c r="Y376" s="2"/>
      <c r="AB376" s="6"/>
      <c r="AC376" s="6"/>
      <c r="AP376" s="35">
        <f t="shared" si="146"/>
        <v>462.9999999999971</v>
      </c>
      <c r="AQ376" s="78">
        <f t="shared" ca="1" si="147"/>
        <v>0.83961974608519363</v>
      </c>
    </row>
    <row r="377" spans="1:43">
      <c r="A377" s="74">
        <v>2.0863598306747502</v>
      </c>
      <c r="B377" s="74">
        <v>2751</v>
      </c>
      <c r="C377" s="35">
        <v>0.115207373271889</v>
      </c>
      <c r="D377" s="35">
        <f t="shared" ca="1" si="134"/>
        <v>19</v>
      </c>
      <c r="E377" s="35">
        <f t="shared" ca="1" si="135"/>
        <v>1.0051494223629991E-3</v>
      </c>
      <c r="F377" s="35">
        <f ca="1">E377*'Input Sheet'!$D$2/SUM(OFFSET($E$4,0,0,'Input Sheet'!$D$2))</f>
        <v>0.46880100439422701</v>
      </c>
      <c r="G377" s="35">
        <f t="shared" si="136"/>
        <v>2.0863598306747502</v>
      </c>
      <c r="H377" s="35">
        <f t="shared" si="137"/>
        <v>6</v>
      </c>
      <c r="J377" s="19">
        <v>374</v>
      </c>
      <c r="K377" s="30">
        <f t="shared" si="138"/>
        <v>2.0969100130080598</v>
      </c>
      <c r="L377" s="77">
        <f t="shared" ca="1" si="139"/>
        <v>1.0051494223629991E-3</v>
      </c>
      <c r="M377" s="27" t="str">
        <f t="shared" si="145"/>
        <v/>
      </c>
      <c r="N377" s="22">
        <f t="shared" si="140"/>
        <v>2.6693168805661101</v>
      </c>
      <c r="O377" s="28">
        <f t="shared" ca="1" si="141"/>
        <v>1.2923349716095702E-3</v>
      </c>
      <c r="P377" s="28">
        <f t="shared" ca="1" si="142"/>
        <v>0.79664182882852175</v>
      </c>
      <c r="Q377" s="20">
        <f ca="1">IF(O377="","",SUM($P$4:$P377))</f>
        <v>1085.5423758536422</v>
      </c>
      <c r="R377" s="28">
        <f t="shared" si="148"/>
        <v>466.99999999999801</v>
      </c>
      <c r="S377" s="77">
        <f ca="1">SUM(L$4:L377)</f>
        <v>1.1445832292640667</v>
      </c>
      <c r="T377" s="80">
        <f t="shared" ca="1" si="143"/>
        <v>0.54652388268939434</v>
      </c>
      <c r="U377" s="80">
        <f t="shared" ca="1" si="144"/>
        <v>0.84085389299275148</v>
      </c>
      <c r="V377" s="2"/>
      <c r="W377" s="2"/>
      <c r="X377" s="2"/>
      <c r="Y377" s="2"/>
      <c r="AB377" s="6"/>
      <c r="AC377" s="6"/>
      <c r="AP377" s="35">
        <f t="shared" si="146"/>
        <v>464.99999999999608</v>
      </c>
      <c r="AQ377" s="78">
        <f t="shared" ca="1" si="147"/>
        <v>0.84023681953897256</v>
      </c>
    </row>
    <row r="378" spans="1:43">
      <c r="A378" s="74">
        <v>2.00432137378264</v>
      </c>
      <c r="B378" s="74">
        <v>2752</v>
      </c>
      <c r="C378" s="35">
        <v>0</v>
      </c>
      <c r="D378" s="35">
        <f t="shared" ca="1" si="134"/>
        <v>18</v>
      </c>
      <c r="E378" s="35">
        <f t="shared" ca="1" si="135"/>
        <v>1.4283702317789985E-3</v>
      </c>
      <c r="F378" s="35">
        <f ca="1">E378*'Input Sheet'!$D$2/SUM(OFFSET($E$4,0,0,'Input Sheet'!$D$2))</f>
        <v>0.66619090098126998</v>
      </c>
      <c r="G378" s="35" t="str">
        <f t="shared" si="136"/>
        <v/>
      </c>
      <c r="H378" s="35" t="str">
        <f t="shared" si="137"/>
        <v/>
      </c>
      <c r="J378" s="19">
        <v>375</v>
      </c>
      <c r="K378" s="30">
        <f t="shared" si="138"/>
        <v>2.0969100130080598</v>
      </c>
      <c r="L378" s="77">
        <f t="shared" ca="1" si="139"/>
        <v>1.0051494223629991E-3</v>
      </c>
      <c r="M378" s="27" t="str">
        <f t="shared" si="145"/>
        <v/>
      </c>
      <c r="N378" s="22">
        <f t="shared" si="140"/>
        <v>2.6748611407378098</v>
      </c>
      <c r="O378" s="28">
        <f t="shared" ca="1" si="141"/>
        <v>9.4891728684618783E-4</v>
      </c>
      <c r="P378" s="28">
        <f t="shared" ca="1" si="142"/>
        <v>0.58494679739157185</v>
      </c>
      <c r="Q378" s="20">
        <f ca="1">IF(O378="","",SUM($P$4:$P378))</f>
        <v>1086.1273226510336</v>
      </c>
      <c r="R378" s="28">
        <f t="shared" si="148"/>
        <v>472.99999999999812</v>
      </c>
      <c r="S378" s="77">
        <f ca="1">SUM(L$4:L378)</f>
        <v>1.1455883786864298</v>
      </c>
      <c r="T378" s="80">
        <f t="shared" ca="1" si="143"/>
        <v>0.54700382870900011</v>
      </c>
      <c r="U378" s="80">
        <f t="shared" ca="1" si="144"/>
        <v>0.84130698888538624</v>
      </c>
      <c r="V378" s="2"/>
      <c r="W378" s="2"/>
      <c r="X378" s="2"/>
      <c r="Y378" s="2"/>
      <c r="AB378" s="6"/>
      <c r="AC378" s="6"/>
      <c r="AP378" s="35">
        <f t="shared" si="146"/>
        <v>466.99999999999801</v>
      </c>
      <c r="AQ378" s="78">
        <f t="shared" ca="1" si="147"/>
        <v>0.84085389299275148</v>
      </c>
    </row>
    <row r="379" spans="1:43">
      <c r="A379" s="74">
        <v>2.12057393120585</v>
      </c>
      <c r="B379" s="74">
        <v>2753</v>
      </c>
      <c r="C379" s="35">
        <v>6.3063063063063099E-2</v>
      </c>
      <c r="D379" s="35">
        <f t="shared" ca="1" si="134"/>
        <v>20</v>
      </c>
      <c r="E379" s="35">
        <f t="shared" ca="1" si="135"/>
        <v>9.9047570816791861E-4</v>
      </c>
      <c r="F379" s="35">
        <f ca="1">E379*'Input Sheet'!$D$2/SUM(OFFSET($E$4,0,0,'Input Sheet'!$D$2))</f>
        <v>0.46195719411109953</v>
      </c>
      <c r="G379" s="35">
        <f t="shared" si="136"/>
        <v>2.12057393120585</v>
      </c>
      <c r="H379" s="35">
        <f t="shared" si="137"/>
        <v>6</v>
      </c>
      <c r="J379" s="19">
        <v>376</v>
      </c>
      <c r="K379" s="30">
        <f t="shared" si="138"/>
        <v>2.0969100130080598</v>
      </c>
      <c r="L379" s="77">
        <f t="shared" ca="1" si="139"/>
        <v>1.0051494223629991E-3</v>
      </c>
      <c r="M379" s="27" t="str">
        <f t="shared" si="145"/>
        <v/>
      </c>
      <c r="N379" s="22">
        <f t="shared" si="140"/>
        <v>2.6757783416740901</v>
      </c>
      <c r="O379" s="28">
        <f t="shared" ca="1" si="141"/>
        <v>1.8978345736923757E-3</v>
      </c>
      <c r="P379" s="28">
        <f t="shared" ca="1" si="142"/>
        <v>1.1698935947831437</v>
      </c>
      <c r="Q379" s="20">
        <f ca="1">IF(O379="","",SUM($P$4:$P379))</f>
        <v>1087.2972162458168</v>
      </c>
      <c r="R379" s="28">
        <f t="shared" si="148"/>
        <v>474.00000000000568</v>
      </c>
      <c r="S379" s="77">
        <f ca="1">SUM(L$4:L379)</f>
        <v>1.1465935281087929</v>
      </c>
      <c r="T379" s="80">
        <f t="shared" ca="1" si="143"/>
        <v>0.54748377472860599</v>
      </c>
      <c r="U379" s="80">
        <f t="shared" ca="1" si="144"/>
        <v>0.84221318067065587</v>
      </c>
      <c r="V379" s="2"/>
      <c r="W379" s="2"/>
      <c r="X379" s="2"/>
      <c r="Y379" s="2"/>
      <c r="AB379" s="6"/>
      <c r="AC379" s="6"/>
      <c r="AP379" s="35">
        <f t="shared" si="146"/>
        <v>472.99999999999812</v>
      </c>
      <c r="AQ379" s="78">
        <f t="shared" ca="1" si="147"/>
        <v>0.84130698888538624</v>
      </c>
    </row>
    <row r="380" spans="1:43">
      <c r="A380" s="74">
        <v>2.06069784035361</v>
      </c>
      <c r="B380" s="74">
        <v>2754</v>
      </c>
      <c r="C380" s="35">
        <v>5.4945054945054897E-3</v>
      </c>
      <c r="D380" s="35">
        <f t="shared" ca="1" si="134"/>
        <v>19</v>
      </c>
      <c r="E380" s="35">
        <f t="shared" ca="1" si="135"/>
        <v>1.0051494223629991E-3</v>
      </c>
      <c r="F380" s="35">
        <f ca="1">E380*'Input Sheet'!$D$2/SUM(OFFSET($E$4,0,0,'Input Sheet'!$D$2))</f>
        <v>0.46880100439422701</v>
      </c>
      <c r="G380" s="35">
        <f t="shared" si="136"/>
        <v>2.06069784035361</v>
      </c>
      <c r="H380" s="35">
        <f t="shared" si="137"/>
        <v>2</v>
      </c>
      <c r="J380" s="19">
        <v>377</v>
      </c>
      <c r="K380" s="30">
        <f t="shared" si="138"/>
        <v>2.0969100130080598</v>
      </c>
      <c r="L380" s="77">
        <f t="shared" ca="1" si="139"/>
        <v>1.0051494223629991E-3</v>
      </c>
      <c r="M380" s="27" t="str">
        <f t="shared" si="145"/>
        <v/>
      </c>
      <c r="N380" s="22">
        <f t="shared" si="140"/>
        <v>2.67760695272049</v>
      </c>
      <c r="O380" s="28">
        <f t="shared" ca="1" si="141"/>
        <v>9.4891728684618783E-4</v>
      </c>
      <c r="P380" s="28">
        <f t="shared" ca="1" si="142"/>
        <v>0.58494679739157185</v>
      </c>
      <c r="Q380" s="20">
        <f ca="1">IF(O380="","",SUM($P$4:$P380))</f>
        <v>1087.8821630432083</v>
      </c>
      <c r="R380" s="28">
        <f t="shared" si="148"/>
        <v>475.99999999999682</v>
      </c>
      <c r="S380" s="77">
        <f ca="1">SUM(L$4:L380)</f>
        <v>1.147598677531156</v>
      </c>
      <c r="T380" s="80">
        <f t="shared" ca="1" si="143"/>
        <v>0.54796372074821176</v>
      </c>
      <c r="U380" s="80">
        <f t="shared" ca="1" si="144"/>
        <v>0.84266627656329063</v>
      </c>
      <c r="V380" s="2"/>
      <c r="W380" s="2"/>
      <c r="X380" s="2"/>
      <c r="Y380" s="2"/>
      <c r="AB380" s="6"/>
      <c r="AC380" s="6"/>
      <c r="AP380" s="35">
        <f t="shared" si="146"/>
        <v>474.00000000000568</v>
      </c>
      <c r="AQ380" s="78">
        <f t="shared" ca="1" si="147"/>
        <v>0.84221318067065587</v>
      </c>
    </row>
    <row r="381" spans="1:43">
      <c r="A381" s="74">
        <v>1.91381385238372</v>
      </c>
      <c r="B381" s="74">
        <v>2755</v>
      </c>
      <c r="C381" s="35">
        <v>0</v>
      </c>
      <c r="D381" s="35">
        <f t="shared" ca="1" si="134"/>
        <v>16</v>
      </c>
      <c r="E381" s="35">
        <f t="shared" ca="1" si="135"/>
        <v>1.9665966959276065E-3</v>
      </c>
      <c r="F381" s="35">
        <f ca="1">E381*'Input Sheet'!$D$2/SUM(OFFSET($E$4,0,0,'Input Sheet'!$D$2))</f>
        <v>0.91721935642348751</v>
      </c>
      <c r="G381" s="35" t="str">
        <f t="shared" si="136"/>
        <v/>
      </c>
      <c r="H381" s="35" t="str">
        <f t="shared" si="137"/>
        <v/>
      </c>
      <c r="J381" s="19">
        <v>378</v>
      </c>
      <c r="K381" s="30">
        <f t="shared" si="138"/>
        <v>2.0969100130080598</v>
      </c>
      <c r="L381" s="77">
        <f t="shared" ca="1" si="139"/>
        <v>1.0051494223629991E-3</v>
      </c>
      <c r="M381" s="27" t="str">
        <f t="shared" si="145"/>
        <v/>
      </c>
      <c r="N381" s="22">
        <f t="shared" si="140"/>
        <v>2.6812412373755898</v>
      </c>
      <c r="O381" s="28">
        <f t="shared" ca="1" si="141"/>
        <v>9.4891728684618783E-4</v>
      </c>
      <c r="P381" s="28">
        <f t="shared" ca="1" si="142"/>
        <v>0.58494679739157185</v>
      </c>
      <c r="Q381" s="20">
        <f ca="1">IF(O381="","",SUM($P$4:$P381))</f>
        <v>1088.4671098405997</v>
      </c>
      <c r="R381" s="28">
        <f t="shared" si="148"/>
        <v>480.00000000000296</v>
      </c>
      <c r="S381" s="77">
        <f ca="1">SUM(L$4:L381)</f>
        <v>1.148603826953519</v>
      </c>
      <c r="T381" s="80">
        <f t="shared" ca="1" si="143"/>
        <v>0.54844366676781764</v>
      </c>
      <c r="U381" s="80">
        <f t="shared" ca="1" si="144"/>
        <v>0.84311937245592539</v>
      </c>
      <c r="V381" s="2"/>
      <c r="W381" s="2"/>
      <c r="X381" s="2"/>
      <c r="Y381" s="2"/>
      <c r="AB381" s="6"/>
      <c r="AC381" s="6"/>
      <c r="AP381" s="35">
        <f t="shared" si="146"/>
        <v>475.99999999999682</v>
      </c>
      <c r="AQ381" s="78">
        <f t="shared" ca="1" si="147"/>
        <v>0.84266627656329063</v>
      </c>
    </row>
    <row r="382" spans="1:43">
      <c r="A382" s="74">
        <v>1.9493900066449099</v>
      </c>
      <c r="B382" s="74">
        <v>2756</v>
      </c>
      <c r="C382" s="35">
        <v>0</v>
      </c>
      <c r="D382" s="35">
        <f t="shared" ca="1" si="134"/>
        <v>16</v>
      </c>
      <c r="E382" s="35">
        <f t="shared" ca="1" si="135"/>
        <v>1.9665966959276065E-3</v>
      </c>
      <c r="F382" s="35">
        <f ca="1">E382*'Input Sheet'!$D$2/SUM(OFFSET($E$4,0,0,'Input Sheet'!$D$2))</f>
        <v>0.91721935642348751</v>
      </c>
      <c r="G382" s="35" t="str">
        <f t="shared" si="136"/>
        <v/>
      </c>
      <c r="H382" s="35" t="str">
        <f t="shared" si="137"/>
        <v/>
      </c>
      <c r="J382" s="19">
        <v>379</v>
      </c>
      <c r="K382" s="30">
        <f t="shared" si="138"/>
        <v>2.0969100130080598</v>
      </c>
      <c r="L382" s="77">
        <f t="shared" ca="1" si="139"/>
        <v>1.0051494223629991E-3</v>
      </c>
      <c r="M382" s="27" t="str">
        <f t="shared" si="145"/>
        <v/>
      </c>
      <c r="N382" s="22">
        <f t="shared" si="140"/>
        <v>2.6839471307515099</v>
      </c>
      <c r="O382" s="28">
        <f t="shared" ca="1" si="141"/>
        <v>1.8978345736923757E-3</v>
      </c>
      <c r="P382" s="28">
        <f t="shared" ca="1" si="142"/>
        <v>1.1698935947831437</v>
      </c>
      <c r="Q382" s="20">
        <f ca="1">IF(O382="","",SUM($P$4:$P382))</f>
        <v>1089.6370034353829</v>
      </c>
      <c r="R382" s="28">
        <f t="shared" si="148"/>
        <v>482.99999999999767</v>
      </c>
      <c r="S382" s="77">
        <f ca="1">SUM(L$4:L382)</f>
        <v>1.1496089763758821</v>
      </c>
      <c r="T382" s="80">
        <f t="shared" ca="1" si="143"/>
        <v>0.54892361278742341</v>
      </c>
      <c r="U382" s="80">
        <f t="shared" ca="1" si="144"/>
        <v>0.84402556424119513</v>
      </c>
      <c r="V382" s="2"/>
      <c r="W382" s="2"/>
      <c r="X382" s="2"/>
      <c r="Y382" s="2"/>
      <c r="AB382" s="6"/>
      <c r="AC382" s="6"/>
      <c r="AP382" s="35">
        <f t="shared" si="146"/>
        <v>480.00000000000296</v>
      </c>
      <c r="AQ382" s="78">
        <f t="shared" ca="1" si="147"/>
        <v>0.84311937245592539</v>
      </c>
    </row>
    <row r="383" spans="1:43">
      <c r="A383" s="74">
        <v>1.6020599913279601</v>
      </c>
      <c r="B383" s="74">
        <v>2757</v>
      </c>
      <c r="C383" s="35">
        <v>0</v>
      </c>
      <c r="D383" s="35">
        <f t="shared" ca="1" si="134"/>
        <v>9</v>
      </c>
      <c r="E383" s="35">
        <f t="shared" ca="1" si="135"/>
        <v>3.9910344711472012E-3</v>
      </c>
      <c r="F383" s="35">
        <f ca="1">E383*'Input Sheet'!$D$2/SUM(OFFSET($E$4,0,0,'Input Sheet'!$D$2))</f>
        <v>1.8614157527417832</v>
      </c>
      <c r="G383" s="35" t="str">
        <f t="shared" si="136"/>
        <v/>
      </c>
      <c r="H383" s="35" t="str">
        <f t="shared" si="137"/>
        <v/>
      </c>
      <c r="J383" s="19">
        <v>380</v>
      </c>
      <c r="K383" s="30">
        <f t="shared" si="138"/>
        <v>2.0969100130080598</v>
      </c>
      <c r="L383" s="77">
        <f t="shared" ca="1" si="139"/>
        <v>1.0051494223629991E-3</v>
      </c>
      <c r="M383" s="27" t="str">
        <f t="shared" si="145"/>
        <v/>
      </c>
      <c r="N383" s="22">
        <f t="shared" si="140"/>
        <v>2.68752896121463</v>
      </c>
      <c r="O383" s="28">
        <f t="shared" ca="1" si="141"/>
        <v>9.4891728684618783E-4</v>
      </c>
      <c r="P383" s="28">
        <f t="shared" ca="1" si="142"/>
        <v>0.58494679739157185</v>
      </c>
      <c r="Q383" s="20">
        <f ca="1">IF(O383="","",SUM($P$4:$P383))</f>
        <v>1090.2219502327744</v>
      </c>
      <c r="R383" s="28">
        <f t="shared" si="148"/>
        <v>486.99999999999562</v>
      </c>
      <c r="S383" s="77">
        <f ca="1">SUM(L$4:L383)</f>
        <v>1.1506141257982452</v>
      </c>
      <c r="T383" s="80">
        <f t="shared" ca="1" si="143"/>
        <v>0.54940355880702929</v>
      </c>
      <c r="U383" s="80">
        <f t="shared" ca="1" si="144"/>
        <v>0.84447866013382988</v>
      </c>
      <c r="V383" s="2"/>
      <c r="W383" s="2"/>
      <c r="X383" s="2"/>
      <c r="Y383" s="2"/>
      <c r="AB383" s="6"/>
      <c r="AC383" s="6"/>
      <c r="AP383" s="35">
        <f t="shared" si="146"/>
        <v>482.99999999999767</v>
      </c>
      <c r="AQ383" s="78">
        <f t="shared" ca="1" si="147"/>
        <v>0.84402556424119513</v>
      </c>
    </row>
    <row r="384" spans="1:43">
      <c r="A384" s="74">
        <v>1.9344984512435701</v>
      </c>
      <c r="B384" s="74">
        <v>2758</v>
      </c>
      <c r="C384" s="35">
        <v>0</v>
      </c>
      <c r="D384" s="35">
        <f t="shared" ca="1" si="134"/>
        <v>16</v>
      </c>
      <c r="E384" s="35">
        <f t="shared" ca="1" si="135"/>
        <v>1.9665966959276065E-3</v>
      </c>
      <c r="F384" s="35">
        <f ca="1">E384*'Input Sheet'!$D$2/SUM(OFFSET($E$4,0,0,'Input Sheet'!$D$2))</f>
        <v>0.91721935642348751</v>
      </c>
      <c r="G384" s="35" t="str">
        <f t="shared" si="136"/>
        <v/>
      </c>
      <c r="H384" s="35" t="str">
        <f t="shared" si="137"/>
        <v/>
      </c>
      <c r="J384" s="19">
        <v>381</v>
      </c>
      <c r="K384" s="30">
        <f t="shared" si="138"/>
        <v>2.0969100130080598</v>
      </c>
      <c r="L384" s="77">
        <f t="shared" ca="1" si="139"/>
        <v>1.0051494223629991E-3</v>
      </c>
      <c r="M384" s="27" t="str">
        <f t="shared" si="145"/>
        <v/>
      </c>
      <c r="N384" s="22">
        <f t="shared" si="140"/>
        <v>2.6893088591236198</v>
      </c>
      <c r="O384" s="28">
        <f t="shared" ca="1" si="141"/>
        <v>9.4891728684618783E-4</v>
      </c>
      <c r="P384" s="28">
        <f t="shared" ca="1" si="142"/>
        <v>0.58494679739157185</v>
      </c>
      <c r="Q384" s="20">
        <f ca="1">IF(O384="","",SUM($P$4:$P384))</f>
        <v>1090.8068970301658</v>
      </c>
      <c r="R384" s="28">
        <f t="shared" si="148"/>
        <v>488.99999999999972</v>
      </c>
      <c r="S384" s="77">
        <f ca="1">SUM(L$4:L384)</f>
        <v>1.1516192752206083</v>
      </c>
      <c r="T384" s="80">
        <f t="shared" ca="1" si="143"/>
        <v>0.54988350482663506</v>
      </c>
      <c r="U384" s="80">
        <f t="shared" ca="1" si="144"/>
        <v>0.84493175602646464</v>
      </c>
      <c r="V384" s="2"/>
      <c r="W384" s="2"/>
      <c r="X384" s="2"/>
      <c r="Y384" s="2"/>
      <c r="AB384" s="6"/>
      <c r="AC384" s="6"/>
      <c r="AP384" s="35">
        <f t="shared" si="146"/>
        <v>486.99999999999562</v>
      </c>
      <c r="AQ384" s="78">
        <f t="shared" ca="1" si="147"/>
        <v>0.84447866013382988</v>
      </c>
    </row>
    <row r="385" spans="1:43">
      <c r="A385" s="74">
        <v>2.0374264979406198</v>
      </c>
      <c r="B385" s="74">
        <v>2759</v>
      </c>
      <c r="C385" s="35">
        <v>0</v>
      </c>
      <c r="D385" s="35">
        <f t="shared" ca="1" si="134"/>
        <v>18</v>
      </c>
      <c r="E385" s="35">
        <f t="shared" ca="1" si="135"/>
        <v>1.4283702317789985E-3</v>
      </c>
      <c r="F385" s="35">
        <f ca="1">E385*'Input Sheet'!$D$2/SUM(OFFSET($E$4,0,0,'Input Sheet'!$D$2))</f>
        <v>0.66619090098126998</v>
      </c>
      <c r="G385" s="35" t="str">
        <f t="shared" si="136"/>
        <v/>
      </c>
      <c r="H385" s="35" t="str">
        <f t="shared" si="137"/>
        <v/>
      </c>
      <c r="J385" s="19">
        <v>382</v>
      </c>
      <c r="K385" s="30">
        <f t="shared" si="138"/>
        <v>2.1003705451175598</v>
      </c>
      <c r="L385" s="77">
        <f t="shared" ca="1" si="139"/>
        <v>9.9047570816791861E-4</v>
      </c>
      <c r="M385" s="27">
        <f t="shared" si="145"/>
        <v>2.1003705451175598</v>
      </c>
      <c r="N385" s="22">
        <f t="shared" si="140"/>
        <v>2.6901960800285099</v>
      </c>
      <c r="O385" s="28">
        <f t="shared" ca="1" si="141"/>
        <v>9.4891728684618783E-4</v>
      </c>
      <c r="P385" s="28">
        <f t="shared" ca="1" si="142"/>
        <v>0.58494679739157185</v>
      </c>
      <c r="Q385" s="20">
        <f ca="1">IF(O385="","",SUM($P$4:$P385))</f>
        <v>1091.3918438275573</v>
      </c>
      <c r="R385" s="28">
        <f t="shared" si="148"/>
        <v>489.99999999999591</v>
      </c>
      <c r="S385" s="77">
        <f ca="1">SUM(L$4:L385)</f>
        <v>1.1526097509287763</v>
      </c>
      <c r="T385" s="80">
        <f t="shared" ca="1" si="143"/>
        <v>0.55035644433500575</v>
      </c>
      <c r="U385" s="80">
        <f t="shared" ca="1" si="144"/>
        <v>0.8453848519190994</v>
      </c>
      <c r="V385" s="2"/>
      <c r="W385" s="2"/>
      <c r="X385" s="2"/>
      <c r="Y385" s="2"/>
      <c r="AB385" s="6"/>
      <c r="AC385" s="6"/>
      <c r="AP385" s="35">
        <f t="shared" si="146"/>
        <v>488.99999999999972</v>
      </c>
      <c r="AQ385" s="78">
        <f t="shared" ca="1" si="147"/>
        <v>0.84493175602646464</v>
      </c>
    </row>
    <row r="386" spans="1:43">
      <c r="A386" s="74">
        <v>2.1846914308176002</v>
      </c>
      <c r="B386" s="74">
        <v>2760</v>
      </c>
      <c r="C386" s="35">
        <v>0</v>
      </c>
      <c r="D386" s="35">
        <f t="shared" ca="1" si="134"/>
        <v>21</v>
      </c>
      <c r="E386" s="35">
        <f t="shared" ca="1" si="135"/>
        <v>8.8113748064288871E-4</v>
      </c>
      <c r="F386" s="35">
        <f ca="1">E386*'Input Sheet'!$D$2/SUM(OFFSET($E$4,0,0,'Input Sheet'!$D$2))</f>
        <v>0.41096191943649768</v>
      </c>
      <c r="G386" s="35" t="str">
        <f t="shared" si="136"/>
        <v/>
      </c>
      <c r="H386" s="35" t="str">
        <f t="shared" si="137"/>
        <v/>
      </c>
      <c r="J386" s="19">
        <v>383</v>
      </c>
      <c r="K386" s="30">
        <f t="shared" si="138"/>
        <v>2.1003705451175598</v>
      </c>
      <c r="L386" s="77">
        <f t="shared" ca="1" si="139"/>
        <v>9.9047570816791861E-4</v>
      </c>
      <c r="M386" s="27" t="str">
        <f t="shared" si="145"/>
        <v/>
      </c>
      <c r="N386" s="22">
        <f t="shared" si="140"/>
        <v>2.6919651027673601</v>
      </c>
      <c r="O386" s="28">
        <f t="shared" ca="1" si="141"/>
        <v>9.4891728684618783E-4</v>
      </c>
      <c r="P386" s="28">
        <f t="shared" ca="1" si="142"/>
        <v>0.58494679739157185</v>
      </c>
      <c r="Q386" s="20">
        <f ca="1">IF(O386="","",SUM($P$4:$P386))</f>
        <v>1091.9767906249488</v>
      </c>
      <c r="R386" s="28">
        <f t="shared" si="148"/>
        <v>491.99999999999989</v>
      </c>
      <c r="S386" s="77">
        <f ca="1">SUM(L$4:L386)</f>
        <v>1.1536002266369443</v>
      </c>
      <c r="T386" s="80">
        <f t="shared" ca="1" si="143"/>
        <v>0.55082938384337654</v>
      </c>
      <c r="U386" s="80">
        <f t="shared" ca="1" si="144"/>
        <v>0.84583794781173416</v>
      </c>
      <c r="V386" s="2"/>
      <c r="W386" s="2"/>
      <c r="X386" s="2"/>
      <c r="Y386" s="2"/>
      <c r="AB386" s="6"/>
      <c r="AC386" s="6"/>
      <c r="AP386" s="35">
        <f t="shared" si="146"/>
        <v>489.99999999999591</v>
      </c>
      <c r="AQ386" s="78">
        <f t="shared" ca="1" si="147"/>
        <v>0.8453848519190994</v>
      </c>
    </row>
    <row r="387" spans="1:43">
      <c r="A387" s="74">
        <v>2.8518696007297701</v>
      </c>
      <c r="B387" s="74">
        <v>2764</v>
      </c>
      <c r="C387" s="35">
        <v>0</v>
      </c>
      <c r="D387" s="35">
        <f t="shared" ref="D387:D450" ca="1" si="149">IF($A387=OFFSET($AC$4,NumBins,0), NumBins, INDEX(OFFSET($AB$4,0,0,NumBins+2,2),MATCH($A387,OFFSET($AC$4,0,0,NumBins+2,1),1)+1,1))</f>
        <v>35</v>
      </c>
      <c r="E387" s="35">
        <f t="shared" ref="E387:E450" ca="1" si="150">INDEX(OFFSET($AB$4,0,0,NumBins+1,5),MATCH($D387,OFFSET( $AB$4,0,0,NumBins+1,1),0),5)</f>
        <v>1.3846446124388249E-3</v>
      </c>
      <c r="F387" s="35">
        <f ca="1">E387*'Input Sheet'!$D$2/SUM(OFFSET($E$4,0,0,'Input Sheet'!$D$2))</f>
        <v>0.64579730197163909</v>
      </c>
      <c r="G387" s="35" t="str">
        <f t="shared" si="136"/>
        <v/>
      </c>
      <c r="H387" s="35" t="str">
        <f t="shared" si="137"/>
        <v/>
      </c>
      <c r="J387" s="19">
        <v>384</v>
      </c>
      <c r="K387" s="30">
        <f t="shared" si="138"/>
        <v>2.1003705451175598</v>
      </c>
      <c r="L387" s="77">
        <f t="shared" ca="1" si="139"/>
        <v>9.9047570816791861E-4</v>
      </c>
      <c r="M387" s="27" t="str">
        <f t="shared" si="145"/>
        <v/>
      </c>
      <c r="N387" s="22">
        <f t="shared" si="140"/>
        <v>2.6954816764901999</v>
      </c>
      <c r="O387" s="28">
        <f t="shared" ca="1" si="141"/>
        <v>9.4891728684618783E-4</v>
      </c>
      <c r="P387" s="28">
        <f t="shared" ca="1" si="142"/>
        <v>0.58494679739157185</v>
      </c>
      <c r="Q387" s="20">
        <f ca="1">IF(O387="","",SUM($P$4:$P387))</f>
        <v>1092.5617374223402</v>
      </c>
      <c r="R387" s="28">
        <f t="shared" si="148"/>
        <v>496.00000000000284</v>
      </c>
      <c r="S387" s="77">
        <f ca="1">SUM(L$4:L387)</f>
        <v>1.1545907023451123</v>
      </c>
      <c r="T387" s="80">
        <f t="shared" ca="1" si="143"/>
        <v>0.55130232335174723</v>
      </c>
      <c r="U387" s="80">
        <f t="shared" ca="1" si="144"/>
        <v>0.84629104370436892</v>
      </c>
      <c r="V387" s="2"/>
      <c r="W387" s="2"/>
      <c r="X387" s="2"/>
      <c r="Y387" s="2"/>
      <c r="AB387" s="6"/>
      <c r="AC387" s="6"/>
      <c r="AP387" s="35">
        <f t="shared" si="146"/>
        <v>491.99999999999989</v>
      </c>
      <c r="AQ387" s="78">
        <f t="shared" ca="1" si="147"/>
        <v>0.84583794781173416</v>
      </c>
    </row>
    <row r="388" spans="1:43">
      <c r="A388" s="74">
        <v>2.3180633349627602</v>
      </c>
      <c r="B388" s="74">
        <v>2769</v>
      </c>
      <c r="C388" s="35">
        <v>0</v>
      </c>
      <c r="D388" s="35">
        <f t="shared" ca="1" si="149"/>
        <v>24</v>
      </c>
      <c r="E388" s="35">
        <f t="shared" ca="1" si="150"/>
        <v>7.7985731045405093E-4</v>
      </c>
      <c r="F388" s="35">
        <f ca="1">E388*'Input Sheet'!$D$2/SUM(OFFSET($E$4,0,0,'Input Sheet'!$D$2))</f>
        <v>0.36372491720241751</v>
      </c>
      <c r="G388" s="35" t="str">
        <f t="shared" ref="G388:G451" si="151">IF(C388=0,"",$A388)</f>
        <v/>
      </c>
      <c r="H388" s="35" t="str">
        <f t="shared" ref="H388:H451" si="152">IF(G388="", "", COUNTIF($G$4:$G$3738,G388))</f>
        <v/>
      </c>
      <c r="J388" s="19">
        <v>385</v>
      </c>
      <c r="K388" s="30">
        <f t="shared" ref="K388:K451" si="153">IF(ISERR(SMALL($G$4:$G$3738,$J388)),"",SMALL($G$4:$G$3738,$J388))</f>
        <v>2.1003705451175598</v>
      </c>
      <c r="L388" s="77">
        <f t="shared" ref="L388:L451" ca="1" si="154">IF($K388="", "", IFERROR(INDEX($A$4:$H$3738,MATCH($K388,$G$4:$G$3738,0),5),""))</f>
        <v>9.9047570816791861E-4</v>
      </c>
      <c r="M388" s="27" t="str">
        <f t="shared" si="145"/>
        <v/>
      </c>
      <c r="N388" s="22">
        <f t="shared" ref="N388:N451" si="155">IF(ISERR(SMALL($M$4:$M$3738,$J388)),"",SMALL($M$4:$M$3738,$J388))</f>
        <v>2.6963563887333302</v>
      </c>
      <c r="O388" s="28">
        <f t="shared" ref="O388:O451" ca="1" si="156">IFERROR(INDEX($A$4:$H$3738,MATCH($N388,$G$4:$G$3738,0),5)*INDEX($A$4:$H$3738,MATCH($N388,$G$4:$G$3738,0),8),"")</f>
        <v>1.8978345736923757E-3</v>
      </c>
      <c r="P388" s="28">
        <f t="shared" ca="1" si="142"/>
        <v>1.1698935947831437</v>
      </c>
      <c r="Q388" s="20">
        <f ca="1">IF(O388="","",SUM($P$4:$P388))</f>
        <v>1093.7316310171234</v>
      </c>
      <c r="R388" s="28">
        <f t="shared" si="148"/>
        <v>496.9999999999979</v>
      </c>
      <c r="S388" s="77">
        <f ca="1">SUM(L$4:L388)</f>
        <v>1.1555811780532803</v>
      </c>
      <c r="T388" s="80">
        <f t="shared" ca="1" si="143"/>
        <v>0.55177526286011791</v>
      </c>
      <c r="U388" s="80">
        <f t="shared" ca="1" si="144"/>
        <v>0.84719723548963854</v>
      </c>
      <c r="V388" s="2"/>
      <c r="W388" s="2"/>
      <c r="X388" s="2"/>
      <c r="Y388" s="2"/>
      <c r="AB388" s="6"/>
      <c r="AC388" s="6"/>
      <c r="AP388" s="35">
        <f t="shared" si="146"/>
        <v>496.00000000000284</v>
      </c>
      <c r="AQ388" s="78">
        <f t="shared" ca="1" si="147"/>
        <v>0.84629104370436892</v>
      </c>
    </row>
    <row r="389" spans="1:43">
      <c r="A389" s="74">
        <v>2.1522883443830598</v>
      </c>
      <c r="B389" s="74">
        <v>2770</v>
      </c>
      <c r="C389" s="35">
        <v>0</v>
      </c>
      <c r="D389" s="35">
        <f t="shared" ca="1" si="149"/>
        <v>21</v>
      </c>
      <c r="E389" s="35">
        <f t="shared" ca="1" si="150"/>
        <v>8.8113748064288871E-4</v>
      </c>
      <c r="F389" s="35">
        <f ca="1">E389*'Input Sheet'!$D$2/SUM(OFFSET($E$4,0,0,'Input Sheet'!$D$2))</f>
        <v>0.41096191943649768</v>
      </c>
      <c r="G389" s="35" t="str">
        <f t="shared" si="151"/>
        <v/>
      </c>
      <c r="H389" s="35" t="str">
        <f t="shared" si="152"/>
        <v/>
      </c>
      <c r="J389" s="19">
        <v>386</v>
      </c>
      <c r="K389" s="30">
        <f t="shared" si="153"/>
        <v>2.1038037209559599</v>
      </c>
      <c r="L389" s="77">
        <f t="shared" ca="1" si="154"/>
        <v>9.9047570816791861E-4</v>
      </c>
      <c r="M389" s="27">
        <f t="shared" si="145"/>
        <v>2.1038037209559599</v>
      </c>
      <c r="N389" s="22">
        <f t="shared" si="155"/>
        <v>2.6981005456233902</v>
      </c>
      <c r="O389" s="28">
        <f t="shared" ca="1" si="156"/>
        <v>9.4891728684618783E-4</v>
      </c>
      <c r="P389" s="28">
        <f t="shared" ref="P389:P452" ca="1" si="157">IF($O389="","", $O389*$W$6/$W$3)</f>
        <v>0.58494679739157185</v>
      </c>
      <c r="Q389" s="20">
        <f ca="1">IF(O389="","",SUM($P$4:$P389))</f>
        <v>1094.3165778145149</v>
      </c>
      <c r="R389" s="28">
        <f t="shared" si="148"/>
        <v>499.00000000000051</v>
      </c>
      <c r="S389" s="77">
        <f ca="1">SUM(L$4:L389)</f>
        <v>1.1565716537614483</v>
      </c>
      <c r="T389" s="80">
        <f t="shared" ref="T389:T452" ca="1" si="158">S389/$T$1</f>
        <v>0.55224820236848859</v>
      </c>
      <c r="U389" s="80">
        <f t="shared" ref="U389:U452" ca="1" si="159">IF(Q389="",NA(),Q389/$W$6)</f>
        <v>0.8476503313822733</v>
      </c>
      <c r="V389" s="2"/>
      <c r="W389" s="2"/>
      <c r="X389" s="2"/>
      <c r="Y389" s="2"/>
      <c r="AB389" s="6"/>
      <c r="AC389" s="6"/>
      <c r="AP389" s="35">
        <f t="shared" si="146"/>
        <v>496.9999999999979</v>
      </c>
      <c r="AQ389" s="78">
        <f t="shared" ca="1" si="147"/>
        <v>0.84719723548963854</v>
      </c>
    </row>
    <row r="390" spans="1:43">
      <c r="A390" s="74">
        <v>2.5550944485783198</v>
      </c>
      <c r="B390" s="74">
        <v>2776</v>
      </c>
      <c r="C390" s="35">
        <v>0</v>
      </c>
      <c r="D390" s="35">
        <f t="shared" ca="1" si="149"/>
        <v>29</v>
      </c>
      <c r="E390" s="35">
        <f t="shared" ca="1" si="150"/>
        <v>1.0943159033790714E-3</v>
      </c>
      <c r="F390" s="35">
        <f ca="1">E390*'Input Sheet'!$D$2/SUM(OFFSET($E$4,0,0,'Input Sheet'!$D$2))</f>
        <v>0.51038819026790838</v>
      </c>
      <c r="G390" s="35" t="str">
        <f t="shared" si="151"/>
        <v/>
      </c>
      <c r="H390" s="35" t="str">
        <f t="shared" si="152"/>
        <v/>
      </c>
      <c r="J390" s="19">
        <v>387</v>
      </c>
      <c r="K390" s="30">
        <f t="shared" si="153"/>
        <v>2.1038037209559599</v>
      </c>
      <c r="L390" s="77">
        <f t="shared" ca="1" si="154"/>
        <v>9.9047570816791861E-4</v>
      </c>
      <c r="M390" s="27" t="str">
        <f t="shared" ref="M390:M453" si="160">IF($K390=$K389,"", $K390)</f>
        <v/>
      </c>
      <c r="N390" s="22">
        <f t="shared" si="155"/>
        <v>2.6989700043360201</v>
      </c>
      <c r="O390" s="28">
        <f t="shared" ca="1" si="156"/>
        <v>9.4891728684618783E-4</v>
      </c>
      <c r="P390" s="28">
        <f t="shared" ca="1" si="157"/>
        <v>0.58494679739157185</v>
      </c>
      <c r="Q390" s="20">
        <f ca="1">IF(O390="","",SUM($P$4:$P390))</f>
        <v>1094.9015246119063</v>
      </c>
      <c r="R390" s="28">
        <f t="shared" si="148"/>
        <v>500.00000000000159</v>
      </c>
      <c r="S390" s="77">
        <f ca="1">SUM(L$4:L390)</f>
        <v>1.1575621294696163</v>
      </c>
      <c r="T390" s="80">
        <f t="shared" ca="1" si="158"/>
        <v>0.55272114187685939</v>
      </c>
      <c r="U390" s="80">
        <f t="shared" ca="1" si="159"/>
        <v>0.84810342727490806</v>
      </c>
      <c r="V390" s="2"/>
      <c r="W390" s="2"/>
      <c r="X390" s="2"/>
      <c r="Y390" s="2"/>
      <c r="AB390" s="6"/>
      <c r="AC390" s="6"/>
      <c r="AP390" s="35">
        <f t="shared" ref="AP390:AP453" si="161">R389</f>
        <v>499.00000000000051</v>
      </c>
      <c r="AQ390" s="78">
        <f t="shared" ref="AQ390:AQ453" ca="1" si="162">U389</f>
        <v>0.8476503313822733</v>
      </c>
    </row>
    <row r="391" spans="1:43">
      <c r="A391" s="74">
        <v>2.6821450763738302</v>
      </c>
      <c r="B391" s="74">
        <v>2777</v>
      </c>
      <c r="C391" s="35">
        <v>0</v>
      </c>
      <c r="D391" s="35">
        <f t="shared" ca="1" si="149"/>
        <v>32</v>
      </c>
      <c r="E391" s="35">
        <f t="shared" ca="1" si="150"/>
        <v>9.4891728684618783E-4</v>
      </c>
      <c r="F391" s="35">
        <f ca="1">E391*'Input Sheet'!$D$2/SUM(OFFSET($E$4,0,0,'Input Sheet'!$D$2))</f>
        <v>0.44257437477776673</v>
      </c>
      <c r="G391" s="35" t="str">
        <f t="shared" si="151"/>
        <v/>
      </c>
      <c r="H391" s="35" t="str">
        <f t="shared" si="152"/>
        <v/>
      </c>
      <c r="J391" s="19">
        <v>388</v>
      </c>
      <c r="K391" s="30">
        <f t="shared" si="153"/>
        <v>2.1038037209559599</v>
      </c>
      <c r="L391" s="77">
        <f t="shared" ca="1" si="154"/>
        <v>9.9047570816791861E-4</v>
      </c>
      <c r="M391" s="27" t="str">
        <f t="shared" si="160"/>
        <v/>
      </c>
      <c r="N391" s="22">
        <f t="shared" si="155"/>
        <v>2.7007037171450201</v>
      </c>
      <c r="O391" s="28">
        <f t="shared" ca="1" si="156"/>
        <v>1.8978345736923757E-3</v>
      </c>
      <c r="P391" s="28">
        <f t="shared" ca="1" si="157"/>
        <v>1.1698935947831437</v>
      </c>
      <c r="Q391" s="20">
        <f ca="1">IF(O391="","",SUM($P$4:$P391))</f>
        <v>1096.0714182066895</v>
      </c>
      <c r="R391" s="28">
        <f t="shared" si="148"/>
        <v>502.00000000000119</v>
      </c>
      <c r="S391" s="77">
        <f ca="1">SUM(L$4:L391)</f>
        <v>1.1585526051777844</v>
      </c>
      <c r="T391" s="80">
        <f t="shared" ca="1" si="158"/>
        <v>0.55319408138523007</v>
      </c>
      <c r="U391" s="80">
        <f t="shared" ca="1" si="159"/>
        <v>0.8490096190601778</v>
      </c>
      <c r="V391" s="2"/>
      <c r="W391" s="2"/>
      <c r="X391" s="2"/>
      <c r="Y391" s="2"/>
      <c r="AB391" s="6"/>
      <c r="AC391" s="6"/>
      <c r="AP391" s="35">
        <f t="shared" si="161"/>
        <v>500.00000000000159</v>
      </c>
      <c r="AQ391" s="78">
        <f t="shared" ca="1" si="162"/>
        <v>0.84810342727490806</v>
      </c>
    </row>
    <row r="392" spans="1:43">
      <c r="A392" s="74">
        <v>2.4065401804339599</v>
      </c>
      <c r="B392" s="74">
        <v>2778</v>
      </c>
      <c r="C392" s="35">
        <v>0</v>
      </c>
      <c r="D392" s="35">
        <f t="shared" ca="1" si="149"/>
        <v>26</v>
      </c>
      <c r="E392" s="35">
        <f t="shared" ca="1" si="150"/>
        <v>8.2740958548173696E-4</v>
      </c>
      <c r="F392" s="35">
        <f ca="1">E392*'Input Sheet'!$D$2/SUM(OFFSET($E$4,0,0,'Input Sheet'!$D$2))</f>
        <v>0.38590326581232098</v>
      </c>
      <c r="G392" s="35" t="str">
        <f t="shared" si="151"/>
        <v/>
      </c>
      <c r="H392" s="35" t="str">
        <f t="shared" si="152"/>
        <v/>
      </c>
      <c r="J392" s="19">
        <v>389</v>
      </c>
      <c r="K392" s="30">
        <f t="shared" si="153"/>
        <v>2.1072099696478701</v>
      </c>
      <c r="L392" s="77">
        <f t="shared" ca="1" si="154"/>
        <v>9.9047570816791861E-4</v>
      </c>
      <c r="M392" s="27">
        <f t="shared" si="160"/>
        <v>2.1072099696478701</v>
      </c>
      <c r="N392" s="22">
        <f t="shared" si="155"/>
        <v>2.70156798505593</v>
      </c>
      <c r="O392" s="28">
        <f t="shared" ca="1" si="156"/>
        <v>1.8978345736923757E-3</v>
      </c>
      <c r="P392" s="28">
        <f t="shared" ca="1" si="157"/>
        <v>1.1698935947831437</v>
      </c>
      <c r="Q392" s="20">
        <f ca="1">IF(O392="","",SUM($P$4:$P392))</f>
        <v>1097.2413118014726</v>
      </c>
      <c r="R392" s="28">
        <f t="shared" si="148"/>
        <v>503.00000000000313</v>
      </c>
      <c r="S392" s="77">
        <f ca="1">SUM(L$4:L392)</f>
        <v>1.1595430808859524</v>
      </c>
      <c r="T392" s="80">
        <f t="shared" ca="1" si="158"/>
        <v>0.55366702089360076</v>
      </c>
      <c r="U392" s="80">
        <f t="shared" ca="1" si="159"/>
        <v>0.84991581084544743</v>
      </c>
      <c r="V392" s="2"/>
      <c r="W392" s="2"/>
      <c r="X392" s="2"/>
      <c r="Y392" s="2"/>
      <c r="AB392" s="6"/>
      <c r="AC392" s="6"/>
      <c r="AP392" s="35">
        <f t="shared" si="161"/>
        <v>502.00000000000119</v>
      </c>
      <c r="AQ392" s="78">
        <f t="shared" ca="1" si="162"/>
        <v>0.8490096190601778</v>
      </c>
    </row>
    <row r="393" spans="1:43">
      <c r="A393" s="74">
        <v>2.5763413502057899</v>
      </c>
      <c r="B393" s="74">
        <v>2779</v>
      </c>
      <c r="C393" s="35">
        <v>0</v>
      </c>
      <c r="D393" s="35">
        <f t="shared" ca="1" si="149"/>
        <v>29</v>
      </c>
      <c r="E393" s="35">
        <f t="shared" ca="1" si="150"/>
        <v>1.0943159033790714E-3</v>
      </c>
      <c r="F393" s="35">
        <f ca="1">E393*'Input Sheet'!$D$2/SUM(OFFSET($E$4,0,0,'Input Sheet'!$D$2))</f>
        <v>0.51038819026790838</v>
      </c>
      <c r="G393" s="35" t="str">
        <f t="shared" si="151"/>
        <v/>
      </c>
      <c r="H393" s="35" t="str">
        <f t="shared" si="152"/>
        <v/>
      </c>
      <c r="J393" s="19">
        <v>390</v>
      </c>
      <c r="K393" s="30">
        <f t="shared" si="153"/>
        <v>2.1072099696478701</v>
      </c>
      <c r="L393" s="77">
        <f t="shared" ca="1" si="154"/>
        <v>9.9047570816791861E-4</v>
      </c>
      <c r="M393" s="27" t="str">
        <f t="shared" si="160"/>
        <v/>
      </c>
      <c r="N393" s="22">
        <f t="shared" si="155"/>
        <v>2.7024305364455299</v>
      </c>
      <c r="O393" s="28">
        <f t="shared" ca="1" si="156"/>
        <v>9.4891728684618783E-4</v>
      </c>
      <c r="P393" s="28">
        <f t="shared" ca="1" si="157"/>
        <v>0.58494679739157185</v>
      </c>
      <c r="Q393" s="20">
        <f ca="1">IF(O393="","",SUM($P$4:$P393))</f>
        <v>1097.8262585988641</v>
      </c>
      <c r="R393" s="28">
        <f t="shared" si="148"/>
        <v>504.00000000000546</v>
      </c>
      <c r="S393" s="77">
        <f ca="1">SUM(L$4:L393)</f>
        <v>1.1605335565941204</v>
      </c>
      <c r="T393" s="80">
        <f t="shared" ca="1" si="158"/>
        <v>0.55413996040197144</v>
      </c>
      <c r="U393" s="80">
        <f t="shared" ca="1" si="159"/>
        <v>0.85036890673808219</v>
      </c>
      <c r="V393" s="2"/>
      <c r="W393" s="2"/>
      <c r="X393" s="2"/>
      <c r="Y393" s="2"/>
      <c r="AB393" s="6"/>
      <c r="AC393" s="6"/>
      <c r="AP393" s="35">
        <f t="shared" si="161"/>
        <v>503.00000000000313</v>
      </c>
      <c r="AQ393" s="78">
        <f t="shared" ca="1" si="162"/>
        <v>0.84991581084544743</v>
      </c>
    </row>
    <row r="394" spans="1:43">
      <c r="A394" s="74">
        <v>2.8356905714924299</v>
      </c>
      <c r="B394" s="74">
        <v>2781</v>
      </c>
      <c r="C394" s="35">
        <v>0</v>
      </c>
      <c r="D394" s="35">
        <f t="shared" ca="1" si="149"/>
        <v>35</v>
      </c>
      <c r="E394" s="35">
        <f t="shared" ca="1" si="150"/>
        <v>1.3846446124388249E-3</v>
      </c>
      <c r="F394" s="35">
        <f ca="1">E394*'Input Sheet'!$D$2/SUM(OFFSET($E$4,0,0,'Input Sheet'!$D$2))</f>
        <v>0.64579730197163909</v>
      </c>
      <c r="G394" s="35" t="str">
        <f t="shared" si="151"/>
        <v/>
      </c>
      <c r="H394" s="35" t="str">
        <f t="shared" si="152"/>
        <v/>
      </c>
      <c r="J394" s="19">
        <v>391</v>
      </c>
      <c r="K394" s="30">
        <f t="shared" si="153"/>
        <v>2.1072099696478701</v>
      </c>
      <c r="L394" s="77">
        <f t="shared" ca="1" si="154"/>
        <v>9.9047570816791861E-4</v>
      </c>
      <c r="M394" s="27" t="str">
        <f t="shared" si="160"/>
        <v/>
      </c>
      <c r="N394" s="22">
        <f t="shared" si="155"/>
        <v>2.70329137811866</v>
      </c>
      <c r="O394" s="28">
        <f t="shared" ca="1" si="156"/>
        <v>9.4891728684618783E-4</v>
      </c>
      <c r="P394" s="28">
        <f t="shared" ca="1" si="157"/>
        <v>0.58494679739157185</v>
      </c>
      <c r="Q394" s="20">
        <f ca="1">IF(O394="","",SUM($P$4:$P394))</f>
        <v>1098.4112053962556</v>
      </c>
      <c r="R394" s="28">
        <f t="shared" si="148"/>
        <v>504.99999999999886</v>
      </c>
      <c r="S394" s="77">
        <f ca="1">SUM(L$4:L394)</f>
        <v>1.1615240323022884</v>
      </c>
      <c r="T394" s="80">
        <f t="shared" ca="1" si="158"/>
        <v>0.55461289991034224</v>
      </c>
      <c r="U394" s="80">
        <f t="shared" ca="1" si="159"/>
        <v>0.85082200263071694</v>
      </c>
      <c r="V394" s="2"/>
      <c r="W394" s="2"/>
      <c r="X394" s="2"/>
      <c r="Y394" s="2"/>
      <c r="AB394" s="6"/>
      <c r="AC394" s="6"/>
      <c r="AP394" s="35">
        <f t="shared" si="161"/>
        <v>504.00000000000546</v>
      </c>
      <c r="AQ394" s="78">
        <f t="shared" ca="1" si="162"/>
        <v>0.85036890673808219</v>
      </c>
    </row>
    <row r="395" spans="1:43">
      <c r="A395" s="74">
        <v>3.1858253596129602</v>
      </c>
      <c r="B395" s="74">
        <v>2782</v>
      </c>
      <c r="C395" s="35">
        <v>0</v>
      </c>
      <c r="D395" s="35">
        <f t="shared" ca="1" si="149"/>
        <v>42</v>
      </c>
      <c r="E395" s="35">
        <f t="shared" ca="1" si="150"/>
        <v>2.1538916193492835E-3</v>
      </c>
      <c r="F395" s="35">
        <f ca="1">E395*'Input Sheet'!$D$2/SUM(OFFSET($E$4,0,0,'Input Sheet'!$D$2))</f>
        <v>1.0045735808447722</v>
      </c>
      <c r="G395" s="35" t="str">
        <f t="shared" si="151"/>
        <v/>
      </c>
      <c r="H395" s="35" t="str">
        <f t="shared" si="152"/>
        <v/>
      </c>
      <c r="J395" s="19">
        <v>392</v>
      </c>
      <c r="K395" s="30">
        <f t="shared" si="153"/>
        <v>2.1072099696478701</v>
      </c>
      <c r="L395" s="77">
        <f t="shared" ca="1" si="154"/>
        <v>9.9047570816791861E-4</v>
      </c>
      <c r="M395" s="27" t="str">
        <f t="shared" si="160"/>
        <v/>
      </c>
      <c r="N395" s="22">
        <f t="shared" si="155"/>
        <v>2.7041505168398001</v>
      </c>
      <c r="O395" s="28">
        <f t="shared" ca="1" si="156"/>
        <v>1.8978345736923757E-3</v>
      </c>
      <c r="P395" s="28">
        <f t="shared" ca="1" si="157"/>
        <v>1.1698935947831437</v>
      </c>
      <c r="Q395" s="20">
        <f ca="1">IF(O395="","",SUM($P$4:$P395))</f>
        <v>1099.5810989910387</v>
      </c>
      <c r="R395" s="28">
        <f t="shared" si="148"/>
        <v>506.00000000000142</v>
      </c>
      <c r="S395" s="77">
        <f ca="1">SUM(L$4:L395)</f>
        <v>1.1625145080104564</v>
      </c>
      <c r="T395" s="80">
        <f t="shared" ca="1" si="158"/>
        <v>0.55508583941871292</v>
      </c>
      <c r="U395" s="80">
        <f t="shared" ca="1" si="159"/>
        <v>0.85172819441598668</v>
      </c>
      <c r="V395" s="2"/>
      <c r="W395" s="2"/>
      <c r="X395" s="2"/>
      <c r="Y395" s="2"/>
      <c r="AB395" s="6"/>
      <c r="AC395" s="6"/>
      <c r="AP395" s="35">
        <f t="shared" si="161"/>
        <v>504.99999999999886</v>
      </c>
      <c r="AQ395" s="78">
        <f t="shared" ca="1" si="162"/>
        <v>0.85082200263071694</v>
      </c>
    </row>
    <row r="396" spans="1:43">
      <c r="A396" s="74">
        <v>2.6901960800285099</v>
      </c>
      <c r="B396" s="74">
        <v>2783</v>
      </c>
      <c r="C396" s="35">
        <v>0</v>
      </c>
      <c r="D396" s="35">
        <f t="shared" ca="1" si="149"/>
        <v>32</v>
      </c>
      <c r="E396" s="35">
        <f t="shared" ca="1" si="150"/>
        <v>9.4891728684618783E-4</v>
      </c>
      <c r="F396" s="35">
        <f ca="1">E396*'Input Sheet'!$D$2/SUM(OFFSET($E$4,0,0,'Input Sheet'!$D$2))</f>
        <v>0.44257437477776673</v>
      </c>
      <c r="G396" s="35" t="str">
        <f t="shared" si="151"/>
        <v/>
      </c>
      <c r="H396" s="35" t="str">
        <f t="shared" si="152"/>
        <v/>
      </c>
      <c r="J396" s="19">
        <v>393</v>
      </c>
      <c r="K396" s="30">
        <f t="shared" si="153"/>
        <v>2.1072099696478701</v>
      </c>
      <c r="L396" s="77">
        <f t="shared" ca="1" si="154"/>
        <v>9.9047570816791861E-4</v>
      </c>
      <c r="M396" s="27" t="str">
        <f t="shared" si="160"/>
        <v/>
      </c>
      <c r="N396" s="22">
        <f t="shared" si="155"/>
        <v>2.7058637122839202</v>
      </c>
      <c r="O396" s="28">
        <f t="shared" ca="1" si="156"/>
        <v>9.4891728684618783E-4</v>
      </c>
      <c r="P396" s="28">
        <f t="shared" ca="1" si="157"/>
        <v>0.58494679739157185</v>
      </c>
      <c r="Q396" s="20">
        <f ca="1">IF(O396="","",SUM($P$4:$P396))</f>
        <v>1100.1660457884302</v>
      </c>
      <c r="R396" s="28">
        <f t="shared" si="148"/>
        <v>508.00000000000142</v>
      </c>
      <c r="S396" s="77">
        <f ca="1">SUM(L$4:L396)</f>
        <v>1.1635049837186244</v>
      </c>
      <c r="T396" s="80">
        <f t="shared" ca="1" si="158"/>
        <v>0.55555877892708361</v>
      </c>
      <c r="U396" s="80">
        <f t="shared" ca="1" si="159"/>
        <v>0.85218129030862144</v>
      </c>
      <c r="V396" s="2"/>
      <c r="W396" s="2"/>
      <c r="X396" s="2"/>
      <c r="Y396" s="2"/>
      <c r="AB396" s="6"/>
      <c r="AC396" s="6"/>
      <c r="AP396" s="35">
        <f t="shared" si="161"/>
        <v>506.00000000000142</v>
      </c>
      <c r="AQ396" s="78">
        <f t="shared" ca="1" si="162"/>
        <v>0.85172819441598668</v>
      </c>
    </row>
    <row r="397" spans="1:43">
      <c r="A397" s="74">
        <v>2.36172783601759</v>
      </c>
      <c r="B397" s="74">
        <v>2784</v>
      </c>
      <c r="C397" s="35">
        <v>0</v>
      </c>
      <c r="D397" s="35">
        <f t="shared" ca="1" si="149"/>
        <v>25</v>
      </c>
      <c r="E397" s="35">
        <f t="shared" ca="1" si="150"/>
        <v>7.2564263111767296E-4</v>
      </c>
      <c r="F397" s="35">
        <f ca="1">E397*'Input Sheet'!$D$2/SUM(OFFSET($E$4,0,0,'Input Sheet'!$D$2))</f>
        <v>0.33843922777123336</v>
      </c>
      <c r="G397" s="35" t="str">
        <f t="shared" si="151"/>
        <v/>
      </c>
      <c r="H397" s="35" t="str">
        <f t="shared" si="152"/>
        <v/>
      </c>
      <c r="J397" s="19">
        <v>394</v>
      </c>
      <c r="K397" s="30">
        <f t="shared" si="153"/>
        <v>2.1105897102992501</v>
      </c>
      <c r="L397" s="77">
        <f t="shared" ca="1" si="154"/>
        <v>9.9047570816791861E-4</v>
      </c>
      <c r="M397" s="27">
        <f t="shared" si="160"/>
        <v>2.1105897102992501</v>
      </c>
      <c r="N397" s="22">
        <f t="shared" si="155"/>
        <v>2.7067177823367601</v>
      </c>
      <c r="O397" s="28">
        <f t="shared" ca="1" si="156"/>
        <v>1.8978345736923757E-3</v>
      </c>
      <c r="P397" s="28">
        <f t="shared" ca="1" si="157"/>
        <v>1.1698935947831437</v>
      </c>
      <c r="Q397" s="20">
        <f ca="1">IF(O397="","",SUM($P$4:$P397))</f>
        <v>1101.3359393832134</v>
      </c>
      <c r="R397" s="28">
        <f t="shared" si="148"/>
        <v>509.00000000000171</v>
      </c>
      <c r="S397" s="77">
        <f ca="1">SUM(L$4:L397)</f>
        <v>1.1644954594267924</v>
      </c>
      <c r="T397" s="80">
        <f t="shared" ca="1" si="158"/>
        <v>0.55603171843545429</v>
      </c>
      <c r="U397" s="80">
        <f t="shared" ca="1" si="159"/>
        <v>0.85308748209389107</v>
      </c>
      <c r="V397" s="2"/>
      <c r="W397" s="2"/>
      <c r="X397" s="2"/>
      <c r="Y397" s="2"/>
      <c r="AB397" s="6"/>
      <c r="AC397" s="6"/>
      <c r="AP397" s="35">
        <f t="shared" si="161"/>
        <v>508.00000000000142</v>
      </c>
      <c r="AQ397" s="78">
        <f t="shared" ca="1" si="162"/>
        <v>0.85218129030862144</v>
      </c>
    </row>
    <row r="398" spans="1:43">
      <c r="A398" s="74">
        <v>2.8909795969896899</v>
      </c>
      <c r="B398" s="74">
        <v>2785</v>
      </c>
      <c r="C398" s="35">
        <v>0</v>
      </c>
      <c r="D398" s="35">
        <f t="shared" ca="1" si="149"/>
        <v>36</v>
      </c>
      <c r="E398" s="35">
        <f t="shared" ca="1" si="150"/>
        <v>1.6752490372716649E-3</v>
      </c>
      <c r="F398" s="35">
        <f ca="1">E398*'Input Sheet'!$D$2/SUM(OFFSET($E$4,0,0,'Input Sheet'!$D$2))</f>
        <v>0.78133500732371164</v>
      </c>
      <c r="G398" s="35" t="str">
        <f t="shared" si="151"/>
        <v/>
      </c>
      <c r="H398" s="35" t="str">
        <f t="shared" si="152"/>
        <v/>
      </c>
      <c r="J398" s="19">
        <v>395</v>
      </c>
      <c r="K398" s="30">
        <f t="shared" si="153"/>
        <v>2.1105897102992501</v>
      </c>
      <c r="L398" s="77">
        <f t="shared" ca="1" si="154"/>
        <v>9.9047570816791861E-4</v>
      </c>
      <c r="M398" s="27" t="str">
        <f t="shared" si="160"/>
        <v/>
      </c>
      <c r="N398" s="22">
        <f t="shared" si="155"/>
        <v>2.7075701760979398</v>
      </c>
      <c r="O398" s="28">
        <f t="shared" ca="1" si="156"/>
        <v>9.4891728684618783E-4</v>
      </c>
      <c r="P398" s="28">
        <f t="shared" ca="1" si="157"/>
        <v>0.58494679739157185</v>
      </c>
      <c r="Q398" s="20">
        <f ca="1">IF(O398="","",SUM($P$4:$P398))</f>
        <v>1101.9208861806048</v>
      </c>
      <c r="R398" s="28">
        <f t="shared" si="148"/>
        <v>510.00000000000438</v>
      </c>
      <c r="S398" s="77">
        <f ca="1">SUM(L$4:L398)</f>
        <v>1.1654859351349605</v>
      </c>
      <c r="T398" s="80">
        <f t="shared" ca="1" si="158"/>
        <v>0.55650465794382509</v>
      </c>
      <c r="U398" s="80">
        <f t="shared" ca="1" si="159"/>
        <v>0.85354057798652583</v>
      </c>
      <c r="V398" s="2"/>
      <c r="W398" s="2"/>
      <c r="X398" s="2"/>
      <c r="Y398" s="2"/>
      <c r="AB398" s="6"/>
      <c r="AC398" s="6"/>
      <c r="AP398" s="35">
        <f t="shared" si="161"/>
        <v>509.00000000000171</v>
      </c>
      <c r="AQ398" s="78">
        <f t="shared" ca="1" si="162"/>
        <v>0.85308748209389107</v>
      </c>
    </row>
    <row r="399" spans="1:43">
      <c r="A399" s="74">
        <v>2.65991620006985</v>
      </c>
      <c r="B399" s="74">
        <v>2786</v>
      </c>
      <c r="C399" s="35">
        <v>0</v>
      </c>
      <c r="D399" s="35">
        <f t="shared" ca="1" si="149"/>
        <v>31</v>
      </c>
      <c r="E399" s="35">
        <f t="shared" ca="1" si="150"/>
        <v>1.2923349716095702E-3</v>
      </c>
      <c r="F399" s="35">
        <f ca="1">E399*'Input Sheet'!$D$2/SUM(OFFSET($E$4,0,0,'Input Sheet'!$D$2))</f>
        <v>0.60274414850686331</v>
      </c>
      <c r="G399" s="35" t="str">
        <f t="shared" si="151"/>
        <v/>
      </c>
      <c r="H399" s="35" t="str">
        <f t="shared" si="152"/>
        <v/>
      </c>
      <c r="J399" s="19">
        <v>396</v>
      </c>
      <c r="K399" s="30">
        <f t="shared" si="153"/>
        <v>2.1139433523068401</v>
      </c>
      <c r="L399" s="77">
        <f t="shared" ca="1" si="154"/>
        <v>9.9047570816791861E-4</v>
      </c>
      <c r="M399" s="27">
        <f t="shared" si="160"/>
        <v>2.1139433523068401</v>
      </c>
      <c r="N399" s="22">
        <f t="shared" si="155"/>
        <v>2.7084209001347102</v>
      </c>
      <c r="O399" s="28">
        <f t="shared" ca="1" si="156"/>
        <v>9.4891728684618783E-4</v>
      </c>
      <c r="P399" s="28">
        <f t="shared" ca="1" si="157"/>
        <v>0.58494679739157185</v>
      </c>
      <c r="Q399" s="20">
        <f ca="1">IF(O399="","",SUM($P$4:$P399))</f>
        <v>1102.5058329779963</v>
      </c>
      <c r="R399" s="28">
        <f t="shared" si="148"/>
        <v>510.99999999999727</v>
      </c>
      <c r="S399" s="77">
        <f ca="1">SUM(L$4:L399)</f>
        <v>1.1664764108431285</v>
      </c>
      <c r="T399" s="80">
        <f t="shared" ca="1" si="158"/>
        <v>0.55697759745219577</v>
      </c>
      <c r="U399" s="80">
        <f t="shared" ca="1" si="159"/>
        <v>0.85399367387916059</v>
      </c>
      <c r="V399" s="2"/>
      <c r="W399" s="2"/>
      <c r="X399" s="2"/>
      <c r="Y399" s="2"/>
      <c r="AB399" s="6"/>
      <c r="AC399" s="6"/>
      <c r="AP399" s="35">
        <f t="shared" si="161"/>
        <v>510.00000000000438</v>
      </c>
      <c r="AQ399" s="78">
        <f t="shared" ca="1" si="162"/>
        <v>0.85354057798652583</v>
      </c>
    </row>
    <row r="400" spans="1:43">
      <c r="A400" s="74">
        <v>2.9429995933660398</v>
      </c>
      <c r="B400" s="74">
        <v>2787</v>
      </c>
      <c r="C400" s="35">
        <v>0</v>
      </c>
      <c r="D400" s="35">
        <f t="shared" ca="1" si="149"/>
        <v>37</v>
      </c>
      <c r="E400" s="35">
        <f t="shared" ca="1" si="150"/>
        <v>1.8337185407973631E-3</v>
      </c>
      <c r="F400" s="35">
        <f ca="1">E400*'Input Sheet'!$D$2/SUM(OFFSET($E$4,0,0,'Input Sheet'!$D$2))</f>
        <v>0.85524507558406282</v>
      </c>
      <c r="G400" s="35" t="str">
        <f t="shared" si="151"/>
        <v/>
      </c>
      <c r="H400" s="35" t="str">
        <f t="shared" si="152"/>
        <v/>
      </c>
      <c r="J400" s="19">
        <v>397</v>
      </c>
      <c r="K400" s="30">
        <f t="shared" si="153"/>
        <v>2.1139433523068401</v>
      </c>
      <c r="L400" s="77">
        <f t="shared" ca="1" si="154"/>
        <v>9.9047570816791861E-4</v>
      </c>
      <c r="M400" s="27" t="str">
        <f t="shared" si="160"/>
        <v/>
      </c>
      <c r="N400" s="22">
        <f t="shared" si="155"/>
        <v>2.7092699609758299</v>
      </c>
      <c r="O400" s="28">
        <f t="shared" ca="1" si="156"/>
        <v>9.4891728684618783E-4</v>
      </c>
      <c r="P400" s="28">
        <f t="shared" ca="1" si="157"/>
        <v>0.58494679739157185</v>
      </c>
      <c r="Q400" s="20">
        <f ca="1">IF(O400="","",SUM($P$4:$P400))</f>
        <v>1103.0907797753878</v>
      </c>
      <c r="R400" s="28">
        <f t="shared" si="148"/>
        <v>511.99999999999949</v>
      </c>
      <c r="S400" s="77">
        <f ca="1">SUM(L$4:L400)</f>
        <v>1.1674668865512965</v>
      </c>
      <c r="T400" s="80">
        <f t="shared" ca="1" si="158"/>
        <v>0.55745053696056646</v>
      </c>
      <c r="U400" s="80">
        <f t="shared" ca="1" si="159"/>
        <v>0.85444676977179534</v>
      </c>
      <c r="V400" s="2"/>
      <c r="W400" s="2"/>
      <c r="X400" s="2"/>
      <c r="Y400" s="2"/>
      <c r="AB400" s="6"/>
      <c r="AC400" s="6"/>
      <c r="AP400" s="35">
        <f t="shared" si="161"/>
        <v>510.99999999999727</v>
      </c>
      <c r="AQ400" s="78">
        <f t="shared" ca="1" si="162"/>
        <v>0.85399367387916059</v>
      </c>
    </row>
    <row r="401" spans="1:43">
      <c r="A401" s="74">
        <v>2.2201080880400501</v>
      </c>
      <c r="B401" s="74">
        <v>2788</v>
      </c>
      <c r="C401" s="35">
        <v>0</v>
      </c>
      <c r="D401" s="35">
        <f t="shared" ca="1" si="149"/>
        <v>22</v>
      </c>
      <c r="E401" s="35">
        <f t="shared" ca="1" si="150"/>
        <v>6.717582773218062E-4</v>
      </c>
      <c r="F401" s="35">
        <f ca="1">E401*'Input Sheet'!$D$2/SUM(OFFSET($E$4,0,0,'Input Sheet'!$D$2))</f>
        <v>0.31330760194663687</v>
      </c>
      <c r="G401" s="35" t="str">
        <f t="shared" si="151"/>
        <v/>
      </c>
      <c r="H401" s="35" t="str">
        <f t="shared" si="152"/>
        <v/>
      </c>
      <c r="J401" s="19">
        <v>398</v>
      </c>
      <c r="K401" s="30">
        <f t="shared" si="153"/>
        <v>2.1139433523068401</v>
      </c>
      <c r="L401" s="77">
        <f t="shared" ca="1" si="154"/>
        <v>9.9047570816791861E-4</v>
      </c>
      <c r="M401" s="27" t="str">
        <f t="shared" si="160"/>
        <v/>
      </c>
      <c r="N401" s="22">
        <f t="shared" si="155"/>
        <v>2.7101173651118202</v>
      </c>
      <c r="O401" s="28">
        <f t="shared" ca="1" si="156"/>
        <v>9.4891728684618783E-4</v>
      </c>
      <c r="P401" s="28">
        <f t="shared" ca="1" si="157"/>
        <v>0.58494679739157185</v>
      </c>
      <c r="Q401" s="20">
        <f ca="1">IF(O401="","",SUM($P$4:$P401))</f>
        <v>1103.6757265727792</v>
      </c>
      <c r="R401" s="28">
        <f t="shared" si="148"/>
        <v>513.00000000000489</v>
      </c>
      <c r="S401" s="77">
        <f ca="1">SUM(L$4:L401)</f>
        <v>1.1684573622594645</v>
      </c>
      <c r="T401" s="80">
        <f t="shared" ca="1" si="158"/>
        <v>0.55792347646893714</v>
      </c>
      <c r="U401" s="80">
        <f t="shared" ca="1" si="159"/>
        <v>0.8548998656644301</v>
      </c>
      <c r="V401" s="2"/>
      <c r="W401" s="2"/>
      <c r="X401" s="2"/>
      <c r="Y401" s="2"/>
      <c r="AB401" s="6"/>
      <c r="AC401" s="6"/>
      <c r="AP401" s="35">
        <f t="shared" si="161"/>
        <v>511.99999999999949</v>
      </c>
      <c r="AQ401" s="78">
        <f t="shared" ca="1" si="162"/>
        <v>0.85444676977179534</v>
      </c>
    </row>
    <row r="402" spans="1:43">
      <c r="A402" s="74">
        <v>2.27415784926368</v>
      </c>
      <c r="B402" s="74">
        <v>2789</v>
      </c>
      <c r="C402" s="35">
        <v>0</v>
      </c>
      <c r="D402" s="35">
        <f t="shared" ca="1" si="149"/>
        <v>23</v>
      </c>
      <c r="E402" s="35">
        <f t="shared" ca="1" si="150"/>
        <v>6.587144272767226E-4</v>
      </c>
      <c r="F402" s="35">
        <f ca="1">E402*'Input Sheet'!$D$2/SUM(OFFSET($E$4,0,0,'Input Sheet'!$D$2))</f>
        <v>0.30722395919039147</v>
      </c>
      <c r="G402" s="35" t="str">
        <f t="shared" si="151"/>
        <v/>
      </c>
      <c r="H402" s="35" t="str">
        <f t="shared" si="152"/>
        <v/>
      </c>
      <c r="J402" s="19">
        <v>399</v>
      </c>
      <c r="K402" s="30">
        <f t="shared" si="153"/>
        <v>2.11727129565576</v>
      </c>
      <c r="L402" s="77">
        <f t="shared" ca="1" si="154"/>
        <v>9.9047570816791861E-4</v>
      </c>
      <c r="M402" s="27">
        <f t="shared" si="160"/>
        <v>2.11727129565576</v>
      </c>
      <c r="N402" s="22">
        <f t="shared" si="155"/>
        <v>2.71264970162721</v>
      </c>
      <c r="O402" s="28">
        <f t="shared" ca="1" si="156"/>
        <v>9.4891728684618783E-4</v>
      </c>
      <c r="P402" s="28">
        <f t="shared" ca="1" si="157"/>
        <v>0.58494679739157185</v>
      </c>
      <c r="Q402" s="20">
        <f ca="1">IF(O402="","",SUM($P$4:$P402))</f>
        <v>1104.2606733701707</v>
      </c>
      <c r="R402" s="28">
        <f t="shared" si="148"/>
        <v>515.99999999999864</v>
      </c>
      <c r="S402" s="77">
        <f ca="1">SUM(L$4:L402)</f>
        <v>1.1694478379676325</v>
      </c>
      <c r="T402" s="80">
        <f t="shared" ca="1" si="158"/>
        <v>0.55839641597730794</v>
      </c>
      <c r="U402" s="80">
        <f t="shared" ca="1" si="159"/>
        <v>0.85535296155706486</v>
      </c>
      <c r="V402" s="2"/>
      <c r="W402" s="2"/>
      <c r="X402" s="2"/>
      <c r="Y402" s="2"/>
      <c r="AB402" s="6"/>
      <c r="AC402" s="6"/>
      <c r="AP402" s="35">
        <f t="shared" si="161"/>
        <v>513.00000000000489</v>
      </c>
      <c r="AQ402" s="78">
        <f t="shared" ca="1" si="162"/>
        <v>0.8548998656644301</v>
      </c>
    </row>
    <row r="403" spans="1:43">
      <c r="A403" s="74">
        <v>2.1367205671564098</v>
      </c>
      <c r="B403" s="74">
        <v>2790</v>
      </c>
      <c r="C403" s="35">
        <v>0</v>
      </c>
      <c r="D403" s="35">
        <f t="shared" ca="1" si="149"/>
        <v>20</v>
      </c>
      <c r="E403" s="35">
        <f t="shared" ca="1" si="150"/>
        <v>9.9047570816791861E-4</v>
      </c>
      <c r="F403" s="35">
        <f ca="1">E403*'Input Sheet'!$D$2/SUM(OFFSET($E$4,0,0,'Input Sheet'!$D$2))</f>
        <v>0.46195719411109953</v>
      </c>
      <c r="G403" s="35" t="str">
        <f t="shared" si="151"/>
        <v/>
      </c>
      <c r="H403" s="35" t="str">
        <f t="shared" si="152"/>
        <v/>
      </c>
      <c r="J403" s="19">
        <v>400</v>
      </c>
      <c r="K403" s="30">
        <f t="shared" si="153"/>
        <v>2.11727129565576</v>
      </c>
      <c r="L403" s="77">
        <f t="shared" ca="1" si="154"/>
        <v>9.9047570816791861E-4</v>
      </c>
      <c r="M403" s="27" t="str">
        <f t="shared" si="160"/>
        <v/>
      </c>
      <c r="N403" s="22">
        <f t="shared" si="155"/>
        <v>2.7134905430939402</v>
      </c>
      <c r="O403" s="28">
        <f t="shared" ca="1" si="156"/>
        <v>9.4891728684618783E-4</v>
      </c>
      <c r="P403" s="28">
        <f t="shared" ca="1" si="157"/>
        <v>0.58494679739157185</v>
      </c>
      <c r="Q403" s="20">
        <f ca="1">IF(O403="","",SUM($P$4:$P403))</f>
        <v>1104.8456201675622</v>
      </c>
      <c r="R403" s="28">
        <f t="shared" si="148"/>
        <v>516.99999999999773</v>
      </c>
      <c r="S403" s="77">
        <f ca="1">SUM(L$4:L403)</f>
        <v>1.1704383136758005</v>
      </c>
      <c r="T403" s="80">
        <f t="shared" ca="1" si="158"/>
        <v>0.55886935548567862</v>
      </c>
      <c r="U403" s="80">
        <f t="shared" ca="1" si="159"/>
        <v>0.85580605744969962</v>
      </c>
      <c r="V403" s="2"/>
      <c r="W403" s="2"/>
      <c r="X403" s="2"/>
      <c r="Y403" s="2"/>
      <c r="AB403" s="6"/>
      <c r="AC403" s="6"/>
      <c r="AP403" s="35">
        <f t="shared" si="161"/>
        <v>515.99999999999864</v>
      </c>
      <c r="AQ403" s="78">
        <f t="shared" ca="1" si="162"/>
        <v>0.85535296155706486</v>
      </c>
    </row>
    <row r="404" spans="1:43">
      <c r="A404" s="74">
        <v>2.86864443839483</v>
      </c>
      <c r="B404" s="74">
        <v>2791</v>
      </c>
      <c r="C404" s="35">
        <v>0</v>
      </c>
      <c r="D404" s="35">
        <f t="shared" ca="1" si="149"/>
        <v>36</v>
      </c>
      <c r="E404" s="35">
        <f t="shared" ca="1" si="150"/>
        <v>1.6752490372716649E-3</v>
      </c>
      <c r="F404" s="35">
        <f ca="1">E404*'Input Sheet'!$D$2/SUM(OFFSET($E$4,0,0,'Input Sheet'!$D$2))</f>
        <v>0.78133500732371164</v>
      </c>
      <c r="G404" s="35" t="str">
        <f t="shared" si="151"/>
        <v/>
      </c>
      <c r="H404" s="35" t="str">
        <f t="shared" si="152"/>
        <v/>
      </c>
      <c r="J404" s="19">
        <v>401</v>
      </c>
      <c r="K404" s="30">
        <f t="shared" si="153"/>
        <v>2.12057393120585</v>
      </c>
      <c r="L404" s="77">
        <f t="shared" ca="1" si="154"/>
        <v>9.9047570816791861E-4</v>
      </c>
      <c r="M404" s="27">
        <f t="shared" si="160"/>
        <v>2.12057393120585</v>
      </c>
      <c r="N404" s="22">
        <f t="shared" si="155"/>
        <v>2.7143297597452301</v>
      </c>
      <c r="O404" s="28">
        <f t="shared" ca="1" si="156"/>
        <v>9.4891728684618783E-4</v>
      </c>
      <c r="P404" s="28">
        <f t="shared" ca="1" si="157"/>
        <v>0.58494679739157185</v>
      </c>
      <c r="Q404" s="20">
        <f ca="1">IF(O404="","",SUM($P$4:$P404))</f>
        <v>1105.4305669649536</v>
      </c>
      <c r="R404" s="28">
        <f t="shared" si="148"/>
        <v>517.99999999999659</v>
      </c>
      <c r="S404" s="77">
        <f ca="1">SUM(L$4:L404)</f>
        <v>1.1714287893839685</v>
      </c>
      <c r="T404" s="80">
        <f t="shared" ca="1" si="158"/>
        <v>0.5593422949940493</v>
      </c>
      <c r="U404" s="80">
        <f t="shared" ca="1" si="159"/>
        <v>0.85625915334233438</v>
      </c>
      <c r="V404" s="2"/>
      <c r="W404" s="2"/>
      <c r="X404" s="2"/>
      <c r="Y404" s="2"/>
      <c r="AB404" s="6"/>
      <c r="AC404" s="6"/>
      <c r="AP404" s="35">
        <f t="shared" si="161"/>
        <v>516.99999999999773</v>
      </c>
      <c r="AQ404" s="78">
        <f t="shared" ca="1" si="162"/>
        <v>0.85580605744969962</v>
      </c>
    </row>
    <row r="405" spans="1:43">
      <c r="A405" s="74">
        <v>2.8115750058705902</v>
      </c>
      <c r="B405" s="74">
        <v>2793</v>
      </c>
      <c r="C405" s="35">
        <v>0</v>
      </c>
      <c r="D405" s="35">
        <f t="shared" ca="1" si="149"/>
        <v>34</v>
      </c>
      <c r="E405" s="35">
        <f t="shared" ca="1" si="150"/>
        <v>1.3846446124388249E-3</v>
      </c>
      <c r="F405" s="35">
        <f ca="1">E405*'Input Sheet'!$D$2/SUM(OFFSET($E$4,0,0,'Input Sheet'!$D$2))</f>
        <v>0.64579730197163909</v>
      </c>
      <c r="G405" s="35" t="str">
        <f t="shared" si="151"/>
        <v/>
      </c>
      <c r="H405" s="35" t="str">
        <f t="shared" si="152"/>
        <v/>
      </c>
      <c r="J405" s="19">
        <v>402</v>
      </c>
      <c r="K405" s="30">
        <f t="shared" si="153"/>
        <v>2.12057393120585</v>
      </c>
      <c r="L405" s="77">
        <f t="shared" ca="1" si="154"/>
        <v>9.9047570816791861E-4</v>
      </c>
      <c r="M405" s="27" t="str">
        <f t="shared" si="160"/>
        <v/>
      </c>
      <c r="N405" s="22">
        <f t="shared" si="155"/>
        <v>2.7160033436347999</v>
      </c>
      <c r="O405" s="28">
        <f t="shared" ca="1" si="156"/>
        <v>9.4891728684618783E-4</v>
      </c>
      <c r="P405" s="28">
        <f t="shared" ca="1" si="157"/>
        <v>0.58494679739157185</v>
      </c>
      <c r="Q405" s="20">
        <f ca="1">IF(O405="","",SUM($P$4:$P405))</f>
        <v>1106.0155137623451</v>
      </c>
      <c r="R405" s="28">
        <f t="shared" si="148"/>
        <v>520.00000000000136</v>
      </c>
      <c r="S405" s="77">
        <f ca="1">SUM(L$4:L405)</f>
        <v>1.1724192650921366</v>
      </c>
      <c r="T405" s="80">
        <f t="shared" ca="1" si="158"/>
        <v>0.55981523450241999</v>
      </c>
      <c r="U405" s="80">
        <f t="shared" ca="1" si="159"/>
        <v>0.85671224923496914</v>
      </c>
      <c r="V405" s="2"/>
      <c r="W405" s="2"/>
      <c r="X405" s="2"/>
      <c r="Y405" s="2"/>
      <c r="AB405" s="6"/>
      <c r="AC405" s="6"/>
      <c r="AP405" s="35">
        <f t="shared" si="161"/>
        <v>517.99999999999659</v>
      </c>
      <c r="AQ405" s="78">
        <f t="shared" ca="1" si="162"/>
        <v>0.85625915334233438</v>
      </c>
    </row>
    <row r="406" spans="1:43">
      <c r="A406" s="74">
        <v>2.7299742856995599</v>
      </c>
      <c r="B406" s="74">
        <v>2794</v>
      </c>
      <c r="C406" s="35">
        <v>0</v>
      </c>
      <c r="D406" s="35">
        <f t="shared" ca="1" si="149"/>
        <v>33</v>
      </c>
      <c r="E406" s="35">
        <f t="shared" ca="1" si="150"/>
        <v>1.1903085264824986E-3</v>
      </c>
      <c r="F406" s="35">
        <f ca="1">E406*'Input Sheet'!$D$2/SUM(OFFSET($E$4,0,0,'Input Sheet'!$D$2))</f>
        <v>0.55515908415105819</v>
      </c>
      <c r="G406" s="35" t="str">
        <f t="shared" si="151"/>
        <v/>
      </c>
      <c r="H406" s="35" t="str">
        <f t="shared" si="152"/>
        <v/>
      </c>
      <c r="J406" s="19">
        <v>403</v>
      </c>
      <c r="K406" s="30">
        <f t="shared" si="153"/>
        <v>2.12057393120585</v>
      </c>
      <c r="L406" s="77">
        <f t="shared" ca="1" si="154"/>
        <v>9.9047570816791861E-4</v>
      </c>
      <c r="M406" s="27" t="str">
        <f t="shared" si="160"/>
        <v/>
      </c>
      <c r="N406" s="22">
        <f t="shared" si="155"/>
        <v>2.7168377232995198</v>
      </c>
      <c r="O406" s="28">
        <f t="shared" ca="1" si="156"/>
        <v>9.4891728684618783E-4</v>
      </c>
      <c r="P406" s="28">
        <f t="shared" ca="1" si="157"/>
        <v>0.58494679739157185</v>
      </c>
      <c r="Q406" s="20">
        <f ca="1">IF(O406="","",SUM($P$4:$P406))</f>
        <v>1106.6004605597366</v>
      </c>
      <c r="R406" s="28">
        <f t="shared" si="148"/>
        <v>520.99999999999488</v>
      </c>
      <c r="S406" s="77">
        <f ca="1">SUM(L$4:L406)</f>
        <v>1.1734097408003046</v>
      </c>
      <c r="T406" s="80">
        <f t="shared" ca="1" si="158"/>
        <v>0.56028817401079078</v>
      </c>
      <c r="U406" s="80">
        <f t="shared" ca="1" si="159"/>
        <v>0.85716534512760389</v>
      </c>
      <c r="V406" s="2"/>
      <c r="W406" s="2"/>
      <c r="X406" s="2"/>
      <c r="Y406" s="2"/>
      <c r="AB406" s="6"/>
      <c r="AC406" s="6"/>
      <c r="AP406" s="35">
        <f t="shared" si="161"/>
        <v>520.00000000000136</v>
      </c>
      <c r="AQ406" s="78">
        <f t="shared" ca="1" si="162"/>
        <v>0.85671224923496914</v>
      </c>
    </row>
    <row r="407" spans="1:43">
      <c r="A407" s="74">
        <v>2.68841982200271</v>
      </c>
      <c r="B407" s="74">
        <v>2795</v>
      </c>
      <c r="C407" s="35">
        <v>0</v>
      </c>
      <c r="D407" s="35">
        <f t="shared" ca="1" si="149"/>
        <v>32</v>
      </c>
      <c r="E407" s="35">
        <f t="shared" ca="1" si="150"/>
        <v>9.4891728684618783E-4</v>
      </c>
      <c r="F407" s="35">
        <f ca="1">E407*'Input Sheet'!$D$2/SUM(OFFSET($E$4,0,0,'Input Sheet'!$D$2))</f>
        <v>0.44257437477776673</v>
      </c>
      <c r="G407" s="35" t="str">
        <f t="shared" si="151"/>
        <v/>
      </c>
      <c r="H407" s="35" t="str">
        <f t="shared" si="152"/>
        <v/>
      </c>
      <c r="J407" s="19">
        <v>404</v>
      </c>
      <c r="K407" s="30">
        <f t="shared" si="153"/>
        <v>2.12057393120585</v>
      </c>
      <c r="L407" s="77">
        <f t="shared" ca="1" si="154"/>
        <v>9.9047570816791861E-4</v>
      </c>
      <c r="M407" s="27" t="str">
        <f t="shared" si="160"/>
        <v/>
      </c>
      <c r="N407" s="22">
        <f t="shared" si="155"/>
        <v>2.7176705030022599</v>
      </c>
      <c r="O407" s="28">
        <f t="shared" ca="1" si="156"/>
        <v>9.4891728684618783E-4</v>
      </c>
      <c r="P407" s="28">
        <f t="shared" ca="1" si="157"/>
        <v>0.58494679739157185</v>
      </c>
      <c r="Q407" s="20">
        <f ca="1">IF(O407="","",SUM($P$4:$P407))</f>
        <v>1107.185407357128</v>
      </c>
      <c r="R407" s="28">
        <f t="shared" si="148"/>
        <v>521.99999999999739</v>
      </c>
      <c r="S407" s="77">
        <f ca="1">SUM(L$4:L407)</f>
        <v>1.1744002165084726</v>
      </c>
      <c r="T407" s="80">
        <f t="shared" ca="1" si="158"/>
        <v>0.56076111351916147</v>
      </c>
      <c r="U407" s="80">
        <f t="shared" ca="1" si="159"/>
        <v>0.85761844102023865</v>
      </c>
      <c r="V407" s="2"/>
      <c r="W407" s="2"/>
      <c r="X407" s="2"/>
      <c r="Y407" s="2"/>
      <c r="AB407" s="6"/>
      <c r="AC407" s="6"/>
      <c r="AP407" s="35">
        <f t="shared" si="161"/>
        <v>520.99999999999488</v>
      </c>
      <c r="AQ407" s="78">
        <f t="shared" ca="1" si="162"/>
        <v>0.85716534512760389</v>
      </c>
    </row>
    <row r="408" spans="1:43">
      <c r="A408" s="74">
        <v>2.7774268223893102</v>
      </c>
      <c r="B408" s="74">
        <v>2796</v>
      </c>
      <c r="C408" s="35">
        <v>0</v>
      </c>
      <c r="D408" s="35">
        <f t="shared" ca="1" si="149"/>
        <v>34</v>
      </c>
      <c r="E408" s="35">
        <f t="shared" ca="1" si="150"/>
        <v>1.3846446124388249E-3</v>
      </c>
      <c r="F408" s="35">
        <f ca="1">E408*'Input Sheet'!$D$2/SUM(OFFSET($E$4,0,0,'Input Sheet'!$D$2))</f>
        <v>0.64579730197163909</v>
      </c>
      <c r="G408" s="35" t="str">
        <f t="shared" si="151"/>
        <v/>
      </c>
      <c r="H408" s="35" t="str">
        <f t="shared" si="152"/>
        <v/>
      </c>
      <c r="J408" s="19">
        <v>405</v>
      </c>
      <c r="K408" s="30">
        <f t="shared" si="153"/>
        <v>2.12057393120585</v>
      </c>
      <c r="L408" s="77">
        <f t="shared" ca="1" si="154"/>
        <v>9.9047570816791861E-4</v>
      </c>
      <c r="M408" s="27" t="str">
        <f t="shared" si="160"/>
        <v/>
      </c>
      <c r="N408" s="22">
        <f t="shared" si="155"/>
        <v>2.7185016888672702</v>
      </c>
      <c r="O408" s="28">
        <f t="shared" ca="1" si="156"/>
        <v>9.4891728684618783E-4</v>
      </c>
      <c r="P408" s="28">
        <f t="shared" ca="1" si="157"/>
        <v>0.58494679739157185</v>
      </c>
      <c r="Q408" s="20">
        <f ca="1">IF(O408="","",SUM($P$4:$P408))</f>
        <v>1107.7703541545195</v>
      </c>
      <c r="R408" s="28">
        <f t="shared" ref="R408:R471" si="163">IF(N408="",NA(),10^N408)</f>
        <v>522.99999999999557</v>
      </c>
      <c r="S408" s="77">
        <f ca="1">SUM(L$4:L408)</f>
        <v>1.1753906922166406</v>
      </c>
      <c r="T408" s="80">
        <f t="shared" ca="1" si="158"/>
        <v>0.56123405302753215</v>
      </c>
      <c r="U408" s="80">
        <f t="shared" ca="1" si="159"/>
        <v>0.85807153691287341</v>
      </c>
      <c r="V408" s="2"/>
      <c r="W408" s="2"/>
      <c r="X408" s="2"/>
      <c r="Y408" s="2"/>
      <c r="AB408" s="6"/>
      <c r="AC408" s="6"/>
      <c r="AP408" s="35">
        <f t="shared" si="161"/>
        <v>521.99999999999739</v>
      </c>
      <c r="AQ408" s="78">
        <f t="shared" ca="1" si="162"/>
        <v>0.85761844102023865</v>
      </c>
    </row>
    <row r="409" spans="1:43">
      <c r="A409" s="74">
        <v>2.5670263661590602</v>
      </c>
      <c r="B409" s="74">
        <v>2797</v>
      </c>
      <c r="C409" s="35">
        <v>0</v>
      </c>
      <c r="D409" s="35">
        <f t="shared" ca="1" si="149"/>
        <v>29</v>
      </c>
      <c r="E409" s="35">
        <f t="shared" ca="1" si="150"/>
        <v>1.0943159033790714E-3</v>
      </c>
      <c r="F409" s="35">
        <f ca="1">E409*'Input Sheet'!$D$2/SUM(OFFSET($E$4,0,0,'Input Sheet'!$D$2))</f>
        <v>0.51038819026790838</v>
      </c>
      <c r="G409" s="35" t="str">
        <f t="shared" si="151"/>
        <v/>
      </c>
      <c r="H409" s="35" t="str">
        <f t="shared" si="152"/>
        <v/>
      </c>
      <c r="J409" s="19">
        <v>406</v>
      </c>
      <c r="K409" s="30">
        <f t="shared" si="153"/>
        <v>2.12057393120585</v>
      </c>
      <c r="L409" s="77">
        <f t="shared" ca="1" si="154"/>
        <v>9.9047570816791861E-4</v>
      </c>
      <c r="M409" s="27" t="str">
        <f t="shared" si="160"/>
        <v/>
      </c>
      <c r="N409" s="22">
        <f t="shared" si="155"/>
        <v>2.7193312869837301</v>
      </c>
      <c r="O409" s="28">
        <f t="shared" ca="1" si="156"/>
        <v>9.4891728684618783E-4</v>
      </c>
      <c r="P409" s="28">
        <f t="shared" ca="1" si="157"/>
        <v>0.58494679739157185</v>
      </c>
      <c r="Q409" s="20">
        <f ca="1">IF(O409="","",SUM($P$4:$P409))</f>
        <v>1108.355300951911</v>
      </c>
      <c r="R409" s="28">
        <f t="shared" si="163"/>
        <v>524.00000000000455</v>
      </c>
      <c r="S409" s="77">
        <f ca="1">SUM(L$4:L409)</f>
        <v>1.1763811679248086</v>
      </c>
      <c r="T409" s="80">
        <f t="shared" ca="1" si="158"/>
        <v>0.56170699253590284</v>
      </c>
      <c r="U409" s="80">
        <f t="shared" ca="1" si="159"/>
        <v>0.85852463280550817</v>
      </c>
      <c r="V409" s="2"/>
      <c r="W409" s="2"/>
      <c r="X409" s="2"/>
      <c r="Y409" s="2"/>
      <c r="AB409" s="6"/>
      <c r="AC409" s="6"/>
      <c r="AP409" s="35">
        <f t="shared" si="161"/>
        <v>522.99999999999557</v>
      </c>
      <c r="AQ409" s="78">
        <f t="shared" ca="1" si="162"/>
        <v>0.85807153691287341</v>
      </c>
    </row>
    <row r="410" spans="1:43">
      <c r="A410" s="74">
        <v>2.68574173860226</v>
      </c>
      <c r="B410" s="74">
        <v>2798</v>
      </c>
      <c r="C410" s="35">
        <v>0</v>
      </c>
      <c r="D410" s="35">
        <f t="shared" ca="1" si="149"/>
        <v>32</v>
      </c>
      <c r="E410" s="35">
        <f t="shared" ca="1" si="150"/>
        <v>9.4891728684618783E-4</v>
      </c>
      <c r="F410" s="35">
        <f ca="1">E410*'Input Sheet'!$D$2/SUM(OFFSET($E$4,0,0,'Input Sheet'!$D$2))</f>
        <v>0.44257437477776673</v>
      </c>
      <c r="G410" s="35" t="str">
        <f t="shared" si="151"/>
        <v/>
      </c>
      <c r="H410" s="35" t="str">
        <f t="shared" si="152"/>
        <v/>
      </c>
      <c r="J410" s="19">
        <v>407</v>
      </c>
      <c r="K410" s="30">
        <f t="shared" si="153"/>
        <v>2.1238516409670898</v>
      </c>
      <c r="L410" s="77">
        <f t="shared" ca="1" si="154"/>
        <v>9.9047570816791861E-4</v>
      </c>
      <c r="M410" s="27">
        <f t="shared" si="160"/>
        <v>2.1238516409670898</v>
      </c>
      <c r="N410" s="22">
        <f t="shared" si="155"/>
        <v>2.7226339225338099</v>
      </c>
      <c r="O410" s="28">
        <f t="shared" ca="1" si="156"/>
        <v>9.4891728684618783E-4</v>
      </c>
      <c r="P410" s="28">
        <f t="shared" ca="1" si="157"/>
        <v>0.58494679739157185</v>
      </c>
      <c r="Q410" s="20">
        <f ca="1">IF(O410="","",SUM($P$4:$P410))</f>
        <v>1108.9402477493024</v>
      </c>
      <c r="R410" s="28">
        <f t="shared" si="163"/>
        <v>527.99999999999761</v>
      </c>
      <c r="S410" s="77">
        <f ca="1">SUM(L$4:L410)</f>
        <v>1.1773716436329766</v>
      </c>
      <c r="T410" s="80">
        <f t="shared" ca="1" si="158"/>
        <v>0.56217993204427363</v>
      </c>
      <c r="U410" s="80">
        <f t="shared" ca="1" si="159"/>
        <v>0.85897772869814282</v>
      </c>
      <c r="V410" s="2"/>
      <c r="W410" s="2"/>
      <c r="X410" s="2"/>
      <c r="Y410" s="2"/>
      <c r="AB410" s="6"/>
      <c r="AC410" s="6"/>
      <c r="AP410" s="35">
        <f t="shared" si="161"/>
        <v>524.00000000000455</v>
      </c>
      <c r="AQ410" s="78">
        <f t="shared" ca="1" si="162"/>
        <v>0.85852463280550817</v>
      </c>
    </row>
    <row r="411" spans="1:43">
      <c r="A411" s="74">
        <v>3.2065560440990302</v>
      </c>
      <c r="B411" s="74">
        <v>2799</v>
      </c>
      <c r="C411" s="35">
        <v>0</v>
      </c>
      <c r="D411" s="35">
        <f t="shared" ca="1" si="149"/>
        <v>43</v>
      </c>
      <c r="E411" s="35">
        <f t="shared" ca="1" si="150"/>
        <v>2.8871313195532947E-3</v>
      </c>
      <c r="F411" s="35">
        <f ca="1">E411*'Input Sheet'!$D$2/SUM(OFFSET($E$4,0,0,'Input Sheet'!$D$2))</f>
        <v>1.346556076451503</v>
      </c>
      <c r="G411" s="35" t="str">
        <f t="shared" si="151"/>
        <v/>
      </c>
      <c r="H411" s="35" t="str">
        <f t="shared" si="152"/>
        <v/>
      </c>
      <c r="J411" s="19">
        <v>408</v>
      </c>
      <c r="K411" s="30">
        <f t="shared" si="153"/>
        <v>2.1238516409670898</v>
      </c>
      <c r="L411" s="77">
        <f t="shared" ca="1" si="154"/>
        <v>9.9047570816791861E-4</v>
      </c>
      <c r="M411" s="27" t="str">
        <f t="shared" si="160"/>
        <v/>
      </c>
      <c r="N411" s="22">
        <f t="shared" si="155"/>
        <v>2.7234556720351901</v>
      </c>
      <c r="O411" s="28">
        <f t="shared" ca="1" si="156"/>
        <v>3.570925579447496E-3</v>
      </c>
      <c r="P411" s="28">
        <f t="shared" ca="1" si="157"/>
        <v>2.2012471586051259</v>
      </c>
      <c r="Q411" s="20">
        <f ca="1">IF(O411="","",SUM($P$4:$P411))</f>
        <v>1111.1414949079076</v>
      </c>
      <c r="R411" s="28">
        <f t="shared" si="163"/>
        <v>529.00000000000557</v>
      </c>
      <c r="S411" s="77">
        <f ca="1">SUM(L$4:L411)</f>
        <v>1.1783621193411447</v>
      </c>
      <c r="T411" s="80">
        <f t="shared" ca="1" si="158"/>
        <v>0.56265287155264432</v>
      </c>
      <c r="U411" s="80">
        <f t="shared" ca="1" si="159"/>
        <v>0.86068280008358455</v>
      </c>
      <c r="V411" s="2"/>
      <c r="W411" s="2"/>
      <c r="X411" s="2"/>
      <c r="Y411" s="2"/>
      <c r="AB411" s="6"/>
      <c r="AC411" s="6"/>
      <c r="AP411" s="35">
        <f t="shared" si="161"/>
        <v>527.99999999999761</v>
      </c>
      <c r="AQ411" s="78">
        <f t="shared" ca="1" si="162"/>
        <v>0.85897772869814282</v>
      </c>
    </row>
    <row r="412" spans="1:43">
      <c r="A412" s="74">
        <v>3.28194193344082</v>
      </c>
      <c r="B412" s="74">
        <v>2800</v>
      </c>
      <c r="C412" s="35">
        <v>0</v>
      </c>
      <c r="D412" s="35">
        <f t="shared" ca="1" si="149"/>
        <v>44</v>
      </c>
      <c r="E412" s="35">
        <f t="shared" ca="1" si="150"/>
        <v>4.3772636135162857E-3</v>
      </c>
      <c r="F412" s="35">
        <f ca="1">E412*'Input Sheet'!$D$2/SUM(OFFSET($E$4,0,0,'Input Sheet'!$D$2))</f>
        <v>2.0415527610716335</v>
      </c>
      <c r="G412" s="35" t="str">
        <f t="shared" si="151"/>
        <v/>
      </c>
      <c r="H412" s="35" t="str">
        <f t="shared" si="152"/>
        <v/>
      </c>
      <c r="J412" s="19">
        <v>409</v>
      </c>
      <c r="K412" s="30">
        <f t="shared" si="153"/>
        <v>2.1238516409670898</v>
      </c>
      <c r="L412" s="77">
        <f t="shared" ca="1" si="154"/>
        <v>9.9047570816791861E-4</v>
      </c>
      <c r="M412" s="27" t="str">
        <f t="shared" si="160"/>
        <v/>
      </c>
      <c r="N412" s="22">
        <f t="shared" si="155"/>
        <v>2.72427586960079</v>
      </c>
      <c r="O412" s="28">
        <f t="shared" ca="1" si="156"/>
        <v>2.3806170529649972E-3</v>
      </c>
      <c r="P412" s="28">
        <f t="shared" ca="1" si="157"/>
        <v>1.4674981057367504</v>
      </c>
      <c r="Q412" s="20">
        <f ca="1">IF(O412="","",SUM($P$4:$P412))</f>
        <v>1112.6089930136443</v>
      </c>
      <c r="R412" s="28">
        <f t="shared" si="163"/>
        <v>530.00000000000136</v>
      </c>
      <c r="S412" s="77">
        <f ca="1">SUM(L$4:L412)</f>
        <v>1.1793525950493127</v>
      </c>
      <c r="T412" s="80">
        <f t="shared" ca="1" si="158"/>
        <v>0.563125811061015</v>
      </c>
      <c r="U412" s="80">
        <f t="shared" ca="1" si="159"/>
        <v>0.86181951434054549</v>
      </c>
      <c r="V412" s="2"/>
      <c r="W412" s="2"/>
      <c r="X412" s="2"/>
      <c r="Y412" s="2"/>
      <c r="AB412" s="6"/>
      <c r="AC412" s="6"/>
      <c r="AP412" s="35">
        <f t="shared" si="161"/>
        <v>529.00000000000557</v>
      </c>
      <c r="AQ412" s="78">
        <f t="shared" ca="1" si="162"/>
        <v>0.86068280008358455</v>
      </c>
    </row>
    <row r="413" spans="1:43">
      <c r="A413" s="74">
        <v>3.1136091510730299</v>
      </c>
      <c r="B413" s="74">
        <v>2801</v>
      </c>
      <c r="C413" s="35">
        <v>0</v>
      </c>
      <c r="D413" s="35">
        <f t="shared" ca="1" si="149"/>
        <v>41</v>
      </c>
      <c r="E413" s="35">
        <f t="shared" ca="1" si="150"/>
        <v>1.9955172355736006E-3</v>
      </c>
      <c r="F413" s="35">
        <f ca="1">E413*'Input Sheet'!$D$2/SUM(OFFSET($E$4,0,0,'Input Sheet'!$D$2))</f>
        <v>0.93070787637089158</v>
      </c>
      <c r="G413" s="35" t="str">
        <f t="shared" si="151"/>
        <v/>
      </c>
      <c r="H413" s="35" t="str">
        <f t="shared" si="152"/>
        <v/>
      </c>
      <c r="J413" s="19">
        <v>410</v>
      </c>
      <c r="K413" s="30">
        <f t="shared" si="153"/>
        <v>2.1271047983648099</v>
      </c>
      <c r="L413" s="77">
        <f t="shared" ca="1" si="154"/>
        <v>9.9047570816791861E-4</v>
      </c>
      <c r="M413" s="27">
        <f t="shared" si="160"/>
        <v>2.1271047983648099</v>
      </c>
      <c r="N413" s="22">
        <f t="shared" si="155"/>
        <v>2.7250945210814699</v>
      </c>
      <c r="O413" s="28">
        <f t="shared" ca="1" si="156"/>
        <v>1.1903085264824986E-3</v>
      </c>
      <c r="P413" s="28">
        <f t="shared" ca="1" si="157"/>
        <v>0.73374905286837522</v>
      </c>
      <c r="Q413" s="20">
        <f ca="1">IF(O413="","",SUM($P$4:$P413))</f>
        <v>1113.3427420665128</v>
      </c>
      <c r="R413" s="28">
        <f t="shared" si="163"/>
        <v>531.00000000000136</v>
      </c>
      <c r="S413" s="77">
        <f ca="1">SUM(L$4:L413)</f>
        <v>1.1803430707574807</v>
      </c>
      <c r="T413" s="80">
        <f t="shared" ca="1" si="158"/>
        <v>0.56359875056938569</v>
      </c>
      <c r="U413" s="80">
        <f t="shared" ca="1" si="159"/>
        <v>0.86238787146902618</v>
      </c>
      <c r="V413" s="2"/>
      <c r="W413" s="2"/>
      <c r="X413" s="2"/>
      <c r="Y413" s="2"/>
      <c r="AB413" s="6"/>
      <c r="AC413" s="6"/>
      <c r="AP413" s="35">
        <f t="shared" si="161"/>
        <v>530.00000000000136</v>
      </c>
      <c r="AQ413" s="78">
        <f t="shared" ca="1" si="162"/>
        <v>0.86181951434054549</v>
      </c>
    </row>
    <row r="414" spans="1:43">
      <c r="A414" s="74">
        <v>3.4199557484897598</v>
      </c>
      <c r="B414" s="74">
        <v>2802</v>
      </c>
      <c r="C414" s="35">
        <v>0</v>
      </c>
      <c r="D414" s="35">
        <f t="shared" ca="1" si="149"/>
        <v>47</v>
      </c>
      <c r="E414" s="35">
        <f t="shared" ca="1" si="150"/>
        <v>1.1307931001583737E-2</v>
      </c>
      <c r="F414" s="35">
        <f ca="1">E414*'Input Sheet'!$D$2/SUM(OFFSET($E$4,0,0,'Input Sheet'!$D$2))</f>
        <v>5.2740112994350534</v>
      </c>
      <c r="G414" s="35" t="str">
        <f t="shared" si="151"/>
        <v/>
      </c>
      <c r="H414" s="35" t="str">
        <f t="shared" si="152"/>
        <v/>
      </c>
      <c r="J414" s="19">
        <v>411</v>
      </c>
      <c r="K414" s="30">
        <f t="shared" si="153"/>
        <v>2.1271047983648099</v>
      </c>
      <c r="L414" s="77">
        <f t="shared" ca="1" si="154"/>
        <v>9.9047570816791861E-4</v>
      </c>
      <c r="M414" s="27" t="str">
        <f t="shared" si="160"/>
        <v/>
      </c>
      <c r="N414" s="22">
        <f t="shared" si="155"/>
        <v>2.7259116322950501</v>
      </c>
      <c r="O414" s="28">
        <f t="shared" ca="1" si="156"/>
        <v>1.1903085264824986E-3</v>
      </c>
      <c r="P414" s="28">
        <f t="shared" ca="1" si="157"/>
        <v>0.73374905286837522</v>
      </c>
      <c r="Q414" s="20">
        <f ca="1">IF(O414="","",SUM($P$4:$P414))</f>
        <v>1114.0764911193812</v>
      </c>
      <c r="R414" s="28">
        <f t="shared" si="163"/>
        <v>532.00000000000239</v>
      </c>
      <c r="S414" s="77">
        <f ca="1">SUM(L$4:L414)</f>
        <v>1.1813335464656487</v>
      </c>
      <c r="T414" s="80">
        <f t="shared" ca="1" si="158"/>
        <v>0.56407169007775648</v>
      </c>
      <c r="U414" s="80">
        <f t="shared" ca="1" si="159"/>
        <v>0.86295622859750676</v>
      </c>
      <c r="V414" s="2"/>
      <c r="W414" s="2"/>
      <c r="X414" s="2"/>
      <c r="Y414" s="2"/>
      <c r="AB414" s="6"/>
      <c r="AC414" s="6"/>
      <c r="AP414" s="35">
        <f t="shared" si="161"/>
        <v>531.00000000000136</v>
      </c>
      <c r="AQ414" s="78">
        <f t="shared" ca="1" si="162"/>
        <v>0.86238787146902618</v>
      </c>
    </row>
    <row r="415" spans="1:43">
      <c r="A415" s="74">
        <v>3.4158077276355399</v>
      </c>
      <c r="B415" s="74">
        <v>2803</v>
      </c>
      <c r="C415" s="35">
        <v>0</v>
      </c>
      <c r="D415" s="35">
        <f t="shared" ca="1" si="149"/>
        <v>47</v>
      </c>
      <c r="E415" s="35">
        <f t="shared" ca="1" si="150"/>
        <v>1.1307931001583737E-2</v>
      </c>
      <c r="F415" s="35">
        <f ca="1">E415*'Input Sheet'!$D$2/SUM(OFFSET($E$4,0,0,'Input Sheet'!$D$2))</f>
        <v>5.2740112994350534</v>
      </c>
      <c r="G415" s="35" t="str">
        <f t="shared" si="151"/>
        <v/>
      </c>
      <c r="H415" s="35" t="str">
        <f t="shared" si="152"/>
        <v/>
      </c>
      <c r="J415" s="19">
        <v>412</v>
      </c>
      <c r="K415" s="30">
        <f t="shared" si="153"/>
        <v>2.1271047983648099</v>
      </c>
      <c r="L415" s="77">
        <f t="shared" ca="1" si="154"/>
        <v>9.9047570816791861E-4</v>
      </c>
      <c r="M415" s="27" t="str">
        <f t="shared" si="160"/>
        <v/>
      </c>
      <c r="N415" s="22">
        <f t="shared" si="155"/>
        <v>2.7267272090265702</v>
      </c>
      <c r="O415" s="28">
        <f t="shared" ca="1" si="156"/>
        <v>1.1903085264824986E-3</v>
      </c>
      <c r="P415" s="28">
        <f t="shared" ca="1" si="157"/>
        <v>0.73374905286837522</v>
      </c>
      <c r="Q415" s="20">
        <f ca="1">IF(O415="","",SUM($P$4:$P415))</f>
        <v>1114.8102401722497</v>
      </c>
      <c r="R415" s="28">
        <f t="shared" si="163"/>
        <v>532.99999999999795</v>
      </c>
      <c r="S415" s="77">
        <f ca="1">SUM(L$4:L415)</f>
        <v>1.1823240221738167</v>
      </c>
      <c r="T415" s="80">
        <f t="shared" ca="1" si="158"/>
        <v>0.56454462958612717</v>
      </c>
      <c r="U415" s="80">
        <f t="shared" ca="1" si="159"/>
        <v>0.86352458572598734</v>
      </c>
      <c r="V415" s="2"/>
      <c r="W415" s="2"/>
      <c r="X415" s="2"/>
      <c r="Y415" s="2"/>
      <c r="AB415" s="6"/>
      <c r="AC415" s="6"/>
      <c r="AP415" s="35">
        <f t="shared" si="161"/>
        <v>532.00000000000239</v>
      </c>
      <c r="AQ415" s="78">
        <f t="shared" ca="1" si="162"/>
        <v>0.86295622859750676</v>
      </c>
    </row>
    <row r="416" spans="1:43">
      <c r="A416" s="74">
        <v>2.6646419755561301</v>
      </c>
      <c r="B416" s="74">
        <v>2804</v>
      </c>
      <c r="C416" s="35">
        <v>0</v>
      </c>
      <c r="D416" s="35">
        <f t="shared" ca="1" si="149"/>
        <v>31</v>
      </c>
      <c r="E416" s="35">
        <f t="shared" ca="1" si="150"/>
        <v>1.2923349716095702E-3</v>
      </c>
      <c r="F416" s="35">
        <f ca="1">E416*'Input Sheet'!$D$2/SUM(OFFSET($E$4,0,0,'Input Sheet'!$D$2))</f>
        <v>0.60274414850686331</v>
      </c>
      <c r="G416" s="35" t="str">
        <f t="shared" si="151"/>
        <v/>
      </c>
      <c r="H416" s="35" t="str">
        <f t="shared" si="152"/>
        <v/>
      </c>
      <c r="J416" s="19">
        <v>413</v>
      </c>
      <c r="K416" s="30">
        <f t="shared" si="153"/>
        <v>2.1271047983648099</v>
      </c>
      <c r="L416" s="77">
        <f t="shared" ca="1" si="154"/>
        <v>9.9047570816791861E-4</v>
      </c>
      <c r="M416" s="27" t="str">
        <f t="shared" si="160"/>
        <v/>
      </c>
      <c r="N416" s="22">
        <f t="shared" si="155"/>
        <v>2.7275412570285602</v>
      </c>
      <c r="O416" s="28">
        <f t="shared" ca="1" si="156"/>
        <v>1.1903085264824986E-3</v>
      </c>
      <c r="P416" s="28">
        <f t="shared" ca="1" si="157"/>
        <v>0.73374905286837522</v>
      </c>
      <c r="Q416" s="20">
        <f ca="1">IF(O416="","",SUM($P$4:$P416))</f>
        <v>1115.5439892251181</v>
      </c>
      <c r="R416" s="28">
        <f t="shared" si="163"/>
        <v>534.00000000000489</v>
      </c>
      <c r="S416" s="77">
        <f ca="1">SUM(L$4:L416)</f>
        <v>1.1833144978819847</v>
      </c>
      <c r="T416" s="80">
        <f t="shared" ca="1" si="158"/>
        <v>0.56501756909449785</v>
      </c>
      <c r="U416" s="80">
        <f t="shared" ca="1" si="159"/>
        <v>0.86409294285446792</v>
      </c>
      <c r="V416" s="2"/>
      <c r="W416" s="2"/>
      <c r="X416" s="2"/>
      <c r="Y416" s="2"/>
      <c r="AB416" s="6"/>
      <c r="AC416" s="6"/>
      <c r="AP416" s="35">
        <f t="shared" si="161"/>
        <v>532.99999999999795</v>
      </c>
      <c r="AQ416" s="78">
        <f t="shared" ca="1" si="162"/>
        <v>0.86352458572598734</v>
      </c>
    </row>
    <row r="417" spans="1:43">
      <c r="A417" s="74">
        <v>2.7528164311882701</v>
      </c>
      <c r="B417" s="74">
        <v>2805</v>
      </c>
      <c r="C417" s="35">
        <v>0</v>
      </c>
      <c r="D417" s="35">
        <f t="shared" ca="1" si="149"/>
        <v>33</v>
      </c>
      <c r="E417" s="35">
        <f t="shared" ca="1" si="150"/>
        <v>1.1903085264824986E-3</v>
      </c>
      <c r="F417" s="35">
        <f ca="1">E417*'Input Sheet'!$D$2/SUM(OFFSET($E$4,0,0,'Input Sheet'!$D$2))</f>
        <v>0.55515908415105819</v>
      </c>
      <c r="G417" s="35" t="str">
        <f t="shared" si="151"/>
        <v/>
      </c>
      <c r="H417" s="35" t="str">
        <f t="shared" si="152"/>
        <v/>
      </c>
      <c r="J417" s="19">
        <v>414</v>
      </c>
      <c r="K417" s="30">
        <f t="shared" si="153"/>
        <v>2.1271047983648099</v>
      </c>
      <c r="L417" s="77">
        <f t="shared" ca="1" si="154"/>
        <v>9.9047570816791861E-4</v>
      </c>
      <c r="M417" s="27" t="str">
        <f t="shared" si="160"/>
        <v/>
      </c>
      <c r="N417" s="22">
        <f t="shared" si="155"/>
        <v>2.7315887651867401</v>
      </c>
      <c r="O417" s="28">
        <f t="shared" ca="1" si="156"/>
        <v>1.1903085264824986E-3</v>
      </c>
      <c r="P417" s="28">
        <f t="shared" ca="1" si="157"/>
        <v>0.73374905286837522</v>
      </c>
      <c r="Q417" s="20">
        <f ca="1">IF(O417="","",SUM($P$4:$P417))</f>
        <v>1116.2777382779866</v>
      </c>
      <c r="R417" s="28">
        <f t="shared" si="163"/>
        <v>539.00000000000216</v>
      </c>
      <c r="S417" s="77">
        <f ca="1">SUM(L$4:L417)</f>
        <v>1.1843049735901527</v>
      </c>
      <c r="T417" s="80">
        <f t="shared" ca="1" si="158"/>
        <v>0.56549050860286865</v>
      </c>
      <c r="U417" s="80">
        <f t="shared" ca="1" si="159"/>
        <v>0.86466129998294861</v>
      </c>
      <c r="V417" s="2"/>
      <c r="W417" s="2"/>
      <c r="X417" s="2"/>
      <c r="Y417" s="2"/>
      <c r="AB417" s="6"/>
      <c r="AC417" s="6"/>
      <c r="AP417" s="35">
        <f t="shared" si="161"/>
        <v>534.00000000000489</v>
      </c>
      <c r="AQ417" s="78">
        <f t="shared" ca="1" si="162"/>
        <v>0.86409294285446792</v>
      </c>
    </row>
    <row r="418" spans="1:43">
      <c r="A418" s="74">
        <v>2.96894968098134</v>
      </c>
      <c r="B418" s="74">
        <v>2806</v>
      </c>
      <c r="C418" s="35">
        <v>0</v>
      </c>
      <c r="D418" s="35">
        <f t="shared" ca="1" si="149"/>
        <v>38</v>
      </c>
      <c r="E418" s="35">
        <f t="shared" ca="1" si="150"/>
        <v>1.5419905911250552E-3</v>
      </c>
      <c r="F418" s="35">
        <f ca="1">E418*'Input Sheet'!$D$2/SUM(OFFSET($E$4,0,0,'Input Sheet'!$D$2))</f>
        <v>0.71918335901387087</v>
      </c>
      <c r="G418" s="35" t="str">
        <f t="shared" si="151"/>
        <v/>
      </c>
      <c r="H418" s="35" t="str">
        <f t="shared" si="152"/>
        <v/>
      </c>
      <c r="J418" s="19">
        <v>415</v>
      </c>
      <c r="K418" s="30">
        <f t="shared" si="153"/>
        <v>2.1271047983648099</v>
      </c>
      <c r="L418" s="77">
        <f t="shared" ca="1" si="154"/>
        <v>9.9047570816791861E-4</v>
      </c>
      <c r="M418" s="27" t="str">
        <f t="shared" si="160"/>
        <v/>
      </c>
      <c r="N418" s="22">
        <f t="shared" si="155"/>
        <v>2.7323937598229699</v>
      </c>
      <c r="O418" s="28">
        <f t="shared" ca="1" si="156"/>
        <v>2.3806170529649972E-3</v>
      </c>
      <c r="P418" s="28">
        <f t="shared" ca="1" si="157"/>
        <v>1.4674981057367504</v>
      </c>
      <c r="Q418" s="20">
        <f ca="1">IF(O418="","",SUM($P$4:$P418))</f>
        <v>1117.7452363837233</v>
      </c>
      <c r="R418" s="28">
        <f t="shared" si="163"/>
        <v>540.00000000000216</v>
      </c>
      <c r="S418" s="77">
        <f ca="1">SUM(L$4:L418)</f>
        <v>1.1852954492983208</v>
      </c>
      <c r="T418" s="80">
        <f t="shared" ca="1" si="158"/>
        <v>0.56596344811123933</v>
      </c>
      <c r="U418" s="80">
        <f t="shared" ca="1" si="159"/>
        <v>0.86579801423990965</v>
      </c>
      <c r="V418" s="2"/>
      <c r="W418" s="2"/>
      <c r="X418" s="2"/>
      <c r="Y418" s="2"/>
      <c r="AB418" s="6"/>
      <c r="AC418" s="6"/>
      <c r="AP418" s="35">
        <f t="shared" si="161"/>
        <v>539.00000000000216</v>
      </c>
      <c r="AQ418" s="78">
        <f t="shared" ca="1" si="162"/>
        <v>0.86466129998294861</v>
      </c>
    </row>
    <row r="419" spans="1:43">
      <c r="A419" s="74">
        <v>3.1280760126687199</v>
      </c>
      <c r="B419" s="74">
        <v>2807</v>
      </c>
      <c r="C419" s="35">
        <v>0</v>
      </c>
      <c r="D419" s="35">
        <f t="shared" ca="1" si="149"/>
        <v>41</v>
      </c>
      <c r="E419" s="35">
        <f t="shared" ca="1" si="150"/>
        <v>1.9955172355736006E-3</v>
      </c>
      <c r="F419" s="35">
        <f ca="1">E419*'Input Sheet'!$D$2/SUM(OFFSET($E$4,0,0,'Input Sheet'!$D$2))</f>
        <v>0.93070787637089158</v>
      </c>
      <c r="G419" s="35" t="str">
        <f t="shared" si="151"/>
        <v/>
      </c>
      <c r="H419" s="35" t="str">
        <f t="shared" si="152"/>
        <v/>
      </c>
      <c r="J419" s="19">
        <v>416</v>
      </c>
      <c r="K419" s="30">
        <f t="shared" si="153"/>
        <v>2.1271047983648099</v>
      </c>
      <c r="L419" s="77">
        <f t="shared" ca="1" si="154"/>
        <v>9.9047570816791861E-4</v>
      </c>
      <c r="M419" s="27" t="str">
        <f t="shared" si="160"/>
        <v/>
      </c>
      <c r="N419" s="22">
        <f t="shared" si="155"/>
        <v>2.7331972651065701</v>
      </c>
      <c r="O419" s="28">
        <f t="shared" ca="1" si="156"/>
        <v>1.1903085264824986E-3</v>
      </c>
      <c r="P419" s="28">
        <f t="shared" ca="1" si="157"/>
        <v>0.73374905286837522</v>
      </c>
      <c r="Q419" s="20">
        <f ca="1">IF(O419="","",SUM($P$4:$P419))</f>
        <v>1118.4789854365918</v>
      </c>
      <c r="R419" s="28">
        <f t="shared" si="163"/>
        <v>541.00000000000125</v>
      </c>
      <c r="S419" s="77">
        <f ca="1">SUM(L$4:L419)</f>
        <v>1.1862859250064888</v>
      </c>
      <c r="T419" s="80">
        <f t="shared" ca="1" si="158"/>
        <v>0.56643638761961002</v>
      </c>
      <c r="U419" s="80">
        <f t="shared" ca="1" si="159"/>
        <v>0.86636637136839023</v>
      </c>
      <c r="V419" s="2"/>
      <c r="W419" s="2"/>
      <c r="X419" s="2"/>
      <c r="Y419" s="2"/>
      <c r="AB419" s="6"/>
      <c r="AC419" s="6"/>
      <c r="AP419" s="35">
        <f t="shared" si="161"/>
        <v>540.00000000000216</v>
      </c>
      <c r="AQ419" s="78">
        <f t="shared" ca="1" si="162"/>
        <v>0.86579801423990965</v>
      </c>
    </row>
    <row r="420" spans="1:43">
      <c r="A420" s="74">
        <v>3.4457598364886302</v>
      </c>
      <c r="B420" s="74">
        <v>2808</v>
      </c>
      <c r="C420" s="35">
        <v>0</v>
      </c>
      <c r="D420" s="35">
        <f t="shared" ca="1" si="149"/>
        <v>48</v>
      </c>
      <c r="E420" s="35">
        <f t="shared" ca="1" si="150"/>
        <v>6.7847586009502428E-2</v>
      </c>
      <c r="F420" s="35">
        <f ca="1">E420*'Input Sheet'!$D$2/SUM(OFFSET($E$4,0,0,'Input Sheet'!$D$2))</f>
        <v>31.644067796610322</v>
      </c>
      <c r="G420" s="35" t="str">
        <f t="shared" si="151"/>
        <v/>
      </c>
      <c r="H420" s="35" t="str">
        <f t="shared" si="152"/>
        <v/>
      </c>
      <c r="J420" s="19">
        <v>417</v>
      </c>
      <c r="K420" s="30">
        <f t="shared" si="153"/>
        <v>2.1303337684950101</v>
      </c>
      <c r="L420" s="77">
        <f t="shared" ca="1" si="154"/>
        <v>9.9047570816791861E-4</v>
      </c>
      <c r="M420" s="27">
        <f t="shared" si="160"/>
        <v>2.1303337684950101</v>
      </c>
      <c r="N420" s="22">
        <f t="shared" si="155"/>
        <v>2.7363965022766399</v>
      </c>
      <c r="O420" s="28">
        <f t="shared" ca="1" si="156"/>
        <v>2.3806170529649972E-3</v>
      </c>
      <c r="P420" s="28">
        <f t="shared" ca="1" si="157"/>
        <v>1.4674981057367504</v>
      </c>
      <c r="Q420" s="20">
        <f ca="1">IF(O420="","",SUM($P$4:$P420))</f>
        <v>1119.9464835423285</v>
      </c>
      <c r="R420" s="28">
        <f t="shared" si="163"/>
        <v>544.99999999999704</v>
      </c>
      <c r="S420" s="77">
        <f ca="1">SUM(L$4:L420)</f>
        <v>1.1872764007146568</v>
      </c>
      <c r="T420" s="80">
        <f t="shared" ca="1" si="158"/>
        <v>0.5669093271279807</v>
      </c>
      <c r="U420" s="80">
        <f t="shared" ca="1" si="159"/>
        <v>0.86750308562535128</v>
      </c>
      <c r="V420" s="2"/>
      <c r="W420" s="2"/>
      <c r="X420" s="2"/>
      <c r="Y420" s="2"/>
      <c r="AB420" s="6"/>
      <c r="AC420" s="6"/>
      <c r="AP420" s="35">
        <f t="shared" si="161"/>
        <v>541.00000000000125</v>
      </c>
      <c r="AQ420" s="78">
        <f t="shared" ca="1" si="162"/>
        <v>0.86636637136839023</v>
      </c>
    </row>
    <row r="421" spans="1:43">
      <c r="A421" s="74">
        <v>2.6541765418779599</v>
      </c>
      <c r="B421" s="74">
        <v>2809</v>
      </c>
      <c r="C421" s="35">
        <v>0</v>
      </c>
      <c r="D421" s="35">
        <f t="shared" ca="1" si="149"/>
        <v>31</v>
      </c>
      <c r="E421" s="35">
        <f t="shared" ca="1" si="150"/>
        <v>1.2923349716095702E-3</v>
      </c>
      <c r="F421" s="35">
        <f ca="1">E421*'Input Sheet'!$D$2/SUM(OFFSET($E$4,0,0,'Input Sheet'!$D$2))</f>
        <v>0.60274414850686331</v>
      </c>
      <c r="G421" s="35" t="str">
        <f t="shared" si="151"/>
        <v/>
      </c>
      <c r="H421" s="35" t="str">
        <f t="shared" si="152"/>
        <v/>
      </c>
      <c r="J421" s="19">
        <v>418</v>
      </c>
      <c r="K421" s="30">
        <f t="shared" si="153"/>
        <v>2.1303337684950101</v>
      </c>
      <c r="L421" s="77">
        <f t="shared" ca="1" si="154"/>
        <v>9.9047570816791861E-4</v>
      </c>
      <c r="M421" s="27" t="str">
        <f t="shared" si="160"/>
        <v/>
      </c>
      <c r="N421" s="22">
        <f t="shared" si="155"/>
        <v>2.7371926427047399</v>
      </c>
      <c r="O421" s="28">
        <f t="shared" ca="1" si="156"/>
        <v>1.1903085264824986E-3</v>
      </c>
      <c r="P421" s="28">
        <f t="shared" ca="1" si="157"/>
        <v>0.73374905286837522</v>
      </c>
      <c r="Q421" s="20">
        <f ca="1">IF(O421="","",SUM($P$4:$P421))</f>
        <v>1120.6802325951969</v>
      </c>
      <c r="R421" s="28">
        <f t="shared" si="163"/>
        <v>546.00000000000398</v>
      </c>
      <c r="S421" s="77">
        <f ca="1">SUM(L$4:L421)</f>
        <v>1.1882668764228248</v>
      </c>
      <c r="T421" s="80">
        <f t="shared" ca="1" si="158"/>
        <v>0.5673822666363515</v>
      </c>
      <c r="U421" s="80">
        <f t="shared" ca="1" si="159"/>
        <v>0.86807144275383186</v>
      </c>
      <c r="V421" s="2"/>
      <c r="W421" s="2"/>
      <c r="X421" s="2"/>
      <c r="Y421" s="2"/>
      <c r="AB421" s="6"/>
      <c r="AC421" s="6"/>
      <c r="AP421" s="35">
        <f t="shared" si="161"/>
        <v>544.99999999999704</v>
      </c>
      <c r="AQ421" s="78">
        <f t="shared" ca="1" si="162"/>
        <v>0.86750308562535128</v>
      </c>
    </row>
    <row r="422" spans="1:43">
      <c r="A422" s="74">
        <v>3.0958664534785401</v>
      </c>
      <c r="B422" s="74">
        <v>2810</v>
      </c>
      <c r="C422" s="35">
        <v>0</v>
      </c>
      <c r="D422" s="35">
        <f t="shared" ca="1" si="149"/>
        <v>40</v>
      </c>
      <c r="E422" s="35">
        <f t="shared" ca="1" si="150"/>
        <v>1.8092689602533982E-3</v>
      </c>
      <c r="F422" s="35">
        <f ca="1">E422*'Input Sheet'!$D$2/SUM(OFFSET($E$4,0,0,'Input Sheet'!$D$2))</f>
        <v>0.84384180790960861</v>
      </c>
      <c r="G422" s="35" t="str">
        <f t="shared" si="151"/>
        <v/>
      </c>
      <c r="H422" s="35" t="str">
        <f t="shared" si="152"/>
        <v/>
      </c>
      <c r="J422" s="19">
        <v>419</v>
      </c>
      <c r="K422" s="30">
        <f t="shared" si="153"/>
        <v>2.1319392952104201</v>
      </c>
      <c r="L422" s="77">
        <f t="shared" ca="1" si="154"/>
        <v>9.9047570816791861E-4</v>
      </c>
      <c r="M422" s="27">
        <f t="shared" si="160"/>
        <v>2.1319392952104201</v>
      </c>
      <c r="N422" s="22">
        <f t="shared" si="155"/>
        <v>2.7387805584843701</v>
      </c>
      <c r="O422" s="28">
        <f t="shared" ca="1" si="156"/>
        <v>2.3806170529649972E-3</v>
      </c>
      <c r="P422" s="28">
        <f t="shared" ca="1" si="157"/>
        <v>1.4674981057367504</v>
      </c>
      <c r="Q422" s="20">
        <f ca="1">IF(O422="","",SUM($P$4:$P422))</f>
        <v>1122.1477307009336</v>
      </c>
      <c r="R422" s="28">
        <f t="shared" si="163"/>
        <v>548.00000000000159</v>
      </c>
      <c r="S422" s="77">
        <f ca="1">SUM(L$4:L422)</f>
        <v>1.1892573521309928</v>
      </c>
      <c r="T422" s="80">
        <f t="shared" ca="1" si="158"/>
        <v>0.56785520614472218</v>
      </c>
      <c r="U422" s="80">
        <f t="shared" ca="1" si="159"/>
        <v>0.8692081570107929</v>
      </c>
      <c r="V422" s="2"/>
      <c r="W422" s="2"/>
      <c r="X422" s="2"/>
      <c r="Y422" s="2"/>
      <c r="AB422" s="6"/>
      <c r="AC422" s="6"/>
      <c r="AP422" s="35">
        <f t="shared" si="161"/>
        <v>546.00000000000398</v>
      </c>
      <c r="AQ422" s="78">
        <f t="shared" ca="1" si="162"/>
        <v>0.86807144275383186</v>
      </c>
    </row>
    <row r="423" spans="1:43">
      <c r="A423" s="74">
        <v>3.1293675957229898</v>
      </c>
      <c r="B423" s="74">
        <v>2811</v>
      </c>
      <c r="C423" s="35">
        <v>0</v>
      </c>
      <c r="D423" s="35">
        <f t="shared" ca="1" si="149"/>
        <v>41</v>
      </c>
      <c r="E423" s="35">
        <f t="shared" ca="1" si="150"/>
        <v>1.9955172355736006E-3</v>
      </c>
      <c r="F423" s="35">
        <f ca="1">E423*'Input Sheet'!$D$2/SUM(OFFSET($E$4,0,0,'Input Sheet'!$D$2))</f>
        <v>0.93070787637089158</v>
      </c>
      <c r="G423" s="35" t="str">
        <f t="shared" si="151"/>
        <v/>
      </c>
      <c r="H423" s="35" t="str">
        <f t="shared" si="152"/>
        <v/>
      </c>
      <c r="J423" s="19">
        <v>420</v>
      </c>
      <c r="K423" s="30">
        <f t="shared" si="153"/>
        <v>2.1335389083702201</v>
      </c>
      <c r="L423" s="77">
        <f t="shared" ca="1" si="154"/>
        <v>9.9047570816791861E-4</v>
      </c>
      <c r="M423" s="27">
        <f t="shared" si="160"/>
        <v>2.1335389083702201</v>
      </c>
      <c r="N423" s="22">
        <f t="shared" si="155"/>
        <v>2.7395723444500901</v>
      </c>
      <c r="O423" s="28">
        <f t="shared" ca="1" si="156"/>
        <v>1.1903085264824986E-3</v>
      </c>
      <c r="P423" s="28">
        <f t="shared" ca="1" si="157"/>
        <v>0.73374905286837522</v>
      </c>
      <c r="Q423" s="20">
        <f ca="1">IF(O423="","",SUM($P$4:$P423))</f>
        <v>1122.8814797538021</v>
      </c>
      <c r="R423" s="28">
        <f t="shared" si="163"/>
        <v>548.99999999999795</v>
      </c>
      <c r="S423" s="77">
        <f ca="1">SUM(L$4:L423)</f>
        <v>1.1902478278391608</v>
      </c>
      <c r="T423" s="80">
        <f t="shared" ca="1" si="158"/>
        <v>0.56832814565309286</v>
      </c>
      <c r="U423" s="80">
        <f t="shared" ca="1" si="159"/>
        <v>0.86977651413927348</v>
      </c>
      <c r="V423" s="2"/>
      <c r="W423" s="2"/>
      <c r="X423" s="2"/>
      <c r="Y423" s="2"/>
      <c r="AB423" s="6"/>
      <c r="AC423" s="6"/>
      <c r="AP423" s="35">
        <f t="shared" si="161"/>
        <v>548.00000000000159</v>
      </c>
      <c r="AQ423" s="78">
        <f t="shared" ca="1" si="162"/>
        <v>0.8692081570107929</v>
      </c>
    </row>
    <row r="424" spans="1:43">
      <c r="A424" s="74">
        <v>2.9420080530223101</v>
      </c>
      <c r="B424" s="74">
        <v>2812</v>
      </c>
      <c r="C424" s="35">
        <v>0</v>
      </c>
      <c r="D424" s="35">
        <f t="shared" ca="1" si="149"/>
        <v>37</v>
      </c>
      <c r="E424" s="35">
        <f t="shared" ca="1" si="150"/>
        <v>1.8337185407973631E-3</v>
      </c>
      <c r="F424" s="35">
        <f ca="1">E424*'Input Sheet'!$D$2/SUM(OFFSET($E$4,0,0,'Input Sheet'!$D$2))</f>
        <v>0.85524507558406282</v>
      </c>
      <c r="G424" s="35" t="str">
        <f t="shared" si="151"/>
        <v/>
      </c>
      <c r="H424" s="35" t="str">
        <f t="shared" si="152"/>
        <v/>
      </c>
      <c r="J424" s="19">
        <v>421</v>
      </c>
      <c r="K424" s="30">
        <f t="shared" si="153"/>
        <v>2.1335389083702201</v>
      </c>
      <c r="L424" s="77">
        <f t="shared" ca="1" si="154"/>
        <v>9.9047570816791861E-4</v>
      </c>
      <c r="M424" s="27" t="str">
        <f t="shared" si="160"/>
        <v/>
      </c>
      <c r="N424" s="22">
        <f t="shared" si="155"/>
        <v>2.7411515988517801</v>
      </c>
      <c r="O424" s="28">
        <f t="shared" ca="1" si="156"/>
        <v>2.3806170529649972E-3</v>
      </c>
      <c r="P424" s="28">
        <f t="shared" ca="1" si="157"/>
        <v>1.4674981057367504</v>
      </c>
      <c r="Q424" s="20">
        <f ca="1">IF(O424="","",SUM($P$4:$P424))</f>
        <v>1124.3489778595388</v>
      </c>
      <c r="R424" s="28">
        <f t="shared" si="163"/>
        <v>550.99999999999386</v>
      </c>
      <c r="S424" s="77">
        <f ca="1">SUM(L$4:L424)</f>
        <v>1.1912383035473288</v>
      </c>
      <c r="T424" s="80">
        <f t="shared" ca="1" si="158"/>
        <v>0.56880108516146355</v>
      </c>
      <c r="U424" s="80">
        <f t="shared" ca="1" si="159"/>
        <v>0.87091322839623453</v>
      </c>
      <c r="V424" s="2"/>
      <c r="W424" s="2"/>
      <c r="X424" s="2"/>
      <c r="Y424" s="2"/>
      <c r="AB424" s="6"/>
      <c r="AC424" s="6"/>
      <c r="AP424" s="35">
        <f t="shared" si="161"/>
        <v>548.99999999999795</v>
      </c>
      <c r="AQ424" s="78">
        <f t="shared" ca="1" si="162"/>
        <v>0.86977651413927348</v>
      </c>
    </row>
    <row r="425" spans="1:43">
      <c r="A425" s="74">
        <v>3.0618293072946998</v>
      </c>
      <c r="B425" s="74">
        <v>2814</v>
      </c>
      <c r="C425" s="35">
        <v>0</v>
      </c>
      <c r="D425" s="35">
        <f t="shared" ca="1" si="149"/>
        <v>40</v>
      </c>
      <c r="E425" s="35">
        <f t="shared" ca="1" si="150"/>
        <v>1.8092689602533982E-3</v>
      </c>
      <c r="F425" s="35">
        <f ca="1">E425*'Input Sheet'!$D$2/SUM(OFFSET($E$4,0,0,'Input Sheet'!$D$2))</f>
        <v>0.84384180790960861</v>
      </c>
      <c r="G425" s="35" t="str">
        <f t="shared" si="151"/>
        <v/>
      </c>
      <c r="H425" s="35" t="str">
        <f t="shared" si="152"/>
        <v/>
      </c>
      <c r="J425" s="19">
        <v>422</v>
      </c>
      <c r="K425" s="30">
        <f t="shared" si="153"/>
        <v>2.1335389083702201</v>
      </c>
      <c r="L425" s="77">
        <f t="shared" ca="1" si="154"/>
        <v>9.9047570816791861E-4</v>
      </c>
      <c r="M425" s="27" t="str">
        <f t="shared" si="160"/>
        <v/>
      </c>
      <c r="N425" s="22">
        <f t="shared" si="155"/>
        <v>2.7419390777291999</v>
      </c>
      <c r="O425" s="28">
        <f t="shared" ca="1" si="156"/>
        <v>1.1903085264824986E-3</v>
      </c>
      <c r="P425" s="28">
        <f t="shared" ca="1" si="157"/>
        <v>0.73374905286837522</v>
      </c>
      <c r="Q425" s="20">
        <f ca="1">IF(O425="","",SUM($P$4:$P425))</f>
        <v>1125.0827269124072</v>
      </c>
      <c r="R425" s="28">
        <f t="shared" si="163"/>
        <v>552.00000000000182</v>
      </c>
      <c r="S425" s="77">
        <f ca="1">SUM(L$4:L425)</f>
        <v>1.1922287792554969</v>
      </c>
      <c r="T425" s="80">
        <f t="shared" ca="1" si="158"/>
        <v>0.56927402466983434</v>
      </c>
      <c r="U425" s="80">
        <f t="shared" ca="1" si="159"/>
        <v>0.87148158552471511</v>
      </c>
      <c r="V425" s="2"/>
      <c r="W425" s="2"/>
      <c r="X425" s="2"/>
      <c r="Y425" s="2"/>
      <c r="AB425" s="6"/>
      <c r="AC425" s="6"/>
      <c r="AP425" s="35">
        <f t="shared" si="161"/>
        <v>550.99999999999386</v>
      </c>
      <c r="AQ425" s="78">
        <f t="shared" ca="1" si="162"/>
        <v>0.87091322839623453</v>
      </c>
    </row>
    <row r="426" spans="1:43">
      <c r="A426" s="74">
        <v>3.1149444157125799</v>
      </c>
      <c r="B426" s="74">
        <v>2815</v>
      </c>
      <c r="C426" s="35">
        <v>0</v>
      </c>
      <c r="D426" s="35">
        <f t="shared" ca="1" si="149"/>
        <v>41</v>
      </c>
      <c r="E426" s="35">
        <f t="shared" ca="1" si="150"/>
        <v>1.9955172355736006E-3</v>
      </c>
      <c r="F426" s="35">
        <f ca="1">E426*'Input Sheet'!$D$2/SUM(OFFSET($E$4,0,0,'Input Sheet'!$D$2))</f>
        <v>0.93070787637089158</v>
      </c>
      <c r="G426" s="35" t="str">
        <f t="shared" si="151"/>
        <v/>
      </c>
      <c r="H426" s="35" t="str">
        <f t="shared" si="152"/>
        <v/>
      </c>
      <c r="J426" s="19">
        <v>423</v>
      </c>
      <c r="K426" s="30">
        <f t="shared" si="153"/>
        <v>2.1367205671564098</v>
      </c>
      <c r="L426" s="77">
        <f t="shared" ca="1" si="154"/>
        <v>9.9047570816791861E-4</v>
      </c>
      <c r="M426" s="27">
        <f t="shared" si="160"/>
        <v>2.1367205671564098</v>
      </c>
      <c r="N426" s="22">
        <f t="shared" si="155"/>
        <v>2.7427251313047001</v>
      </c>
      <c r="O426" s="28">
        <f t="shared" ca="1" si="156"/>
        <v>1.1903085264824986E-3</v>
      </c>
      <c r="P426" s="28">
        <f t="shared" ca="1" si="157"/>
        <v>0.73374905286837522</v>
      </c>
      <c r="Q426" s="20">
        <f ca="1">IF(O426="","",SUM($P$4:$P426))</f>
        <v>1125.8164759652757</v>
      </c>
      <c r="R426" s="28">
        <f t="shared" si="163"/>
        <v>553.0000000000025</v>
      </c>
      <c r="S426" s="77">
        <f ca="1">SUM(L$4:L426)</f>
        <v>1.1932192549636649</v>
      </c>
      <c r="T426" s="80">
        <f t="shared" ca="1" si="158"/>
        <v>0.56974696417820503</v>
      </c>
      <c r="U426" s="80">
        <f t="shared" ca="1" si="159"/>
        <v>0.87204994265319569</v>
      </c>
      <c r="V426" s="2"/>
      <c r="W426" s="2"/>
      <c r="X426" s="2"/>
      <c r="Y426" s="2"/>
      <c r="AB426" s="6"/>
      <c r="AC426" s="6"/>
      <c r="AP426" s="35">
        <f t="shared" si="161"/>
        <v>552.00000000000182</v>
      </c>
      <c r="AQ426" s="78">
        <f t="shared" ca="1" si="162"/>
        <v>0.87148158552471511</v>
      </c>
    </row>
    <row r="427" spans="1:43">
      <c r="A427" s="74">
        <v>2.9907826918031399</v>
      </c>
      <c r="B427" s="74">
        <v>2816</v>
      </c>
      <c r="C427" s="35">
        <v>0</v>
      </c>
      <c r="D427" s="35">
        <f t="shared" ca="1" si="149"/>
        <v>38</v>
      </c>
      <c r="E427" s="35">
        <f t="shared" ca="1" si="150"/>
        <v>1.5419905911250552E-3</v>
      </c>
      <c r="F427" s="35">
        <f ca="1">E427*'Input Sheet'!$D$2/SUM(OFFSET($E$4,0,0,'Input Sheet'!$D$2))</f>
        <v>0.71918335901387087</v>
      </c>
      <c r="G427" s="35" t="str">
        <f t="shared" si="151"/>
        <v/>
      </c>
      <c r="H427" s="35" t="str">
        <f t="shared" si="152"/>
        <v/>
      </c>
      <c r="J427" s="19">
        <v>424</v>
      </c>
      <c r="K427" s="30">
        <f t="shared" si="153"/>
        <v>2.1367205671564098</v>
      </c>
      <c r="L427" s="77">
        <f t="shared" ca="1" si="154"/>
        <v>9.9047570816791861E-4</v>
      </c>
      <c r="M427" s="27" t="str">
        <f t="shared" si="160"/>
        <v/>
      </c>
      <c r="N427" s="22">
        <f t="shared" si="155"/>
        <v>2.7450747915820601</v>
      </c>
      <c r="O427" s="28">
        <f t="shared" ca="1" si="156"/>
        <v>1.1903085264824986E-3</v>
      </c>
      <c r="P427" s="28">
        <f t="shared" ca="1" si="157"/>
        <v>0.73374905286837522</v>
      </c>
      <c r="Q427" s="20">
        <f ca="1">IF(O427="","",SUM($P$4:$P427))</f>
        <v>1126.5502250181441</v>
      </c>
      <c r="R427" s="28">
        <f t="shared" si="163"/>
        <v>556.00000000000387</v>
      </c>
      <c r="S427" s="77">
        <f ca="1">SUM(L$4:L427)</f>
        <v>1.1942097306718329</v>
      </c>
      <c r="T427" s="80">
        <f t="shared" ca="1" si="158"/>
        <v>0.57021990368657571</v>
      </c>
      <c r="U427" s="80">
        <f t="shared" ca="1" si="159"/>
        <v>0.87261829978167638</v>
      </c>
      <c r="V427" s="2"/>
      <c r="W427" s="2"/>
      <c r="X427" s="2"/>
      <c r="Y427" s="2"/>
      <c r="AB427" s="6"/>
      <c r="AC427" s="6"/>
      <c r="AP427" s="35">
        <f t="shared" si="161"/>
        <v>553.0000000000025</v>
      </c>
      <c r="AQ427" s="78">
        <f t="shared" ca="1" si="162"/>
        <v>0.87204994265319569</v>
      </c>
    </row>
    <row r="428" spans="1:43">
      <c r="A428" s="74">
        <v>2.9735896234272601</v>
      </c>
      <c r="B428" s="74">
        <v>2818</v>
      </c>
      <c r="C428" s="35">
        <v>0</v>
      </c>
      <c r="D428" s="35">
        <f t="shared" ca="1" si="149"/>
        <v>38</v>
      </c>
      <c r="E428" s="35">
        <f t="shared" ca="1" si="150"/>
        <v>1.5419905911250552E-3</v>
      </c>
      <c r="F428" s="35">
        <f ca="1">E428*'Input Sheet'!$D$2/SUM(OFFSET($E$4,0,0,'Input Sheet'!$D$2))</f>
        <v>0.71918335901387087</v>
      </c>
      <c r="G428" s="35" t="str">
        <f t="shared" si="151"/>
        <v/>
      </c>
      <c r="H428" s="35" t="str">
        <f t="shared" si="152"/>
        <v/>
      </c>
      <c r="J428" s="19">
        <v>425</v>
      </c>
      <c r="K428" s="30">
        <f t="shared" si="153"/>
        <v>2.1367205671564098</v>
      </c>
      <c r="L428" s="77">
        <f t="shared" ca="1" si="154"/>
        <v>9.9047570816791861E-4</v>
      </c>
      <c r="M428" s="27" t="str">
        <f t="shared" si="160"/>
        <v/>
      </c>
      <c r="N428" s="22">
        <f t="shared" si="155"/>
        <v>2.75358305889291</v>
      </c>
      <c r="O428" s="28">
        <f t="shared" ca="1" si="156"/>
        <v>1.1903085264824986E-3</v>
      </c>
      <c r="P428" s="28">
        <f t="shared" ca="1" si="157"/>
        <v>0.73374905286837522</v>
      </c>
      <c r="Q428" s="20">
        <f ca="1">IF(O428="","",SUM($P$4:$P428))</f>
        <v>1127.2839740710126</v>
      </c>
      <c r="R428" s="28">
        <f t="shared" si="163"/>
        <v>567.00000000000477</v>
      </c>
      <c r="S428" s="77">
        <f ca="1">SUM(L$4:L428)</f>
        <v>1.1952002063800009</v>
      </c>
      <c r="T428" s="80">
        <f t="shared" ca="1" si="158"/>
        <v>0.5706928431949464</v>
      </c>
      <c r="U428" s="80">
        <f t="shared" ca="1" si="159"/>
        <v>0.87318665691015696</v>
      </c>
      <c r="V428" s="2"/>
      <c r="W428" s="2"/>
      <c r="X428" s="2"/>
      <c r="Y428" s="2"/>
      <c r="AB428" s="6"/>
      <c r="AC428" s="6"/>
      <c r="AP428" s="35">
        <f t="shared" si="161"/>
        <v>556.00000000000387</v>
      </c>
      <c r="AQ428" s="78">
        <f t="shared" ca="1" si="162"/>
        <v>0.87261829978167638</v>
      </c>
    </row>
    <row r="429" spans="1:43">
      <c r="A429" s="74">
        <v>3.00902574208691</v>
      </c>
      <c r="B429" s="74">
        <v>2819</v>
      </c>
      <c r="C429" s="35">
        <v>0</v>
      </c>
      <c r="D429" s="35">
        <f t="shared" ca="1" si="149"/>
        <v>38</v>
      </c>
      <c r="E429" s="35">
        <f t="shared" ca="1" si="150"/>
        <v>1.5419905911250552E-3</v>
      </c>
      <c r="F429" s="35">
        <f ca="1">E429*'Input Sheet'!$D$2/SUM(OFFSET($E$4,0,0,'Input Sheet'!$D$2))</f>
        <v>0.71918335901387087</v>
      </c>
      <c r="G429" s="35" t="str">
        <f t="shared" si="151"/>
        <v/>
      </c>
      <c r="H429" s="35" t="str">
        <f t="shared" si="152"/>
        <v/>
      </c>
      <c r="J429" s="19">
        <v>426</v>
      </c>
      <c r="K429" s="30">
        <f t="shared" si="153"/>
        <v>2.1367205671564098</v>
      </c>
      <c r="L429" s="77">
        <f t="shared" ca="1" si="154"/>
        <v>9.9047570816791861E-4</v>
      </c>
      <c r="M429" s="27" t="str">
        <f t="shared" si="160"/>
        <v/>
      </c>
      <c r="N429" s="22">
        <f t="shared" si="155"/>
        <v>2.75511226639507</v>
      </c>
      <c r="O429" s="28">
        <f t="shared" ca="1" si="156"/>
        <v>1.1903085264824986E-3</v>
      </c>
      <c r="P429" s="28">
        <f t="shared" ca="1" si="157"/>
        <v>0.73374905286837522</v>
      </c>
      <c r="Q429" s="20">
        <f ca="1">IF(O429="","",SUM($P$4:$P429))</f>
        <v>1128.0177231238811</v>
      </c>
      <c r="R429" s="28">
        <f t="shared" si="163"/>
        <v>568.99999999999898</v>
      </c>
      <c r="S429" s="77">
        <f ca="1">SUM(L$4:L429)</f>
        <v>1.1961906820881689</v>
      </c>
      <c r="T429" s="80">
        <f t="shared" ca="1" si="158"/>
        <v>0.57116578270331719</v>
      </c>
      <c r="U429" s="80">
        <f t="shared" ca="1" si="159"/>
        <v>0.87375501403863753</v>
      </c>
      <c r="V429" s="2"/>
      <c r="W429" s="2"/>
      <c r="X429" s="2"/>
      <c r="Y429" s="2"/>
      <c r="AB429" s="6"/>
      <c r="AC429" s="6"/>
      <c r="AP429" s="35">
        <f t="shared" si="161"/>
        <v>567.00000000000477</v>
      </c>
      <c r="AQ429" s="78">
        <f t="shared" ca="1" si="162"/>
        <v>0.87318665691015696</v>
      </c>
    </row>
    <row r="430" spans="1:43">
      <c r="A430" s="74">
        <v>3.1528995963937501</v>
      </c>
      <c r="B430" s="74">
        <v>2821</v>
      </c>
      <c r="C430" s="35">
        <v>0</v>
      </c>
      <c r="D430" s="35">
        <f t="shared" ca="1" si="149"/>
        <v>41</v>
      </c>
      <c r="E430" s="35">
        <f t="shared" ca="1" si="150"/>
        <v>1.9955172355736006E-3</v>
      </c>
      <c r="F430" s="35">
        <f ca="1">E430*'Input Sheet'!$D$2/SUM(OFFSET($E$4,0,0,'Input Sheet'!$D$2))</f>
        <v>0.93070787637089158</v>
      </c>
      <c r="G430" s="35" t="str">
        <f t="shared" si="151"/>
        <v/>
      </c>
      <c r="H430" s="35" t="str">
        <f t="shared" si="152"/>
        <v/>
      </c>
      <c r="J430" s="19">
        <v>427</v>
      </c>
      <c r="K430" s="30">
        <f t="shared" si="153"/>
        <v>2.1367205671564098</v>
      </c>
      <c r="L430" s="77">
        <f t="shared" ca="1" si="154"/>
        <v>9.9047570816791861E-4</v>
      </c>
      <c r="M430" s="27" t="str">
        <f t="shared" si="160"/>
        <v/>
      </c>
      <c r="N430" s="22">
        <f t="shared" si="155"/>
        <v>2.7581546219673898</v>
      </c>
      <c r="O430" s="28">
        <f t="shared" ca="1" si="156"/>
        <v>1.1903085264824986E-3</v>
      </c>
      <c r="P430" s="28">
        <f t="shared" ca="1" si="157"/>
        <v>0.73374905286837522</v>
      </c>
      <c r="Q430" s="20">
        <f ca="1">IF(O430="","",SUM($P$4:$P430))</f>
        <v>1128.7514721767495</v>
      </c>
      <c r="R430" s="28">
        <f t="shared" si="163"/>
        <v>573.00000000000023</v>
      </c>
      <c r="S430" s="77">
        <f ca="1">SUM(L$4:L430)</f>
        <v>1.1971811577963369</v>
      </c>
      <c r="T430" s="80">
        <f t="shared" ca="1" si="158"/>
        <v>0.57163872221168788</v>
      </c>
      <c r="U430" s="80">
        <f t="shared" ca="1" si="159"/>
        <v>0.87432337116711811</v>
      </c>
      <c r="V430" s="2"/>
      <c r="W430" s="2"/>
      <c r="X430" s="2"/>
      <c r="Y430" s="2"/>
      <c r="AB430" s="6"/>
      <c r="AC430" s="6"/>
      <c r="AP430" s="35">
        <f t="shared" si="161"/>
        <v>568.99999999999898</v>
      </c>
      <c r="AQ430" s="78">
        <f t="shared" ca="1" si="162"/>
        <v>0.87375501403863753</v>
      </c>
    </row>
    <row r="431" spans="1:43">
      <c r="A431" s="74">
        <v>2.92272545799326</v>
      </c>
      <c r="B431" s="74">
        <v>2829</v>
      </c>
      <c r="C431" s="35">
        <v>0</v>
      </c>
      <c r="D431" s="35">
        <f t="shared" ca="1" si="149"/>
        <v>37</v>
      </c>
      <c r="E431" s="35">
        <f t="shared" ca="1" si="150"/>
        <v>1.8337185407973631E-3</v>
      </c>
      <c r="F431" s="35">
        <f ca="1">E431*'Input Sheet'!$D$2/SUM(OFFSET($E$4,0,0,'Input Sheet'!$D$2))</f>
        <v>0.85524507558406282</v>
      </c>
      <c r="G431" s="35" t="str">
        <f t="shared" si="151"/>
        <v/>
      </c>
      <c r="H431" s="35" t="str">
        <f t="shared" si="152"/>
        <v/>
      </c>
      <c r="J431" s="19">
        <v>428</v>
      </c>
      <c r="K431" s="30">
        <f t="shared" si="153"/>
        <v>2.1367205671564098</v>
      </c>
      <c r="L431" s="77">
        <f t="shared" ca="1" si="154"/>
        <v>9.9047570816791861E-4</v>
      </c>
      <c r="M431" s="27" t="str">
        <f t="shared" si="160"/>
        <v/>
      </c>
      <c r="N431" s="22">
        <f t="shared" si="155"/>
        <v>2.7589118923979701</v>
      </c>
      <c r="O431" s="28">
        <f t="shared" ca="1" si="156"/>
        <v>1.1903085264824986E-3</v>
      </c>
      <c r="P431" s="28">
        <f t="shared" ca="1" si="157"/>
        <v>0.73374905286837522</v>
      </c>
      <c r="Q431" s="20">
        <f ca="1">IF(O431="","",SUM($P$4:$P431))</f>
        <v>1129.485221229618</v>
      </c>
      <c r="R431" s="28">
        <f t="shared" si="163"/>
        <v>573.99999999999568</v>
      </c>
      <c r="S431" s="77">
        <f ca="1">SUM(L$4:L431)</f>
        <v>1.198171633504505</v>
      </c>
      <c r="T431" s="80">
        <f t="shared" ca="1" si="158"/>
        <v>0.57211166172005856</v>
      </c>
      <c r="U431" s="80">
        <f t="shared" ca="1" si="159"/>
        <v>0.8748917282955988</v>
      </c>
      <c r="V431" s="2"/>
      <c r="W431" s="2"/>
      <c r="X431" s="2"/>
      <c r="Y431" s="2"/>
      <c r="AB431" s="6"/>
      <c r="AC431" s="6"/>
      <c r="AP431" s="35">
        <f t="shared" si="161"/>
        <v>573.00000000000023</v>
      </c>
      <c r="AQ431" s="78">
        <f t="shared" ca="1" si="162"/>
        <v>0.87432337116711811</v>
      </c>
    </row>
    <row r="432" spans="1:43">
      <c r="A432" s="74">
        <v>3.2201080880400501</v>
      </c>
      <c r="B432" s="74">
        <v>2834</v>
      </c>
      <c r="C432" s="35">
        <v>0</v>
      </c>
      <c r="D432" s="35">
        <f t="shared" ca="1" si="149"/>
        <v>43</v>
      </c>
      <c r="E432" s="35">
        <f t="shared" ca="1" si="150"/>
        <v>2.8871313195532947E-3</v>
      </c>
      <c r="F432" s="35">
        <f ca="1">E432*'Input Sheet'!$D$2/SUM(OFFSET($E$4,0,0,'Input Sheet'!$D$2))</f>
        <v>1.346556076451503</v>
      </c>
      <c r="G432" s="35" t="str">
        <f t="shared" si="151"/>
        <v/>
      </c>
      <c r="H432" s="35" t="str">
        <f t="shared" si="152"/>
        <v/>
      </c>
      <c r="J432" s="19">
        <v>429</v>
      </c>
      <c r="K432" s="30">
        <f t="shared" si="153"/>
        <v>2.1367205671564098</v>
      </c>
      <c r="L432" s="77">
        <f t="shared" ca="1" si="154"/>
        <v>9.9047570816791861E-4</v>
      </c>
      <c r="M432" s="27" t="str">
        <f t="shared" si="160"/>
        <v/>
      </c>
      <c r="N432" s="22">
        <f t="shared" si="155"/>
        <v>2.76342799356294</v>
      </c>
      <c r="O432" s="28">
        <f t="shared" ca="1" si="156"/>
        <v>1.1903085264824986E-3</v>
      </c>
      <c r="P432" s="28">
        <f t="shared" ca="1" si="157"/>
        <v>0.73374905286837522</v>
      </c>
      <c r="Q432" s="20">
        <f ca="1">IF(O432="","",SUM($P$4:$P432))</f>
        <v>1130.2189702824865</v>
      </c>
      <c r="R432" s="28">
        <f t="shared" si="163"/>
        <v>580.00000000000409</v>
      </c>
      <c r="S432" s="77">
        <f ca="1">SUM(L$4:L432)</f>
        <v>1.199162109212673</v>
      </c>
      <c r="T432" s="80">
        <f t="shared" ca="1" si="158"/>
        <v>0.57258460122842925</v>
      </c>
      <c r="U432" s="80">
        <f t="shared" ca="1" si="159"/>
        <v>0.87546008542407938</v>
      </c>
      <c r="V432" s="2"/>
      <c r="W432" s="2"/>
      <c r="X432" s="2"/>
      <c r="Y432" s="2"/>
      <c r="AB432" s="6"/>
      <c r="AC432" s="6"/>
      <c r="AP432" s="35">
        <f t="shared" si="161"/>
        <v>573.99999999999568</v>
      </c>
      <c r="AQ432" s="78">
        <f t="shared" ca="1" si="162"/>
        <v>0.8748917282955988</v>
      </c>
    </row>
    <row r="433" spans="1:43">
      <c r="A433" s="74">
        <v>3.2304489213782701</v>
      </c>
      <c r="B433" s="74">
        <v>2835</v>
      </c>
      <c r="C433" s="35">
        <v>0</v>
      </c>
      <c r="D433" s="35">
        <f t="shared" ca="1" si="149"/>
        <v>43</v>
      </c>
      <c r="E433" s="35">
        <f t="shared" ca="1" si="150"/>
        <v>2.8871313195532947E-3</v>
      </c>
      <c r="F433" s="35">
        <f ca="1">E433*'Input Sheet'!$D$2/SUM(OFFSET($E$4,0,0,'Input Sheet'!$D$2))</f>
        <v>1.346556076451503</v>
      </c>
      <c r="G433" s="35" t="str">
        <f t="shared" si="151"/>
        <v/>
      </c>
      <c r="H433" s="35" t="str">
        <f t="shared" si="152"/>
        <v/>
      </c>
      <c r="J433" s="19">
        <v>430</v>
      </c>
      <c r="K433" s="30">
        <f t="shared" si="153"/>
        <v>2.1367205671564098</v>
      </c>
      <c r="L433" s="77">
        <f t="shared" ca="1" si="154"/>
        <v>9.9047570816791861E-4</v>
      </c>
      <c r="M433" s="27" t="str">
        <f t="shared" si="160"/>
        <v/>
      </c>
      <c r="N433" s="22">
        <f t="shared" si="155"/>
        <v>2.7656685547590101</v>
      </c>
      <c r="O433" s="28">
        <f t="shared" ca="1" si="156"/>
        <v>1.1903085264824986E-3</v>
      </c>
      <c r="P433" s="28">
        <f t="shared" ca="1" si="157"/>
        <v>0.73374905286837522</v>
      </c>
      <c r="Q433" s="20">
        <f ca="1">IF(O433="","",SUM($P$4:$P433))</f>
        <v>1130.9527193353549</v>
      </c>
      <c r="R433" s="28">
        <f t="shared" si="163"/>
        <v>582.99999999999466</v>
      </c>
      <c r="S433" s="77">
        <f ca="1">SUM(L$4:L433)</f>
        <v>1.200152584920841</v>
      </c>
      <c r="T433" s="80">
        <f t="shared" ca="1" si="158"/>
        <v>0.57305754073680004</v>
      </c>
      <c r="U433" s="80">
        <f t="shared" ca="1" si="159"/>
        <v>0.87602844255255996</v>
      </c>
      <c r="V433" s="2"/>
      <c r="W433" s="2"/>
      <c r="X433" s="2"/>
      <c r="Y433" s="2"/>
      <c r="AB433" s="6"/>
      <c r="AC433" s="6"/>
      <c r="AP433" s="35">
        <f t="shared" si="161"/>
        <v>580.00000000000409</v>
      </c>
      <c r="AQ433" s="78">
        <f t="shared" ca="1" si="162"/>
        <v>0.87546008542407938</v>
      </c>
    </row>
    <row r="434" spans="1:43">
      <c r="A434" s="74">
        <v>3.2718416065364999</v>
      </c>
      <c r="B434" s="74">
        <v>2836</v>
      </c>
      <c r="C434" s="35">
        <v>0</v>
      </c>
      <c r="D434" s="35">
        <f t="shared" ca="1" si="149"/>
        <v>44</v>
      </c>
      <c r="E434" s="35">
        <f t="shared" ca="1" si="150"/>
        <v>4.3772636135162857E-3</v>
      </c>
      <c r="F434" s="35">
        <f ca="1">E434*'Input Sheet'!$D$2/SUM(OFFSET($E$4,0,0,'Input Sheet'!$D$2))</f>
        <v>2.0415527610716335</v>
      </c>
      <c r="G434" s="35" t="str">
        <f t="shared" si="151"/>
        <v/>
      </c>
      <c r="H434" s="35" t="str">
        <f t="shared" si="152"/>
        <v/>
      </c>
      <c r="J434" s="19">
        <v>431</v>
      </c>
      <c r="K434" s="30">
        <f t="shared" si="153"/>
        <v>2.1367205671564098</v>
      </c>
      <c r="L434" s="77">
        <f t="shared" ca="1" si="154"/>
        <v>9.9047570816791861E-4</v>
      </c>
      <c r="M434" s="27" t="str">
        <f t="shared" si="160"/>
        <v/>
      </c>
      <c r="N434" s="22">
        <f t="shared" si="155"/>
        <v>2.7664128471124001</v>
      </c>
      <c r="O434" s="28">
        <f t="shared" ca="1" si="156"/>
        <v>1.1903085264824986E-3</v>
      </c>
      <c r="P434" s="28">
        <f t="shared" ca="1" si="157"/>
        <v>0.73374905286837522</v>
      </c>
      <c r="Q434" s="20">
        <f ca="1">IF(O434="","",SUM($P$4:$P434))</f>
        <v>1131.6864683882234</v>
      </c>
      <c r="R434" s="28">
        <f t="shared" si="163"/>
        <v>584.00000000000114</v>
      </c>
      <c r="S434" s="77">
        <f ca="1">SUM(L$4:L434)</f>
        <v>1.201143060629009</v>
      </c>
      <c r="T434" s="80">
        <f t="shared" ca="1" si="158"/>
        <v>0.57353048024517073</v>
      </c>
      <c r="U434" s="80">
        <f t="shared" ca="1" si="159"/>
        <v>0.87659679968104054</v>
      </c>
      <c r="V434" s="2"/>
      <c r="W434" s="2"/>
      <c r="X434" s="2"/>
      <c r="Y434" s="2"/>
      <c r="AB434" s="6"/>
      <c r="AC434" s="6"/>
      <c r="AP434" s="35">
        <f t="shared" si="161"/>
        <v>582.99999999999466</v>
      </c>
      <c r="AQ434" s="78">
        <f t="shared" ca="1" si="162"/>
        <v>0.87602844255255996</v>
      </c>
    </row>
    <row r="435" spans="1:43">
      <c r="A435" s="74">
        <v>3.2405492482825999</v>
      </c>
      <c r="B435" s="74">
        <v>2837</v>
      </c>
      <c r="C435" s="35">
        <v>0</v>
      </c>
      <c r="D435" s="35">
        <f t="shared" ca="1" si="149"/>
        <v>43</v>
      </c>
      <c r="E435" s="35">
        <f t="shared" ca="1" si="150"/>
        <v>2.8871313195532947E-3</v>
      </c>
      <c r="F435" s="35">
        <f ca="1">E435*'Input Sheet'!$D$2/SUM(OFFSET($E$4,0,0,'Input Sheet'!$D$2))</f>
        <v>1.346556076451503</v>
      </c>
      <c r="G435" s="35" t="str">
        <f t="shared" si="151"/>
        <v/>
      </c>
      <c r="H435" s="35" t="str">
        <f t="shared" si="152"/>
        <v/>
      </c>
      <c r="J435" s="19">
        <v>432</v>
      </c>
      <c r="K435" s="30">
        <f t="shared" si="153"/>
        <v>2.1367205671564098</v>
      </c>
      <c r="L435" s="77">
        <f t="shared" ca="1" si="154"/>
        <v>9.9047570816791861E-4</v>
      </c>
      <c r="M435" s="27" t="str">
        <f t="shared" si="160"/>
        <v/>
      </c>
      <c r="N435" s="22">
        <f t="shared" si="155"/>
        <v>2.76715586608218</v>
      </c>
      <c r="O435" s="28">
        <f t="shared" ca="1" si="156"/>
        <v>1.1903085264824986E-3</v>
      </c>
      <c r="P435" s="28">
        <f t="shared" ca="1" si="157"/>
        <v>0.73374905286837522</v>
      </c>
      <c r="Q435" s="20">
        <f ca="1">IF(O435="","",SUM($P$4:$P435))</f>
        <v>1132.4202174410918</v>
      </c>
      <c r="R435" s="28">
        <f t="shared" si="163"/>
        <v>584.99999999999966</v>
      </c>
      <c r="S435" s="77">
        <f ca="1">SUM(L$4:L435)</f>
        <v>1.202133536337177</v>
      </c>
      <c r="T435" s="80">
        <f t="shared" ca="1" si="158"/>
        <v>0.57400341975354141</v>
      </c>
      <c r="U435" s="80">
        <f t="shared" ca="1" si="159"/>
        <v>0.87716515680952123</v>
      </c>
      <c r="V435" s="2"/>
      <c r="W435" s="2"/>
      <c r="X435" s="2"/>
      <c r="Y435" s="2"/>
      <c r="AB435" s="6"/>
      <c r="AC435" s="6"/>
      <c r="AP435" s="35">
        <f t="shared" si="161"/>
        <v>584.00000000000114</v>
      </c>
      <c r="AQ435" s="78">
        <f t="shared" ca="1" si="162"/>
        <v>0.87659679968104054</v>
      </c>
    </row>
    <row r="436" spans="1:43">
      <c r="A436" s="74">
        <v>2.92531209149965</v>
      </c>
      <c r="B436" s="74">
        <v>2839</v>
      </c>
      <c r="C436" s="35">
        <v>0</v>
      </c>
      <c r="D436" s="35">
        <f t="shared" ca="1" si="149"/>
        <v>37</v>
      </c>
      <c r="E436" s="35">
        <f t="shared" ca="1" si="150"/>
        <v>1.8337185407973631E-3</v>
      </c>
      <c r="F436" s="35">
        <f ca="1">E436*'Input Sheet'!$D$2/SUM(OFFSET($E$4,0,0,'Input Sheet'!$D$2))</f>
        <v>0.85524507558406282</v>
      </c>
      <c r="G436" s="35" t="str">
        <f t="shared" si="151"/>
        <v/>
      </c>
      <c r="H436" s="35" t="str">
        <f t="shared" si="152"/>
        <v/>
      </c>
      <c r="J436" s="19">
        <v>433</v>
      </c>
      <c r="K436" s="30">
        <f t="shared" si="153"/>
        <v>2.13987908640124</v>
      </c>
      <c r="L436" s="77">
        <f t="shared" ca="1" si="154"/>
        <v>9.9047570816791861E-4</v>
      </c>
      <c r="M436" s="27">
        <f t="shared" si="160"/>
        <v>2.13987908640124</v>
      </c>
      <c r="N436" s="22">
        <f t="shared" si="155"/>
        <v>2.7678976160180899</v>
      </c>
      <c r="O436" s="28">
        <f t="shared" ca="1" si="156"/>
        <v>1.1903085264824986E-3</v>
      </c>
      <c r="P436" s="28">
        <f t="shared" ca="1" si="157"/>
        <v>0.73374905286837522</v>
      </c>
      <c r="Q436" s="20">
        <f ca="1">IF(O436="","",SUM($P$4:$P436))</f>
        <v>1133.1539664939603</v>
      </c>
      <c r="R436" s="28">
        <f t="shared" si="163"/>
        <v>585.9999999999992</v>
      </c>
      <c r="S436" s="77">
        <f ca="1">SUM(L$4:L436)</f>
        <v>1.203124012045345</v>
      </c>
      <c r="T436" s="80">
        <f t="shared" ca="1" si="158"/>
        <v>0.5744763592619121</v>
      </c>
      <c r="U436" s="80">
        <f t="shared" ca="1" si="159"/>
        <v>0.87773351393800181</v>
      </c>
      <c r="V436" s="2"/>
      <c r="W436" s="2"/>
      <c r="X436" s="2"/>
      <c r="Y436" s="2"/>
      <c r="AB436" s="6"/>
      <c r="AC436" s="6"/>
      <c r="AP436" s="35">
        <f t="shared" si="161"/>
        <v>584.99999999999966</v>
      </c>
      <c r="AQ436" s="78">
        <f t="shared" ca="1" si="162"/>
        <v>0.87716515680952123</v>
      </c>
    </row>
    <row r="437" spans="1:43">
      <c r="A437" s="74">
        <v>2.7109631189952799</v>
      </c>
      <c r="B437" s="74">
        <v>2840</v>
      </c>
      <c r="C437" s="35">
        <v>0</v>
      </c>
      <c r="D437" s="35">
        <f t="shared" ca="1" si="149"/>
        <v>32</v>
      </c>
      <c r="E437" s="35">
        <f t="shared" ca="1" si="150"/>
        <v>9.4891728684618783E-4</v>
      </c>
      <c r="F437" s="35">
        <f ca="1">E437*'Input Sheet'!$D$2/SUM(OFFSET($E$4,0,0,'Input Sheet'!$D$2))</f>
        <v>0.44257437477776673</v>
      </c>
      <c r="G437" s="35" t="str">
        <f t="shared" si="151"/>
        <v/>
      </c>
      <c r="H437" s="35" t="str">
        <f t="shared" si="152"/>
        <v/>
      </c>
      <c r="J437" s="19">
        <v>434</v>
      </c>
      <c r="K437" s="30">
        <f t="shared" si="153"/>
        <v>2.13987908640124</v>
      </c>
      <c r="L437" s="77">
        <f t="shared" ca="1" si="154"/>
        <v>9.9047570816791861E-4</v>
      </c>
      <c r="M437" s="27" t="str">
        <f t="shared" si="160"/>
        <v/>
      </c>
      <c r="N437" s="22">
        <f t="shared" si="155"/>
        <v>2.7708520116421398</v>
      </c>
      <c r="O437" s="28">
        <f t="shared" ca="1" si="156"/>
        <v>2.7692892248776498E-3</v>
      </c>
      <c r="P437" s="28">
        <f t="shared" ca="1" si="157"/>
        <v>1.7070896332039749</v>
      </c>
      <c r="Q437" s="20">
        <f ca="1">IF(O437="","",SUM($P$4:$P437))</f>
        <v>1134.8610561271644</v>
      </c>
      <c r="R437" s="28">
        <f t="shared" si="163"/>
        <v>589.99999999999454</v>
      </c>
      <c r="S437" s="77">
        <f ca="1">SUM(L$4:L437)</f>
        <v>1.204114487753513</v>
      </c>
      <c r="T437" s="80">
        <f t="shared" ca="1" si="158"/>
        <v>0.57494929877028289</v>
      </c>
      <c r="U437" s="80">
        <f t="shared" ca="1" si="159"/>
        <v>0.87905581419609946</v>
      </c>
      <c r="V437" s="2"/>
      <c r="W437" s="2"/>
      <c r="X437" s="2"/>
      <c r="Y437" s="2"/>
      <c r="AB437" s="6"/>
      <c r="AC437" s="6"/>
      <c r="AP437" s="35">
        <f t="shared" si="161"/>
        <v>585.9999999999992</v>
      </c>
      <c r="AQ437" s="78">
        <f t="shared" ca="1" si="162"/>
        <v>0.87773351393800181</v>
      </c>
    </row>
    <row r="438" spans="1:43">
      <c r="A438" s="74">
        <v>2.6344772701607302</v>
      </c>
      <c r="B438" s="74">
        <v>2841</v>
      </c>
      <c r="C438" s="35">
        <v>0</v>
      </c>
      <c r="D438" s="35">
        <f t="shared" ca="1" si="149"/>
        <v>31</v>
      </c>
      <c r="E438" s="35">
        <f t="shared" ca="1" si="150"/>
        <v>1.2923349716095702E-3</v>
      </c>
      <c r="F438" s="35">
        <f ca="1">E438*'Input Sheet'!$D$2/SUM(OFFSET($E$4,0,0,'Input Sheet'!$D$2))</f>
        <v>0.60274414850686331</v>
      </c>
      <c r="G438" s="35" t="str">
        <f t="shared" si="151"/>
        <v/>
      </c>
      <c r="H438" s="35" t="str">
        <f t="shared" si="152"/>
        <v/>
      </c>
      <c r="J438" s="19">
        <v>435</v>
      </c>
      <c r="K438" s="30">
        <f t="shared" si="153"/>
        <v>2.13987908640124</v>
      </c>
      <c r="L438" s="77">
        <f t="shared" ca="1" si="154"/>
        <v>9.9047570816791861E-4</v>
      </c>
      <c r="M438" s="27" t="str">
        <f t="shared" si="160"/>
        <v/>
      </c>
      <c r="N438" s="22">
        <f t="shared" si="155"/>
        <v>2.7745169657285502</v>
      </c>
      <c r="O438" s="28">
        <f t="shared" ca="1" si="156"/>
        <v>2.7692892248776498E-3</v>
      </c>
      <c r="P438" s="28">
        <f t="shared" ca="1" si="157"/>
        <v>1.7070896332039749</v>
      </c>
      <c r="Q438" s="20">
        <f ca="1">IF(O438="","",SUM($P$4:$P438))</f>
        <v>1136.5681457603685</v>
      </c>
      <c r="R438" s="28">
        <f t="shared" si="163"/>
        <v>595.00000000000125</v>
      </c>
      <c r="S438" s="77">
        <f ca="1">SUM(L$4:L438)</f>
        <v>1.2051049634616811</v>
      </c>
      <c r="T438" s="80">
        <f t="shared" ca="1" si="158"/>
        <v>0.57542223827865357</v>
      </c>
      <c r="U438" s="80">
        <f t="shared" ca="1" si="159"/>
        <v>0.88037811445419711</v>
      </c>
      <c r="V438" s="2"/>
      <c r="W438" s="2"/>
      <c r="X438" s="2"/>
      <c r="Y438" s="2"/>
      <c r="AB438" s="6"/>
      <c r="AC438" s="6"/>
      <c r="AP438" s="35">
        <f t="shared" si="161"/>
        <v>589.99999999999454</v>
      </c>
      <c r="AQ438" s="78">
        <f t="shared" ca="1" si="162"/>
        <v>0.87905581419609946</v>
      </c>
    </row>
    <row r="439" spans="1:43">
      <c r="A439" s="74">
        <v>3.10002573010786</v>
      </c>
      <c r="B439" s="74">
        <v>2842</v>
      </c>
      <c r="C439" s="35">
        <v>0</v>
      </c>
      <c r="D439" s="35">
        <f t="shared" ca="1" si="149"/>
        <v>40</v>
      </c>
      <c r="E439" s="35">
        <f t="shared" ca="1" si="150"/>
        <v>1.8092689602533982E-3</v>
      </c>
      <c r="F439" s="35">
        <f ca="1">E439*'Input Sheet'!$D$2/SUM(OFFSET($E$4,0,0,'Input Sheet'!$D$2))</f>
        <v>0.84384180790960861</v>
      </c>
      <c r="G439" s="35" t="str">
        <f t="shared" si="151"/>
        <v/>
      </c>
      <c r="H439" s="35" t="str">
        <f t="shared" si="152"/>
        <v/>
      </c>
      <c r="J439" s="19">
        <v>436</v>
      </c>
      <c r="K439" s="30">
        <f t="shared" si="153"/>
        <v>2.13987908640124</v>
      </c>
      <c r="L439" s="77">
        <f t="shared" ca="1" si="154"/>
        <v>9.9047570816791861E-4</v>
      </c>
      <c r="M439" s="27" t="str">
        <f t="shared" si="160"/>
        <v/>
      </c>
      <c r="N439" s="22">
        <f t="shared" si="155"/>
        <v>2.7752462597402401</v>
      </c>
      <c r="O439" s="28">
        <f t="shared" ca="1" si="156"/>
        <v>1.3846446124388249E-3</v>
      </c>
      <c r="P439" s="28">
        <f t="shared" ca="1" si="157"/>
        <v>0.85354481660198744</v>
      </c>
      <c r="Q439" s="20">
        <f ca="1">IF(O439="","",SUM($P$4:$P439))</f>
        <v>1137.4216905769704</v>
      </c>
      <c r="R439" s="28">
        <f t="shared" si="163"/>
        <v>596.00000000000546</v>
      </c>
      <c r="S439" s="77">
        <f ca="1">SUM(L$4:L439)</f>
        <v>1.2060954391698491</v>
      </c>
      <c r="T439" s="80">
        <f t="shared" ca="1" si="158"/>
        <v>0.57589517778702426</v>
      </c>
      <c r="U439" s="80">
        <f t="shared" ca="1" si="159"/>
        <v>0.88103926458324588</v>
      </c>
      <c r="V439" s="2"/>
      <c r="W439" s="2"/>
      <c r="X439" s="2"/>
      <c r="Y439" s="2"/>
      <c r="AB439" s="6"/>
      <c r="AC439" s="6"/>
      <c r="AP439" s="35">
        <f t="shared" si="161"/>
        <v>595.00000000000125</v>
      </c>
      <c r="AQ439" s="78">
        <f t="shared" ca="1" si="162"/>
        <v>0.88037811445419711</v>
      </c>
    </row>
    <row r="440" spans="1:43">
      <c r="A440" s="74">
        <v>2.9503648543761201</v>
      </c>
      <c r="B440" s="74">
        <v>2843</v>
      </c>
      <c r="C440" s="35">
        <v>0</v>
      </c>
      <c r="D440" s="35">
        <f t="shared" ca="1" si="149"/>
        <v>37</v>
      </c>
      <c r="E440" s="35">
        <f t="shared" ca="1" si="150"/>
        <v>1.8337185407973631E-3</v>
      </c>
      <c r="F440" s="35">
        <f ca="1">E440*'Input Sheet'!$D$2/SUM(OFFSET($E$4,0,0,'Input Sheet'!$D$2))</f>
        <v>0.85524507558406282</v>
      </c>
      <c r="G440" s="35" t="str">
        <f t="shared" si="151"/>
        <v/>
      </c>
      <c r="H440" s="35" t="str">
        <f t="shared" si="152"/>
        <v/>
      </c>
      <c r="J440" s="19">
        <v>437</v>
      </c>
      <c r="K440" s="30">
        <f t="shared" si="153"/>
        <v>2.1430148002540901</v>
      </c>
      <c r="L440" s="77">
        <f t="shared" ca="1" si="154"/>
        <v>9.9047570816791861E-4</v>
      </c>
      <c r="M440" s="27">
        <f t="shared" si="160"/>
        <v>2.1430148002540901</v>
      </c>
      <c r="N440" s="22">
        <f t="shared" si="155"/>
        <v>2.7759743311293699</v>
      </c>
      <c r="O440" s="28">
        <f t="shared" ca="1" si="156"/>
        <v>1.3846446124388249E-3</v>
      </c>
      <c r="P440" s="28">
        <f t="shared" ca="1" si="157"/>
        <v>0.85354481660198744</v>
      </c>
      <c r="Q440" s="20">
        <f ca="1">IF(O440="","",SUM($P$4:$P440))</f>
        <v>1138.2752353935723</v>
      </c>
      <c r="R440" s="28">
        <f t="shared" si="163"/>
        <v>597.00000000000114</v>
      </c>
      <c r="S440" s="77">
        <f ca="1">SUM(L$4:L440)</f>
        <v>1.2070859148780171</v>
      </c>
      <c r="T440" s="80">
        <f t="shared" ca="1" si="158"/>
        <v>0.57636811729539494</v>
      </c>
      <c r="U440" s="80">
        <f t="shared" ca="1" si="159"/>
        <v>0.88170041471229454</v>
      </c>
      <c r="V440" s="2"/>
      <c r="W440" s="2"/>
      <c r="X440" s="2"/>
      <c r="Y440" s="2"/>
      <c r="AB440" s="6"/>
      <c r="AC440" s="6"/>
      <c r="AP440" s="35">
        <f t="shared" si="161"/>
        <v>596.00000000000546</v>
      </c>
      <c r="AQ440" s="78">
        <f t="shared" ca="1" si="162"/>
        <v>0.88103926458324588</v>
      </c>
    </row>
    <row r="441" spans="1:43">
      <c r="A441" s="74">
        <v>3.0178677189635099</v>
      </c>
      <c r="B441" s="74">
        <v>2844</v>
      </c>
      <c r="C441" s="35">
        <v>0</v>
      </c>
      <c r="D441" s="35">
        <f t="shared" ca="1" si="149"/>
        <v>39</v>
      </c>
      <c r="E441" s="35">
        <f t="shared" ca="1" si="150"/>
        <v>2.0559874548334071E-3</v>
      </c>
      <c r="F441" s="35">
        <f ca="1">E441*'Input Sheet'!$D$2/SUM(OFFSET($E$4,0,0,'Input Sheet'!$D$2))</f>
        <v>0.95891114535182798</v>
      </c>
      <c r="G441" s="35" t="str">
        <f t="shared" si="151"/>
        <v/>
      </c>
      <c r="H441" s="35" t="str">
        <f t="shared" si="152"/>
        <v/>
      </c>
      <c r="J441" s="19">
        <v>438</v>
      </c>
      <c r="K441" s="30">
        <f t="shared" si="153"/>
        <v>2.1430148002540901</v>
      </c>
      <c r="L441" s="77">
        <f t="shared" ca="1" si="154"/>
        <v>9.9047570816791861E-4</v>
      </c>
      <c r="M441" s="27" t="str">
        <f t="shared" si="160"/>
        <v/>
      </c>
      <c r="N441" s="22">
        <f t="shared" si="155"/>
        <v>2.7767011839884099</v>
      </c>
      <c r="O441" s="28">
        <f t="shared" ca="1" si="156"/>
        <v>1.3846446124388249E-3</v>
      </c>
      <c r="P441" s="28">
        <f t="shared" ca="1" si="157"/>
        <v>0.85354481660198744</v>
      </c>
      <c r="Q441" s="20">
        <f ca="1">IF(O441="","",SUM($P$4:$P441))</f>
        <v>1139.1287802101742</v>
      </c>
      <c r="R441" s="28">
        <f t="shared" si="163"/>
        <v>597.9999999999992</v>
      </c>
      <c r="S441" s="77">
        <f ca="1">SUM(L$4:L441)</f>
        <v>1.2080763905861851</v>
      </c>
      <c r="T441" s="80">
        <f t="shared" ca="1" si="158"/>
        <v>0.57684105680376574</v>
      </c>
      <c r="U441" s="80">
        <f t="shared" ca="1" si="159"/>
        <v>0.88236156484134332</v>
      </c>
      <c r="V441" s="2"/>
      <c r="W441" s="2"/>
      <c r="X441" s="2"/>
      <c r="Y441" s="2"/>
      <c r="AB441" s="6"/>
      <c r="AC441" s="6"/>
      <c r="AP441" s="35">
        <f t="shared" si="161"/>
        <v>597.00000000000114</v>
      </c>
      <c r="AQ441" s="78">
        <f t="shared" ca="1" si="162"/>
        <v>0.88170041471229454</v>
      </c>
    </row>
    <row r="442" spans="1:43">
      <c r="A442" s="74">
        <v>3.1222158782728302</v>
      </c>
      <c r="B442" s="74">
        <v>2845</v>
      </c>
      <c r="C442" s="35">
        <v>0</v>
      </c>
      <c r="D442" s="35">
        <f t="shared" ca="1" si="149"/>
        <v>41</v>
      </c>
      <c r="E442" s="35">
        <f t="shared" ca="1" si="150"/>
        <v>1.9955172355736006E-3</v>
      </c>
      <c r="F442" s="35">
        <f ca="1">E442*'Input Sheet'!$D$2/SUM(OFFSET($E$4,0,0,'Input Sheet'!$D$2))</f>
        <v>0.93070787637089158</v>
      </c>
      <c r="G442" s="35" t="str">
        <f t="shared" si="151"/>
        <v/>
      </c>
      <c r="H442" s="35" t="str">
        <f t="shared" si="152"/>
        <v/>
      </c>
      <c r="J442" s="19">
        <v>439</v>
      </c>
      <c r="K442" s="30">
        <f t="shared" si="153"/>
        <v>2.1430148002540901</v>
      </c>
      <c r="L442" s="77">
        <f t="shared" ca="1" si="154"/>
        <v>9.9047570816791861E-4</v>
      </c>
      <c r="M442" s="27" t="str">
        <f t="shared" si="160"/>
        <v/>
      </c>
      <c r="N442" s="22">
        <f t="shared" si="155"/>
        <v>2.7781512503836399</v>
      </c>
      <c r="O442" s="28">
        <f t="shared" ca="1" si="156"/>
        <v>2.7692892248776498E-3</v>
      </c>
      <c r="P442" s="28">
        <f t="shared" ca="1" si="157"/>
        <v>1.7070896332039749</v>
      </c>
      <c r="Q442" s="20">
        <f ca="1">IF(O442="","",SUM($P$4:$P442))</f>
        <v>1140.8358698433783</v>
      </c>
      <c r="R442" s="28">
        <f t="shared" si="163"/>
        <v>599.99999999999523</v>
      </c>
      <c r="S442" s="77">
        <f ca="1">SUM(L$4:L442)</f>
        <v>1.2090668662943531</v>
      </c>
      <c r="T442" s="80">
        <f t="shared" ca="1" si="158"/>
        <v>0.57731399631213642</v>
      </c>
      <c r="U442" s="80">
        <f t="shared" ca="1" si="159"/>
        <v>0.88368386509944097</v>
      </c>
      <c r="V442" s="2"/>
      <c r="W442" s="2"/>
      <c r="X442" s="2"/>
      <c r="Y442" s="2"/>
      <c r="AB442" s="6"/>
      <c r="AC442" s="6"/>
      <c r="AP442" s="35">
        <f t="shared" si="161"/>
        <v>597.9999999999992</v>
      </c>
      <c r="AQ442" s="78">
        <f t="shared" ca="1" si="162"/>
        <v>0.88236156484134332</v>
      </c>
    </row>
    <row r="443" spans="1:43">
      <c r="A443" s="74">
        <v>3.1442627737619899</v>
      </c>
      <c r="B443" s="74">
        <v>2847</v>
      </c>
      <c r="C443" s="35">
        <v>0</v>
      </c>
      <c r="D443" s="35">
        <f t="shared" ca="1" si="149"/>
        <v>41</v>
      </c>
      <c r="E443" s="35">
        <f t="shared" ca="1" si="150"/>
        <v>1.9955172355736006E-3</v>
      </c>
      <c r="F443" s="35">
        <f ca="1">E443*'Input Sheet'!$D$2/SUM(OFFSET($E$4,0,0,'Input Sheet'!$D$2))</f>
        <v>0.93070787637089158</v>
      </c>
      <c r="G443" s="35" t="str">
        <f t="shared" si="151"/>
        <v/>
      </c>
      <c r="H443" s="35" t="str">
        <f t="shared" si="152"/>
        <v/>
      </c>
      <c r="J443" s="19">
        <v>440</v>
      </c>
      <c r="K443" s="30">
        <f t="shared" si="153"/>
        <v>2.1430148002540901</v>
      </c>
      <c r="L443" s="77">
        <f t="shared" ca="1" si="154"/>
        <v>9.9047570816791861E-4</v>
      </c>
      <c r="M443" s="27" t="str">
        <f t="shared" si="160"/>
        <v/>
      </c>
      <c r="N443" s="22">
        <f t="shared" si="155"/>
        <v>2.7788744720027401</v>
      </c>
      <c r="O443" s="28">
        <f t="shared" ca="1" si="156"/>
        <v>1.3846446124388249E-3</v>
      </c>
      <c r="P443" s="28">
        <f t="shared" ca="1" si="157"/>
        <v>0.85354481660198744</v>
      </c>
      <c r="Q443" s="20">
        <f ca="1">IF(O443="","",SUM($P$4:$P443))</f>
        <v>1141.6894146599802</v>
      </c>
      <c r="R443" s="28">
        <f t="shared" si="163"/>
        <v>601.00000000000102</v>
      </c>
      <c r="S443" s="77">
        <f ca="1">SUM(L$4:L443)</f>
        <v>1.2100573420025211</v>
      </c>
      <c r="T443" s="80">
        <f t="shared" ca="1" si="158"/>
        <v>0.57778693582050711</v>
      </c>
      <c r="U443" s="80">
        <f t="shared" ca="1" si="159"/>
        <v>0.88434501522848974</v>
      </c>
      <c r="V443" s="2"/>
      <c r="W443" s="2"/>
      <c r="X443" s="2"/>
      <c r="Y443" s="2"/>
      <c r="AB443" s="6"/>
      <c r="AC443" s="6"/>
      <c r="AP443" s="35">
        <f t="shared" si="161"/>
        <v>599.99999999999523</v>
      </c>
      <c r="AQ443" s="78">
        <f t="shared" ca="1" si="162"/>
        <v>0.88368386509944097</v>
      </c>
    </row>
    <row r="444" spans="1:43">
      <c r="A444" s="74">
        <v>3.19589965240923</v>
      </c>
      <c r="B444" s="74">
        <v>2848</v>
      </c>
      <c r="C444" s="35">
        <v>0</v>
      </c>
      <c r="D444" s="35">
        <f t="shared" ca="1" si="149"/>
        <v>42</v>
      </c>
      <c r="E444" s="35">
        <f t="shared" ca="1" si="150"/>
        <v>2.1538916193492835E-3</v>
      </c>
      <c r="F444" s="35">
        <f ca="1">E444*'Input Sheet'!$D$2/SUM(OFFSET($E$4,0,0,'Input Sheet'!$D$2))</f>
        <v>1.0045735808447722</v>
      </c>
      <c r="G444" s="35" t="str">
        <f t="shared" si="151"/>
        <v/>
      </c>
      <c r="H444" s="35" t="str">
        <f t="shared" si="152"/>
        <v/>
      </c>
      <c r="J444" s="19">
        <v>441</v>
      </c>
      <c r="K444" s="30">
        <f t="shared" si="153"/>
        <v>2.1430148002540901</v>
      </c>
      <c r="L444" s="77">
        <f t="shared" ca="1" si="154"/>
        <v>9.9047570816791861E-4</v>
      </c>
      <c r="M444" s="27" t="str">
        <f t="shared" si="160"/>
        <v/>
      </c>
      <c r="N444" s="22">
        <f t="shared" si="155"/>
        <v>2.7803173121401499</v>
      </c>
      <c r="O444" s="28">
        <f t="shared" ca="1" si="156"/>
        <v>1.3846446124388249E-3</v>
      </c>
      <c r="P444" s="28">
        <f t="shared" ca="1" si="157"/>
        <v>0.85354481660198744</v>
      </c>
      <c r="Q444" s="20">
        <f ca="1">IF(O444="","",SUM($P$4:$P444))</f>
        <v>1142.5429594765822</v>
      </c>
      <c r="R444" s="28">
        <f t="shared" si="163"/>
        <v>602.99999999999852</v>
      </c>
      <c r="S444" s="77">
        <f ca="1">SUM(L$4:L444)</f>
        <v>1.2110478177106891</v>
      </c>
      <c r="T444" s="80">
        <f t="shared" ca="1" si="158"/>
        <v>0.57825987532887779</v>
      </c>
      <c r="U444" s="80">
        <f t="shared" ca="1" si="159"/>
        <v>0.88500616535753851</v>
      </c>
      <c r="V444" s="2"/>
      <c r="W444" s="2"/>
      <c r="X444" s="2"/>
      <c r="Y444" s="2"/>
      <c r="AB444" s="6"/>
      <c r="AC444" s="6"/>
      <c r="AP444" s="35">
        <f t="shared" si="161"/>
        <v>601.00000000000102</v>
      </c>
      <c r="AQ444" s="78">
        <f t="shared" ca="1" si="162"/>
        <v>0.88434501522848974</v>
      </c>
    </row>
    <row r="445" spans="1:43">
      <c r="A445" s="74">
        <v>3.2900346113625201</v>
      </c>
      <c r="B445" s="74">
        <v>2849</v>
      </c>
      <c r="C445" s="35">
        <v>0</v>
      </c>
      <c r="D445" s="35">
        <f t="shared" ca="1" si="149"/>
        <v>44</v>
      </c>
      <c r="E445" s="35">
        <f t="shared" ca="1" si="150"/>
        <v>4.3772636135162857E-3</v>
      </c>
      <c r="F445" s="35">
        <f ca="1">E445*'Input Sheet'!$D$2/SUM(OFFSET($E$4,0,0,'Input Sheet'!$D$2))</f>
        <v>2.0415527610716335</v>
      </c>
      <c r="G445" s="35" t="str">
        <f t="shared" si="151"/>
        <v/>
      </c>
      <c r="H445" s="35" t="str">
        <f t="shared" si="152"/>
        <v/>
      </c>
      <c r="J445" s="19">
        <v>442</v>
      </c>
      <c r="K445" s="30">
        <f t="shared" si="153"/>
        <v>2.1430148002540901</v>
      </c>
      <c r="L445" s="77">
        <f t="shared" ca="1" si="154"/>
        <v>9.9047570816791861E-4</v>
      </c>
      <c r="M445" s="27" t="str">
        <f t="shared" si="160"/>
        <v/>
      </c>
      <c r="N445" s="22">
        <f t="shared" si="155"/>
        <v>2.7817553746524699</v>
      </c>
      <c r="O445" s="28">
        <f t="shared" ca="1" si="156"/>
        <v>1.3846446124388249E-3</v>
      </c>
      <c r="P445" s="28">
        <f t="shared" ca="1" si="157"/>
        <v>0.85354481660198744</v>
      </c>
      <c r="Q445" s="20">
        <f ca="1">IF(O445="","",SUM($P$4:$P445))</f>
        <v>1143.3965042931841</v>
      </c>
      <c r="R445" s="28">
        <f t="shared" si="163"/>
        <v>605.00000000000182</v>
      </c>
      <c r="S445" s="77">
        <f ca="1">SUM(L$4:L445)</f>
        <v>1.2120382934188572</v>
      </c>
      <c r="T445" s="80">
        <f t="shared" ca="1" si="158"/>
        <v>0.57873281483724859</v>
      </c>
      <c r="U445" s="80">
        <f t="shared" ca="1" si="159"/>
        <v>0.88566731548658717</v>
      </c>
      <c r="V445" s="2"/>
      <c r="W445" s="2"/>
      <c r="X445" s="2"/>
      <c r="Y445" s="2"/>
      <c r="AB445" s="6"/>
      <c r="AC445" s="6"/>
      <c r="AP445" s="35">
        <f t="shared" si="161"/>
        <v>602.99999999999852</v>
      </c>
      <c r="AQ445" s="78">
        <f t="shared" ca="1" si="162"/>
        <v>0.88500616535753851</v>
      </c>
    </row>
    <row r="446" spans="1:43">
      <c r="A446" s="74">
        <v>2.5587085705331698</v>
      </c>
      <c r="B446" s="74">
        <v>2850</v>
      </c>
      <c r="C446" s="35">
        <v>0</v>
      </c>
      <c r="D446" s="35">
        <f t="shared" ca="1" si="149"/>
        <v>29</v>
      </c>
      <c r="E446" s="35">
        <f t="shared" ca="1" si="150"/>
        <v>1.0943159033790714E-3</v>
      </c>
      <c r="F446" s="35">
        <f ca="1">E446*'Input Sheet'!$D$2/SUM(OFFSET($E$4,0,0,'Input Sheet'!$D$2))</f>
        <v>0.51038819026790838</v>
      </c>
      <c r="G446" s="35" t="str">
        <f t="shared" si="151"/>
        <v/>
      </c>
      <c r="H446" s="35" t="str">
        <f t="shared" si="152"/>
        <v/>
      </c>
      <c r="J446" s="19">
        <v>443</v>
      </c>
      <c r="K446" s="30">
        <f t="shared" si="153"/>
        <v>2.1430148002540901</v>
      </c>
      <c r="L446" s="77">
        <f t="shared" ca="1" si="154"/>
        <v>9.9047570816791861E-4</v>
      </c>
      <c r="M446" s="27" t="str">
        <f t="shared" si="160"/>
        <v/>
      </c>
      <c r="N446" s="22">
        <f t="shared" si="155"/>
        <v>2.78247262416629</v>
      </c>
      <c r="O446" s="28">
        <f t="shared" ca="1" si="156"/>
        <v>2.7692892248776498E-3</v>
      </c>
      <c r="P446" s="28">
        <f t="shared" ca="1" si="157"/>
        <v>1.7070896332039749</v>
      </c>
      <c r="Q446" s="20">
        <f ca="1">IF(O446="","",SUM($P$4:$P446))</f>
        <v>1145.1035939263882</v>
      </c>
      <c r="R446" s="28">
        <f t="shared" si="163"/>
        <v>606.0000000000058</v>
      </c>
      <c r="S446" s="77">
        <f ca="1">SUM(L$4:L446)</f>
        <v>1.2130287691270252</v>
      </c>
      <c r="T446" s="80">
        <f t="shared" ca="1" si="158"/>
        <v>0.57920575434561927</v>
      </c>
      <c r="U446" s="80">
        <f t="shared" ca="1" si="159"/>
        <v>0.88698961574468482</v>
      </c>
      <c r="V446" s="2"/>
      <c r="W446" s="2"/>
      <c r="X446" s="2"/>
      <c r="Y446" s="2"/>
      <c r="AB446" s="6"/>
      <c r="AC446" s="6"/>
      <c r="AP446" s="35">
        <f t="shared" si="161"/>
        <v>605.00000000000182</v>
      </c>
      <c r="AQ446" s="78">
        <f t="shared" ca="1" si="162"/>
        <v>0.88566731548658717</v>
      </c>
    </row>
    <row r="447" spans="1:43">
      <c r="A447" s="74">
        <v>2.5550944485783198</v>
      </c>
      <c r="B447" s="74">
        <v>2851</v>
      </c>
      <c r="C447" s="35">
        <v>0</v>
      </c>
      <c r="D447" s="35">
        <f t="shared" ca="1" si="149"/>
        <v>29</v>
      </c>
      <c r="E447" s="35">
        <f t="shared" ca="1" si="150"/>
        <v>1.0943159033790714E-3</v>
      </c>
      <c r="F447" s="35">
        <f ca="1">E447*'Input Sheet'!$D$2/SUM(OFFSET($E$4,0,0,'Input Sheet'!$D$2))</f>
        <v>0.51038819026790838</v>
      </c>
      <c r="G447" s="35" t="str">
        <f t="shared" si="151"/>
        <v/>
      </c>
      <c r="H447" s="35" t="str">
        <f t="shared" si="152"/>
        <v/>
      </c>
      <c r="J447" s="19">
        <v>444</v>
      </c>
      <c r="K447" s="30">
        <f t="shared" si="153"/>
        <v>2.1430148002540901</v>
      </c>
      <c r="L447" s="77">
        <f t="shared" ca="1" si="154"/>
        <v>9.9047570816791861E-4</v>
      </c>
      <c r="M447" s="27" t="str">
        <f t="shared" si="160"/>
        <v/>
      </c>
      <c r="N447" s="22">
        <f t="shared" si="155"/>
        <v>2.78390357927274</v>
      </c>
      <c r="O447" s="28">
        <f t="shared" ca="1" si="156"/>
        <v>1.3846446124388249E-3</v>
      </c>
      <c r="P447" s="28">
        <f t="shared" ca="1" si="157"/>
        <v>0.85354481660198744</v>
      </c>
      <c r="Q447" s="20">
        <f ca="1">IF(O447="","",SUM($P$4:$P447))</f>
        <v>1145.9571387429901</v>
      </c>
      <c r="R447" s="28">
        <f t="shared" si="163"/>
        <v>608.00000000000773</v>
      </c>
      <c r="S447" s="77">
        <f ca="1">SUM(L$4:L447)</f>
        <v>1.2140192448351932</v>
      </c>
      <c r="T447" s="80">
        <f t="shared" ca="1" si="158"/>
        <v>0.57967869385398996</v>
      </c>
      <c r="U447" s="80">
        <f t="shared" ca="1" si="159"/>
        <v>0.88765076587373359</v>
      </c>
      <c r="V447" s="2"/>
      <c r="W447" s="2"/>
      <c r="X447" s="2"/>
      <c r="Y447" s="2"/>
      <c r="AB447" s="6"/>
      <c r="AC447" s="6"/>
      <c r="AP447" s="35">
        <f t="shared" si="161"/>
        <v>606.0000000000058</v>
      </c>
      <c r="AQ447" s="78">
        <f t="shared" ca="1" si="162"/>
        <v>0.88698961574468482</v>
      </c>
    </row>
    <row r="448" spans="1:43">
      <c r="A448" s="74">
        <v>2.3598354823398902</v>
      </c>
      <c r="B448" s="74">
        <v>2852</v>
      </c>
      <c r="C448" s="35">
        <v>0</v>
      </c>
      <c r="D448" s="35">
        <f t="shared" ca="1" si="149"/>
        <v>25</v>
      </c>
      <c r="E448" s="35">
        <f t="shared" ca="1" si="150"/>
        <v>7.2564263111767296E-4</v>
      </c>
      <c r="F448" s="35">
        <f ca="1">E448*'Input Sheet'!$D$2/SUM(OFFSET($E$4,0,0,'Input Sheet'!$D$2))</f>
        <v>0.33843922777123336</v>
      </c>
      <c r="G448" s="35" t="str">
        <f t="shared" si="151"/>
        <v/>
      </c>
      <c r="H448" s="35" t="str">
        <f t="shared" si="152"/>
        <v/>
      </c>
      <c r="J448" s="19">
        <v>445</v>
      </c>
      <c r="K448" s="30">
        <f t="shared" si="153"/>
        <v>2.1430148002540901</v>
      </c>
      <c r="L448" s="77">
        <f t="shared" ca="1" si="154"/>
        <v>9.9047570816791861E-4</v>
      </c>
      <c r="M448" s="27" t="str">
        <f t="shared" si="160"/>
        <v/>
      </c>
      <c r="N448" s="22">
        <f t="shared" si="155"/>
        <v>2.7853298350107698</v>
      </c>
      <c r="O448" s="28">
        <f t="shared" ca="1" si="156"/>
        <v>1.3846446124388249E-3</v>
      </c>
      <c r="P448" s="28">
        <f t="shared" ca="1" si="157"/>
        <v>0.85354481660198744</v>
      </c>
      <c r="Q448" s="20">
        <f ca="1">IF(O448="","",SUM($P$4:$P448))</f>
        <v>1146.810683559592</v>
      </c>
      <c r="R448" s="28">
        <f t="shared" si="163"/>
        <v>610.00000000000455</v>
      </c>
      <c r="S448" s="77">
        <f ca="1">SUM(L$4:L448)</f>
        <v>1.2150097205433612</v>
      </c>
      <c r="T448" s="80">
        <f t="shared" ca="1" si="158"/>
        <v>0.58015163336236075</v>
      </c>
      <c r="U448" s="80">
        <f t="shared" ca="1" si="159"/>
        <v>0.88831191600278236</v>
      </c>
      <c r="V448" s="2"/>
      <c r="W448" s="2"/>
      <c r="X448" s="2"/>
      <c r="Y448" s="2"/>
      <c r="AB448" s="6"/>
      <c r="AC448" s="6"/>
      <c r="AP448" s="35">
        <f t="shared" si="161"/>
        <v>608.00000000000773</v>
      </c>
      <c r="AQ448" s="78">
        <f t="shared" ca="1" si="162"/>
        <v>0.88765076587373359</v>
      </c>
    </row>
    <row r="449" spans="1:43">
      <c r="A449" s="74">
        <v>3.11327469246435</v>
      </c>
      <c r="B449" s="74">
        <v>2853</v>
      </c>
      <c r="C449" s="35">
        <v>0</v>
      </c>
      <c r="D449" s="35">
        <f t="shared" ca="1" si="149"/>
        <v>41</v>
      </c>
      <c r="E449" s="35">
        <f t="shared" ca="1" si="150"/>
        <v>1.9955172355736006E-3</v>
      </c>
      <c r="F449" s="35">
        <f ca="1">E449*'Input Sheet'!$D$2/SUM(OFFSET($E$4,0,0,'Input Sheet'!$D$2))</f>
        <v>0.93070787637089158</v>
      </c>
      <c r="G449" s="35" t="str">
        <f t="shared" si="151"/>
        <v/>
      </c>
      <c r="H449" s="35" t="str">
        <f t="shared" si="152"/>
        <v/>
      </c>
      <c r="J449" s="19">
        <v>446</v>
      </c>
      <c r="K449" s="30">
        <f t="shared" si="153"/>
        <v>2.1430148002540901</v>
      </c>
      <c r="L449" s="77">
        <f t="shared" ca="1" si="154"/>
        <v>9.9047570816791861E-4</v>
      </c>
      <c r="M449" s="27" t="str">
        <f t="shared" si="160"/>
        <v/>
      </c>
      <c r="N449" s="22">
        <f t="shared" si="155"/>
        <v>2.78604121024255</v>
      </c>
      <c r="O449" s="28">
        <f t="shared" ca="1" si="156"/>
        <v>1.3846446124388249E-3</v>
      </c>
      <c r="P449" s="28">
        <f t="shared" ca="1" si="157"/>
        <v>0.85354481660198744</v>
      </c>
      <c r="Q449" s="20">
        <f ca="1">IF(O449="","",SUM($P$4:$P449))</f>
        <v>1147.6642283761939</v>
      </c>
      <c r="R449" s="28">
        <f t="shared" si="163"/>
        <v>610.9999999999942</v>
      </c>
      <c r="S449" s="77">
        <f ca="1">SUM(L$4:L449)</f>
        <v>1.2160001962515292</v>
      </c>
      <c r="T449" s="80">
        <f t="shared" ca="1" si="158"/>
        <v>0.58062457287073144</v>
      </c>
      <c r="U449" s="80">
        <f t="shared" ca="1" si="159"/>
        <v>0.88897306613183114</v>
      </c>
      <c r="V449" s="2"/>
      <c r="W449" s="2"/>
      <c r="X449" s="2"/>
      <c r="Y449" s="2"/>
      <c r="AB449" s="6"/>
      <c r="AC449" s="6"/>
      <c r="AP449" s="35">
        <f t="shared" si="161"/>
        <v>610.00000000000455</v>
      </c>
      <c r="AQ449" s="78">
        <f t="shared" ca="1" si="162"/>
        <v>0.88831191600278236</v>
      </c>
    </row>
    <row r="450" spans="1:43">
      <c r="A450" s="74">
        <v>3.18184358794477</v>
      </c>
      <c r="B450" s="74">
        <v>2855</v>
      </c>
      <c r="C450" s="35">
        <v>0</v>
      </c>
      <c r="D450" s="35">
        <f t="shared" ca="1" si="149"/>
        <v>42</v>
      </c>
      <c r="E450" s="35">
        <f t="shared" ca="1" si="150"/>
        <v>2.1538916193492835E-3</v>
      </c>
      <c r="F450" s="35">
        <f ca="1">E450*'Input Sheet'!$D$2/SUM(OFFSET($E$4,0,0,'Input Sheet'!$D$2))</f>
        <v>1.0045735808447722</v>
      </c>
      <c r="G450" s="35" t="str">
        <f t="shared" si="151"/>
        <v/>
      </c>
      <c r="H450" s="35" t="str">
        <f t="shared" si="152"/>
        <v/>
      </c>
      <c r="J450" s="19">
        <v>447</v>
      </c>
      <c r="K450" s="30">
        <f t="shared" si="153"/>
        <v>2.14612803567824</v>
      </c>
      <c r="L450" s="77">
        <f t="shared" ca="1" si="154"/>
        <v>9.9047570816791861E-4</v>
      </c>
      <c r="M450" s="27">
        <f t="shared" si="160"/>
        <v>2.14612803567824</v>
      </c>
      <c r="N450" s="22">
        <f t="shared" si="155"/>
        <v>2.7874604745184199</v>
      </c>
      <c r="O450" s="28">
        <f t="shared" ca="1" si="156"/>
        <v>1.3846446124388249E-3</v>
      </c>
      <c r="P450" s="28">
        <f t="shared" ca="1" si="157"/>
        <v>0.85354481660198744</v>
      </c>
      <c r="Q450" s="20">
        <f ca="1">IF(O450="","",SUM($P$4:$P450))</f>
        <v>1148.5177731927959</v>
      </c>
      <c r="R450" s="28">
        <f t="shared" si="163"/>
        <v>613.00000000000716</v>
      </c>
      <c r="S450" s="77">
        <f ca="1">SUM(L$4:L450)</f>
        <v>1.2169906719596972</v>
      </c>
      <c r="T450" s="80">
        <f t="shared" ca="1" si="158"/>
        <v>0.58109751237910212</v>
      </c>
      <c r="U450" s="80">
        <f t="shared" ca="1" si="159"/>
        <v>0.8896342162608798</v>
      </c>
      <c r="V450" s="2"/>
      <c r="W450" s="2"/>
      <c r="X450" s="2"/>
      <c r="Y450" s="2"/>
      <c r="AB450" s="6"/>
      <c r="AC450" s="6"/>
      <c r="AP450" s="35">
        <f t="shared" si="161"/>
        <v>610.9999999999942</v>
      </c>
      <c r="AQ450" s="78">
        <f t="shared" ca="1" si="162"/>
        <v>0.88897306613183114</v>
      </c>
    </row>
    <row r="451" spans="1:43">
      <c r="A451" s="74">
        <v>3.1690863574870201</v>
      </c>
      <c r="B451" s="74">
        <v>2856</v>
      </c>
      <c r="C451" s="35">
        <v>0</v>
      </c>
      <c r="D451" s="35">
        <f t="shared" ref="D451:D514" ca="1" si="164">IF($A451=OFFSET($AC$4,NumBins,0), NumBins, INDEX(OFFSET($AB$4,0,0,NumBins+2,2),MATCH($A451,OFFSET($AC$4,0,0,NumBins+2,1),1)+1,1))</f>
        <v>42</v>
      </c>
      <c r="E451" s="35">
        <f t="shared" ref="E451:E514" ca="1" si="165">INDEX(OFFSET($AB$4,0,0,NumBins+1,5),MATCH($D451,OFFSET( $AB$4,0,0,NumBins+1,1),0),5)</f>
        <v>2.1538916193492835E-3</v>
      </c>
      <c r="F451" s="35">
        <f ca="1">E451*'Input Sheet'!$D$2/SUM(OFFSET($E$4,0,0,'Input Sheet'!$D$2))</f>
        <v>1.0045735808447722</v>
      </c>
      <c r="G451" s="35" t="str">
        <f t="shared" si="151"/>
        <v/>
      </c>
      <c r="H451" s="35" t="str">
        <f t="shared" si="152"/>
        <v/>
      </c>
      <c r="J451" s="19">
        <v>448</v>
      </c>
      <c r="K451" s="30">
        <f t="shared" si="153"/>
        <v>2.14612803567824</v>
      </c>
      <c r="L451" s="77">
        <f t="shared" ca="1" si="154"/>
        <v>9.9047570816791861E-4</v>
      </c>
      <c r="M451" s="27" t="str">
        <f t="shared" si="160"/>
        <v/>
      </c>
      <c r="N451" s="22">
        <f t="shared" si="155"/>
        <v>2.78958071216443</v>
      </c>
      <c r="O451" s="28">
        <f t="shared" ca="1" si="156"/>
        <v>2.7692892248776498E-3</v>
      </c>
      <c r="P451" s="28">
        <f t="shared" ca="1" si="157"/>
        <v>1.7070896332039749</v>
      </c>
      <c r="Q451" s="20">
        <f ca="1">IF(O451="","",SUM($P$4:$P451))</f>
        <v>1150.2248628259999</v>
      </c>
      <c r="R451" s="28">
        <f t="shared" si="163"/>
        <v>616.00000000000693</v>
      </c>
      <c r="S451" s="77">
        <f ca="1">SUM(L$4:L451)</f>
        <v>1.2179811476678652</v>
      </c>
      <c r="T451" s="80">
        <f t="shared" ca="1" si="158"/>
        <v>0.58157045188747281</v>
      </c>
      <c r="U451" s="80">
        <f t="shared" ca="1" si="159"/>
        <v>0.89095651651897745</v>
      </c>
      <c r="V451" s="2"/>
      <c r="W451" s="2"/>
      <c r="X451" s="2"/>
      <c r="Y451" s="2"/>
      <c r="AB451" s="6"/>
      <c r="AC451" s="6"/>
      <c r="AP451" s="35">
        <f t="shared" si="161"/>
        <v>613.00000000000716</v>
      </c>
      <c r="AQ451" s="78">
        <f t="shared" ca="1" si="162"/>
        <v>0.8896342162608798</v>
      </c>
    </row>
    <row r="452" spans="1:43">
      <c r="A452" s="74">
        <v>3.3654879848908998</v>
      </c>
      <c r="B452" s="74">
        <v>2857</v>
      </c>
      <c r="C452" s="35">
        <v>0</v>
      </c>
      <c r="D452" s="35">
        <f t="shared" ca="1" si="164"/>
        <v>46</v>
      </c>
      <c r="E452" s="35">
        <f t="shared" ca="1" si="165"/>
        <v>1.0438090155308067E-2</v>
      </c>
      <c r="F452" s="35">
        <f ca="1">E452*'Input Sheet'!$D$2/SUM(OFFSET($E$4,0,0,'Input Sheet'!$D$2))</f>
        <v>4.8683181225554346</v>
      </c>
      <c r="G452" s="35" t="str">
        <f t="shared" ref="G452:G515" si="166">IF(C452=0,"",$A452)</f>
        <v/>
      </c>
      <c r="H452" s="35" t="str">
        <f t="shared" ref="H452:H515" si="167">IF(G452="", "", COUNTIF($G$4:$G$3738,G452))</f>
        <v/>
      </c>
      <c r="J452" s="19">
        <v>449</v>
      </c>
      <c r="K452" s="30">
        <f t="shared" ref="K452:K515" si="168">IF(ISERR(SMALL($G$4:$G$3738,$J452)),"",SMALL($G$4:$G$3738,$J452))</f>
        <v>2.14612803567824</v>
      </c>
      <c r="L452" s="77">
        <f t="shared" ref="L452:L515" ca="1" si="169">IF($K452="", "", IFERROR(INDEX($A$4:$H$3738,MATCH($K452,$G$4:$G$3738,0),5),""))</f>
        <v>9.9047570816791861E-4</v>
      </c>
      <c r="M452" s="27" t="str">
        <f t="shared" si="160"/>
        <v/>
      </c>
      <c r="N452" s="22">
        <f t="shared" ref="N452:N515" si="170">IF(ISERR(SMALL($M$4:$M$3738,$J452)),"",SMALL($M$4:$M$3738,$J452))</f>
        <v>2.7902851640332398</v>
      </c>
      <c r="O452" s="28">
        <f t="shared" ref="O452:O515" ca="1" si="171">IFERROR(INDEX($A$4:$H$3738,MATCH($N452,$G$4:$G$3738,0),5)*INDEX($A$4:$H$3738,MATCH($N452,$G$4:$G$3738,0),8),"")</f>
        <v>4.1539338373164751E-3</v>
      </c>
      <c r="P452" s="28">
        <f t="shared" ca="1" si="157"/>
        <v>2.5606344498059626</v>
      </c>
      <c r="Q452" s="20">
        <f ca="1">IF(O452="","",SUM($P$4:$P452))</f>
        <v>1152.7854972758059</v>
      </c>
      <c r="R452" s="28">
        <f t="shared" si="163"/>
        <v>616.99999999999739</v>
      </c>
      <c r="S452" s="77">
        <f ca="1">SUM(L$4:L452)</f>
        <v>1.2189716233760333</v>
      </c>
      <c r="T452" s="80">
        <f t="shared" ca="1" si="158"/>
        <v>0.5820433913958436</v>
      </c>
      <c r="U452" s="80">
        <f t="shared" ca="1" si="159"/>
        <v>0.89293996690612387</v>
      </c>
      <c r="V452" s="2"/>
      <c r="W452" s="2"/>
      <c r="X452" s="2"/>
      <c r="Y452" s="2"/>
      <c r="AB452" s="6"/>
      <c r="AC452" s="6"/>
      <c r="AP452" s="35">
        <f t="shared" si="161"/>
        <v>616.00000000000693</v>
      </c>
      <c r="AQ452" s="78">
        <f t="shared" ca="1" si="162"/>
        <v>0.89095651651897745</v>
      </c>
    </row>
    <row r="453" spans="1:43">
      <c r="A453" s="74">
        <v>3.2624510897304302</v>
      </c>
      <c r="B453" s="74">
        <v>2858</v>
      </c>
      <c r="C453" s="35">
        <v>0</v>
      </c>
      <c r="D453" s="35">
        <f t="shared" ca="1" si="164"/>
        <v>44</v>
      </c>
      <c r="E453" s="35">
        <f t="shared" ca="1" si="165"/>
        <v>4.3772636135162857E-3</v>
      </c>
      <c r="F453" s="35">
        <f ca="1">E453*'Input Sheet'!$D$2/SUM(OFFSET($E$4,0,0,'Input Sheet'!$D$2))</f>
        <v>2.0415527610716335</v>
      </c>
      <c r="G453" s="35" t="str">
        <f t="shared" si="166"/>
        <v/>
      </c>
      <c r="H453" s="35" t="str">
        <f t="shared" si="167"/>
        <v/>
      </c>
      <c r="J453" s="19">
        <v>450</v>
      </c>
      <c r="K453" s="30">
        <f t="shared" si="168"/>
        <v>2.14612803567824</v>
      </c>
      <c r="L453" s="77">
        <f t="shared" ca="1" si="169"/>
        <v>9.9047570816791861E-4</v>
      </c>
      <c r="M453" s="27" t="str">
        <f t="shared" si="160"/>
        <v/>
      </c>
      <c r="N453" s="22">
        <f t="shared" si="170"/>
        <v>2.7909884750888199</v>
      </c>
      <c r="O453" s="28">
        <f t="shared" ca="1" si="171"/>
        <v>1.3846446124388249E-3</v>
      </c>
      <c r="P453" s="28">
        <f t="shared" ref="P453:P516" ca="1" si="172">IF($O453="","", $O453*$W$6/$W$3)</f>
        <v>0.85354481660198744</v>
      </c>
      <c r="Q453" s="20">
        <f ca="1">IF(O453="","",SUM($P$4:$P453))</f>
        <v>1153.6390420924079</v>
      </c>
      <c r="R453" s="28">
        <f t="shared" si="163"/>
        <v>618.00000000000637</v>
      </c>
      <c r="S453" s="77">
        <f ca="1">SUM(L$4:L453)</f>
        <v>1.2199620990842013</v>
      </c>
      <c r="T453" s="80">
        <f t="shared" ref="T453:T516" ca="1" si="173">S453/$T$1</f>
        <v>0.58251633090421429</v>
      </c>
      <c r="U453" s="80">
        <f t="shared" ref="U453:U516" ca="1" si="174">IF(Q453="",NA(),Q453/$W$6)</f>
        <v>0.89360111703517264</v>
      </c>
      <c r="V453" s="2"/>
      <c r="W453" s="2"/>
      <c r="X453" s="2"/>
      <c r="Y453" s="2"/>
      <c r="AB453" s="6"/>
      <c r="AC453" s="6"/>
      <c r="AP453" s="35">
        <f t="shared" si="161"/>
        <v>616.99999999999739</v>
      </c>
      <c r="AQ453" s="78">
        <f t="shared" ca="1" si="162"/>
        <v>0.89293996690612387</v>
      </c>
    </row>
    <row r="454" spans="1:43">
      <c r="A454" s="74">
        <v>2.7596678446896301</v>
      </c>
      <c r="B454" s="74">
        <v>2859</v>
      </c>
      <c r="C454" s="35">
        <v>0</v>
      </c>
      <c r="D454" s="35">
        <f t="shared" ca="1" si="164"/>
        <v>33</v>
      </c>
      <c r="E454" s="35">
        <f t="shared" ca="1" si="165"/>
        <v>1.1903085264824986E-3</v>
      </c>
      <c r="F454" s="35">
        <f ca="1">E454*'Input Sheet'!$D$2/SUM(OFFSET($E$4,0,0,'Input Sheet'!$D$2))</f>
        <v>0.55515908415105819</v>
      </c>
      <c r="G454" s="35" t="str">
        <f t="shared" si="166"/>
        <v/>
      </c>
      <c r="H454" s="35" t="str">
        <f t="shared" si="167"/>
        <v/>
      </c>
      <c r="J454" s="19">
        <v>451</v>
      </c>
      <c r="K454" s="30">
        <f t="shared" si="168"/>
        <v>2.14612803567824</v>
      </c>
      <c r="L454" s="77">
        <f t="shared" ca="1" si="169"/>
        <v>9.9047570816791861E-4</v>
      </c>
      <c r="M454" s="27" t="str">
        <f t="shared" ref="M454:M517" si="175">IF($K454=$K453,"", $K454)</f>
        <v/>
      </c>
      <c r="N454" s="22">
        <f t="shared" si="170"/>
        <v>2.79309160017658</v>
      </c>
      <c r="O454" s="28">
        <f t="shared" ca="1" si="171"/>
        <v>1.3846446124388249E-3</v>
      </c>
      <c r="P454" s="28">
        <f t="shared" ca="1" si="172"/>
        <v>0.85354481660198744</v>
      </c>
      <c r="Q454" s="20">
        <f ca="1">IF(O454="","",SUM($P$4:$P454))</f>
        <v>1154.4925869090098</v>
      </c>
      <c r="R454" s="28">
        <f t="shared" si="163"/>
        <v>621</v>
      </c>
      <c r="S454" s="77">
        <f ca="1">SUM(L$4:L454)</f>
        <v>1.2209525747923693</v>
      </c>
      <c r="T454" s="80">
        <f t="shared" ca="1" si="173"/>
        <v>0.58298927041258497</v>
      </c>
      <c r="U454" s="80">
        <f t="shared" ca="1" si="174"/>
        <v>0.89426226716422141</v>
      </c>
      <c r="V454" s="2"/>
      <c r="W454" s="2"/>
      <c r="X454" s="2"/>
      <c r="Y454" s="2"/>
      <c r="AB454" s="6"/>
      <c r="AC454" s="6"/>
      <c r="AP454" s="35">
        <f t="shared" ref="AP454:AP517" si="176">R453</f>
        <v>618.00000000000637</v>
      </c>
      <c r="AQ454" s="78">
        <f t="shared" ref="AQ454:AQ517" ca="1" si="177">U453</f>
        <v>0.89360111703517264</v>
      </c>
    </row>
    <row r="455" spans="1:43">
      <c r="A455" s="74">
        <v>2.1003705451175598</v>
      </c>
      <c r="B455" s="74">
        <v>2861</v>
      </c>
      <c r="C455" s="35">
        <v>0</v>
      </c>
      <c r="D455" s="35">
        <f t="shared" ca="1" si="164"/>
        <v>20</v>
      </c>
      <c r="E455" s="35">
        <f t="shared" ca="1" si="165"/>
        <v>9.9047570816791861E-4</v>
      </c>
      <c r="F455" s="35">
        <f ca="1">E455*'Input Sheet'!$D$2/SUM(OFFSET($E$4,0,0,'Input Sheet'!$D$2))</f>
        <v>0.46195719411109953</v>
      </c>
      <c r="G455" s="35" t="str">
        <f t="shared" si="166"/>
        <v/>
      </c>
      <c r="H455" s="35" t="str">
        <f t="shared" si="167"/>
        <v/>
      </c>
      <c r="J455" s="19">
        <v>452</v>
      </c>
      <c r="K455" s="30">
        <f t="shared" si="168"/>
        <v>2.1492191126553801</v>
      </c>
      <c r="L455" s="77">
        <f t="shared" ca="1" si="169"/>
        <v>8.8113748064288871E-4</v>
      </c>
      <c r="M455" s="27">
        <f t="shared" si="175"/>
        <v>2.1492191126553801</v>
      </c>
      <c r="N455" s="22">
        <f t="shared" si="170"/>
        <v>2.7937903846908201</v>
      </c>
      <c r="O455" s="28">
        <f t="shared" ca="1" si="171"/>
        <v>1.3846446124388249E-3</v>
      </c>
      <c r="P455" s="28">
        <f t="shared" ca="1" si="172"/>
        <v>0.85354481660198744</v>
      </c>
      <c r="Q455" s="20">
        <f ca="1">IF(O455="","",SUM($P$4:$P455))</f>
        <v>1155.3461317256117</v>
      </c>
      <c r="R455" s="28">
        <f t="shared" si="163"/>
        <v>622.00000000000216</v>
      </c>
      <c r="S455" s="77">
        <f ca="1">SUM(L$4:L455)</f>
        <v>1.2218337122730121</v>
      </c>
      <c r="T455" s="80">
        <f t="shared" ca="1" si="173"/>
        <v>0.58341000231288875</v>
      </c>
      <c r="U455" s="80">
        <f t="shared" ca="1" si="174"/>
        <v>0.89492341729327007</v>
      </c>
      <c r="V455" s="2"/>
      <c r="W455" s="2"/>
      <c r="X455" s="2"/>
      <c r="Y455" s="2"/>
      <c r="AB455" s="6"/>
      <c r="AC455" s="6"/>
      <c r="AP455" s="35">
        <f t="shared" si="176"/>
        <v>621</v>
      </c>
      <c r="AQ455" s="78">
        <f t="shared" ca="1" si="177"/>
        <v>0.89426226716422141</v>
      </c>
    </row>
    <row r="456" spans="1:43">
      <c r="A456" s="74">
        <v>2.4871383754771901</v>
      </c>
      <c r="B456" s="74">
        <v>2862</v>
      </c>
      <c r="C456" s="35">
        <v>0</v>
      </c>
      <c r="D456" s="35">
        <f t="shared" ca="1" si="164"/>
        <v>28</v>
      </c>
      <c r="E456" s="35">
        <f t="shared" ca="1" si="165"/>
        <v>1.1799580175565639E-3</v>
      </c>
      <c r="F456" s="35">
        <f ca="1">E456*'Input Sheet'!$D$2/SUM(OFFSET($E$4,0,0,'Input Sheet'!$D$2))</f>
        <v>0.55033161385409246</v>
      </c>
      <c r="G456" s="35" t="str">
        <f t="shared" si="166"/>
        <v/>
      </c>
      <c r="H456" s="35" t="str">
        <f t="shared" si="167"/>
        <v/>
      </c>
      <c r="J456" s="19">
        <v>453</v>
      </c>
      <c r="K456" s="30">
        <f t="shared" si="168"/>
        <v>2.1492191126553801</v>
      </c>
      <c r="L456" s="77">
        <f t="shared" ca="1" si="169"/>
        <v>8.8113748064288871E-4</v>
      </c>
      <c r="M456" s="27" t="str">
        <f t="shared" si="175"/>
        <v/>
      </c>
      <c r="N456" s="22">
        <f t="shared" si="170"/>
        <v>2.7951845896824201</v>
      </c>
      <c r="O456" s="28">
        <f t="shared" ca="1" si="171"/>
        <v>1.3846446124388249E-3</v>
      </c>
      <c r="P456" s="28">
        <f t="shared" ca="1" si="172"/>
        <v>0.85354481660198744</v>
      </c>
      <c r="Q456" s="20">
        <f ca="1">IF(O456="","",SUM($P$4:$P456))</f>
        <v>1156.1996765422136</v>
      </c>
      <c r="R456" s="28">
        <f t="shared" si="163"/>
        <v>623.99999999999454</v>
      </c>
      <c r="S456" s="77">
        <f ca="1">SUM(L$4:L456)</f>
        <v>1.2227148497536549</v>
      </c>
      <c r="T456" s="80">
        <f t="shared" ca="1" si="173"/>
        <v>0.58383073421319243</v>
      </c>
      <c r="U456" s="80">
        <f t="shared" ca="1" si="174"/>
        <v>0.89558456742231884</v>
      </c>
      <c r="V456" s="2"/>
      <c r="W456" s="2"/>
      <c r="X456" s="2"/>
      <c r="Y456" s="2"/>
      <c r="AB456" s="6"/>
      <c r="AC456" s="6"/>
      <c r="AP456" s="35">
        <f t="shared" si="176"/>
        <v>622.00000000000216</v>
      </c>
      <c r="AQ456" s="78">
        <f t="shared" ca="1" si="177"/>
        <v>0.89492341729327007</v>
      </c>
    </row>
    <row r="457" spans="1:43">
      <c r="A457" s="74">
        <v>2.4885507165004399</v>
      </c>
      <c r="B457" s="74">
        <v>2864</v>
      </c>
      <c r="C457" s="35">
        <v>0</v>
      </c>
      <c r="D457" s="35">
        <f t="shared" ca="1" si="164"/>
        <v>28</v>
      </c>
      <c r="E457" s="35">
        <f t="shared" ca="1" si="165"/>
        <v>1.1799580175565639E-3</v>
      </c>
      <c r="F457" s="35">
        <f ca="1">E457*'Input Sheet'!$D$2/SUM(OFFSET($E$4,0,0,'Input Sheet'!$D$2))</f>
        <v>0.55033161385409246</v>
      </c>
      <c r="G457" s="35" t="str">
        <f t="shared" si="166"/>
        <v/>
      </c>
      <c r="H457" s="35" t="str">
        <f t="shared" si="167"/>
        <v/>
      </c>
      <c r="J457" s="19">
        <v>454</v>
      </c>
      <c r="K457" s="30">
        <f t="shared" si="168"/>
        <v>2.1492191126553801</v>
      </c>
      <c r="L457" s="77">
        <f t="shared" ca="1" si="169"/>
        <v>8.8113748064288871E-4</v>
      </c>
      <c r="M457" s="27" t="str">
        <f t="shared" si="175"/>
        <v/>
      </c>
      <c r="N457" s="22">
        <f t="shared" si="170"/>
        <v>2.79657433321043</v>
      </c>
      <c r="O457" s="28">
        <f t="shared" ca="1" si="171"/>
        <v>1.3846446124388249E-3</v>
      </c>
      <c r="P457" s="28">
        <f t="shared" ca="1" si="172"/>
        <v>0.85354481660198744</v>
      </c>
      <c r="Q457" s="20">
        <f ca="1">IF(O457="","",SUM($P$4:$P457))</f>
        <v>1157.0532213588156</v>
      </c>
      <c r="R457" s="28">
        <f t="shared" si="163"/>
        <v>626.00000000000102</v>
      </c>
      <c r="S457" s="77">
        <f ca="1">SUM(L$4:L457)</f>
        <v>1.2235959872342976</v>
      </c>
      <c r="T457" s="80">
        <f t="shared" ca="1" si="173"/>
        <v>0.5842514661134961</v>
      </c>
      <c r="U457" s="80">
        <f t="shared" ca="1" si="174"/>
        <v>0.89624571755136762</v>
      </c>
      <c r="V457" s="2"/>
      <c r="W457" s="2"/>
      <c r="X457" s="2"/>
      <c r="Y457" s="2"/>
      <c r="AB457" s="6"/>
      <c r="AC457" s="6"/>
      <c r="AP457" s="35">
        <f t="shared" si="176"/>
        <v>623.99999999999454</v>
      </c>
      <c r="AQ457" s="78">
        <f t="shared" ca="1" si="177"/>
        <v>0.89558456742231884</v>
      </c>
    </row>
    <row r="458" spans="1:43">
      <c r="A458" s="74">
        <v>2.3201462861110498</v>
      </c>
      <c r="B458" s="74">
        <v>2865</v>
      </c>
      <c r="C458" s="35">
        <v>0</v>
      </c>
      <c r="D458" s="35">
        <f t="shared" ca="1" si="164"/>
        <v>24</v>
      </c>
      <c r="E458" s="35">
        <f t="shared" ca="1" si="165"/>
        <v>7.7985731045405093E-4</v>
      </c>
      <c r="F458" s="35">
        <f ca="1">E458*'Input Sheet'!$D$2/SUM(OFFSET($E$4,0,0,'Input Sheet'!$D$2))</f>
        <v>0.36372491720241751</v>
      </c>
      <c r="G458" s="35" t="str">
        <f t="shared" si="166"/>
        <v/>
      </c>
      <c r="H458" s="35" t="str">
        <f t="shared" si="167"/>
        <v/>
      </c>
      <c r="J458" s="19">
        <v>455</v>
      </c>
      <c r="K458" s="30">
        <f t="shared" si="168"/>
        <v>2.1492191126553801</v>
      </c>
      <c r="L458" s="77">
        <f t="shared" ca="1" si="169"/>
        <v>8.8113748064288871E-4</v>
      </c>
      <c r="M458" s="27" t="str">
        <f t="shared" si="175"/>
        <v/>
      </c>
      <c r="N458" s="22">
        <f t="shared" si="170"/>
        <v>2.79865064544527</v>
      </c>
      <c r="O458" s="28">
        <f t="shared" ca="1" si="171"/>
        <v>1.3846446124388249E-3</v>
      </c>
      <c r="P458" s="28">
        <f t="shared" ca="1" si="172"/>
        <v>0.85354481660198744</v>
      </c>
      <c r="Q458" s="20">
        <f ca="1">IF(O458="","",SUM($P$4:$P458))</f>
        <v>1157.9067661754175</v>
      </c>
      <c r="R458" s="28">
        <f t="shared" si="163"/>
        <v>629.00000000000193</v>
      </c>
      <c r="S458" s="77">
        <f ca="1">SUM(L$4:L458)</f>
        <v>1.2244771247149404</v>
      </c>
      <c r="T458" s="80">
        <f t="shared" ca="1" si="173"/>
        <v>0.58467219801379988</v>
      </c>
      <c r="U458" s="80">
        <f t="shared" ca="1" si="174"/>
        <v>0.89690686768041639</v>
      </c>
      <c r="V458" s="2"/>
      <c r="W458" s="2"/>
      <c r="X458" s="2"/>
      <c r="Y458" s="2"/>
      <c r="AB458" s="6"/>
      <c r="AC458" s="6"/>
      <c r="AP458" s="35">
        <f t="shared" si="176"/>
        <v>626.00000000000102</v>
      </c>
      <c r="AQ458" s="78">
        <f t="shared" ca="1" si="177"/>
        <v>0.89624571755136762</v>
      </c>
    </row>
    <row r="459" spans="1:43">
      <c r="A459" s="74">
        <v>2.3891660843645299</v>
      </c>
      <c r="B459" s="74">
        <v>2867</v>
      </c>
      <c r="C459" s="35">
        <v>0</v>
      </c>
      <c r="D459" s="35">
        <f t="shared" ca="1" si="164"/>
        <v>26</v>
      </c>
      <c r="E459" s="35">
        <f t="shared" ca="1" si="165"/>
        <v>8.2740958548173696E-4</v>
      </c>
      <c r="F459" s="35">
        <f ca="1">E459*'Input Sheet'!$D$2/SUM(OFFSET($E$4,0,0,'Input Sheet'!$D$2))</f>
        <v>0.38590326581232098</v>
      </c>
      <c r="G459" s="35" t="str">
        <f t="shared" si="166"/>
        <v/>
      </c>
      <c r="H459" s="35" t="str">
        <f t="shared" si="167"/>
        <v/>
      </c>
      <c r="J459" s="19">
        <v>456</v>
      </c>
      <c r="K459" s="30">
        <f t="shared" si="168"/>
        <v>2.1522883443830598</v>
      </c>
      <c r="L459" s="77">
        <f t="shared" ca="1" si="169"/>
        <v>8.8113748064288871E-4</v>
      </c>
      <c r="M459" s="27">
        <f t="shared" si="175"/>
        <v>2.1522883443830598</v>
      </c>
      <c r="N459" s="22">
        <f t="shared" si="170"/>
        <v>2.8000293592441299</v>
      </c>
      <c r="O459" s="28">
        <f t="shared" ca="1" si="171"/>
        <v>2.7692892248776498E-3</v>
      </c>
      <c r="P459" s="28">
        <f t="shared" ca="1" si="172"/>
        <v>1.7070896332039749</v>
      </c>
      <c r="Q459" s="20">
        <f ca="1">IF(O459="","",SUM($P$4:$P459))</f>
        <v>1159.6138558086216</v>
      </c>
      <c r="R459" s="28">
        <f t="shared" si="163"/>
        <v>630.99999999999409</v>
      </c>
      <c r="S459" s="77">
        <f ca="1">SUM(L$4:L459)</f>
        <v>1.2253582621955832</v>
      </c>
      <c r="T459" s="80">
        <f t="shared" ca="1" si="173"/>
        <v>0.58509292991410355</v>
      </c>
      <c r="U459" s="80">
        <f t="shared" ca="1" si="174"/>
        <v>0.89822916793851404</v>
      </c>
      <c r="V459" s="2"/>
      <c r="W459" s="2"/>
      <c r="X459" s="2"/>
      <c r="Y459" s="2"/>
      <c r="AB459" s="6"/>
      <c r="AC459" s="6"/>
      <c r="AP459" s="35">
        <f t="shared" si="176"/>
        <v>629.00000000000193</v>
      </c>
      <c r="AQ459" s="78">
        <f t="shared" ca="1" si="177"/>
        <v>0.89690686768041639</v>
      </c>
    </row>
    <row r="460" spans="1:43">
      <c r="A460" s="74">
        <v>2.6222140229663</v>
      </c>
      <c r="B460" s="74">
        <v>2868</v>
      </c>
      <c r="C460" s="35">
        <v>0</v>
      </c>
      <c r="D460" s="35">
        <f t="shared" ca="1" si="164"/>
        <v>30</v>
      </c>
      <c r="E460" s="35">
        <f t="shared" ca="1" si="165"/>
        <v>1.2681791777477088E-3</v>
      </c>
      <c r="F460" s="35">
        <f ca="1">E460*'Input Sheet'!$D$2/SUM(OFFSET($E$4,0,0,'Input Sheet'!$D$2))</f>
        <v>0.59147790274037981</v>
      </c>
      <c r="G460" s="35" t="str">
        <f t="shared" si="166"/>
        <v/>
      </c>
      <c r="H460" s="35" t="str">
        <f t="shared" si="167"/>
        <v/>
      </c>
      <c r="J460" s="19">
        <v>457</v>
      </c>
      <c r="K460" s="30">
        <f t="shared" si="168"/>
        <v>2.1522883443830598</v>
      </c>
      <c r="L460" s="77">
        <f t="shared" ca="1" si="169"/>
        <v>8.8113748064288871E-4</v>
      </c>
      <c r="M460" s="27" t="str">
        <f t="shared" si="175"/>
        <v/>
      </c>
      <c r="N460" s="22">
        <f t="shared" si="170"/>
        <v>2.80482067872116</v>
      </c>
      <c r="O460" s="28">
        <f t="shared" ca="1" si="171"/>
        <v>2.7692892248776498E-3</v>
      </c>
      <c r="P460" s="28">
        <f t="shared" ca="1" si="172"/>
        <v>1.7070896332039749</v>
      </c>
      <c r="Q460" s="20">
        <f ca="1">IF(O460="","",SUM($P$4:$P460))</f>
        <v>1161.3209454418256</v>
      </c>
      <c r="R460" s="28">
        <f t="shared" si="163"/>
        <v>637.99999999999704</v>
      </c>
      <c r="S460" s="77">
        <f ca="1">SUM(L$4:L460)</f>
        <v>1.226239399676226</v>
      </c>
      <c r="T460" s="80">
        <f t="shared" ca="1" si="173"/>
        <v>0.58551366181440734</v>
      </c>
      <c r="U460" s="80">
        <f t="shared" ca="1" si="174"/>
        <v>0.89955146819661169</v>
      </c>
      <c r="V460" s="2"/>
      <c r="W460" s="2"/>
      <c r="X460" s="2"/>
      <c r="Y460" s="2"/>
      <c r="AB460" s="6"/>
      <c r="AC460" s="6"/>
      <c r="AP460" s="35">
        <f t="shared" si="176"/>
        <v>630.99999999999409</v>
      </c>
      <c r="AQ460" s="78">
        <f t="shared" ca="1" si="177"/>
        <v>0.89822916793851404</v>
      </c>
    </row>
    <row r="461" spans="1:43">
      <c r="A461" s="74">
        <v>2.4345689040342</v>
      </c>
      <c r="B461" s="74">
        <v>2869</v>
      </c>
      <c r="C461" s="35">
        <v>0</v>
      </c>
      <c r="D461" s="35">
        <f t="shared" ca="1" si="164"/>
        <v>26</v>
      </c>
      <c r="E461" s="35">
        <f t="shared" ca="1" si="165"/>
        <v>8.2740958548173696E-4</v>
      </c>
      <c r="F461" s="35">
        <f ca="1">E461*'Input Sheet'!$D$2/SUM(OFFSET($E$4,0,0,'Input Sheet'!$D$2))</f>
        <v>0.38590326581232098</v>
      </c>
      <c r="G461" s="35" t="str">
        <f t="shared" si="166"/>
        <v/>
      </c>
      <c r="H461" s="35" t="str">
        <f t="shared" si="167"/>
        <v/>
      </c>
      <c r="J461" s="19">
        <v>458</v>
      </c>
      <c r="K461" s="30">
        <f t="shared" si="168"/>
        <v>2.1522883443830598</v>
      </c>
      <c r="L461" s="77">
        <f t="shared" ca="1" si="169"/>
        <v>8.8113748064288871E-4</v>
      </c>
      <c r="M461" s="27" t="str">
        <f t="shared" si="175"/>
        <v/>
      </c>
      <c r="N461" s="22">
        <f t="shared" si="170"/>
        <v>2.8061799739838902</v>
      </c>
      <c r="O461" s="28">
        <f t="shared" ca="1" si="171"/>
        <v>2.7692892248776498E-3</v>
      </c>
      <c r="P461" s="28">
        <f t="shared" ca="1" si="172"/>
        <v>1.7070896332039749</v>
      </c>
      <c r="Q461" s="20">
        <f ca="1">IF(O461="","",SUM($P$4:$P461))</f>
        <v>1163.0280350750297</v>
      </c>
      <c r="R461" s="28">
        <f t="shared" si="163"/>
        <v>640.000000000005</v>
      </c>
      <c r="S461" s="77">
        <f ca="1">SUM(L$4:L461)</f>
        <v>1.2271205371568688</v>
      </c>
      <c r="T461" s="80">
        <f t="shared" ca="1" si="173"/>
        <v>0.58593439371471101</v>
      </c>
      <c r="U461" s="80">
        <f t="shared" ca="1" si="174"/>
        <v>0.90087376845470934</v>
      </c>
      <c r="V461" s="2"/>
      <c r="W461" s="2"/>
      <c r="X461" s="2"/>
      <c r="Y461" s="2"/>
      <c r="AB461" s="6"/>
      <c r="AC461" s="6"/>
      <c r="AP461" s="35">
        <f t="shared" si="176"/>
        <v>637.99999999999704</v>
      </c>
      <c r="AQ461" s="78">
        <f t="shared" ca="1" si="177"/>
        <v>0.89955146819661169</v>
      </c>
    </row>
    <row r="462" spans="1:43">
      <c r="A462" s="74">
        <v>2.32428245529769</v>
      </c>
      <c r="B462" s="74">
        <v>2870</v>
      </c>
      <c r="C462" s="35">
        <v>0</v>
      </c>
      <c r="D462" s="35">
        <f t="shared" ca="1" si="164"/>
        <v>24</v>
      </c>
      <c r="E462" s="35">
        <f t="shared" ca="1" si="165"/>
        <v>7.7985731045405093E-4</v>
      </c>
      <c r="F462" s="35">
        <f ca="1">E462*'Input Sheet'!$D$2/SUM(OFFSET($E$4,0,0,'Input Sheet'!$D$2))</f>
        <v>0.36372491720241751</v>
      </c>
      <c r="G462" s="35" t="str">
        <f t="shared" si="166"/>
        <v/>
      </c>
      <c r="H462" s="35" t="str">
        <f t="shared" si="167"/>
        <v/>
      </c>
      <c r="J462" s="19">
        <v>459</v>
      </c>
      <c r="K462" s="30">
        <f t="shared" si="168"/>
        <v>2.1522883443830598</v>
      </c>
      <c r="L462" s="77">
        <f t="shared" ca="1" si="169"/>
        <v>8.8113748064288871E-4</v>
      </c>
      <c r="M462" s="27" t="str">
        <f t="shared" si="175"/>
        <v/>
      </c>
      <c r="N462" s="22">
        <f t="shared" si="170"/>
        <v>2.8068580295188199</v>
      </c>
      <c r="O462" s="28">
        <f t="shared" ca="1" si="171"/>
        <v>2.7692892248776498E-3</v>
      </c>
      <c r="P462" s="28">
        <f t="shared" ca="1" si="172"/>
        <v>1.7070896332039749</v>
      </c>
      <c r="Q462" s="20">
        <f ca="1">IF(O462="","",SUM($P$4:$P462))</f>
        <v>1164.7351247082338</v>
      </c>
      <c r="R462" s="28">
        <f t="shared" si="163"/>
        <v>641.00000000000387</v>
      </c>
      <c r="S462" s="77">
        <f ca="1">SUM(L$4:L462)</f>
        <v>1.2280016746375115</v>
      </c>
      <c r="T462" s="80">
        <f t="shared" ca="1" si="173"/>
        <v>0.58635512561501479</v>
      </c>
      <c r="U462" s="80">
        <f t="shared" ca="1" si="174"/>
        <v>0.902196068712807</v>
      </c>
      <c r="V462" s="2"/>
      <c r="W462" s="2"/>
      <c r="X462" s="2"/>
      <c r="Y462" s="2"/>
      <c r="AB462" s="6"/>
      <c r="AC462" s="6"/>
      <c r="AP462" s="35">
        <f t="shared" si="176"/>
        <v>640.000000000005</v>
      </c>
      <c r="AQ462" s="78">
        <f t="shared" ca="1" si="177"/>
        <v>0.90087376845470934</v>
      </c>
    </row>
    <row r="463" spans="1:43">
      <c r="A463" s="74">
        <v>3.1102529173533999</v>
      </c>
      <c r="B463" s="74">
        <v>2871</v>
      </c>
      <c r="C463" s="35">
        <v>0</v>
      </c>
      <c r="D463" s="35">
        <f t="shared" ca="1" si="164"/>
        <v>41</v>
      </c>
      <c r="E463" s="35">
        <f t="shared" ca="1" si="165"/>
        <v>1.9955172355736006E-3</v>
      </c>
      <c r="F463" s="35">
        <f ca="1">E463*'Input Sheet'!$D$2/SUM(OFFSET($E$4,0,0,'Input Sheet'!$D$2))</f>
        <v>0.93070787637089158</v>
      </c>
      <c r="G463" s="35" t="str">
        <f t="shared" si="166"/>
        <v/>
      </c>
      <c r="H463" s="35" t="str">
        <f t="shared" si="167"/>
        <v/>
      </c>
      <c r="J463" s="19">
        <v>460</v>
      </c>
      <c r="K463" s="30">
        <f t="shared" si="168"/>
        <v>2.1522883443830598</v>
      </c>
      <c r="L463" s="77">
        <f t="shared" ca="1" si="169"/>
        <v>8.8113748064288871E-4</v>
      </c>
      <c r="M463" s="27" t="str">
        <f t="shared" si="175"/>
        <v/>
      </c>
      <c r="N463" s="22">
        <f t="shared" si="170"/>
        <v>2.8102325179950798</v>
      </c>
      <c r="O463" s="28">
        <f t="shared" ca="1" si="171"/>
        <v>4.1539338373164751E-3</v>
      </c>
      <c r="P463" s="28">
        <f t="shared" ca="1" si="172"/>
        <v>2.5606344498059626</v>
      </c>
      <c r="Q463" s="20">
        <f ca="1">IF(O463="","",SUM($P$4:$P463))</f>
        <v>1167.2957591580398</v>
      </c>
      <c r="R463" s="28">
        <f t="shared" si="163"/>
        <v>645.9999999999942</v>
      </c>
      <c r="S463" s="77">
        <f ca="1">SUM(L$4:L463)</f>
        <v>1.2288828121181543</v>
      </c>
      <c r="T463" s="80">
        <f t="shared" ca="1" si="173"/>
        <v>0.58677585751531847</v>
      </c>
      <c r="U463" s="80">
        <f t="shared" ca="1" si="174"/>
        <v>0.90417951909995342</v>
      </c>
      <c r="V463" s="2"/>
      <c r="W463" s="2"/>
      <c r="X463" s="2"/>
      <c r="Y463" s="2"/>
      <c r="AB463" s="6"/>
      <c r="AC463" s="6"/>
      <c r="AP463" s="35">
        <f t="shared" si="176"/>
        <v>641.00000000000387</v>
      </c>
      <c r="AQ463" s="78">
        <f t="shared" ca="1" si="177"/>
        <v>0.902196068712807</v>
      </c>
    </row>
    <row r="464" spans="1:43">
      <c r="A464" s="74">
        <v>3.0338256939533101</v>
      </c>
      <c r="B464" s="74">
        <v>2872</v>
      </c>
      <c r="C464" s="35">
        <v>0</v>
      </c>
      <c r="D464" s="35">
        <f t="shared" ca="1" si="164"/>
        <v>39</v>
      </c>
      <c r="E464" s="35">
        <f t="shared" ca="1" si="165"/>
        <v>2.0559874548334071E-3</v>
      </c>
      <c r="F464" s="35">
        <f ca="1">E464*'Input Sheet'!$D$2/SUM(OFFSET($E$4,0,0,'Input Sheet'!$D$2))</f>
        <v>0.95891114535182798</v>
      </c>
      <c r="G464" s="35" t="str">
        <f t="shared" si="166"/>
        <v/>
      </c>
      <c r="H464" s="35" t="str">
        <f t="shared" si="167"/>
        <v/>
      </c>
      <c r="J464" s="19">
        <v>461</v>
      </c>
      <c r="K464" s="30">
        <f t="shared" si="168"/>
        <v>2.1553360374650601</v>
      </c>
      <c r="L464" s="77">
        <f t="shared" ca="1" si="169"/>
        <v>8.8113748064288871E-4</v>
      </c>
      <c r="M464" s="27">
        <f t="shared" si="175"/>
        <v>2.1553360374650601</v>
      </c>
      <c r="N464" s="22">
        <f t="shared" si="170"/>
        <v>2.8115750058705902</v>
      </c>
      <c r="O464" s="28">
        <f t="shared" ca="1" si="171"/>
        <v>2.7692892248776498E-3</v>
      </c>
      <c r="P464" s="28">
        <f t="shared" ca="1" si="172"/>
        <v>1.7070896332039749</v>
      </c>
      <c r="Q464" s="20">
        <f ca="1">IF(O464="","",SUM($P$4:$P464))</f>
        <v>1169.0028487912439</v>
      </c>
      <c r="R464" s="28">
        <f t="shared" si="163"/>
        <v>647.99999999999579</v>
      </c>
      <c r="S464" s="77">
        <f ca="1">SUM(L$4:L464)</f>
        <v>1.2297639495987971</v>
      </c>
      <c r="T464" s="80">
        <f t="shared" ca="1" si="173"/>
        <v>0.58719658941562225</v>
      </c>
      <c r="U464" s="80">
        <f t="shared" ca="1" si="174"/>
        <v>0.90550181935805107</v>
      </c>
      <c r="V464" s="2"/>
      <c r="W464" s="2"/>
      <c r="X464" s="2"/>
      <c r="Y464" s="2"/>
      <c r="AB464" s="6"/>
      <c r="AC464" s="6"/>
      <c r="AP464" s="35">
        <f t="shared" si="176"/>
        <v>645.9999999999942</v>
      </c>
      <c r="AQ464" s="78">
        <f t="shared" ca="1" si="177"/>
        <v>0.90417951909995342</v>
      </c>
    </row>
    <row r="465" spans="1:43">
      <c r="A465" s="74">
        <v>3.0305997219659502</v>
      </c>
      <c r="B465" s="74">
        <v>2873</v>
      </c>
      <c r="C465" s="35">
        <v>0</v>
      </c>
      <c r="D465" s="35">
        <f t="shared" ca="1" si="164"/>
        <v>39</v>
      </c>
      <c r="E465" s="35">
        <f t="shared" ca="1" si="165"/>
        <v>2.0559874548334071E-3</v>
      </c>
      <c r="F465" s="35">
        <f ca="1">E465*'Input Sheet'!$D$2/SUM(OFFSET($E$4,0,0,'Input Sheet'!$D$2))</f>
        <v>0.95891114535182798</v>
      </c>
      <c r="G465" s="35" t="str">
        <f t="shared" si="166"/>
        <v/>
      </c>
      <c r="H465" s="35" t="str">
        <f t="shared" si="167"/>
        <v/>
      </c>
      <c r="J465" s="19">
        <v>462</v>
      </c>
      <c r="K465" s="30">
        <f t="shared" si="168"/>
        <v>2.1553360374650601</v>
      </c>
      <c r="L465" s="77">
        <f t="shared" ca="1" si="169"/>
        <v>8.8113748064288871E-4</v>
      </c>
      <c r="M465" s="27" t="str">
        <f t="shared" si="175"/>
        <v/>
      </c>
      <c r="N465" s="22">
        <f t="shared" si="170"/>
        <v>2.81224469680037</v>
      </c>
      <c r="O465" s="28">
        <f t="shared" ca="1" si="171"/>
        <v>1.3846446124388249E-3</v>
      </c>
      <c r="P465" s="28">
        <f t="shared" ca="1" si="172"/>
        <v>0.85354481660198744</v>
      </c>
      <c r="Q465" s="20">
        <f ca="1">IF(O465="","",SUM($P$4:$P465))</f>
        <v>1169.8563936078458</v>
      </c>
      <c r="R465" s="28">
        <f t="shared" si="163"/>
        <v>649.00000000000136</v>
      </c>
      <c r="S465" s="77">
        <f ca="1">SUM(L$4:L465)</f>
        <v>1.2306450870794399</v>
      </c>
      <c r="T465" s="80">
        <f t="shared" ca="1" si="173"/>
        <v>0.58761732131592592</v>
      </c>
      <c r="U465" s="80">
        <f t="shared" ca="1" si="174"/>
        <v>0.90616296948709973</v>
      </c>
      <c r="V465" s="2"/>
      <c r="W465" s="2"/>
      <c r="X465" s="2"/>
      <c r="Y465" s="2"/>
      <c r="AB465" s="6"/>
      <c r="AC465" s="6"/>
      <c r="AP465" s="35">
        <f t="shared" si="176"/>
        <v>647.99999999999579</v>
      </c>
      <c r="AQ465" s="78">
        <f t="shared" ca="1" si="177"/>
        <v>0.90550181935805107</v>
      </c>
    </row>
    <row r="466" spans="1:43">
      <c r="A466" s="74">
        <v>2.9804578922761</v>
      </c>
      <c r="B466" s="74">
        <v>2874</v>
      </c>
      <c r="C466" s="35">
        <v>0</v>
      </c>
      <c r="D466" s="35">
        <f t="shared" ca="1" si="164"/>
        <v>38</v>
      </c>
      <c r="E466" s="35">
        <f t="shared" ca="1" si="165"/>
        <v>1.5419905911250552E-3</v>
      </c>
      <c r="F466" s="35">
        <f ca="1">E466*'Input Sheet'!$D$2/SUM(OFFSET($E$4,0,0,'Input Sheet'!$D$2))</f>
        <v>0.71918335901387087</v>
      </c>
      <c r="G466" s="35" t="str">
        <f t="shared" si="166"/>
        <v/>
      </c>
      <c r="H466" s="35" t="str">
        <f t="shared" si="167"/>
        <v/>
      </c>
      <c r="J466" s="19">
        <v>463</v>
      </c>
      <c r="K466" s="30">
        <f t="shared" si="168"/>
        <v>2.1553360374650601</v>
      </c>
      <c r="L466" s="77">
        <f t="shared" ca="1" si="169"/>
        <v>8.8113748064288871E-4</v>
      </c>
      <c r="M466" s="27" t="str">
        <f t="shared" si="175"/>
        <v/>
      </c>
      <c r="N466" s="22">
        <f t="shared" si="170"/>
        <v>2.8129133566428601</v>
      </c>
      <c r="O466" s="28">
        <f t="shared" ca="1" si="171"/>
        <v>1.3846446124388249E-3</v>
      </c>
      <c r="P466" s="28">
        <f t="shared" ca="1" si="172"/>
        <v>0.85354481660198744</v>
      </c>
      <c r="Q466" s="20">
        <f ca="1">IF(O466="","",SUM($P$4:$P466))</f>
        <v>1170.7099384244477</v>
      </c>
      <c r="R466" s="28">
        <f t="shared" si="163"/>
        <v>650.00000000000739</v>
      </c>
      <c r="S466" s="77">
        <f ca="1">SUM(L$4:L466)</f>
        <v>1.2315262245600826</v>
      </c>
      <c r="T466" s="80">
        <f t="shared" ca="1" si="173"/>
        <v>0.58803805321622971</v>
      </c>
      <c r="U466" s="80">
        <f t="shared" ca="1" si="174"/>
        <v>0.90682411961614851</v>
      </c>
      <c r="V466" s="2"/>
      <c r="W466" s="2"/>
      <c r="X466" s="2"/>
      <c r="Y466" s="2"/>
      <c r="AB466" s="6"/>
      <c r="AC466" s="6"/>
      <c r="AP466" s="35">
        <f t="shared" si="176"/>
        <v>649.00000000000136</v>
      </c>
      <c r="AQ466" s="78">
        <f t="shared" ca="1" si="177"/>
        <v>0.90616296948709973</v>
      </c>
    </row>
    <row r="467" spans="1:43">
      <c r="A467" s="74">
        <v>3.05192391604611</v>
      </c>
      <c r="B467" s="74">
        <v>2875</v>
      </c>
      <c r="C467" s="35">
        <v>0</v>
      </c>
      <c r="D467" s="35">
        <f t="shared" ca="1" si="164"/>
        <v>39</v>
      </c>
      <c r="E467" s="35">
        <f t="shared" ca="1" si="165"/>
        <v>2.0559874548334071E-3</v>
      </c>
      <c r="F467" s="35">
        <f ca="1">E467*'Input Sheet'!$D$2/SUM(OFFSET($E$4,0,0,'Input Sheet'!$D$2))</f>
        <v>0.95891114535182798</v>
      </c>
      <c r="G467" s="35" t="str">
        <f t="shared" si="166"/>
        <v/>
      </c>
      <c r="H467" s="35" t="str">
        <f t="shared" si="167"/>
        <v/>
      </c>
      <c r="J467" s="19">
        <v>464</v>
      </c>
      <c r="K467" s="30">
        <f t="shared" si="168"/>
        <v>2.1583624920952502</v>
      </c>
      <c r="L467" s="77">
        <f t="shared" ca="1" si="169"/>
        <v>8.8113748064288871E-4</v>
      </c>
      <c r="M467" s="27">
        <f t="shared" si="175"/>
        <v>2.1583624920952502</v>
      </c>
      <c r="N467" s="22">
        <f t="shared" si="170"/>
        <v>2.8135809885681899</v>
      </c>
      <c r="O467" s="28">
        <f t="shared" ca="1" si="171"/>
        <v>1.3846446124388249E-3</v>
      </c>
      <c r="P467" s="28">
        <f t="shared" ca="1" si="172"/>
        <v>0.85354481660198744</v>
      </c>
      <c r="Q467" s="20">
        <f ca="1">IF(O467="","",SUM($P$4:$P467))</f>
        <v>1171.5634832410497</v>
      </c>
      <c r="R467" s="28">
        <f t="shared" si="163"/>
        <v>650.99999999999739</v>
      </c>
      <c r="S467" s="77">
        <f ca="1">SUM(L$4:L467)</f>
        <v>1.2324073620407254</v>
      </c>
      <c r="T467" s="80">
        <f t="shared" ca="1" si="173"/>
        <v>0.58845878511653338</v>
      </c>
      <c r="U467" s="80">
        <f t="shared" ca="1" si="174"/>
        <v>0.90748526974519728</v>
      </c>
      <c r="V467" s="2"/>
      <c r="W467" s="2"/>
      <c r="X467" s="2"/>
      <c r="Y467" s="2"/>
      <c r="AB467" s="6"/>
      <c r="AC467" s="6"/>
      <c r="AP467" s="35">
        <f t="shared" si="176"/>
        <v>650.00000000000739</v>
      </c>
      <c r="AQ467" s="78">
        <f t="shared" ca="1" si="177"/>
        <v>0.90682411961614851</v>
      </c>
    </row>
    <row r="468" spans="1:43">
      <c r="A468" s="74">
        <v>3.14891099310936</v>
      </c>
      <c r="B468" s="74">
        <v>2876</v>
      </c>
      <c r="C468" s="35">
        <v>0</v>
      </c>
      <c r="D468" s="35">
        <f t="shared" ca="1" si="164"/>
        <v>41</v>
      </c>
      <c r="E468" s="35">
        <f t="shared" ca="1" si="165"/>
        <v>1.9955172355736006E-3</v>
      </c>
      <c r="F468" s="35">
        <f ca="1">E468*'Input Sheet'!$D$2/SUM(OFFSET($E$4,0,0,'Input Sheet'!$D$2))</f>
        <v>0.93070787637089158</v>
      </c>
      <c r="G468" s="35" t="str">
        <f t="shared" si="166"/>
        <v/>
      </c>
      <c r="H468" s="35" t="str">
        <f t="shared" si="167"/>
        <v/>
      </c>
      <c r="J468" s="19">
        <v>465</v>
      </c>
      <c r="K468" s="30">
        <f t="shared" si="168"/>
        <v>2.1583624920952502</v>
      </c>
      <c r="L468" s="77">
        <f t="shared" ca="1" si="169"/>
        <v>8.8113748064288871E-4</v>
      </c>
      <c r="M468" s="27" t="str">
        <f t="shared" si="175"/>
        <v/>
      </c>
      <c r="N468" s="22">
        <f t="shared" si="170"/>
        <v>2.8182258936139601</v>
      </c>
      <c r="O468" s="28">
        <f t="shared" ca="1" si="171"/>
        <v>1.3846446124388249E-3</v>
      </c>
      <c r="P468" s="28">
        <f t="shared" ca="1" si="172"/>
        <v>0.85354481660198744</v>
      </c>
      <c r="Q468" s="20">
        <f ca="1">IF(O468="","",SUM($P$4:$P468))</f>
        <v>1172.4170280576516</v>
      </c>
      <c r="R468" s="28">
        <f t="shared" si="163"/>
        <v>658.00000000000762</v>
      </c>
      <c r="S468" s="77">
        <f ca="1">SUM(L$4:L468)</f>
        <v>1.2332884995213682</v>
      </c>
      <c r="T468" s="80">
        <f t="shared" ca="1" si="173"/>
        <v>0.58887951701683705</v>
      </c>
      <c r="U468" s="80">
        <f t="shared" ca="1" si="174"/>
        <v>0.90814641987424605</v>
      </c>
      <c r="V468" s="2"/>
      <c r="W468" s="2"/>
      <c r="X468" s="2"/>
      <c r="Y468" s="2"/>
      <c r="AB468" s="6"/>
      <c r="AC468" s="6"/>
      <c r="AP468" s="35">
        <f t="shared" si="176"/>
        <v>650.99999999999739</v>
      </c>
      <c r="AQ468" s="78">
        <f t="shared" ca="1" si="177"/>
        <v>0.90748526974519728</v>
      </c>
    </row>
    <row r="469" spans="1:43">
      <c r="A469" s="74">
        <v>3.1031192535457102</v>
      </c>
      <c r="B469" s="74">
        <v>2878</v>
      </c>
      <c r="C469" s="35">
        <v>0</v>
      </c>
      <c r="D469" s="35">
        <f t="shared" ca="1" si="164"/>
        <v>40</v>
      </c>
      <c r="E469" s="35">
        <f t="shared" ca="1" si="165"/>
        <v>1.8092689602533982E-3</v>
      </c>
      <c r="F469" s="35">
        <f ca="1">E469*'Input Sheet'!$D$2/SUM(OFFSET($E$4,0,0,'Input Sheet'!$D$2))</f>
        <v>0.84384180790960861</v>
      </c>
      <c r="G469" s="35" t="str">
        <f t="shared" si="166"/>
        <v/>
      </c>
      <c r="H469" s="35" t="str">
        <f t="shared" si="167"/>
        <v/>
      </c>
      <c r="J469" s="19">
        <v>466</v>
      </c>
      <c r="K469" s="30">
        <f t="shared" si="168"/>
        <v>2.1583624920952502</v>
      </c>
      <c r="L469" s="77">
        <f t="shared" ca="1" si="169"/>
        <v>8.8113748064288871E-4</v>
      </c>
      <c r="M469" s="27" t="str">
        <f t="shared" si="175"/>
        <v/>
      </c>
      <c r="N469" s="22">
        <f t="shared" si="170"/>
        <v>2.8195439355418701</v>
      </c>
      <c r="O469" s="28">
        <f t="shared" ca="1" si="171"/>
        <v>1.3846446124388249E-3</v>
      </c>
      <c r="P469" s="28">
        <f t="shared" ca="1" si="172"/>
        <v>0.85354481660198744</v>
      </c>
      <c r="Q469" s="20">
        <f ca="1">IF(O469="","",SUM($P$4:$P469))</f>
        <v>1173.2705728742535</v>
      </c>
      <c r="R469" s="28">
        <f t="shared" si="163"/>
        <v>660.00000000000284</v>
      </c>
      <c r="S469" s="77">
        <f ca="1">SUM(L$4:L469)</f>
        <v>1.234169637002011</v>
      </c>
      <c r="T469" s="80">
        <f t="shared" ca="1" si="173"/>
        <v>0.58930024891714083</v>
      </c>
      <c r="U469" s="80">
        <f t="shared" ca="1" si="174"/>
        <v>0.90880757000329471</v>
      </c>
      <c r="V469" s="2"/>
      <c r="W469" s="2"/>
      <c r="X469" s="2"/>
      <c r="Y469" s="2"/>
      <c r="AB469" s="6"/>
      <c r="AC469" s="6"/>
      <c r="AP469" s="35">
        <f t="shared" si="176"/>
        <v>658.00000000000762</v>
      </c>
      <c r="AQ469" s="78">
        <f t="shared" ca="1" si="177"/>
        <v>0.90814641987424605</v>
      </c>
    </row>
    <row r="470" spans="1:43">
      <c r="A470" s="74">
        <v>3.00646604224923</v>
      </c>
      <c r="B470" s="74">
        <v>2881</v>
      </c>
      <c r="C470" s="35">
        <v>0</v>
      </c>
      <c r="D470" s="35">
        <f t="shared" ca="1" si="164"/>
        <v>38</v>
      </c>
      <c r="E470" s="35">
        <f t="shared" ca="1" si="165"/>
        <v>1.5419905911250552E-3</v>
      </c>
      <c r="F470" s="35">
        <f ca="1">E470*'Input Sheet'!$D$2/SUM(OFFSET($E$4,0,0,'Input Sheet'!$D$2))</f>
        <v>0.71918335901387087</v>
      </c>
      <c r="G470" s="35" t="str">
        <f t="shared" si="166"/>
        <v/>
      </c>
      <c r="H470" s="35" t="str">
        <f t="shared" si="167"/>
        <v/>
      </c>
      <c r="J470" s="19">
        <v>467</v>
      </c>
      <c r="K470" s="30">
        <f t="shared" si="168"/>
        <v>2.1583624920952502</v>
      </c>
      <c r="L470" s="77">
        <f t="shared" ca="1" si="169"/>
        <v>8.8113748064288871E-4</v>
      </c>
      <c r="M470" s="27" t="str">
        <f t="shared" si="175"/>
        <v/>
      </c>
      <c r="N470" s="22">
        <f t="shared" si="170"/>
        <v>2.8208579894397001</v>
      </c>
      <c r="O470" s="28">
        <f t="shared" ca="1" si="171"/>
        <v>1.3846446124388249E-3</v>
      </c>
      <c r="P470" s="28">
        <f t="shared" ca="1" si="172"/>
        <v>0.85354481660198744</v>
      </c>
      <c r="Q470" s="20">
        <f ca="1">IF(O470="","",SUM($P$4:$P470))</f>
        <v>1174.1241176908554</v>
      </c>
      <c r="R470" s="28">
        <f t="shared" si="163"/>
        <v>662.00000000000068</v>
      </c>
      <c r="S470" s="77">
        <f ca="1">SUM(L$4:L470)</f>
        <v>1.2350507744826538</v>
      </c>
      <c r="T470" s="80">
        <f t="shared" ca="1" si="173"/>
        <v>0.58972098081744451</v>
      </c>
      <c r="U470" s="80">
        <f t="shared" ca="1" si="174"/>
        <v>0.90946872013234348</v>
      </c>
      <c r="V470" s="2"/>
      <c r="W470" s="2"/>
      <c r="X470" s="2"/>
      <c r="Y470" s="2"/>
      <c r="AB470" s="6"/>
      <c r="AC470" s="6"/>
      <c r="AP470" s="35">
        <f t="shared" si="176"/>
        <v>660.00000000000284</v>
      </c>
      <c r="AQ470" s="78">
        <f t="shared" ca="1" si="177"/>
        <v>0.90880757000329471</v>
      </c>
    </row>
    <row r="471" spans="1:43">
      <c r="A471" s="74">
        <v>2.6803355134145601</v>
      </c>
      <c r="B471" s="74">
        <v>2882</v>
      </c>
      <c r="C471" s="35">
        <v>0</v>
      </c>
      <c r="D471" s="35">
        <f t="shared" ca="1" si="164"/>
        <v>32</v>
      </c>
      <c r="E471" s="35">
        <f t="shared" ca="1" si="165"/>
        <v>9.4891728684618783E-4</v>
      </c>
      <c r="F471" s="35">
        <f ca="1">E471*'Input Sheet'!$D$2/SUM(OFFSET($E$4,0,0,'Input Sheet'!$D$2))</f>
        <v>0.44257437477776673</v>
      </c>
      <c r="G471" s="35" t="str">
        <f t="shared" si="166"/>
        <v/>
      </c>
      <c r="H471" s="35" t="str">
        <f t="shared" si="167"/>
        <v/>
      </c>
      <c r="J471" s="19">
        <v>468</v>
      </c>
      <c r="K471" s="30">
        <f t="shared" si="168"/>
        <v>2.1613680022349699</v>
      </c>
      <c r="L471" s="77">
        <f t="shared" ca="1" si="169"/>
        <v>8.8113748064288871E-4</v>
      </c>
      <c r="M471" s="27">
        <f t="shared" si="175"/>
        <v>2.1613680022349699</v>
      </c>
      <c r="N471" s="22">
        <f t="shared" si="170"/>
        <v>2.8221680793680202</v>
      </c>
      <c r="O471" s="28">
        <f t="shared" ca="1" si="171"/>
        <v>2.7692892248776498E-3</v>
      </c>
      <c r="P471" s="28">
        <f t="shared" ca="1" si="172"/>
        <v>1.7070896332039749</v>
      </c>
      <c r="Q471" s="20">
        <f ca="1">IF(O471="","",SUM($P$4:$P471))</f>
        <v>1175.8312073240595</v>
      </c>
      <c r="R471" s="28">
        <f t="shared" si="163"/>
        <v>664.00000000000455</v>
      </c>
      <c r="S471" s="77">
        <f ca="1">SUM(L$4:L471)</f>
        <v>1.2359319119632965</v>
      </c>
      <c r="T471" s="80">
        <f t="shared" ca="1" si="173"/>
        <v>0.59014171271774829</v>
      </c>
      <c r="U471" s="80">
        <f t="shared" ca="1" si="174"/>
        <v>0.91079102039044113</v>
      </c>
      <c r="V471" s="2"/>
      <c r="W471" s="2"/>
      <c r="X471" s="2"/>
      <c r="Y471" s="2"/>
      <c r="AB471" s="6"/>
      <c r="AC471" s="6"/>
      <c r="AP471" s="35">
        <f t="shared" si="176"/>
        <v>662.00000000000068</v>
      </c>
      <c r="AQ471" s="78">
        <f t="shared" ca="1" si="177"/>
        <v>0.90946872013234348</v>
      </c>
    </row>
    <row r="472" spans="1:43">
      <c r="A472" s="74">
        <v>2.74663419893758</v>
      </c>
      <c r="B472" s="74">
        <v>2883</v>
      </c>
      <c r="C472" s="35">
        <v>0</v>
      </c>
      <c r="D472" s="35">
        <f t="shared" ca="1" si="164"/>
        <v>33</v>
      </c>
      <c r="E472" s="35">
        <f t="shared" ca="1" si="165"/>
        <v>1.1903085264824986E-3</v>
      </c>
      <c r="F472" s="35">
        <f ca="1">E472*'Input Sheet'!$D$2/SUM(OFFSET($E$4,0,0,'Input Sheet'!$D$2))</f>
        <v>0.55515908415105819</v>
      </c>
      <c r="G472" s="35" t="str">
        <f t="shared" si="166"/>
        <v/>
      </c>
      <c r="H472" s="35" t="str">
        <f t="shared" si="167"/>
        <v/>
      </c>
      <c r="J472" s="19">
        <v>469</v>
      </c>
      <c r="K472" s="30">
        <f t="shared" si="168"/>
        <v>2.1613680022349699</v>
      </c>
      <c r="L472" s="77">
        <f t="shared" ca="1" si="169"/>
        <v>8.8113748064288871E-4</v>
      </c>
      <c r="M472" s="27" t="str">
        <f t="shared" si="175"/>
        <v/>
      </c>
      <c r="N472" s="22">
        <f t="shared" si="170"/>
        <v>2.8228216453031001</v>
      </c>
      <c r="O472" s="28">
        <f t="shared" ca="1" si="171"/>
        <v>1.3846446124388249E-3</v>
      </c>
      <c r="P472" s="28">
        <f t="shared" ca="1" si="172"/>
        <v>0.85354481660198744</v>
      </c>
      <c r="Q472" s="20">
        <f ca="1">IF(O472="","",SUM($P$4:$P472))</f>
        <v>1176.6847521406614</v>
      </c>
      <c r="R472" s="28">
        <f t="shared" ref="R472:R535" si="178">IF(N472="",NA(),10^N472)</f>
        <v>664.99999999999352</v>
      </c>
      <c r="S472" s="77">
        <f ca="1">SUM(L$4:L472)</f>
        <v>1.2368130494439393</v>
      </c>
      <c r="T472" s="80">
        <f t="shared" ca="1" si="173"/>
        <v>0.59056244461805196</v>
      </c>
      <c r="U472" s="80">
        <f t="shared" ca="1" si="174"/>
        <v>0.9114521705194899</v>
      </c>
      <c r="V472" s="2"/>
      <c r="W472" s="2"/>
      <c r="X472" s="2"/>
      <c r="Y472" s="2"/>
      <c r="AB472" s="6"/>
      <c r="AC472" s="6"/>
      <c r="AP472" s="35">
        <f t="shared" si="176"/>
        <v>664.00000000000455</v>
      </c>
      <c r="AQ472" s="78">
        <f t="shared" ca="1" si="177"/>
        <v>0.91079102039044113</v>
      </c>
    </row>
    <row r="473" spans="1:43">
      <c r="A473" s="74">
        <v>2.4800069429571501</v>
      </c>
      <c r="B473" s="74">
        <v>2884</v>
      </c>
      <c r="C473" s="35">
        <v>0</v>
      </c>
      <c r="D473" s="35">
        <f t="shared" ca="1" si="164"/>
        <v>27</v>
      </c>
      <c r="E473" s="35">
        <f t="shared" ca="1" si="165"/>
        <v>8.077093572559813E-4</v>
      </c>
      <c r="F473" s="35">
        <f ca="1">E473*'Input Sheet'!$D$2/SUM(OFFSET($E$4,0,0,'Input Sheet'!$D$2))</f>
        <v>0.3767150928167895</v>
      </c>
      <c r="G473" s="35" t="str">
        <f t="shared" si="166"/>
        <v/>
      </c>
      <c r="H473" s="35" t="str">
        <f t="shared" si="167"/>
        <v/>
      </c>
      <c r="J473" s="19">
        <v>470</v>
      </c>
      <c r="K473" s="30">
        <f t="shared" si="168"/>
        <v>2.1613680022349699</v>
      </c>
      <c r="L473" s="77">
        <f t="shared" ca="1" si="169"/>
        <v>8.8113748064288871E-4</v>
      </c>
      <c r="M473" s="27" t="str">
        <f t="shared" si="175"/>
        <v/>
      </c>
      <c r="N473" s="22">
        <f t="shared" si="170"/>
        <v>2.8234742291703001</v>
      </c>
      <c r="O473" s="28">
        <f t="shared" ca="1" si="171"/>
        <v>2.7692892248776498E-3</v>
      </c>
      <c r="P473" s="28">
        <f t="shared" ca="1" si="172"/>
        <v>1.7070896332039749</v>
      </c>
      <c r="Q473" s="20">
        <f ca="1">IF(O473="","",SUM($P$4:$P473))</f>
        <v>1178.3918417738655</v>
      </c>
      <c r="R473" s="28">
        <f t="shared" si="178"/>
        <v>665.99999999999898</v>
      </c>
      <c r="S473" s="77">
        <f ca="1">SUM(L$4:L473)</f>
        <v>1.2376941869245821</v>
      </c>
      <c r="T473" s="80">
        <f t="shared" ca="1" si="173"/>
        <v>0.59098317651835575</v>
      </c>
      <c r="U473" s="80">
        <f t="shared" ca="1" si="174"/>
        <v>0.91277447077758755</v>
      </c>
      <c r="V473" s="2"/>
      <c r="W473" s="2"/>
      <c r="X473" s="2"/>
      <c r="Y473" s="2"/>
      <c r="AB473" s="6"/>
      <c r="AC473" s="6"/>
      <c r="AP473" s="35">
        <f t="shared" si="176"/>
        <v>664.99999999999352</v>
      </c>
      <c r="AQ473" s="78">
        <f t="shared" ca="1" si="177"/>
        <v>0.9114521705194899</v>
      </c>
    </row>
    <row r="474" spans="1:43">
      <c r="A474" s="74">
        <v>2.51454775266029</v>
      </c>
      <c r="B474" s="74">
        <v>2885</v>
      </c>
      <c r="C474" s="35">
        <v>0</v>
      </c>
      <c r="D474" s="35">
        <f t="shared" ca="1" si="164"/>
        <v>28</v>
      </c>
      <c r="E474" s="35">
        <f t="shared" ca="1" si="165"/>
        <v>1.1799580175565639E-3</v>
      </c>
      <c r="F474" s="35">
        <f ca="1">E474*'Input Sheet'!$D$2/SUM(OFFSET($E$4,0,0,'Input Sheet'!$D$2))</f>
        <v>0.55033161385409246</v>
      </c>
      <c r="G474" s="35" t="str">
        <f t="shared" si="166"/>
        <v/>
      </c>
      <c r="H474" s="35" t="str">
        <f t="shared" si="167"/>
        <v/>
      </c>
      <c r="J474" s="19">
        <v>471</v>
      </c>
      <c r="K474" s="30">
        <f t="shared" si="168"/>
        <v>2.1613680022349699</v>
      </c>
      <c r="L474" s="77">
        <f t="shared" ca="1" si="169"/>
        <v>8.8113748064288871E-4</v>
      </c>
      <c r="M474" s="27" t="str">
        <f t="shared" si="175"/>
        <v/>
      </c>
      <c r="N474" s="22">
        <f t="shared" si="170"/>
        <v>2.8254261177678202</v>
      </c>
      <c r="O474" s="28">
        <f t="shared" ca="1" si="171"/>
        <v>1.3846446124388249E-3</v>
      </c>
      <c r="P474" s="28">
        <f t="shared" ca="1" si="172"/>
        <v>0.85354481660198744</v>
      </c>
      <c r="Q474" s="20">
        <f ca="1">IF(O474="","",SUM($P$4:$P474))</f>
        <v>1179.2453865904674</v>
      </c>
      <c r="R474" s="28">
        <f t="shared" si="178"/>
        <v>668.99999999999613</v>
      </c>
      <c r="S474" s="77">
        <f ca="1">SUM(L$4:L474)</f>
        <v>1.2385753244052249</v>
      </c>
      <c r="T474" s="80">
        <f t="shared" ca="1" si="173"/>
        <v>0.59140390841865942</v>
      </c>
      <c r="U474" s="80">
        <f t="shared" ca="1" si="174"/>
        <v>0.91343562090663633</v>
      </c>
      <c r="V474" s="2"/>
      <c r="W474" s="2"/>
      <c r="X474" s="2"/>
      <c r="Y474" s="2"/>
      <c r="AB474" s="6"/>
      <c r="AC474" s="6"/>
      <c r="AP474" s="35">
        <f t="shared" si="176"/>
        <v>665.99999999999898</v>
      </c>
      <c r="AQ474" s="78">
        <f t="shared" ca="1" si="177"/>
        <v>0.91277447077758755</v>
      </c>
    </row>
    <row r="475" spans="1:43">
      <c r="A475" s="74">
        <v>2.9503648543761201</v>
      </c>
      <c r="B475" s="74">
        <v>2886</v>
      </c>
      <c r="C475" s="35">
        <v>0</v>
      </c>
      <c r="D475" s="35">
        <f t="shared" ca="1" si="164"/>
        <v>37</v>
      </c>
      <c r="E475" s="35">
        <f t="shared" ca="1" si="165"/>
        <v>1.8337185407973631E-3</v>
      </c>
      <c r="F475" s="35">
        <f ca="1">E475*'Input Sheet'!$D$2/SUM(OFFSET($E$4,0,0,'Input Sheet'!$D$2))</f>
        <v>0.85524507558406282</v>
      </c>
      <c r="G475" s="35" t="str">
        <f t="shared" si="166"/>
        <v/>
      </c>
      <c r="H475" s="35" t="str">
        <f t="shared" si="167"/>
        <v/>
      </c>
      <c r="J475" s="19">
        <v>472</v>
      </c>
      <c r="K475" s="30">
        <f t="shared" si="168"/>
        <v>2.1643528557844398</v>
      </c>
      <c r="L475" s="77">
        <f t="shared" ca="1" si="169"/>
        <v>8.8113748064288871E-4</v>
      </c>
      <c r="M475" s="27">
        <f t="shared" si="175"/>
        <v>2.1643528557844398</v>
      </c>
      <c r="N475" s="22">
        <f t="shared" si="170"/>
        <v>2.8280150642239801</v>
      </c>
      <c r="O475" s="28">
        <f t="shared" ca="1" si="171"/>
        <v>1.3846446124388249E-3</v>
      </c>
      <c r="P475" s="28">
        <f t="shared" ca="1" si="172"/>
        <v>0.85354481660198744</v>
      </c>
      <c r="Q475" s="20">
        <f ca="1">IF(O475="","",SUM($P$4:$P475))</f>
        <v>1180.0989314070694</v>
      </c>
      <c r="R475" s="28">
        <f t="shared" si="178"/>
        <v>673.00000000000546</v>
      </c>
      <c r="S475" s="77">
        <f ca="1">SUM(L$4:L475)</f>
        <v>1.2394564618858677</v>
      </c>
      <c r="T475" s="80">
        <f t="shared" ca="1" si="173"/>
        <v>0.5918246403189632</v>
      </c>
      <c r="U475" s="80">
        <f t="shared" ca="1" si="174"/>
        <v>0.91409677103568499</v>
      </c>
      <c r="V475" s="2"/>
      <c r="W475" s="2"/>
      <c r="X475" s="2"/>
      <c r="Y475" s="2"/>
      <c r="AB475" s="6"/>
      <c r="AC475" s="6"/>
      <c r="AP475" s="35">
        <f t="shared" si="176"/>
        <v>668.99999999999613</v>
      </c>
      <c r="AQ475" s="78">
        <f t="shared" ca="1" si="177"/>
        <v>0.91343562090663633</v>
      </c>
    </row>
    <row r="476" spans="1:43">
      <c r="A476" s="74">
        <v>2.8041394323353499</v>
      </c>
      <c r="B476" s="74">
        <v>2887</v>
      </c>
      <c r="C476" s="35">
        <v>0</v>
      </c>
      <c r="D476" s="35">
        <f t="shared" ca="1" si="164"/>
        <v>34</v>
      </c>
      <c r="E476" s="35">
        <f t="shared" ca="1" si="165"/>
        <v>1.3846446124388249E-3</v>
      </c>
      <c r="F476" s="35">
        <f ca="1">E476*'Input Sheet'!$D$2/SUM(OFFSET($E$4,0,0,'Input Sheet'!$D$2))</f>
        <v>0.64579730197163909</v>
      </c>
      <c r="G476" s="35" t="str">
        <f t="shared" si="166"/>
        <v/>
      </c>
      <c r="H476" s="35" t="str">
        <f t="shared" si="167"/>
        <v/>
      </c>
      <c r="J476" s="19">
        <v>473</v>
      </c>
      <c r="K476" s="30">
        <f t="shared" si="168"/>
        <v>2.1643528557844398</v>
      </c>
      <c r="L476" s="77">
        <f t="shared" ca="1" si="169"/>
        <v>8.8113748064288871E-4</v>
      </c>
      <c r="M476" s="27" t="str">
        <f t="shared" si="175"/>
        <v/>
      </c>
      <c r="N476" s="22">
        <f t="shared" si="170"/>
        <v>2.8305886686851398</v>
      </c>
      <c r="O476" s="28">
        <f t="shared" ca="1" si="171"/>
        <v>1.3846446124388249E-3</v>
      </c>
      <c r="P476" s="28">
        <f t="shared" ca="1" si="172"/>
        <v>0.85354481660198744</v>
      </c>
      <c r="Q476" s="20">
        <f ca="1">IF(O476="","",SUM($P$4:$P476))</f>
        <v>1180.9524762236713</v>
      </c>
      <c r="R476" s="28">
        <f t="shared" si="178"/>
        <v>676.99999999999341</v>
      </c>
      <c r="S476" s="77">
        <f ca="1">SUM(L$4:L476)</f>
        <v>1.2403375993665104</v>
      </c>
      <c r="T476" s="80">
        <f t="shared" ca="1" si="173"/>
        <v>0.59224537221926687</v>
      </c>
      <c r="U476" s="80">
        <f t="shared" ca="1" si="174"/>
        <v>0.91475792116473376</v>
      </c>
      <c r="V476" s="2"/>
      <c r="W476" s="2"/>
      <c r="X476" s="2"/>
      <c r="Y476" s="2"/>
      <c r="AB476" s="6"/>
      <c r="AC476" s="6"/>
      <c r="AP476" s="35">
        <f t="shared" si="176"/>
        <v>673.00000000000546</v>
      </c>
      <c r="AQ476" s="78">
        <f t="shared" ca="1" si="177"/>
        <v>0.91409677103568499</v>
      </c>
    </row>
    <row r="477" spans="1:43">
      <c r="A477" s="74">
        <v>2.9106244048891998</v>
      </c>
      <c r="B477" s="74">
        <v>2888</v>
      </c>
      <c r="C477" s="35">
        <v>0</v>
      </c>
      <c r="D477" s="35">
        <f t="shared" ca="1" si="164"/>
        <v>36</v>
      </c>
      <c r="E477" s="35">
        <f t="shared" ca="1" si="165"/>
        <v>1.6752490372716649E-3</v>
      </c>
      <c r="F477" s="35">
        <f ca="1">E477*'Input Sheet'!$D$2/SUM(OFFSET($E$4,0,0,'Input Sheet'!$D$2))</f>
        <v>0.78133500732371164</v>
      </c>
      <c r="G477" s="35" t="str">
        <f t="shared" si="166"/>
        <v/>
      </c>
      <c r="H477" s="35" t="str">
        <f t="shared" si="167"/>
        <v/>
      </c>
      <c r="J477" s="19">
        <v>474</v>
      </c>
      <c r="K477" s="30">
        <f t="shared" si="168"/>
        <v>2.1643528557844398</v>
      </c>
      <c r="L477" s="77">
        <f t="shared" ca="1" si="169"/>
        <v>8.8113748064288871E-4</v>
      </c>
      <c r="M477" s="27" t="str">
        <f t="shared" si="175"/>
        <v/>
      </c>
      <c r="N477" s="22">
        <f t="shared" si="170"/>
        <v>2.8325089127062402</v>
      </c>
      <c r="O477" s="28">
        <f t="shared" ca="1" si="171"/>
        <v>1.3846446124388249E-3</v>
      </c>
      <c r="P477" s="28">
        <f t="shared" ca="1" si="172"/>
        <v>0.85354481660198744</v>
      </c>
      <c r="Q477" s="20">
        <f ca="1">IF(O477="","",SUM($P$4:$P477))</f>
        <v>1181.8060210402732</v>
      </c>
      <c r="R477" s="28">
        <f t="shared" si="178"/>
        <v>680.00000000000637</v>
      </c>
      <c r="S477" s="77">
        <f ca="1">SUM(L$4:L477)</f>
        <v>1.2412187368471532</v>
      </c>
      <c r="T477" s="80">
        <f t="shared" ca="1" si="173"/>
        <v>0.59266610411957066</v>
      </c>
      <c r="U477" s="80">
        <f t="shared" ca="1" si="174"/>
        <v>0.91541907129378253</v>
      </c>
      <c r="V477" s="2"/>
      <c r="W477" s="2"/>
      <c r="X477" s="2"/>
      <c r="Y477" s="2"/>
      <c r="AB477" s="6"/>
      <c r="AC477" s="6"/>
      <c r="AP477" s="35">
        <f t="shared" si="176"/>
        <v>676.99999999999341</v>
      </c>
      <c r="AQ477" s="78">
        <f t="shared" ca="1" si="177"/>
        <v>0.91475792116473376</v>
      </c>
    </row>
    <row r="478" spans="1:43">
      <c r="A478" s="74">
        <v>3.0891983668051499</v>
      </c>
      <c r="B478" s="74">
        <v>2889</v>
      </c>
      <c r="C478" s="35">
        <v>0</v>
      </c>
      <c r="D478" s="35">
        <f t="shared" ca="1" si="164"/>
        <v>40</v>
      </c>
      <c r="E478" s="35">
        <f t="shared" ca="1" si="165"/>
        <v>1.8092689602533982E-3</v>
      </c>
      <c r="F478" s="35">
        <f ca="1">E478*'Input Sheet'!$D$2/SUM(OFFSET($E$4,0,0,'Input Sheet'!$D$2))</f>
        <v>0.84384180790960861</v>
      </c>
      <c r="G478" s="35" t="str">
        <f t="shared" si="166"/>
        <v/>
      </c>
      <c r="H478" s="35" t="str">
        <f t="shared" si="167"/>
        <v/>
      </c>
      <c r="J478" s="19">
        <v>475</v>
      </c>
      <c r="K478" s="30">
        <f t="shared" si="168"/>
        <v>2.1643528557844398</v>
      </c>
      <c r="L478" s="77">
        <f t="shared" ca="1" si="169"/>
        <v>8.8113748064288871E-4</v>
      </c>
      <c r="M478" s="27" t="str">
        <f t="shared" si="175"/>
        <v/>
      </c>
      <c r="N478" s="22">
        <f t="shared" si="170"/>
        <v>2.8337843746564801</v>
      </c>
      <c r="O478" s="28">
        <f t="shared" ca="1" si="171"/>
        <v>1.3846446124388249E-3</v>
      </c>
      <c r="P478" s="28">
        <f t="shared" ca="1" si="172"/>
        <v>0.85354481660198744</v>
      </c>
      <c r="Q478" s="20">
        <f ca="1">IF(O478="","",SUM($P$4:$P478))</f>
        <v>1182.6595658568751</v>
      </c>
      <c r="R478" s="28">
        <f t="shared" si="178"/>
        <v>682.00000000000261</v>
      </c>
      <c r="S478" s="77">
        <f ca="1">SUM(L$4:L478)</f>
        <v>1.242099874327796</v>
      </c>
      <c r="T478" s="80">
        <f t="shared" ca="1" si="173"/>
        <v>0.59308683601987433</v>
      </c>
      <c r="U478" s="80">
        <f t="shared" ca="1" si="174"/>
        <v>0.91608022142283119</v>
      </c>
      <c r="V478" s="2"/>
      <c r="W478" s="2"/>
      <c r="X478" s="2"/>
      <c r="Y478" s="2"/>
      <c r="AB478" s="6"/>
      <c r="AC478" s="6"/>
      <c r="AP478" s="35">
        <f t="shared" si="176"/>
        <v>680.00000000000637</v>
      </c>
      <c r="AQ478" s="78">
        <f t="shared" ca="1" si="177"/>
        <v>0.91541907129378253</v>
      </c>
    </row>
    <row r="479" spans="1:43">
      <c r="A479" s="74">
        <v>3.1583624920952502</v>
      </c>
      <c r="B479" s="74">
        <v>2891</v>
      </c>
      <c r="C479" s="35">
        <v>0</v>
      </c>
      <c r="D479" s="35">
        <f t="shared" ca="1" si="164"/>
        <v>42</v>
      </c>
      <c r="E479" s="35">
        <f t="shared" ca="1" si="165"/>
        <v>2.1538916193492835E-3</v>
      </c>
      <c r="F479" s="35">
        <f ca="1">E479*'Input Sheet'!$D$2/SUM(OFFSET($E$4,0,0,'Input Sheet'!$D$2))</f>
        <v>1.0045735808447722</v>
      </c>
      <c r="G479" s="35" t="str">
        <f t="shared" si="166"/>
        <v/>
      </c>
      <c r="H479" s="35" t="str">
        <f t="shared" si="167"/>
        <v/>
      </c>
      <c r="J479" s="19">
        <v>476</v>
      </c>
      <c r="K479" s="30">
        <f t="shared" si="168"/>
        <v>2.1643528557844398</v>
      </c>
      <c r="L479" s="77">
        <f t="shared" ca="1" si="169"/>
        <v>8.8113748064288871E-4</v>
      </c>
      <c r="M479" s="27" t="str">
        <f t="shared" si="175"/>
        <v/>
      </c>
      <c r="N479" s="22">
        <f t="shared" si="170"/>
        <v>2.8344207036815301</v>
      </c>
      <c r="O479" s="28">
        <f t="shared" ca="1" si="171"/>
        <v>1.3846446124388249E-3</v>
      </c>
      <c r="P479" s="28">
        <f t="shared" ca="1" si="172"/>
        <v>0.85354481660198744</v>
      </c>
      <c r="Q479" s="20">
        <f ca="1">IF(O479="","",SUM($P$4:$P479))</f>
        <v>1183.5131106734771</v>
      </c>
      <c r="R479" s="28">
        <f t="shared" si="178"/>
        <v>682.99999999999636</v>
      </c>
      <c r="S479" s="77">
        <f ca="1">SUM(L$4:L479)</f>
        <v>1.2429810118084388</v>
      </c>
      <c r="T479" s="80">
        <f t="shared" ca="1" si="173"/>
        <v>0.593507567920178</v>
      </c>
      <c r="U479" s="80">
        <f t="shared" ca="1" si="174"/>
        <v>0.91674137155187996</v>
      </c>
      <c r="V479" s="2"/>
      <c r="W479" s="2"/>
      <c r="X479" s="2"/>
      <c r="Y479" s="2"/>
      <c r="AB479" s="6"/>
      <c r="AC479" s="6"/>
      <c r="AP479" s="35">
        <f t="shared" si="176"/>
        <v>682.00000000000261</v>
      </c>
      <c r="AQ479" s="78">
        <f t="shared" ca="1" si="177"/>
        <v>0.91608022142283119</v>
      </c>
    </row>
    <row r="480" spans="1:43">
      <c r="A480" s="74">
        <v>3.0248959601074801</v>
      </c>
      <c r="B480" s="74">
        <v>2892</v>
      </c>
      <c r="C480" s="35">
        <v>0</v>
      </c>
      <c r="D480" s="35">
        <f t="shared" ca="1" si="164"/>
        <v>39</v>
      </c>
      <c r="E480" s="35">
        <f t="shared" ca="1" si="165"/>
        <v>2.0559874548334071E-3</v>
      </c>
      <c r="F480" s="35">
        <f ca="1">E480*'Input Sheet'!$D$2/SUM(OFFSET($E$4,0,0,'Input Sheet'!$D$2))</f>
        <v>0.95891114535182798</v>
      </c>
      <c r="G480" s="35" t="str">
        <f t="shared" si="166"/>
        <v/>
      </c>
      <c r="H480" s="35" t="str">
        <f t="shared" si="167"/>
        <v/>
      </c>
      <c r="J480" s="19">
        <v>477</v>
      </c>
      <c r="K480" s="30">
        <f t="shared" si="168"/>
        <v>2.1643528557844398</v>
      </c>
      <c r="L480" s="77">
        <f t="shared" ca="1" si="169"/>
        <v>8.8113748064288871E-4</v>
      </c>
      <c r="M480" s="27" t="str">
        <f t="shared" si="175"/>
        <v/>
      </c>
      <c r="N480" s="22">
        <f t="shared" si="170"/>
        <v>2.8350561017201201</v>
      </c>
      <c r="O480" s="28">
        <f t="shared" ca="1" si="171"/>
        <v>1.3846446124388249E-3</v>
      </c>
      <c r="P480" s="28">
        <f t="shared" ca="1" si="172"/>
        <v>0.85354481660198744</v>
      </c>
      <c r="Q480" s="20">
        <f ca="1">IF(O480="","",SUM($P$4:$P480))</f>
        <v>1184.366655490079</v>
      </c>
      <c r="R480" s="28">
        <f t="shared" si="178"/>
        <v>684.00000000000648</v>
      </c>
      <c r="S480" s="77">
        <f ca="1">SUM(L$4:L480)</f>
        <v>1.2438621492890816</v>
      </c>
      <c r="T480" s="80">
        <f t="shared" ca="1" si="173"/>
        <v>0.59392829982048179</v>
      </c>
      <c r="U480" s="80">
        <f t="shared" ca="1" si="174"/>
        <v>0.91740252168092873</v>
      </c>
      <c r="V480" s="2"/>
      <c r="W480" s="2"/>
      <c r="X480" s="2"/>
      <c r="Y480" s="2"/>
      <c r="AB480" s="6"/>
      <c r="AC480" s="6"/>
      <c r="AP480" s="35">
        <f t="shared" si="176"/>
        <v>682.99999999999636</v>
      </c>
      <c r="AQ480" s="78">
        <f t="shared" ca="1" si="177"/>
        <v>0.91674137155187996</v>
      </c>
    </row>
    <row r="481" spans="1:43">
      <c r="A481" s="74">
        <v>2.4969296480732099</v>
      </c>
      <c r="B481" s="74">
        <v>2893</v>
      </c>
      <c r="C481" s="35">
        <v>0</v>
      </c>
      <c r="D481" s="35">
        <f t="shared" ca="1" si="164"/>
        <v>28</v>
      </c>
      <c r="E481" s="35">
        <f t="shared" ca="1" si="165"/>
        <v>1.1799580175565639E-3</v>
      </c>
      <c r="F481" s="35">
        <f ca="1">E481*'Input Sheet'!$D$2/SUM(OFFSET($E$4,0,0,'Input Sheet'!$D$2))</f>
        <v>0.55033161385409246</v>
      </c>
      <c r="G481" s="35" t="str">
        <f t="shared" si="166"/>
        <v/>
      </c>
      <c r="H481" s="35" t="str">
        <f t="shared" si="167"/>
        <v/>
      </c>
      <c r="J481" s="19">
        <v>478</v>
      </c>
      <c r="K481" s="30">
        <f t="shared" si="168"/>
        <v>2.1643528557844398</v>
      </c>
      <c r="L481" s="77">
        <f t="shared" ca="1" si="169"/>
        <v>8.8113748064288871E-4</v>
      </c>
      <c r="M481" s="27" t="str">
        <f t="shared" si="175"/>
        <v/>
      </c>
      <c r="N481" s="22">
        <f t="shared" si="170"/>
        <v>2.8356905714924299</v>
      </c>
      <c r="O481" s="28">
        <f t="shared" ca="1" si="171"/>
        <v>1.3846446124388249E-3</v>
      </c>
      <c r="P481" s="28">
        <f t="shared" ca="1" si="172"/>
        <v>0.85354481660198744</v>
      </c>
      <c r="Q481" s="20">
        <f ca="1">IF(O481="","",SUM($P$4:$P481))</f>
        <v>1185.2202003066809</v>
      </c>
      <c r="R481" s="28">
        <f t="shared" si="178"/>
        <v>685.0000000000075</v>
      </c>
      <c r="S481" s="77">
        <f ca="1">SUM(L$4:L481)</f>
        <v>1.2447432867697243</v>
      </c>
      <c r="T481" s="80">
        <f t="shared" ca="1" si="173"/>
        <v>0.59434903172078546</v>
      </c>
      <c r="U481" s="80">
        <f t="shared" ca="1" si="174"/>
        <v>0.9180636718099775</v>
      </c>
      <c r="V481" s="2"/>
      <c r="W481" s="2"/>
      <c r="X481" s="2"/>
      <c r="Y481" s="2"/>
      <c r="AB481" s="6"/>
      <c r="AC481" s="6"/>
      <c r="AP481" s="35">
        <f t="shared" si="176"/>
        <v>684.00000000000648</v>
      </c>
      <c r="AQ481" s="78">
        <f t="shared" ca="1" si="177"/>
        <v>0.91740252168092873</v>
      </c>
    </row>
    <row r="482" spans="1:43">
      <c r="A482" s="74">
        <v>3.05192391604611</v>
      </c>
      <c r="B482" s="74">
        <v>2894</v>
      </c>
      <c r="C482" s="35">
        <v>0</v>
      </c>
      <c r="D482" s="35">
        <f t="shared" ca="1" si="164"/>
        <v>39</v>
      </c>
      <c r="E482" s="35">
        <f t="shared" ca="1" si="165"/>
        <v>2.0559874548334071E-3</v>
      </c>
      <c r="F482" s="35">
        <f ca="1">E482*'Input Sheet'!$D$2/SUM(OFFSET($E$4,0,0,'Input Sheet'!$D$2))</f>
        <v>0.95891114535182798</v>
      </c>
      <c r="G482" s="35" t="str">
        <f t="shared" si="166"/>
        <v/>
      </c>
      <c r="H482" s="35" t="str">
        <f t="shared" si="167"/>
        <v/>
      </c>
      <c r="J482" s="19">
        <v>479</v>
      </c>
      <c r="K482" s="30">
        <f t="shared" si="168"/>
        <v>2.1643528557844398</v>
      </c>
      <c r="L482" s="77">
        <f t="shared" ca="1" si="169"/>
        <v>8.8113748064288871E-4</v>
      </c>
      <c r="M482" s="27" t="str">
        <f t="shared" si="175"/>
        <v/>
      </c>
      <c r="N482" s="22">
        <f t="shared" si="170"/>
        <v>2.8369567370595501</v>
      </c>
      <c r="O482" s="28">
        <f t="shared" ca="1" si="171"/>
        <v>1.3846446124388249E-3</v>
      </c>
      <c r="P482" s="28">
        <f t="shared" ca="1" si="172"/>
        <v>0.85354481660198744</v>
      </c>
      <c r="Q482" s="20">
        <f ca="1">IF(O482="","",SUM($P$4:$P482))</f>
        <v>1186.0737451232828</v>
      </c>
      <c r="R482" s="28">
        <f t="shared" si="178"/>
        <v>686.99999999999977</v>
      </c>
      <c r="S482" s="77">
        <f ca="1">SUM(L$4:L482)</f>
        <v>1.2456244242503671</v>
      </c>
      <c r="T482" s="80">
        <f t="shared" ca="1" si="173"/>
        <v>0.59476976362108924</v>
      </c>
      <c r="U482" s="80">
        <f t="shared" ca="1" si="174"/>
        <v>0.91872482193902616</v>
      </c>
      <c r="V482" s="2"/>
      <c r="W482" s="2"/>
      <c r="X482" s="2"/>
      <c r="Y482" s="2"/>
      <c r="AB482" s="6"/>
      <c r="AC482" s="6"/>
      <c r="AP482" s="35">
        <f t="shared" si="176"/>
        <v>685.0000000000075</v>
      </c>
      <c r="AQ482" s="78">
        <f t="shared" ca="1" si="177"/>
        <v>0.9180636718099775</v>
      </c>
    </row>
    <row r="483" spans="1:43">
      <c r="A483" s="74">
        <v>3.0930713063760602</v>
      </c>
      <c r="B483" s="74">
        <v>2895</v>
      </c>
      <c r="C483" s="35">
        <v>0</v>
      </c>
      <c r="D483" s="35">
        <f t="shared" ca="1" si="164"/>
        <v>40</v>
      </c>
      <c r="E483" s="35">
        <f t="shared" ca="1" si="165"/>
        <v>1.8092689602533982E-3</v>
      </c>
      <c r="F483" s="35">
        <f ca="1">E483*'Input Sheet'!$D$2/SUM(OFFSET($E$4,0,0,'Input Sheet'!$D$2))</f>
        <v>0.84384180790960861</v>
      </c>
      <c r="G483" s="35" t="str">
        <f t="shared" si="166"/>
        <v/>
      </c>
      <c r="H483" s="35" t="str">
        <f t="shared" si="167"/>
        <v/>
      </c>
      <c r="J483" s="19">
        <v>480</v>
      </c>
      <c r="K483" s="30">
        <f t="shared" si="168"/>
        <v>2.1643528557844398</v>
      </c>
      <c r="L483" s="77">
        <f t="shared" ca="1" si="169"/>
        <v>8.8113748064288871E-4</v>
      </c>
      <c r="M483" s="27" t="str">
        <f t="shared" si="175"/>
        <v/>
      </c>
      <c r="N483" s="22">
        <f t="shared" si="170"/>
        <v>2.8401060944567602</v>
      </c>
      <c r="O483" s="28">
        <f t="shared" ca="1" si="171"/>
        <v>1.3846446124388249E-3</v>
      </c>
      <c r="P483" s="28">
        <f t="shared" ca="1" si="172"/>
        <v>0.85354481660198744</v>
      </c>
      <c r="Q483" s="20">
        <f ca="1">IF(O483="","",SUM($P$4:$P483))</f>
        <v>1186.9272899398848</v>
      </c>
      <c r="R483" s="28">
        <f t="shared" si="178"/>
        <v>692.00000000000409</v>
      </c>
      <c r="S483" s="77">
        <f ca="1">SUM(L$4:L483)</f>
        <v>1.2465055617310099</v>
      </c>
      <c r="T483" s="80">
        <f t="shared" ca="1" si="173"/>
        <v>0.59519049552139291</v>
      </c>
      <c r="U483" s="80">
        <f t="shared" ca="1" si="174"/>
        <v>0.91938597206807493</v>
      </c>
      <c r="V483" s="2"/>
      <c r="W483" s="2"/>
      <c r="X483" s="2"/>
      <c r="Y483" s="2"/>
      <c r="AB483" s="6"/>
      <c r="AC483" s="6"/>
      <c r="AP483" s="35">
        <f t="shared" si="176"/>
        <v>686.99999999999977</v>
      </c>
      <c r="AQ483" s="78">
        <f t="shared" ca="1" si="177"/>
        <v>0.91872482193902616</v>
      </c>
    </row>
    <row r="484" spans="1:43">
      <c r="A484" s="74">
        <v>2.9912260756924902</v>
      </c>
      <c r="B484" s="74">
        <v>2896</v>
      </c>
      <c r="C484" s="35">
        <v>0</v>
      </c>
      <c r="D484" s="35">
        <f t="shared" ca="1" si="164"/>
        <v>38</v>
      </c>
      <c r="E484" s="35">
        <f t="shared" ca="1" si="165"/>
        <v>1.5419905911250552E-3</v>
      </c>
      <c r="F484" s="35">
        <f ca="1">E484*'Input Sheet'!$D$2/SUM(OFFSET($E$4,0,0,'Input Sheet'!$D$2))</f>
        <v>0.71918335901387087</v>
      </c>
      <c r="G484" s="35" t="str">
        <f t="shared" si="166"/>
        <v/>
      </c>
      <c r="H484" s="35" t="str">
        <f t="shared" si="167"/>
        <v/>
      </c>
      <c r="J484" s="19">
        <v>481</v>
      </c>
      <c r="K484" s="30">
        <f t="shared" si="168"/>
        <v>2.1643528557844398</v>
      </c>
      <c r="L484" s="77">
        <f t="shared" ca="1" si="169"/>
        <v>8.8113748064288871E-4</v>
      </c>
      <c r="M484" s="27" t="str">
        <f t="shared" si="175"/>
        <v/>
      </c>
      <c r="N484" s="22">
        <f t="shared" si="170"/>
        <v>2.8413594704548499</v>
      </c>
      <c r="O484" s="28">
        <f t="shared" ca="1" si="171"/>
        <v>1.3846446124388249E-3</v>
      </c>
      <c r="P484" s="28">
        <f t="shared" ca="1" si="172"/>
        <v>0.85354481660198744</v>
      </c>
      <c r="Q484" s="20">
        <f ca="1">IF(O484="","",SUM($P$4:$P484))</f>
        <v>1187.7808347564867</v>
      </c>
      <c r="R484" s="28">
        <f t="shared" si="178"/>
        <v>693.99999999999272</v>
      </c>
      <c r="S484" s="77">
        <f ca="1">SUM(L$4:L484)</f>
        <v>1.2473866992116527</v>
      </c>
      <c r="T484" s="80">
        <f t="shared" ca="1" si="173"/>
        <v>0.5956112274216967</v>
      </c>
      <c r="U484" s="80">
        <f t="shared" ca="1" si="174"/>
        <v>0.9200471221971237</v>
      </c>
      <c r="V484" s="2"/>
      <c r="W484" s="2"/>
      <c r="X484" s="2"/>
      <c r="Y484" s="2"/>
      <c r="AB484" s="6"/>
      <c r="AC484" s="6"/>
      <c r="AP484" s="35">
        <f t="shared" si="176"/>
        <v>692.00000000000409</v>
      </c>
      <c r="AQ484" s="78">
        <f t="shared" ca="1" si="177"/>
        <v>0.91938597206807493</v>
      </c>
    </row>
    <row r="485" spans="1:43">
      <c r="A485" s="74">
        <v>3.08457627793433</v>
      </c>
      <c r="B485" s="74">
        <v>2897</v>
      </c>
      <c r="C485" s="35">
        <v>0</v>
      </c>
      <c r="D485" s="35">
        <f t="shared" ca="1" si="164"/>
        <v>40</v>
      </c>
      <c r="E485" s="35">
        <f t="shared" ca="1" si="165"/>
        <v>1.8092689602533982E-3</v>
      </c>
      <c r="F485" s="35">
        <f ca="1">E485*'Input Sheet'!$D$2/SUM(OFFSET($E$4,0,0,'Input Sheet'!$D$2))</f>
        <v>0.84384180790960861</v>
      </c>
      <c r="G485" s="35" t="str">
        <f t="shared" si="166"/>
        <v/>
      </c>
      <c r="H485" s="35" t="str">
        <f t="shared" si="167"/>
        <v/>
      </c>
      <c r="J485" s="19">
        <v>482</v>
      </c>
      <c r="K485" s="30">
        <f t="shared" si="168"/>
        <v>2.16731733474818</v>
      </c>
      <c r="L485" s="77">
        <f t="shared" ca="1" si="169"/>
        <v>8.8113748064288871E-4</v>
      </c>
      <c r="M485" s="27">
        <f t="shared" si="175"/>
        <v>2.16731733474818</v>
      </c>
      <c r="N485" s="22">
        <f t="shared" si="170"/>
        <v>2.8426092396105598</v>
      </c>
      <c r="O485" s="28">
        <f t="shared" ca="1" si="171"/>
        <v>1.3846446124388249E-3</v>
      </c>
      <c r="P485" s="28">
        <f t="shared" ca="1" si="172"/>
        <v>0.85354481660198744</v>
      </c>
      <c r="Q485" s="20">
        <f ca="1">IF(O485="","",SUM($P$4:$P485))</f>
        <v>1188.6343795730886</v>
      </c>
      <c r="R485" s="28">
        <f t="shared" si="178"/>
        <v>695.99999999999648</v>
      </c>
      <c r="S485" s="77">
        <f ca="1">SUM(L$4:L485)</f>
        <v>1.2482678366922955</v>
      </c>
      <c r="T485" s="80">
        <f t="shared" ca="1" si="173"/>
        <v>0.59603195932200037</v>
      </c>
      <c r="U485" s="80">
        <f t="shared" ca="1" si="174"/>
        <v>0.92070827232617247</v>
      </c>
      <c r="V485" s="2"/>
      <c r="W485" s="2"/>
      <c r="X485" s="2"/>
      <c r="Y485" s="2"/>
      <c r="AB485" s="6"/>
      <c r="AC485" s="6"/>
      <c r="AP485" s="35">
        <f t="shared" si="176"/>
        <v>693.99999999999272</v>
      </c>
      <c r="AQ485" s="78">
        <f t="shared" ca="1" si="177"/>
        <v>0.9200471221971237</v>
      </c>
    </row>
    <row r="486" spans="1:43">
      <c r="A486" s="74">
        <v>3.12450422483428</v>
      </c>
      <c r="B486" s="74">
        <v>2898</v>
      </c>
      <c r="C486" s="35">
        <v>0</v>
      </c>
      <c r="D486" s="35">
        <f t="shared" ca="1" si="164"/>
        <v>41</v>
      </c>
      <c r="E486" s="35">
        <f t="shared" ca="1" si="165"/>
        <v>1.9955172355736006E-3</v>
      </c>
      <c r="F486" s="35">
        <f ca="1">E486*'Input Sheet'!$D$2/SUM(OFFSET($E$4,0,0,'Input Sheet'!$D$2))</f>
        <v>0.93070787637089158</v>
      </c>
      <c r="G486" s="35" t="str">
        <f t="shared" si="166"/>
        <v/>
      </c>
      <c r="H486" s="35" t="str">
        <f t="shared" si="167"/>
        <v/>
      </c>
      <c r="J486" s="19">
        <v>483</v>
      </c>
      <c r="K486" s="30">
        <f t="shared" si="168"/>
        <v>2.16731733474818</v>
      </c>
      <c r="L486" s="77">
        <f t="shared" ca="1" si="169"/>
        <v>8.8113748064288871E-4</v>
      </c>
      <c r="M486" s="27" t="str">
        <f t="shared" si="175"/>
        <v/>
      </c>
      <c r="N486" s="22">
        <f t="shared" si="170"/>
        <v>2.8444771757456802</v>
      </c>
      <c r="O486" s="28">
        <f t="shared" ca="1" si="171"/>
        <v>1.3846446124388249E-3</v>
      </c>
      <c r="P486" s="28">
        <f t="shared" ca="1" si="172"/>
        <v>0.85354481660198744</v>
      </c>
      <c r="Q486" s="20">
        <f ca="1">IF(O486="","",SUM($P$4:$P486))</f>
        <v>1189.4879243896905</v>
      </c>
      <c r="R486" s="28">
        <f t="shared" si="178"/>
        <v>698.99999999999875</v>
      </c>
      <c r="S486" s="77">
        <f ca="1">SUM(L$4:L486)</f>
        <v>1.2491489741729382</v>
      </c>
      <c r="T486" s="80">
        <f t="shared" ca="1" si="173"/>
        <v>0.59645269122230415</v>
      </c>
      <c r="U486" s="80">
        <f t="shared" ca="1" si="174"/>
        <v>0.92136942245522113</v>
      </c>
      <c r="V486" s="2"/>
      <c r="W486" s="2"/>
      <c r="X486" s="2"/>
      <c r="Y486" s="2"/>
      <c r="AB486" s="6"/>
      <c r="AC486" s="6"/>
      <c r="AP486" s="35">
        <f t="shared" si="176"/>
        <v>695.99999999999648</v>
      </c>
      <c r="AQ486" s="78">
        <f t="shared" ca="1" si="177"/>
        <v>0.92070827232617247</v>
      </c>
    </row>
    <row r="487" spans="1:43">
      <c r="A487" s="74">
        <v>3.0809870469108902</v>
      </c>
      <c r="B487" s="74">
        <v>2901</v>
      </c>
      <c r="C487" s="35">
        <v>0</v>
      </c>
      <c r="D487" s="35">
        <f t="shared" ca="1" si="164"/>
        <v>40</v>
      </c>
      <c r="E487" s="35">
        <f t="shared" ca="1" si="165"/>
        <v>1.8092689602533982E-3</v>
      </c>
      <c r="F487" s="35">
        <f ca="1">E487*'Input Sheet'!$D$2/SUM(OFFSET($E$4,0,0,'Input Sheet'!$D$2))</f>
        <v>0.84384180790960861</v>
      </c>
      <c r="G487" s="35" t="str">
        <f t="shared" si="166"/>
        <v/>
      </c>
      <c r="H487" s="35" t="str">
        <f t="shared" si="167"/>
        <v/>
      </c>
      <c r="J487" s="19">
        <v>484</v>
      </c>
      <c r="K487" s="30">
        <f t="shared" si="168"/>
        <v>2.16731733474818</v>
      </c>
      <c r="L487" s="77">
        <f t="shared" ca="1" si="169"/>
        <v>8.8113748064288871E-4</v>
      </c>
      <c r="M487" s="27" t="str">
        <f t="shared" si="175"/>
        <v/>
      </c>
      <c r="N487" s="22">
        <f t="shared" si="170"/>
        <v>2.8457180179666599</v>
      </c>
      <c r="O487" s="28">
        <f t="shared" ca="1" si="171"/>
        <v>1.3846446124388249E-3</v>
      </c>
      <c r="P487" s="28">
        <f t="shared" ca="1" si="172"/>
        <v>0.85354481660198744</v>
      </c>
      <c r="Q487" s="20">
        <f ca="1">IF(O487="","",SUM($P$4:$P487))</f>
        <v>1190.3414692062925</v>
      </c>
      <c r="R487" s="28">
        <f t="shared" si="178"/>
        <v>701.0000000000025</v>
      </c>
      <c r="S487" s="77">
        <f ca="1">SUM(L$4:L487)</f>
        <v>1.250030111653581</v>
      </c>
      <c r="T487" s="80">
        <f t="shared" ca="1" si="173"/>
        <v>0.59687342312260783</v>
      </c>
      <c r="U487" s="80">
        <f t="shared" ca="1" si="174"/>
        <v>0.9220305725842699</v>
      </c>
      <c r="V487" s="2"/>
      <c r="W487" s="2"/>
      <c r="X487" s="2"/>
      <c r="Y487" s="2"/>
      <c r="AB487" s="6"/>
      <c r="AC487" s="6"/>
      <c r="AP487" s="35">
        <f t="shared" si="176"/>
        <v>698.99999999999875</v>
      </c>
      <c r="AQ487" s="78">
        <f t="shared" ca="1" si="177"/>
        <v>0.92136942245522113</v>
      </c>
    </row>
    <row r="488" spans="1:43">
      <c r="A488" s="74">
        <v>3.18752072083646</v>
      </c>
      <c r="B488" s="74">
        <v>2902</v>
      </c>
      <c r="C488" s="35">
        <v>0</v>
      </c>
      <c r="D488" s="35">
        <f t="shared" ca="1" si="164"/>
        <v>42</v>
      </c>
      <c r="E488" s="35">
        <f t="shared" ca="1" si="165"/>
        <v>2.1538916193492835E-3</v>
      </c>
      <c r="F488" s="35">
        <f ca="1">E488*'Input Sheet'!$D$2/SUM(OFFSET($E$4,0,0,'Input Sheet'!$D$2))</f>
        <v>1.0045735808447722</v>
      </c>
      <c r="G488" s="35" t="str">
        <f t="shared" si="166"/>
        <v/>
      </c>
      <c r="H488" s="35" t="str">
        <f t="shared" si="167"/>
        <v/>
      </c>
      <c r="J488" s="19">
        <v>485</v>
      </c>
      <c r="K488" s="30">
        <f t="shared" si="168"/>
        <v>2.16731733474818</v>
      </c>
      <c r="L488" s="77">
        <f t="shared" ca="1" si="169"/>
        <v>8.8113748064288871E-4</v>
      </c>
      <c r="M488" s="27" t="str">
        <f t="shared" si="175"/>
        <v/>
      </c>
      <c r="N488" s="22">
        <f t="shared" si="170"/>
        <v>2.8481891169914002</v>
      </c>
      <c r="O488" s="28">
        <f t="shared" ca="1" si="171"/>
        <v>1.3846446124388249E-3</v>
      </c>
      <c r="P488" s="28">
        <f t="shared" ca="1" si="172"/>
        <v>0.85354481660198744</v>
      </c>
      <c r="Q488" s="20">
        <f ca="1">IF(O488="","",SUM($P$4:$P488))</f>
        <v>1191.1950140228944</v>
      </c>
      <c r="R488" s="28">
        <f t="shared" si="178"/>
        <v>705.00000000000273</v>
      </c>
      <c r="S488" s="77">
        <f ca="1">SUM(L$4:L488)</f>
        <v>1.2509112491342238</v>
      </c>
      <c r="T488" s="80">
        <f t="shared" ca="1" si="173"/>
        <v>0.59729415502291161</v>
      </c>
      <c r="U488" s="80">
        <f t="shared" ca="1" si="174"/>
        <v>0.92269172271331867</v>
      </c>
      <c r="V488" s="2"/>
      <c r="W488" s="2"/>
      <c r="X488" s="2"/>
      <c r="Y488" s="2"/>
      <c r="AB488" s="6"/>
      <c r="AC488" s="6"/>
      <c r="AP488" s="35">
        <f t="shared" si="176"/>
        <v>701.0000000000025</v>
      </c>
      <c r="AQ488" s="78">
        <f t="shared" ca="1" si="177"/>
        <v>0.9220305725842699</v>
      </c>
    </row>
    <row r="489" spans="1:43">
      <c r="A489" s="74">
        <v>2.9242792860618798</v>
      </c>
      <c r="B489" s="74">
        <v>2905</v>
      </c>
      <c r="C489" s="35">
        <v>0</v>
      </c>
      <c r="D489" s="35">
        <f t="shared" ca="1" si="164"/>
        <v>37</v>
      </c>
      <c r="E489" s="35">
        <f t="shared" ca="1" si="165"/>
        <v>1.8337185407973631E-3</v>
      </c>
      <c r="F489" s="35">
        <f ca="1">E489*'Input Sheet'!$D$2/SUM(OFFSET($E$4,0,0,'Input Sheet'!$D$2))</f>
        <v>0.85524507558406282</v>
      </c>
      <c r="G489" s="35" t="str">
        <f t="shared" si="166"/>
        <v/>
      </c>
      <c r="H489" s="35" t="str">
        <f t="shared" si="167"/>
        <v/>
      </c>
      <c r="J489" s="19">
        <v>486</v>
      </c>
      <c r="K489" s="30">
        <f t="shared" si="168"/>
        <v>2.16731733474818</v>
      </c>
      <c r="L489" s="77">
        <f t="shared" ca="1" si="169"/>
        <v>8.8113748064288871E-4</v>
      </c>
      <c r="M489" s="27" t="str">
        <f t="shared" si="175"/>
        <v/>
      </c>
      <c r="N489" s="22">
        <f t="shared" si="170"/>
        <v>2.8500332576897698</v>
      </c>
      <c r="O489" s="28">
        <f t="shared" ca="1" si="171"/>
        <v>1.3846446124388249E-3</v>
      </c>
      <c r="P489" s="28">
        <f t="shared" ca="1" si="172"/>
        <v>0.85354481660198744</v>
      </c>
      <c r="Q489" s="20">
        <f ca="1">IF(O489="","",SUM($P$4:$P489))</f>
        <v>1192.0485588394963</v>
      </c>
      <c r="R489" s="28">
        <f t="shared" si="178"/>
        <v>708.00000000000182</v>
      </c>
      <c r="S489" s="77">
        <f ca="1">SUM(L$4:L489)</f>
        <v>1.2517923866148666</v>
      </c>
      <c r="T489" s="80">
        <f t="shared" ca="1" si="173"/>
        <v>0.59771488692321528</v>
      </c>
      <c r="U489" s="80">
        <f t="shared" ca="1" si="174"/>
        <v>0.92335287284236744</v>
      </c>
      <c r="V489" s="2"/>
      <c r="W489" s="2"/>
      <c r="X489" s="2"/>
      <c r="Y489" s="2"/>
      <c r="AB489" s="6"/>
      <c r="AC489" s="6"/>
      <c r="AP489" s="35">
        <f t="shared" si="176"/>
        <v>705.00000000000273</v>
      </c>
      <c r="AQ489" s="78">
        <f t="shared" ca="1" si="177"/>
        <v>0.92269172271331867</v>
      </c>
    </row>
    <row r="490" spans="1:43">
      <c r="A490" s="74">
        <v>3.1169396465507599</v>
      </c>
      <c r="B490" s="74">
        <v>2906</v>
      </c>
      <c r="C490" s="35">
        <v>0</v>
      </c>
      <c r="D490" s="35">
        <f t="shared" ca="1" si="164"/>
        <v>41</v>
      </c>
      <c r="E490" s="35">
        <f t="shared" ca="1" si="165"/>
        <v>1.9955172355736006E-3</v>
      </c>
      <c r="F490" s="35">
        <f ca="1">E490*'Input Sheet'!$D$2/SUM(OFFSET($E$4,0,0,'Input Sheet'!$D$2))</f>
        <v>0.93070787637089158</v>
      </c>
      <c r="G490" s="35" t="str">
        <f t="shared" si="166"/>
        <v/>
      </c>
      <c r="H490" s="35" t="str">
        <f t="shared" si="167"/>
        <v/>
      </c>
      <c r="J490" s="19">
        <v>487</v>
      </c>
      <c r="K490" s="30">
        <f t="shared" si="168"/>
        <v>2.16731733474818</v>
      </c>
      <c r="L490" s="77">
        <f t="shared" ca="1" si="169"/>
        <v>8.8113748064288871E-4</v>
      </c>
      <c r="M490" s="27" t="str">
        <f t="shared" si="175"/>
        <v/>
      </c>
      <c r="N490" s="22">
        <f t="shared" si="170"/>
        <v>2.8512583487190799</v>
      </c>
      <c r="O490" s="28">
        <f t="shared" ca="1" si="171"/>
        <v>1.3846446124388249E-3</v>
      </c>
      <c r="P490" s="28">
        <f t="shared" ca="1" si="172"/>
        <v>0.85354481660198744</v>
      </c>
      <c r="Q490" s="20">
        <f ca="1">IF(O490="","",SUM($P$4:$P490))</f>
        <v>1192.9021036560982</v>
      </c>
      <c r="R490" s="28">
        <f t="shared" si="178"/>
        <v>710.00000000000773</v>
      </c>
      <c r="S490" s="77">
        <f ca="1">SUM(L$4:L490)</f>
        <v>1.2526735240955094</v>
      </c>
      <c r="T490" s="80">
        <f t="shared" ca="1" si="173"/>
        <v>0.59813561882351907</v>
      </c>
      <c r="U490" s="80">
        <f t="shared" ca="1" si="174"/>
        <v>0.9240140229714161</v>
      </c>
      <c r="V490" s="2"/>
      <c r="W490" s="2"/>
      <c r="X490" s="2"/>
      <c r="Y490" s="2"/>
      <c r="AB490" s="6"/>
      <c r="AC490" s="6"/>
      <c r="AP490" s="35">
        <f t="shared" si="176"/>
        <v>708.00000000000182</v>
      </c>
      <c r="AQ490" s="78">
        <f t="shared" ca="1" si="177"/>
        <v>0.92335287284236744</v>
      </c>
    </row>
    <row r="491" spans="1:43">
      <c r="A491" s="74">
        <v>3.1622656142980201</v>
      </c>
      <c r="B491" s="74">
        <v>2908</v>
      </c>
      <c r="C491" s="35">
        <v>0</v>
      </c>
      <c r="D491" s="35">
        <f t="shared" ca="1" si="164"/>
        <v>42</v>
      </c>
      <c r="E491" s="35">
        <f t="shared" ca="1" si="165"/>
        <v>2.1538916193492835E-3</v>
      </c>
      <c r="F491" s="35">
        <f ca="1">E491*'Input Sheet'!$D$2/SUM(OFFSET($E$4,0,0,'Input Sheet'!$D$2))</f>
        <v>1.0045735808447722</v>
      </c>
      <c r="G491" s="35" t="str">
        <f t="shared" si="166"/>
        <v/>
      </c>
      <c r="H491" s="35" t="str">
        <f t="shared" si="167"/>
        <v/>
      </c>
      <c r="J491" s="19">
        <v>488</v>
      </c>
      <c r="K491" s="30">
        <f t="shared" si="168"/>
        <v>2.16731733474818</v>
      </c>
      <c r="L491" s="77">
        <f t="shared" ca="1" si="169"/>
        <v>8.8113748064288871E-4</v>
      </c>
      <c r="M491" s="27" t="str">
        <f t="shared" si="175"/>
        <v/>
      </c>
      <c r="N491" s="22">
        <f t="shared" si="170"/>
        <v>2.8524799936368601</v>
      </c>
      <c r="O491" s="28">
        <f t="shared" ca="1" si="171"/>
        <v>1.3846446124388249E-3</v>
      </c>
      <c r="P491" s="28">
        <f t="shared" ca="1" si="172"/>
        <v>0.85354481660198744</v>
      </c>
      <c r="Q491" s="20">
        <f ca="1">IF(O491="","",SUM($P$4:$P491))</f>
        <v>1193.7556484727002</v>
      </c>
      <c r="R491" s="28">
        <f t="shared" si="178"/>
        <v>712.00000000000637</v>
      </c>
      <c r="S491" s="77">
        <f ca="1">SUM(L$4:L491)</f>
        <v>1.2535546615761521</v>
      </c>
      <c r="T491" s="80">
        <f t="shared" ca="1" si="173"/>
        <v>0.59855635072382274</v>
      </c>
      <c r="U491" s="80">
        <f t="shared" ca="1" si="174"/>
        <v>0.92467517310046488</v>
      </c>
      <c r="V491" s="2"/>
      <c r="W491" s="2"/>
      <c r="X491" s="2"/>
      <c r="Y491" s="2"/>
      <c r="AB491" s="6"/>
      <c r="AC491" s="6"/>
      <c r="AP491" s="35">
        <f t="shared" si="176"/>
        <v>710.00000000000773</v>
      </c>
      <c r="AQ491" s="78">
        <f t="shared" ca="1" si="177"/>
        <v>0.9240140229714161</v>
      </c>
    </row>
    <row r="492" spans="1:43">
      <c r="A492" s="74">
        <v>3.20303288701471</v>
      </c>
      <c r="B492" s="74">
        <v>2909</v>
      </c>
      <c r="C492" s="35">
        <v>0</v>
      </c>
      <c r="D492" s="35">
        <f t="shared" ca="1" si="164"/>
        <v>43</v>
      </c>
      <c r="E492" s="35">
        <f t="shared" ca="1" si="165"/>
        <v>2.8871313195532947E-3</v>
      </c>
      <c r="F492" s="35">
        <f ca="1">E492*'Input Sheet'!$D$2/SUM(OFFSET($E$4,0,0,'Input Sheet'!$D$2))</f>
        <v>1.346556076451503</v>
      </c>
      <c r="G492" s="35" t="str">
        <f t="shared" si="166"/>
        <v/>
      </c>
      <c r="H492" s="35" t="str">
        <f t="shared" si="167"/>
        <v/>
      </c>
      <c r="J492" s="19">
        <v>489</v>
      </c>
      <c r="K492" s="30">
        <f t="shared" si="168"/>
        <v>2.16731733474818</v>
      </c>
      <c r="L492" s="77">
        <f t="shared" ca="1" si="169"/>
        <v>8.8113748064288871E-4</v>
      </c>
      <c r="M492" s="27" t="str">
        <f t="shared" si="175"/>
        <v/>
      </c>
      <c r="N492" s="22">
        <f t="shared" si="170"/>
        <v>2.8530895298518701</v>
      </c>
      <c r="O492" s="28">
        <f t="shared" ca="1" si="171"/>
        <v>1.3846446124388249E-3</v>
      </c>
      <c r="P492" s="28">
        <f t="shared" ca="1" si="172"/>
        <v>0.85354481660198744</v>
      </c>
      <c r="Q492" s="20">
        <f ca="1">IF(O492="","",SUM($P$4:$P492))</f>
        <v>1194.6091932893021</v>
      </c>
      <c r="R492" s="28">
        <f t="shared" si="178"/>
        <v>713.00000000000819</v>
      </c>
      <c r="S492" s="77">
        <f ca="1">SUM(L$4:L492)</f>
        <v>1.2544357990567949</v>
      </c>
      <c r="T492" s="80">
        <f t="shared" ca="1" si="173"/>
        <v>0.59897708262412641</v>
      </c>
      <c r="U492" s="80">
        <f t="shared" ca="1" si="174"/>
        <v>0.92533632322951365</v>
      </c>
      <c r="V492" s="2"/>
      <c r="W492" s="2"/>
      <c r="X492" s="2"/>
      <c r="Y492" s="2"/>
      <c r="AB492" s="6"/>
      <c r="AC492" s="6"/>
      <c r="AP492" s="35">
        <f t="shared" si="176"/>
        <v>712.00000000000637</v>
      </c>
      <c r="AQ492" s="78">
        <f t="shared" ca="1" si="177"/>
        <v>0.92467517310046488</v>
      </c>
    </row>
    <row r="493" spans="1:43">
      <c r="A493" s="74">
        <v>3.1812717715594601</v>
      </c>
      <c r="B493" s="74">
        <v>2910</v>
      </c>
      <c r="C493" s="35">
        <v>0</v>
      </c>
      <c r="D493" s="35">
        <f t="shared" ca="1" si="164"/>
        <v>42</v>
      </c>
      <c r="E493" s="35">
        <f t="shared" ca="1" si="165"/>
        <v>2.1538916193492835E-3</v>
      </c>
      <c r="F493" s="35">
        <f ca="1">E493*'Input Sheet'!$D$2/SUM(OFFSET($E$4,0,0,'Input Sheet'!$D$2))</f>
        <v>1.0045735808447722</v>
      </c>
      <c r="G493" s="35" t="str">
        <f t="shared" si="166"/>
        <v/>
      </c>
      <c r="H493" s="35" t="str">
        <f t="shared" si="167"/>
        <v/>
      </c>
      <c r="J493" s="19">
        <v>490</v>
      </c>
      <c r="K493" s="30">
        <f t="shared" si="168"/>
        <v>2.1702617153949602</v>
      </c>
      <c r="L493" s="77">
        <f t="shared" ca="1" si="169"/>
        <v>8.8113748064288871E-4</v>
      </c>
      <c r="M493" s="27">
        <f t="shared" si="175"/>
        <v>2.1702617153949602</v>
      </c>
      <c r="N493" s="22">
        <f t="shared" si="170"/>
        <v>2.8555191556678001</v>
      </c>
      <c r="O493" s="28">
        <f t="shared" ca="1" si="171"/>
        <v>1.3846446124388249E-3</v>
      </c>
      <c r="P493" s="28">
        <f t="shared" ca="1" si="172"/>
        <v>0.85354481660198744</v>
      </c>
      <c r="Q493" s="20">
        <f ca="1">IF(O493="","",SUM($P$4:$P493))</f>
        <v>1195.462738105904</v>
      </c>
      <c r="R493" s="28">
        <f t="shared" si="178"/>
        <v>717.00000000000045</v>
      </c>
      <c r="S493" s="77">
        <f ca="1">SUM(L$4:L493)</f>
        <v>1.2553169365374377</v>
      </c>
      <c r="T493" s="80">
        <f t="shared" ca="1" si="173"/>
        <v>0.59939781452443019</v>
      </c>
      <c r="U493" s="80">
        <f t="shared" ca="1" si="174"/>
        <v>0.92599747335856231</v>
      </c>
      <c r="V493" s="2"/>
      <c r="W493" s="2"/>
      <c r="X493" s="2"/>
      <c r="Y493" s="2"/>
      <c r="AB493" s="6"/>
      <c r="AC493" s="6"/>
      <c r="AP493" s="35">
        <f t="shared" si="176"/>
        <v>713.00000000000819</v>
      </c>
      <c r="AQ493" s="78">
        <f t="shared" ca="1" si="177"/>
        <v>0.92533632322951365</v>
      </c>
    </row>
    <row r="494" spans="1:43">
      <c r="A494" s="74">
        <v>3.2166935991697501</v>
      </c>
      <c r="B494" s="74">
        <v>2911</v>
      </c>
      <c r="C494" s="35">
        <v>0</v>
      </c>
      <c r="D494" s="35">
        <f t="shared" ca="1" si="164"/>
        <v>43</v>
      </c>
      <c r="E494" s="35">
        <f t="shared" ca="1" si="165"/>
        <v>2.8871313195532947E-3</v>
      </c>
      <c r="F494" s="35">
        <f ca="1">E494*'Input Sheet'!$D$2/SUM(OFFSET($E$4,0,0,'Input Sheet'!$D$2))</f>
        <v>1.346556076451503</v>
      </c>
      <c r="G494" s="35" t="str">
        <f t="shared" si="166"/>
        <v/>
      </c>
      <c r="H494" s="35" t="str">
        <f t="shared" si="167"/>
        <v/>
      </c>
      <c r="J494" s="19">
        <v>491</v>
      </c>
      <c r="K494" s="30">
        <f t="shared" si="168"/>
        <v>2.1702617153949602</v>
      </c>
      <c r="L494" s="77">
        <f t="shared" ca="1" si="169"/>
        <v>8.8113748064288871E-4</v>
      </c>
      <c r="M494" s="27" t="str">
        <f t="shared" si="175"/>
        <v/>
      </c>
      <c r="N494" s="22">
        <f t="shared" si="170"/>
        <v>2.8579352647194298</v>
      </c>
      <c r="O494" s="28">
        <f t="shared" ca="1" si="171"/>
        <v>1.3846446124388249E-3</v>
      </c>
      <c r="P494" s="28">
        <f t="shared" ca="1" si="172"/>
        <v>0.85354481660198744</v>
      </c>
      <c r="Q494" s="20">
        <f ca="1">IF(O494="","",SUM($P$4:$P494))</f>
        <v>1196.3162829225059</v>
      </c>
      <c r="R494" s="28">
        <f t="shared" si="178"/>
        <v>721.00000000000148</v>
      </c>
      <c r="S494" s="77">
        <f ca="1">SUM(L$4:L494)</f>
        <v>1.2561980740180805</v>
      </c>
      <c r="T494" s="80">
        <f t="shared" ca="1" si="173"/>
        <v>0.59981854642473387</v>
      </c>
      <c r="U494" s="80">
        <f t="shared" ca="1" si="174"/>
        <v>0.92665862348761108</v>
      </c>
      <c r="V494" s="2"/>
      <c r="W494" s="2"/>
      <c r="X494" s="2"/>
      <c r="Y494" s="2"/>
      <c r="AB494" s="6"/>
      <c r="AC494" s="6"/>
      <c r="AP494" s="35">
        <f t="shared" si="176"/>
        <v>717.00000000000045</v>
      </c>
      <c r="AQ494" s="78">
        <f t="shared" ca="1" si="177"/>
        <v>0.92599747335856231</v>
      </c>
    </row>
    <row r="495" spans="1:43">
      <c r="A495" s="74">
        <v>3.1271047983648099</v>
      </c>
      <c r="B495" s="74">
        <v>2912</v>
      </c>
      <c r="C495" s="35">
        <v>0</v>
      </c>
      <c r="D495" s="35">
        <f t="shared" ca="1" si="164"/>
        <v>41</v>
      </c>
      <c r="E495" s="35">
        <f t="shared" ca="1" si="165"/>
        <v>1.9955172355736006E-3</v>
      </c>
      <c r="F495" s="35">
        <f ca="1">E495*'Input Sheet'!$D$2/SUM(OFFSET($E$4,0,0,'Input Sheet'!$D$2))</f>
        <v>0.93070787637089158</v>
      </c>
      <c r="G495" s="35" t="str">
        <f t="shared" si="166"/>
        <v/>
      </c>
      <c r="H495" s="35" t="str">
        <f t="shared" si="167"/>
        <v/>
      </c>
      <c r="J495" s="19">
        <v>492</v>
      </c>
      <c r="K495" s="30">
        <f t="shared" si="168"/>
        <v>2.1702617153949602</v>
      </c>
      <c r="L495" s="77">
        <f t="shared" ca="1" si="169"/>
        <v>8.8113748064288871E-4</v>
      </c>
      <c r="M495" s="27" t="str">
        <f t="shared" si="175"/>
        <v/>
      </c>
      <c r="N495" s="22">
        <f t="shared" si="170"/>
        <v>2.8597385661971502</v>
      </c>
      <c r="O495" s="28">
        <f t="shared" ca="1" si="171"/>
        <v>1.3846446124388249E-3</v>
      </c>
      <c r="P495" s="28">
        <f t="shared" ca="1" si="172"/>
        <v>0.85354481660198744</v>
      </c>
      <c r="Q495" s="20">
        <f ca="1">IF(O495="","",SUM($P$4:$P495))</f>
        <v>1197.1698277391079</v>
      </c>
      <c r="R495" s="28">
        <f t="shared" si="178"/>
        <v>724.00000000000614</v>
      </c>
      <c r="S495" s="77">
        <f ca="1">SUM(L$4:L495)</f>
        <v>1.2570792114987233</v>
      </c>
      <c r="T495" s="80">
        <f t="shared" ca="1" si="173"/>
        <v>0.60023927832503765</v>
      </c>
      <c r="U495" s="80">
        <f t="shared" ca="1" si="174"/>
        <v>0.92731977361665985</v>
      </c>
      <c r="V495" s="2"/>
      <c r="W495" s="2"/>
      <c r="X495" s="2"/>
      <c r="Y495" s="2"/>
      <c r="AB495" s="6"/>
      <c r="AC495" s="6"/>
      <c r="AP495" s="35">
        <f t="shared" si="176"/>
        <v>721.00000000000148</v>
      </c>
      <c r="AQ495" s="78">
        <f t="shared" ca="1" si="177"/>
        <v>0.92665862348761108</v>
      </c>
    </row>
    <row r="496" spans="1:43">
      <c r="A496" s="74">
        <v>3.0813473078041298</v>
      </c>
      <c r="B496" s="74">
        <v>2913</v>
      </c>
      <c r="C496" s="35">
        <v>0</v>
      </c>
      <c r="D496" s="35">
        <f t="shared" ca="1" si="164"/>
        <v>40</v>
      </c>
      <c r="E496" s="35">
        <f t="shared" ca="1" si="165"/>
        <v>1.8092689602533982E-3</v>
      </c>
      <c r="F496" s="35">
        <f ca="1">E496*'Input Sheet'!$D$2/SUM(OFFSET($E$4,0,0,'Input Sheet'!$D$2))</f>
        <v>0.84384180790960861</v>
      </c>
      <c r="G496" s="35" t="str">
        <f t="shared" si="166"/>
        <v/>
      </c>
      <c r="H496" s="35" t="str">
        <f t="shared" si="167"/>
        <v/>
      </c>
      <c r="J496" s="19">
        <v>493</v>
      </c>
      <c r="K496" s="30">
        <f t="shared" si="168"/>
        <v>2.1702617153949602</v>
      </c>
      <c r="L496" s="77">
        <f t="shared" ca="1" si="169"/>
        <v>8.8113748064288871E-4</v>
      </c>
      <c r="M496" s="27" t="str">
        <f t="shared" si="175"/>
        <v/>
      </c>
      <c r="N496" s="22">
        <f t="shared" si="170"/>
        <v>2.8733206018153998</v>
      </c>
      <c r="O496" s="28">
        <f t="shared" ca="1" si="171"/>
        <v>1.6752490372716649E-3</v>
      </c>
      <c r="P496" s="28">
        <f t="shared" ca="1" si="172"/>
        <v>1.0326838521851207</v>
      </c>
      <c r="Q496" s="20">
        <f ca="1">IF(O496="","",SUM($P$4:$P496))</f>
        <v>1198.2025115912929</v>
      </c>
      <c r="R496" s="28">
        <f t="shared" si="178"/>
        <v>747.00000000000205</v>
      </c>
      <c r="S496" s="77">
        <f ca="1">SUM(L$4:L496)</f>
        <v>1.257960348979366</v>
      </c>
      <c r="T496" s="80">
        <f t="shared" ca="1" si="173"/>
        <v>0.60066001022534132</v>
      </c>
      <c r="U496" s="80">
        <f t="shared" ca="1" si="174"/>
        <v>0.92811968364933617</v>
      </c>
      <c r="V496" s="2"/>
      <c r="W496" s="2"/>
      <c r="X496" s="2"/>
      <c r="Y496" s="2"/>
      <c r="AB496" s="6"/>
      <c r="AC496" s="6"/>
      <c r="AP496" s="35">
        <f t="shared" si="176"/>
        <v>724.00000000000614</v>
      </c>
      <c r="AQ496" s="78">
        <f t="shared" ca="1" si="177"/>
        <v>0.92731977361665985</v>
      </c>
    </row>
    <row r="497" spans="1:43">
      <c r="A497" s="74">
        <v>3.1723109685219502</v>
      </c>
      <c r="B497" s="74">
        <v>2914</v>
      </c>
      <c r="C497" s="35">
        <v>0</v>
      </c>
      <c r="D497" s="35">
        <f t="shared" ca="1" si="164"/>
        <v>42</v>
      </c>
      <c r="E497" s="35">
        <f t="shared" ca="1" si="165"/>
        <v>2.1538916193492835E-3</v>
      </c>
      <c r="F497" s="35">
        <f ca="1">E497*'Input Sheet'!$D$2/SUM(OFFSET($E$4,0,0,'Input Sheet'!$D$2))</f>
        <v>1.0045735808447722</v>
      </c>
      <c r="G497" s="35" t="str">
        <f t="shared" si="166"/>
        <v/>
      </c>
      <c r="H497" s="35" t="str">
        <f t="shared" si="167"/>
        <v/>
      </c>
      <c r="J497" s="19">
        <v>494</v>
      </c>
      <c r="K497" s="30">
        <f t="shared" si="168"/>
        <v>2.1717264536532301</v>
      </c>
      <c r="L497" s="77">
        <f t="shared" ca="1" si="169"/>
        <v>8.8113748064288871E-4</v>
      </c>
      <c r="M497" s="27">
        <f t="shared" si="175"/>
        <v>2.1717264536532301</v>
      </c>
      <c r="N497" s="22">
        <f t="shared" si="170"/>
        <v>2.8779469516291898</v>
      </c>
      <c r="O497" s="28">
        <f t="shared" ca="1" si="171"/>
        <v>1.6752490372716649E-3</v>
      </c>
      <c r="P497" s="28">
        <f t="shared" ca="1" si="172"/>
        <v>1.0326838521851207</v>
      </c>
      <c r="Q497" s="20">
        <f ca="1">IF(O497="","",SUM($P$4:$P497))</f>
        <v>1199.235195443478</v>
      </c>
      <c r="R497" s="28">
        <f t="shared" si="178"/>
        <v>755.00000000000341</v>
      </c>
      <c r="S497" s="77">
        <f ca="1">SUM(L$4:L497)</f>
        <v>1.2588414864600088</v>
      </c>
      <c r="T497" s="80">
        <f t="shared" ca="1" si="173"/>
        <v>0.60108074212564511</v>
      </c>
      <c r="U497" s="80">
        <f t="shared" ca="1" si="174"/>
        <v>0.92891959368201238</v>
      </c>
      <c r="V497" s="2"/>
      <c r="W497" s="2"/>
      <c r="X497" s="2"/>
      <c r="Y497" s="2"/>
      <c r="AB497" s="6"/>
      <c r="AC497" s="6"/>
      <c r="AP497" s="35">
        <f t="shared" si="176"/>
        <v>747.00000000000205</v>
      </c>
      <c r="AQ497" s="78">
        <f t="shared" ca="1" si="177"/>
        <v>0.92811968364933617</v>
      </c>
    </row>
    <row r="498" spans="1:43">
      <c r="A498" s="74">
        <v>3.03261876085072</v>
      </c>
      <c r="B498" s="74">
        <v>2915</v>
      </c>
      <c r="C498" s="35">
        <v>0</v>
      </c>
      <c r="D498" s="35">
        <f t="shared" ca="1" si="164"/>
        <v>39</v>
      </c>
      <c r="E498" s="35">
        <f t="shared" ca="1" si="165"/>
        <v>2.0559874548334071E-3</v>
      </c>
      <c r="F498" s="35">
        <f ca="1">E498*'Input Sheet'!$D$2/SUM(OFFSET($E$4,0,0,'Input Sheet'!$D$2))</f>
        <v>0.95891114535182798</v>
      </c>
      <c r="G498" s="35" t="str">
        <f t="shared" si="166"/>
        <v/>
      </c>
      <c r="H498" s="35" t="str">
        <f t="shared" si="167"/>
        <v/>
      </c>
      <c r="J498" s="19">
        <v>495</v>
      </c>
      <c r="K498" s="30">
        <f t="shared" si="168"/>
        <v>2.17318626841227</v>
      </c>
      <c r="L498" s="77">
        <f t="shared" ca="1" si="169"/>
        <v>8.8113748064288871E-4</v>
      </c>
      <c r="M498" s="27">
        <f t="shared" si="175"/>
        <v>2.17318626841227</v>
      </c>
      <c r="N498" s="22">
        <f t="shared" si="170"/>
        <v>2.88536122003151</v>
      </c>
      <c r="O498" s="28">
        <f t="shared" ca="1" si="171"/>
        <v>1.6752490372716649E-3</v>
      </c>
      <c r="P498" s="28">
        <f t="shared" ca="1" si="172"/>
        <v>1.0326838521851207</v>
      </c>
      <c r="Q498" s="20">
        <f ca="1">IF(O498="","",SUM($P$4:$P498))</f>
        <v>1200.2678792956631</v>
      </c>
      <c r="R498" s="28">
        <f t="shared" si="178"/>
        <v>767.9999999999967</v>
      </c>
      <c r="S498" s="77">
        <f ca="1">SUM(L$4:L498)</f>
        <v>1.2597226239406516</v>
      </c>
      <c r="T498" s="80">
        <f t="shared" ca="1" si="173"/>
        <v>0.60150147402594878</v>
      </c>
      <c r="U498" s="80">
        <f t="shared" ca="1" si="174"/>
        <v>0.9297195037146887</v>
      </c>
      <c r="V498" s="2"/>
      <c r="W498" s="2"/>
      <c r="X498" s="2"/>
      <c r="Y498" s="2"/>
      <c r="AB498" s="6"/>
      <c r="AC498" s="6"/>
      <c r="AP498" s="35">
        <f t="shared" si="176"/>
        <v>755.00000000000341</v>
      </c>
      <c r="AQ498" s="78">
        <f t="shared" ca="1" si="177"/>
        <v>0.92891959368201238</v>
      </c>
    </row>
    <row r="499" spans="1:43">
      <c r="A499" s="74">
        <v>2.88874096068289</v>
      </c>
      <c r="B499" s="74">
        <v>2916</v>
      </c>
      <c r="C499" s="35">
        <v>0</v>
      </c>
      <c r="D499" s="35">
        <f t="shared" ca="1" si="164"/>
        <v>36</v>
      </c>
      <c r="E499" s="35">
        <f t="shared" ca="1" si="165"/>
        <v>1.6752490372716649E-3</v>
      </c>
      <c r="F499" s="35">
        <f ca="1">E499*'Input Sheet'!$D$2/SUM(OFFSET($E$4,0,0,'Input Sheet'!$D$2))</f>
        <v>0.78133500732371164</v>
      </c>
      <c r="G499" s="35" t="str">
        <f t="shared" si="166"/>
        <v/>
      </c>
      <c r="H499" s="35" t="str">
        <f t="shared" si="167"/>
        <v/>
      </c>
      <c r="J499" s="19">
        <v>496</v>
      </c>
      <c r="K499" s="30">
        <f t="shared" si="168"/>
        <v>2.17318626841227</v>
      </c>
      <c r="L499" s="77">
        <f t="shared" ca="1" si="169"/>
        <v>8.8113748064288871E-4</v>
      </c>
      <c r="M499" s="27" t="str">
        <f t="shared" si="175"/>
        <v/>
      </c>
      <c r="N499" s="22">
        <f t="shared" si="170"/>
        <v>2.8859263398014301</v>
      </c>
      <c r="O499" s="28">
        <f t="shared" ca="1" si="171"/>
        <v>1.6752490372716649E-3</v>
      </c>
      <c r="P499" s="28">
        <f t="shared" ca="1" si="172"/>
        <v>1.0326838521851207</v>
      </c>
      <c r="Q499" s="20">
        <f ca="1">IF(O499="","",SUM($P$4:$P499))</f>
        <v>1201.3005631478482</v>
      </c>
      <c r="R499" s="28">
        <f t="shared" si="178"/>
        <v>768.99999999999898</v>
      </c>
      <c r="S499" s="77">
        <f ca="1">SUM(L$4:L499)</f>
        <v>1.2606037614212944</v>
      </c>
      <c r="T499" s="80">
        <f t="shared" ca="1" si="173"/>
        <v>0.60192220592625256</v>
      </c>
      <c r="U499" s="80">
        <f t="shared" ca="1" si="174"/>
        <v>0.93051941374736491</v>
      </c>
      <c r="V499" s="2"/>
      <c r="W499" s="2"/>
      <c r="X499" s="2"/>
      <c r="Y499" s="2"/>
      <c r="AB499" s="6"/>
      <c r="AC499" s="6"/>
      <c r="AP499" s="35">
        <f t="shared" si="176"/>
        <v>767.9999999999967</v>
      </c>
      <c r="AQ499" s="78">
        <f t="shared" ca="1" si="177"/>
        <v>0.9297195037146887</v>
      </c>
    </row>
    <row r="500" spans="1:43">
      <c r="A500" s="74">
        <v>2.9969492484953801</v>
      </c>
      <c r="B500" s="74">
        <v>2917</v>
      </c>
      <c r="C500" s="35">
        <v>0</v>
      </c>
      <c r="D500" s="35">
        <f t="shared" ca="1" si="164"/>
        <v>38</v>
      </c>
      <c r="E500" s="35">
        <f t="shared" ca="1" si="165"/>
        <v>1.5419905911250552E-3</v>
      </c>
      <c r="F500" s="35">
        <f ca="1">E500*'Input Sheet'!$D$2/SUM(OFFSET($E$4,0,0,'Input Sheet'!$D$2))</f>
        <v>0.71918335901387087</v>
      </c>
      <c r="G500" s="35" t="str">
        <f t="shared" si="166"/>
        <v/>
      </c>
      <c r="H500" s="35" t="str">
        <f t="shared" si="167"/>
        <v/>
      </c>
      <c r="J500" s="19">
        <v>497</v>
      </c>
      <c r="K500" s="30">
        <f t="shared" si="168"/>
        <v>2.17318626841227</v>
      </c>
      <c r="L500" s="77">
        <f t="shared" ca="1" si="169"/>
        <v>8.8113748064288871E-4</v>
      </c>
      <c r="M500" s="27" t="str">
        <f t="shared" si="175"/>
        <v/>
      </c>
      <c r="N500" s="22">
        <f t="shared" si="170"/>
        <v>2.8864907251724801</v>
      </c>
      <c r="O500" s="28">
        <f t="shared" ca="1" si="171"/>
        <v>1.6752490372716649E-3</v>
      </c>
      <c r="P500" s="28">
        <f t="shared" ca="1" si="172"/>
        <v>1.0326838521851207</v>
      </c>
      <c r="Q500" s="20">
        <f ca="1">IF(O500="","",SUM($P$4:$P500))</f>
        <v>1202.3332470000332</v>
      </c>
      <c r="R500" s="28">
        <f t="shared" si="178"/>
        <v>769.99999999999693</v>
      </c>
      <c r="S500" s="77">
        <f ca="1">SUM(L$4:L500)</f>
        <v>1.2614848989019372</v>
      </c>
      <c r="T500" s="80">
        <f t="shared" ca="1" si="173"/>
        <v>0.60234293782655624</v>
      </c>
      <c r="U500" s="80">
        <f t="shared" ca="1" si="174"/>
        <v>0.93131932378004123</v>
      </c>
      <c r="V500" s="2"/>
      <c r="W500" s="2"/>
      <c r="X500" s="2"/>
      <c r="Y500" s="2"/>
      <c r="AB500" s="6"/>
      <c r="AC500" s="6"/>
      <c r="AP500" s="35">
        <f t="shared" si="176"/>
        <v>768.99999999999898</v>
      </c>
      <c r="AQ500" s="78">
        <f t="shared" ca="1" si="177"/>
        <v>0.93051941374736491</v>
      </c>
    </row>
    <row r="501" spans="1:43">
      <c r="A501" s="74">
        <v>2.9982593384237002</v>
      </c>
      <c r="B501" s="74">
        <v>2918</v>
      </c>
      <c r="C501" s="35">
        <v>0</v>
      </c>
      <c r="D501" s="35">
        <f t="shared" ca="1" si="164"/>
        <v>38</v>
      </c>
      <c r="E501" s="35">
        <f t="shared" ca="1" si="165"/>
        <v>1.5419905911250552E-3</v>
      </c>
      <c r="F501" s="35">
        <f ca="1">E501*'Input Sheet'!$D$2/SUM(OFFSET($E$4,0,0,'Input Sheet'!$D$2))</f>
        <v>0.71918335901387087</v>
      </c>
      <c r="G501" s="35" t="str">
        <f t="shared" si="166"/>
        <v/>
      </c>
      <c r="H501" s="35" t="str">
        <f t="shared" si="167"/>
        <v/>
      </c>
      <c r="J501" s="19">
        <v>498</v>
      </c>
      <c r="K501" s="30">
        <f t="shared" si="168"/>
        <v>2.17318626841227</v>
      </c>
      <c r="L501" s="77">
        <f t="shared" ca="1" si="169"/>
        <v>8.8113748064288871E-4</v>
      </c>
      <c r="M501" s="27" t="str">
        <f t="shared" si="175"/>
        <v/>
      </c>
      <c r="N501" s="22">
        <f t="shared" si="170"/>
        <v>2.88874096068289</v>
      </c>
      <c r="O501" s="28">
        <f t="shared" ca="1" si="171"/>
        <v>1.6752490372716649E-3</v>
      </c>
      <c r="P501" s="28">
        <f t="shared" ca="1" si="172"/>
        <v>1.0326838521851207</v>
      </c>
      <c r="Q501" s="20">
        <f ca="1">IF(O501="","",SUM($P$4:$P501))</f>
        <v>1203.3659308522183</v>
      </c>
      <c r="R501" s="28">
        <f t="shared" si="178"/>
        <v>773.99999999999602</v>
      </c>
      <c r="S501" s="77">
        <f ca="1">SUM(L$4:L501)</f>
        <v>1.2623660363825799</v>
      </c>
      <c r="T501" s="80">
        <f t="shared" ca="1" si="173"/>
        <v>0.60276366972686002</v>
      </c>
      <c r="U501" s="80">
        <f t="shared" ca="1" si="174"/>
        <v>0.93211923381271755</v>
      </c>
      <c r="V501" s="2"/>
      <c r="W501" s="2"/>
      <c r="X501" s="2"/>
      <c r="Y501" s="2"/>
      <c r="AB501" s="6"/>
      <c r="AC501" s="6"/>
      <c r="AP501" s="35">
        <f t="shared" si="176"/>
        <v>769.99999999999693</v>
      </c>
      <c r="AQ501" s="78">
        <f t="shared" ca="1" si="177"/>
        <v>0.93131932378004123</v>
      </c>
    </row>
    <row r="502" spans="1:43">
      <c r="A502" s="74">
        <v>3.0852905782300599</v>
      </c>
      <c r="B502" s="74">
        <v>2919</v>
      </c>
      <c r="C502" s="35">
        <v>0</v>
      </c>
      <c r="D502" s="35">
        <f t="shared" ca="1" si="164"/>
        <v>40</v>
      </c>
      <c r="E502" s="35">
        <f t="shared" ca="1" si="165"/>
        <v>1.8092689602533982E-3</v>
      </c>
      <c r="F502" s="35">
        <f ca="1">E502*'Input Sheet'!$D$2/SUM(OFFSET($E$4,0,0,'Input Sheet'!$D$2))</f>
        <v>0.84384180790960861</v>
      </c>
      <c r="G502" s="35" t="str">
        <f t="shared" si="166"/>
        <v/>
      </c>
      <c r="H502" s="35" t="str">
        <f t="shared" si="167"/>
        <v/>
      </c>
      <c r="J502" s="19">
        <v>499</v>
      </c>
      <c r="K502" s="30">
        <f t="shared" si="168"/>
        <v>2.17609125905568</v>
      </c>
      <c r="L502" s="77">
        <f t="shared" ca="1" si="169"/>
        <v>8.8113748064288871E-4</v>
      </c>
      <c r="M502" s="27">
        <f t="shared" si="175"/>
        <v>2.17609125905568</v>
      </c>
      <c r="N502" s="22">
        <f t="shared" si="170"/>
        <v>2.8904210188009101</v>
      </c>
      <c r="O502" s="28">
        <f t="shared" ca="1" si="171"/>
        <v>1.6752490372716649E-3</v>
      </c>
      <c r="P502" s="28">
        <f t="shared" ca="1" si="172"/>
        <v>1.0326838521851207</v>
      </c>
      <c r="Q502" s="20">
        <f ca="1">IF(O502="","",SUM($P$4:$P502))</f>
        <v>1204.3986147044034</v>
      </c>
      <c r="R502" s="28">
        <f t="shared" si="178"/>
        <v>776.99999999999307</v>
      </c>
      <c r="S502" s="77">
        <f ca="1">SUM(L$4:L502)</f>
        <v>1.2632471738632227</v>
      </c>
      <c r="T502" s="80">
        <f t="shared" ca="1" si="173"/>
        <v>0.60318440162716369</v>
      </c>
      <c r="U502" s="80">
        <f t="shared" ca="1" si="174"/>
        <v>0.93291914384539376</v>
      </c>
      <c r="V502" s="2"/>
      <c r="W502" s="2"/>
      <c r="X502" s="2"/>
      <c r="Y502" s="2"/>
      <c r="AB502" s="6"/>
      <c r="AC502" s="6"/>
      <c r="AP502" s="35">
        <f t="shared" si="176"/>
        <v>773.99999999999602</v>
      </c>
      <c r="AQ502" s="78">
        <f t="shared" ca="1" si="177"/>
        <v>0.93211923381271755</v>
      </c>
    </row>
    <row r="503" spans="1:43">
      <c r="A503" s="74">
        <v>3.0849335749367199</v>
      </c>
      <c r="B503" s="74">
        <v>2920</v>
      </c>
      <c r="C503" s="35">
        <v>0</v>
      </c>
      <c r="D503" s="35">
        <f t="shared" ca="1" si="164"/>
        <v>40</v>
      </c>
      <c r="E503" s="35">
        <f t="shared" ca="1" si="165"/>
        <v>1.8092689602533982E-3</v>
      </c>
      <c r="F503" s="35">
        <f ca="1">E503*'Input Sheet'!$D$2/SUM(OFFSET($E$4,0,0,'Input Sheet'!$D$2))</f>
        <v>0.84384180790960861</v>
      </c>
      <c r="G503" s="35" t="str">
        <f t="shared" si="166"/>
        <v/>
      </c>
      <c r="H503" s="35" t="str">
        <f t="shared" si="167"/>
        <v/>
      </c>
      <c r="J503" s="19">
        <v>500</v>
      </c>
      <c r="K503" s="30">
        <f t="shared" si="168"/>
        <v>2.17609125905568</v>
      </c>
      <c r="L503" s="77">
        <f t="shared" ca="1" si="169"/>
        <v>8.8113748064288871E-4</v>
      </c>
      <c r="M503" s="27" t="str">
        <f t="shared" si="175"/>
        <v/>
      </c>
      <c r="N503" s="22">
        <f t="shared" si="170"/>
        <v>2.8943160626844402</v>
      </c>
      <c r="O503" s="28">
        <f t="shared" ca="1" si="171"/>
        <v>1.6752490372716649E-3</v>
      </c>
      <c r="P503" s="28">
        <f t="shared" ca="1" si="172"/>
        <v>1.0326838521851207</v>
      </c>
      <c r="Q503" s="20">
        <f ca="1">IF(O503="","",SUM($P$4:$P503))</f>
        <v>1205.4312985565884</v>
      </c>
      <c r="R503" s="28">
        <f t="shared" si="178"/>
        <v>784.00000000000398</v>
      </c>
      <c r="S503" s="77">
        <f ca="1">SUM(L$4:L503)</f>
        <v>1.2641283113438655</v>
      </c>
      <c r="T503" s="80">
        <f t="shared" ca="1" si="173"/>
        <v>0.60360513352746736</v>
      </c>
      <c r="U503" s="80">
        <f t="shared" ca="1" si="174"/>
        <v>0.93371905387807008</v>
      </c>
      <c r="V503" s="2"/>
      <c r="W503" s="2"/>
      <c r="X503" s="2"/>
      <c r="Y503" s="2"/>
      <c r="AB503" s="6"/>
      <c r="AC503" s="6"/>
      <c r="AP503" s="35">
        <f t="shared" si="176"/>
        <v>776.99999999999307</v>
      </c>
      <c r="AQ503" s="78">
        <f t="shared" ca="1" si="177"/>
        <v>0.93291914384539376</v>
      </c>
    </row>
    <row r="504" spans="1:43">
      <c r="A504" s="74">
        <v>3.0322157032979802</v>
      </c>
      <c r="B504" s="74">
        <v>2921</v>
      </c>
      <c r="C504" s="35">
        <v>0</v>
      </c>
      <c r="D504" s="35">
        <f t="shared" ca="1" si="164"/>
        <v>39</v>
      </c>
      <c r="E504" s="35">
        <f t="shared" ca="1" si="165"/>
        <v>2.0559874548334071E-3</v>
      </c>
      <c r="F504" s="35">
        <f ca="1">E504*'Input Sheet'!$D$2/SUM(OFFSET($E$4,0,0,'Input Sheet'!$D$2))</f>
        <v>0.95891114535182798</v>
      </c>
      <c r="G504" s="35" t="str">
        <f t="shared" si="166"/>
        <v/>
      </c>
      <c r="H504" s="35" t="str">
        <f t="shared" si="167"/>
        <v/>
      </c>
      <c r="J504" s="19">
        <v>501</v>
      </c>
      <c r="K504" s="30">
        <f t="shared" si="168"/>
        <v>2.17609125905568</v>
      </c>
      <c r="L504" s="77">
        <f t="shared" ca="1" si="169"/>
        <v>8.8113748064288871E-4</v>
      </c>
      <c r="M504" s="27" t="str">
        <f t="shared" si="175"/>
        <v/>
      </c>
      <c r="N504" s="22">
        <f t="shared" si="170"/>
        <v>2.9020028913507301</v>
      </c>
      <c r="O504" s="28">
        <f t="shared" ca="1" si="171"/>
        <v>1.6752490372716649E-3</v>
      </c>
      <c r="P504" s="28">
        <f t="shared" ca="1" si="172"/>
        <v>1.0326838521851207</v>
      </c>
      <c r="Q504" s="20">
        <f ca="1">IF(O504="","",SUM($P$4:$P504))</f>
        <v>1206.4639824087735</v>
      </c>
      <c r="R504" s="28">
        <f t="shared" si="178"/>
        <v>798.00000000000171</v>
      </c>
      <c r="S504" s="77">
        <f ca="1">SUM(L$4:L504)</f>
        <v>1.2650094488245083</v>
      </c>
      <c r="T504" s="80">
        <f t="shared" ca="1" si="173"/>
        <v>0.60402586542777115</v>
      </c>
      <c r="U504" s="80">
        <f t="shared" ca="1" si="174"/>
        <v>0.93451896391074629</v>
      </c>
      <c r="V504" s="2"/>
      <c r="W504" s="2"/>
      <c r="X504" s="2"/>
      <c r="Y504" s="2"/>
      <c r="AB504" s="6"/>
      <c r="AC504" s="6"/>
      <c r="AP504" s="35">
        <f t="shared" si="176"/>
        <v>784.00000000000398</v>
      </c>
      <c r="AQ504" s="78">
        <f t="shared" ca="1" si="177"/>
        <v>0.93371905387807008</v>
      </c>
    </row>
    <row r="505" spans="1:43">
      <c r="A505" s="74">
        <v>3.2271150825891302</v>
      </c>
      <c r="B505" s="74">
        <v>2922</v>
      </c>
      <c r="C505" s="35">
        <v>0</v>
      </c>
      <c r="D505" s="35">
        <f t="shared" ca="1" si="164"/>
        <v>43</v>
      </c>
      <c r="E505" s="35">
        <f t="shared" ca="1" si="165"/>
        <v>2.8871313195532947E-3</v>
      </c>
      <c r="F505" s="35">
        <f ca="1">E505*'Input Sheet'!$D$2/SUM(OFFSET($E$4,0,0,'Input Sheet'!$D$2))</f>
        <v>1.346556076451503</v>
      </c>
      <c r="G505" s="35" t="str">
        <f t="shared" si="166"/>
        <v/>
      </c>
      <c r="H505" s="35" t="str">
        <f t="shared" si="167"/>
        <v/>
      </c>
      <c r="J505" s="19">
        <v>502</v>
      </c>
      <c r="K505" s="30">
        <f t="shared" si="168"/>
        <v>2.17609125905568</v>
      </c>
      <c r="L505" s="77">
        <f t="shared" ca="1" si="169"/>
        <v>8.8113748064288871E-4</v>
      </c>
      <c r="M505" s="27" t="str">
        <f t="shared" si="175"/>
        <v/>
      </c>
      <c r="N505" s="22">
        <f t="shared" si="170"/>
        <v>2.9030899869919402</v>
      </c>
      <c r="O505" s="28">
        <f t="shared" ca="1" si="171"/>
        <v>1.6752490372716649E-3</v>
      </c>
      <c r="P505" s="28">
        <f t="shared" ca="1" si="172"/>
        <v>1.0326838521851207</v>
      </c>
      <c r="Q505" s="20">
        <f ca="1">IF(O505="","",SUM($P$4:$P505))</f>
        <v>1207.4966662609586</v>
      </c>
      <c r="R505" s="28">
        <f t="shared" si="178"/>
        <v>799.9999999999942</v>
      </c>
      <c r="S505" s="77">
        <f ca="1">SUM(L$4:L505)</f>
        <v>1.2658905863051511</v>
      </c>
      <c r="T505" s="80">
        <f t="shared" ca="1" si="173"/>
        <v>0.60444659732807482</v>
      </c>
      <c r="U505" s="80">
        <f t="shared" ca="1" si="174"/>
        <v>0.93531887394342261</v>
      </c>
      <c r="V505" s="2"/>
      <c r="W505" s="2"/>
      <c r="X505" s="2"/>
      <c r="Y505" s="2"/>
      <c r="AB505" s="6"/>
      <c r="AC505" s="6"/>
      <c r="AP505" s="35">
        <f t="shared" si="176"/>
        <v>798.00000000000171</v>
      </c>
      <c r="AQ505" s="78">
        <f t="shared" ca="1" si="177"/>
        <v>0.93451896391074629</v>
      </c>
    </row>
    <row r="506" spans="1:43">
      <c r="A506" s="74">
        <v>2.8055008581583998</v>
      </c>
      <c r="B506" s="74">
        <v>2923</v>
      </c>
      <c r="C506" s="35">
        <v>0</v>
      </c>
      <c r="D506" s="35">
        <f t="shared" ca="1" si="164"/>
        <v>34</v>
      </c>
      <c r="E506" s="35">
        <f t="shared" ca="1" si="165"/>
        <v>1.3846446124388249E-3</v>
      </c>
      <c r="F506" s="35">
        <f ca="1">E506*'Input Sheet'!$D$2/SUM(OFFSET($E$4,0,0,'Input Sheet'!$D$2))</f>
        <v>0.64579730197163909</v>
      </c>
      <c r="G506" s="35" t="str">
        <f t="shared" si="166"/>
        <v/>
      </c>
      <c r="H506" s="35" t="str">
        <f t="shared" si="167"/>
        <v/>
      </c>
      <c r="J506" s="19">
        <v>503</v>
      </c>
      <c r="K506" s="30">
        <f t="shared" si="168"/>
        <v>2.17609125905568</v>
      </c>
      <c r="L506" s="77">
        <f t="shared" ca="1" si="169"/>
        <v>8.8113748064288871E-4</v>
      </c>
      <c r="M506" s="27" t="str">
        <f t="shared" si="175"/>
        <v/>
      </c>
      <c r="N506" s="22">
        <f t="shared" si="170"/>
        <v>2.9041743682841599</v>
      </c>
      <c r="O506" s="28">
        <f t="shared" ca="1" si="171"/>
        <v>1.6752490372716649E-3</v>
      </c>
      <c r="P506" s="28">
        <f t="shared" ca="1" si="172"/>
        <v>1.0326838521851207</v>
      </c>
      <c r="Q506" s="20">
        <f ca="1">IF(O506="","",SUM($P$4:$P506))</f>
        <v>1208.5293501131437</v>
      </c>
      <c r="R506" s="28">
        <f t="shared" si="178"/>
        <v>801.99999999999375</v>
      </c>
      <c r="S506" s="77">
        <f ca="1">SUM(L$4:L506)</f>
        <v>1.2667717237857938</v>
      </c>
      <c r="T506" s="80">
        <f t="shared" ca="1" si="173"/>
        <v>0.6048673292283786</v>
      </c>
      <c r="U506" s="80">
        <f t="shared" ca="1" si="174"/>
        <v>0.93611878397609893</v>
      </c>
      <c r="V506" s="2"/>
      <c r="W506" s="2"/>
      <c r="X506" s="2"/>
      <c r="Y506" s="2"/>
      <c r="AB506" s="6"/>
      <c r="AC506" s="6"/>
      <c r="AP506" s="35">
        <f t="shared" si="176"/>
        <v>799.9999999999942</v>
      </c>
      <c r="AQ506" s="78">
        <f t="shared" ca="1" si="177"/>
        <v>0.93531887394342261</v>
      </c>
    </row>
    <row r="507" spans="1:43">
      <c r="A507" s="74">
        <v>3.2011238972073799</v>
      </c>
      <c r="B507" s="74">
        <v>2924</v>
      </c>
      <c r="C507" s="35">
        <v>0</v>
      </c>
      <c r="D507" s="35">
        <f t="shared" ca="1" si="164"/>
        <v>42</v>
      </c>
      <c r="E507" s="35">
        <f t="shared" ca="1" si="165"/>
        <v>2.1538916193492835E-3</v>
      </c>
      <c r="F507" s="35">
        <f ca="1">E507*'Input Sheet'!$D$2/SUM(OFFSET($E$4,0,0,'Input Sheet'!$D$2))</f>
        <v>1.0045735808447722</v>
      </c>
      <c r="G507" s="35" t="str">
        <f t="shared" si="166"/>
        <v/>
      </c>
      <c r="H507" s="35" t="str">
        <f t="shared" si="167"/>
        <v/>
      </c>
      <c r="J507" s="19">
        <v>504</v>
      </c>
      <c r="K507" s="30">
        <f t="shared" si="168"/>
        <v>2.17609125905568</v>
      </c>
      <c r="L507" s="77">
        <f t="shared" ca="1" si="169"/>
        <v>8.8113748064288871E-4</v>
      </c>
      <c r="M507" s="27" t="str">
        <f t="shared" si="175"/>
        <v/>
      </c>
      <c r="N507" s="22">
        <f t="shared" si="170"/>
        <v>2.9047155452786799</v>
      </c>
      <c r="O507" s="28">
        <f t="shared" ca="1" si="171"/>
        <v>3.3504980745433298E-3</v>
      </c>
      <c r="P507" s="28">
        <f t="shared" ca="1" si="172"/>
        <v>2.0653677043702414</v>
      </c>
      <c r="Q507" s="20">
        <f ca="1">IF(O507="","",SUM($P$4:$P507))</f>
        <v>1210.5947178175138</v>
      </c>
      <c r="R507" s="28">
        <f t="shared" si="178"/>
        <v>802.99999999999852</v>
      </c>
      <c r="S507" s="77">
        <f ca="1">SUM(L$4:L507)</f>
        <v>1.2676528612664366</v>
      </c>
      <c r="T507" s="80">
        <f t="shared" ca="1" si="173"/>
        <v>0.60528806112868228</v>
      </c>
      <c r="U507" s="80">
        <f t="shared" ca="1" si="174"/>
        <v>0.93771860404145146</v>
      </c>
      <c r="V507" s="2"/>
      <c r="W507" s="2"/>
      <c r="X507" s="2"/>
      <c r="Y507" s="2"/>
      <c r="AB507" s="6"/>
      <c r="AC507" s="6"/>
      <c r="AP507" s="35">
        <f t="shared" si="176"/>
        <v>801.99999999999375</v>
      </c>
      <c r="AQ507" s="78">
        <f t="shared" ca="1" si="177"/>
        <v>0.93611878397609893</v>
      </c>
    </row>
    <row r="508" spans="1:43">
      <c r="A508" s="74">
        <v>3.0726174765452399</v>
      </c>
      <c r="B508" s="74">
        <v>2925</v>
      </c>
      <c r="C508" s="35">
        <v>0</v>
      </c>
      <c r="D508" s="35">
        <f t="shared" ca="1" si="164"/>
        <v>40</v>
      </c>
      <c r="E508" s="35">
        <f t="shared" ca="1" si="165"/>
        <v>1.8092689602533982E-3</v>
      </c>
      <c r="F508" s="35">
        <f ca="1">E508*'Input Sheet'!$D$2/SUM(OFFSET($E$4,0,0,'Input Sheet'!$D$2))</f>
        <v>0.84384180790960861</v>
      </c>
      <c r="G508" s="35" t="str">
        <f t="shared" si="166"/>
        <v/>
      </c>
      <c r="H508" s="35" t="str">
        <f t="shared" si="167"/>
        <v/>
      </c>
      <c r="J508" s="19">
        <v>505</v>
      </c>
      <c r="K508" s="30">
        <f t="shared" si="168"/>
        <v>2.1789769472931702</v>
      </c>
      <c r="L508" s="77">
        <f t="shared" ca="1" si="169"/>
        <v>8.8113748064288871E-4</v>
      </c>
      <c r="M508" s="27">
        <f t="shared" si="175"/>
        <v>2.1789769472931702</v>
      </c>
      <c r="N508" s="22">
        <f t="shared" si="170"/>
        <v>2.9106244048891998</v>
      </c>
      <c r="O508" s="28">
        <f t="shared" ca="1" si="171"/>
        <v>1.6752490372716649E-3</v>
      </c>
      <c r="P508" s="28">
        <f t="shared" ca="1" si="172"/>
        <v>1.0326838521851207</v>
      </c>
      <c r="Q508" s="20">
        <f ca="1">IF(O508="","",SUM($P$4:$P508))</f>
        <v>1211.6274016696989</v>
      </c>
      <c r="R508" s="28">
        <f t="shared" si="178"/>
        <v>813.99999999999761</v>
      </c>
      <c r="S508" s="77">
        <f ca="1">SUM(L$4:L508)</f>
        <v>1.2685339987470794</v>
      </c>
      <c r="T508" s="80">
        <f t="shared" ca="1" si="173"/>
        <v>0.60570879302898606</v>
      </c>
      <c r="U508" s="80">
        <f t="shared" ca="1" si="174"/>
        <v>0.93851851407412767</v>
      </c>
      <c r="V508" s="2"/>
      <c r="W508" s="2"/>
      <c r="X508" s="2"/>
      <c r="Y508" s="2"/>
      <c r="AB508" s="6"/>
      <c r="AC508" s="6"/>
      <c r="AP508" s="35">
        <f t="shared" si="176"/>
        <v>802.99999999999852</v>
      </c>
      <c r="AQ508" s="78">
        <f t="shared" ca="1" si="177"/>
        <v>0.93771860404145146</v>
      </c>
    </row>
    <row r="509" spans="1:43">
      <c r="A509" s="74">
        <v>2.8785217955012099</v>
      </c>
      <c r="B509" s="74">
        <v>2926</v>
      </c>
      <c r="C509" s="35">
        <v>0</v>
      </c>
      <c r="D509" s="35">
        <f t="shared" ca="1" si="164"/>
        <v>36</v>
      </c>
      <c r="E509" s="35">
        <f t="shared" ca="1" si="165"/>
        <v>1.6752490372716649E-3</v>
      </c>
      <c r="F509" s="35">
        <f ca="1">E509*'Input Sheet'!$D$2/SUM(OFFSET($E$4,0,0,'Input Sheet'!$D$2))</f>
        <v>0.78133500732371164</v>
      </c>
      <c r="G509" s="35" t="str">
        <f t="shared" si="166"/>
        <v/>
      </c>
      <c r="H509" s="35" t="str">
        <f t="shared" si="167"/>
        <v/>
      </c>
      <c r="J509" s="19">
        <v>506</v>
      </c>
      <c r="K509" s="30">
        <f t="shared" si="168"/>
        <v>2.1789769472931702</v>
      </c>
      <c r="L509" s="77">
        <f t="shared" ca="1" si="169"/>
        <v>8.8113748064288871E-4</v>
      </c>
      <c r="M509" s="27" t="str">
        <f t="shared" si="175"/>
        <v/>
      </c>
      <c r="N509" s="22">
        <f t="shared" si="170"/>
        <v>2.9122220565324199</v>
      </c>
      <c r="O509" s="28">
        <f t="shared" ca="1" si="171"/>
        <v>1.6752490372716649E-3</v>
      </c>
      <c r="P509" s="28">
        <f t="shared" ca="1" si="172"/>
        <v>1.0326838521851207</v>
      </c>
      <c r="Q509" s="20">
        <f ca="1">IF(O509="","",SUM($P$4:$P509))</f>
        <v>1212.660085521884</v>
      </c>
      <c r="R509" s="28">
        <f t="shared" si="178"/>
        <v>817.00000000000887</v>
      </c>
      <c r="S509" s="77">
        <f ca="1">SUM(L$4:L509)</f>
        <v>1.2694151362277222</v>
      </c>
      <c r="T509" s="80">
        <f t="shared" ca="1" si="173"/>
        <v>0.60612952492928973</v>
      </c>
      <c r="U509" s="80">
        <f t="shared" ca="1" si="174"/>
        <v>0.939318424106804</v>
      </c>
      <c r="V509" s="2"/>
      <c r="W509" s="2"/>
      <c r="X509" s="2"/>
      <c r="Y509" s="2"/>
      <c r="AB509" s="6"/>
      <c r="AC509" s="6"/>
      <c r="AP509" s="35">
        <f t="shared" si="176"/>
        <v>813.99999999999761</v>
      </c>
      <c r="AQ509" s="78">
        <f t="shared" ca="1" si="177"/>
        <v>0.93851851407412767</v>
      </c>
    </row>
    <row r="510" spans="1:43">
      <c r="A510" s="74">
        <v>2.9116901587538599</v>
      </c>
      <c r="B510" s="74">
        <v>2927</v>
      </c>
      <c r="C510" s="35">
        <v>0</v>
      </c>
      <c r="D510" s="35">
        <f t="shared" ca="1" si="164"/>
        <v>36</v>
      </c>
      <c r="E510" s="35">
        <f t="shared" ca="1" si="165"/>
        <v>1.6752490372716649E-3</v>
      </c>
      <c r="F510" s="35">
        <f ca="1">E510*'Input Sheet'!$D$2/SUM(OFFSET($E$4,0,0,'Input Sheet'!$D$2))</f>
        <v>0.78133500732371164</v>
      </c>
      <c r="G510" s="35" t="str">
        <f t="shared" si="166"/>
        <v/>
      </c>
      <c r="H510" s="35" t="str">
        <f t="shared" si="167"/>
        <v/>
      </c>
      <c r="J510" s="19">
        <v>507</v>
      </c>
      <c r="K510" s="30">
        <f t="shared" si="168"/>
        <v>2.1789769472931702</v>
      </c>
      <c r="L510" s="77">
        <f t="shared" ca="1" si="169"/>
        <v>8.8113748064288871E-4</v>
      </c>
      <c r="M510" s="27" t="str">
        <f t="shared" si="175"/>
        <v/>
      </c>
      <c r="N510" s="22">
        <f t="shared" si="170"/>
        <v>2.9211660506377402</v>
      </c>
      <c r="O510" s="28">
        <f t="shared" ca="1" si="171"/>
        <v>1.8337185407973631E-3</v>
      </c>
      <c r="P510" s="28">
        <f t="shared" ca="1" si="172"/>
        <v>1.1303701625269567</v>
      </c>
      <c r="Q510" s="20">
        <f ca="1">IF(O510="","",SUM($P$4:$P510))</f>
        <v>1213.790455684411</v>
      </c>
      <c r="R510" s="28">
        <f t="shared" si="178"/>
        <v>834.00000000000307</v>
      </c>
      <c r="S510" s="77">
        <f ca="1">SUM(L$4:L510)</f>
        <v>1.270296273708365</v>
      </c>
      <c r="T510" s="80">
        <f t="shared" ca="1" si="173"/>
        <v>0.60655025682959351</v>
      </c>
      <c r="U510" s="80">
        <f t="shared" ca="1" si="174"/>
        <v>0.94019400130473352</v>
      </c>
      <c r="V510" s="2"/>
      <c r="W510" s="2"/>
      <c r="X510" s="2"/>
      <c r="Y510" s="2"/>
      <c r="AB510" s="6"/>
      <c r="AC510" s="6"/>
      <c r="AP510" s="35">
        <f t="shared" si="176"/>
        <v>817.00000000000887</v>
      </c>
      <c r="AQ510" s="78">
        <f t="shared" ca="1" si="177"/>
        <v>0.939318424106804</v>
      </c>
    </row>
    <row r="511" spans="1:43">
      <c r="A511" s="74">
        <v>3.02571538390134</v>
      </c>
      <c r="B511" s="74">
        <v>2928</v>
      </c>
      <c r="C511" s="35">
        <v>0</v>
      </c>
      <c r="D511" s="35">
        <f t="shared" ca="1" si="164"/>
        <v>39</v>
      </c>
      <c r="E511" s="35">
        <f t="shared" ca="1" si="165"/>
        <v>2.0559874548334071E-3</v>
      </c>
      <c r="F511" s="35">
        <f ca="1">E511*'Input Sheet'!$D$2/SUM(OFFSET($E$4,0,0,'Input Sheet'!$D$2))</f>
        <v>0.95891114535182798</v>
      </c>
      <c r="G511" s="35" t="str">
        <f t="shared" si="166"/>
        <v/>
      </c>
      <c r="H511" s="35" t="str">
        <f t="shared" si="167"/>
        <v/>
      </c>
      <c r="J511" s="19">
        <v>508</v>
      </c>
      <c r="K511" s="30">
        <f t="shared" si="168"/>
        <v>2.18184358794477</v>
      </c>
      <c r="L511" s="77">
        <f t="shared" ca="1" si="169"/>
        <v>8.8113748064288871E-4</v>
      </c>
      <c r="M511" s="27">
        <f t="shared" si="175"/>
        <v>2.18184358794477</v>
      </c>
      <c r="N511" s="22">
        <f t="shared" si="170"/>
        <v>2.9222062774390198</v>
      </c>
      <c r="O511" s="28">
        <f t="shared" ca="1" si="171"/>
        <v>1.8337185407973631E-3</v>
      </c>
      <c r="P511" s="28">
        <f t="shared" ca="1" si="172"/>
        <v>1.1303701625269567</v>
      </c>
      <c r="Q511" s="20">
        <f ca="1">IF(O511="","",SUM($P$4:$P511))</f>
        <v>1214.920825846938</v>
      </c>
      <c r="R511" s="28">
        <f t="shared" si="178"/>
        <v>836.0000000000075</v>
      </c>
      <c r="S511" s="77">
        <f ca="1">SUM(L$4:L511)</f>
        <v>1.2711774111890077</v>
      </c>
      <c r="T511" s="80">
        <f t="shared" ca="1" si="173"/>
        <v>0.60697098872989719</v>
      </c>
      <c r="U511" s="80">
        <f t="shared" ca="1" si="174"/>
        <v>0.94106957850266304</v>
      </c>
      <c r="V511" s="2"/>
      <c r="W511" s="2"/>
      <c r="X511" s="2"/>
      <c r="Y511" s="2"/>
      <c r="AB511" s="6"/>
      <c r="AC511" s="6"/>
      <c r="AP511" s="35">
        <f t="shared" si="176"/>
        <v>834.00000000000307</v>
      </c>
      <c r="AQ511" s="78">
        <f t="shared" ca="1" si="177"/>
        <v>0.94019400130473352</v>
      </c>
    </row>
    <row r="512" spans="1:43">
      <c r="A512" s="74">
        <v>2.8668778143375002</v>
      </c>
      <c r="B512" s="74">
        <v>2930</v>
      </c>
      <c r="C512" s="35">
        <v>0</v>
      </c>
      <c r="D512" s="35">
        <f t="shared" ca="1" si="164"/>
        <v>36</v>
      </c>
      <c r="E512" s="35">
        <f t="shared" ca="1" si="165"/>
        <v>1.6752490372716649E-3</v>
      </c>
      <c r="F512" s="35">
        <f ca="1">E512*'Input Sheet'!$D$2/SUM(OFFSET($E$4,0,0,'Input Sheet'!$D$2))</f>
        <v>0.78133500732371164</v>
      </c>
      <c r="G512" s="35" t="str">
        <f t="shared" si="166"/>
        <v/>
      </c>
      <c r="H512" s="35" t="str">
        <f t="shared" si="167"/>
        <v/>
      </c>
      <c r="J512" s="19">
        <v>509</v>
      </c>
      <c r="K512" s="30">
        <f t="shared" si="168"/>
        <v>2.18184358794477</v>
      </c>
      <c r="L512" s="77">
        <f t="shared" ca="1" si="169"/>
        <v>8.8113748064288871E-4</v>
      </c>
      <c r="M512" s="27" t="str">
        <f t="shared" si="175"/>
        <v/>
      </c>
      <c r="N512" s="22">
        <f t="shared" si="170"/>
        <v>2.92272545799326</v>
      </c>
      <c r="O512" s="28">
        <f t="shared" ca="1" si="171"/>
        <v>1.8337185407973631E-3</v>
      </c>
      <c r="P512" s="28">
        <f t="shared" ca="1" si="172"/>
        <v>1.1303701625269567</v>
      </c>
      <c r="Q512" s="20">
        <f ca="1">IF(O512="","",SUM($P$4:$P512))</f>
        <v>1216.051196009465</v>
      </c>
      <c r="R512" s="28">
        <f t="shared" si="178"/>
        <v>837.0000000000008</v>
      </c>
      <c r="S512" s="77">
        <f ca="1">SUM(L$4:L512)</f>
        <v>1.2720585486696505</v>
      </c>
      <c r="T512" s="80">
        <f t="shared" ca="1" si="173"/>
        <v>0.60739172063020097</v>
      </c>
      <c r="U512" s="80">
        <f t="shared" ca="1" si="174"/>
        <v>0.94194515570059256</v>
      </c>
      <c r="V512" s="2"/>
      <c r="W512" s="2"/>
      <c r="X512" s="2"/>
      <c r="Y512" s="2"/>
      <c r="AB512" s="6"/>
      <c r="AC512" s="6"/>
      <c r="AP512" s="35">
        <f t="shared" si="176"/>
        <v>836.0000000000075</v>
      </c>
      <c r="AQ512" s="78">
        <f t="shared" ca="1" si="177"/>
        <v>0.94106957850266304</v>
      </c>
    </row>
    <row r="513" spans="1:43">
      <c r="A513" s="74">
        <v>2.97266559226611</v>
      </c>
      <c r="B513" s="74">
        <v>2931</v>
      </c>
      <c r="C513" s="35">
        <v>0</v>
      </c>
      <c r="D513" s="35">
        <f t="shared" ca="1" si="164"/>
        <v>38</v>
      </c>
      <c r="E513" s="35">
        <f t="shared" ca="1" si="165"/>
        <v>1.5419905911250552E-3</v>
      </c>
      <c r="F513" s="35">
        <f ca="1">E513*'Input Sheet'!$D$2/SUM(OFFSET($E$4,0,0,'Input Sheet'!$D$2))</f>
        <v>0.71918335901387087</v>
      </c>
      <c r="G513" s="35" t="str">
        <f t="shared" si="166"/>
        <v/>
      </c>
      <c r="H513" s="35" t="str">
        <f t="shared" si="167"/>
        <v/>
      </c>
      <c r="J513" s="19">
        <v>510</v>
      </c>
      <c r="K513" s="30">
        <f t="shared" si="168"/>
        <v>2.18184358794477</v>
      </c>
      <c r="L513" s="77">
        <f t="shared" ca="1" si="169"/>
        <v>8.8113748064288871E-4</v>
      </c>
      <c r="M513" s="27" t="str">
        <f t="shared" si="175"/>
        <v/>
      </c>
      <c r="N513" s="22">
        <f t="shared" si="170"/>
        <v>2.9237619608287</v>
      </c>
      <c r="O513" s="28">
        <f t="shared" ca="1" si="171"/>
        <v>1.8337185407973631E-3</v>
      </c>
      <c r="P513" s="28">
        <f t="shared" ca="1" si="172"/>
        <v>1.1303701625269567</v>
      </c>
      <c r="Q513" s="20">
        <f ca="1">IF(O513="","",SUM($P$4:$P513))</f>
        <v>1217.181566171992</v>
      </c>
      <c r="R513" s="28">
        <f t="shared" si="178"/>
        <v>838.99999999999977</v>
      </c>
      <c r="S513" s="77">
        <f ca="1">SUM(L$4:L513)</f>
        <v>1.2729396861502933</v>
      </c>
      <c r="T513" s="80">
        <f t="shared" ca="1" si="173"/>
        <v>0.60781245253050464</v>
      </c>
      <c r="U513" s="80">
        <f t="shared" ca="1" si="174"/>
        <v>0.94282073289852208</v>
      </c>
      <c r="V513" s="2"/>
      <c r="W513" s="2"/>
      <c r="X513" s="2"/>
      <c r="Y513" s="2"/>
      <c r="AB513" s="6"/>
      <c r="AC513" s="6"/>
      <c r="AP513" s="35">
        <f t="shared" si="176"/>
        <v>837.0000000000008</v>
      </c>
      <c r="AQ513" s="78">
        <f t="shared" ca="1" si="177"/>
        <v>0.94194515570059256</v>
      </c>
    </row>
    <row r="514" spans="1:43">
      <c r="A514" s="74">
        <v>2.9299295600845898</v>
      </c>
      <c r="B514" s="74">
        <v>2932</v>
      </c>
      <c r="C514" s="35">
        <v>0</v>
      </c>
      <c r="D514" s="35">
        <f t="shared" ca="1" si="164"/>
        <v>37</v>
      </c>
      <c r="E514" s="35">
        <f t="shared" ca="1" si="165"/>
        <v>1.8337185407973631E-3</v>
      </c>
      <c r="F514" s="35">
        <f ca="1">E514*'Input Sheet'!$D$2/SUM(OFFSET($E$4,0,0,'Input Sheet'!$D$2))</f>
        <v>0.85524507558406282</v>
      </c>
      <c r="G514" s="35" t="str">
        <f t="shared" si="166"/>
        <v/>
      </c>
      <c r="H514" s="35" t="str">
        <f t="shared" si="167"/>
        <v/>
      </c>
      <c r="J514" s="19">
        <v>511</v>
      </c>
      <c r="K514" s="30">
        <f t="shared" si="168"/>
        <v>2.1846914308176002</v>
      </c>
      <c r="L514" s="77">
        <f t="shared" ca="1" si="169"/>
        <v>8.8113748064288871E-4</v>
      </c>
      <c r="M514" s="27">
        <f t="shared" si="175"/>
        <v>2.1846914308176002</v>
      </c>
      <c r="N514" s="22">
        <f t="shared" si="170"/>
        <v>2.92737036303902</v>
      </c>
      <c r="O514" s="28">
        <f t="shared" ca="1" si="171"/>
        <v>1.8337185407973631E-3</v>
      </c>
      <c r="P514" s="28">
        <f t="shared" ca="1" si="172"/>
        <v>1.1303701625269567</v>
      </c>
      <c r="Q514" s="20">
        <f ca="1">IF(O514="","",SUM($P$4:$P514))</f>
        <v>1218.311936334519</v>
      </c>
      <c r="R514" s="28">
        <f t="shared" si="178"/>
        <v>845.99999999999375</v>
      </c>
      <c r="S514" s="77">
        <f ca="1">SUM(L$4:L514)</f>
        <v>1.2738208236309361</v>
      </c>
      <c r="T514" s="80">
        <f t="shared" ca="1" si="173"/>
        <v>0.60823318443080843</v>
      </c>
      <c r="U514" s="80">
        <f t="shared" ca="1" si="174"/>
        <v>0.94369631009645161</v>
      </c>
      <c r="V514" s="2"/>
      <c r="W514" s="2"/>
      <c r="X514" s="2"/>
      <c r="Y514" s="2"/>
      <c r="AB514" s="6"/>
      <c r="AC514" s="6"/>
      <c r="AP514" s="35">
        <f t="shared" si="176"/>
        <v>838.99999999999977</v>
      </c>
      <c r="AQ514" s="78">
        <f t="shared" ca="1" si="177"/>
        <v>0.94282073289852208</v>
      </c>
    </row>
    <row r="515" spans="1:43">
      <c r="A515" s="74">
        <v>2.7604224834232101</v>
      </c>
      <c r="B515" s="74">
        <v>2935</v>
      </c>
      <c r="C515" s="35">
        <v>0</v>
      </c>
      <c r="D515" s="35">
        <f t="shared" ref="D515:D578" ca="1" si="179">IF($A515=OFFSET($AC$4,NumBins,0), NumBins, INDEX(OFFSET($AB$4,0,0,NumBins+2,2),MATCH($A515,OFFSET($AC$4,0,0,NumBins+2,1),1)+1,1))</f>
        <v>33</v>
      </c>
      <c r="E515" s="35">
        <f t="shared" ref="E515:E578" ca="1" si="180">INDEX(OFFSET($AB$4,0,0,NumBins+1,5),MATCH($D515,OFFSET( $AB$4,0,0,NumBins+1,1),0),5)</f>
        <v>1.1903085264824986E-3</v>
      </c>
      <c r="F515" s="35">
        <f ca="1">E515*'Input Sheet'!$D$2/SUM(OFFSET($E$4,0,0,'Input Sheet'!$D$2))</f>
        <v>0.55515908415105819</v>
      </c>
      <c r="G515" s="35" t="str">
        <f t="shared" si="166"/>
        <v/>
      </c>
      <c r="H515" s="35" t="str">
        <f t="shared" si="167"/>
        <v/>
      </c>
      <c r="J515" s="19">
        <v>512</v>
      </c>
      <c r="K515" s="30">
        <f t="shared" si="168"/>
        <v>2.1846914308176002</v>
      </c>
      <c r="L515" s="77">
        <f t="shared" ca="1" si="169"/>
        <v>8.8113748064288871E-4</v>
      </c>
      <c r="M515" s="27" t="str">
        <f t="shared" si="175"/>
        <v/>
      </c>
      <c r="N515" s="22">
        <f t="shared" si="170"/>
        <v>2.9278834103307099</v>
      </c>
      <c r="O515" s="28">
        <f t="shared" ca="1" si="171"/>
        <v>3.6674370815947262E-3</v>
      </c>
      <c r="P515" s="28">
        <f t="shared" ca="1" si="172"/>
        <v>2.2607403250539133</v>
      </c>
      <c r="Q515" s="20">
        <f ca="1">IF(O515="","",SUM($P$4:$P515))</f>
        <v>1220.5726766595728</v>
      </c>
      <c r="R515" s="28">
        <f t="shared" si="178"/>
        <v>847.00000000000637</v>
      </c>
      <c r="S515" s="77">
        <f ca="1">SUM(L$4:L515)</f>
        <v>1.2747019611115789</v>
      </c>
      <c r="T515" s="80">
        <f t="shared" ca="1" si="173"/>
        <v>0.6086539163311121</v>
      </c>
      <c r="U515" s="80">
        <f t="shared" ca="1" si="174"/>
        <v>0.94544746449231043</v>
      </c>
      <c r="V515" s="2"/>
      <c r="W515" s="2"/>
      <c r="X515" s="2"/>
      <c r="Y515" s="2"/>
      <c r="AB515" s="6"/>
      <c r="AC515" s="6"/>
      <c r="AP515" s="35">
        <f t="shared" si="176"/>
        <v>845.99999999999375</v>
      </c>
      <c r="AQ515" s="78">
        <f t="shared" ca="1" si="177"/>
        <v>0.94369631009645161</v>
      </c>
    </row>
    <row r="516" spans="1:43">
      <c r="A516" s="74">
        <v>3.24378191609379</v>
      </c>
      <c r="B516" s="74">
        <v>2937</v>
      </c>
      <c r="C516" s="35">
        <v>0</v>
      </c>
      <c r="D516" s="35">
        <f t="shared" ca="1" si="179"/>
        <v>43</v>
      </c>
      <c r="E516" s="35">
        <f t="shared" ca="1" si="180"/>
        <v>2.8871313195532947E-3</v>
      </c>
      <c r="F516" s="35">
        <f ca="1">E516*'Input Sheet'!$D$2/SUM(OFFSET($E$4,0,0,'Input Sheet'!$D$2))</f>
        <v>1.346556076451503</v>
      </c>
      <c r="G516" s="35" t="str">
        <f t="shared" ref="G516:G579" si="181">IF(C516=0,"",$A516)</f>
        <v/>
      </c>
      <c r="H516" s="35" t="str">
        <f t="shared" ref="H516:H579" si="182">IF(G516="", "", COUNTIF($G$4:$G$3738,G516))</f>
        <v/>
      </c>
      <c r="J516" s="19">
        <v>513</v>
      </c>
      <c r="K516" s="30">
        <f t="shared" ref="K516:K579" si="183">IF(ISERR(SMALL($G$4:$G$3738,$J516)),"",SMALL($G$4:$G$3738,$J516))</f>
        <v>2.1846914308176002</v>
      </c>
      <c r="L516" s="77">
        <f t="shared" ref="L516:L579" ca="1" si="184">IF($K516="", "", IFERROR(INDEX($A$4:$H$3738,MATCH($K516,$G$4:$G$3738,0),5),""))</f>
        <v>8.8113748064288871E-4</v>
      </c>
      <c r="M516" s="27" t="str">
        <f t="shared" si="175"/>
        <v/>
      </c>
      <c r="N516" s="22">
        <f t="shared" ref="N516:N579" si="185">IF(ISERR(SMALL($M$4:$M$3738,$J516)),"",SMALL($M$4:$M$3738,$J516))</f>
        <v>2.9415114326344001</v>
      </c>
      <c r="O516" s="28">
        <f t="shared" ref="O516:O579" ca="1" si="186">IFERROR(INDEX($A$4:$H$3738,MATCH($N516,$G$4:$G$3738,0),5)*INDEX($A$4:$H$3738,MATCH($N516,$G$4:$G$3738,0),8),"")</f>
        <v>1.8337185407973631E-3</v>
      </c>
      <c r="P516" s="28">
        <f t="shared" ca="1" si="172"/>
        <v>1.1303701625269567</v>
      </c>
      <c r="Q516" s="20">
        <f ca="1">IF(O516="","",SUM($P$4:$P516))</f>
        <v>1221.7030468220999</v>
      </c>
      <c r="R516" s="28">
        <f t="shared" si="178"/>
        <v>873.99999999999443</v>
      </c>
      <c r="S516" s="77">
        <f ca="1">SUM(L$4:L516)</f>
        <v>1.2755830985922216</v>
      </c>
      <c r="T516" s="80">
        <f t="shared" ca="1" si="173"/>
        <v>0.60907464823141577</v>
      </c>
      <c r="U516" s="80">
        <f t="shared" ca="1" si="174"/>
        <v>0.94632304169024006</v>
      </c>
      <c r="V516" s="2"/>
      <c r="W516" s="2"/>
      <c r="X516" s="2"/>
      <c r="Y516" s="2"/>
      <c r="AB516" s="6"/>
      <c r="AC516" s="6"/>
      <c r="AP516" s="35">
        <f t="shared" si="176"/>
        <v>847.00000000000637</v>
      </c>
      <c r="AQ516" s="78">
        <f t="shared" ca="1" si="177"/>
        <v>0.94544746449231043</v>
      </c>
    </row>
    <row r="517" spans="1:43">
      <c r="A517" s="74">
        <v>2.8915374576725599</v>
      </c>
      <c r="B517" s="74">
        <v>2938</v>
      </c>
      <c r="C517" s="35">
        <v>0</v>
      </c>
      <c r="D517" s="35">
        <f t="shared" ca="1" si="179"/>
        <v>36</v>
      </c>
      <c r="E517" s="35">
        <f t="shared" ca="1" si="180"/>
        <v>1.6752490372716649E-3</v>
      </c>
      <c r="F517" s="35">
        <f ca="1">E517*'Input Sheet'!$D$2/SUM(OFFSET($E$4,0,0,'Input Sheet'!$D$2))</f>
        <v>0.78133500732371164</v>
      </c>
      <c r="G517" s="35" t="str">
        <f t="shared" si="181"/>
        <v/>
      </c>
      <c r="H517" s="35" t="str">
        <f t="shared" si="182"/>
        <v/>
      </c>
      <c r="J517" s="19">
        <v>514</v>
      </c>
      <c r="K517" s="30">
        <f t="shared" si="183"/>
        <v>2.1846914308176002</v>
      </c>
      <c r="L517" s="77">
        <f t="shared" ca="1" si="184"/>
        <v>8.8113748064288871E-4</v>
      </c>
      <c r="M517" s="27" t="str">
        <f t="shared" si="175"/>
        <v/>
      </c>
      <c r="N517" s="22">
        <f t="shared" si="185"/>
        <v>2.9459607035775699</v>
      </c>
      <c r="O517" s="28">
        <f t="shared" ca="1" si="186"/>
        <v>1.8337185407973631E-3</v>
      </c>
      <c r="P517" s="28">
        <f t="shared" ref="P517:P580" ca="1" si="187">IF($O517="","", $O517*$W$6/$W$3)</f>
        <v>1.1303701625269567</v>
      </c>
      <c r="Q517" s="20">
        <f ca="1">IF(O517="","",SUM($P$4:$P517))</f>
        <v>1222.8334169846269</v>
      </c>
      <c r="R517" s="28">
        <f t="shared" si="178"/>
        <v>883.00000000000284</v>
      </c>
      <c r="S517" s="77">
        <f ca="1">SUM(L$4:L517)</f>
        <v>1.2764642360728644</v>
      </c>
      <c r="T517" s="80">
        <f t="shared" ref="T517:T580" ca="1" si="188">S517/$T$1</f>
        <v>0.60949538013171956</v>
      </c>
      <c r="U517" s="80">
        <f t="shared" ref="U517:U580" ca="1" si="189">IF(Q517="",NA(),Q517/$W$6)</f>
        <v>0.94719861888816959</v>
      </c>
      <c r="V517" s="2"/>
      <c r="W517" s="2"/>
      <c r="X517" s="2"/>
      <c r="Y517" s="2"/>
      <c r="AB517" s="6"/>
      <c r="AC517" s="6"/>
      <c r="AP517" s="35">
        <f t="shared" si="176"/>
        <v>873.99999999999443</v>
      </c>
      <c r="AQ517" s="78">
        <f t="shared" ca="1" si="177"/>
        <v>0.94632304169024006</v>
      </c>
    </row>
    <row r="518" spans="1:43">
      <c r="A518" s="74">
        <v>3.1241780554746801</v>
      </c>
      <c r="B518" s="74">
        <v>2939</v>
      </c>
      <c r="C518" s="35">
        <v>0</v>
      </c>
      <c r="D518" s="35">
        <f t="shared" ca="1" si="179"/>
        <v>41</v>
      </c>
      <c r="E518" s="35">
        <f t="shared" ca="1" si="180"/>
        <v>1.9955172355736006E-3</v>
      </c>
      <c r="F518" s="35">
        <f ca="1">E518*'Input Sheet'!$D$2/SUM(OFFSET($E$4,0,0,'Input Sheet'!$D$2))</f>
        <v>0.93070787637089158</v>
      </c>
      <c r="G518" s="35" t="str">
        <f t="shared" si="181"/>
        <v/>
      </c>
      <c r="H518" s="35" t="str">
        <f t="shared" si="182"/>
        <v/>
      </c>
      <c r="J518" s="19">
        <v>515</v>
      </c>
      <c r="K518" s="30">
        <f t="shared" si="183"/>
        <v>2.1846914308176002</v>
      </c>
      <c r="L518" s="77">
        <f t="shared" ca="1" si="184"/>
        <v>8.8113748064288871E-4</v>
      </c>
      <c r="M518" s="27" t="str">
        <f t="shared" ref="M518:M581" si="190">IF($K518=$K517,"", $K518)</f>
        <v/>
      </c>
      <c r="N518" s="22">
        <f t="shared" si="185"/>
        <v>2.9580858485210899</v>
      </c>
      <c r="O518" s="28">
        <f t="shared" ca="1" si="186"/>
        <v>1.8337185407973631E-3</v>
      </c>
      <c r="P518" s="28">
        <f t="shared" ca="1" si="187"/>
        <v>1.1303701625269567</v>
      </c>
      <c r="Q518" s="20">
        <f ca="1">IF(O518="","",SUM($P$4:$P518))</f>
        <v>1223.9637871471539</v>
      </c>
      <c r="R518" s="28">
        <f t="shared" si="178"/>
        <v>908.00000000001091</v>
      </c>
      <c r="S518" s="77">
        <f ca="1">SUM(L$4:L518)</f>
        <v>1.2773453735535072</v>
      </c>
      <c r="T518" s="80">
        <f t="shared" ca="1" si="188"/>
        <v>0.60991611203202323</v>
      </c>
      <c r="U518" s="80">
        <f t="shared" ca="1" si="189"/>
        <v>0.94807419608609911</v>
      </c>
      <c r="V518" s="2"/>
      <c r="W518" s="2"/>
      <c r="X518" s="2"/>
      <c r="Y518" s="2"/>
      <c r="AB518" s="6"/>
      <c r="AC518" s="6"/>
      <c r="AP518" s="35">
        <f t="shared" ref="AP518:AP581" si="191">R517</f>
        <v>883.00000000000284</v>
      </c>
      <c r="AQ518" s="78">
        <f t="shared" ref="AQ518:AQ581" ca="1" si="192">U517</f>
        <v>0.94719861888816959</v>
      </c>
    </row>
    <row r="519" spans="1:43">
      <c r="A519" s="74">
        <v>3.1631613749770202</v>
      </c>
      <c r="B519" s="74">
        <v>2940</v>
      </c>
      <c r="C519" s="35">
        <v>0</v>
      </c>
      <c r="D519" s="35">
        <f t="shared" ca="1" si="179"/>
        <v>42</v>
      </c>
      <c r="E519" s="35">
        <f t="shared" ca="1" si="180"/>
        <v>2.1538916193492835E-3</v>
      </c>
      <c r="F519" s="35">
        <f ca="1">E519*'Input Sheet'!$D$2/SUM(OFFSET($E$4,0,0,'Input Sheet'!$D$2))</f>
        <v>1.0045735808447722</v>
      </c>
      <c r="G519" s="35" t="str">
        <f t="shared" si="181"/>
        <v/>
      </c>
      <c r="H519" s="35" t="str">
        <f t="shared" si="182"/>
        <v/>
      </c>
      <c r="J519" s="19">
        <v>516</v>
      </c>
      <c r="K519" s="30">
        <f t="shared" si="183"/>
        <v>2.1846914308176002</v>
      </c>
      <c r="L519" s="77">
        <f t="shared" ca="1" si="184"/>
        <v>8.8113748064288871E-4</v>
      </c>
      <c r="M519" s="27" t="str">
        <f t="shared" si="190"/>
        <v/>
      </c>
      <c r="N519" s="22">
        <f t="shared" si="185"/>
        <v>2.9670797341444999</v>
      </c>
      <c r="O519" s="28">
        <f t="shared" ca="1" si="186"/>
        <v>1.5419905911250552E-3</v>
      </c>
      <c r="P519" s="28">
        <f t="shared" ca="1" si="187"/>
        <v>0.95053854576130437</v>
      </c>
      <c r="Q519" s="20">
        <f ca="1">IF(O519="","",SUM($P$4:$P519))</f>
        <v>1224.9143256929151</v>
      </c>
      <c r="R519" s="28">
        <f t="shared" si="178"/>
        <v>927.00000000000648</v>
      </c>
      <c r="S519" s="77">
        <f ca="1">SUM(L$4:L519)</f>
        <v>1.27822651103415</v>
      </c>
      <c r="T519" s="80">
        <f t="shared" ca="1" si="188"/>
        <v>0.61033684393232701</v>
      </c>
      <c r="U519" s="80">
        <f t="shared" ca="1" si="189"/>
        <v>0.94881047691163056</v>
      </c>
      <c r="V519" s="2"/>
      <c r="W519" s="2"/>
      <c r="X519" s="2"/>
      <c r="Y519" s="2"/>
      <c r="AB519" s="6"/>
      <c r="AC519" s="6"/>
      <c r="AP519" s="35">
        <f t="shared" si="191"/>
        <v>908.00000000001091</v>
      </c>
      <c r="AQ519" s="78">
        <f t="shared" ca="1" si="192"/>
        <v>0.94807419608609911</v>
      </c>
    </row>
    <row r="520" spans="1:43">
      <c r="A520" s="74">
        <v>3.2652896258608299</v>
      </c>
      <c r="B520" s="74">
        <v>2941</v>
      </c>
      <c r="C520" s="35">
        <v>0</v>
      </c>
      <c r="D520" s="35">
        <f t="shared" ca="1" si="179"/>
        <v>44</v>
      </c>
      <c r="E520" s="35">
        <f t="shared" ca="1" si="180"/>
        <v>4.3772636135162857E-3</v>
      </c>
      <c r="F520" s="35">
        <f ca="1">E520*'Input Sheet'!$D$2/SUM(OFFSET($E$4,0,0,'Input Sheet'!$D$2))</f>
        <v>2.0415527610716335</v>
      </c>
      <c r="G520" s="35" t="str">
        <f t="shared" si="181"/>
        <v/>
      </c>
      <c r="H520" s="35" t="str">
        <f t="shared" si="182"/>
        <v/>
      </c>
      <c r="J520" s="19">
        <v>517</v>
      </c>
      <c r="K520" s="30">
        <f t="shared" si="183"/>
        <v>2.1846914308176002</v>
      </c>
      <c r="L520" s="77">
        <f t="shared" ca="1" si="184"/>
        <v>8.8113748064288871E-4</v>
      </c>
      <c r="M520" s="27" t="str">
        <f t="shared" si="190"/>
        <v/>
      </c>
      <c r="N520" s="22">
        <f t="shared" si="185"/>
        <v>2.9680157139936401</v>
      </c>
      <c r="O520" s="28">
        <f t="shared" ca="1" si="186"/>
        <v>1.5419905911250552E-3</v>
      </c>
      <c r="P520" s="28">
        <f t="shared" ca="1" si="187"/>
        <v>0.95053854576130437</v>
      </c>
      <c r="Q520" s="20">
        <f ca="1">IF(O520="","",SUM($P$4:$P520))</f>
        <v>1225.8648642386763</v>
      </c>
      <c r="R520" s="28">
        <f t="shared" si="178"/>
        <v>928.99999999999716</v>
      </c>
      <c r="S520" s="77">
        <f ca="1">SUM(L$4:L520)</f>
        <v>1.2791076485147927</v>
      </c>
      <c r="T520" s="80">
        <f t="shared" ca="1" si="188"/>
        <v>0.61075757583263068</v>
      </c>
      <c r="U520" s="80">
        <f t="shared" ca="1" si="189"/>
        <v>0.94954675773716213</v>
      </c>
      <c r="V520" s="2"/>
      <c r="W520" s="2"/>
      <c r="X520" s="2"/>
      <c r="Y520" s="2"/>
      <c r="AB520" s="6"/>
      <c r="AC520" s="6"/>
      <c r="AP520" s="35">
        <f t="shared" si="191"/>
        <v>927.00000000000648</v>
      </c>
      <c r="AQ520" s="78">
        <f t="shared" ca="1" si="192"/>
        <v>0.94881047691163056</v>
      </c>
    </row>
    <row r="521" spans="1:43">
      <c r="A521" s="74">
        <v>3.2076343673889598</v>
      </c>
      <c r="B521" s="74">
        <v>2942</v>
      </c>
      <c r="C521" s="35">
        <v>0</v>
      </c>
      <c r="D521" s="35">
        <f t="shared" ca="1" si="179"/>
        <v>43</v>
      </c>
      <c r="E521" s="35">
        <f t="shared" ca="1" si="180"/>
        <v>2.8871313195532947E-3</v>
      </c>
      <c r="F521" s="35">
        <f ca="1">E521*'Input Sheet'!$D$2/SUM(OFFSET($E$4,0,0,'Input Sheet'!$D$2))</f>
        <v>1.346556076451503</v>
      </c>
      <c r="G521" s="35" t="str">
        <f t="shared" si="181"/>
        <v/>
      </c>
      <c r="H521" s="35" t="str">
        <f t="shared" si="182"/>
        <v/>
      </c>
      <c r="J521" s="19">
        <v>518</v>
      </c>
      <c r="K521" s="30">
        <f t="shared" si="183"/>
        <v>2.1846914308176002</v>
      </c>
      <c r="L521" s="77">
        <f t="shared" ca="1" si="184"/>
        <v>8.8113748064288871E-4</v>
      </c>
      <c r="M521" s="27" t="str">
        <f t="shared" si="190"/>
        <v/>
      </c>
      <c r="N521" s="22">
        <f t="shared" si="185"/>
        <v>2.9722028383790602</v>
      </c>
      <c r="O521" s="28">
        <f t="shared" ca="1" si="186"/>
        <v>1.5419905911250552E-3</v>
      </c>
      <c r="P521" s="28">
        <f t="shared" ca="1" si="187"/>
        <v>0.95053854576130437</v>
      </c>
      <c r="Q521" s="20">
        <f ca="1">IF(O521="","",SUM($P$4:$P521))</f>
        <v>1226.8154027844375</v>
      </c>
      <c r="R521" s="28">
        <f t="shared" si="178"/>
        <v>937.99999999999159</v>
      </c>
      <c r="S521" s="77">
        <f ca="1">SUM(L$4:L521)</f>
        <v>1.2799887859954355</v>
      </c>
      <c r="T521" s="80">
        <f t="shared" ca="1" si="188"/>
        <v>0.61117830773293447</v>
      </c>
      <c r="U521" s="80">
        <f t="shared" ca="1" si="189"/>
        <v>0.95028303856269369</v>
      </c>
      <c r="V521" s="2"/>
      <c r="W521" s="2"/>
      <c r="X521" s="2"/>
      <c r="Y521" s="2"/>
      <c r="AB521" s="6"/>
      <c r="AC521" s="6"/>
      <c r="AP521" s="35">
        <f t="shared" si="191"/>
        <v>928.99999999999716</v>
      </c>
      <c r="AQ521" s="78">
        <f t="shared" ca="1" si="192"/>
        <v>0.94954675773716213</v>
      </c>
    </row>
    <row r="522" spans="1:43">
      <c r="A522" s="74">
        <v>3.2405492482825999</v>
      </c>
      <c r="B522" s="74">
        <v>2943</v>
      </c>
      <c r="C522" s="35">
        <v>0</v>
      </c>
      <c r="D522" s="35">
        <f t="shared" ca="1" si="179"/>
        <v>43</v>
      </c>
      <c r="E522" s="35">
        <f t="shared" ca="1" si="180"/>
        <v>2.8871313195532947E-3</v>
      </c>
      <c r="F522" s="35">
        <f ca="1">E522*'Input Sheet'!$D$2/SUM(OFFSET($E$4,0,0,'Input Sheet'!$D$2))</f>
        <v>1.346556076451503</v>
      </c>
      <c r="G522" s="35" t="str">
        <f t="shared" si="181"/>
        <v/>
      </c>
      <c r="H522" s="35" t="str">
        <f t="shared" si="182"/>
        <v/>
      </c>
      <c r="J522" s="19">
        <v>519</v>
      </c>
      <c r="K522" s="30">
        <f t="shared" si="183"/>
        <v>2.1846914308176002</v>
      </c>
      <c r="L522" s="77">
        <f t="shared" ca="1" si="184"/>
        <v>8.8113748064288871E-4</v>
      </c>
      <c r="M522" s="27" t="str">
        <f t="shared" si="190"/>
        <v/>
      </c>
      <c r="N522" s="22">
        <f t="shared" si="185"/>
        <v>2.9804578922761</v>
      </c>
      <c r="O522" s="28">
        <f t="shared" ca="1" si="186"/>
        <v>1.5419905911250552E-3</v>
      </c>
      <c r="P522" s="28">
        <f t="shared" ca="1" si="187"/>
        <v>0.95053854576130437</v>
      </c>
      <c r="Q522" s="20">
        <f ca="1">IF(O522="","",SUM($P$4:$P522))</f>
        <v>1227.7659413301988</v>
      </c>
      <c r="R522" s="28">
        <f t="shared" si="178"/>
        <v>956.00000000000045</v>
      </c>
      <c r="S522" s="77">
        <f ca="1">SUM(L$4:L522)</f>
        <v>1.2808699234760783</v>
      </c>
      <c r="T522" s="80">
        <f t="shared" ca="1" si="188"/>
        <v>0.61159903963323814</v>
      </c>
      <c r="U522" s="80">
        <f t="shared" ca="1" si="189"/>
        <v>0.95101931938822526</v>
      </c>
      <c r="V522" s="2"/>
      <c r="W522" s="2"/>
      <c r="X522" s="2"/>
      <c r="Y522" s="2"/>
      <c r="AB522" s="6"/>
      <c r="AC522" s="6"/>
      <c r="AP522" s="35">
        <f t="shared" si="191"/>
        <v>937.99999999999159</v>
      </c>
      <c r="AQ522" s="78">
        <f t="shared" ca="1" si="192"/>
        <v>0.95028303856269369</v>
      </c>
    </row>
    <row r="523" spans="1:43">
      <c r="A523" s="74">
        <v>2.4031205211758202</v>
      </c>
      <c r="B523" s="74">
        <v>2944</v>
      </c>
      <c r="C523" s="35">
        <v>0</v>
      </c>
      <c r="D523" s="35">
        <f t="shared" ca="1" si="179"/>
        <v>26</v>
      </c>
      <c r="E523" s="35">
        <f t="shared" ca="1" si="180"/>
        <v>8.2740958548173696E-4</v>
      </c>
      <c r="F523" s="35">
        <f ca="1">E523*'Input Sheet'!$D$2/SUM(OFFSET($E$4,0,0,'Input Sheet'!$D$2))</f>
        <v>0.38590326581232098</v>
      </c>
      <c r="G523" s="35" t="str">
        <f t="shared" si="181"/>
        <v/>
      </c>
      <c r="H523" s="35" t="str">
        <f t="shared" si="182"/>
        <v/>
      </c>
      <c r="J523" s="19">
        <v>520</v>
      </c>
      <c r="K523" s="30">
        <f t="shared" si="183"/>
        <v>2.18752072083646</v>
      </c>
      <c r="L523" s="77">
        <f t="shared" ca="1" si="184"/>
        <v>8.8113748064288871E-4</v>
      </c>
      <c r="M523" s="27">
        <f t="shared" si="190"/>
        <v>2.18752072083646</v>
      </c>
      <c r="N523" s="22">
        <f t="shared" si="185"/>
        <v>2.9822712330395702</v>
      </c>
      <c r="O523" s="28">
        <f t="shared" ca="1" si="186"/>
        <v>1.5419905911250552E-3</v>
      </c>
      <c r="P523" s="28">
        <f t="shared" ca="1" si="187"/>
        <v>0.95053854576130437</v>
      </c>
      <c r="Q523" s="20">
        <f ca="1">IF(O523="","",SUM($P$4:$P523))</f>
        <v>1228.71647987596</v>
      </c>
      <c r="R523" s="28">
        <f t="shared" si="178"/>
        <v>960.00000000000432</v>
      </c>
      <c r="S523" s="77">
        <f ca="1">SUM(L$4:L523)</f>
        <v>1.2817510609567211</v>
      </c>
      <c r="T523" s="80">
        <f t="shared" ca="1" si="188"/>
        <v>0.61201977153354192</v>
      </c>
      <c r="U523" s="80">
        <f t="shared" ca="1" si="189"/>
        <v>0.95175560021375671</v>
      </c>
      <c r="V523" s="2"/>
      <c r="W523" s="2"/>
      <c r="X523" s="2"/>
      <c r="Y523" s="2"/>
      <c r="AB523" s="6"/>
      <c r="AC523" s="6"/>
      <c r="AP523" s="35">
        <f t="shared" si="191"/>
        <v>956.00000000000045</v>
      </c>
      <c r="AQ523" s="78">
        <f t="shared" ca="1" si="192"/>
        <v>0.95101931938822526</v>
      </c>
    </row>
    <row r="524" spans="1:43">
      <c r="A524" s="74">
        <v>3.09447112864164</v>
      </c>
      <c r="B524" s="74">
        <v>2945</v>
      </c>
      <c r="C524" s="35">
        <v>0</v>
      </c>
      <c r="D524" s="35">
        <f t="shared" ca="1" si="179"/>
        <v>40</v>
      </c>
      <c r="E524" s="35">
        <f t="shared" ca="1" si="180"/>
        <v>1.8092689602533982E-3</v>
      </c>
      <c r="F524" s="35">
        <f ca="1">E524*'Input Sheet'!$D$2/SUM(OFFSET($E$4,0,0,'Input Sheet'!$D$2))</f>
        <v>0.84384180790960861</v>
      </c>
      <c r="G524" s="35" t="str">
        <f t="shared" si="181"/>
        <v/>
      </c>
      <c r="H524" s="35" t="str">
        <f t="shared" si="182"/>
        <v/>
      </c>
      <c r="J524" s="19">
        <v>521</v>
      </c>
      <c r="K524" s="30">
        <f t="shared" si="183"/>
        <v>2.18752072083646</v>
      </c>
      <c r="L524" s="77">
        <f t="shared" ca="1" si="184"/>
        <v>8.8113748064288871E-4</v>
      </c>
      <c r="M524" s="27" t="str">
        <f t="shared" si="190"/>
        <v/>
      </c>
      <c r="N524" s="22">
        <f t="shared" si="185"/>
        <v>2.9854264740829999</v>
      </c>
      <c r="O524" s="28">
        <f t="shared" ca="1" si="186"/>
        <v>1.5419905911250552E-3</v>
      </c>
      <c r="P524" s="28">
        <f t="shared" ca="1" si="187"/>
        <v>0.95053854576130437</v>
      </c>
      <c r="Q524" s="20">
        <f ca="1">IF(O524="","",SUM($P$4:$P524))</f>
        <v>1229.6670184217212</v>
      </c>
      <c r="R524" s="28">
        <f t="shared" si="178"/>
        <v>966.99999999999648</v>
      </c>
      <c r="S524" s="77">
        <f ca="1">SUM(L$4:L524)</f>
        <v>1.2826321984373639</v>
      </c>
      <c r="T524" s="80">
        <f t="shared" ca="1" si="188"/>
        <v>0.6124405034338456</v>
      </c>
      <c r="U524" s="80">
        <f t="shared" ca="1" si="189"/>
        <v>0.95249188103928828</v>
      </c>
      <c r="V524" s="2"/>
      <c r="W524" s="2"/>
      <c r="X524" s="2"/>
      <c r="Y524" s="2"/>
      <c r="AB524" s="6"/>
      <c r="AC524" s="6"/>
      <c r="AP524" s="35">
        <f t="shared" si="191"/>
        <v>960.00000000000432</v>
      </c>
      <c r="AQ524" s="78">
        <f t="shared" ca="1" si="192"/>
        <v>0.95175560021375671</v>
      </c>
    </row>
    <row r="525" spans="1:43">
      <c r="A525" s="74">
        <v>3.2227164711475802</v>
      </c>
      <c r="B525" s="74">
        <v>2946</v>
      </c>
      <c r="C525" s="35">
        <v>0</v>
      </c>
      <c r="D525" s="35">
        <f t="shared" ca="1" si="179"/>
        <v>43</v>
      </c>
      <c r="E525" s="35">
        <f t="shared" ca="1" si="180"/>
        <v>2.8871313195532947E-3</v>
      </c>
      <c r="F525" s="35">
        <f ca="1">E525*'Input Sheet'!$D$2/SUM(OFFSET($E$4,0,0,'Input Sheet'!$D$2))</f>
        <v>1.346556076451503</v>
      </c>
      <c r="G525" s="35" t="str">
        <f t="shared" si="181"/>
        <v/>
      </c>
      <c r="H525" s="35" t="str">
        <f t="shared" si="182"/>
        <v/>
      </c>
      <c r="J525" s="19">
        <v>522</v>
      </c>
      <c r="K525" s="30">
        <f t="shared" si="183"/>
        <v>2.18752072083646</v>
      </c>
      <c r="L525" s="77">
        <f t="shared" ca="1" si="184"/>
        <v>8.8113748064288871E-4</v>
      </c>
      <c r="M525" s="27" t="str">
        <f t="shared" si="190"/>
        <v/>
      </c>
      <c r="N525" s="22">
        <f t="shared" si="185"/>
        <v>2.98587535730839</v>
      </c>
      <c r="O525" s="28">
        <f t="shared" ca="1" si="186"/>
        <v>1.5419905911250552E-3</v>
      </c>
      <c r="P525" s="28">
        <f t="shared" ca="1" si="187"/>
        <v>0.95053854576130437</v>
      </c>
      <c r="Q525" s="20">
        <f ca="1">IF(O525="","",SUM($P$4:$P525))</f>
        <v>1230.6175569674824</v>
      </c>
      <c r="R525" s="28">
        <f t="shared" si="178"/>
        <v>967.99999999999272</v>
      </c>
      <c r="S525" s="77">
        <f ca="1">SUM(L$4:L525)</f>
        <v>1.2835133359180066</v>
      </c>
      <c r="T525" s="80">
        <f t="shared" ca="1" si="188"/>
        <v>0.61286123533414938</v>
      </c>
      <c r="U525" s="80">
        <f t="shared" ca="1" si="189"/>
        <v>0.95322816186481985</v>
      </c>
      <c r="V525" s="2"/>
      <c r="W525" s="2"/>
      <c r="X525" s="2"/>
      <c r="Y525" s="2"/>
      <c r="AB525" s="6"/>
      <c r="AC525" s="6"/>
      <c r="AP525" s="35">
        <f t="shared" si="191"/>
        <v>966.99999999999648</v>
      </c>
      <c r="AQ525" s="78">
        <f t="shared" ca="1" si="192"/>
        <v>0.95249188103928828</v>
      </c>
    </row>
    <row r="526" spans="1:43">
      <c r="A526" s="74">
        <v>2.63648789635337</v>
      </c>
      <c r="B526" s="74">
        <v>2947</v>
      </c>
      <c r="C526" s="35">
        <v>0</v>
      </c>
      <c r="D526" s="35">
        <f t="shared" ca="1" si="179"/>
        <v>31</v>
      </c>
      <c r="E526" s="35">
        <f t="shared" ca="1" si="180"/>
        <v>1.2923349716095702E-3</v>
      </c>
      <c r="F526" s="35">
        <f ca="1">E526*'Input Sheet'!$D$2/SUM(OFFSET($E$4,0,0,'Input Sheet'!$D$2))</f>
        <v>0.60274414850686331</v>
      </c>
      <c r="G526" s="35" t="str">
        <f t="shared" si="181"/>
        <v/>
      </c>
      <c r="H526" s="35" t="str">
        <f t="shared" si="182"/>
        <v/>
      </c>
      <c r="J526" s="19">
        <v>523</v>
      </c>
      <c r="K526" s="30">
        <f t="shared" si="183"/>
        <v>2.18752072083646</v>
      </c>
      <c r="L526" s="77">
        <f t="shared" ca="1" si="184"/>
        <v>8.8113748064288871E-4</v>
      </c>
      <c r="M526" s="27" t="str">
        <f t="shared" si="190"/>
        <v/>
      </c>
      <c r="N526" s="22">
        <f t="shared" si="185"/>
        <v>2.9912260756924902</v>
      </c>
      <c r="O526" s="28">
        <f t="shared" ca="1" si="186"/>
        <v>1.5419905911250552E-3</v>
      </c>
      <c r="P526" s="28">
        <f t="shared" ca="1" si="187"/>
        <v>0.95053854576130437</v>
      </c>
      <c r="Q526" s="20">
        <f ca="1">IF(O526="","",SUM($P$4:$P526))</f>
        <v>1231.5680955132436</v>
      </c>
      <c r="R526" s="28">
        <f t="shared" si="178"/>
        <v>979.99999999999011</v>
      </c>
      <c r="S526" s="77">
        <f ca="1">SUM(L$4:L526)</f>
        <v>1.2843944733986494</v>
      </c>
      <c r="T526" s="80">
        <f t="shared" ca="1" si="188"/>
        <v>0.61328196723445305</v>
      </c>
      <c r="U526" s="80">
        <f t="shared" ca="1" si="189"/>
        <v>0.95396444269035141</v>
      </c>
      <c r="V526" s="2"/>
      <c r="W526" s="2"/>
      <c r="X526" s="2"/>
      <c r="Y526" s="2"/>
      <c r="AB526" s="6"/>
      <c r="AC526" s="6"/>
      <c r="AP526" s="35">
        <f t="shared" si="191"/>
        <v>967.99999999999272</v>
      </c>
      <c r="AQ526" s="78">
        <f t="shared" ca="1" si="192"/>
        <v>0.95322816186481985</v>
      </c>
    </row>
    <row r="527" spans="1:43">
      <c r="A527" s="74">
        <v>3.1495270137543501</v>
      </c>
      <c r="B527" s="74">
        <v>2948</v>
      </c>
      <c r="C527" s="35">
        <v>0</v>
      </c>
      <c r="D527" s="35">
        <f t="shared" ca="1" si="179"/>
        <v>41</v>
      </c>
      <c r="E527" s="35">
        <f t="shared" ca="1" si="180"/>
        <v>1.9955172355736006E-3</v>
      </c>
      <c r="F527" s="35">
        <f ca="1">E527*'Input Sheet'!$D$2/SUM(OFFSET($E$4,0,0,'Input Sheet'!$D$2))</f>
        <v>0.93070787637089158</v>
      </c>
      <c r="G527" s="35" t="str">
        <f t="shared" si="181"/>
        <v/>
      </c>
      <c r="H527" s="35" t="str">
        <f t="shared" si="182"/>
        <v/>
      </c>
      <c r="J527" s="19">
        <v>524</v>
      </c>
      <c r="K527" s="30">
        <f t="shared" si="183"/>
        <v>2.18752072083646</v>
      </c>
      <c r="L527" s="77">
        <f t="shared" ca="1" si="184"/>
        <v>8.8113748064288871E-4</v>
      </c>
      <c r="M527" s="27" t="str">
        <f t="shared" si="190"/>
        <v/>
      </c>
      <c r="N527" s="22">
        <f t="shared" si="185"/>
        <v>2.9916690073799499</v>
      </c>
      <c r="O527" s="28">
        <f t="shared" ca="1" si="186"/>
        <v>1.5419905911250552E-3</v>
      </c>
      <c r="P527" s="28">
        <f t="shared" ca="1" si="187"/>
        <v>0.95053854576130437</v>
      </c>
      <c r="Q527" s="20">
        <f ca="1">IF(O527="","",SUM($P$4:$P527))</f>
        <v>1232.5186340590049</v>
      </c>
      <c r="R527" s="28">
        <f t="shared" si="178"/>
        <v>981.00000000000387</v>
      </c>
      <c r="S527" s="77">
        <f ca="1">SUM(L$4:L527)</f>
        <v>1.2852756108792922</v>
      </c>
      <c r="T527" s="80">
        <f t="shared" ca="1" si="188"/>
        <v>0.61370269913475672</v>
      </c>
      <c r="U527" s="80">
        <f t="shared" ca="1" si="189"/>
        <v>0.95470072351588298</v>
      </c>
      <c r="V527" s="2"/>
      <c r="W527" s="2"/>
      <c r="X527" s="2"/>
      <c r="Y527" s="2"/>
      <c r="AB527" s="6"/>
      <c r="AC527" s="6"/>
      <c r="AP527" s="35">
        <f t="shared" si="191"/>
        <v>979.99999999999011</v>
      </c>
      <c r="AQ527" s="78">
        <f t="shared" ca="1" si="192"/>
        <v>0.95396444269035141</v>
      </c>
    </row>
    <row r="528" spans="1:43">
      <c r="A528" s="74">
        <v>2.7427251313047001</v>
      </c>
      <c r="B528" s="74">
        <v>2949</v>
      </c>
      <c r="C528" s="35">
        <v>0</v>
      </c>
      <c r="D528" s="35">
        <f t="shared" ca="1" si="179"/>
        <v>33</v>
      </c>
      <c r="E528" s="35">
        <f t="shared" ca="1" si="180"/>
        <v>1.1903085264824986E-3</v>
      </c>
      <c r="F528" s="35">
        <f ca="1">E528*'Input Sheet'!$D$2/SUM(OFFSET($E$4,0,0,'Input Sheet'!$D$2))</f>
        <v>0.55515908415105819</v>
      </c>
      <c r="G528" s="35" t="str">
        <f t="shared" si="181"/>
        <v/>
      </c>
      <c r="H528" s="35" t="str">
        <f t="shared" si="182"/>
        <v/>
      </c>
      <c r="J528" s="19">
        <v>525</v>
      </c>
      <c r="K528" s="30">
        <f t="shared" si="183"/>
        <v>2.1903316981702901</v>
      </c>
      <c r="L528" s="77">
        <f t="shared" ca="1" si="184"/>
        <v>8.8113748064288871E-4</v>
      </c>
      <c r="M528" s="27">
        <f t="shared" si="190"/>
        <v>2.1903316981702901</v>
      </c>
      <c r="N528" s="22">
        <f t="shared" si="185"/>
        <v>2.9951962915971801</v>
      </c>
      <c r="O528" s="28">
        <f t="shared" ca="1" si="186"/>
        <v>1.5419905911250552E-3</v>
      </c>
      <c r="P528" s="28">
        <f t="shared" ca="1" si="187"/>
        <v>0.95053854576130437</v>
      </c>
      <c r="Q528" s="20">
        <f ca="1">IF(O528="","",SUM($P$4:$P528))</f>
        <v>1233.4691726047661</v>
      </c>
      <c r="R528" s="28">
        <f t="shared" si="178"/>
        <v>989.00000000000216</v>
      </c>
      <c r="S528" s="77">
        <f ca="1">SUM(L$4:L528)</f>
        <v>1.286156748359935</v>
      </c>
      <c r="T528" s="80">
        <f t="shared" ca="1" si="188"/>
        <v>0.61412343103506051</v>
      </c>
      <c r="U528" s="80">
        <f t="shared" ca="1" si="189"/>
        <v>0.95543700434141443</v>
      </c>
      <c r="V528" s="2"/>
      <c r="W528" s="2"/>
      <c r="X528" s="2"/>
      <c r="Y528" s="2"/>
      <c r="AB528" s="6"/>
      <c r="AC528" s="6"/>
      <c r="AP528" s="35">
        <f t="shared" si="191"/>
        <v>981.00000000000387</v>
      </c>
      <c r="AQ528" s="78">
        <f t="shared" ca="1" si="192"/>
        <v>0.95470072351588298</v>
      </c>
    </row>
    <row r="529" spans="1:43">
      <c r="A529" s="74">
        <v>2.8609366207000901</v>
      </c>
      <c r="B529" s="74">
        <v>2950</v>
      </c>
      <c r="C529" s="35">
        <v>0</v>
      </c>
      <c r="D529" s="35">
        <f t="shared" ca="1" si="179"/>
        <v>35</v>
      </c>
      <c r="E529" s="35">
        <f t="shared" ca="1" si="180"/>
        <v>1.3846446124388249E-3</v>
      </c>
      <c r="F529" s="35">
        <f ca="1">E529*'Input Sheet'!$D$2/SUM(OFFSET($E$4,0,0,'Input Sheet'!$D$2))</f>
        <v>0.64579730197163909</v>
      </c>
      <c r="G529" s="35" t="str">
        <f t="shared" si="181"/>
        <v/>
      </c>
      <c r="H529" s="35" t="str">
        <f t="shared" si="182"/>
        <v/>
      </c>
      <c r="J529" s="19">
        <v>526</v>
      </c>
      <c r="K529" s="30">
        <f t="shared" si="183"/>
        <v>2.1903316981702901</v>
      </c>
      <c r="L529" s="77">
        <f t="shared" ca="1" si="184"/>
        <v>8.8113748064288871E-4</v>
      </c>
      <c r="M529" s="27" t="str">
        <f t="shared" si="190"/>
        <v/>
      </c>
      <c r="N529" s="22">
        <f t="shared" si="185"/>
        <v>3.0004340774793201</v>
      </c>
      <c r="O529" s="28">
        <f t="shared" ca="1" si="186"/>
        <v>1.5419905911250552E-3</v>
      </c>
      <c r="P529" s="28">
        <f t="shared" ca="1" si="187"/>
        <v>0.95053854576130437</v>
      </c>
      <c r="Q529" s="20">
        <f ca="1">IF(O529="","",SUM($P$4:$P529))</f>
        <v>1234.4197111505273</v>
      </c>
      <c r="R529" s="28">
        <f t="shared" si="178"/>
        <v>1001.0000000000043</v>
      </c>
      <c r="S529" s="77">
        <f ca="1">SUM(L$4:L529)</f>
        <v>1.2870378858405778</v>
      </c>
      <c r="T529" s="80">
        <f t="shared" ca="1" si="188"/>
        <v>0.61454416293536418</v>
      </c>
      <c r="U529" s="80">
        <f t="shared" ca="1" si="189"/>
        <v>0.956173285166946</v>
      </c>
      <c r="V529" s="2"/>
      <c r="W529" s="2"/>
      <c r="X529" s="2"/>
      <c r="Y529" s="2"/>
      <c r="AB529" s="6"/>
      <c r="AC529" s="6"/>
      <c r="AP529" s="35">
        <f t="shared" si="191"/>
        <v>989.00000000000216</v>
      </c>
      <c r="AQ529" s="78">
        <f t="shared" ca="1" si="192"/>
        <v>0.95543700434141443</v>
      </c>
    </row>
    <row r="530" spans="1:43">
      <c r="A530" s="74">
        <v>2.90848501887865</v>
      </c>
      <c r="B530" s="74">
        <v>2951</v>
      </c>
      <c r="C530" s="35">
        <v>0</v>
      </c>
      <c r="D530" s="35">
        <f t="shared" ca="1" si="179"/>
        <v>36</v>
      </c>
      <c r="E530" s="35">
        <f t="shared" ca="1" si="180"/>
        <v>1.6752490372716649E-3</v>
      </c>
      <c r="F530" s="35">
        <f ca="1">E530*'Input Sheet'!$D$2/SUM(OFFSET($E$4,0,0,'Input Sheet'!$D$2))</f>
        <v>0.78133500732371164</v>
      </c>
      <c r="G530" s="35" t="str">
        <f t="shared" si="181"/>
        <v/>
      </c>
      <c r="H530" s="35" t="str">
        <f t="shared" si="182"/>
        <v/>
      </c>
      <c r="J530" s="19">
        <v>527</v>
      </c>
      <c r="K530" s="30">
        <f t="shared" si="183"/>
        <v>2.1903316981702901</v>
      </c>
      <c r="L530" s="77">
        <f t="shared" ca="1" si="184"/>
        <v>8.8113748064288871E-4</v>
      </c>
      <c r="M530" s="27" t="str">
        <f t="shared" si="190"/>
        <v/>
      </c>
      <c r="N530" s="22">
        <f t="shared" si="185"/>
        <v>3.0047511555909998</v>
      </c>
      <c r="O530" s="28">
        <f t="shared" ca="1" si="186"/>
        <v>1.5419905911250552E-3</v>
      </c>
      <c r="P530" s="28">
        <f t="shared" ca="1" si="187"/>
        <v>0.95053854576130437</v>
      </c>
      <c r="Q530" s="20">
        <f ca="1">IF(O530="","",SUM($P$4:$P530))</f>
        <v>1235.3702496962885</v>
      </c>
      <c r="R530" s="28">
        <f t="shared" si="178"/>
        <v>1010.9999999999975</v>
      </c>
      <c r="S530" s="77">
        <f ca="1">SUM(L$4:L530)</f>
        <v>1.2879190233212205</v>
      </c>
      <c r="T530" s="80">
        <f t="shared" ca="1" si="188"/>
        <v>0.61496489483566796</v>
      </c>
      <c r="U530" s="80">
        <f t="shared" ca="1" si="189"/>
        <v>0.95690956599247756</v>
      </c>
      <c r="V530" s="2"/>
      <c r="W530" s="2"/>
      <c r="X530" s="2"/>
      <c r="Y530" s="2"/>
      <c r="AB530" s="6"/>
      <c r="AC530" s="6"/>
      <c r="AP530" s="35">
        <f t="shared" si="191"/>
        <v>1001.0000000000043</v>
      </c>
      <c r="AQ530" s="78">
        <f t="shared" ca="1" si="192"/>
        <v>0.956173285166946</v>
      </c>
    </row>
    <row r="531" spans="1:43">
      <c r="A531" s="74">
        <v>2.9294189257142902</v>
      </c>
      <c r="B531" s="74">
        <v>2952</v>
      </c>
      <c r="C531" s="35">
        <v>0</v>
      </c>
      <c r="D531" s="35">
        <f t="shared" ca="1" si="179"/>
        <v>37</v>
      </c>
      <c r="E531" s="35">
        <f t="shared" ca="1" si="180"/>
        <v>1.8337185407973631E-3</v>
      </c>
      <c r="F531" s="35">
        <f ca="1">E531*'Input Sheet'!$D$2/SUM(OFFSET($E$4,0,0,'Input Sheet'!$D$2))</f>
        <v>0.85524507558406282</v>
      </c>
      <c r="G531" s="35" t="str">
        <f t="shared" si="181"/>
        <v/>
      </c>
      <c r="H531" s="35" t="str">
        <f t="shared" si="182"/>
        <v/>
      </c>
      <c r="J531" s="19">
        <v>528</v>
      </c>
      <c r="K531" s="30">
        <f t="shared" si="183"/>
        <v>2.1903316981702901</v>
      </c>
      <c r="L531" s="77">
        <f t="shared" ca="1" si="184"/>
        <v>8.8113748064288871E-4</v>
      </c>
      <c r="M531" s="27" t="str">
        <f t="shared" si="190"/>
        <v/>
      </c>
      <c r="N531" s="22">
        <f t="shared" si="185"/>
        <v>3.00603795499732</v>
      </c>
      <c r="O531" s="28">
        <f t="shared" ca="1" si="186"/>
        <v>1.5419905911250552E-3</v>
      </c>
      <c r="P531" s="28">
        <f t="shared" ca="1" si="187"/>
        <v>0.95053854576130437</v>
      </c>
      <c r="Q531" s="20">
        <f ca="1">IF(O531="","",SUM($P$4:$P531))</f>
        <v>1236.3207882420497</v>
      </c>
      <c r="R531" s="28">
        <f t="shared" si="178"/>
        <v>1014.0000000000076</v>
      </c>
      <c r="S531" s="77">
        <f ca="1">SUM(L$4:L531)</f>
        <v>1.2888001608018633</v>
      </c>
      <c r="T531" s="80">
        <f t="shared" ca="1" si="188"/>
        <v>0.61538562673597164</v>
      </c>
      <c r="U531" s="80">
        <f t="shared" ca="1" si="189"/>
        <v>0.95764584681800913</v>
      </c>
      <c r="V531" s="2"/>
      <c r="W531" s="2"/>
      <c r="X531" s="2"/>
      <c r="Y531" s="2"/>
      <c r="AB531" s="6"/>
      <c r="AC531" s="6"/>
      <c r="AP531" s="35">
        <f t="shared" si="191"/>
        <v>1010.9999999999975</v>
      </c>
      <c r="AQ531" s="78">
        <f t="shared" ca="1" si="192"/>
        <v>0.95690956599247756</v>
      </c>
    </row>
    <row r="532" spans="1:43">
      <c r="A532" s="74">
        <v>2.9030899869919402</v>
      </c>
      <c r="B532" s="74">
        <v>2954</v>
      </c>
      <c r="C532" s="35">
        <v>0</v>
      </c>
      <c r="D532" s="35">
        <f t="shared" ca="1" si="179"/>
        <v>36</v>
      </c>
      <c r="E532" s="35">
        <f t="shared" ca="1" si="180"/>
        <v>1.6752490372716649E-3</v>
      </c>
      <c r="F532" s="35">
        <f ca="1">E532*'Input Sheet'!$D$2/SUM(OFFSET($E$4,0,0,'Input Sheet'!$D$2))</f>
        <v>0.78133500732371164</v>
      </c>
      <c r="G532" s="35" t="str">
        <f t="shared" si="181"/>
        <v/>
      </c>
      <c r="H532" s="35" t="str">
        <f t="shared" si="182"/>
        <v/>
      </c>
      <c r="J532" s="19">
        <v>529</v>
      </c>
      <c r="K532" s="30">
        <f t="shared" si="183"/>
        <v>2.1931245983544598</v>
      </c>
      <c r="L532" s="77">
        <f t="shared" ca="1" si="184"/>
        <v>8.8113748064288871E-4</v>
      </c>
      <c r="M532" s="27">
        <f t="shared" si="190"/>
        <v>2.1931245983544598</v>
      </c>
      <c r="N532" s="22">
        <f t="shared" si="185"/>
        <v>3.0068937079479001</v>
      </c>
      <c r="O532" s="28">
        <f t="shared" ca="1" si="186"/>
        <v>1.5419905911250552E-3</v>
      </c>
      <c r="P532" s="28">
        <f t="shared" ca="1" si="187"/>
        <v>0.95053854576130437</v>
      </c>
      <c r="Q532" s="20">
        <f ca="1">IF(O532="","",SUM($P$4:$P532))</f>
        <v>1237.2713267878109</v>
      </c>
      <c r="R532" s="28">
        <f t="shared" si="178"/>
        <v>1016.0000000000002</v>
      </c>
      <c r="S532" s="77">
        <f ca="1">SUM(L$4:L532)</f>
        <v>1.2896812982825061</v>
      </c>
      <c r="T532" s="80">
        <f t="shared" ca="1" si="188"/>
        <v>0.61580635863627542</v>
      </c>
      <c r="U532" s="80">
        <f t="shared" ca="1" si="189"/>
        <v>0.95838212764354058</v>
      </c>
      <c r="V532" s="2"/>
      <c r="W532" s="2"/>
      <c r="X532" s="2"/>
      <c r="Y532" s="2"/>
      <c r="AB532" s="6"/>
      <c r="AC532" s="6"/>
      <c r="AP532" s="35">
        <f t="shared" si="191"/>
        <v>1014.0000000000076</v>
      </c>
      <c r="AQ532" s="78">
        <f t="shared" ca="1" si="192"/>
        <v>0.95764584681800913</v>
      </c>
    </row>
    <row r="533" spans="1:43">
      <c r="A533" s="74">
        <v>3.06069784035361</v>
      </c>
      <c r="B533" s="74">
        <v>2955</v>
      </c>
      <c r="C533" s="35">
        <v>0</v>
      </c>
      <c r="D533" s="35">
        <f t="shared" ca="1" si="179"/>
        <v>40</v>
      </c>
      <c r="E533" s="35">
        <f t="shared" ca="1" si="180"/>
        <v>1.8092689602533982E-3</v>
      </c>
      <c r="F533" s="35">
        <f ca="1">E533*'Input Sheet'!$D$2/SUM(OFFSET($E$4,0,0,'Input Sheet'!$D$2))</f>
        <v>0.84384180790960861</v>
      </c>
      <c r="G533" s="35" t="str">
        <f t="shared" si="181"/>
        <v/>
      </c>
      <c r="H533" s="35" t="str">
        <f t="shared" si="182"/>
        <v/>
      </c>
      <c r="J533" s="19">
        <v>530</v>
      </c>
      <c r="K533" s="30">
        <f t="shared" si="183"/>
        <v>2.1931245983544598</v>
      </c>
      <c r="L533" s="77">
        <f t="shared" ca="1" si="184"/>
        <v>8.8113748064288871E-4</v>
      </c>
      <c r="M533" s="27" t="str">
        <f t="shared" si="190"/>
        <v/>
      </c>
      <c r="N533" s="22">
        <f t="shared" si="185"/>
        <v>3.00774777800074</v>
      </c>
      <c r="O533" s="28">
        <f t="shared" ca="1" si="186"/>
        <v>3.0839811822501104E-3</v>
      </c>
      <c r="P533" s="28">
        <f t="shared" ca="1" si="187"/>
        <v>1.9010770915226087</v>
      </c>
      <c r="Q533" s="20">
        <f ca="1">IF(O533="","",SUM($P$4:$P533))</f>
        <v>1239.1724038793336</v>
      </c>
      <c r="R533" s="28">
        <f t="shared" si="178"/>
        <v>1018.0000000000008</v>
      </c>
      <c r="S533" s="77">
        <f ca="1">SUM(L$4:L533)</f>
        <v>1.2905624357631489</v>
      </c>
      <c r="T533" s="80">
        <f t="shared" ca="1" si="188"/>
        <v>0.61622709053657909</v>
      </c>
      <c r="U533" s="80">
        <f t="shared" ca="1" si="189"/>
        <v>0.95985468929460394</v>
      </c>
      <c r="V533" s="2"/>
      <c r="W533" s="2"/>
      <c r="X533" s="2"/>
      <c r="Y533" s="2"/>
      <c r="AB533" s="6"/>
      <c r="AC533" s="6"/>
      <c r="AP533" s="35">
        <f t="shared" si="191"/>
        <v>1016.0000000000002</v>
      </c>
      <c r="AQ533" s="78">
        <f t="shared" ca="1" si="192"/>
        <v>0.95838212764354058</v>
      </c>
    </row>
    <row r="534" spans="1:43">
      <c r="A534" s="74">
        <v>2.7075701760979398</v>
      </c>
      <c r="B534" s="74">
        <v>2956</v>
      </c>
      <c r="C534" s="35">
        <v>0</v>
      </c>
      <c r="D534" s="35">
        <f t="shared" ca="1" si="179"/>
        <v>32</v>
      </c>
      <c r="E534" s="35">
        <f t="shared" ca="1" si="180"/>
        <v>9.4891728684618783E-4</v>
      </c>
      <c r="F534" s="35">
        <f ca="1">E534*'Input Sheet'!$D$2/SUM(OFFSET($E$4,0,0,'Input Sheet'!$D$2))</f>
        <v>0.44257437477776673</v>
      </c>
      <c r="G534" s="35" t="str">
        <f t="shared" si="181"/>
        <v/>
      </c>
      <c r="H534" s="35" t="str">
        <f t="shared" si="182"/>
        <v/>
      </c>
      <c r="J534" s="19">
        <v>531</v>
      </c>
      <c r="K534" s="30">
        <f t="shared" si="183"/>
        <v>2.1931245983544598</v>
      </c>
      <c r="L534" s="77">
        <f t="shared" ca="1" si="184"/>
        <v>8.8113748064288871E-4</v>
      </c>
      <c r="M534" s="27" t="str">
        <f t="shared" si="190"/>
        <v/>
      </c>
      <c r="N534" s="22">
        <f t="shared" si="185"/>
        <v>3.0094508957986901</v>
      </c>
      <c r="O534" s="28">
        <f t="shared" ca="1" si="186"/>
        <v>1.5419905911250552E-3</v>
      </c>
      <c r="P534" s="28">
        <f t="shared" ca="1" si="187"/>
        <v>0.95053854576130437</v>
      </c>
      <c r="Q534" s="20">
        <f ca="1">IF(O534="","",SUM($P$4:$P534))</f>
        <v>1240.1229424250948</v>
      </c>
      <c r="R534" s="28">
        <f t="shared" si="178"/>
        <v>1021.9999999999919</v>
      </c>
      <c r="S534" s="77">
        <f ca="1">SUM(L$4:L534)</f>
        <v>1.2914435732437917</v>
      </c>
      <c r="T534" s="80">
        <f t="shared" ca="1" si="188"/>
        <v>0.61664782243688288</v>
      </c>
      <c r="U534" s="80">
        <f t="shared" ca="1" si="189"/>
        <v>0.96059097012013539</v>
      </c>
      <c r="V534" s="2"/>
      <c r="W534" s="2"/>
      <c r="X534" s="2"/>
      <c r="Y534" s="2"/>
      <c r="AB534" s="6"/>
      <c r="AC534" s="6"/>
      <c r="AP534" s="35">
        <f t="shared" si="191"/>
        <v>1018.0000000000008</v>
      </c>
      <c r="AQ534" s="78">
        <f t="shared" ca="1" si="192"/>
        <v>0.95985468929460394</v>
      </c>
    </row>
    <row r="535" spans="1:43">
      <c r="A535" s="74">
        <v>2.3074960379132099</v>
      </c>
      <c r="B535" s="74">
        <v>2957</v>
      </c>
      <c r="C535" s="35">
        <v>0</v>
      </c>
      <c r="D535" s="35">
        <f t="shared" ca="1" si="179"/>
        <v>24</v>
      </c>
      <c r="E535" s="35">
        <f t="shared" ca="1" si="180"/>
        <v>7.7985731045405093E-4</v>
      </c>
      <c r="F535" s="35">
        <f ca="1">E535*'Input Sheet'!$D$2/SUM(OFFSET($E$4,0,0,'Input Sheet'!$D$2))</f>
        <v>0.36372491720241751</v>
      </c>
      <c r="G535" s="35" t="str">
        <f t="shared" si="181"/>
        <v/>
      </c>
      <c r="H535" s="35" t="str">
        <f t="shared" si="182"/>
        <v/>
      </c>
      <c r="J535" s="19">
        <v>532</v>
      </c>
      <c r="K535" s="30">
        <f t="shared" si="183"/>
        <v>2.1931245983544598</v>
      </c>
      <c r="L535" s="77">
        <f t="shared" ca="1" si="184"/>
        <v>8.8113748064288871E-4</v>
      </c>
      <c r="M535" s="27" t="str">
        <f t="shared" si="190"/>
        <v/>
      </c>
      <c r="N535" s="22">
        <f t="shared" si="185"/>
        <v>3.0124153747624298</v>
      </c>
      <c r="O535" s="28">
        <f t="shared" ca="1" si="186"/>
        <v>2.0559874548334071E-3</v>
      </c>
      <c r="P535" s="28">
        <f t="shared" ca="1" si="187"/>
        <v>1.2673847276817394</v>
      </c>
      <c r="Q535" s="20">
        <f ca="1">IF(O535="","",SUM($P$4:$P535))</f>
        <v>1241.3903271527765</v>
      </c>
      <c r="R535" s="28">
        <f t="shared" si="178"/>
        <v>1028.9999999999934</v>
      </c>
      <c r="S535" s="77">
        <f ca="1">SUM(L$4:L535)</f>
        <v>1.2923247107244344</v>
      </c>
      <c r="T535" s="80">
        <f t="shared" ca="1" si="188"/>
        <v>0.61706855433718655</v>
      </c>
      <c r="U535" s="80">
        <f t="shared" ca="1" si="189"/>
        <v>0.96157267788751088</v>
      </c>
      <c r="V535" s="2"/>
      <c r="W535" s="2"/>
      <c r="X535" s="2"/>
      <c r="Y535" s="2"/>
      <c r="AB535" s="6"/>
      <c r="AC535" s="6"/>
      <c r="AP535" s="35">
        <f t="shared" si="191"/>
        <v>1021.9999999999919</v>
      </c>
      <c r="AQ535" s="78">
        <f t="shared" ca="1" si="192"/>
        <v>0.96059097012013539</v>
      </c>
    </row>
    <row r="536" spans="1:43">
      <c r="A536" s="74">
        <v>3.10243370568134</v>
      </c>
      <c r="B536" s="74">
        <v>2958</v>
      </c>
      <c r="C536" s="35">
        <v>0</v>
      </c>
      <c r="D536" s="35">
        <f t="shared" ca="1" si="179"/>
        <v>40</v>
      </c>
      <c r="E536" s="35">
        <f t="shared" ca="1" si="180"/>
        <v>1.8092689602533982E-3</v>
      </c>
      <c r="F536" s="35">
        <f ca="1">E536*'Input Sheet'!$D$2/SUM(OFFSET($E$4,0,0,'Input Sheet'!$D$2))</f>
        <v>0.84384180790960861</v>
      </c>
      <c r="G536" s="35" t="str">
        <f t="shared" si="181"/>
        <v/>
      </c>
      <c r="H536" s="35" t="str">
        <f t="shared" si="182"/>
        <v/>
      </c>
      <c r="J536" s="19">
        <v>533</v>
      </c>
      <c r="K536" s="30">
        <f t="shared" si="183"/>
        <v>2.1931245983544598</v>
      </c>
      <c r="L536" s="77">
        <f t="shared" ca="1" si="184"/>
        <v>8.8113748064288871E-4</v>
      </c>
      <c r="M536" s="27" t="str">
        <f t="shared" si="190"/>
        <v/>
      </c>
      <c r="N536" s="22">
        <f t="shared" si="185"/>
        <v>3.01535975540921</v>
      </c>
      <c r="O536" s="28">
        <f t="shared" ca="1" si="186"/>
        <v>2.0559874548334071E-3</v>
      </c>
      <c r="P536" s="28">
        <f t="shared" ca="1" si="187"/>
        <v>1.2673847276817394</v>
      </c>
      <c r="Q536" s="20">
        <f ca="1">IF(O536="","",SUM($P$4:$P536))</f>
        <v>1242.6577118804582</v>
      </c>
      <c r="R536" s="28">
        <f t="shared" ref="R536:R599" si="193">IF(N536="",NA(),10^N536)</f>
        <v>1035.9999999999907</v>
      </c>
      <c r="S536" s="77">
        <f ca="1">SUM(L$4:L536)</f>
        <v>1.2932058482050772</v>
      </c>
      <c r="T536" s="80">
        <f t="shared" ca="1" si="188"/>
        <v>0.61748928623749033</v>
      </c>
      <c r="U536" s="80">
        <f t="shared" ca="1" si="189"/>
        <v>0.96255438565488627</v>
      </c>
      <c r="V536" s="2"/>
      <c r="W536" s="2"/>
      <c r="X536" s="2"/>
      <c r="Y536" s="2"/>
      <c r="AB536" s="6"/>
      <c r="AC536" s="6"/>
      <c r="AP536" s="35">
        <f t="shared" si="191"/>
        <v>1028.9999999999934</v>
      </c>
      <c r="AQ536" s="78">
        <f t="shared" ca="1" si="192"/>
        <v>0.96157267788751088</v>
      </c>
    </row>
    <row r="537" spans="1:43">
      <c r="A537" s="74">
        <v>2.4828735836087499</v>
      </c>
      <c r="B537" s="74">
        <v>2960</v>
      </c>
      <c r="C537" s="35">
        <v>0</v>
      </c>
      <c r="D537" s="35">
        <f t="shared" ca="1" si="179"/>
        <v>27</v>
      </c>
      <c r="E537" s="35">
        <f t="shared" ca="1" si="180"/>
        <v>8.077093572559813E-4</v>
      </c>
      <c r="F537" s="35">
        <f ca="1">E537*'Input Sheet'!$D$2/SUM(OFFSET($E$4,0,0,'Input Sheet'!$D$2))</f>
        <v>0.3767150928167895</v>
      </c>
      <c r="G537" s="35" t="str">
        <f t="shared" si="181"/>
        <v/>
      </c>
      <c r="H537" s="35" t="str">
        <f t="shared" si="182"/>
        <v/>
      </c>
      <c r="J537" s="19">
        <v>534</v>
      </c>
      <c r="K537" s="30">
        <f t="shared" si="183"/>
        <v>2.1931245983544598</v>
      </c>
      <c r="L537" s="77">
        <f t="shared" ca="1" si="184"/>
        <v>8.8113748064288871E-4</v>
      </c>
      <c r="M537" s="27" t="str">
        <f t="shared" si="190"/>
        <v/>
      </c>
      <c r="N537" s="22">
        <f t="shared" si="185"/>
        <v>3.0429690733931798</v>
      </c>
      <c r="O537" s="28">
        <f t="shared" ca="1" si="186"/>
        <v>2.0559874548334071E-3</v>
      </c>
      <c r="P537" s="28">
        <f t="shared" ca="1" si="187"/>
        <v>1.2673847276817394</v>
      </c>
      <c r="Q537" s="20">
        <f ca="1">IF(O537="","",SUM($P$4:$P537))</f>
        <v>1243.9250966081399</v>
      </c>
      <c r="R537" s="28">
        <f t="shared" si="193"/>
        <v>1103.9999999999998</v>
      </c>
      <c r="S537" s="77">
        <f ca="1">SUM(L$4:L537)</f>
        <v>1.29408698568572</v>
      </c>
      <c r="T537" s="80">
        <f t="shared" ca="1" si="188"/>
        <v>0.617910018137794</v>
      </c>
      <c r="U537" s="80">
        <f t="shared" ca="1" si="189"/>
        <v>0.96353609342226176</v>
      </c>
      <c r="V537" s="2"/>
      <c r="W537" s="2"/>
      <c r="X537" s="2"/>
      <c r="Y537" s="2"/>
      <c r="AB537" s="6"/>
      <c r="AC537" s="6"/>
      <c r="AP537" s="35">
        <f t="shared" si="191"/>
        <v>1035.9999999999907</v>
      </c>
      <c r="AQ537" s="78">
        <f t="shared" ca="1" si="192"/>
        <v>0.96255438565488627</v>
      </c>
    </row>
    <row r="538" spans="1:43">
      <c r="A538" s="74">
        <v>2.9020028913507301</v>
      </c>
      <c r="B538" s="74">
        <v>2961</v>
      </c>
      <c r="C538" s="35">
        <v>0</v>
      </c>
      <c r="D538" s="35">
        <f t="shared" ca="1" si="179"/>
        <v>36</v>
      </c>
      <c r="E538" s="35">
        <f t="shared" ca="1" si="180"/>
        <v>1.6752490372716649E-3</v>
      </c>
      <c r="F538" s="35">
        <f ca="1">E538*'Input Sheet'!$D$2/SUM(OFFSET($E$4,0,0,'Input Sheet'!$D$2))</f>
        <v>0.78133500732371164</v>
      </c>
      <c r="G538" s="35" t="str">
        <f t="shared" si="181"/>
        <v/>
      </c>
      <c r="H538" s="35" t="str">
        <f t="shared" si="182"/>
        <v/>
      </c>
      <c r="J538" s="19">
        <v>535</v>
      </c>
      <c r="K538" s="30">
        <f t="shared" si="183"/>
        <v>2.1931245983544598</v>
      </c>
      <c r="L538" s="77">
        <f t="shared" ca="1" si="184"/>
        <v>8.8113748064288871E-4</v>
      </c>
      <c r="M538" s="27" t="str">
        <f t="shared" si="190"/>
        <v/>
      </c>
      <c r="N538" s="22">
        <f t="shared" si="185"/>
        <v>3.0511525224473801</v>
      </c>
      <c r="O538" s="28">
        <f t="shared" ca="1" si="186"/>
        <v>2.0559874548334071E-3</v>
      </c>
      <c r="P538" s="28">
        <f t="shared" ca="1" si="187"/>
        <v>1.2673847276817394</v>
      </c>
      <c r="Q538" s="20">
        <f ca="1">IF(O538="","",SUM($P$4:$P538))</f>
        <v>1245.1924813358216</v>
      </c>
      <c r="R538" s="28">
        <f t="shared" si="193"/>
        <v>1124.9999999999982</v>
      </c>
      <c r="S538" s="77">
        <f ca="1">SUM(L$4:L538)</f>
        <v>1.2949681231663628</v>
      </c>
      <c r="T538" s="80">
        <f t="shared" ca="1" si="188"/>
        <v>0.61833075003809768</v>
      </c>
      <c r="U538" s="80">
        <f t="shared" ca="1" si="189"/>
        <v>0.96451780118963726</v>
      </c>
      <c r="V538" s="2"/>
      <c r="W538" s="2"/>
      <c r="X538" s="2"/>
      <c r="Y538" s="2"/>
      <c r="AB538" s="6"/>
      <c r="AC538" s="6"/>
      <c r="AP538" s="35">
        <f t="shared" si="191"/>
        <v>1103.9999999999998</v>
      </c>
      <c r="AQ538" s="78">
        <f t="shared" ca="1" si="192"/>
        <v>0.96353609342226176</v>
      </c>
    </row>
    <row r="539" spans="1:43">
      <c r="A539" s="74">
        <v>2.8369567370595501</v>
      </c>
      <c r="B539" s="74">
        <v>2962</v>
      </c>
      <c r="C539" s="35">
        <v>0</v>
      </c>
      <c r="D539" s="35">
        <f t="shared" ca="1" si="179"/>
        <v>35</v>
      </c>
      <c r="E539" s="35">
        <f t="shared" ca="1" si="180"/>
        <v>1.3846446124388249E-3</v>
      </c>
      <c r="F539" s="35">
        <f ca="1">E539*'Input Sheet'!$D$2/SUM(OFFSET($E$4,0,0,'Input Sheet'!$D$2))</f>
        <v>0.64579730197163909</v>
      </c>
      <c r="G539" s="35" t="str">
        <f t="shared" si="181"/>
        <v/>
      </c>
      <c r="H539" s="35" t="str">
        <f t="shared" si="182"/>
        <v/>
      </c>
      <c r="J539" s="19">
        <v>536</v>
      </c>
      <c r="K539" s="30">
        <f t="shared" si="183"/>
        <v>2.19589965240923</v>
      </c>
      <c r="L539" s="77">
        <f t="shared" ca="1" si="184"/>
        <v>6.717582773218062E-4</v>
      </c>
      <c r="M539" s="27">
        <f t="shared" si="190"/>
        <v>2.19589965240923</v>
      </c>
      <c r="N539" s="22">
        <f t="shared" si="185"/>
        <v>3.0704073217401202</v>
      </c>
      <c r="O539" s="28">
        <f t="shared" ca="1" si="186"/>
        <v>1.8092689602533982E-3</v>
      </c>
      <c r="P539" s="28">
        <f t="shared" ca="1" si="187"/>
        <v>1.1152985603599306</v>
      </c>
      <c r="Q539" s="20">
        <f ca="1">IF(O539="","",SUM($P$4:$P539))</f>
        <v>1246.3077798961815</v>
      </c>
      <c r="R539" s="28">
        <f t="shared" si="193"/>
        <v>1176.000000000002</v>
      </c>
      <c r="S539" s="77">
        <f ca="1">SUM(L$4:L539)</f>
        <v>1.2956398814436847</v>
      </c>
      <c r="T539" s="80">
        <f t="shared" ca="1" si="188"/>
        <v>0.6186515060412997</v>
      </c>
      <c r="U539" s="80">
        <f t="shared" ca="1" si="189"/>
        <v>0.96538170402492762</v>
      </c>
      <c r="V539" s="2"/>
      <c r="W539" s="2"/>
      <c r="X539" s="2"/>
      <c r="Y539" s="2"/>
      <c r="AB539" s="6"/>
      <c r="AC539" s="6"/>
      <c r="AP539" s="35">
        <f t="shared" si="191"/>
        <v>1124.9999999999982</v>
      </c>
      <c r="AQ539" s="78">
        <f t="shared" ca="1" si="192"/>
        <v>0.96451780118963726</v>
      </c>
    </row>
    <row r="540" spans="1:43">
      <c r="A540" s="74">
        <v>3.02448566769917</v>
      </c>
      <c r="B540" s="74">
        <v>2965</v>
      </c>
      <c r="C540" s="35">
        <v>0</v>
      </c>
      <c r="D540" s="35">
        <f t="shared" ca="1" si="179"/>
        <v>39</v>
      </c>
      <c r="E540" s="35">
        <f t="shared" ca="1" si="180"/>
        <v>2.0559874548334071E-3</v>
      </c>
      <c r="F540" s="35">
        <f ca="1">E540*'Input Sheet'!$D$2/SUM(OFFSET($E$4,0,0,'Input Sheet'!$D$2))</f>
        <v>0.95891114535182798</v>
      </c>
      <c r="G540" s="35" t="str">
        <f t="shared" si="181"/>
        <v/>
      </c>
      <c r="H540" s="35" t="str">
        <f t="shared" si="182"/>
        <v/>
      </c>
      <c r="J540" s="19">
        <v>537</v>
      </c>
      <c r="K540" s="30">
        <f t="shared" si="183"/>
        <v>2.19589965240923</v>
      </c>
      <c r="L540" s="77">
        <f t="shared" ca="1" si="184"/>
        <v>6.717582773218062E-4</v>
      </c>
      <c r="M540" s="27" t="str">
        <f t="shared" si="190"/>
        <v/>
      </c>
      <c r="N540" s="22">
        <f t="shared" si="185"/>
        <v>3.10585067438514</v>
      </c>
      <c r="O540" s="28">
        <f t="shared" ca="1" si="186"/>
        <v>1.8092689602533982E-3</v>
      </c>
      <c r="P540" s="28">
        <f t="shared" ca="1" si="187"/>
        <v>1.1152985603599306</v>
      </c>
      <c r="Q540" s="20">
        <f ca="1">IF(O540="","",SUM($P$4:$P540))</f>
        <v>1247.4230784565414</v>
      </c>
      <c r="R540" s="28">
        <f t="shared" si="193"/>
        <v>1275.9999999999909</v>
      </c>
      <c r="S540" s="77">
        <f ca="1">SUM(L$4:L540)</f>
        <v>1.2963116397210066</v>
      </c>
      <c r="T540" s="80">
        <f t="shared" ca="1" si="188"/>
        <v>0.61897226204450162</v>
      </c>
      <c r="U540" s="80">
        <f t="shared" ca="1" si="189"/>
        <v>0.96624560686021799</v>
      </c>
      <c r="V540" s="2"/>
      <c r="W540" s="2"/>
      <c r="X540" s="2"/>
      <c r="Y540" s="2"/>
      <c r="AB540" s="6"/>
      <c r="AC540" s="6"/>
      <c r="AP540" s="35">
        <f t="shared" si="191"/>
        <v>1176.000000000002</v>
      </c>
      <c r="AQ540" s="78">
        <f t="shared" ca="1" si="192"/>
        <v>0.96538170402492762</v>
      </c>
    </row>
    <row r="541" spans="1:43">
      <c r="A541" s="74">
        <v>3.1516762308470501</v>
      </c>
      <c r="B541" s="74">
        <v>2966</v>
      </c>
      <c r="C541" s="35">
        <v>0</v>
      </c>
      <c r="D541" s="35">
        <f t="shared" ca="1" si="179"/>
        <v>41</v>
      </c>
      <c r="E541" s="35">
        <f t="shared" ca="1" si="180"/>
        <v>1.9955172355736006E-3</v>
      </c>
      <c r="F541" s="35">
        <f ca="1">E541*'Input Sheet'!$D$2/SUM(OFFSET($E$4,0,0,'Input Sheet'!$D$2))</f>
        <v>0.93070787637089158</v>
      </c>
      <c r="G541" s="35" t="str">
        <f t="shared" si="181"/>
        <v/>
      </c>
      <c r="H541" s="35" t="str">
        <f t="shared" si="182"/>
        <v/>
      </c>
      <c r="J541" s="19">
        <v>538</v>
      </c>
      <c r="K541" s="30">
        <f t="shared" si="183"/>
        <v>2.19589965240923</v>
      </c>
      <c r="L541" s="77">
        <f t="shared" ca="1" si="184"/>
        <v>6.717582773218062E-4</v>
      </c>
      <c r="M541" s="27" t="str">
        <f t="shared" si="190"/>
        <v/>
      </c>
      <c r="N541" s="22">
        <f t="shared" si="185"/>
        <v>3.1078880251827998</v>
      </c>
      <c r="O541" s="28">
        <f t="shared" ca="1" si="186"/>
        <v>1.9955172355736006E-3</v>
      </c>
      <c r="P541" s="28">
        <f t="shared" ca="1" si="187"/>
        <v>1.2301087062793348</v>
      </c>
      <c r="Q541" s="20">
        <f ca="1">IF(O541="","",SUM($P$4:$P541))</f>
        <v>1248.6531871628206</v>
      </c>
      <c r="R541" s="28">
        <f t="shared" si="193"/>
        <v>1282.0000000000045</v>
      </c>
      <c r="S541" s="77">
        <f ca="1">SUM(L$4:L541)</f>
        <v>1.2969833979983285</v>
      </c>
      <c r="T541" s="80">
        <f t="shared" ca="1" si="188"/>
        <v>0.61929301804770354</v>
      </c>
      <c r="U541" s="80">
        <f t="shared" ca="1" si="189"/>
        <v>0.96719844086972939</v>
      </c>
      <c r="V541" s="2"/>
      <c r="W541" s="2"/>
      <c r="X541" s="2"/>
      <c r="Y541" s="2"/>
      <c r="AB541" s="6"/>
      <c r="AC541" s="6"/>
      <c r="AP541" s="35">
        <f t="shared" si="191"/>
        <v>1275.9999999999909</v>
      </c>
      <c r="AQ541" s="78">
        <f t="shared" ca="1" si="192"/>
        <v>0.96624560686021799</v>
      </c>
    </row>
    <row r="542" spans="1:43">
      <c r="A542" s="74">
        <v>2.5550944485783198</v>
      </c>
      <c r="B542" s="74">
        <v>2967</v>
      </c>
      <c r="C542" s="35">
        <v>0</v>
      </c>
      <c r="D542" s="35">
        <f t="shared" ca="1" si="179"/>
        <v>29</v>
      </c>
      <c r="E542" s="35">
        <f t="shared" ca="1" si="180"/>
        <v>1.0943159033790714E-3</v>
      </c>
      <c r="F542" s="35">
        <f ca="1">E542*'Input Sheet'!$D$2/SUM(OFFSET($E$4,0,0,'Input Sheet'!$D$2))</f>
        <v>0.51038819026790838</v>
      </c>
      <c r="G542" s="35" t="str">
        <f t="shared" si="181"/>
        <v/>
      </c>
      <c r="H542" s="35" t="str">
        <f t="shared" si="182"/>
        <v/>
      </c>
      <c r="J542" s="19">
        <v>539</v>
      </c>
      <c r="K542" s="30">
        <f t="shared" si="183"/>
        <v>2.19865708695442</v>
      </c>
      <c r="L542" s="77">
        <f t="shared" ca="1" si="184"/>
        <v>6.717582773218062E-4</v>
      </c>
      <c r="M542" s="27">
        <f t="shared" si="190"/>
        <v>2.19865708695442</v>
      </c>
      <c r="N542" s="22">
        <f t="shared" si="185"/>
        <v>3.1102529173533999</v>
      </c>
      <c r="O542" s="28">
        <f t="shared" ca="1" si="186"/>
        <v>1.9955172355736006E-3</v>
      </c>
      <c r="P542" s="28">
        <f t="shared" ca="1" si="187"/>
        <v>1.2301087062793348</v>
      </c>
      <c r="Q542" s="20">
        <f ca="1">IF(O542="","",SUM($P$4:$P542))</f>
        <v>1249.8832958690998</v>
      </c>
      <c r="R542" s="28">
        <f t="shared" si="193"/>
        <v>1288.9999999999916</v>
      </c>
      <c r="S542" s="77">
        <f ca="1">SUM(L$4:L542)</f>
        <v>1.2976551562756504</v>
      </c>
      <c r="T542" s="80">
        <f t="shared" ca="1" si="188"/>
        <v>0.61961377405090545</v>
      </c>
      <c r="U542" s="80">
        <f t="shared" ca="1" si="189"/>
        <v>0.9681512748792408</v>
      </c>
      <c r="V542" s="2"/>
      <c r="W542" s="2"/>
      <c r="X542" s="2"/>
      <c r="Y542" s="2"/>
      <c r="AB542" s="6"/>
      <c r="AC542" s="6"/>
      <c r="AP542" s="35">
        <f t="shared" si="191"/>
        <v>1282.0000000000045</v>
      </c>
      <c r="AQ542" s="78">
        <f t="shared" ca="1" si="192"/>
        <v>0.96719844086972939</v>
      </c>
    </row>
    <row r="543" spans="1:43">
      <c r="A543" s="74">
        <v>2.6334684555795902</v>
      </c>
      <c r="B543" s="74">
        <v>2969</v>
      </c>
      <c r="C543" s="35">
        <v>0</v>
      </c>
      <c r="D543" s="35">
        <f t="shared" ca="1" si="179"/>
        <v>31</v>
      </c>
      <c r="E543" s="35">
        <f t="shared" ca="1" si="180"/>
        <v>1.2923349716095702E-3</v>
      </c>
      <c r="F543" s="35">
        <f ca="1">E543*'Input Sheet'!$D$2/SUM(OFFSET($E$4,0,0,'Input Sheet'!$D$2))</f>
        <v>0.60274414850686331</v>
      </c>
      <c r="G543" s="35" t="str">
        <f t="shared" si="181"/>
        <v/>
      </c>
      <c r="H543" s="35" t="str">
        <f t="shared" si="182"/>
        <v/>
      </c>
      <c r="J543" s="19">
        <v>540</v>
      </c>
      <c r="K543" s="30">
        <f t="shared" si="183"/>
        <v>2.19865708695442</v>
      </c>
      <c r="L543" s="77">
        <f t="shared" ca="1" si="184"/>
        <v>6.717582773218062E-4</v>
      </c>
      <c r="M543" s="27" t="str">
        <f t="shared" si="190"/>
        <v/>
      </c>
      <c r="N543" s="22">
        <f t="shared" si="185"/>
        <v>3.1139433523068401</v>
      </c>
      <c r="O543" s="28">
        <f t="shared" ca="1" si="186"/>
        <v>1.9955172355736006E-3</v>
      </c>
      <c r="P543" s="28">
        <f t="shared" ca="1" si="187"/>
        <v>1.2301087062793348</v>
      </c>
      <c r="Q543" s="20">
        <f ca="1">IF(O543="","",SUM($P$4:$P543))</f>
        <v>1251.113404575379</v>
      </c>
      <c r="R543" s="28">
        <f t="shared" si="193"/>
        <v>1300.0000000000105</v>
      </c>
      <c r="S543" s="77">
        <f ca="1">SUM(L$4:L543)</f>
        <v>1.2983269145529723</v>
      </c>
      <c r="T543" s="80">
        <f t="shared" ca="1" si="188"/>
        <v>0.61993453005410737</v>
      </c>
      <c r="U543" s="80">
        <f t="shared" ca="1" si="189"/>
        <v>0.9691041088887522</v>
      </c>
      <c r="V543" s="2"/>
      <c r="W543" s="2"/>
      <c r="X543" s="2"/>
      <c r="Y543" s="2"/>
      <c r="AB543" s="6"/>
      <c r="AC543" s="6"/>
      <c r="AP543" s="35">
        <f t="shared" si="191"/>
        <v>1288.9999999999916</v>
      </c>
      <c r="AQ543" s="78">
        <f t="shared" ca="1" si="192"/>
        <v>0.9681512748792408</v>
      </c>
    </row>
    <row r="544" spans="1:43">
      <c r="A544" s="74">
        <v>2.1139433523068401</v>
      </c>
      <c r="B544" s="74">
        <v>2970</v>
      </c>
      <c r="C544" s="35">
        <v>0</v>
      </c>
      <c r="D544" s="35">
        <f t="shared" ca="1" si="179"/>
        <v>20</v>
      </c>
      <c r="E544" s="35">
        <f t="shared" ca="1" si="180"/>
        <v>9.9047570816791861E-4</v>
      </c>
      <c r="F544" s="35">
        <f ca="1">E544*'Input Sheet'!$D$2/SUM(OFFSET($E$4,0,0,'Input Sheet'!$D$2))</f>
        <v>0.46195719411109953</v>
      </c>
      <c r="G544" s="35" t="str">
        <f t="shared" si="181"/>
        <v/>
      </c>
      <c r="H544" s="35" t="str">
        <f t="shared" si="182"/>
        <v/>
      </c>
      <c r="J544" s="19">
        <v>541</v>
      </c>
      <c r="K544" s="30">
        <f t="shared" si="183"/>
        <v>2.19865708695442</v>
      </c>
      <c r="L544" s="77">
        <f t="shared" ca="1" si="184"/>
        <v>6.717582773218062E-4</v>
      </c>
      <c r="M544" s="27" t="str">
        <f t="shared" si="190"/>
        <v/>
      </c>
      <c r="N544" s="22">
        <f t="shared" si="185"/>
        <v>3.1408221801093101</v>
      </c>
      <c r="O544" s="28">
        <f t="shared" ca="1" si="186"/>
        <v>1.9955172355736006E-3</v>
      </c>
      <c r="P544" s="28">
        <f t="shared" ca="1" si="187"/>
        <v>1.2301087062793348</v>
      </c>
      <c r="Q544" s="20">
        <f ca="1">IF(O544="","",SUM($P$4:$P544))</f>
        <v>1252.3435132816583</v>
      </c>
      <c r="R544" s="28">
        <f t="shared" si="193"/>
        <v>1382.9999999999993</v>
      </c>
      <c r="S544" s="77">
        <f ca="1">SUM(L$4:L544)</f>
        <v>1.2989986728302942</v>
      </c>
      <c r="T544" s="80">
        <f t="shared" ca="1" si="188"/>
        <v>0.6202552860573094</v>
      </c>
      <c r="U544" s="80">
        <f t="shared" ca="1" si="189"/>
        <v>0.97005694289826361</v>
      </c>
      <c r="V544" s="2"/>
      <c r="W544" s="2"/>
      <c r="X544" s="2"/>
      <c r="Y544" s="2"/>
      <c r="AB544" s="6"/>
      <c r="AC544" s="6"/>
      <c r="AP544" s="35">
        <f t="shared" si="191"/>
        <v>1300.0000000000105</v>
      </c>
      <c r="AQ544" s="78">
        <f t="shared" ca="1" si="192"/>
        <v>0.9691041088887522</v>
      </c>
    </row>
    <row r="545" spans="1:43">
      <c r="A545" s="74">
        <v>3.1099158630237902</v>
      </c>
      <c r="B545" s="74">
        <v>2972</v>
      </c>
      <c r="C545" s="35">
        <v>0</v>
      </c>
      <c r="D545" s="35">
        <f t="shared" ca="1" si="179"/>
        <v>41</v>
      </c>
      <c r="E545" s="35">
        <f t="shared" ca="1" si="180"/>
        <v>1.9955172355736006E-3</v>
      </c>
      <c r="F545" s="35">
        <f ca="1">E545*'Input Sheet'!$D$2/SUM(OFFSET($E$4,0,0,'Input Sheet'!$D$2))</f>
        <v>0.93070787637089158</v>
      </c>
      <c r="G545" s="35" t="str">
        <f t="shared" si="181"/>
        <v/>
      </c>
      <c r="H545" s="35" t="str">
        <f t="shared" si="182"/>
        <v/>
      </c>
      <c r="J545" s="19">
        <v>542</v>
      </c>
      <c r="K545" s="30">
        <f t="shared" si="183"/>
        <v>2.19865708695442</v>
      </c>
      <c r="L545" s="77">
        <f t="shared" ca="1" si="184"/>
        <v>6.717582773218062E-4</v>
      </c>
      <c r="M545" s="27" t="str">
        <f t="shared" si="190"/>
        <v/>
      </c>
      <c r="N545" s="22">
        <f t="shared" si="185"/>
        <v>3.1417632302757901</v>
      </c>
      <c r="O545" s="28">
        <f t="shared" ca="1" si="186"/>
        <v>1.9955172355736006E-3</v>
      </c>
      <c r="P545" s="28">
        <f t="shared" ca="1" si="187"/>
        <v>1.2301087062793348</v>
      </c>
      <c r="Q545" s="20">
        <f ca="1">IF(O545="","",SUM($P$4:$P545))</f>
        <v>1253.5736219879375</v>
      </c>
      <c r="R545" s="28">
        <f t="shared" si="193"/>
        <v>1386.0000000000075</v>
      </c>
      <c r="S545" s="77">
        <f ca="1">SUM(L$4:L545)</f>
        <v>1.2996704311076162</v>
      </c>
      <c r="T545" s="80">
        <f t="shared" ca="1" si="188"/>
        <v>0.62057604206051131</v>
      </c>
      <c r="U545" s="80">
        <f t="shared" ca="1" si="189"/>
        <v>0.97100977690777501</v>
      </c>
      <c r="V545" s="2"/>
      <c r="W545" s="2"/>
      <c r="X545" s="2"/>
      <c r="Y545" s="2"/>
      <c r="AB545" s="6"/>
      <c r="AC545" s="6"/>
      <c r="AP545" s="35">
        <f t="shared" si="191"/>
        <v>1382.9999999999993</v>
      </c>
      <c r="AQ545" s="78">
        <f t="shared" ca="1" si="192"/>
        <v>0.97005694289826361</v>
      </c>
    </row>
    <row r="546" spans="1:43">
      <c r="A546" s="74">
        <v>2.3304137733491901</v>
      </c>
      <c r="B546" s="74">
        <v>2973</v>
      </c>
      <c r="C546" s="35">
        <v>0</v>
      </c>
      <c r="D546" s="35">
        <f t="shared" ca="1" si="179"/>
        <v>24</v>
      </c>
      <c r="E546" s="35">
        <f t="shared" ca="1" si="180"/>
        <v>7.7985731045405093E-4</v>
      </c>
      <c r="F546" s="35">
        <f ca="1">E546*'Input Sheet'!$D$2/SUM(OFFSET($E$4,0,0,'Input Sheet'!$D$2))</f>
        <v>0.36372491720241751</v>
      </c>
      <c r="G546" s="35" t="str">
        <f t="shared" si="181"/>
        <v/>
      </c>
      <c r="H546" s="35" t="str">
        <f t="shared" si="182"/>
        <v/>
      </c>
      <c r="J546" s="19">
        <v>543</v>
      </c>
      <c r="K546" s="30">
        <f t="shared" si="183"/>
        <v>2.19865708695442</v>
      </c>
      <c r="L546" s="77">
        <f t="shared" ca="1" si="184"/>
        <v>6.717582773218062E-4</v>
      </c>
      <c r="M546" s="27" t="str">
        <f t="shared" si="190"/>
        <v/>
      </c>
      <c r="N546" s="22">
        <f t="shared" si="185"/>
        <v>3.1574567681342298</v>
      </c>
      <c r="O546" s="28">
        <f t="shared" ca="1" si="186"/>
        <v>2.1538916193492835E-3</v>
      </c>
      <c r="P546" s="28">
        <f t="shared" ca="1" si="187"/>
        <v>1.3277363813808696</v>
      </c>
      <c r="Q546" s="20">
        <f ca="1">IF(O546="","",SUM($P$4:$P546))</f>
        <v>1254.9013583693184</v>
      </c>
      <c r="R546" s="28">
        <f t="shared" si="193"/>
        <v>1437.0000000000152</v>
      </c>
      <c r="S546" s="77">
        <f ca="1">SUM(L$4:L546)</f>
        <v>1.3003421893849381</v>
      </c>
      <c r="T546" s="80">
        <f t="shared" ca="1" si="188"/>
        <v>0.62089679806371323</v>
      </c>
      <c r="U546" s="80">
        <f t="shared" ca="1" si="189"/>
        <v>0.97203823266407308</v>
      </c>
      <c r="V546" s="2"/>
      <c r="W546" s="2"/>
      <c r="X546" s="2"/>
      <c r="Y546" s="2"/>
      <c r="AB546" s="6"/>
      <c r="AC546" s="6"/>
      <c r="AP546" s="35">
        <f t="shared" si="191"/>
        <v>1386.0000000000075</v>
      </c>
      <c r="AQ546" s="78">
        <f t="shared" ca="1" si="192"/>
        <v>0.97100977690777501</v>
      </c>
    </row>
    <row r="547" spans="1:43">
      <c r="A547" s="74">
        <v>2.6294095991027202</v>
      </c>
      <c r="B547" s="74">
        <v>2975</v>
      </c>
      <c r="C547" s="35">
        <v>0</v>
      </c>
      <c r="D547" s="35">
        <f t="shared" ca="1" si="179"/>
        <v>31</v>
      </c>
      <c r="E547" s="35">
        <f t="shared" ca="1" si="180"/>
        <v>1.2923349716095702E-3</v>
      </c>
      <c r="F547" s="35">
        <f ca="1">E547*'Input Sheet'!$D$2/SUM(OFFSET($E$4,0,0,'Input Sheet'!$D$2))</f>
        <v>0.60274414850686331</v>
      </c>
      <c r="G547" s="35" t="str">
        <f t="shared" si="181"/>
        <v/>
      </c>
      <c r="H547" s="35" t="str">
        <f t="shared" si="182"/>
        <v/>
      </c>
      <c r="J547" s="19">
        <v>544</v>
      </c>
      <c r="K547" s="30">
        <f t="shared" si="183"/>
        <v>2.19865708695442</v>
      </c>
      <c r="L547" s="77">
        <f t="shared" ca="1" si="184"/>
        <v>6.717582773218062E-4</v>
      </c>
      <c r="M547" s="27" t="str">
        <f t="shared" si="190"/>
        <v/>
      </c>
      <c r="N547" s="22">
        <f t="shared" si="185"/>
        <v>3.18497519069826</v>
      </c>
      <c r="O547" s="28">
        <f t="shared" ca="1" si="186"/>
        <v>2.1538916193492835E-3</v>
      </c>
      <c r="P547" s="28">
        <f t="shared" ca="1" si="187"/>
        <v>1.3277363813808696</v>
      </c>
      <c r="Q547" s="20">
        <f ca="1">IF(O547="","",SUM($P$4:$P547))</f>
        <v>1256.2290947506992</v>
      </c>
      <c r="R547" s="28">
        <f t="shared" si="193"/>
        <v>1530.9999999999977</v>
      </c>
      <c r="S547" s="77">
        <f ca="1">SUM(L$4:L547)</f>
        <v>1.30101394766226</v>
      </c>
      <c r="T547" s="80">
        <f t="shared" ca="1" si="188"/>
        <v>0.62121755406691515</v>
      </c>
      <c r="U547" s="80">
        <f t="shared" ca="1" si="189"/>
        <v>0.97306668842037125</v>
      </c>
      <c r="V547" s="2"/>
      <c r="W547" s="2"/>
      <c r="X547" s="2"/>
      <c r="Y547" s="2"/>
      <c r="AB547" s="6"/>
      <c r="AC547" s="6"/>
      <c r="AP547" s="35">
        <f t="shared" si="191"/>
        <v>1437.0000000000152</v>
      </c>
      <c r="AQ547" s="78">
        <f t="shared" ca="1" si="192"/>
        <v>0.97203823266407308</v>
      </c>
    </row>
    <row r="548" spans="1:43">
      <c r="A548" s="74">
        <v>2.5132176000679398</v>
      </c>
      <c r="B548" s="74">
        <v>2976</v>
      </c>
      <c r="C548" s="35">
        <v>0</v>
      </c>
      <c r="D548" s="35">
        <f t="shared" ca="1" si="179"/>
        <v>28</v>
      </c>
      <c r="E548" s="35">
        <f t="shared" ca="1" si="180"/>
        <v>1.1799580175565639E-3</v>
      </c>
      <c r="F548" s="35">
        <f ca="1">E548*'Input Sheet'!$D$2/SUM(OFFSET($E$4,0,0,'Input Sheet'!$D$2))</f>
        <v>0.55033161385409246</v>
      </c>
      <c r="G548" s="35" t="str">
        <f t="shared" si="181"/>
        <v/>
      </c>
      <c r="H548" s="35" t="str">
        <f t="shared" si="182"/>
        <v/>
      </c>
      <c r="J548" s="19">
        <v>545</v>
      </c>
      <c r="K548" s="30">
        <f t="shared" si="183"/>
        <v>2.19865708695442</v>
      </c>
      <c r="L548" s="77">
        <f t="shared" ca="1" si="184"/>
        <v>6.717582773218062E-4</v>
      </c>
      <c r="M548" s="27" t="str">
        <f t="shared" si="190"/>
        <v/>
      </c>
      <c r="N548" s="22">
        <f t="shared" si="185"/>
        <v>3.1883659260631498</v>
      </c>
      <c r="O548" s="28">
        <f t="shared" ca="1" si="186"/>
        <v>2.1538916193492835E-3</v>
      </c>
      <c r="P548" s="28">
        <f t="shared" ca="1" si="187"/>
        <v>1.3277363813808696</v>
      </c>
      <c r="Q548" s="20">
        <f ca="1">IF(O548="","",SUM($P$4:$P548))</f>
        <v>1257.5568311320801</v>
      </c>
      <c r="R548" s="28">
        <f t="shared" si="193"/>
        <v>1543.0000000000066</v>
      </c>
      <c r="S548" s="77">
        <f ca="1">SUM(L$4:L548)</f>
        <v>1.3016857059395819</v>
      </c>
      <c r="T548" s="80">
        <f t="shared" ca="1" si="188"/>
        <v>0.62153831007011706</v>
      </c>
      <c r="U548" s="80">
        <f t="shared" ca="1" si="189"/>
        <v>0.97409514417666931</v>
      </c>
      <c r="V548" s="2"/>
      <c r="W548" s="2"/>
      <c r="X548" s="2"/>
      <c r="Y548" s="2"/>
      <c r="AB548" s="6"/>
      <c r="AC548" s="6"/>
      <c r="AP548" s="35">
        <f t="shared" si="191"/>
        <v>1530.9999999999977</v>
      </c>
      <c r="AQ548" s="78">
        <f t="shared" ca="1" si="192"/>
        <v>0.97306668842037125</v>
      </c>
    </row>
    <row r="549" spans="1:43">
      <c r="A549" s="74">
        <v>2.47567118832443</v>
      </c>
      <c r="B549" s="74">
        <v>2977</v>
      </c>
      <c r="C549" s="35">
        <v>0</v>
      </c>
      <c r="D549" s="35">
        <f t="shared" ca="1" si="179"/>
        <v>27</v>
      </c>
      <c r="E549" s="35">
        <f t="shared" ca="1" si="180"/>
        <v>8.077093572559813E-4</v>
      </c>
      <c r="F549" s="35">
        <f ca="1">E549*'Input Sheet'!$D$2/SUM(OFFSET($E$4,0,0,'Input Sheet'!$D$2))</f>
        <v>0.3767150928167895</v>
      </c>
      <c r="G549" s="35" t="str">
        <f t="shared" si="181"/>
        <v/>
      </c>
      <c r="H549" s="35" t="str">
        <f t="shared" si="182"/>
        <v/>
      </c>
      <c r="J549" s="19">
        <v>546</v>
      </c>
      <c r="K549" s="30">
        <f t="shared" si="183"/>
        <v>2.19865708695442</v>
      </c>
      <c r="L549" s="77">
        <f t="shared" ca="1" si="184"/>
        <v>6.717582773218062E-4</v>
      </c>
      <c r="M549" s="27" t="str">
        <f t="shared" si="190"/>
        <v/>
      </c>
      <c r="N549" s="22">
        <f t="shared" si="185"/>
        <v>3.2095150145426299</v>
      </c>
      <c r="O549" s="28">
        <f t="shared" ca="1" si="186"/>
        <v>2.8871313195532947E-3</v>
      </c>
      <c r="P549" s="28">
        <f t="shared" ca="1" si="187"/>
        <v>1.7797317452552079</v>
      </c>
      <c r="Q549" s="20">
        <f ca="1">IF(O549="","",SUM($P$4:$P549))</f>
        <v>1259.3365628773354</v>
      </c>
      <c r="R549" s="28">
        <f t="shared" si="193"/>
        <v>1619.9999999999968</v>
      </c>
      <c r="S549" s="77">
        <f ca="1">SUM(L$4:L549)</f>
        <v>1.3023574642169038</v>
      </c>
      <c r="T549" s="80">
        <f t="shared" ca="1" si="188"/>
        <v>0.62185906607331909</v>
      </c>
      <c r="U549" s="80">
        <f t="shared" ca="1" si="189"/>
        <v>0.97547371253085624</v>
      </c>
      <c r="V549" s="2"/>
      <c r="W549" s="2"/>
      <c r="X549" s="2"/>
      <c r="Y549" s="2"/>
      <c r="AB549" s="6"/>
      <c r="AC549" s="6"/>
      <c r="AP549" s="35">
        <f t="shared" si="191"/>
        <v>1543.0000000000066</v>
      </c>
      <c r="AQ549" s="78">
        <f t="shared" ca="1" si="192"/>
        <v>0.97409514417666931</v>
      </c>
    </row>
    <row r="550" spans="1:43">
      <c r="A550" s="74">
        <v>2.86033800657099</v>
      </c>
      <c r="B550" s="74">
        <v>2978</v>
      </c>
      <c r="C550" s="35">
        <v>0</v>
      </c>
      <c r="D550" s="35">
        <f t="shared" ca="1" si="179"/>
        <v>35</v>
      </c>
      <c r="E550" s="35">
        <f t="shared" ca="1" si="180"/>
        <v>1.3846446124388249E-3</v>
      </c>
      <c r="F550" s="35">
        <f ca="1">E550*'Input Sheet'!$D$2/SUM(OFFSET($E$4,0,0,'Input Sheet'!$D$2))</f>
        <v>0.64579730197163909</v>
      </c>
      <c r="G550" s="35" t="str">
        <f t="shared" si="181"/>
        <v/>
      </c>
      <c r="H550" s="35" t="str">
        <f t="shared" si="182"/>
        <v/>
      </c>
      <c r="J550" s="19">
        <v>547</v>
      </c>
      <c r="K550" s="30">
        <f t="shared" si="183"/>
        <v>2.19865708695442</v>
      </c>
      <c r="L550" s="77">
        <f t="shared" ca="1" si="184"/>
        <v>6.717582773218062E-4</v>
      </c>
      <c r="M550" s="27" t="str">
        <f t="shared" si="190"/>
        <v/>
      </c>
      <c r="N550" s="22">
        <f t="shared" si="185"/>
        <v>3.2420442393695499</v>
      </c>
      <c r="O550" s="28">
        <f t="shared" ca="1" si="186"/>
        <v>2.8871313195532947E-3</v>
      </c>
      <c r="P550" s="28">
        <f t="shared" ca="1" si="187"/>
        <v>1.7797317452552079</v>
      </c>
      <c r="Q550" s="20">
        <f ca="1">IF(O550="","",SUM($P$4:$P550))</f>
        <v>1261.1162946225907</v>
      </c>
      <c r="R550" s="28">
        <f t="shared" si="193"/>
        <v>1745.9999999999966</v>
      </c>
      <c r="S550" s="77">
        <f ca="1">SUM(L$4:L550)</f>
        <v>1.3030292224942257</v>
      </c>
      <c r="T550" s="80">
        <f t="shared" ca="1" si="188"/>
        <v>0.62217982207652101</v>
      </c>
      <c r="U550" s="80">
        <f t="shared" ca="1" si="189"/>
        <v>0.97685228088504317</v>
      </c>
      <c r="V550" s="2"/>
      <c r="W550" s="2"/>
      <c r="X550" s="2"/>
      <c r="Y550" s="2"/>
      <c r="AB550" s="6"/>
      <c r="AC550" s="6"/>
      <c r="AP550" s="35">
        <f t="shared" si="191"/>
        <v>1619.9999999999968</v>
      </c>
      <c r="AQ550" s="78">
        <f t="shared" ca="1" si="192"/>
        <v>0.97547371253085624</v>
      </c>
    </row>
    <row r="551" spans="1:43">
      <c r="A551" s="74">
        <v>2.27415784926368</v>
      </c>
      <c r="B551" s="74">
        <v>2979</v>
      </c>
      <c r="C551" s="35">
        <v>0</v>
      </c>
      <c r="D551" s="35">
        <f t="shared" ca="1" si="179"/>
        <v>23</v>
      </c>
      <c r="E551" s="35">
        <f t="shared" ca="1" si="180"/>
        <v>6.587144272767226E-4</v>
      </c>
      <c r="F551" s="35">
        <f ca="1">E551*'Input Sheet'!$D$2/SUM(OFFSET($E$4,0,0,'Input Sheet'!$D$2))</f>
        <v>0.30722395919039147</v>
      </c>
      <c r="G551" s="35" t="str">
        <f t="shared" si="181"/>
        <v/>
      </c>
      <c r="H551" s="35" t="str">
        <f t="shared" si="182"/>
        <v/>
      </c>
      <c r="J551" s="19">
        <v>548</v>
      </c>
      <c r="K551" s="30">
        <f t="shared" si="183"/>
        <v>2.20139712432045</v>
      </c>
      <c r="L551" s="77">
        <f t="shared" ca="1" si="184"/>
        <v>6.717582773218062E-4</v>
      </c>
      <c r="M551" s="27">
        <f t="shared" si="190"/>
        <v>2.20139712432045</v>
      </c>
      <c r="N551" s="22">
        <f t="shared" si="185"/>
        <v>3.2626883443016998</v>
      </c>
      <c r="O551" s="28">
        <f t="shared" ca="1" si="186"/>
        <v>4.3772636135162857E-3</v>
      </c>
      <c r="P551" s="28">
        <f t="shared" ca="1" si="187"/>
        <v>2.6983029686127353</v>
      </c>
      <c r="Q551" s="20">
        <f ca="1">IF(O551="","",SUM($P$4:$P551))</f>
        <v>1263.8145975912034</v>
      </c>
      <c r="R551" s="28">
        <f t="shared" si="193"/>
        <v>1831.0000000000159</v>
      </c>
      <c r="S551" s="77">
        <f ca="1">SUM(L$4:L551)</f>
        <v>1.3037009807715476</v>
      </c>
      <c r="T551" s="80">
        <f t="shared" ca="1" si="188"/>
        <v>0.62250057807972292</v>
      </c>
      <c r="U551" s="80">
        <f t="shared" ca="1" si="189"/>
        <v>0.97894236838977799</v>
      </c>
      <c r="V551" s="2"/>
      <c r="W551" s="2"/>
      <c r="X551" s="2"/>
      <c r="Y551" s="2"/>
      <c r="AB551" s="6"/>
      <c r="AC551" s="6"/>
      <c r="AP551" s="35">
        <f t="shared" si="191"/>
        <v>1745.9999999999966</v>
      </c>
      <c r="AQ551" s="78">
        <f t="shared" ca="1" si="192"/>
        <v>0.97685228088504317</v>
      </c>
    </row>
    <row r="552" spans="1:43">
      <c r="A552" s="74">
        <v>2.6937269489236502</v>
      </c>
      <c r="B552" s="74">
        <v>2980</v>
      </c>
      <c r="C552" s="35">
        <v>0</v>
      </c>
      <c r="D552" s="35">
        <f t="shared" ca="1" si="179"/>
        <v>32</v>
      </c>
      <c r="E552" s="35">
        <f t="shared" ca="1" si="180"/>
        <v>9.4891728684618783E-4</v>
      </c>
      <c r="F552" s="35">
        <f ca="1">E552*'Input Sheet'!$D$2/SUM(OFFSET($E$4,0,0,'Input Sheet'!$D$2))</f>
        <v>0.44257437477776673</v>
      </c>
      <c r="G552" s="35" t="str">
        <f t="shared" si="181"/>
        <v/>
      </c>
      <c r="H552" s="35" t="str">
        <f t="shared" si="182"/>
        <v/>
      </c>
      <c r="J552" s="19">
        <v>549</v>
      </c>
      <c r="K552" s="30">
        <f t="shared" si="183"/>
        <v>2.20139712432045</v>
      </c>
      <c r="L552" s="77">
        <f t="shared" ca="1" si="184"/>
        <v>6.717582773218062E-4</v>
      </c>
      <c r="M552" s="27" t="str">
        <f t="shared" si="190"/>
        <v/>
      </c>
      <c r="N552" s="22">
        <f t="shared" si="185"/>
        <v>3.3195224490654498</v>
      </c>
      <c r="O552" s="28">
        <f t="shared" ca="1" si="186"/>
        <v>1.6961896502375607E-2</v>
      </c>
      <c r="P552" s="28">
        <f t="shared" ca="1" si="187"/>
        <v>10.455924003374347</v>
      </c>
      <c r="Q552" s="20">
        <f ca="1">IF(O552="","",SUM($P$4:$P552))</f>
        <v>1274.2705215945778</v>
      </c>
      <c r="R552" s="28">
        <f t="shared" si="193"/>
        <v>2086.9999999999809</v>
      </c>
      <c r="S552" s="77">
        <f ca="1">SUM(L$4:L552)</f>
        <v>1.3043727390488695</v>
      </c>
      <c r="T552" s="80">
        <f t="shared" ca="1" si="188"/>
        <v>0.62282133408292484</v>
      </c>
      <c r="U552" s="80">
        <f t="shared" ca="1" si="189"/>
        <v>0.98704145747062566</v>
      </c>
      <c r="V552" s="2"/>
      <c r="W552" s="2"/>
      <c r="X552" s="2"/>
      <c r="Y552" s="2"/>
      <c r="AB552" s="6"/>
      <c r="AC552" s="6"/>
      <c r="AP552" s="35">
        <f t="shared" si="191"/>
        <v>1831.0000000000159</v>
      </c>
      <c r="AQ552" s="78">
        <f t="shared" ca="1" si="192"/>
        <v>0.97894236838977799</v>
      </c>
    </row>
    <row r="553" spans="1:43">
      <c r="A553" s="74">
        <v>2.6919651027673601</v>
      </c>
      <c r="B553" s="74">
        <v>2981</v>
      </c>
      <c r="C553" s="35">
        <v>0</v>
      </c>
      <c r="D553" s="35">
        <f t="shared" ca="1" si="179"/>
        <v>32</v>
      </c>
      <c r="E553" s="35">
        <f t="shared" ca="1" si="180"/>
        <v>9.4891728684618783E-4</v>
      </c>
      <c r="F553" s="35">
        <f ca="1">E553*'Input Sheet'!$D$2/SUM(OFFSET($E$4,0,0,'Input Sheet'!$D$2))</f>
        <v>0.44257437477776673</v>
      </c>
      <c r="G553" s="35" t="str">
        <f t="shared" si="181"/>
        <v/>
      </c>
      <c r="H553" s="35" t="str">
        <f t="shared" si="182"/>
        <v/>
      </c>
      <c r="J553" s="19">
        <v>550</v>
      </c>
      <c r="K553" s="30">
        <f t="shared" si="183"/>
        <v>2.20139712432045</v>
      </c>
      <c r="L553" s="77">
        <f t="shared" ca="1" si="184"/>
        <v>6.717582773218062E-4</v>
      </c>
      <c r="M553" s="27" t="str">
        <f t="shared" si="190"/>
        <v/>
      </c>
      <c r="N553" s="22">
        <f t="shared" si="185"/>
        <v>3.4999618655961906</v>
      </c>
      <c r="O553" s="28">
        <f t="shared" ca="1" si="186"/>
        <v>2.7139034403800971E-2</v>
      </c>
      <c r="P553" s="28">
        <f t="shared" ca="1" si="187"/>
        <v>16.729478405398957</v>
      </c>
      <c r="Q553" s="20">
        <f ca="1">IF(O553="","",SUM($P$4:$P553))</f>
        <v>1290.9999999999768</v>
      </c>
      <c r="R553" s="28">
        <f t="shared" si="193"/>
        <v>3162.0000000000045</v>
      </c>
      <c r="S553" s="77">
        <f ca="1">SUM(L$4:L553)</f>
        <v>1.3050444973261914</v>
      </c>
      <c r="T553" s="80">
        <f t="shared" ca="1" si="188"/>
        <v>0.62314209008612675</v>
      </c>
      <c r="U553" s="80">
        <f t="shared" ca="1" si="189"/>
        <v>0.99999999999998201</v>
      </c>
      <c r="V553" s="2"/>
      <c r="W553" s="2"/>
      <c r="X553" s="2"/>
      <c r="Y553" s="2"/>
      <c r="AB553" s="6"/>
      <c r="AC553" s="6"/>
      <c r="AP553" s="35">
        <f t="shared" si="191"/>
        <v>2086.9999999999809</v>
      </c>
      <c r="AQ553" s="78">
        <f t="shared" ca="1" si="192"/>
        <v>0.98704145747062566</v>
      </c>
    </row>
    <row r="554" spans="1:43">
      <c r="A554" s="74">
        <v>2.2576785748691801</v>
      </c>
      <c r="B554" s="74">
        <v>2982</v>
      </c>
      <c r="C554" s="35">
        <v>0</v>
      </c>
      <c r="D554" s="35">
        <f t="shared" ca="1" si="179"/>
        <v>23</v>
      </c>
      <c r="E554" s="35">
        <f t="shared" ca="1" si="180"/>
        <v>6.587144272767226E-4</v>
      </c>
      <c r="F554" s="35">
        <f ca="1">E554*'Input Sheet'!$D$2/SUM(OFFSET($E$4,0,0,'Input Sheet'!$D$2))</f>
        <v>0.30722395919039147</v>
      </c>
      <c r="G554" s="35" t="str">
        <f t="shared" si="181"/>
        <v/>
      </c>
      <c r="H554" s="35" t="str">
        <f t="shared" si="182"/>
        <v/>
      </c>
      <c r="J554" s="19">
        <v>551</v>
      </c>
      <c r="K554" s="30">
        <f t="shared" si="183"/>
        <v>2.20139712432045</v>
      </c>
      <c r="L554" s="77">
        <f t="shared" ca="1" si="184"/>
        <v>6.717582773218062E-4</v>
      </c>
      <c r="M554" s="27" t="str">
        <f t="shared" si="190"/>
        <v/>
      </c>
      <c r="N554" s="22" t="str">
        <f t="shared" si="185"/>
        <v/>
      </c>
      <c r="O554" s="28" t="str">
        <f t="shared" ca="1" si="186"/>
        <v/>
      </c>
      <c r="P554" s="28" t="str">
        <f t="shared" ca="1" si="187"/>
        <v/>
      </c>
      <c r="Q554" s="20" t="str">
        <f ca="1">IF(O554="","",SUM($P$4:$P554))</f>
        <v/>
      </c>
      <c r="R554" s="28" t="e">
        <f t="shared" si="193"/>
        <v>#N/A</v>
      </c>
      <c r="S554" s="77">
        <f ca="1">SUM(L$4:L554)</f>
        <v>1.3057162556035133</v>
      </c>
      <c r="T554" s="80">
        <f t="shared" ca="1" si="188"/>
        <v>0.62346284608932878</v>
      </c>
      <c r="U554" s="80" t="e">
        <f t="shared" ca="1" si="189"/>
        <v>#N/A</v>
      </c>
      <c r="V554" s="2"/>
      <c r="W554" s="2"/>
      <c r="X554" s="2"/>
      <c r="Y554" s="2"/>
      <c r="AB554" s="6"/>
      <c r="AC554" s="6"/>
      <c r="AP554" s="35">
        <f t="shared" si="191"/>
        <v>3162.0000000000045</v>
      </c>
      <c r="AQ554" s="78">
        <f t="shared" ca="1" si="192"/>
        <v>0.99999999999998201</v>
      </c>
    </row>
    <row r="555" spans="1:43">
      <c r="A555" s="74">
        <v>2.7007037171450201</v>
      </c>
      <c r="B555" s="74">
        <v>2983</v>
      </c>
      <c r="C555" s="35">
        <v>0</v>
      </c>
      <c r="D555" s="35">
        <f t="shared" ca="1" si="179"/>
        <v>32</v>
      </c>
      <c r="E555" s="35">
        <f t="shared" ca="1" si="180"/>
        <v>9.4891728684618783E-4</v>
      </c>
      <c r="F555" s="35">
        <f ca="1">E555*'Input Sheet'!$D$2/SUM(OFFSET($E$4,0,0,'Input Sheet'!$D$2))</f>
        <v>0.44257437477776673</v>
      </c>
      <c r="G555" s="35" t="str">
        <f t="shared" si="181"/>
        <v/>
      </c>
      <c r="H555" s="35" t="str">
        <f t="shared" si="182"/>
        <v/>
      </c>
      <c r="J555" s="19">
        <v>552</v>
      </c>
      <c r="K555" s="30">
        <f t="shared" si="183"/>
        <v>2.20139712432045</v>
      </c>
      <c r="L555" s="77">
        <f t="shared" ca="1" si="184"/>
        <v>6.717582773218062E-4</v>
      </c>
      <c r="M555" s="27" t="str">
        <f t="shared" si="190"/>
        <v/>
      </c>
      <c r="N555" s="22" t="str">
        <f t="shared" si="185"/>
        <v/>
      </c>
      <c r="O555" s="28" t="str">
        <f t="shared" ca="1" si="186"/>
        <v/>
      </c>
      <c r="P555" s="28" t="str">
        <f t="shared" ca="1" si="187"/>
        <v/>
      </c>
      <c r="Q555" s="20" t="str">
        <f ca="1">IF(O555="","",SUM($P$4:$P555))</f>
        <v/>
      </c>
      <c r="R555" s="28" t="e">
        <f t="shared" si="193"/>
        <v>#N/A</v>
      </c>
      <c r="S555" s="77">
        <f ca="1">SUM(L$4:L555)</f>
        <v>1.3063880138808353</v>
      </c>
      <c r="T555" s="80">
        <f t="shared" ca="1" si="188"/>
        <v>0.6237836020925307</v>
      </c>
      <c r="U555" s="80" t="e">
        <f t="shared" ca="1" si="189"/>
        <v>#N/A</v>
      </c>
      <c r="V555" s="2"/>
      <c r="W555" s="2"/>
      <c r="X555" s="2"/>
      <c r="Y555" s="2"/>
      <c r="AB555" s="6"/>
      <c r="AC555" s="6"/>
      <c r="AP555" s="35" t="e">
        <f t="shared" si="191"/>
        <v>#N/A</v>
      </c>
      <c r="AQ555" s="78" t="e">
        <f t="shared" ca="1" si="192"/>
        <v>#N/A</v>
      </c>
    </row>
    <row r="556" spans="1:43">
      <c r="A556" s="74">
        <v>2.9781805169374098</v>
      </c>
      <c r="B556" s="74">
        <v>2984</v>
      </c>
      <c r="C556" s="35">
        <v>0</v>
      </c>
      <c r="D556" s="35">
        <f t="shared" ca="1" si="179"/>
        <v>38</v>
      </c>
      <c r="E556" s="35">
        <f t="shared" ca="1" si="180"/>
        <v>1.5419905911250552E-3</v>
      </c>
      <c r="F556" s="35">
        <f ca="1">E556*'Input Sheet'!$D$2/SUM(OFFSET($E$4,0,0,'Input Sheet'!$D$2))</f>
        <v>0.71918335901387087</v>
      </c>
      <c r="G556" s="35" t="str">
        <f t="shared" si="181"/>
        <v/>
      </c>
      <c r="H556" s="35" t="str">
        <f t="shared" si="182"/>
        <v/>
      </c>
      <c r="J556" s="19">
        <v>553</v>
      </c>
      <c r="K556" s="30">
        <f t="shared" si="183"/>
        <v>2.20139712432045</v>
      </c>
      <c r="L556" s="77">
        <f t="shared" ca="1" si="184"/>
        <v>6.717582773218062E-4</v>
      </c>
      <c r="M556" s="27" t="str">
        <f t="shared" si="190"/>
        <v/>
      </c>
      <c r="N556" s="22" t="str">
        <f t="shared" si="185"/>
        <v/>
      </c>
      <c r="O556" s="28" t="str">
        <f t="shared" ca="1" si="186"/>
        <v/>
      </c>
      <c r="P556" s="28" t="str">
        <f t="shared" ca="1" si="187"/>
        <v/>
      </c>
      <c r="Q556" s="20" t="str">
        <f ca="1">IF(O556="","",SUM($P$4:$P556))</f>
        <v/>
      </c>
      <c r="R556" s="28" t="e">
        <f t="shared" si="193"/>
        <v>#N/A</v>
      </c>
      <c r="S556" s="77">
        <f ca="1">SUM(L$4:L556)</f>
        <v>1.3070597721581572</v>
      </c>
      <c r="T556" s="80">
        <f t="shared" ca="1" si="188"/>
        <v>0.62410435809573261</v>
      </c>
      <c r="U556" s="80" t="e">
        <f t="shared" ca="1" si="189"/>
        <v>#N/A</v>
      </c>
      <c r="V556" s="2"/>
      <c r="W556" s="2"/>
      <c r="X556" s="2"/>
      <c r="Y556" s="2"/>
      <c r="AB556" s="6"/>
      <c r="AC556" s="6"/>
      <c r="AP556" s="35" t="e">
        <f t="shared" si="191"/>
        <v>#N/A</v>
      </c>
      <c r="AQ556" s="78" t="e">
        <f t="shared" ca="1" si="192"/>
        <v>#N/A</v>
      </c>
    </row>
    <row r="557" spans="1:43">
      <c r="A557" s="74">
        <v>1.9903388547875998</v>
      </c>
      <c r="B557" s="74">
        <v>2985</v>
      </c>
      <c r="C557" s="35">
        <v>0</v>
      </c>
      <c r="D557" s="35">
        <f t="shared" ca="1" si="179"/>
        <v>17</v>
      </c>
      <c r="E557" s="35">
        <f t="shared" ca="1" si="180"/>
        <v>1.8846551669306228E-3</v>
      </c>
      <c r="F557" s="35">
        <f ca="1">E557*'Input Sheet'!$D$2/SUM(OFFSET($E$4,0,0,'Input Sheet'!$D$2))</f>
        <v>0.8790018832391755</v>
      </c>
      <c r="G557" s="35" t="str">
        <f t="shared" si="181"/>
        <v/>
      </c>
      <c r="H557" s="35" t="str">
        <f t="shared" si="182"/>
        <v/>
      </c>
      <c r="J557" s="19">
        <v>554</v>
      </c>
      <c r="K557" s="30">
        <f t="shared" si="183"/>
        <v>2.20139712432045</v>
      </c>
      <c r="L557" s="77">
        <f t="shared" ca="1" si="184"/>
        <v>6.717582773218062E-4</v>
      </c>
      <c r="M557" s="27" t="str">
        <f t="shared" si="190"/>
        <v/>
      </c>
      <c r="N557" s="22" t="str">
        <f t="shared" si="185"/>
        <v/>
      </c>
      <c r="O557" s="28" t="str">
        <f t="shared" ca="1" si="186"/>
        <v/>
      </c>
      <c r="P557" s="28" t="str">
        <f t="shared" ca="1" si="187"/>
        <v/>
      </c>
      <c r="Q557" s="20" t="str">
        <f ca="1">IF(O557="","",SUM($P$4:$P557))</f>
        <v/>
      </c>
      <c r="R557" s="28" t="e">
        <f t="shared" si="193"/>
        <v>#N/A</v>
      </c>
      <c r="S557" s="77">
        <f ca="1">SUM(L$4:L557)</f>
        <v>1.3077315304354791</v>
      </c>
      <c r="T557" s="80">
        <f t="shared" ca="1" si="188"/>
        <v>0.62442511409893453</v>
      </c>
      <c r="U557" s="80" t="e">
        <f t="shared" ca="1" si="189"/>
        <v>#N/A</v>
      </c>
      <c r="V557" s="2"/>
      <c r="W557" s="2"/>
      <c r="X557" s="2"/>
      <c r="Y557" s="2"/>
      <c r="AB557" s="6"/>
      <c r="AC557" s="6"/>
      <c r="AP557" s="35" t="e">
        <f t="shared" si="191"/>
        <v>#N/A</v>
      </c>
      <c r="AQ557" s="78" t="e">
        <f t="shared" ca="1" si="192"/>
        <v>#N/A</v>
      </c>
    </row>
    <row r="558" spans="1:43">
      <c r="A558" s="74">
        <v>2.3404441148401198</v>
      </c>
      <c r="B558" s="74">
        <v>2986</v>
      </c>
      <c r="C558" s="35">
        <v>0.11587982832618</v>
      </c>
      <c r="D558" s="35">
        <f t="shared" ca="1" si="179"/>
        <v>25</v>
      </c>
      <c r="E558" s="35">
        <f t="shared" ca="1" si="180"/>
        <v>7.2564263111767296E-4</v>
      </c>
      <c r="F558" s="35">
        <f ca="1">E558*'Input Sheet'!$D$2/SUM(OFFSET($E$4,0,0,'Input Sheet'!$D$2))</f>
        <v>0.33843922777123336</v>
      </c>
      <c r="G558" s="35">
        <f t="shared" si="181"/>
        <v>2.3404441148401198</v>
      </c>
      <c r="H558" s="35">
        <f t="shared" si="182"/>
        <v>4</v>
      </c>
      <c r="J558" s="19">
        <v>555</v>
      </c>
      <c r="K558" s="30">
        <f t="shared" si="183"/>
        <v>2.20139712432045</v>
      </c>
      <c r="L558" s="77">
        <f t="shared" ca="1" si="184"/>
        <v>6.717582773218062E-4</v>
      </c>
      <c r="M558" s="27" t="str">
        <f t="shared" si="190"/>
        <v/>
      </c>
      <c r="N558" s="22" t="str">
        <f t="shared" si="185"/>
        <v/>
      </c>
      <c r="O558" s="28" t="str">
        <f t="shared" ca="1" si="186"/>
        <v/>
      </c>
      <c r="P558" s="28" t="str">
        <f t="shared" ca="1" si="187"/>
        <v/>
      </c>
      <c r="Q558" s="20" t="str">
        <f ca="1">IF(O558="","",SUM($P$4:$P558))</f>
        <v/>
      </c>
      <c r="R558" s="28" t="e">
        <f t="shared" si="193"/>
        <v>#N/A</v>
      </c>
      <c r="S558" s="77">
        <f ca="1">SUM(L$4:L558)</f>
        <v>1.308403288712801</v>
      </c>
      <c r="T558" s="80">
        <f t="shared" ca="1" si="188"/>
        <v>0.62474587010213645</v>
      </c>
      <c r="U558" s="80" t="e">
        <f t="shared" ca="1" si="189"/>
        <v>#N/A</v>
      </c>
      <c r="V558" s="2"/>
      <c r="W558" s="2"/>
      <c r="X558" s="2"/>
      <c r="Y558" s="2"/>
      <c r="AB558" s="6"/>
      <c r="AC558" s="6"/>
      <c r="AP558" s="35" t="e">
        <f t="shared" si="191"/>
        <v>#N/A</v>
      </c>
      <c r="AQ558" s="78" t="e">
        <f t="shared" ca="1" si="192"/>
        <v>#N/A</v>
      </c>
    </row>
    <row r="559" spans="1:43">
      <c r="A559" s="74">
        <v>2.2624510897304302</v>
      </c>
      <c r="B559" s="74">
        <v>2987</v>
      </c>
      <c r="C559" s="35">
        <v>2.5510204081632699E-2</v>
      </c>
      <c r="D559" s="35">
        <f t="shared" ca="1" si="179"/>
        <v>23</v>
      </c>
      <c r="E559" s="35">
        <f t="shared" ca="1" si="180"/>
        <v>6.587144272767226E-4</v>
      </c>
      <c r="F559" s="35">
        <f ca="1">E559*'Input Sheet'!$D$2/SUM(OFFSET($E$4,0,0,'Input Sheet'!$D$2))</f>
        <v>0.30722395919039147</v>
      </c>
      <c r="G559" s="35">
        <f t="shared" si="181"/>
        <v>2.2624510897304302</v>
      </c>
      <c r="H559" s="35">
        <f t="shared" si="182"/>
        <v>8</v>
      </c>
      <c r="J559" s="19">
        <v>556</v>
      </c>
      <c r="K559" s="30">
        <f t="shared" si="183"/>
        <v>2.20139712432045</v>
      </c>
      <c r="L559" s="77">
        <f t="shared" ca="1" si="184"/>
        <v>6.717582773218062E-4</v>
      </c>
      <c r="M559" s="27" t="str">
        <f t="shared" si="190"/>
        <v/>
      </c>
      <c r="N559" s="22" t="str">
        <f t="shared" si="185"/>
        <v/>
      </c>
      <c r="O559" s="28" t="str">
        <f t="shared" ca="1" si="186"/>
        <v/>
      </c>
      <c r="P559" s="28" t="str">
        <f t="shared" ca="1" si="187"/>
        <v/>
      </c>
      <c r="Q559" s="20" t="str">
        <f ca="1">IF(O559="","",SUM($P$4:$P559))</f>
        <v/>
      </c>
      <c r="R559" s="28" t="e">
        <f t="shared" si="193"/>
        <v>#N/A</v>
      </c>
      <c r="S559" s="77">
        <f ca="1">SUM(L$4:L559)</f>
        <v>1.3090750469901229</v>
      </c>
      <c r="T559" s="80">
        <f t="shared" ca="1" si="188"/>
        <v>0.62506662610533847</v>
      </c>
      <c r="U559" s="80" t="e">
        <f t="shared" ca="1" si="189"/>
        <v>#N/A</v>
      </c>
      <c r="V559" s="2"/>
      <c r="W559" s="2"/>
      <c r="X559" s="2"/>
      <c r="Y559" s="2"/>
      <c r="AB559" s="6"/>
      <c r="AC559" s="6"/>
      <c r="AP559" s="35" t="e">
        <f t="shared" si="191"/>
        <v>#N/A</v>
      </c>
      <c r="AQ559" s="78" t="e">
        <f t="shared" ca="1" si="192"/>
        <v>#N/A</v>
      </c>
    </row>
    <row r="560" spans="1:43">
      <c r="A560" s="74">
        <v>2.17609125905568</v>
      </c>
      <c r="B560" s="74">
        <v>2988</v>
      </c>
      <c r="C560" s="35">
        <v>2.7777777777777801E-2</v>
      </c>
      <c r="D560" s="35">
        <f t="shared" ca="1" si="179"/>
        <v>21</v>
      </c>
      <c r="E560" s="35">
        <f t="shared" ca="1" si="180"/>
        <v>8.8113748064288871E-4</v>
      </c>
      <c r="F560" s="35">
        <f ca="1">E560*'Input Sheet'!$D$2/SUM(OFFSET($E$4,0,0,'Input Sheet'!$D$2))</f>
        <v>0.41096191943649768</v>
      </c>
      <c r="G560" s="35">
        <f t="shared" si="181"/>
        <v>2.17609125905568</v>
      </c>
      <c r="H560" s="35">
        <f t="shared" si="182"/>
        <v>6</v>
      </c>
      <c r="J560" s="19">
        <v>557</v>
      </c>
      <c r="K560" s="30">
        <f t="shared" si="183"/>
        <v>2.20139712432045</v>
      </c>
      <c r="L560" s="77">
        <f t="shared" ca="1" si="184"/>
        <v>6.717582773218062E-4</v>
      </c>
      <c r="M560" s="27" t="str">
        <f t="shared" si="190"/>
        <v/>
      </c>
      <c r="N560" s="22" t="str">
        <f t="shared" si="185"/>
        <v/>
      </c>
      <c r="O560" s="28" t="str">
        <f t="shared" ca="1" si="186"/>
        <v/>
      </c>
      <c r="P560" s="28" t="str">
        <f t="shared" ca="1" si="187"/>
        <v/>
      </c>
      <c r="Q560" s="20" t="str">
        <f ca="1">IF(O560="","",SUM($P$4:$P560))</f>
        <v/>
      </c>
      <c r="R560" s="28" t="e">
        <f t="shared" si="193"/>
        <v>#N/A</v>
      </c>
      <c r="S560" s="77">
        <f ca="1">SUM(L$4:L560)</f>
        <v>1.3097468052674448</v>
      </c>
      <c r="T560" s="80">
        <f t="shared" ca="1" si="188"/>
        <v>0.62538738210854039</v>
      </c>
      <c r="U560" s="80" t="e">
        <f t="shared" ca="1" si="189"/>
        <v>#N/A</v>
      </c>
      <c r="V560" s="2"/>
      <c r="W560" s="2"/>
      <c r="X560" s="2"/>
      <c r="Y560" s="2"/>
      <c r="AB560" s="6"/>
      <c r="AC560" s="6"/>
      <c r="AP560" s="35" t="e">
        <f t="shared" si="191"/>
        <v>#N/A</v>
      </c>
      <c r="AQ560" s="78" t="e">
        <f t="shared" ca="1" si="192"/>
        <v>#N/A</v>
      </c>
    </row>
    <row r="561" spans="1:43">
      <c r="A561" s="74">
        <v>2.5921767573958698</v>
      </c>
      <c r="B561" s="74">
        <v>2990</v>
      </c>
      <c r="C561" s="35">
        <v>0</v>
      </c>
      <c r="D561" s="35">
        <f t="shared" ca="1" si="179"/>
        <v>30</v>
      </c>
      <c r="E561" s="35">
        <f t="shared" ca="1" si="180"/>
        <v>1.2681791777477088E-3</v>
      </c>
      <c r="F561" s="35">
        <f ca="1">E561*'Input Sheet'!$D$2/SUM(OFFSET($E$4,0,0,'Input Sheet'!$D$2))</f>
        <v>0.59147790274037981</v>
      </c>
      <c r="G561" s="35" t="str">
        <f t="shared" si="181"/>
        <v/>
      </c>
      <c r="H561" s="35" t="str">
        <f t="shared" si="182"/>
        <v/>
      </c>
      <c r="J561" s="19">
        <v>558</v>
      </c>
      <c r="K561" s="30">
        <f t="shared" si="183"/>
        <v>2.2041199826559201</v>
      </c>
      <c r="L561" s="77">
        <f t="shared" ca="1" si="184"/>
        <v>6.717582773218062E-4</v>
      </c>
      <c r="M561" s="27">
        <f t="shared" si="190"/>
        <v>2.2041199826559201</v>
      </c>
      <c r="N561" s="22" t="str">
        <f t="shared" si="185"/>
        <v/>
      </c>
      <c r="O561" s="28" t="str">
        <f t="shared" ca="1" si="186"/>
        <v/>
      </c>
      <c r="P561" s="28" t="str">
        <f t="shared" ca="1" si="187"/>
        <v/>
      </c>
      <c r="Q561" s="20" t="str">
        <f ca="1">IF(O561="","",SUM($P$4:$P561))</f>
        <v/>
      </c>
      <c r="R561" s="28" t="e">
        <f t="shared" si="193"/>
        <v>#N/A</v>
      </c>
      <c r="S561" s="77">
        <f ca="1">SUM(L$4:L561)</f>
        <v>1.3104185635447667</v>
      </c>
      <c r="T561" s="80">
        <f t="shared" ca="1" si="188"/>
        <v>0.62570813811174231</v>
      </c>
      <c r="U561" s="80" t="e">
        <f t="shared" ca="1" si="189"/>
        <v>#N/A</v>
      </c>
      <c r="V561" s="2"/>
      <c r="W561" s="2"/>
      <c r="X561" s="2"/>
      <c r="Y561" s="2"/>
      <c r="AB561" s="6"/>
      <c r="AC561" s="6"/>
      <c r="AP561" s="35" t="e">
        <f t="shared" si="191"/>
        <v>#N/A</v>
      </c>
      <c r="AQ561" s="78" t="e">
        <f t="shared" ca="1" si="192"/>
        <v>#N/A</v>
      </c>
    </row>
    <row r="562" spans="1:43">
      <c r="A562" s="74">
        <v>2.7604224834232101</v>
      </c>
      <c r="B562" s="74">
        <v>2991</v>
      </c>
      <c r="C562" s="35">
        <v>0</v>
      </c>
      <c r="D562" s="35">
        <f t="shared" ca="1" si="179"/>
        <v>33</v>
      </c>
      <c r="E562" s="35">
        <f t="shared" ca="1" si="180"/>
        <v>1.1903085264824986E-3</v>
      </c>
      <c r="F562" s="35">
        <f ca="1">E562*'Input Sheet'!$D$2/SUM(OFFSET($E$4,0,0,'Input Sheet'!$D$2))</f>
        <v>0.55515908415105819</v>
      </c>
      <c r="G562" s="35" t="str">
        <f t="shared" si="181"/>
        <v/>
      </c>
      <c r="H562" s="35" t="str">
        <f t="shared" si="182"/>
        <v/>
      </c>
      <c r="J562" s="19">
        <v>559</v>
      </c>
      <c r="K562" s="30">
        <f t="shared" si="183"/>
        <v>2.2041199826559201</v>
      </c>
      <c r="L562" s="77">
        <f t="shared" ca="1" si="184"/>
        <v>6.717582773218062E-4</v>
      </c>
      <c r="M562" s="27" t="str">
        <f t="shared" si="190"/>
        <v/>
      </c>
      <c r="N562" s="22" t="str">
        <f t="shared" si="185"/>
        <v/>
      </c>
      <c r="O562" s="28" t="str">
        <f t="shared" ca="1" si="186"/>
        <v/>
      </c>
      <c r="P562" s="28" t="str">
        <f t="shared" ca="1" si="187"/>
        <v/>
      </c>
      <c r="Q562" s="20" t="str">
        <f ca="1">IF(O562="","",SUM($P$4:$P562))</f>
        <v/>
      </c>
      <c r="R562" s="28" t="e">
        <f t="shared" si="193"/>
        <v>#N/A</v>
      </c>
      <c r="S562" s="77">
        <f ca="1">SUM(L$4:L562)</f>
        <v>1.3110903218220886</v>
      </c>
      <c r="T562" s="80">
        <f t="shared" ca="1" si="188"/>
        <v>0.62602889411494422</v>
      </c>
      <c r="U562" s="80" t="e">
        <f t="shared" ca="1" si="189"/>
        <v>#N/A</v>
      </c>
      <c r="V562" s="2"/>
      <c r="W562" s="2"/>
      <c r="X562" s="2"/>
      <c r="Y562" s="2"/>
      <c r="AB562" s="6"/>
      <c r="AC562" s="6"/>
      <c r="AP562" s="35" t="e">
        <f t="shared" si="191"/>
        <v>#N/A</v>
      </c>
      <c r="AQ562" s="78" t="e">
        <f t="shared" ca="1" si="192"/>
        <v>#N/A</v>
      </c>
    </row>
    <row r="563" spans="1:43">
      <c r="A563" s="74">
        <v>2.5514499979728802</v>
      </c>
      <c r="B563" s="74">
        <v>2992</v>
      </c>
      <c r="C563" s="35">
        <v>0</v>
      </c>
      <c r="D563" s="35">
        <f t="shared" ca="1" si="179"/>
        <v>29</v>
      </c>
      <c r="E563" s="35">
        <f t="shared" ca="1" si="180"/>
        <v>1.0943159033790714E-3</v>
      </c>
      <c r="F563" s="35">
        <f ca="1">E563*'Input Sheet'!$D$2/SUM(OFFSET($E$4,0,0,'Input Sheet'!$D$2))</f>
        <v>0.51038819026790838</v>
      </c>
      <c r="G563" s="35" t="str">
        <f t="shared" si="181"/>
        <v/>
      </c>
      <c r="H563" s="35" t="str">
        <f t="shared" si="182"/>
        <v/>
      </c>
      <c r="J563" s="19">
        <v>560</v>
      </c>
      <c r="K563" s="30">
        <f t="shared" si="183"/>
        <v>2.2041199826559201</v>
      </c>
      <c r="L563" s="77">
        <f t="shared" ca="1" si="184"/>
        <v>6.717582773218062E-4</v>
      </c>
      <c r="M563" s="27" t="str">
        <f t="shared" si="190"/>
        <v/>
      </c>
      <c r="N563" s="22" t="str">
        <f t="shared" si="185"/>
        <v/>
      </c>
      <c r="O563" s="28" t="str">
        <f t="shared" ca="1" si="186"/>
        <v/>
      </c>
      <c r="P563" s="28" t="str">
        <f t="shared" ca="1" si="187"/>
        <v/>
      </c>
      <c r="Q563" s="20" t="str">
        <f ca="1">IF(O563="","",SUM($P$4:$P563))</f>
        <v/>
      </c>
      <c r="R563" s="28" t="e">
        <f t="shared" si="193"/>
        <v>#N/A</v>
      </c>
      <c r="S563" s="77">
        <f ca="1">SUM(L$4:L563)</f>
        <v>1.3117620800994105</v>
      </c>
      <c r="T563" s="80">
        <f t="shared" ca="1" si="188"/>
        <v>0.62634965011814614</v>
      </c>
      <c r="U563" s="80" t="e">
        <f t="shared" ca="1" si="189"/>
        <v>#N/A</v>
      </c>
      <c r="V563" s="2"/>
      <c r="W563" s="2"/>
      <c r="X563" s="2"/>
      <c r="Y563" s="2"/>
      <c r="AB563" s="6"/>
      <c r="AC563" s="6"/>
      <c r="AP563" s="35" t="e">
        <f t="shared" si="191"/>
        <v>#N/A</v>
      </c>
      <c r="AQ563" s="78" t="e">
        <f t="shared" ca="1" si="192"/>
        <v>#N/A</v>
      </c>
    </row>
    <row r="564" spans="1:43">
      <c r="A564" s="74">
        <v>2.7759743311293699</v>
      </c>
      <c r="B564" s="74">
        <v>2993</v>
      </c>
      <c r="C564" s="35">
        <v>0</v>
      </c>
      <c r="D564" s="35">
        <f t="shared" ca="1" si="179"/>
        <v>34</v>
      </c>
      <c r="E564" s="35">
        <f t="shared" ca="1" si="180"/>
        <v>1.3846446124388249E-3</v>
      </c>
      <c r="F564" s="35">
        <f ca="1">E564*'Input Sheet'!$D$2/SUM(OFFSET($E$4,0,0,'Input Sheet'!$D$2))</f>
        <v>0.64579730197163909</v>
      </c>
      <c r="G564" s="35" t="str">
        <f t="shared" si="181"/>
        <v/>
      </c>
      <c r="H564" s="35" t="str">
        <f t="shared" si="182"/>
        <v/>
      </c>
      <c r="J564" s="19">
        <v>561</v>
      </c>
      <c r="K564" s="30">
        <f t="shared" si="183"/>
        <v>2.20682587603185</v>
      </c>
      <c r="L564" s="77">
        <f t="shared" ca="1" si="184"/>
        <v>6.717582773218062E-4</v>
      </c>
      <c r="M564" s="27">
        <f t="shared" si="190"/>
        <v>2.20682587603185</v>
      </c>
      <c r="N564" s="22" t="str">
        <f t="shared" si="185"/>
        <v/>
      </c>
      <c r="O564" s="28" t="str">
        <f t="shared" ca="1" si="186"/>
        <v/>
      </c>
      <c r="P564" s="28" t="str">
        <f t="shared" ca="1" si="187"/>
        <v/>
      </c>
      <c r="Q564" s="20" t="str">
        <f ca="1">IF(O564="","",SUM($P$4:$P564))</f>
        <v/>
      </c>
      <c r="R564" s="28" t="e">
        <f t="shared" si="193"/>
        <v>#N/A</v>
      </c>
      <c r="S564" s="77">
        <f ca="1">SUM(L$4:L564)</f>
        <v>1.3124338383767324</v>
      </c>
      <c r="T564" s="80">
        <f t="shared" ca="1" si="188"/>
        <v>0.62667040612134806</v>
      </c>
      <c r="U564" s="80" t="e">
        <f t="shared" ca="1" si="189"/>
        <v>#N/A</v>
      </c>
      <c r="V564" s="2"/>
      <c r="W564" s="2"/>
      <c r="X564" s="2"/>
      <c r="Y564" s="2"/>
      <c r="AB564" s="6"/>
      <c r="AC564" s="6"/>
      <c r="AP564" s="35" t="e">
        <f t="shared" si="191"/>
        <v>#N/A</v>
      </c>
      <c r="AQ564" s="78" t="e">
        <f t="shared" ca="1" si="192"/>
        <v>#N/A</v>
      </c>
    </row>
    <row r="565" spans="1:43">
      <c r="A565" s="74">
        <v>2.2900346113625201</v>
      </c>
      <c r="B565" s="74">
        <v>2994</v>
      </c>
      <c r="C565" s="35">
        <v>0</v>
      </c>
      <c r="D565" s="35">
        <f t="shared" ca="1" si="179"/>
        <v>23</v>
      </c>
      <c r="E565" s="35">
        <f t="shared" ca="1" si="180"/>
        <v>6.587144272767226E-4</v>
      </c>
      <c r="F565" s="35">
        <f ca="1">E565*'Input Sheet'!$D$2/SUM(OFFSET($E$4,0,0,'Input Sheet'!$D$2))</f>
        <v>0.30722395919039147</v>
      </c>
      <c r="G565" s="35" t="str">
        <f t="shared" si="181"/>
        <v/>
      </c>
      <c r="H565" s="35" t="str">
        <f t="shared" si="182"/>
        <v/>
      </c>
      <c r="J565" s="19">
        <v>562</v>
      </c>
      <c r="K565" s="30">
        <f t="shared" si="183"/>
        <v>2.20682587603185</v>
      </c>
      <c r="L565" s="77">
        <f t="shared" ca="1" si="184"/>
        <v>6.717582773218062E-4</v>
      </c>
      <c r="M565" s="27" t="str">
        <f t="shared" si="190"/>
        <v/>
      </c>
      <c r="N565" s="22" t="str">
        <f t="shared" si="185"/>
        <v/>
      </c>
      <c r="O565" s="28" t="str">
        <f t="shared" ca="1" si="186"/>
        <v/>
      </c>
      <c r="P565" s="28" t="str">
        <f t="shared" ca="1" si="187"/>
        <v/>
      </c>
      <c r="Q565" s="20" t="str">
        <f ca="1">IF(O565="","",SUM($P$4:$P565))</f>
        <v/>
      </c>
      <c r="R565" s="28" t="e">
        <f t="shared" si="193"/>
        <v>#N/A</v>
      </c>
      <c r="S565" s="77">
        <f ca="1">SUM(L$4:L565)</f>
        <v>1.3131055966540544</v>
      </c>
      <c r="T565" s="80">
        <f t="shared" ca="1" si="188"/>
        <v>0.62699116212455008</v>
      </c>
      <c r="U565" s="80" t="e">
        <f t="shared" ca="1" si="189"/>
        <v>#N/A</v>
      </c>
      <c r="V565" s="2"/>
      <c r="W565" s="2"/>
      <c r="X565" s="2"/>
      <c r="Y565" s="2"/>
      <c r="AB565" s="6"/>
      <c r="AC565" s="6"/>
      <c r="AP565" s="35" t="e">
        <f t="shared" si="191"/>
        <v>#N/A</v>
      </c>
      <c r="AQ565" s="78" t="e">
        <f t="shared" ca="1" si="192"/>
        <v>#N/A</v>
      </c>
    </row>
    <row r="566" spans="1:43">
      <c r="A566" s="74">
        <v>2.33645973384853</v>
      </c>
      <c r="B566" s="74">
        <v>2995</v>
      </c>
      <c r="C566" s="35">
        <v>0</v>
      </c>
      <c r="D566" s="35">
        <f t="shared" ca="1" si="179"/>
        <v>24</v>
      </c>
      <c r="E566" s="35">
        <f t="shared" ca="1" si="180"/>
        <v>7.7985731045405093E-4</v>
      </c>
      <c r="F566" s="35">
        <f ca="1">E566*'Input Sheet'!$D$2/SUM(OFFSET($E$4,0,0,'Input Sheet'!$D$2))</f>
        <v>0.36372491720241751</v>
      </c>
      <c r="G566" s="35" t="str">
        <f t="shared" si="181"/>
        <v/>
      </c>
      <c r="H566" s="35" t="str">
        <f t="shared" si="182"/>
        <v/>
      </c>
      <c r="J566" s="19">
        <v>563</v>
      </c>
      <c r="K566" s="30">
        <f t="shared" si="183"/>
        <v>2.20682587603185</v>
      </c>
      <c r="L566" s="77">
        <f t="shared" ca="1" si="184"/>
        <v>6.717582773218062E-4</v>
      </c>
      <c r="M566" s="27" t="str">
        <f t="shared" si="190"/>
        <v/>
      </c>
      <c r="N566" s="22" t="str">
        <f t="shared" si="185"/>
        <v/>
      </c>
      <c r="O566" s="28" t="str">
        <f t="shared" ca="1" si="186"/>
        <v/>
      </c>
      <c r="P566" s="28" t="str">
        <f t="shared" ca="1" si="187"/>
        <v/>
      </c>
      <c r="Q566" s="20" t="str">
        <f ca="1">IF(O566="","",SUM($P$4:$P566))</f>
        <v/>
      </c>
      <c r="R566" s="28" t="e">
        <f t="shared" si="193"/>
        <v>#N/A</v>
      </c>
      <c r="S566" s="77">
        <f ca="1">SUM(L$4:L566)</f>
        <v>1.3137773549313763</v>
      </c>
      <c r="T566" s="80">
        <f t="shared" ca="1" si="188"/>
        <v>0.627311918127752</v>
      </c>
      <c r="U566" s="80" t="e">
        <f t="shared" ca="1" si="189"/>
        <v>#N/A</v>
      </c>
      <c r="V566" s="2"/>
      <c r="W566" s="2"/>
      <c r="X566" s="2"/>
      <c r="Y566" s="2"/>
      <c r="AB566" s="6"/>
      <c r="AC566" s="6"/>
      <c r="AP566" s="35" t="e">
        <f t="shared" si="191"/>
        <v>#N/A</v>
      </c>
      <c r="AQ566" s="78" t="e">
        <f t="shared" ca="1" si="192"/>
        <v>#N/A</v>
      </c>
    </row>
    <row r="567" spans="1:43">
      <c r="A567" s="74">
        <v>2.6009728956867502</v>
      </c>
      <c r="B567" s="74">
        <v>2997</v>
      </c>
      <c r="C567" s="35">
        <v>0</v>
      </c>
      <c r="D567" s="35">
        <f t="shared" ca="1" si="179"/>
        <v>30</v>
      </c>
      <c r="E567" s="35">
        <f t="shared" ca="1" si="180"/>
        <v>1.2681791777477088E-3</v>
      </c>
      <c r="F567" s="35">
        <f ca="1">E567*'Input Sheet'!$D$2/SUM(OFFSET($E$4,0,0,'Input Sheet'!$D$2))</f>
        <v>0.59147790274037981</v>
      </c>
      <c r="G567" s="35" t="str">
        <f t="shared" si="181"/>
        <v/>
      </c>
      <c r="H567" s="35" t="str">
        <f t="shared" si="182"/>
        <v/>
      </c>
      <c r="J567" s="19">
        <v>564</v>
      </c>
      <c r="K567" s="30">
        <f t="shared" si="183"/>
        <v>2.2095150145426299</v>
      </c>
      <c r="L567" s="77">
        <f t="shared" ca="1" si="184"/>
        <v>6.717582773218062E-4</v>
      </c>
      <c r="M567" s="27">
        <f t="shared" si="190"/>
        <v>2.2095150145426299</v>
      </c>
      <c r="N567" s="22" t="str">
        <f t="shared" si="185"/>
        <v/>
      </c>
      <c r="O567" s="28" t="str">
        <f t="shared" ca="1" si="186"/>
        <v/>
      </c>
      <c r="P567" s="28" t="str">
        <f t="shared" ca="1" si="187"/>
        <v/>
      </c>
      <c r="Q567" s="20" t="str">
        <f ca="1">IF(O567="","",SUM($P$4:$P567))</f>
        <v/>
      </c>
      <c r="R567" s="28" t="e">
        <f t="shared" si="193"/>
        <v>#N/A</v>
      </c>
      <c r="S567" s="77">
        <f ca="1">SUM(L$4:L567)</f>
        <v>1.3144491132086982</v>
      </c>
      <c r="T567" s="80">
        <f t="shared" ca="1" si="188"/>
        <v>0.62763267413095392</v>
      </c>
      <c r="U567" s="80" t="e">
        <f t="shared" ca="1" si="189"/>
        <v>#N/A</v>
      </c>
      <c r="V567" s="2"/>
      <c r="W567" s="2"/>
      <c r="X567" s="2"/>
      <c r="Y567" s="2"/>
      <c r="AB567" s="6"/>
      <c r="AC567" s="6"/>
      <c r="AP567" s="35" t="e">
        <f t="shared" si="191"/>
        <v>#N/A</v>
      </c>
      <c r="AQ567" s="78" t="e">
        <f t="shared" ca="1" si="192"/>
        <v>#N/A</v>
      </c>
    </row>
    <row r="568" spans="1:43">
      <c r="A568" s="74">
        <v>2.5670263661590602</v>
      </c>
      <c r="B568" s="74">
        <v>2998</v>
      </c>
      <c r="C568" s="35">
        <v>0</v>
      </c>
      <c r="D568" s="35">
        <f t="shared" ca="1" si="179"/>
        <v>29</v>
      </c>
      <c r="E568" s="35">
        <f t="shared" ca="1" si="180"/>
        <v>1.0943159033790714E-3</v>
      </c>
      <c r="F568" s="35">
        <f ca="1">E568*'Input Sheet'!$D$2/SUM(OFFSET($E$4,0,0,'Input Sheet'!$D$2))</f>
        <v>0.51038819026790838</v>
      </c>
      <c r="G568" s="35" t="str">
        <f t="shared" si="181"/>
        <v/>
      </c>
      <c r="H568" s="35" t="str">
        <f t="shared" si="182"/>
        <v/>
      </c>
      <c r="J568" s="19">
        <v>565</v>
      </c>
      <c r="K568" s="30">
        <f t="shared" si="183"/>
        <v>2.2095150145426299</v>
      </c>
      <c r="L568" s="77">
        <f t="shared" ca="1" si="184"/>
        <v>6.717582773218062E-4</v>
      </c>
      <c r="M568" s="27" t="str">
        <f t="shared" si="190"/>
        <v/>
      </c>
      <c r="N568" s="22" t="str">
        <f t="shared" si="185"/>
        <v/>
      </c>
      <c r="O568" s="28" t="str">
        <f t="shared" ca="1" si="186"/>
        <v/>
      </c>
      <c r="P568" s="28" t="str">
        <f t="shared" ca="1" si="187"/>
        <v/>
      </c>
      <c r="Q568" s="20" t="str">
        <f ca="1">IF(O568="","",SUM($P$4:$P568))</f>
        <v/>
      </c>
      <c r="R568" s="28" t="e">
        <f t="shared" si="193"/>
        <v>#N/A</v>
      </c>
      <c r="S568" s="77">
        <f ca="1">SUM(L$4:L568)</f>
        <v>1.3151208714860201</v>
      </c>
      <c r="T568" s="80">
        <f t="shared" ca="1" si="188"/>
        <v>0.62795343013415583</v>
      </c>
      <c r="U568" s="80" t="e">
        <f t="shared" ca="1" si="189"/>
        <v>#N/A</v>
      </c>
      <c r="V568" s="2"/>
      <c r="W568" s="2"/>
      <c r="X568" s="2"/>
      <c r="Y568" s="2"/>
      <c r="AB568" s="6"/>
      <c r="AC568" s="6"/>
      <c r="AP568" s="35" t="e">
        <f t="shared" si="191"/>
        <v>#N/A</v>
      </c>
      <c r="AQ568" s="78" t="e">
        <f t="shared" ca="1" si="192"/>
        <v>#N/A</v>
      </c>
    </row>
    <row r="569" spans="1:43">
      <c r="A569" s="74">
        <v>2.6766936096248699</v>
      </c>
      <c r="B569" s="74">
        <v>2999</v>
      </c>
      <c r="C569" s="35">
        <v>0</v>
      </c>
      <c r="D569" s="35">
        <f t="shared" ca="1" si="179"/>
        <v>32</v>
      </c>
      <c r="E569" s="35">
        <f t="shared" ca="1" si="180"/>
        <v>9.4891728684618783E-4</v>
      </c>
      <c r="F569" s="35">
        <f ca="1">E569*'Input Sheet'!$D$2/SUM(OFFSET($E$4,0,0,'Input Sheet'!$D$2))</f>
        <v>0.44257437477776673</v>
      </c>
      <c r="G569" s="35" t="str">
        <f t="shared" si="181"/>
        <v/>
      </c>
      <c r="H569" s="35" t="str">
        <f t="shared" si="182"/>
        <v/>
      </c>
      <c r="J569" s="19">
        <v>566</v>
      </c>
      <c r="K569" s="30">
        <f t="shared" si="183"/>
        <v>2.2095150145426299</v>
      </c>
      <c r="L569" s="77">
        <f t="shared" ca="1" si="184"/>
        <v>6.717582773218062E-4</v>
      </c>
      <c r="M569" s="27" t="str">
        <f t="shared" si="190"/>
        <v/>
      </c>
      <c r="N569" s="22" t="str">
        <f t="shared" si="185"/>
        <v/>
      </c>
      <c r="O569" s="28" t="str">
        <f t="shared" ca="1" si="186"/>
        <v/>
      </c>
      <c r="P569" s="28" t="str">
        <f t="shared" ca="1" si="187"/>
        <v/>
      </c>
      <c r="Q569" s="20" t="str">
        <f ca="1">IF(O569="","",SUM($P$4:$P569))</f>
        <v/>
      </c>
      <c r="R569" s="28" t="e">
        <f t="shared" si="193"/>
        <v>#N/A</v>
      </c>
      <c r="S569" s="77">
        <f ca="1">SUM(L$4:L569)</f>
        <v>1.315792629763342</v>
      </c>
      <c r="T569" s="80">
        <f t="shared" ca="1" si="188"/>
        <v>0.62827418613735775</v>
      </c>
      <c r="U569" s="80" t="e">
        <f t="shared" ca="1" si="189"/>
        <v>#N/A</v>
      </c>
      <c r="V569" s="2"/>
      <c r="W569" s="2"/>
      <c r="X569" s="2"/>
      <c r="Y569" s="2"/>
      <c r="AB569" s="6"/>
      <c r="AC569" s="6"/>
      <c r="AP569" s="35" t="e">
        <f t="shared" si="191"/>
        <v>#N/A</v>
      </c>
      <c r="AQ569" s="78" t="e">
        <f t="shared" ca="1" si="192"/>
        <v>#N/A</v>
      </c>
    </row>
    <row r="570" spans="1:43">
      <c r="A570" s="74">
        <v>2.06069784035361</v>
      </c>
      <c r="B570" s="74">
        <v>3002</v>
      </c>
      <c r="C570" s="35">
        <v>0</v>
      </c>
      <c r="D570" s="35">
        <f t="shared" ca="1" si="179"/>
        <v>19</v>
      </c>
      <c r="E570" s="35">
        <f t="shared" ca="1" si="180"/>
        <v>1.0051494223629991E-3</v>
      </c>
      <c r="F570" s="35">
        <f ca="1">E570*'Input Sheet'!$D$2/SUM(OFFSET($E$4,0,0,'Input Sheet'!$D$2))</f>
        <v>0.46880100439422701</v>
      </c>
      <c r="G570" s="35" t="str">
        <f t="shared" si="181"/>
        <v/>
      </c>
      <c r="H570" s="35" t="str">
        <f t="shared" si="182"/>
        <v/>
      </c>
      <c r="J570" s="19">
        <v>567</v>
      </c>
      <c r="K570" s="30">
        <f t="shared" si="183"/>
        <v>2.2095150145426299</v>
      </c>
      <c r="L570" s="77">
        <f t="shared" ca="1" si="184"/>
        <v>6.717582773218062E-4</v>
      </c>
      <c r="M570" s="27" t="str">
        <f t="shared" si="190"/>
        <v/>
      </c>
      <c r="N570" s="22" t="str">
        <f t="shared" si="185"/>
        <v/>
      </c>
      <c r="O570" s="28" t="str">
        <f t="shared" ca="1" si="186"/>
        <v/>
      </c>
      <c r="P570" s="28" t="str">
        <f t="shared" ca="1" si="187"/>
        <v/>
      </c>
      <c r="Q570" s="20" t="str">
        <f ca="1">IF(O570="","",SUM($P$4:$P570))</f>
        <v/>
      </c>
      <c r="R570" s="28" t="e">
        <f t="shared" si="193"/>
        <v>#N/A</v>
      </c>
      <c r="S570" s="77">
        <f ca="1">SUM(L$4:L570)</f>
        <v>1.3164643880406639</v>
      </c>
      <c r="T570" s="80">
        <f t="shared" ca="1" si="188"/>
        <v>0.62859494214055978</v>
      </c>
      <c r="U570" s="80" t="e">
        <f t="shared" ca="1" si="189"/>
        <v>#N/A</v>
      </c>
      <c r="V570" s="2"/>
      <c r="W570" s="2"/>
      <c r="X570" s="2"/>
      <c r="Y570" s="2"/>
      <c r="AB570" s="6"/>
      <c r="AC570" s="6"/>
      <c r="AP570" s="35" t="e">
        <f t="shared" si="191"/>
        <v>#N/A</v>
      </c>
      <c r="AQ570" s="78" t="e">
        <f t="shared" ca="1" si="192"/>
        <v>#N/A</v>
      </c>
    </row>
    <row r="571" spans="1:43">
      <c r="A571" s="74">
        <v>2.0718820073061299</v>
      </c>
      <c r="B571" s="74">
        <v>3003</v>
      </c>
      <c r="C571" s="35">
        <v>0</v>
      </c>
      <c r="D571" s="35">
        <f t="shared" ca="1" si="179"/>
        <v>19</v>
      </c>
      <c r="E571" s="35">
        <f t="shared" ca="1" si="180"/>
        <v>1.0051494223629991E-3</v>
      </c>
      <c r="F571" s="35">
        <f ca="1">E571*'Input Sheet'!$D$2/SUM(OFFSET($E$4,0,0,'Input Sheet'!$D$2))</f>
        <v>0.46880100439422701</v>
      </c>
      <c r="G571" s="35" t="str">
        <f t="shared" si="181"/>
        <v/>
      </c>
      <c r="H571" s="35" t="str">
        <f t="shared" si="182"/>
        <v/>
      </c>
      <c r="J571" s="19">
        <v>568</v>
      </c>
      <c r="K571" s="30">
        <f t="shared" si="183"/>
        <v>2.2095150145426299</v>
      </c>
      <c r="L571" s="77">
        <f t="shared" ca="1" si="184"/>
        <v>6.717582773218062E-4</v>
      </c>
      <c r="M571" s="27" t="str">
        <f t="shared" si="190"/>
        <v/>
      </c>
      <c r="N571" s="22" t="str">
        <f t="shared" si="185"/>
        <v/>
      </c>
      <c r="O571" s="28" t="str">
        <f t="shared" ca="1" si="186"/>
        <v/>
      </c>
      <c r="P571" s="28" t="str">
        <f t="shared" ca="1" si="187"/>
        <v/>
      </c>
      <c r="Q571" s="20" t="str">
        <f ca="1">IF(O571="","",SUM($P$4:$P571))</f>
        <v/>
      </c>
      <c r="R571" s="28" t="e">
        <f t="shared" si="193"/>
        <v>#N/A</v>
      </c>
      <c r="S571" s="77">
        <f ca="1">SUM(L$4:L571)</f>
        <v>1.3171361463179858</v>
      </c>
      <c r="T571" s="80">
        <f t="shared" ca="1" si="188"/>
        <v>0.62891569814376169</v>
      </c>
      <c r="U571" s="80" t="e">
        <f t="shared" ca="1" si="189"/>
        <v>#N/A</v>
      </c>
      <c r="V571" s="2"/>
      <c r="W571" s="2"/>
      <c r="X571" s="2"/>
      <c r="Y571" s="2"/>
      <c r="AB571" s="6"/>
      <c r="AC571" s="6"/>
      <c r="AP571" s="35" t="e">
        <f t="shared" si="191"/>
        <v>#N/A</v>
      </c>
      <c r="AQ571" s="78" t="e">
        <f t="shared" ca="1" si="192"/>
        <v>#N/A</v>
      </c>
    </row>
    <row r="572" spans="1:43">
      <c r="A572" s="74">
        <v>2.1271047983648099</v>
      </c>
      <c r="B572" s="74">
        <v>3009</v>
      </c>
      <c r="C572" s="35">
        <v>0</v>
      </c>
      <c r="D572" s="35">
        <f t="shared" ca="1" si="179"/>
        <v>20</v>
      </c>
      <c r="E572" s="35">
        <f t="shared" ca="1" si="180"/>
        <v>9.9047570816791861E-4</v>
      </c>
      <c r="F572" s="35">
        <f ca="1">E572*'Input Sheet'!$D$2/SUM(OFFSET($E$4,0,0,'Input Sheet'!$D$2))</f>
        <v>0.46195719411109953</v>
      </c>
      <c r="G572" s="35" t="str">
        <f t="shared" si="181"/>
        <v/>
      </c>
      <c r="H572" s="35" t="str">
        <f t="shared" si="182"/>
        <v/>
      </c>
      <c r="J572" s="19">
        <v>569</v>
      </c>
      <c r="K572" s="30">
        <f t="shared" si="183"/>
        <v>2.2095150145426299</v>
      </c>
      <c r="L572" s="77">
        <f t="shared" ca="1" si="184"/>
        <v>6.717582773218062E-4</v>
      </c>
      <c r="M572" s="27" t="str">
        <f t="shared" si="190"/>
        <v/>
      </c>
      <c r="N572" s="22" t="str">
        <f t="shared" si="185"/>
        <v/>
      </c>
      <c r="O572" s="28" t="str">
        <f t="shared" ca="1" si="186"/>
        <v/>
      </c>
      <c r="P572" s="28" t="str">
        <f t="shared" ca="1" si="187"/>
        <v/>
      </c>
      <c r="Q572" s="20" t="str">
        <f ca="1">IF(O572="","",SUM($P$4:$P572))</f>
        <v/>
      </c>
      <c r="R572" s="28" t="e">
        <f t="shared" si="193"/>
        <v>#N/A</v>
      </c>
      <c r="S572" s="77">
        <f ca="1">SUM(L$4:L572)</f>
        <v>1.3178079045953077</v>
      </c>
      <c r="T572" s="80">
        <f t="shared" ca="1" si="188"/>
        <v>0.62923645414696361</v>
      </c>
      <c r="U572" s="80" t="e">
        <f t="shared" ca="1" si="189"/>
        <v>#N/A</v>
      </c>
      <c r="V572" s="2"/>
      <c r="W572" s="2"/>
      <c r="X572" s="2"/>
      <c r="Y572" s="2"/>
      <c r="AB572" s="6"/>
      <c r="AC572" s="6"/>
      <c r="AP572" s="35" t="e">
        <f t="shared" si="191"/>
        <v>#N/A</v>
      </c>
      <c r="AQ572" s="78" t="e">
        <f t="shared" ca="1" si="192"/>
        <v>#N/A</v>
      </c>
    </row>
    <row r="573" spans="1:43">
      <c r="A573" s="74">
        <v>2.0453229787866598</v>
      </c>
      <c r="B573" s="74">
        <v>3010</v>
      </c>
      <c r="C573" s="35">
        <v>0</v>
      </c>
      <c r="D573" s="35">
        <f t="shared" ca="1" si="179"/>
        <v>18</v>
      </c>
      <c r="E573" s="35">
        <f t="shared" ca="1" si="180"/>
        <v>1.4283702317789985E-3</v>
      </c>
      <c r="F573" s="35">
        <f ca="1">E573*'Input Sheet'!$D$2/SUM(OFFSET($E$4,0,0,'Input Sheet'!$D$2))</f>
        <v>0.66619090098126998</v>
      </c>
      <c r="G573" s="35" t="str">
        <f t="shared" si="181"/>
        <v/>
      </c>
      <c r="H573" s="35" t="str">
        <f t="shared" si="182"/>
        <v/>
      </c>
      <c r="J573" s="19">
        <v>570</v>
      </c>
      <c r="K573" s="30">
        <f t="shared" si="183"/>
        <v>2.2095150145426299</v>
      </c>
      <c r="L573" s="77">
        <f t="shared" ca="1" si="184"/>
        <v>6.717582773218062E-4</v>
      </c>
      <c r="M573" s="27" t="str">
        <f t="shared" si="190"/>
        <v/>
      </c>
      <c r="N573" s="22" t="str">
        <f t="shared" si="185"/>
        <v/>
      </c>
      <c r="O573" s="28" t="str">
        <f t="shared" ca="1" si="186"/>
        <v/>
      </c>
      <c r="P573" s="28" t="str">
        <f t="shared" ca="1" si="187"/>
        <v/>
      </c>
      <c r="Q573" s="20" t="str">
        <f ca="1">IF(O573="","",SUM($P$4:$P573))</f>
        <v/>
      </c>
      <c r="R573" s="28" t="e">
        <f t="shared" si="193"/>
        <v>#N/A</v>
      </c>
      <c r="S573" s="77">
        <f ca="1">SUM(L$4:L573)</f>
        <v>1.3184796628726296</v>
      </c>
      <c r="T573" s="80">
        <f t="shared" ca="1" si="188"/>
        <v>0.62955721015016552</v>
      </c>
      <c r="U573" s="80" t="e">
        <f t="shared" ca="1" si="189"/>
        <v>#N/A</v>
      </c>
      <c r="V573" s="2"/>
      <c r="W573" s="2"/>
      <c r="X573" s="2"/>
      <c r="Y573" s="2"/>
      <c r="AB573" s="6"/>
      <c r="AC573" s="6"/>
      <c r="AP573" s="35" t="e">
        <f t="shared" si="191"/>
        <v>#N/A</v>
      </c>
      <c r="AQ573" s="78" t="e">
        <f t="shared" ca="1" si="192"/>
        <v>#N/A</v>
      </c>
    </row>
    <row r="574" spans="1:43">
      <c r="A574" s="74">
        <v>2.2648178230095399</v>
      </c>
      <c r="B574" s="74">
        <v>3011</v>
      </c>
      <c r="C574" s="35">
        <v>0</v>
      </c>
      <c r="D574" s="35">
        <f t="shared" ca="1" si="179"/>
        <v>23</v>
      </c>
      <c r="E574" s="35">
        <f t="shared" ca="1" si="180"/>
        <v>6.587144272767226E-4</v>
      </c>
      <c r="F574" s="35">
        <f ca="1">E574*'Input Sheet'!$D$2/SUM(OFFSET($E$4,0,0,'Input Sheet'!$D$2))</f>
        <v>0.30722395919039147</v>
      </c>
      <c r="G574" s="35" t="str">
        <f t="shared" si="181"/>
        <v/>
      </c>
      <c r="H574" s="35" t="str">
        <f t="shared" si="182"/>
        <v/>
      </c>
      <c r="J574" s="19">
        <v>571</v>
      </c>
      <c r="K574" s="30">
        <f t="shared" si="183"/>
        <v>2.2095150145426299</v>
      </c>
      <c r="L574" s="77">
        <f t="shared" ca="1" si="184"/>
        <v>6.717582773218062E-4</v>
      </c>
      <c r="M574" s="27" t="str">
        <f t="shared" si="190"/>
        <v/>
      </c>
      <c r="N574" s="22" t="str">
        <f t="shared" si="185"/>
        <v/>
      </c>
      <c r="O574" s="28" t="str">
        <f t="shared" ca="1" si="186"/>
        <v/>
      </c>
      <c r="P574" s="28" t="str">
        <f t="shared" ca="1" si="187"/>
        <v/>
      </c>
      <c r="Q574" s="20" t="str">
        <f ca="1">IF(O574="","",SUM($P$4:$P574))</f>
        <v/>
      </c>
      <c r="R574" s="28" t="e">
        <f t="shared" si="193"/>
        <v>#N/A</v>
      </c>
      <c r="S574" s="77">
        <f ca="1">SUM(L$4:L574)</f>
        <v>1.3191514211499515</v>
      </c>
      <c r="T574" s="80">
        <f t="shared" ca="1" si="188"/>
        <v>0.62987796615336744</v>
      </c>
      <c r="U574" s="80" t="e">
        <f t="shared" ca="1" si="189"/>
        <v>#N/A</v>
      </c>
      <c r="V574" s="2"/>
      <c r="W574" s="2"/>
      <c r="X574" s="2"/>
      <c r="Y574" s="2"/>
      <c r="AB574" s="6"/>
      <c r="AC574" s="6"/>
      <c r="AP574" s="35" t="e">
        <f t="shared" si="191"/>
        <v>#N/A</v>
      </c>
      <c r="AQ574" s="78" t="e">
        <f t="shared" ca="1" si="192"/>
        <v>#N/A</v>
      </c>
    </row>
    <row r="575" spans="1:43">
      <c r="A575" s="74">
        <v>2.0827853703164498</v>
      </c>
      <c r="B575" s="74">
        <v>3012</v>
      </c>
      <c r="C575" s="35">
        <v>1.4084507042253501E-2</v>
      </c>
      <c r="D575" s="35">
        <f t="shared" ca="1" si="179"/>
        <v>19</v>
      </c>
      <c r="E575" s="35">
        <f t="shared" ca="1" si="180"/>
        <v>1.0051494223629991E-3</v>
      </c>
      <c r="F575" s="35">
        <f ca="1">E575*'Input Sheet'!$D$2/SUM(OFFSET($E$4,0,0,'Input Sheet'!$D$2))</f>
        <v>0.46880100439422701</v>
      </c>
      <c r="G575" s="35">
        <f t="shared" si="181"/>
        <v>2.0827853703164498</v>
      </c>
      <c r="H575" s="35">
        <f t="shared" si="182"/>
        <v>8</v>
      </c>
      <c r="J575" s="19">
        <v>572</v>
      </c>
      <c r="K575" s="30">
        <f t="shared" si="183"/>
        <v>2.2095150145426299</v>
      </c>
      <c r="L575" s="77">
        <f t="shared" ca="1" si="184"/>
        <v>6.717582773218062E-4</v>
      </c>
      <c r="M575" s="27" t="str">
        <f t="shared" si="190"/>
        <v/>
      </c>
      <c r="N575" s="22" t="str">
        <f t="shared" si="185"/>
        <v/>
      </c>
      <c r="O575" s="28" t="str">
        <f t="shared" ca="1" si="186"/>
        <v/>
      </c>
      <c r="P575" s="28" t="str">
        <f t="shared" ca="1" si="187"/>
        <v/>
      </c>
      <c r="Q575" s="20" t="str">
        <f ca="1">IF(O575="","",SUM($P$4:$P575))</f>
        <v/>
      </c>
      <c r="R575" s="28" t="e">
        <f t="shared" si="193"/>
        <v>#N/A</v>
      </c>
      <c r="S575" s="77">
        <f ca="1">SUM(L$4:L575)</f>
        <v>1.3198231794272735</v>
      </c>
      <c r="T575" s="80">
        <f t="shared" ca="1" si="188"/>
        <v>0.63019872215656947</v>
      </c>
      <c r="U575" s="80" t="e">
        <f t="shared" ca="1" si="189"/>
        <v>#N/A</v>
      </c>
      <c r="V575" s="2"/>
      <c r="W575" s="2"/>
      <c r="X575" s="2"/>
      <c r="Y575" s="2"/>
      <c r="AB575" s="6"/>
      <c r="AC575" s="6"/>
      <c r="AP575" s="35" t="e">
        <f t="shared" si="191"/>
        <v>#N/A</v>
      </c>
      <c r="AQ575" s="78" t="e">
        <f t="shared" ca="1" si="192"/>
        <v>#N/A</v>
      </c>
    </row>
    <row r="576" spans="1:43">
      <c r="A576" s="74">
        <v>2.51188336097887</v>
      </c>
      <c r="B576" s="74">
        <v>3013</v>
      </c>
      <c r="C576" s="35">
        <v>0</v>
      </c>
      <c r="D576" s="35">
        <f t="shared" ca="1" si="179"/>
        <v>28</v>
      </c>
      <c r="E576" s="35">
        <f t="shared" ca="1" si="180"/>
        <v>1.1799580175565639E-3</v>
      </c>
      <c r="F576" s="35">
        <f ca="1">E576*'Input Sheet'!$D$2/SUM(OFFSET($E$4,0,0,'Input Sheet'!$D$2))</f>
        <v>0.55033161385409246</v>
      </c>
      <c r="G576" s="35" t="str">
        <f t="shared" si="181"/>
        <v/>
      </c>
      <c r="H576" s="35" t="str">
        <f t="shared" si="182"/>
        <v/>
      </c>
      <c r="J576" s="19">
        <v>573</v>
      </c>
      <c r="K576" s="30">
        <f t="shared" si="183"/>
        <v>2.2121876044039599</v>
      </c>
      <c r="L576" s="77">
        <f t="shared" ca="1" si="184"/>
        <v>6.717582773218062E-4</v>
      </c>
      <c r="M576" s="27">
        <f t="shared" si="190"/>
        <v>2.2121876044039599</v>
      </c>
      <c r="N576" s="22" t="str">
        <f t="shared" si="185"/>
        <v/>
      </c>
      <c r="O576" s="28" t="str">
        <f t="shared" ca="1" si="186"/>
        <v/>
      </c>
      <c r="P576" s="28" t="str">
        <f t="shared" ca="1" si="187"/>
        <v/>
      </c>
      <c r="Q576" s="20" t="str">
        <f ca="1">IF(O576="","",SUM($P$4:$P576))</f>
        <v/>
      </c>
      <c r="R576" s="28" t="e">
        <f t="shared" si="193"/>
        <v>#N/A</v>
      </c>
      <c r="S576" s="77">
        <f ca="1">SUM(L$4:L576)</f>
        <v>1.3204949377045954</v>
      </c>
      <c r="T576" s="80">
        <f t="shared" ca="1" si="188"/>
        <v>0.63051947815977138</v>
      </c>
      <c r="U576" s="80" t="e">
        <f t="shared" ca="1" si="189"/>
        <v>#N/A</v>
      </c>
      <c r="V576" s="2"/>
      <c r="W576" s="2"/>
      <c r="X576" s="2"/>
      <c r="Y576" s="2"/>
      <c r="AB576" s="6"/>
      <c r="AC576" s="6"/>
      <c r="AP576" s="35" t="e">
        <f t="shared" si="191"/>
        <v>#N/A</v>
      </c>
      <c r="AQ576" s="78" t="e">
        <f t="shared" ca="1" si="192"/>
        <v>#N/A</v>
      </c>
    </row>
    <row r="577" spans="1:43">
      <c r="A577" s="74">
        <v>2.7143297597452301</v>
      </c>
      <c r="B577" s="74">
        <v>3014</v>
      </c>
      <c r="C577" s="35">
        <v>0</v>
      </c>
      <c r="D577" s="35">
        <f t="shared" ca="1" si="179"/>
        <v>32</v>
      </c>
      <c r="E577" s="35">
        <f t="shared" ca="1" si="180"/>
        <v>9.4891728684618783E-4</v>
      </c>
      <c r="F577" s="35">
        <f ca="1">E577*'Input Sheet'!$D$2/SUM(OFFSET($E$4,0,0,'Input Sheet'!$D$2))</f>
        <v>0.44257437477776673</v>
      </c>
      <c r="G577" s="35" t="str">
        <f t="shared" si="181"/>
        <v/>
      </c>
      <c r="H577" s="35" t="str">
        <f t="shared" si="182"/>
        <v/>
      </c>
      <c r="J577" s="19">
        <v>574</v>
      </c>
      <c r="K577" s="30">
        <f t="shared" si="183"/>
        <v>2.2121876044039599</v>
      </c>
      <c r="L577" s="77">
        <f t="shared" ca="1" si="184"/>
        <v>6.717582773218062E-4</v>
      </c>
      <c r="M577" s="27" t="str">
        <f t="shared" si="190"/>
        <v/>
      </c>
      <c r="N577" s="22" t="str">
        <f t="shared" si="185"/>
        <v/>
      </c>
      <c r="O577" s="28" t="str">
        <f t="shared" ca="1" si="186"/>
        <v/>
      </c>
      <c r="P577" s="28" t="str">
        <f t="shared" ca="1" si="187"/>
        <v/>
      </c>
      <c r="Q577" s="20" t="str">
        <f ca="1">IF(O577="","",SUM($P$4:$P577))</f>
        <v/>
      </c>
      <c r="R577" s="28" t="e">
        <f t="shared" si="193"/>
        <v>#N/A</v>
      </c>
      <c r="S577" s="77">
        <f ca="1">SUM(L$4:L577)</f>
        <v>1.3211666959819173</v>
      </c>
      <c r="T577" s="80">
        <f t="shared" ca="1" si="188"/>
        <v>0.6308402341629733</v>
      </c>
      <c r="U577" s="80" t="e">
        <f t="shared" ca="1" si="189"/>
        <v>#N/A</v>
      </c>
      <c r="V577" s="2"/>
      <c r="W577" s="2"/>
      <c r="X577" s="2"/>
      <c r="Y577" s="2"/>
      <c r="AB577" s="6"/>
      <c r="AC577" s="6"/>
      <c r="AP577" s="35" t="e">
        <f t="shared" si="191"/>
        <v>#N/A</v>
      </c>
      <c r="AQ577" s="78" t="e">
        <f t="shared" ca="1" si="192"/>
        <v>#N/A</v>
      </c>
    </row>
    <row r="578" spans="1:43">
      <c r="A578" s="74">
        <v>2.5786392099680699</v>
      </c>
      <c r="B578" s="74">
        <v>3112</v>
      </c>
      <c r="C578" s="35">
        <v>0</v>
      </c>
      <c r="D578" s="35">
        <f t="shared" ca="1" si="179"/>
        <v>29</v>
      </c>
      <c r="E578" s="35">
        <f t="shared" ca="1" si="180"/>
        <v>1.0943159033790714E-3</v>
      </c>
      <c r="F578" s="35">
        <f ca="1">E578*'Input Sheet'!$D$2/SUM(OFFSET($E$4,0,0,'Input Sheet'!$D$2))</f>
        <v>0.51038819026790838</v>
      </c>
      <c r="G578" s="35" t="str">
        <f t="shared" si="181"/>
        <v/>
      </c>
      <c r="H578" s="35" t="str">
        <f t="shared" si="182"/>
        <v/>
      </c>
      <c r="J578" s="19">
        <v>575</v>
      </c>
      <c r="K578" s="30">
        <f t="shared" si="183"/>
        <v>2.2121876044039599</v>
      </c>
      <c r="L578" s="77">
        <f t="shared" ca="1" si="184"/>
        <v>6.717582773218062E-4</v>
      </c>
      <c r="M578" s="27" t="str">
        <f t="shared" si="190"/>
        <v/>
      </c>
      <c r="N578" s="22" t="str">
        <f t="shared" si="185"/>
        <v/>
      </c>
      <c r="O578" s="28" t="str">
        <f t="shared" ca="1" si="186"/>
        <v/>
      </c>
      <c r="P578" s="28" t="str">
        <f t="shared" ca="1" si="187"/>
        <v/>
      </c>
      <c r="Q578" s="20" t="str">
        <f ca="1">IF(O578="","",SUM($P$4:$P578))</f>
        <v/>
      </c>
      <c r="R578" s="28" t="e">
        <f t="shared" si="193"/>
        <v>#N/A</v>
      </c>
      <c r="S578" s="77">
        <f ca="1">SUM(L$4:L578)</f>
        <v>1.3218384542592392</v>
      </c>
      <c r="T578" s="80">
        <f t="shared" ca="1" si="188"/>
        <v>0.63116099016617522</v>
      </c>
      <c r="U578" s="80" t="e">
        <f t="shared" ca="1" si="189"/>
        <v>#N/A</v>
      </c>
      <c r="V578" s="2"/>
      <c r="W578" s="2"/>
      <c r="X578" s="2"/>
      <c r="Y578" s="2"/>
      <c r="AB578" s="6"/>
      <c r="AC578" s="6"/>
      <c r="AP578" s="35" t="e">
        <f t="shared" si="191"/>
        <v>#N/A</v>
      </c>
      <c r="AQ578" s="78" t="e">
        <f t="shared" ca="1" si="192"/>
        <v>#N/A</v>
      </c>
    </row>
    <row r="579" spans="1:43">
      <c r="A579" s="74">
        <v>2.5786392099680699</v>
      </c>
      <c r="B579" s="74">
        <v>3113</v>
      </c>
      <c r="C579" s="35">
        <v>0</v>
      </c>
      <c r="D579" s="35">
        <f t="shared" ref="D579:D642" ca="1" si="194">IF($A579=OFFSET($AC$4,NumBins,0), NumBins, INDEX(OFFSET($AB$4,0,0,NumBins+2,2),MATCH($A579,OFFSET($AC$4,0,0,NumBins+2,1),1)+1,1))</f>
        <v>29</v>
      </c>
      <c r="E579" s="35">
        <f t="shared" ref="E579:E642" ca="1" si="195">INDEX(OFFSET($AB$4,0,0,NumBins+1,5),MATCH($D579,OFFSET( $AB$4,0,0,NumBins+1,1),0),5)</f>
        <v>1.0943159033790714E-3</v>
      </c>
      <c r="F579" s="35">
        <f ca="1">E579*'Input Sheet'!$D$2/SUM(OFFSET($E$4,0,0,'Input Sheet'!$D$2))</f>
        <v>0.51038819026790838</v>
      </c>
      <c r="G579" s="35" t="str">
        <f t="shared" si="181"/>
        <v/>
      </c>
      <c r="H579" s="35" t="str">
        <f t="shared" si="182"/>
        <v/>
      </c>
      <c r="J579" s="19">
        <v>576</v>
      </c>
      <c r="K579" s="30">
        <f t="shared" si="183"/>
        <v>2.2121876044039599</v>
      </c>
      <c r="L579" s="77">
        <f t="shared" ca="1" si="184"/>
        <v>6.717582773218062E-4</v>
      </c>
      <c r="M579" s="27" t="str">
        <f t="shared" si="190"/>
        <v/>
      </c>
      <c r="N579" s="22" t="str">
        <f t="shared" si="185"/>
        <v/>
      </c>
      <c r="O579" s="28" t="str">
        <f t="shared" ca="1" si="186"/>
        <v/>
      </c>
      <c r="P579" s="28" t="str">
        <f t="shared" ca="1" si="187"/>
        <v/>
      </c>
      <c r="Q579" s="20" t="str">
        <f ca="1">IF(O579="","",SUM($P$4:$P579))</f>
        <v/>
      </c>
      <c r="R579" s="28" t="e">
        <f t="shared" si="193"/>
        <v>#N/A</v>
      </c>
      <c r="S579" s="77">
        <f ca="1">SUM(L$4:L579)</f>
        <v>1.3225102125365611</v>
      </c>
      <c r="T579" s="80">
        <f t="shared" ca="1" si="188"/>
        <v>0.63148174616937713</v>
      </c>
      <c r="U579" s="80" t="e">
        <f t="shared" ca="1" si="189"/>
        <v>#N/A</v>
      </c>
      <c r="V579" s="2"/>
      <c r="W579" s="2"/>
      <c r="X579" s="2"/>
      <c r="Y579" s="2"/>
      <c r="AB579" s="6"/>
      <c r="AC579" s="6"/>
      <c r="AP579" s="35" t="e">
        <f t="shared" si="191"/>
        <v>#N/A</v>
      </c>
      <c r="AQ579" s="78" t="e">
        <f t="shared" ca="1" si="192"/>
        <v>#N/A</v>
      </c>
    </row>
    <row r="580" spans="1:43">
      <c r="A580" s="74">
        <v>2.32221929473392</v>
      </c>
      <c r="B580" s="74">
        <v>3114</v>
      </c>
      <c r="C580" s="35">
        <v>0</v>
      </c>
      <c r="D580" s="35">
        <f t="shared" ca="1" si="194"/>
        <v>24</v>
      </c>
      <c r="E580" s="35">
        <f t="shared" ca="1" si="195"/>
        <v>7.7985731045405093E-4</v>
      </c>
      <c r="F580" s="35">
        <f ca="1">E580*'Input Sheet'!$D$2/SUM(OFFSET($E$4,0,0,'Input Sheet'!$D$2))</f>
        <v>0.36372491720241751</v>
      </c>
      <c r="G580" s="35" t="str">
        <f t="shared" ref="G580:G643" si="196">IF(C580=0,"",$A580)</f>
        <v/>
      </c>
      <c r="H580" s="35" t="str">
        <f t="shared" ref="H580:H643" si="197">IF(G580="", "", COUNTIF($G$4:$G$3738,G580))</f>
        <v/>
      </c>
      <c r="J580" s="19">
        <v>577</v>
      </c>
      <c r="K580" s="30">
        <f t="shared" ref="K580:K643" si="198">IF(ISERR(SMALL($G$4:$G$3738,$J580)),"",SMALL($G$4:$G$3738,$J580))</f>
        <v>2.2148438480477002</v>
      </c>
      <c r="L580" s="77">
        <f t="shared" ref="L580:L643" ca="1" si="199">IF($K580="", "", IFERROR(INDEX($A$4:$H$3738,MATCH($K580,$G$4:$G$3738,0),5),""))</f>
        <v>6.717582773218062E-4</v>
      </c>
      <c r="M580" s="27">
        <f t="shared" si="190"/>
        <v>2.2148438480477002</v>
      </c>
      <c r="N580" s="22" t="str">
        <f t="shared" ref="N580:N643" si="200">IF(ISERR(SMALL($M$4:$M$3738,$J580)),"",SMALL($M$4:$M$3738,$J580))</f>
        <v/>
      </c>
      <c r="O580" s="28" t="str">
        <f t="shared" ref="O580:O643" ca="1" si="201">IFERROR(INDEX($A$4:$H$3738,MATCH($N580,$G$4:$G$3738,0),5)*INDEX($A$4:$H$3738,MATCH($N580,$G$4:$G$3738,0),8),"")</f>
        <v/>
      </c>
      <c r="P580" s="28" t="str">
        <f t="shared" ca="1" si="187"/>
        <v/>
      </c>
      <c r="Q580" s="20" t="str">
        <f ca="1">IF(O580="","",SUM($P$4:$P580))</f>
        <v/>
      </c>
      <c r="R580" s="28" t="e">
        <f t="shared" si="193"/>
        <v>#N/A</v>
      </c>
      <c r="S580" s="77">
        <f ca="1">SUM(L$4:L580)</f>
        <v>1.323181970813883</v>
      </c>
      <c r="T580" s="80">
        <f t="shared" ca="1" si="188"/>
        <v>0.63180250217257916</v>
      </c>
      <c r="U580" s="80" t="e">
        <f t="shared" ca="1" si="189"/>
        <v>#N/A</v>
      </c>
      <c r="V580" s="2"/>
      <c r="W580" s="2"/>
      <c r="X580" s="2"/>
      <c r="Y580" s="2"/>
      <c r="AB580" s="6"/>
      <c r="AC580" s="6"/>
      <c r="AP580" s="35" t="e">
        <f t="shared" si="191"/>
        <v>#N/A</v>
      </c>
      <c r="AQ580" s="78" t="e">
        <f t="shared" ca="1" si="192"/>
        <v>#N/A</v>
      </c>
    </row>
    <row r="581" spans="1:43">
      <c r="A581" s="74">
        <v>2.2833012287035501</v>
      </c>
      <c r="B581" s="74">
        <v>3118</v>
      </c>
      <c r="C581" s="35">
        <v>0</v>
      </c>
      <c r="D581" s="35">
        <f t="shared" ca="1" si="194"/>
        <v>23</v>
      </c>
      <c r="E581" s="35">
        <f t="shared" ca="1" si="195"/>
        <v>6.587144272767226E-4</v>
      </c>
      <c r="F581" s="35">
        <f ca="1">E581*'Input Sheet'!$D$2/SUM(OFFSET($E$4,0,0,'Input Sheet'!$D$2))</f>
        <v>0.30722395919039147</v>
      </c>
      <c r="G581" s="35" t="str">
        <f t="shared" si="196"/>
        <v/>
      </c>
      <c r="H581" s="35" t="str">
        <f t="shared" si="197"/>
        <v/>
      </c>
      <c r="J581" s="19">
        <v>578</v>
      </c>
      <c r="K581" s="30">
        <f t="shared" si="198"/>
        <v>2.2148438480477002</v>
      </c>
      <c r="L581" s="77">
        <f t="shared" ca="1" si="199"/>
        <v>6.717582773218062E-4</v>
      </c>
      <c r="M581" s="27" t="str">
        <f t="shared" si="190"/>
        <v/>
      </c>
      <c r="N581" s="22" t="str">
        <f t="shared" si="200"/>
        <v/>
      </c>
      <c r="O581" s="28" t="str">
        <f t="shared" ca="1" si="201"/>
        <v/>
      </c>
      <c r="P581" s="28" t="str">
        <f t="shared" ref="P581:P644" ca="1" si="202">IF($O581="","", $O581*$W$6/$W$3)</f>
        <v/>
      </c>
      <c r="Q581" s="20" t="str">
        <f ca="1">IF(O581="","",SUM($P$4:$P581))</f>
        <v/>
      </c>
      <c r="R581" s="28" t="e">
        <f t="shared" si="193"/>
        <v>#N/A</v>
      </c>
      <c r="S581" s="77">
        <f ca="1">SUM(L$4:L581)</f>
        <v>1.3238537290912049</v>
      </c>
      <c r="T581" s="80">
        <f t="shared" ref="T581:T644" ca="1" si="203">S581/$T$1</f>
        <v>0.63212325817578108</v>
      </c>
      <c r="U581" s="80" t="e">
        <f t="shared" ref="U581:U644" ca="1" si="204">IF(Q581="",NA(),Q581/$W$6)</f>
        <v>#N/A</v>
      </c>
      <c r="V581" s="2"/>
      <c r="W581" s="2"/>
      <c r="X581" s="2"/>
      <c r="Y581" s="2"/>
      <c r="AB581" s="6"/>
      <c r="AC581" s="6"/>
      <c r="AP581" s="35" t="e">
        <f t="shared" si="191"/>
        <v>#N/A</v>
      </c>
      <c r="AQ581" s="78" t="e">
        <f t="shared" ca="1" si="192"/>
        <v>#N/A</v>
      </c>
    </row>
    <row r="582" spans="1:43">
      <c r="A582" s="74">
        <v>2.2624510897304302</v>
      </c>
      <c r="B582" s="74">
        <v>3119</v>
      </c>
      <c r="C582" s="35">
        <v>0</v>
      </c>
      <c r="D582" s="35">
        <f t="shared" ca="1" si="194"/>
        <v>23</v>
      </c>
      <c r="E582" s="35">
        <f t="shared" ca="1" si="195"/>
        <v>6.587144272767226E-4</v>
      </c>
      <c r="F582" s="35">
        <f ca="1">E582*'Input Sheet'!$D$2/SUM(OFFSET($E$4,0,0,'Input Sheet'!$D$2))</f>
        <v>0.30722395919039147</v>
      </c>
      <c r="G582" s="35" t="str">
        <f t="shared" si="196"/>
        <v/>
      </c>
      <c r="H582" s="35" t="str">
        <f t="shared" si="197"/>
        <v/>
      </c>
      <c r="J582" s="19">
        <v>579</v>
      </c>
      <c r="K582" s="30">
        <f t="shared" si="198"/>
        <v>2.2148438480477002</v>
      </c>
      <c r="L582" s="77">
        <f t="shared" ca="1" si="199"/>
        <v>6.717582773218062E-4</v>
      </c>
      <c r="M582" s="27" t="str">
        <f t="shared" ref="M582:M645" si="205">IF($K582=$K581,"", $K582)</f>
        <v/>
      </c>
      <c r="N582" s="22" t="str">
        <f t="shared" si="200"/>
        <v/>
      </c>
      <c r="O582" s="28" t="str">
        <f t="shared" ca="1" si="201"/>
        <v/>
      </c>
      <c r="P582" s="28" t="str">
        <f t="shared" ca="1" si="202"/>
        <v/>
      </c>
      <c r="Q582" s="20" t="str">
        <f ca="1">IF(O582="","",SUM($P$4:$P582))</f>
        <v/>
      </c>
      <c r="R582" s="28" t="e">
        <f t="shared" si="193"/>
        <v>#N/A</v>
      </c>
      <c r="S582" s="77">
        <f ca="1">SUM(L$4:L582)</f>
        <v>1.3245254873685268</v>
      </c>
      <c r="T582" s="80">
        <f t="shared" ca="1" si="203"/>
        <v>0.63244401417898299</v>
      </c>
      <c r="U582" s="80" t="e">
        <f t="shared" ca="1" si="204"/>
        <v>#N/A</v>
      </c>
      <c r="V582" s="2"/>
      <c r="W582" s="2"/>
      <c r="X582" s="2"/>
      <c r="Y582" s="2"/>
      <c r="AB582" s="6"/>
      <c r="AC582" s="6"/>
      <c r="AP582" s="35" t="e">
        <f t="shared" ref="AP582:AP645" si="206">R581</f>
        <v>#N/A</v>
      </c>
      <c r="AQ582" s="78" t="e">
        <f t="shared" ref="AQ582:AQ645" ca="1" si="207">U581</f>
        <v>#N/A</v>
      </c>
    </row>
    <row r="583" spans="1:43">
      <c r="A583" s="74">
        <v>3.07591176148278</v>
      </c>
      <c r="B583" s="74">
        <v>3120</v>
      </c>
      <c r="C583" s="35">
        <v>0</v>
      </c>
      <c r="D583" s="35">
        <f t="shared" ca="1" si="194"/>
        <v>40</v>
      </c>
      <c r="E583" s="35">
        <f t="shared" ca="1" si="195"/>
        <v>1.8092689602533982E-3</v>
      </c>
      <c r="F583" s="35">
        <f ca="1">E583*'Input Sheet'!$D$2/SUM(OFFSET($E$4,0,0,'Input Sheet'!$D$2))</f>
        <v>0.84384180790960861</v>
      </c>
      <c r="G583" s="35" t="str">
        <f t="shared" si="196"/>
        <v/>
      </c>
      <c r="H583" s="35" t="str">
        <f t="shared" si="197"/>
        <v/>
      </c>
      <c r="J583" s="19">
        <v>580</v>
      </c>
      <c r="K583" s="30">
        <f t="shared" si="198"/>
        <v>2.2174839442139098</v>
      </c>
      <c r="L583" s="77">
        <f t="shared" ca="1" si="199"/>
        <v>6.717582773218062E-4</v>
      </c>
      <c r="M583" s="27">
        <f t="shared" si="205"/>
        <v>2.2174839442139098</v>
      </c>
      <c r="N583" s="22" t="str">
        <f t="shared" si="200"/>
        <v/>
      </c>
      <c r="O583" s="28" t="str">
        <f t="shared" ca="1" si="201"/>
        <v/>
      </c>
      <c r="P583" s="28" t="str">
        <f t="shared" ca="1" si="202"/>
        <v/>
      </c>
      <c r="Q583" s="20" t="str">
        <f ca="1">IF(O583="","",SUM($P$4:$P583))</f>
        <v/>
      </c>
      <c r="R583" s="28" t="e">
        <f t="shared" si="193"/>
        <v>#N/A</v>
      </c>
      <c r="S583" s="77">
        <f ca="1">SUM(L$4:L583)</f>
        <v>1.3251972456458487</v>
      </c>
      <c r="T583" s="80">
        <f t="shared" ca="1" si="203"/>
        <v>0.63276477018218491</v>
      </c>
      <c r="U583" s="80" t="e">
        <f t="shared" ca="1" si="204"/>
        <v>#N/A</v>
      </c>
      <c r="V583" s="2"/>
      <c r="W583" s="2"/>
      <c r="X583" s="2"/>
      <c r="Y583" s="2"/>
      <c r="AB583" s="6"/>
      <c r="AC583" s="6"/>
      <c r="AP583" s="35" t="e">
        <f t="shared" si="206"/>
        <v>#N/A</v>
      </c>
      <c r="AQ583" s="78" t="e">
        <f t="shared" ca="1" si="207"/>
        <v>#N/A</v>
      </c>
    </row>
    <row r="584" spans="1:43">
      <c r="A584" s="74">
        <v>2.6954816764901999</v>
      </c>
      <c r="B584" s="74">
        <v>3123</v>
      </c>
      <c r="C584" s="35">
        <v>0</v>
      </c>
      <c r="D584" s="35">
        <f t="shared" ca="1" si="194"/>
        <v>32</v>
      </c>
      <c r="E584" s="35">
        <f t="shared" ca="1" si="195"/>
        <v>9.4891728684618783E-4</v>
      </c>
      <c r="F584" s="35">
        <f ca="1">E584*'Input Sheet'!$D$2/SUM(OFFSET($E$4,0,0,'Input Sheet'!$D$2))</f>
        <v>0.44257437477776673</v>
      </c>
      <c r="G584" s="35" t="str">
        <f t="shared" si="196"/>
        <v/>
      </c>
      <c r="H584" s="35" t="str">
        <f t="shared" si="197"/>
        <v/>
      </c>
      <c r="J584" s="19">
        <v>581</v>
      </c>
      <c r="K584" s="30">
        <f t="shared" si="198"/>
        <v>2.2174839442139098</v>
      </c>
      <c r="L584" s="77">
        <f t="shared" ca="1" si="199"/>
        <v>6.717582773218062E-4</v>
      </c>
      <c r="M584" s="27" t="str">
        <f t="shared" si="205"/>
        <v/>
      </c>
      <c r="N584" s="22" t="str">
        <f t="shared" si="200"/>
        <v/>
      </c>
      <c r="O584" s="28" t="str">
        <f t="shared" ca="1" si="201"/>
        <v/>
      </c>
      <c r="P584" s="28" t="str">
        <f t="shared" ca="1" si="202"/>
        <v/>
      </c>
      <c r="Q584" s="20" t="str">
        <f ca="1">IF(O584="","",SUM($P$4:$P584))</f>
        <v/>
      </c>
      <c r="R584" s="28" t="e">
        <f t="shared" si="193"/>
        <v>#N/A</v>
      </c>
      <c r="S584" s="77">
        <f ca="1">SUM(L$4:L584)</f>
        <v>1.3258690039231706</v>
      </c>
      <c r="T584" s="80">
        <f t="shared" ca="1" si="203"/>
        <v>0.63308552618538683</v>
      </c>
      <c r="U584" s="80" t="e">
        <f t="shared" ca="1" si="204"/>
        <v>#N/A</v>
      </c>
      <c r="V584" s="2"/>
      <c r="W584" s="2"/>
      <c r="X584" s="2"/>
      <c r="Y584" s="2"/>
      <c r="AB584" s="6"/>
      <c r="AC584" s="6"/>
      <c r="AP584" s="35" t="e">
        <f t="shared" si="206"/>
        <v>#N/A</v>
      </c>
      <c r="AQ584" s="78" t="e">
        <f t="shared" ca="1" si="207"/>
        <v>#N/A</v>
      </c>
    </row>
    <row r="585" spans="1:43">
      <c r="A585" s="74">
        <v>2.43616264704076</v>
      </c>
      <c r="B585" s="74">
        <v>3124</v>
      </c>
      <c r="C585" s="35">
        <v>0</v>
      </c>
      <c r="D585" s="35">
        <f t="shared" ca="1" si="194"/>
        <v>27</v>
      </c>
      <c r="E585" s="35">
        <f t="shared" ca="1" si="195"/>
        <v>8.077093572559813E-4</v>
      </c>
      <c r="F585" s="35">
        <f ca="1">E585*'Input Sheet'!$D$2/SUM(OFFSET($E$4,0,0,'Input Sheet'!$D$2))</f>
        <v>0.3767150928167895</v>
      </c>
      <c r="G585" s="35" t="str">
        <f t="shared" si="196"/>
        <v/>
      </c>
      <c r="H585" s="35" t="str">
        <f t="shared" si="197"/>
        <v/>
      </c>
      <c r="J585" s="19">
        <v>582</v>
      </c>
      <c r="K585" s="30">
        <f t="shared" si="198"/>
        <v>2.2174839442139098</v>
      </c>
      <c r="L585" s="77">
        <f t="shared" ca="1" si="199"/>
        <v>6.717582773218062E-4</v>
      </c>
      <c r="M585" s="27" t="str">
        <f t="shared" si="205"/>
        <v/>
      </c>
      <c r="N585" s="22" t="str">
        <f t="shared" si="200"/>
        <v/>
      </c>
      <c r="O585" s="28" t="str">
        <f t="shared" ca="1" si="201"/>
        <v/>
      </c>
      <c r="P585" s="28" t="str">
        <f t="shared" ca="1" si="202"/>
        <v/>
      </c>
      <c r="Q585" s="20" t="str">
        <f ca="1">IF(O585="","",SUM($P$4:$P585))</f>
        <v/>
      </c>
      <c r="R585" s="28" t="e">
        <f t="shared" si="193"/>
        <v>#N/A</v>
      </c>
      <c r="S585" s="77">
        <f ca="1">SUM(L$4:L585)</f>
        <v>1.3265407622004926</v>
      </c>
      <c r="T585" s="80">
        <f t="shared" ca="1" si="203"/>
        <v>0.63340628218858885</v>
      </c>
      <c r="U585" s="80" t="e">
        <f t="shared" ca="1" si="204"/>
        <v>#N/A</v>
      </c>
      <c r="V585" s="2"/>
      <c r="W585" s="2"/>
      <c r="X585" s="2"/>
      <c r="Y585" s="2"/>
      <c r="AB585" s="6"/>
      <c r="AC585" s="6"/>
      <c r="AP585" s="35" t="e">
        <f t="shared" si="206"/>
        <v>#N/A</v>
      </c>
      <c r="AQ585" s="78" t="e">
        <f t="shared" ca="1" si="207"/>
        <v>#N/A</v>
      </c>
    </row>
    <row r="586" spans="1:43">
      <c r="A586" s="74">
        <v>2.4857214264815801</v>
      </c>
      <c r="B586" s="74">
        <v>3125</v>
      </c>
      <c r="C586" s="35">
        <v>0</v>
      </c>
      <c r="D586" s="35">
        <f t="shared" ca="1" si="194"/>
        <v>28</v>
      </c>
      <c r="E586" s="35">
        <f t="shared" ca="1" si="195"/>
        <v>1.1799580175565639E-3</v>
      </c>
      <c r="F586" s="35">
        <f ca="1">E586*'Input Sheet'!$D$2/SUM(OFFSET($E$4,0,0,'Input Sheet'!$D$2))</f>
        <v>0.55033161385409246</v>
      </c>
      <c r="G586" s="35" t="str">
        <f t="shared" si="196"/>
        <v/>
      </c>
      <c r="H586" s="35" t="str">
        <f t="shared" si="197"/>
        <v/>
      </c>
      <c r="J586" s="19">
        <v>583</v>
      </c>
      <c r="K586" s="30">
        <f t="shared" si="198"/>
        <v>2.2174839442139098</v>
      </c>
      <c r="L586" s="77">
        <f t="shared" ca="1" si="199"/>
        <v>6.717582773218062E-4</v>
      </c>
      <c r="M586" s="27" t="str">
        <f t="shared" si="205"/>
        <v/>
      </c>
      <c r="N586" s="22" t="str">
        <f t="shared" si="200"/>
        <v/>
      </c>
      <c r="O586" s="28" t="str">
        <f t="shared" ca="1" si="201"/>
        <v/>
      </c>
      <c r="P586" s="28" t="str">
        <f t="shared" ca="1" si="202"/>
        <v/>
      </c>
      <c r="Q586" s="20" t="str">
        <f ca="1">IF(O586="","",SUM($P$4:$P586))</f>
        <v/>
      </c>
      <c r="R586" s="28" t="e">
        <f t="shared" si="193"/>
        <v>#N/A</v>
      </c>
      <c r="S586" s="77">
        <f ca="1">SUM(L$4:L586)</f>
        <v>1.3272125204778145</v>
      </c>
      <c r="T586" s="80">
        <f t="shared" ca="1" si="203"/>
        <v>0.63372703819179077</v>
      </c>
      <c r="U586" s="80" t="e">
        <f t="shared" ca="1" si="204"/>
        <v>#N/A</v>
      </c>
      <c r="V586" s="2"/>
      <c r="W586" s="2"/>
      <c r="X586" s="2"/>
      <c r="Y586" s="2"/>
      <c r="AB586" s="6"/>
      <c r="AC586" s="6"/>
      <c r="AP586" s="35" t="e">
        <f t="shared" si="206"/>
        <v>#N/A</v>
      </c>
      <c r="AQ586" s="78" t="e">
        <f t="shared" ca="1" si="207"/>
        <v>#N/A</v>
      </c>
    </row>
    <row r="587" spans="1:43">
      <c r="A587" s="74">
        <v>2.3263358609287499</v>
      </c>
      <c r="B587" s="74">
        <v>3126</v>
      </c>
      <c r="C587" s="35">
        <v>9.4339622641509396E-3</v>
      </c>
      <c r="D587" s="35">
        <f t="shared" ca="1" si="194"/>
        <v>24</v>
      </c>
      <c r="E587" s="35">
        <f t="shared" ca="1" si="195"/>
        <v>7.7985731045405093E-4</v>
      </c>
      <c r="F587" s="35">
        <f ca="1">E587*'Input Sheet'!$D$2/SUM(OFFSET($E$4,0,0,'Input Sheet'!$D$2))</f>
        <v>0.36372491720241751</v>
      </c>
      <c r="G587" s="35">
        <f t="shared" si="196"/>
        <v>2.3263358609287499</v>
      </c>
      <c r="H587" s="35">
        <f t="shared" si="197"/>
        <v>2</v>
      </c>
      <c r="J587" s="19">
        <v>584</v>
      </c>
      <c r="K587" s="30">
        <f t="shared" si="198"/>
        <v>2.2201080880400501</v>
      </c>
      <c r="L587" s="77">
        <f t="shared" ca="1" si="199"/>
        <v>6.717582773218062E-4</v>
      </c>
      <c r="M587" s="27">
        <f t="shared" si="205"/>
        <v>2.2201080880400501</v>
      </c>
      <c r="N587" s="22" t="str">
        <f t="shared" si="200"/>
        <v/>
      </c>
      <c r="O587" s="28" t="str">
        <f t="shared" ca="1" si="201"/>
        <v/>
      </c>
      <c r="P587" s="28" t="str">
        <f t="shared" ca="1" si="202"/>
        <v/>
      </c>
      <c r="Q587" s="20" t="str">
        <f ca="1">IF(O587="","",SUM($P$4:$P587))</f>
        <v/>
      </c>
      <c r="R587" s="28" t="e">
        <f t="shared" si="193"/>
        <v>#N/A</v>
      </c>
      <c r="S587" s="77">
        <f ca="1">SUM(L$4:L587)</f>
        <v>1.3278842787551364</v>
      </c>
      <c r="T587" s="80">
        <f t="shared" ca="1" si="203"/>
        <v>0.63404779419499269</v>
      </c>
      <c r="U587" s="80" t="e">
        <f t="shared" ca="1" si="204"/>
        <v>#N/A</v>
      </c>
      <c r="V587" s="2"/>
      <c r="W587" s="2"/>
      <c r="X587" s="2"/>
      <c r="Y587" s="2"/>
      <c r="AB587" s="6"/>
      <c r="AC587" s="6"/>
      <c r="AP587" s="35" t="e">
        <f t="shared" si="206"/>
        <v>#N/A</v>
      </c>
      <c r="AQ587" s="78" t="e">
        <f t="shared" ca="1" si="207"/>
        <v>#N/A</v>
      </c>
    </row>
    <row r="588" spans="1:43">
      <c r="A588" s="74">
        <v>2.4132997640812501</v>
      </c>
      <c r="B588" s="74">
        <v>3127</v>
      </c>
      <c r="C588" s="35">
        <v>0</v>
      </c>
      <c r="D588" s="35">
        <f t="shared" ca="1" si="194"/>
        <v>26</v>
      </c>
      <c r="E588" s="35">
        <f t="shared" ca="1" si="195"/>
        <v>8.2740958548173696E-4</v>
      </c>
      <c r="F588" s="35">
        <f ca="1">E588*'Input Sheet'!$D$2/SUM(OFFSET($E$4,0,0,'Input Sheet'!$D$2))</f>
        <v>0.38590326581232098</v>
      </c>
      <c r="G588" s="35" t="str">
        <f t="shared" si="196"/>
        <v/>
      </c>
      <c r="H588" s="35" t="str">
        <f t="shared" si="197"/>
        <v/>
      </c>
      <c r="J588" s="19">
        <v>585</v>
      </c>
      <c r="K588" s="30">
        <f t="shared" si="198"/>
        <v>2.2201080880400501</v>
      </c>
      <c r="L588" s="77">
        <f t="shared" ca="1" si="199"/>
        <v>6.717582773218062E-4</v>
      </c>
      <c r="M588" s="27" t="str">
        <f t="shared" si="205"/>
        <v/>
      </c>
      <c r="N588" s="22" t="str">
        <f t="shared" si="200"/>
        <v/>
      </c>
      <c r="O588" s="28" t="str">
        <f t="shared" ca="1" si="201"/>
        <v/>
      </c>
      <c r="P588" s="28" t="str">
        <f t="shared" ca="1" si="202"/>
        <v/>
      </c>
      <c r="Q588" s="20" t="str">
        <f ca="1">IF(O588="","",SUM($P$4:$P588))</f>
        <v/>
      </c>
      <c r="R588" s="28" t="e">
        <f t="shared" si="193"/>
        <v>#N/A</v>
      </c>
      <c r="S588" s="77">
        <f ca="1">SUM(L$4:L588)</f>
        <v>1.3285560370324583</v>
      </c>
      <c r="T588" s="80">
        <f t="shared" ca="1" si="203"/>
        <v>0.6343685501981946</v>
      </c>
      <c r="U588" s="80" t="e">
        <f t="shared" ca="1" si="204"/>
        <v>#N/A</v>
      </c>
      <c r="V588" s="2"/>
      <c r="W588" s="2"/>
      <c r="X588" s="2"/>
      <c r="Y588" s="2"/>
      <c r="AB588" s="6"/>
      <c r="AC588" s="6"/>
      <c r="AP588" s="35" t="e">
        <f t="shared" si="206"/>
        <v>#N/A</v>
      </c>
      <c r="AQ588" s="78" t="e">
        <f t="shared" ca="1" si="207"/>
        <v>#N/A</v>
      </c>
    </row>
    <row r="589" spans="1:43">
      <c r="A589" s="74">
        <v>2.6273658565927298</v>
      </c>
      <c r="B589" s="74">
        <v>3128</v>
      </c>
      <c r="C589" s="35">
        <v>0</v>
      </c>
      <c r="D589" s="35">
        <f t="shared" ca="1" si="194"/>
        <v>31</v>
      </c>
      <c r="E589" s="35">
        <f t="shared" ca="1" si="195"/>
        <v>1.2923349716095702E-3</v>
      </c>
      <c r="F589" s="35">
        <f ca="1">E589*'Input Sheet'!$D$2/SUM(OFFSET($E$4,0,0,'Input Sheet'!$D$2))</f>
        <v>0.60274414850686331</v>
      </c>
      <c r="G589" s="35" t="str">
        <f t="shared" si="196"/>
        <v/>
      </c>
      <c r="H589" s="35" t="str">
        <f t="shared" si="197"/>
        <v/>
      </c>
      <c r="J589" s="19">
        <v>586</v>
      </c>
      <c r="K589" s="30">
        <f t="shared" si="198"/>
        <v>2.2201080880400501</v>
      </c>
      <c r="L589" s="77">
        <f t="shared" ca="1" si="199"/>
        <v>6.717582773218062E-4</v>
      </c>
      <c r="M589" s="27" t="str">
        <f t="shared" si="205"/>
        <v/>
      </c>
      <c r="N589" s="22" t="str">
        <f t="shared" si="200"/>
        <v/>
      </c>
      <c r="O589" s="28" t="str">
        <f t="shared" ca="1" si="201"/>
        <v/>
      </c>
      <c r="P589" s="28" t="str">
        <f t="shared" ca="1" si="202"/>
        <v/>
      </c>
      <c r="Q589" s="20" t="str">
        <f ca="1">IF(O589="","",SUM($P$4:$P589))</f>
        <v/>
      </c>
      <c r="R589" s="28" t="e">
        <f t="shared" si="193"/>
        <v>#N/A</v>
      </c>
      <c r="S589" s="77">
        <f ca="1">SUM(L$4:L589)</f>
        <v>1.3292277953097802</v>
      </c>
      <c r="T589" s="80">
        <f t="shared" ca="1" si="203"/>
        <v>0.63468930620139652</v>
      </c>
      <c r="U589" s="80" t="e">
        <f t="shared" ca="1" si="204"/>
        <v>#N/A</v>
      </c>
      <c r="V589" s="2"/>
      <c r="W589" s="2"/>
      <c r="X589" s="2"/>
      <c r="Y589" s="2"/>
      <c r="AB589" s="6"/>
      <c r="AC589" s="6"/>
      <c r="AP589" s="35" t="e">
        <f t="shared" si="206"/>
        <v>#N/A</v>
      </c>
      <c r="AQ589" s="78" t="e">
        <f t="shared" ca="1" si="207"/>
        <v>#N/A</v>
      </c>
    </row>
    <row r="590" spans="1:43">
      <c r="A590" s="74">
        <v>2.28780172993023</v>
      </c>
      <c r="B590" s="74">
        <v>3129</v>
      </c>
      <c r="C590" s="35">
        <v>0</v>
      </c>
      <c r="D590" s="35">
        <f t="shared" ca="1" si="194"/>
        <v>23</v>
      </c>
      <c r="E590" s="35">
        <f t="shared" ca="1" si="195"/>
        <v>6.587144272767226E-4</v>
      </c>
      <c r="F590" s="35">
        <f ca="1">E590*'Input Sheet'!$D$2/SUM(OFFSET($E$4,0,0,'Input Sheet'!$D$2))</f>
        <v>0.30722395919039147</v>
      </c>
      <c r="G590" s="35" t="str">
        <f t="shared" si="196"/>
        <v/>
      </c>
      <c r="H590" s="35" t="str">
        <f t="shared" si="197"/>
        <v/>
      </c>
      <c r="J590" s="19">
        <v>587</v>
      </c>
      <c r="K590" s="30">
        <f t="shared" si="198"/>
        <v>2.2201080880400501</v>
      </c>
      <c r="L590" s="77">
        <f t="shared" ca="1" si="199"/>
        <v>6.717582773218062E-4</v>
      </c>
      <c r="M590" s="27" t="str">
        <f t="shared" si="205"/>
        <v/>
      </c>
      <c r="N590" s="22" t="str">
        <f t="shared" si="200"/>
        <v/>
      </c>
      <c r="O590" s="28" t="str">
        <f t="shared" ca="1" si="201"/>
        <v/>
      </c>
      <c r="P590" s="28" t="str">
        <f t="shared" ca="1" si="202"/>
        <v/>
      </c>
      <c r="Q590" s="20" t="str">
        <f ca="1">IF(O590="","",SUM($P$4:$P590))</f>
        <v/>
      </c>
      <c r="R590" s="28" t="e">
        <f t="shared" si="193"/>
        <v>#N/A</v>
      </c>
      <c r="S590" s="77">
        <f ca="1">SUM(L$4:L590)</f>
        <v>1.3298995535871021</v>
      </c>
      <c r="T590" s="80">
        <f t="shared" ca="1" si="203"/>
        <v>0.63501006220459844</v>
      </c>
      <c r="U590" s="80" t="e">
        <f t="shared" ca="1" si="204"/>
        <v>#N/A</v>
      </c>
      <c r="V590" s="2"/>
      <c r="W590" s="2"/>
      <c r="X590" s="2"/>
      <c r="Y590" s="2"/>
      <c r="AB590" s="6"/>
      <c r="AC590" s="6"/>
      <c r="AP590" s="35" t="e">
        <f t="shared" si="206"/>
        <v>#N/A</v>
      </c>
      <c r="AQ590" s="78" t="e">
        <f t="shared" ca="1" si="207"/>
        <v>#N/A</v>
      </c>
    </row>
    <row r="591" spans="1:43">
      <c r="A591" s="74">
        <v>2.2810333672477299</v>
      </c>
      <c r="B591" s="74">
        <v>3130</v>
      </c>
      <c r="C591" s="35">
        <v>4.8309178743961402E-3</v>
      </c>
      <c r="D591" s="35">
        <f t="shared" ca="1" si="194"/>
        <v>23</v>
      </c>
      <c r="E591" s="35">
        <f t="shared" ca="1" si="195"/>
        <v>6.587144272767226E-4</v>
      </c>
      <c r="F591" s="35">
        <f ca="1">E591*'Input Sheet'!$D$2/SUM(OFFSET($E$4,0,0,'Input Sheet'!$D$2))</f>
        <v>0.30722395919039147</v>
      </c>
      <c r="G591" s="35">
        <f t="shared" si="196"/>
        <v>2.2810333672477299</v>
      </c>
      <c r="H591" s="35">
        <f t="shared" si="197"/>
        <v>6</v>
      </c>
      <c r="J591" s="19">
        <v>588</v>
      </c>
      <c r="K591" s="30">
        <f t="shared" si="198"/>
        <v>2.2227164711475802</v>
      </c>
      <c r="L591" s="77">
        <f t="shared" ca="1" si="199"/>
        <v>6.717582773218062E-4</v>
      </c>
      <c r="M591" s="27">
        <f t="shared" si="205"/>
        <v>2.2227164711475802</v>
      </c>
      <c r="N591" s="22" t="str">
        <f t="shared" si="200"/>
        <v/>
      </c>
      <c r="O591" s="28" t="str">
        <f t="shared" ca="1" si="201"/>
        <v/>
      </c>
      <c r="P591" s="28" t="str">
        <f t="shared" ca="1" si="202"/>
        <v/>
      </c>
      <c r="Q591" s="20" t="str">
        <f ca="1">IF(O591="","",SUM($P$4:$P591))</f>
        <v/>
      </c>
      <c r="R591" s="28" t="e">
        <f t="shared" si="193"/>
        <v>#N/A</v>
      </c>
      <c r="S591" s="77">
        <f ca="1">SUM(L$4:L591)</f>
        <v>1.330571311864424</v>
      </c>
      <c r="T591" s="80">
        <f t="shared" ca="1" si="203"/>
        <v>0.63533081820780046</v>
      </c>
      <c r="U591" s="80" t="e">
        <f t="shared" ca="1" si="204"/>
        <v>#N/A</v>
      </c>
      <c r="V591" s="2"/>
      <c r="W591" s="2"/>
      <c r="X591" s="2"/>
      <c r="Y591" s="2"/>
      <c r="AB591" s="6"/>
      <c r="AC591" s="6"/>
      <c r="AP591" s="35" t="e">
        <f t="shared" si="206"/>
        <v>#N/A</v>
      </c>
      <c r="AQ591" s="78" t="e">
        <f t="shared" ca="1" si="207"/>
        <v>#N/A</v>
      </c>
    </row>
    <row r="592" spans="1:43">
      <c r="A592" s="74">
        <v>2.35793484700045</v>
      </c>
      <c r="B592" s="74">
        <v>3131</v>
      </c>
      <c r="C592" s="35">
        <v>8.6956521739130401E-3</v>
      </c>
      <c r="D592" s="35">
        <f t="shared" ca="1" si="194"/>
        <v>25</v>
      </c>
      <c r="E592" s="35">
        <f t="shared" ca="1" si="195"/>
        <v>7.2564263111767296E-4</v>
      </c>
      <c r="F592" s="35">
        <f ca="1">E592*'Input Sheet'!$D$2/SUM(OFFSET($E$4,0,0,'Input Sheet'!$D$2))</f>
        <v>0.33843922777123336</v>
      </c>
      <c r="G592" s="35">
        <f t="shared" si="196"/>
        <v>2.35793484700045</v>
      </c>
      <c r="H592" s="35">
        <f t="shared" si="197"/>
        <v>4</v>
      </c>
      <c r="J592" s="19">
        <v>589</v>
      </c>
      <c r="K592" s="30">
        <f t="shared" si="198"/>
        <v>2.2227164711475802</v>
      </c>
      <c r="L592" s="77">
        <f t="shared" ca="1" si="199"/>
        <v>6.717582773218062E-4</v>
      </c>
      <c r="M592" s="27" t="str">
        <f t="shared" si="205"/>
        <v/>
      </c>
      <c r="N592" s="22" t="str">
        <f t="shared" si="200"/>
        <v/>
      </c>
      <c r="O592" s="28" t="str">
        <f t="shared" ca="1" si="201"/>
        <v/>
      </c>
      <c r="P592" s="28" t="str">
        <f t="shared" ca="1" si="202"/>
        <v/>
      </c>
      <c r="Q592" s="20" t="str">
        <f ca="1">IF(O592="","",SUM($P$4:$P592))</f>
        <v/>
      </c>
      <c r="R592" s="28" t="e">
        <f t="shared" si="193"/>
        <v>#N/A</v>
      </c>
      <c r="S592" s="77">
        <f ca="1">SUM(L$4:L592)</f>
        <v>1.3312430701417459</v>
      </c>
      <c r="T592" s="80">
        <f t="shared" ca="1" si="203"/>
        <v>0.63565157421100238</v>
      </c>
      <c r="U592" s="80" t="e">
        <f t="shared" ca="1" si="204"/>
        <v>#N/A</v>
      </c>
      <c r="V592" s="2"/>
      <c r="W592" s="2"/>
      <c r="X592" s="2"/>
      <c r="Y592" s="2"/>
      <c r="AB592" s="6"/>
      <c r="AC592" s="6"/>
      <c r="AP592" s="35" t="e">
        <f t="shared" si="206"/>
        <v>#N/A</v>
      </c>
      <c r="AQ592" s="78" t="e">
        <f t="shared" ca="1" si="207"/>
        <v>#N/A</v>
      </c>
    </row>
    <row r="593" spans="1:43">
      <c r="A593" s="74">
        <v>2.3283796034387398</v>
      </c>
      <c r="B593" s="74">
        <v>3132</v>
      </c>
      <c r="C593" s="35">
        <v>0</v>
      </c>
      <c r="D593" s="35">
        <f t="shared" ca="1" si="194"/>
        <v>24</v>
      </c>
      <c r="E593" s="35">
        <f t="shared" ca="1" si="195"/>
        <v>7.7985731045405093E-4</v>
      </c>
      <c r="F593" s="35">
        <f ca="1">E593*'Input Sheet'!$D$2/SUM(OFFSET($E$4,0,0,'Input Sheet'!$D$2))</f>
        <v>0.36372491720241751</v>
      </c>
      <c r="G593" s="35" t="str">
        <f t="shared" si="196"/>
        <v/>
      </c>
      <c r="H593" s="35" t="str">
        <f t="shared" si="197"/>
        <v/>
      </c>
      <c r="J593" s="19">
        <v>590</v>
      </c>
      <c r="K593" s="30">
        <f t="shared" si="198"/>
        <v>2.2227164711475802</v>
      </c>
      <c r="L593" s="77">
        <f t="shared" ca="1" si="199"/>
        <v>6.717582773218062E-4</v>
      </c>
      <c r="M593" s="27" t="str">
        <f t="shared" si="205"/>
        <v/>
      </c>
      <c r="N593" s="22" t="str">
        <f t="shared" si="200"/>
        <v/>
      </c>
      <c r="O593" s="28" t="str">
        <f t="shared" ca="1" si="201"/>
        <v/>
      </c>
      <c r="P593" s="28" t="str">
        <f t="shared" ca="1" si="202"/>
        <v/>
      </c>
      <c r="Q593" s="20" t="str">
        <f ca="1">IF(O593="","",SUM($P$4:$P593))</f>
        <v/>
      </c>
      <c r="R593" s="28" t="e">
        <f t="shared" si="193"/>
        <v>#N/A</v>
      </c>
      <c r="S593" s="77">
        <f ca="1">SUM(L$4:L593)</f>
        <v>1.3319148284190678</v>
      </c>
      <c r="T593" s="80">
        <f t="shared" ca="1" si="203"/>
        <v>0.6359723302142043</v>
      </c>
      <c r="U593" s="80" t="e">
        <f t="shared" ca="1" si="204"/>
        <v>#N/A</v>
      </c>
      <c r="V593" s="2"/>
      <c r="W593" s="2"/>
      <c r="X593" s="2"/>
      <c r="Y593" s="2"/>
      <c r="AB593" s="6"/>
      <c r="AC593" s="6"/>
      <c r="AP593" s="35" t="e">
        <f t="shared" si="206"/>
        <v>#N/A</v>
      </c>
      <c r="AQ593" s="78" t="e">
        <f t="shared" ca="1" si="207"/>
        <v>#N/A</v>
      </c>
    </row>
    <row r="594" spans="1:43">
      <c r="A594" s="74">
        <v>2.5831987739686202</v>
      </c>
      <c r="B594" s="74">
        <v>3133</v>
      </c>
      <c r="C594" s="35">
        <v>2.1551724137931001E-2</v>
      </c>
      <c r="D594" s="35">
        <f t="shared" ca="1" si="194"/>
        <v>30</v>
      </c>
      <c r="E594" s="35">
        <f t="shared" ca="1" si="195"/>
        <v>1.2681791777477088E-3</v>
      </c>
      <c r="F594" s="35">
        <f ca="1">E594*'Input Sheet'!$D$2/SUM(OFFSET($E$4,0,0,'Input Sheet'!$D$2))</f>
        <v>0.59147790274037981</v>
      </c>
      <c r="G594" s="35">
        <f t="shared" si="196"/>
        <v>2.5831987739686202</v>
      </c>
      <c r="H594" s="35">
        <f t="shared" si="197"/>
        <v>1</v>
      </c>
      <c r="J594" s="19">
        <v>591</v>
      </c>
      <c r="K594" s="30">
        <f t="shared" si="198"/>
        <v>2.2227164711475802</v>
      </c>
      <c r="L594" s="77">
        <f t="shared" ca="1" si="199"/>
        <v>6.717582773218062E-4</v>
      </c>
      <c r="M594" s="27" t="str">
        <f t="shared" si="205"/>
        <v/>
      </c>
      <c r="N594" s="22" t="str">
        <f t="shared" si="200"/>
        <v/>
      </c>
      <c r="O594" s="28" t="str">
        <f t="shared" ca="1" si="201"/>
        <v/>
      </c>
      <c r="P594" s="28" t="str">
        <f t="shared" ca="1" si="202"/>
        <v/>
      </c>
      <c r="Q594" s="20" t="str">
        <f ca="1">IF(O594="","",SUM($P$4:$P594))</f>
        <v/>
      </c>
      <c r="R594" s="28" t="e">
        <f t="shared" si="193"/>
        <v>#N/A</v>
      </c>
      <c r="S594" s="77">
        <f ca="1">SUM(L$4:L594)</f>
        <v>1.3325865866963897</v>
      </c>
      <c r="T594" s="80">
        <f t="shared" ca="1" si="203"/>
        <v>0.63629308621740621</v>
      </c>
      <c r="U594" s="80" t="e">
        <f t="shared" ca="1" si="204"/>
        <v>#N/A</v>
      </c>
      <c r="V594" s="2"/>
      <c r="W594" s="2"/>
      <c r="X594" s="2"/>
      <c r="Y594" s="2"/>
      <c r="AB594" s="6"/>
      <c r="AC594" s="6"/>
      <c r="AP594" s="35" t="e">
        <f t="shared" si="206"/>
        <v>#N/A</v>
      </c>
      <c r="AQ594" s="78" t="e">
        <f t="shared" ca="1" si="207"/>
        <v>#N/A</v>
      </c>
    </row>
    <row r="595" spans="1:43">
      <c r="A595" s="74">
        <v>1.9731278535996999</v>
      </c>
      <c r="B595" s="74">
        <v>3134</v>
      </c>
      <c r="C595" s="35">
        <v>0</v>
      </c>
      <c r="D595" s="35">
        <f t="shared" ca="1" si="194"/>
        <v>17</v>
      </c>
      <c r="E595" s="35">
        <f t="shared" ca="1" si="195"/>
        <v>1.8846551669306228E-3</v>
      </c>
      <c r="F595" s="35">
        <f ca="1">E595*'Input Sheet'!$D$2/SUM(OFFSET($E$4,0,0,'Input Sheet'!$D$2))</f>
        <v>0.8790018832391755</v>
      </c>
      <c r="G595" s="35" t="str">
        <f t="shared" si="196"/>
        <v/>
      </c>
      <c r="H595" s="35" t="str">
        <f t="shared" si="197"/>
        <v/>
      </c>
      <c r="J595" s="19">
        <v>592</v>
      </c>
      <c r="K595" s="30">
        <f t="shared" si="198"/>
        <v>2.2253092817258602</v>
      </c>
      <c r="L595" s="77">
        <f t="shared" ca="1" si="199"/>
        <v>6.717582773218062E-4</v>
      </c>
      <c r="M595" s="27">
        <f t="shared" si="205"/>
        <v>2.2253092817258602</v>
      </c>
      <c r="N595" s="22" t="str">
        <f t="shared" si="200"/>
        <v/>
      </c>
      <c r="O595" s="28" t="str">
        <f t="shared" ca="1" si="201"/>
        <v/>
      </c>
      <c r="P595" s="28" t="str">
        <f t="shared" ca="1" si="202"/>
        <v/>
      </c>
      <c r="Q595" s="20" t="str">
        <f ca="1">IF(O595="","",SUM($P$4:$P595))</f>
        <v/>
      </c>
      <c r="R595" s="28" t="e">
        <f t="shared" si="193"/>
        <v>#N/A</v>
      </c>
      <c r="S595" s="77">
        <f ca="1">SUM(L$4:L595)</f>
        <v>1.3332583449737117</v>
      </c>
      <c r="T595" s="80">
        <f t="shared" ca="1" si="203"/>
        <v>0.63661384222060813</v>
      </c>
      <c r="U595" s="80" t="e">
        <f t="shared" ca="1" si="204"/>
        <v>#N/A</v>
      </c>
      <c r="V595" s="2"/>
      <c r="W595" s="2"/>
      <c r="X595" s="2"/>
      <c r="Y595" s="2"/>
      <c r="AB595" s="6"/>
      <c r="AC595" s="6"/>
      <c r="AP595" s="35" t="e">
        <f t="shared" si="206"/>
        <v>#N/A</v>
      </c>
      <c r="AQ595" s="78" t="e">
        <f t="shared" ca="1" si="207"/>
        <v>#N/A</v>
      </c>
    </row>
    <row r="596" spans="1:43">
      <c r="A596" s="74">
        <v>2.2329961103921501</v>
      </c>
      <c r="B596" s="74">
        <v>3136</v>
      </c>
      <c r="C596" s="35">
        <v>1.54639175257732E-2</v>
      </c>
      <c r="D596" s="35">
        <f t="shared" ca="1" si="194"/>
        <v>22</v>
      </c>
      <c r="E596" s="35">
        <f t="shared" ca="1" si="195"/>
        <v>6.717582773218062E-4</v>
      </c>
      <c r="F596" s="35">
        <f ca="1">E596*'Input Sheet'!$D$2/SUM(OFFSET($E$4,0,0,'Input Sheet'!$D$2))</f>
        <v>0.31330760194663687</v>
      </c>
      <c r="G596" s="35">
        <f t="shared" si="196"/>
        <v>2.2329961103921501</v>
      </c>
      <c r="H596" s="35">
        <f t="shared" si="197"/>
        <v>5</v>
      </c>
      <c r="J596" s="19">
        <v>593</v>
      </c>
      <c r="K596" s="30">
        <f t="shared" si="198"/>
        <v>2.2253092817258602</v>
      </c>
      <c r="L596" s="77">
        <f t="shared" ca="1" si="199"/>
        <v>6.717582773218062E-4</v>
      </c>
      <c r="M596" s="27" t="str">
        <f t="shared" si="205"/>
        <v/>
      </c>
      <c r="N596" s="22" t="str">
        <f t="shared" si="200"/>
        <v/>
      </c>
      <c r="O596" s="28" t="str">
        <f t="shared" ca="1" si="201"/>
        <v/>
      </c>
      <c r="P596" s="28" t="str">
        <f t="shared" ca="1" si="202"/>
        <v/>
      </c>
      <c r="Q596" s="20" t="str">
        <f ca="1">IF(O596="","",SUM($P$4:$P596))</f>
        <v/>
      </c>
      <c r="R596" s="28" t="e">
        <f t="shared" si="193"/>
        <v>#N/A</v>
      </c>
      <c r="S596" s="77">
        <f ca="1">SUM(L$4:L596)</f>
        <v>1.3339301032510336</v>
      </c>
      <c r="T596" s="80">
        <f t="shared" ca="1" si="203"/>
        <v>0.63693459822381016</v>
      </c>
      <c r="U596" s="80" t="e">
        <f t="shared" ca="1" si="204"/>
        <v>#N/A</v>
      </c>
      <c r="V596" s="2"/>
      <c r="W596" s="2"/>
      <c r="X596" s="2"/>
      <c r="Y596" s="2"/>
      <c r="AB596" s="6"/>
      <c r="AC596" s="6"/>
      <c r="AP596" s="35" t="e">
        <f t="shared" si="206"/>
        <v>#N/A</v>
      </c>
      <c r="AQ596" s="78" t="e">
        <f t="shared" ca="1" si="207"/>
        <v>#N/A</v>
      </c>
    </row>
    <row r="597" spans="1:43">
      <c r="A597" s="74">
        <v>2.2455126678141499</v>
      </c>
      <c r="B597" s="74">
        <v>3137</v>
      </c>
      <c r="C597" s="35">
        <v>0</v>
      </c>
      <c r="D597" s="35">
        <f t="shared" ca="1" si="194"/>
        <v>23</v>
      </c>
      <c r="E597" s="35">
        <f t="shared" ca="1" si="195"/>
        <v>6.587144272767226E-4</v>
      </c>
      <c r="F597" s="35">
        <f ca="1">E597*'Input Sheet'!$D$2/SUM(OFFSET($E$4,0,0,'Input Sheet'!$D$2))</f>
        <v>0.30722395919039147</v>
      </c>
      <c r="G597" s="35" t="str">
        <f t="shared" si="196"/>
        <v/>
      </c>
      <c r="H597" s="35" t="str">
        <f t="shared" si="197"/>
        <v/>
      </c>
      <c r="J597" s="19">
        <v>594</v>
      </c>
      <c r="K597" s="30">
        <f t="shared" si="198"/>
        <v>2.2253092817258602</v>
      </c>
      <c r="L597" s="77">
        <f t="shared" ca="1" si="199"/>
        <v>6.717582773218062E-4</v>
      </c>
      <c r="M597" s="27" t="str">
        <f t="shared" si="205"/>
        <v/>
      </c>
      <c r="N597" s="22" t="str">
        <f t="shared" si="200"/>
        <v/>
      </c>
      <c r="O597" s="28" t="str">
        <f t="shared" ca="1" si="201"/>
        <v/>
      </c>
      <c r="P597" s="28" t="str">
        <f t="shared" ca="1" si="202"/>
        <v/>
      </c>
      <c r="Q597" s="20" t="str">
        <f ca="1">IF(O597="","",SUM($P$4:$P597))</f>
        <v/>
      </c>
      <c r="R597" s="28" t="e">
        <f t="shared" si="193"/>
        <v>#N/A</v>
      </c>
      <c r="S597" s="77">
        <f ca="1">SUM(L$4:L597)</f>
        <v>1.3346018615283555</v>
      </c>
      <c r="T597" s="80">
        <f t="shared" ca="1" si="203"/>
        <v>0.63725535422701207</v>
      </c>
      <c r="U597" s="80" t="e">
        <f t="shared" ca="1" si="204"/>
        <v>#N/A</v>
      </c>
      <c r="V597" s="2"/>
      <c r="W597" s="2"/>
      <c r="X597" s="2"/>
      <c r="Y597" s="2"/>
      <c r="AB597" s="6"/>
      <c r="AC597" s="6"/>
      <c r="AP597" s="35" t="e">
        <f t="shared" si="206"/>
        <v>#N/A</v>
      </c>
      <c r="AQ597" s="78" t="e">
        <f t="shared" ca="1" si="207"/>
        <v>#N/A</v>
      </c>
    </row>
    <row r="598" spans="1:43">
      <c r="A598" s="74">
        <v>2.28780172993023</v>
      </c>
      <c r="B598" s="74">
        <v>3139</v>
      </c>
      <c r="C598" s="35">
        <v>0</v>
      </c>
      <c r="D598" s="35">
        <f t="shared" ca="1" si="194"/>
        <v>23</v>
      </c>
      <c r="E598" s="35">
        <f t="shared" ca="1" si="195"/>
        <v>6.587144272767226E-4</v>
      </c>
      <c r="F598" s="35">
        <f ca="1">E598*'Input Sheet'!$D$2/SUM(OFFSET($E$4,0,0,'Input Sheet'!$D$2))</f>
        <v>0.30722395919039147</v>
      </c>
      <c r="G598" s="35" t="str">
        <f t="shared" si="196"/>
        <v/>
      </c>
      <c r="H598" s="35" t="str">
        <f t="shared" si="197"/>
        <v/>
      </c>
      <c r="J598" s="19">
        <v>595</v>
      </c>
      <c r="K598" s="30">
        <f t="shared" si="198"/>
        <v>2.2253092817258602</v>
      </c>
      <c r="L598" s="77">
        <f t="shared" ca="1" si="199"/>
        <v>6.717582773218062E-4</v>
      </c>
      <c r="M598" s="27" t="str">
        <f t="shared" si="205"/>
        <v/>
      </c>
      <c r="N598" s="22" t="str">
        <f t="shared" si="200"/>
        <v/>
      </c>
      <c r="O598" s="28" t="str">
        <f t="shared" ca="1" si="201"/>
        <v/>
      </c>
      <c r="P598" s="28" t="str">
        <f t="shared" ca="1" si="202"/>
        <v/>
      </c>
      <c r="Q598" s="20" t="str">
        <f ca="1">IF(O598="","",SUM($P$4:$P598))</f>
        <v/>
      </c>
      <c r="R598" s="28" t="e">
        <f t="shared" si="193"/>
        <v>#N/A</v>
      </c>
      <c r="S598" s="77">
        <f ca="1">SUM(L$4:L598)</f>
        <v>1.3352736198056774</v>
      </c>
      <c r="T598" s="80">
        <f t="shared" ca="1" si="203"/>
        <v>0.63757611023021399</v>
      </c>
      <c r="U598" s="80" t="e">
        <f t="shared" ca="1" si="204"/>
        <v>#N/A</v>
      </c>
      <c r="V598" s="2"/>
      <c r="W598" s="2"/>
      <c r="X598" s="2"/>
      <c r="Y598" s="2"/>
      <c r="AB598" s="6"/>
      <c r="AC598" s="6"/>
      <c r="AP598" s="35" t="e">
        <f t="shared" si="206"/>
        <v>#N/A</v>
      </c>
      <c r="AQ598" s="78" t="e">
        <f t="shared" ca="1" si="207"/>
        <v>#N/A</v>
      </c>
    </row>
    <row r="599" spans="1:43">
      <c r="A599" s="74">
        <v>2.3891660843645299</v>
      </c>
      <c r="B599" s="74">
        <v>3140</v>
      </c>
      <c r="C599" s="35">
        <v>0</v>
      </c>
      <c r="D599" s="35">
        <f t="shared" ca="1" si="194"/>
        <v>26</v>
      </c>
      <c r="E599" s="35">
        <f t="shared" ca="1" si="195"/>
        <v>8.2740958548173696E-4</v>
      </c>
      <c r="F599" s="35">
        <f ca="1">E599*'Input Sheet'!$D$2/SUM(OFFSET($E$4,0,0,'Input Sheet'!$D$2))</f>
        <v>0.38590326581232098</v>
      </c>
      <c r="G599" s="35" t="str">
        <f t="shared" si="196"/>
        <v/>
      </c>
      <c r="H599" s="35" t="str">
        <f t="shared" si="197"/>
        <v/>
      </c>
      <c r="J599" s="19">
        <v>596</v>
      </c>
      <c r="K599" s="30">
        <f t="shared" si="198"/>
        <v>2.2253092817258602</v>
      </c>
      <c r="L599" s="77">
        <f t="shared" ca="1" si="199"/>
        <v>6.717582773218062E-4</v>
      </c>
      <c r="M599" s="27" t="str">
        <f t="shared" si="205"/>
        <v/>
      </c>
      <c r="N599" s="22" t="str">
        <f t="shared" si="200"/>
        <v/>
      </c>
      <c r="O599" s="28" t="str">
        <f t="shared" ca="1" si="201"/>
        <v/>
      </c>
      <c r="P599" s="28" t="str">
        <f t="shared" ca="1" si="202"/>
        <v/>
      </c>
      <c r="Q599" s="20" t="str">
        <f ca="1">IF(O599="","",SUM($P$4:$P599))</f>
        <v/>
      </c>
      <c r="R599" s="28" t="e">
        <f t="shared" si="193"/>
        <v>#N/A</v>
      </c>
      <c r="S599" s="77">
        <f ca="1">SUM(L$4:L599)</f>
        <v>1.3359453780829993</v>
      </c>
      <c r="T599" s="80">
        <f t="shared" ca="1" si="203"/>
        <v>0.6378968662334159</v>
      </c>
      <c r="U599" s="80" t="e">
        <f t="shared" ca="1" si="204"/>
        <v>#N/A</v>
      </c>
      <c r="V599" s="2"/>
      <c r="W599" s="2"/>
      <c r="X599" s="2"/>
      <c r="Y599" s="2"/>
      <c r="AB599" s="6"/>
      <c r="AC599" s="6"/>
      <c r="AP599" s="35" t="e">
        <f t="shared" si="206"/>
        <v>#N/A</v>
      </c>
      <c r="AQ599" s="78" t="e">
        <f t="shared" ca="1" si="207"/>
        <v>#N/A</v>
      </c>
    </row>
    <row r="600" spans="1:43">
      <c r="A600" s="74">
        <v>2.2504200023088901</v>
      </c>
      <c r="B600" s="74">
        <v>3141</v>
      </c>
      <c r="C600" s="35">
        <v>3.1390134529148003E-2</v>
      </c>
      <c r="D600" s="35">
        <f t="shared" ca="1" si="194"/>
        <v>23</v>
      </c>
      <c r="E600" s="35">
        <f t="shared" ca="1" si="195"/>
        <v>6.587144272767226E-4</v>
      </c>
      <c r="F600" s="35">
        <f ca="1">E600*'Input Sheet'!$D$2/SUM(OFFSET($E$4,0,0,'Input Sheet'!$D$2))</f>
        <v>0.30722395919039147</v>
      </c>
      <c r="G600" s="35">
        <f t="shared" si="196"/>
        <v>2.2504200023088901</v>
      </c>
      <c r="H600" s="35">
        <f t="shared" si="197"/>
        <v>3</v>
      </c>
      <c r="J600" s="19">
        <v>597</v>
      </c>
      <c r="K600" s="30">
        <f t="shared" si="198"/>
        <v>2.2253092817258602</v>
      </c>
      <c r="L600" s="77">
        <f t="shared" ca="1" si="199"/>
        <v>6.717582773218062E-4</v>
      </c>
      <c r="M600" s="27" t="str">
        <f t="shared" si="205"/>
        <v/>
      </c>
      <c r="N600" s="22" t="str">
        <f t="shared" si="200"/>
        <v/>
      </c>
      <c r="O600" s="28" t="str">
        <f t="shared" ca="1" si="201"/>
        <v/>
      </c>
      <c r="P600" s="28" t="str">
        <f t="shared" ca="1" si="202"/>
        <v/>
      </c>
      <c r="Q600" s="20" t="str">
        <f ca="1">IF(O600="","",SUM($P$4:$P600))</f>
        <v/>
      </c>
      <c r="R600" s="28" t="e">
        <f t="shared" ref="R600:R663" si="208">IF(N600="",NA(),10^N600)</f>
        <v>#N/A</v>
      </c>
      <c r="S600" s="77">
        <f ca="1">SUM(L$4:L600)</f>
        <v>1.3366171363603212</v>
      </c>
      <c r="T600" s="80">
        <f t="shared" ca="1" si="203"/>
        <v>0.63821762223661782</v>
      </c>
      <c r="U600" s="80" t="e">
        <f t="shared" ca="1" si="204"/>
        <v>#N/A</v>
      </c>
      <c r="V600" s="2"/>
      <c r="W600" s="2"/>
      <c r="X600" s="2"/>
      <c r="Y600" s="2"/>
      <c r="AB600" s="6"/>
      <c r="AC600" s="6"/>
      <c r="AP600" s="35" t="e">
        <f t="shared" si="206"/>
        <v>#N/A</v>
      </c>
      <c r="AQ600" s="78" t="e">
        <f t="shared" ca="1" si="207"/>
        <v>#N/A</v>
      </c>
    </row>
    <row r="601" spans="1:43">
      <c r="A601" s="74">
        <v>2.19865708695442</v>
      </c>
      <c r="B601" s="74">
        <v>3142</v>
      </c>
      <c r="C601" s="35">
        <v>2.3041474654377898E-2</v>
      </c>
      <c r="D601" s="35">
        <f t="shared" ca="1" si="194"/>
        <v>22</v>
      </c>
      <c r="E601" s="35">
        <f t="shared" ca="1" si="195"/>
        <v>6.717582773218062E-4</v>
      </c>
      <c r="F601" s="35">
        <f ca="1">E601*'Input Sheet'!$D$2/SUM(OFFSET($E$4,0,0,'Input Sheet'!$D$2))</f>
        <v>0.31330760194663687</v>
      </c>
      <c r="G601" s="35">
        <f t="shared" si="196"/>
        <v>2.19865708695442</v>
      </c>
      <c r="H601" s="35">
        <f t="shared" si="197"/>
        <v>9</v>
      </c>
      <c r="J601" s="19">
        <v>598</v>
      </c>
      <c r="K601" s="30">
        <f t="shared" si="198"/>
        <v>2.2253092817258602</v>
      </c>
      <c r="L601" s="77">
        <f t="shared" ca="1" si="199"/>
        <v>6.717582773218062E-4</v>
      </c>
      <c r="M601" s="27" t="str">
        <f t="shared" si="205"/>
        <v/>
      </c>
      <c r="N601" s="22" t="str">
        <f t="shared" si="200"/>
        <v/>
      </c>
      <c r="O601" s="28" t="str">
        <f t="shared" ca="1" si="201"/>
        <v/>
      </c>
      <c r="P601" s="28" t="str">
        <f t="shared" ca="1" si="202"/>
        <v/>
      </c>
      <c r="Q601" s="20" t="str">
        <f ca="1">IF(O601="","",SUM($P$4:$P601))</f>
        <v/>
      </c>
      <c r="R601" s="28" t="e">
        <f t="shared" si="208"/>
        <v>#N/A</v>
      </c>
      <c r="S601" s="77">
        <f ca="1">SUM(L$4:L601)</f>
        <v>1.3372888946376431</v>
      </c>
      <c r="T601" s="80">
        <f t="shared" ca="1" si="203"/>
        <v>0.63853837823981985</v>
      </c>
      <c r="U601" s="80" t="e">
        <f t="shared" ca="1" si="204"/>
        <v>#N/A</v>
      </c>
      <c r="V601" s="2"/>
      <c r="W601" s="2"/>
      <c r="X601" s="2"/>
      <c r="Y601" s="2"/>
      <c r="AB601" s="6"/>
      <c r="AC601" s="6"/>
      <c r="AP601" s="35" t="e">
        <f t="shared" si="206"/>
        <v>#N/A</v>
      </c>
      <c r="AQ601" s="78" t="e">
        <f t="shared" ca="1" si="207"/>
        <v>#N/A</v>
      </c>
    </row>
    <row r="602" spans="1:43">
      <c r="A602" s="74">
        <v>2.2201080880400501</v>
      </c>
      <c r="B602" s="74">
        <v>3144</v>
      </c>
      <c r="C602" s="35">
        <v>0</v>
      </c>
      <c r="D602" s="35">
        <f t="shared" ca="1" si="194"/>
        <v>22</v>
      </c>
      <c r="E602" s="35">
        <f t="shared" ca="1" si="195"/>
        <v>6.717582773218062E-4</v>
      </c>
      <c r="F602" s="35">
        <f ca="1">E602*'Input Sheet'!$D$2/SUM(OFFSET($E$4,0,0,'Input Sheet'!$D$2))</f>
        <v>0.31330760194663687</v>
      </c>
      <c r="G602" s="35" t="str">
        <f t="shared" si="196"/>
        <v/>
      </c>
      <c r="H602" s="35" t="str">
        <f t="shared" si="197"/>
        <v/>
      </c>
      <c r="J602" s="19">
        <v>599</v>
      </c>
      <c r="K602" s="30">
        <f t="shared" si="198"/>
        <v>2.2278867046136699</v>
      </c>
      <c r="L602" s="77">
        <f t="shared" ca="1" si="199"/>
        <v>6.717582773218062E-4</v>
      </c>
      <c r="M602" s="27">
        <f t="shared" si="205"/>
        <v>2.2278867046136699</v>
      </c>
      <c r="N602" s="22" t="str">
        <f t="shared" si="200"/>
        <v/>
      </c>
      <c r="O602" s="28" t="str">
        <f t="shared" ca="1" si="201"/>
        <v/>
      </c>
      <c r="P602" s="28" t="str">
        <f t="shared" ca="1" si="202"/>
        <v/>
      </c>
      <c r="Q602" s="20" t="str">
        <f ca="1">IF(O602="","",SUM($P$4:$P602))</f>
        <v/>
      </c>
      <c r="R602" s="28" t="e">
        <f t="shared" si="208"/>
        <v>#N/A</v>
      </c>
      <c r="S602" s="77">
        <f ca="1">SUM(L$4:L602)</f>
        <v>1.337960652914965</v>
      </c>
      <c r="T602" s="80">
        <f t="shared" ca="1" si="203"/>
        <v>0.63885913424302176</v>
      </c>
      <c r="U602" s="80" t="e">
        <f t="shared" ca="1" si="204"/>
        <v>#N/A</v>
      </c>
      <c r="V602" s="2"/>
      <c r="W602" s="2"/>
      <c r="X602" s="2"/>
      <c r="Y602" s="2"/>
      <c r="AB602" s="6"/>
      <c r="AC602" s="6"/>
      <c r="AP602" s="35" t="e">
        <f t="shared" si="206"/>
        <v>#N/A</v>
      </c>
      <c r="AQ602" s="78" t="e">
        <f t="shared" ca="1" si="207"/>
        <v>#N/A</v>
      </c>
    </row>
    <row r="603" spans="1:43">
      <c r="A603" s="74">
        <v>2.17318626841227</v>
      </c>
      <c r="B603" s="74">
        <v>3145</v>
      </c>
      <c r="C603" s="35">
        <v>2.6431718061673999E-2</v>
      </c>
      <c r="D603" s="35">
        <f t="shared" ca="1" si="194"/>
        <v>21</v>
      </c>
      <c r="E603" s="35">
        <f t="shared" ca="1" si="195"/>
        <v>8.8113748064288871E-4</v>
      </c>
      <c r="F603" s="35">
        <f ca="1">E603*'Input Sheet'!$D$2/SUM(OFFSET($E$4,0,0,'Input Sheet'!$D$2))</f>
        <v>0.41096191943649768</v>
      </c>
      <c r="G603" s="35">
        <f t="shared" si="196"/>
        <v>2.17318626841227</v>
      </c>
      <c r="H603" s="35">
        <f t="shared" si="197"/>
        <v>4</v>
      </c>
      <c r="J603" s="19">
        <v>600</v>
      </c>
      <c r="K603" s="30">
        <f t="shared" si="198"/>
        <v>2.2278867046136699</v>
      </c>
      <c r="L603" s="77">
        <f t="shared" ca="1" si="199"/>
        <v>6.717582773218062E-4</v>
      </c>
      <c r="M603" s="27" t="str">
        <f t="shared" si="205"/>
        <v/>
      </c>
      <c r="N603" s="22" t="str">
        <f t="shared" si="200"/>
        <v/>
      </c>
      <c r="O603" s="28" t="str">
        <f t="shared" ca="1" si="201"/>
        <v/>
      </c>
      <c r="P603" s="28" t="str">
        <f t="shared" ca="1" si="202"/>
        <v/>
      </c>
      <c r="Q603" s="20" t="str">
        <f ca="1">IF(O603="","",SUM($P$4:$P603))</f>
        <v/>
      </c>
      <c r="R603" s="28" t="e">
        <f t="shared" si="208"/>
        <v>#N/A</v>
      </c>
      <c r="S603" s="77">
        <f ca="1">SUM(L$4:L603)</f>
        <v>1.3386324111922869</v>
      </c>
      <c r="T603" s="80">
        <f t="shared" ca="1" si="203"/>
        <v>0.63917989024622368</v>
      </c>
      <c r="U603" s="80" t="e">
        <f t="shared" ca="1" si="204"/>
        <v>#N/A</v>
      </c>
      <c r="V603" s="2"/>
      <c r="W603" s="2"/>
      <c r="X603" s="2"/>
      <c r="Y603" s="2"/>
      <c r="AB603" s="6"/>
      <c r="AC603" s="6"/>
      <c r="AP603" s="35" t="e">
        <f t="shared" si="206"/>
        <v>#N/A</v>
      </c>
      <c r="AQ603" s="78" t="e">
        <f t="shared" ca="1" si="207"/>
        <v>#N/A</v>
      </c>
    </row>
    <row r="604" spans="1:43">
      <c r="A604" s="74">
        <v>2.1903316981702901</v>
      </c>
      <c r="B604" s="74">
        <v>3147</v>
      </c>
      <c r="C604" s="35">
        <v>5.4945054945054897E-3</v>
      </c>
      <c r="D604" s="35">
        <f t="shared" ca="1" si="194"/>
        <v>21</v>
      </c>
      <c r="E604" s="35">
        <f t="shared" ca="1" si="195"/>
        <v>8.8113748064288871E-4</v>
      </c>
      <c r="F604" s="35">
        <f ca="1">E604*'Input Sheet'!$D$2/SUM(OFFSET($E$4,0,0,'Input Sheet'!$D$2))</f>
        <v>0.41096191943649768</v>
      </c>
      <c r="G604" s="35">
        <f t="shared" si="196"/>
        <v>2.1903316981702901</v>
      </c>
      <c r="H604" s="35">
        <f t="shared" si="197"/>
        <v>4</v>
      </c>
      <c r="J604" s="19">
        <v>601</v>
      </c>
      <c r="K604" s="30">
        <f t="shared" si="198"/>
        <v>2.2278867046136699</v>
      </c>
      <c r="L604" s="77">
        <f t="shared" ca="1" si="199"/>
        <v>6.717582773218062E-4</v>
      </c>
      <c r="M604" s="27" t="str">
        <f t="shared" si="205"/>
        <v/>
      </c>
      <c r="N604" s="22" t="str">
        <f t="shared" si="200"/>
        <v/>
      </c>
      <c r="O604" s="28" t="str">
        <f t="shared" ca="1" si="201"/>
        <v/>
      </c>
      <c r="P604" s="28" t="str">
        <f t="shared" ca="1" si="202"/>
        <v/>
      </c>
      <c r="Q604" s="20" t="str">
        <f ca="1">IF(O604="","",SUM($P$4:$P604))</f>
        <v/>
      </c>
      <c r="R604" s="28" t="e">
        <f t="shared" si="208"/>
        <v>#N/A</v>
      </c>
      <c r="S604" s="77">
        <f ca="1">SUM(L$4:L604)</f>
        <v>1.3393041694696088</v>
      </c>
      <c r="T604" s="80">
        <f t="shared" ca="1" si="203"/>
        <v>0.6395006462494256</v>
      </c>
      <c r="U604" s="80" t="e">
        <f t="shared" ca="1" si="204"/>
        <v>#N/A</v>
      </c>
      <c r="V604" s="2"/>
      <c r="W604" s="2"/>
      <c r="X604" s="2"/>
      <c r="Y604" s="2"/>
      <c r="AB604" s="6"/>
      <c r="AC604" s="6"/>
      <c r="AP604" s="35" t="e">
        <f t="shared" si="206"/>
        <v>#N/A</v>
      </c>
      <c r="AQ604" s="78" t="e">
        <f t="shared" ca="1" si="207"/>
        <v>#N/A</v>
      </c>
    </row>
    <row r="605" spans="1:43">
      <c r="A605" s="74">
        <v>2.27415784926368</v>
      </c>
      <c r="B605" s="74">
        <v>3148</v>
      </c>
      <c r="C605" s="35">
        <v>0</v>
      </c>
      <c r="D605" s="35">
        <f t="shared" ca="1" si="194"/>
        <v>23</v>
      </c>
      <c r="E605" s="35">
        <f t="shared" ca="1" si="195"/>
        <v>6.587144272767226E-4</v>
      </c>
      <c r="F605" s="35">
        <f ca="1">E605*'Input Sheet'!$D$2/SUM(OFFSET($E$4,0,0,'Input Sheet'!$D$2))</f>
        <v>0.30722395919039147</v>
      </c>
      <c r="G605" s="35" t="str">
        <f t="shared" si="196"/>
        <v/>
      </c>
      <c r="H605" s="35" t="str">
        <f t="shared" si="197"/>
        <v/>
      </c>
      <c r="J605" s="19">
        <v>602</v>
      </c>
      <c r="K605" s="30">
        <f t="shared" si="198"/>
        <v>2.2278867046136699</v>
      </c>
      <c r="L605" s="77">
        <f t="shared" ca="1" si="199"/>
        <v>6.717582773218062E-4</v>
      </c>
      <c r="M605" s="27" t="str">
        <f t="shared" si="205"/>
        <v/>
      </c>
      <c r="N605" s="22" t="str">
        <f t="shared" si="200"/>
        <v/>
      </c>
      <c r="O605" s="28" t="str">
        <f t="shared" ca="1" si="201"/>
        <v/>
      </c>
      <c r="P605" s="28" t="str">
        <f t="shared" ca="1" si="202"/>
        <v/>
      </c>
      <c r="Q605" s="20" t="str">
        <f ca="1">IF(O605="","",SUM($P$4:$P605))</f>
        <v/>
      </c>
      <c r="R605" s="28" t="e">
        <f t="shared" si="208"/>
        <v>#N/A</v>
      </c>
      <c r="S605" s="77">
        <f ca="1">SUM(L$4:L605)</f>
        <v>1.3399759277469308</v>
      </c>
      <c r="T605" s="80">
        <f t="shared" ca="1" si="203"/>
        <v>0.63982140225262751</v>
      </c>
      <c r="U605" s="80" t="e">
        <f t="shared" ca="1" si="204"/>
        <v>#N/A</v>
      </c>
      <c r="V605" s="2"/>
      <c r="W605" s="2"/>
      <c r="X605" s="2"/>
      <c r="Y605" s="2"/>
      <c r="AB605" s="6"/>
      <c r="AC605" s="6"/>
      <c r="AP605" s="35" t="e">
        <f t="shared" si="206"/>
        <v>#N/A</v>
      </c>
      <c r="AQ605" s="78" t="e">
        <f t="shared" ca="1" si="207"/>
        <v>#N/A</v>
      </c>
    </row>
    <row r="606" spans="1:43">
      <c r="A606" s="74">
        <v>1.7781512503836403</v>
      </c>
      <c r="B606" s="74">
        <v>3151</v>
      </c>
      <c r="C606" s="35">
        <v>0</v>
      </c>
      <c r="D606" s="35">
        <f t="shared" ca="1" si="194"/>
        <v>13</v>
      </c>
      <c r="E606" s="35">
        <f t="shared" ca="1" si="195"/>
        <v>2.6095225388270168E-3</v>
      </c>
      <c r="F606" s="35">
        <f ca="1">E606*'Input Sheet'!$D$2/SUM(OFFSET($E$4,0,0,'Input Sheet'!$D$2))</f>
        <v>1.2170795306388587</v>
      </c>
      <c r="G606" s="35" t="str">
        <f t="shared" si="196"/>
        <v/>
      </c>
      <c r="H606" s="35" t="str">
        <f t="shared" si="197"/>
        <v/>
      </c>
      <c r="J606" s="19">
        <v>603</v>
      </c>
      <c r="K606" s="30">
        <f t="shared" si="198"/>
        <v>2.2278867046136699</v>
      </c>
      <c r="L606" s="77">
        <f t="shared" ca="1" si="199"/>
        <v>6.717582773218062E-4</v>
      </c>
      <c r="M606" s="27" t="str">
        <f t="shared" si="205"/>
        <v/>
      </c>
      <c r="N606" s="22" t="str">
        <f t="shared" si="200"/>
        <v/>
      </c>
      <c r="O606" s="28" t="str">
        <f t="shared" ca="1" si="201"/>
        <v/>
      </c>
      <c r="P606" s="28" t="str">
        <f t="shared" ca="1" si="202"/>
        <v/>
      </c>
      <c r="Q606" s="20" t="str">
        <f ca="1">IF(O606="","",SUM($P$4:$P606))</f>
        <v/>
      </c>
      <c r="R606" s="28" t="e">
        <f t="shared" si="208"/>
        <v>#N/A</v>
      </c>
      <c r="S606" s="77">
        <f ca="1">SUM(L$4:L606)</f>
        <v>1.3406476860242527</v>
      </c>
      <c r="T606" s="80">
        <f t="shared" ca="1" si="203"/>
        <v>0.64014215825582954</v>
      </c>
      <c r="U606" s="80" t="e">
        <f t="shared" ca="1" si="204"/>
        <v>#N/A</v>
      </c>
      <c r="V606" s="2"/>
      <c r="W606" s="2"/>
      <c r="X606" s="2"/>
      <c r="Y606" s="2"/>
      <c r="AB606" s="6"/>
      <c r="AC606" s="6"/>
      <c r="AP606" s="35" t="e">
        <f t="shared" si="206"/>
        <v>#N/A</v>
      </c>
      <c r="AQ606" s="78" t="e">
        <f t="shared" ca="1" si="207"/>
        <v>#N/A</v>
      </c>
    </row>
    <row r="607" spans="1:43">
      <c r="A607" s="74">
        <v>2.2329961103921501</v>
      </c>
      <c r="B607" s="74">
        <v>3156</v>
      </c>
      <c r="C607" s="35">
        <v>0</v>
      </c>
      <c r="D607" s="35">
        <f t="shared" ca="1" si="194"/>
        <v>22</v>
      </c>
      <c r="E607" s="35">
        <f t="shared" ca="1" si="195"/>
        <v>6.717582773218062E-4</v>
      </c>
      <c r="F607" s="35">
        <f ca="1">E607*'Input Sheet'!$D$2/SUM(OFFSET($E$4,0,0,'Input Sheet'!$D$2))</f>
        <v>0.31330760194663687</v>
      </c>
      <c r="G607" s="35" t="str">
        <f t="shared" si="196"/>
        <v/>
      </c>
      <c r="H607" s="35" t="str">
        <f t="shared" si="197"/>
        <v/>
      </c>
      <c r="J607" s="19">
        <v>604</v>
      </c>
      <c r="K607" s="30">
        <f t="shared" si="198"/>
        <v>2.2278867046136699</v>
      </c>
      <c r="L607" s="77">
        <f t="shared" ca="1" si="199"/>
        <v>6.717582773218062E-4</v>
      </c>
      <c r="M607" s="27" t="str">
        <f t="shared" si="205"/>
        <v/>
      </c>
      <c r="N607" s="22" t="str">
        <f t="shared" si="200"/>
        <v/>
      </c>
      <c r="O607" s="28" t="str">
        <f t="shared" ca="1" si="201"/>
        <v/>
      </c>
      <c r="P607" s="28" t="str">
        <f t="shared" ca="1" si="202"/>
        <v/>
      </c>
      <c r="Q607" s="20" t="str">
        <f ca="1">IF(O607="","",SUM($P$4:$P607))</f>
        <v/>
      </c>
      <c r="R607" s="28" t="e">
        <f t="shared" si="208"/>
        <v>#N/A</v>
      </c>
      <c r="S607" s="77">
        <f ca="1">SUM(L$4:L607)</f>
        <v>1.3413194443015746</v>
      </c>
      <c r="T607" s="80">
        <f t="shared" ca="1" si="203"/>
        <v>0.64046291425903146</v>
      </c>
      <c r="U607" s="80" t="e">
        <f t="shared" ca="1" si="204"/>
        <v>#N/A</v>
      </c>
      <c r="V607" s="2"/>
      <c r="W607" s="2"/>
      <c r="X607" s="2"/>
      <c r="Y607" s="2"/>
      <c r="AB607" s="6"/>
      <c r="AC607" s="6"/>
      <c r="AP607" s="35" t="e">
        <f t="shared" si="206"/>
        <v>#N/A</v>
      </c>
      <c r="AQ607" s="78" t="e">
        <f t="shared" ca="1" si="207"/>
        <v>#N/A</v>
      </c>
    </row>
    <row r="608" spans="1:43">
      <c r="A608" s="74">
        <v>2.53147891704225</v>
      </c>
      <c r="B608" s="74">
        <v>3157</v>
      </c>
      <c r="C608" s="35">
        <v>0</v>
      </c>
      <c r="D608" s="35">
        <f t="shared" ca="1" si="194"/>
        <v>29</v>
      </c>
      <c r="E608" s="35">
        <f t="shared" ca="1" si="195"/>
        <v>1.0943159033790714E-3</v>
      </c>
      <c r="F608" s="35">
        <f ca="1">E608*'Input Sheet'!$D$2/SUM(OFFSET($E$4,0,0,'Input Sheet'!$D$2))</f>
        <v>0.51038819026790838</v>
      </c>
      <c r="G608" s="35" t="str">
        <f t="shared" si="196"/>
        <v/>
      </c>
      <c r="H608" s="35" t="str">
        <f t="shared" si="197"/>
        <v/>
      </c>
      <c r="J608" s="19">
        <v>605</v>
      </c>
      <c r="K608" s="30">
        <f t="shared" si="198"/>
        <v>2.2278867046136699</v>
      </c>
      <c r="L608" s="77">
        <f t="shared" ca="1" si="199"/>
        <v>6.717582773218062E-4</v>
      </c>
      <c r="M608" s="27" t="str">
        <f t="shared" si="205"/>
        <v/>
      </c>
      <c r="N608" s="22" t="str">
        <f t="shared" si="200"/>
        <v/>
      </c>
      <c r="O608" s="28" t="str">
        <f t="shared" ca="1" si="201"/>
        <v/>
      </c>
      <c r="P608" s="28" t="str">
        <f t="shared" ca="1" si="202"/>
        <v/>
      </c>
      <c r="Q608" s="20" t="str">
        <f ca="1">IF(O608="","",SUM($P$4:$P608))</f>
        <v/>
      </c>
      <c r="R608" s="28" t="e">
        <f t="shared" si="208"/>
        <v>#N/A</v>
      </c>
      <c r="S608" s="77">
        <f ca="1">SUM(L$4:L608)</f>
        <v>1.3419912025788965</v>
      </c>
      <c r="T608" s="80">
        <f t="shared" ca="1" si="203"/>
        <v>0.64078367026223337</v>
      </c>
      <c r="U608" s="80" t="e">
        <f t="shared" ca="1" si="204"/>
        <v>#N/A</v>
      </c>
      <c r="V608" s="2"/>
      <c r="W608" s="2"/>
      <c r="X608" s="2"/>
      <c r="Y608" s="2"/>
      <c r="AB608" s="6"/>
      <c r="AC608" s="6"/>
      <c r="AP608" s="35" t="e">
        <f t="shared" si="206"/>
        <v>#N/A</v>
      </c>
      <c r="AQ608" s="78" t="e">
        <f t="shared" ca="1" si="207"/>
        <v>#N/A</v>
      </c>
    </row>
    <row r="609" spans="1:43">
      <c r="A609" s="74">
        <v>2.4065401804339599</v>
      </c>
      <c r="B609" s="74">
        <v>3158</v>
      </c>
      <c r="C609" s="35">
        <v>4.4642857142857097E-3</v>
      </c>
      <c r="D609" s="35">
        <f t="shared" ca="1" si="194"/>
        <v>26</v>
      </c>
      <c r="E609" s="35">
        <f t="shared" ca="1" si="195"/>
        <v>8.2740958548173696E-4</v>
      </c>
      <c r="F609" s="35">
        <f ca="1">E609*'Input Sheet'!$D$2/SUM(OFFSET($E$4,0,0,'Input Sheet'!$D$2))</f>
        <v>0.38590326581232098</v>
      </c>
      <c r="G609" s="35">
        <f t="shared" si="196"/>
        <v>2.4065401804339599</v>
      </c>
      <c r="H609" s="35">
        <f t="shared" si="197"/>
        <v>3</v>
      </c>
      <c r="J609" s="19">
        <v>606</v>
      </c>
      <c r="K609" s="30">
        <f t="shared" si="198"/>
        <v>2.2304489213782701</v>
      </c>
      <c r="L609" s="77">
        <f t="shared" ca="1" si="199"/>
        <v>6.717582773218062E-4</v>
      </c>
      <c r="M609" s="27">
        <f t="shared" si="205"/>
        <v>2.2304489213782701</v>
      </c>
      <c r="N609" s="22" t="str">
        <f t="shared" si="200"/>
        <v/>
      </c>
      <c r="O609" s="28" t="str">
        <f t="shared" ca="1" si="201"/>
        <v/>
      </c>
      <c r="P609" s="28" t="str">
        <f t="shared" ca="1" si="202"/>
        <v/>
      </c>
      <c r="Q609" s="20" t="str">
        <f ca="1">IF(O609="","",SUM($P$4:$P609))</f>
        <v/>
      </c>
      <c r="R609" s="28" t="e">
        <f t="shared" si="208"/>
        <v>#N/A</v>
      </c>
      <c r="S609" s="77">
        <f ca="1">SUM(L$4:L609)</f>
        <v>1.3426629608562184</v>
      </c>
      <c r="T609" s="80">
        <f t="shared" ca="1" si="203"/>
        <v>0.64110442626543529</v>
      </c>
      <c r="U609" s="80" t="e">
        <f t="shared" ca="1" si="204"/>
        <v>#N/A</v>
      </c>
      <c r="V609" s="2"/>
      <c r="W609" s="2"/>
      <c r="X609" s="2"/>
      <c r="Y609" s="2"/>
      <c r="AB609" s="6"/>
      <c r="AC609" s="6"/>
      <c r="AP609" s="35" t="e">
        <f t="shared" si="206"/>
        <v>#N/A</v>
      </c>
      <c r="AQ609" s="78" t="e">
        <f t="shared" ca="1" si="207"/>
        <v>#N/A</v>
      </c>
    </row>
    <row r="610" spans="1:43">
      <c r="A610" s="74">
        <v>2.02118929906994</v>
      </c>
      <c r="B610" s="74">
        <v>3159</v>
      </c>
      <c r="C610" s="35">
        <v>0</v>
      </c>
      <c r="D610" s="35">
        <f t="shared" ca="1" si="194"/>
        <v>18</v>
      </c>
      <c r="E610" s="35">
        <f t="shared" ca="1" si="195"/>
        <v>1.4283702317789985E-3</v>
      </c>
      <c r="F610" s="35">
        <f ca="1">E610*'Input Sheet'!$D$2/SUM(OFFSET($E$4,0,0,'Input Sheet'!$D$2))</f>
        <v>0.66619090098126998</v>
      </c>
      <c r="G610" s="35" t="str">
        <f t="shared" si="196"/>
        <v/>
      </c>
      <c r="H610" s="35" t="str">
        <f t="shared" si="197"/>
        <v/>
      </c>
      <c r="J610" s="19">
        <v>607</v>
      </c>
      <c r="K610" s="30">
        <f t="shared" si="198"/>
        <v>2.2304489213782701</v>
      </c>
      <c r="L610" s="77">
        <f t="shared" ca="1" si="199"/>
        <v>6.717582773218062E-4</v>
      </c>
      <c r="M610" s="27" t="str">
        <f t="shared" si="205"/>
        <v/>
      </c>
      <c r="N610" s="22" t="str">
        <f t="shared" si="200"/>
        <v/>
      </c>
      <c r="O610" s="28" t="str">
        <f t="shared" ca="1" si="201"/>
        <v/>
      </c>
      <c r="P610" s="28" t="str">
        <f t="shared" ca="1" si="202"/>
        <v/>
      </c>
      <c r="Q610" s="20" t="str">
        <f ca="1">IF(O610="","",SUM($P$4:$P610))</f>
        <v/>
      </c>
      <c r="R610" s="28" t="e">
        <f t="shared" si="208"/>
        <v>#N/A</v>
      </c>
      <c r="S610" s="77">
        <f ca="1">SUM(L$4:L610)</f>
        <v>1.3433347191335403</v>
      </c>
      <c r="T610" s="80">
        <f t="shared" ca="1" si="203"/>
        <v>0.64142518226863721</v>
      </c>
      <c r="U610" s="80" t="e">
        <f t="shared" ca="1" si="204"/>
        <v>#N/A</v>
      </c>
      <c r="V610" s="2"/>
      <c r="W610" s="2"/>
      <c r="X610" s="2"/>
      <c r="Y610" s="2"/>
      <c r="AB610" s="6"/>
      <c r="AC610" s="6"/>
      <c r="AP610" s="35" t="e">
        <f t="shared" si="206"/>
        <v>#N/A</v>
      </c>
      <c r="AQ610" s="78" t="e">
        <f t="shared" ca="1" si="207"/>
        <v>#N/A</v>
      </c>
    </row>
    <row r="611" spans="1:43">
      <c r="A611" s="74">
        <v>2.2380461031287999</v>
      </c>
      <c r="B611" s="74">
        <v>3160</v>
      </c>
      <c r="C611" s="35">
        <v>9.7560975609756097E-3</v>
      </c>
      <c r="D611" s="35">
        <f t="shared" ca="1" si="194"/>
        <v>22</v>
      </c>
      <c r="E611" s="35">
        <f t="shared" ca="1" si="195"/>
        <v>6.717582773218062E-4</v>
      </c>
      <c r="F611" s="35">
        <f ca="1">E611*'Input Sheet'!$D$2/SUM(OFFSET($E$4,0,0,'Input Sheet'!$D$2))</f>
        <v>0.31330760194663687</v>
      </c>
      <c r="G611" s="35">
        <f t="shared" si="196"/>
        <v>2.2380461031287999</v>
      </c>
      <c r="H611" s="35">
        <f t="shared" si="197"/>
        <v>6</v>
      </c>
      <c r="J611" s="19">
        <v>608</v>
      </c>
      <c r="K611" s="30">
        <f t="shared" si="198"/>
        <v>2.2304489213782701</v>
      </c>
      <c r="L611" s="77">
        <f t="shared" ca="1" si="199"/>
        <v>6.717582773218062E-4</v>
      </c>
      <c r="M611" s="27" t="str">
        <f t="shared" si="205"/>
        <v/>
      </c>
      <c r="N611" s="22" t="str">
        <f t="shared" si="200"/>
        <v/>
      </c>
      <c r="O611" s="28" t="str">
        <f t="shared" ca="1" si="201"/>
        <v/>
      </c>
      <c r="P611" s="28" t="str">
        <f t="shared" ca="1" si="202"/>
        <v/>
      </c>
      <c r="Q611" s="20" t="str">
        <f ca="1">IF(O611="","",SUM($P$4:$P611))</f>
        <v/>
      </c>
      <c r="R611" s="28" t="e">
        <f t="shared" si="208"/>
        <v>#N/A</v>
      </c>
      <c r="S611" s="77">
        <f ca="1">SUM(L$4:L611)</f>
        <v>1.3440064774108622</v>
      </c>
      <c r="T611" s="80">
        <f t="shared" ca="1" si="203"/>
        <v>0.64174593827183912</v>
      </c>
      <c r="U611" s="80" t="e">
        <f t="shared" ca="1" si="204"/>
        <v>#N/A</v>
      </c>
      <c r="V611" s="2"/>
      <c r="W611" s="2"/>
      <c r="X611" s="2"/>
      <c r="Y611" s="2"/>
      <c r="AB611" s="6"/>
      <c r="AC611" s="6"/>
      <c r="AP611" s="35" t="e">
        <f t="shared" si="206"/>
        <v>#N/A</v>
      </c>
      <c r="AQ611" s="78" t="e">
        <f t="shared" ca="1" si="207"/>
        <v>#N/A</v>
      </c>
    </row>
    <row r="612" spans="1:43">
      <c r="A612" s="74">
        <v>2.3654879848908998</v>
      </c>
      <c r="B612" s="74">
        <v>3161</v>
      </c>
      <c r="C612" s="35">
        <v>0</v>
      </c>
      <c r="D612" s="35">
        <f t="shared" ca="1" si="194"/>
        <v>25</v>
      </c>
      <c r="E612" s="35">
        <f t="shared" ca="1" si="195"/>
        <v>7.2564263111767296E-4</v>
      </c>
      <c r="F612" s="35">
        <f ca="1">E612*'Input Sheet'!$D$2/SUM(OFFSET($E$4,0,0,'Input Sheet'!$D$2))</f>
        <v>0.33843922777123336</v>
      </c>
      <c r="G612" s="35" t="str">
        <f t="shared" si="196"/>
        <v/>
      </c>
      <c r="H612" s="35" t="str">
        <f t="shared" si="197"/>
        <v/>
      </c>
      <c r="J612" s="19">
        <v>609</v>
      </c>
      <c r="K612" s="30">
        <f t="shared" si="198"/>
        <v>2.2329961103921501</v>
      </c>
      <c r="L612" s="77">
        <f t="shared" ca="1" si="199"/>
        <v>6.717582773218062E-4</v>
      </c>
      <c r="M612" s="27">
        <f t="shared" si="205"/>
        <v>2.2329961103921501</v>
      </c>
      <c r="N612" s="22" t="str">
        <f t="shared" si="200"/>
        <v/>
      </c>
      <c r="O612" s="28" t="str">
        <f t="shared" ca="1" si="201"/>
        <v/>
      </c>
      <c r="P612" s="28" t="str">
        <f t="shared" ca="1" si="202"/>
        <v/>
      </c>
      <c r="Q612" s="20" t="str">
        <f ca="1">IF(O612="","",SUM($P$4:$P612))</f>
        <v/>
      </c>
      <c r="R612" s="28" t="e">
        <f t="shared" si="208"/>
        <v>#N/A</v>
      </c>
      <c r="S612" s="77">
        <f ca="1">SUM(L$4:L612)</f>
        <v>1.3446782356881841</v>
      </c>
      <c r="T612" s="80">
        <f t="shared" ca="1" si="203"/>
        <v>0.64206669427504115</v>
      </c>
      <c r="U612" s="80" t="e">
        <f t="shared" ca="1" si="204"/>
        <v>#N/A</v>
      </c>
      <c r="V612" s="2"/>
      <c r="W612" s="2"/>
      <c r="X612" s="2"/>
      <c r="Y612" s="2"/>
      <c r="AB612" s="6"/>
      <c r="AC612" s="6"/>
      <c r="AP612" s="35" t="e">
        <f t="shared" si="206"/>
        <v>#N/A</v>
      </c>
      <c r="AQ612" s="78" t="e">
        <f t="shared" ca="1" si="207"/>
        <v>#N/A</v>
      </c>
    </row>
    <row r="613" spans="1:43">
      <c r="A613" s="74">
        <v>2.7250945210814699</v>
      </c>
      <c r="B613" s="74">
        <v>3162</v>
      </c>
      <c r="C613" s="35">
        <v>2.2222222222222199E-2</v>
      </c>
      <c r="D613" s="35">
        <f t="shared" ca="1" si="194"/>
        <v>33</v>
      </c>
      <c r="E613" s="35">
        <f t="shared" ca="1" si="195"/>
        <v>1.1903085264824986E-3</v>
      </c>
      <c r="F613" s="35">
        <f ca="1">E613*'Input Sheet'!$D$2/SUM(OFFSET($E$4,0,0,'Input Sheet'!$D$2))</f>
        <v>0.55515908415105819</v>
      </c>
      <c r="G613" s="35">
        <f t="shared" si="196"/>
        <v>2.7250945210814699</v>
      </c>
      <c r="H613" s="35">
        <f t="shared" si="197"/>
        <v>1</v>
      </c>
      <c r="J613" s="19">
        <v>610</v>
      </c>
      <c r="K613" s="30">
        <f t="shared" si="198"/>
        <v>2.2329961103921501</v>
      </c>
      <c r="L613" s="77">
        <f t="shared" ca="1" si="199"/>
        <v>6.717582773218062E-4</v>
      </c>
      <c r="M613" s="27" t="str">
        <f t="shared" si="205"/>
        <v/>
      </c>
      <c r="N613" s="22" t="str">
        <f t="shared" si="200"/>
        <v/>
      </c>
      <c r="O613" s="28" t="str">
        <f t="shared" ca="1" si="201"/>
        <v/>
      </c>
      <c r="P613" s="28" t="str">
        <f t="shared" ca="1" si="202"/>
        <v/>
      </c>
      <c r="Q613" s="20" t="str">
        <f ca="1">IF(O613="","",SUM($P$4:$P613))</f>
        <v/>
      </c>
      <c r="R613" s="28" t="e">
        <f t="shared" si="208"/>
        <v>#N/A</v>
      </c>
      <c r="S613" s="77">
        <f ca="1">SUM(L$4:L613)</f>
        <v>1.345349993965506</v>
      </c>
      <c r="T613" s="80">
        <f t="shared" ca="1" si="203"/>
        <v>0.64238745027824307</v>
      </c>
      <c r="U613" s="80" t="e">
        <f t="shared" ca="1" si="204"/>
        <v>#N/A</v>
      </c>
      <c r="V613" s="2"/>
      <c r="W613" s="2"/>
      <c r="X613" s="2"/>
      <c r="Y613" s="2"/>
      <c r="AB613" s="6"/>
      <c r="AC613" s="6"/>
      <c r="AP613" s="35" t="e">
        <f t="shared" si="206"/>
        <v>#N/A</v>
      </c>
      <c r="AQ613" s="78" t="e">
        <f t="shared" ca="1" si="207"/>
        <v>#N/A</v>
      </c>
    </row>
    <row r="614" spans="1:43">
      <c r="A614" s="74">
        <v>2.53147891704225</v>
      </c>
      <c r="B614" s="74">
        <v>3163</v>
      </c>
      <c r="C614" s="35">
        <v>0</v>
      </c>
      <c r="D614" s="35">
        <f t="shared" ca="1" si="194"/>
        <v>29</v>
      </c>
      <c r="E614" s="35">
        <f t="shared" ca="1" si="195"/>
        <v>1.0943159033790714E-3</v>
      </c>
      <c r="F614" s="35">
        <f ca="1">E614*'Input Sheet'!$D$2/SUM(OFFSET($E$4,0,0,'Input Sheet'!$D$2))</f>
        <v>0.51038819026790838</v>
      </c>
      <c r="G614" s="35" t="str">
        <f t="shared" si="196"/>
        <v/>
      </c>
      <c r="H614" s="35" t="str">
        <f t="shared" si="197"/>
        <v/>
      </c>
      <c r="J614" s="19">
        <v>611</v>
      </c>
      <c r="K614" s="30">
        <f t="shared" si="198"/>
        <v>2.2329961103921501</v>
      </c>
      <c r="L614" s="77">
        <f t="shared" ca="1" si="199"/>
        <v>6.717582773218062E-4</v>
      </c>
      <c r="M614" s="27" t="str">
        <f t="shared" si="205"/>
        <v/>
      </c>
      <c r="N614" s="22" t="str">
        <f t="shared" si="200"/>
        <v/>
      </c>
      <c r="O614" s="28" t="str">
        <f t="shared" ca="1" si="201"/>
        <v/>
      </c>
      <c r="P614" s="28" t="str">
        <f t="shared" ca="1" si="202"/>
        <v/>
      </c>
      <c r="Q614" s="20" t="str">
        <f ca="1">IF(O614="","",SUM($P$4:$P614))</f>
        <v/>
      </c>
      <c r="R614" s="28" t="e">
        <f t="shared" si="208"/>
        <v>#N/A</v>
      </c>
      <c r="S614" s="77">
        <f ca="1">SUM(L$4:L614)</f>
        <v>1.3460217522428279</v>
      </c>
      <c r="T614" s="80">
        <f t="shared" ca="1" si="203"/>
        <v>0.64270820628144498</v>
      </c>
      <c r="U614" s="80" t="e">
        <f t="shared" ca="1" si="204"/>
        <v>#N/A</v>
      </c>
      <c r="V614" s="2"/>
      <c r="W614" s="2"/>
      <c r="X614" s="2"/>
      <c r="Y614" s="2"/>
      <c r="AB614" s="6"/>
      <c r="AC614" s="6"/>
      <c r="AP614" s="35" t="e">
        <f t="shared" si="206"/>
        <v>#N/A</v>
      </c>
      <c r="AQ614" s="78" t="e">
        <f t="shared" ca="1" si="207"/>
        <v>#N/A</v>
      </c>
    </row>
    <row r="615" spans="1:43">
      <c r="A615" s="74">
        <v>2.5078558716958299</v>
      </c>
      <c r="B615" s="74">
        <v>3165</v>
      </c>
      <c r="C615" s="35">
        <v>0</v>
      </c>
      <c r="D615" s="35">
        <f t="shared" ca="1" si="194"/>
        <v>28</v>
      </c>
      <c r="E615" s="35">
        <f t="shared" ca="1" si="195"/>
        <v>1.1799580175565639E-3</v>
      </c>
      <c r="F615" s="35">
        <f ca="1">E615*'Input Sheet'!$D$2/SUM(OFFSET($E$4,0,0,'Input Sheet'!$D$2))</f>
        <v>0.55033161385409246</v>
      </c>
      <c r="G615" s="35" t="str">
        <f t="shared" si="196"/>
        <v/>
      </c>
      <c r="H615" s="35" t="str">
        <f t="shared" si="197"/>
        <v/>
      </c>
      <c r="J615" s="19">
        <v>612</v>
      </c>
      <c r="K615" s="30">
        <f t="shared" si="198"/>
        <v>2.2329961103921501</v>
      </c>
      <c r="L615" s="77">
        <f t="shared" ca="1" si="199"/>
        <v>6.717582773218062E-4</v>
      </c>
      <c r="M615" s="27" t="str">
        <f t="shared" si="205"/>
        <v/>
      </c>
      <c r="N615" s="22" t="str">
        <f t="shared" si="200"/>
        <v/>
      </c>
      <c r="O615" s="28" t="str">
        <f t="shared" ca="1" si="201"/>
        <v/>
      </c>
      <c r="P615" s="28" t="str">
        <f t="shared" ca="1" si="202"/>
        <v/>
      </c>
      <c r="Q615" s="20" t="str">
        <f ca="1">IF(O615="","",SUM($P$4:$P615))</f>
        <v/>
      </c>
      <c r="R615" s="28" t="e">
        <f t="shared" si="208"/>
        <v>#N/A</v>
      </c>
      <c r="S615" s="77">
        <f ca="1">SUM(L$4:L615)</f>
        <v>1.3466935105201499</v>
      </c>
      <c r="T615" s="80">
        <f t="shared" ca="1" si="203"/>
        <v>0.6430289622846469</v>
      </c>
      <c r="U615" s="80" t="e">
        <f t="shared" ca="1" si="204"/>
        <v>#N/A</v>
      </c>
      <c r="V615" s="2"/>
      <c r="W615" s="2"/>
      <c r="X615" s="2"/>
      <c r="Y615" s="2"/>
      <c r="AB615" s="6"/>
      <c r="AC615" s="6"/>
      <c r="AP615" s="35" t="e">
        <f t="shared" si="206"/>
        <v>#N/A</v>
      </c>
      <c r="AQ615" s="78" t="e">
        <f t="shared" ca="1" si="207"/>
        <v>#N/A</v>
      </c>
    </row>
    <row r="616" spans="1:43">
      <c r="A616" s="74">
        <v>2.5105450102066098</v>
      </c>
      <c r="B616" s="74">
        <v>3166</v>
      </c>
      <c r="C616" s="35">
        <v>0</v>
      </c>
      <c r="D616" s="35">
        <f t="shared" ca="1" si="194"/>
        <v>28</v>
      </c>
      <c r="E616" s="35">
        <f t="shared" ca="1" si="195"/>
        <v>1.1799580175565639E-3</v>
      </c>
      <c r="F616" s="35">
        <f ca="1">E616*'Input Sheet'!$D$2/SUM(OFFSET($E$4,0,0,'Input Sheet'!$D$2))</f>
        <v>0.55033161385409246</v>
      </c>
      <c r="G616" s="35" t="str">
        <f t="shared" si="196"/>
        <v/>
      </c>
      <c r="H616" s="35" t="str">
        <f t="shared" si="197"/>
        <v/>
      </c>
      <c r="J616" s="19">
        <v>613</v>
      </c>
      <c r="K616" s="30">
        <f t="shared" si="198"/>
        <v>2.2329961103921501</v>
      </c>
      <c r="L616" s="77">
        <f t="shared" ca="1" si="199"/>
        <v>6.717582773218062E-4</v>
      </c>
      <c r="M616" s="27" t="str">
        <f t="shared" si="205"/>
        <v/>
      </c>
      <c r="N616" s="22" t="str">
        <f t="shared" si="200"/>
        <v/>
      </c>
      <c r="O616" s="28" t="str">
        <f t="shared" ca="1" si="201"/>
        <v/>
      </c>
      <c r="P616" s="28" t="str">
        <f t="shared" ca="1" si="202"/>
        <v/>
      </c>
      <c r="Q616" s="20" t="str">
        <f ca="1">IF(O616="","",SUM($P$4:$P616))</f>
        <v/>
      </c>
      <c r="R616" s="28" t="e">
        <f t="shared" si="208"/>
        <v>#N/A</v>
      </c>
      <c r="S616" s="77">
        <f ca="1">SUM(L$4:L616)</f>
        <v>1.3473652687974718</v>
      </c>
      <c r="T616" s="80">
        <f t="shared" ca="1" si="203"/>
        <v>0.64334971828784882</v>
      </c>
      <c r="U616" s="80" t="e">
        <f t="shared" ca="1" si="204"/>
        <v>#N/A</v>
      </c>
      <c r="V616" s="2"/>
      <c r="W616" s="2"/>
      <c r="X616" s="2"/>
      <c r="Y616" s="2"/>
      <c r="AB616" s="6"/>
      <c r="AC616" s="6"/>
      <c r="AP616" s="35" t="e">
        <f t="shared" si="206"/>
        <v>#N/A</v>
      </c>
      <c r="AQ616" s="78" t="e">
        <f t="shared" ca="1" si="207"/>
        <v>#N/A</v>
      </c>
    </row>
    <row r="617" spans="1:43">
      <c r="A617" s="74">
        <v>2.6893088591236198</v>
      </c>
      <c r="B617" s="74">
        <v>3168</v>
      </c>
      <c r="C617" s="35">
        <v>0</v>
      </c>
      <c r="D617" s="35">
        <f t="shared" ca="1" si="194"/>
        <v>32</v>
      </c>
      <c r="E617" s="35">
        <f t="shared" ca="1" si="195"/>
        <v>9.4891728684618783E-4</v>
      </c>
      <c r="F617" s="35">
        <f ca="1">E617*'Input Sheet'!$D$2/SUM(OFFSET($E$4,0,0,'Input Sheet'!$D$2))</f>
        <v>0.44257437477776673</v>
      </c>
      <c r="G617" s="35" t="str">
        <f t="shared" si="196"/>
        <v/>
      </c>
      <c r="H617" s="35" t="str">
        <f t="shared" si="197"/>
        <v/>
      </c>
      <c r="J617" s="19">
        <v>614</v>
      </c>
      <c r="K617" s="30">
        <f t="shared" si="198"/>
        <v>2.23552844690755</v>
      </c>
      <c r="L617" s="77">
        <f t="shared" ca="1" si="199"/>
        <v>6.717582773218062E-4</v>
      </c>
      <c r="M617" s="27">
        <f t="shared" si="205"/>
        <v>2.23552844690755</v>
      </c>
      <c r="N617" s="22" t="str">
        <f t="shared" si="200"/>
        <v/>
      </c>
      <c r="O617" s="28" t="str">
        <f t="shared" ca="1" si="201"/>
        <v/>
      </c>
      <c r="P617" s="28" t="str">
        <f t="shared" ca="1" si="202"/>
        <v/>
      </c>
      <c r="Q617" s="20" t="str">
        <f ca="1">IF(O617="","",SUM($P$4:$P617))</f>
        <v/>
      </c>
      <c r="R617" s="28" t="e">
        <f t="shared" si="208"/>
        <v>#N/A</v>
      </c>
      <c r="S617" s="77">
        <f ca="1">SUM(L$4:L617)</f>
        <v>1.3480370270747937</v>
      </c>
      <c r="T617" s="80">
        <f t="shared" ca="1" si="203"/>
        <v>0.64367047429105084</v>
      </c>
      <c r="U617" s="80" t="e">
        <f t="shared" ca="1" si="204"/>
        <v>#N/A</v>
      </c>
      <c r="V617" s="2"/>
      <c r="W617" s="2"/>
      <c r="X617" s="2"/>
      <c r="Y617" s="2"/>
      <c r="AB617" s="6"/>
      <c r="AC617" s="6"/>
      <c r="AP617" s="35" t="e">
        <f t="shared" si="206"/>
        <v>#N/A</v>
      </c>
      <c r="AQ617" s="78" t="e">
        <f t="shared" ca="1" si="207"/>
        <v>#N/A</v>
      </c>
    </row>
    <row r="618" spans="1:43">
      <c r="A618" s="74">
        <v>2.5065050324048701</v>
      </c>
      <c r="B618" s="74">
        <v>3169</v>
      </c>
      <c r="C618" s="35">
        <v>0</v>
      </c>
      <c r="D618" s="35">
        <f t="shared" ca="1" si="194"/>
        <v>28</v>
      </c>
      <c r="E618" s="35">
        <f t="shared" ca="1" si="195"/>
        <v>1.1799580175565639E-3</v>
      </c>
      <c r="F618" s="35">
        <f ca="1">E618*'Input Sheet'!$D$2/SUM(OFFSET($E$4,0,0,'Input Sheet'!$D$2))</f>
        <v>0.55033161385409246</v>
      </c>
      <c r="G618" s="35" t="str">
        <f t="shared" si="196"/>
        <v/>
      </c>
      <c r="H618" s="35" t="str">
        <f t="shared" si="197"/>
        <v/>
      </c>
      <c r="J618" s="19">
        <v>615</v>
      </c>
      <c r="K618" s="30">
        <f t="shared" si="198"/>
        <v>2.2380461031287999</v>
      </c>
      <c r="L618" s="77">
        <f t="shared" ca="1" si="199"/>
        <v>6.717582773218062E-4</v>
      </c>
      <c r="M618" s="27">
        <f t="shared" si="205"/>
        <v>2.2380461031287999</v>
      </c>
      <c r="N618" s="22" t="str">
        <f t="shared" si="200"/>
        <v/>
      </c>
      <c r="O618" s="28" t="str">
        <f t="shared" ca="1" si="201"/>
        <v/>
      </c>
      <c r="P618" s="28" t="str">
        <f t="shared" ca="1" si="202"/>
        <v/>
      </c>
      <c r="Q618" s="20" t="str">
        <f ca="1">IF(O618="","",SUM($P$4:$P618))</f>
        <v/>
      </c>
      <c r="R618" s="28" t="e">
        <f t="shared" si="208"/>
        <v>#N/A</v>
      </c>
      <c r="S618" s="77">
        <f ca="1">SUM(L$4:L618)</f>
        <v>1.3487087853521156</v>
      </c>
      <c r="T618" s="80">
        <f t="shared" ca="1" si="203"/>
        <v>0.64399123029425276</v>
      </c>
      <c r="U618" s="80" t="e">
        <f t="shared" ca="1" si="204"/>
        <v>#N/A</v>
      </c>
      <c r="V618" s="2"/>
      <c r="W618" s="2"/>
      <c r="X618" s="2"/>
      <c r="Y618" s="2"/>
      <c r="AB618" s="6"/>
      <c r="AC618" s="6"/>
      <c r="AP618" s="35" t="e">
        <f t="shared" si="206"/>
        <v>#N/A</v>
      </c>
      <c r="AQ618" s="78" t="e">
        <f t="shared" ca="1" si="207"/>
        <v>#N/A</v>
      </c>
    </row>
    <row r="619" spans="1:43">
      <c r="A619" s="74">
        <v>2.6031443726201799</v>
      </c>
      <c r="B619" s="74">
        <v>3170</v>
      </c>
      <c r="C619" s="35">
        <v>7.2463768115942004E-3</v>
      </c>
      <c r="D619" s="35">
        <f t="shared" ca="1" si="194"/>
        <v>30</v>
      </c>
      <c r="E619" s="35">
        <f t="shared" ca="1" si="195"/>
        <v>1.2681791777477088E-3</v>
      </c>
      <c r="F619" s="35">
        <f ca="1">E619*'Input Sheet'!$D$2/SUM(OFFSET($E$4,0,0,'Input Sheet'!$D$2))</f>
        <v>0.59147790274037981</v>
      </c>
      <c r="G619" s="35">
        <f t="shared" si="196"/>
        <v>2.6031443726201799</v>
      </c>
      <c r="H619" s="35">
        <f t="shared" si="197"/>
        <v>2</v>
      </c>
      <c r="J619" s="19">
        <v>616</v>
      </c>
      <c r="K619" s="30">
        <f t="shared" si="198"/>
        <v>2.2380461031287999</v>
      </c>
      <c r="L619" s="77">
        <f t="shared" ca="1" si="199"/>
        <v>6.717582773218062E-4</v>
      </c>
      <c r="M619" s="27" t="str">
        <f t="shared" si="205"/>
        <v/>
      </c>
      <c r="N619" s="22" t="str">
        <f t="shared" si="200"/>
        <v/>
      </c>
      <c r="O619" s="28" t="str">
        <f t="shared" ca="1" si="201"/>
        <v/>
      </c>
      <c r="P619" s="28" t="str">
        <f t="shared" ca="1" si="202"/>
        <v/>
      </c>
      <c r="Q619" s="20" t="str">
        <f ca="1">IF(O619="","",SUM($P$4:$P619))</f>
        <v/>
      </c>
      <c r="R619" s="28" t="e">
        <f t="shared" si="208"/>
        <v>#N/A</v>
      </c>
      <c r="S619" s="77">
        <f ca="1">SUM(L$4:L619)</f>
        <v>1.3493805436294375</v>
      </c>
      <c r="T619" s="80">
        <f t="shared" ca="1" si="203"/>
        <v>0.64431198629745468</v>
      </c>
      <c r="U619" s="80" t="e">
        <f t="shared" ca="1" si="204"/>
        <v>#N/A</v>
      </c>
      <c r="V619" s="2"/>
      <c r="W619" s="2"/>
      <c r="X619" s="2"/>
      <c r="Y619" s="2"/>
      <c r="AB619" s="6"/>
      <c r="AC619" s="6"/>
      <c r="AP619" s="35" t="e">
        <f t="shared" si="206"/>
        <v>#N/A</v>
      </c>
      <c r="AQ619" s="78" t="e">
        <f t="shared" ca="1" si="207"/>
        <v>#N/A</v>
      </c>
    </row>
    <row r="620" spans="1:43">
      <c r="A620" s="74">
        <v>2.53402610605613</v>
      </c>
      <c r="B620" s="74">
        <v>3171</v>
      </c>
      <c r="C620" s="35">
        <v>4.1493775933610002E-3</v>
      </c>
      <c r="D620" s="35">
        <f t="shared" ca="1" si="194"/>
        <v>29</v>
      </c>
      <c r="E620" s="35">
        <f t="shared" ca="1" si="195"/>
        <v>1.0943159033790714E-3</v>
      </c>
      <c r="F620" s="35">
        <f ca="1">E620*'Input Sheet'!$D$2/SUM(OFFSET($E$4,0,0,'Input Sheet'!$D$2))</f>
        <v>0.51038819026790838</v>
      </c>
      <c r="G620" s="35">
        <f t="shared" si="196"/>
        <v>2.53402610605613</v>
      </c>
      <c r="H620" s="35">
        <f t="shared" si="197"/>
        <v>2</v>
      </c>
      <c r="J620" s="19">
        <v>617</v>
      </c>
      <c r="K620" s="30">
        <f t="shared" si="198"/>
        <v>2.2380461031287999</v>
      </c>
      <c r="L620" s="77">
        <f t="shared" ca="1" si="199"/>
        <v>6.717582773218062E-4</v>
      </c>
      <c r="M620" s="27" t="str">
        <f t="shared" si="205"/>
        <v/>
      </c>
      <c r="N620" s="22" t="str">
        <f t="shared" si="200"/>
        <v/>
      </c>
      <c r="O620" s="28" t="str">
        <f t="shared" ca="1" si="201"/>
        <v/>
      </c>
      <c r="P620" s="28" t="str">
        <f t="shared" ca="1" si="202"/>
        <v/>
      </c>
      <c r="Q620" s="20" t="str">
        <f ca="1">IF(O620="","",SUM($P$4:$P620))</f>
        <v/>
      </c>
      <c r="R620" s="28" t="e">
        <f t="shared" si="208"/>
        <v>#N/A</v>
      </c>
      <c r="S620" s="77">
        <f ca="1">SUM(L$4:L620)</f>
        <v>1.3500523019067594</v>
      </c>
      <c r="T620" s="80">
        <f t="shared" ca="1" si="203"/>
        <v>0.64463274230065659</v>
      </c>
      <c r="U620" s="80" t="e">
        <f t="shared" ca="1" si="204"/>
        <v>#N/A</v>
      </c>
      <c r="V620" s="2"/>
      <c r="W620" s="2"/>
      <c r="X620" s="2"/>
      <c r="Y620" s="2"/>
      <c r="AB620" s="6"/>
      <c r="AC620" s="6"/>
      <c r="AP620" s="35" t="e">
        <f t="shared" si="206"/>
        <v>#N/A</v>
      </c>
      <c r="AQ620" s="78" t="e">
        <f t="shared" ca="1" si="207"/>
        <v>#N/A</v>
      </c>
    </row>
    <row r="621" spans="1:43">
      <c r="A621" s="74">
        <v>2.9304395947667001</v>
      </c>
      <c r="B621" s="74">
        <v>3172</v>
      </c>
      <c r="C621" s="35">
        <v>0</v>
      </c>
      <c r="D621" s="35">
        <f t="shared" ca="1" si="194"/>
        <v>37</v>
      </c>
      <c r="E621" s="35">
        <f t="shared" ca="1" si="195"/>
        <v>1.8337185407973631E-3</v>
      </c>
      <c r="F621" s="35">
        <f ca="1">E621*'Input Sheet'!$D$2/SUM(OFFSET($E$4,0,0,'Input Sheet'!$D$2))</f>
        <v>0.85524507558406282</v>
      </c>
      <c r="G621" s="35" t="str">
        <f t="shared" si="196"/>
        <v/>
      </c>
      <c r="H621" s="35" t="str">
        <f t="shared" si="197"/>
        <v/>
      </c>
      <c r="J621" s="19">
        <v>618</v>
      </c>
      <c r="K621" s="30">
        <f t="shared" si="198"/>
        <v>2.2380461031287999</v>
      </c>
      <c r="L621" s="77">
        <f t="shared" ca="1" si="199"/>
        <v>6.717582773218062E-4</v>
      </c>
      <c r="M621" s="27" t="str">
        <f t="shared" si="205"/>
        <v/>
      </c>
      <c r="N621" s="22" t="str">
        <f t="shared" si="200"/>
        <v/>
      </c>
      <c r="O621" s="28" t="str">
        <f t="shared" ca="1" si="201"/>
        <v/>
      </c>
      <c r="P621" s="28" t="str">
        <f t="shared" ca="1" si="202"/>
        <v/>
      </c>
      <c r="Q621" s="20" t="str">
        <f ca="1">IF(O621="","",SUM($P$4:$P621))</f>
        <v/>
      </c>
      <c r="R621" s="28" t="e">
        <f t="shared" si="208"/>
        <v>#N/A</v>
      </c>
      <c r="S621" s="77">
        <f ca="1">SUM(L$4:L621)</f>
        <v>1.3507240601840813</v>
      </c>
      <c r="T621" s="80">
        <f t="shared" ca="1" si="203"/>
        <v>0.64495349830385851</v>
      </c>
      <c r="U621" s="80" t="e">
        <f t="shared" ca="1" si="204"/>
        <v>#N/A</v>
      </c>
      <c r="V621" s="2"/>
      <c r="W621" s="2"/>
      <c r="X621" s="2"/>
      <c r="Y621" s="2"/>
      <c r="AB621" s="6"/>
      <c r="AC621" s="6"/>
      <c r="AP621" s="35" t="e">
        <f t="shared" si="206"/>
        <v>#N/A</v>
      </c>
      <c r="AQ621" s="78" t="e">
        <f t="shared" ca="1" si="207"/>
        <v>#N/A</v>
      </c>
    </row>
    <row r="622" spans="1:43">
      <c r="A622" s="74">
        <v>2.5301996982030799</v>
      </c>
      <c r="B622" s="74">
        <v>3174</v>
      </c>
      <c r="C622" s="35">
        <v>0</v>
      </c>
      <c r="D622" s="35">
        <f t="shared" ca="1" si="194"/>
        <v>28</v>
      </c>
      <c r="E622" s="35">
        <f t="shared" ca="1" si="195"/>
        <v>1.1799580175565639E-3</v>
      </c>
      <c r="F622" s="35">
        <f ca="1">E622*'Input Sheet'!$D$2/SUM(OFFSET($E$4,0,0,'Input Sheet'!$D$2))</f>
        <v>0.55033161385409246</v>
      </c>
      <c r="G622" s="35" t="str">
        <f t="shared" si="196"/>
        <v/>
      </c>
      <c r="H622" s="35" t="str">
        <f t="shared" si="197"/>
        <v/>
      </c>
      <c r="J622" s="19">
        <v>619</v>
      </c>
      <c r="K622" s="30">
        <f t="shared" si="198"/>
        <v>2.2380461031287999</v>
      </c>
      <c r="L622" s="77">
        <f t="shared" ca="1" si="199"/>
        <v>6.717582773218062E-4</v>
      </c>
      <c r="M622" s="27" t="str">
        <f t="shared" si="205"/>
        <v/>
      </c>
      <c r="N622" s="22" t="str">
        <f t="shared" si="200"/>
        <v/>
      </c>
      <c r="O622" s="28" t="str">
        <f t="shared" ca="1" si="201"/>
        <v/>
      </c>
      <c r="P622" s="28" t="str">
        <f t="shared" ca="1" si="202"/>
        <v/>
      </c>
      <c r="Q622" s="20" t="str">
        <f ca="1">IF(O622="","",SUM($P$4:$P622))</f>
        <v/>
      </c>
      <c r="R622" s="28" t="e">
        <f t="shared" si="208"/>
        <v>#N/A</v>
      </c>
      <c r="S622" s="77">
        <f ca="1">SUM(L$4:L622)</f>
        <v>1.3513958184614032</v>
      </c>
      <c r="T622" s="80">
        <f t="shared" ca="1" si="203"/>
        <v>0.64527425430706054</v>
      </c>
      <c r="U622" s="80" t="e">
        <f t="shared" ca="1" si="204"/>
        <v>#N/A</v>
      </c>
      <c r="V622" s="2"/>
      <c r="W622" s="2"/>
      <c r="X622" s="2"/>
      <c r="Y622" s="2"/>
      <c r="AB622" s="6"/>
      <c r="AC622" s="6"/>
      <c r="AP622" s="35" t="e">
        <f t="shared" si="206"/>
        <v>#N/A</v>
      </c>
      <c r="AQ622" s="78" t="e">
        <f t="shared" ca="1" si="207"/>
        <v>#N/A</v>
      </c>
    </row>
    <row r="623" spans="1:43">
      <c r="A623" s="74">
        <v>2.7505083948513498</v>
      </c>
      <c r="B623" s="74">
        <v>3175</v>
      </c>
      <c r="C623" s="35">
        <v>0</v>
      </c>
      <c r="D623" s="35">
        <f t="shared" ca="1" si="194"/>
        <v>33</v>
      </c>
      <c r="E623" s="35">
        <f t="shared" ca="1" si="195"/>
        <v>1.1903085264824986E-3</v>
      </c>
      <c r="F623" s="35">
        <f ca="1">E623*'Input Sheet'!$D$2/SUM(OFFSET($E$4,0,0,'Input Sheet'!$D$2))</f>
        <v>0.55515908415105819</v>
      </c>
      <c r="G623" s="35" t="str">
        <f t="shared" si="196"/>
        <v/>
      </c>
      <c r="H623" s="35" t="str">
        <f t="shared" si="197"/>
        <v/>
      </c>
      <c r="J623" s="19">
        <v>620</v>
      </c>
      <c r="K623" s="30">
        <f t="shared" si="198"/>
        <v>2.2380461031287999</v>
      </c>
      <c r="L623" s="77">
        <f t="shared" ca="1" si="199"/>
        <v>6.717582773218062E-4</v>
      </c>
      <c r="M623" s="27" t="str">
        <f t="shared" si="205"/>
        <v/>
      </c>
      <c r="N623" s="22" t="str">
        <f t="shared" si="200"/>
        <v/>
      </c>
      <c r="O623" s="28" t="str">
        <f t="shared" ca="1" si="201"/>
        <v/>
      </c>
      <c r="P623" s="28" t="str">
        <f t="shared" ca="1" si="202"/>
        <v/>
      </c>
      <c r="Q623" s="20" t="str">
        <f ca="1">IF(O623="","",SUM($P$4:$P623))</f>
        <v/>
      </c>
      <c r="R623" s="28" t="e">
        <f t="shared" si="208"/>
        <v>#N/A</v>
      </c>
      <c r="S623" s="77">
        <f ca="1">SUM(L$4:L623)</f>
        <v>1.3520675767387251</v>
      </c>
      <c r="T623" s="80">
        <f t="shared" ca="1" si="203"/>
        <v>0.64559501031026245</v>
      </c>
      <c r="U623" s="80" t="e">
        <f t="shared" ca="1" si="204"/>
        <v>#N/A</v>
      </c>
      <c r="V623" s="2"/>
      <c r="W623" s="2"/>
      <c r="X623" s="2"/>
      <c r="Y623" s="2"/>
      <c r="AB623" s="6"/>
      <c r="AC623" s="6"/>
      <c r="AP623" s="35" t="e">
        <f t="shared" si="206"/>
        <v>#N/A</v>
      </c>
      <c r="AQ623" s="78" t="e">
        <f t="shared" ca="1" si="207"/>
        <v>#N/A</v>
      </c>
    </row>
    <row r="624" spans="1:43">
      <c r="A624" s="74">
        <v>2.4842998393467899</v>
      </c>
      <c r="B624" s="74">
        <v>3176</v>
      </c>
      <c r="C624" s="35">
        <v>0</v>
      </c>
      <c r="D624" s="35">
        <f t="shared" ca="1" si="194"/>
        <v>28</v>
      </c>
      <c r="E624" s="35">
        <f t="shared" ca="1" si="195"/>
        <v>1.1799580175565639E-3</v>
      </c>
      <c r="F624" s="35">
        <f ca="1">E624*'Input Sheet'!$D$2/SUM(OFFSET($E$4,0,0,'Input Sheet'!$D$2))</f>
        <v>0.55033161385409246</v>
      </c>
      <c r="G624" s="35" t="str">
        <f t="shared" si="196"/>
        <v/>
      </c>
      <c r="H624" s="35" t="str">
        <f t="shared" si="197"/>
        <v/>
      </c>
      <c r="J624" s="19">
        <v>621</v>
      </c>
      <c r="K624" s="30">
        <f t="shared" si="198"/>
        <v>2.2405492482825999</v>
      </c>
      <c r="L624" s="77">
        <f t="shared" ca="1" si="199"/>
        <v>6.717582773218062E-4</v>
      </c>
      <c r="M624" s="27">
        <f t="shared" si="205"/>
        <v>2.2405492482825999</v>
      </c>
      <c r="N624" s="22" t="str">
        <f t="shared" si="200"/>
        <v/>
      </c>
      <c r="O624" s="28" t="str">
        <f t="shared" ca="1" si="201"/>
        <v/>
      </c>
      <c r="P624" s="28" t="str">
        <f t="shared" ca="1" si="202"/>
        <v/>
      </c>
      <c r="Q624" s="20" t="str">
        <f ca="1">IF(O624="","",SUM($P$4:$P624))</f>
        <v/>
      </c>
      <c r="R624" s="28" t="e">
        <f t="shared" si="208"/>
        <v>#N/A</v>
      </c>
      <c r="S624" s="77">
        <f ca="1">SUM(L$4:L624)</f>
        <v>1.352739335016047</v>
      </c>
      <c r="T624" s="80">
        <f t="shared" ca="1" si="203"/>
        <v>0.64591576631346437</v>
      </c>
      <c r="U624" s="80" t="e">
        <f t="shared" ca="1" si="204"/>
        <v>#N/A</v>
      </c>
      <c r="V624" s="2"/>
      <c r="W624" s="2"/>
      <c r="X624" s="2"/>
      <c r="Y624" s="2"/>
      <c r="AB624" s="6"/>
      <c r="AC624" s="6"/>
      <c r="AP624" s="35" t="e">
        <f t="shared" si="206"/>
        <v>#N/A</v>
      </c>
      <c r="AQ624" s="78" t="e">
        <f t="shared" ca="1" si="207"/>
        <v>#N/A</v>
      </c>
    </row>
    <row r="625" spans="1:43">
      <c r="A625" s="74">
        <v>2.4955443375464501</v>
      </c>
      <c r="B625" s="74">
        <v>3177</v>
      </c>
      <c r="C625" s="35">
        <v>4.65116279069767E-3</v>
      </c>
      <c r="D625" s="35">
        <f t="shared" ca="1" si="194"/>
        <v>28</v>
      </c>
      <c r="E625" s="35">
        <f t="shared" ca="1" si="195"/>
        <v>1.1799580175565639E-3</v>
      </c>
      <c r="F625" s="35">
        <f ca="1">E625*'Input Sheet'!$D$2/SUM(OFFSET($E$4,0,0,'Input Sheet'!$D$2))</f>
        <v>0.55033161385409246</v>
      </c>
      <c r="G625" s="35">
        <f t="shared" si="196"/>
        <v>2.4955443375464501</v>
      </c>
      <c r="H625" s="35">
        <f t="shared" si="197"/>
        <v>3</v>
      </c>
      <c r="J625" s="19">
        <v>622</v>
      </c>
      <c r="K625" s="30">
        <f t="shared" si="198"/>
        <v>2.2405492482825999</v>
      </c>
      <c r="L625" s="77">
        <f t="shared" ca="1" si="199"/>
        <v>6.717582773218062E-4</v>
      </c>
      <c r="M625" s="27" t="str">
        <f t="shared" si="205"/>
        <v/>
      </c>
      <c r="N625" s="22" t="str">
        <f t="shared" si="200"/>
        <v/>
      </c>
      <c r="O625" s="28" t="str">
        <f t="shared" ca="1" si="201"/>
        <v/>
      </c>
      <c r="P625" s="28" t="str">
        <f t="shared" ca="1" si="202"/>
        <v/>
      </c>
      <c r="Q625" s="20" t="str">
        <f ca="1">IF(O625="","",SUM($P$4:$P625))</f>
        <v/>
      </c>
      <c r="R625" s="28" t="e">
        <f t="shared" si="208"/>
        <v>#N/A</v>
      </c>
      <c r="S625" s="77">
        <f ca="1">SUM(L$4:L625)</f>
        <v>1.3534110932933689</v>
      </c>
      <c r="T625" s="80">
        <f t="shared" ca="1" si="203"/>
        <v>0.64623652231666628</v>
      </c>
      <c r="U625" s="80" t="e">
        <f t="shared" ca="1" si="204"/>
        <v>#N/A</v>
      </c>
      <c r="V625" s="2"/>
      <c r="W625" s="2"/>
      <c r="X625" s="2"/>
      <c r="Y625" s="2"/>
      <c r="AB625" s="6"/>
      <c r="AC625" s="6"/>
      <c r="AP625" s="35" t="e">
        <f t="shared" si="206"/>
        <v>#N/A</v>
      </c>
      <c r="AQ625" s="78" t="e">
        <f t="shared" ca="1" si="207"/>
        <v>#N/A</v>
      </c>
    </row>
    <row r="626" spans="1:43">
      <c r="A626" s="74">
        <v>2.5198279937757202</v>
      </c>
      <c r="B626" s="74">
        <v>3178</v>
      </c>
      <c r="C626" s="35">
        <v>0</v>
      </c>
      <c r="D626" s="35">
        <f t="shared" ca="1" si="194"/>
        <v>28</v>
      </c>
      <c r="E626" s="35">
        <f t="shared" ca="1" si="195"/>
        <v>1.1799580175565639E-3</v>
      </c>
      <c r="F626" s="35">
        <f ca="1">E626*'Input Sheet'!$D$2/SUM(OFFSET($E$4,0,0,'Input Sheet'!$D$2))</f>
        <v>0.55033161385409246</v>
      </c>
      <c r="G626" s="35" t="str">
        <f t="shared" si="196"/>
        <v/>
      </c>
      <c r="H626" s="35" t="str">
        <f t="shared" si="197"/>
        <v/>
      </c>
      <c r="J626" s="19">
        <v>623</v>
      </c>
      <c r="K626" s="30">
        <f t="shared" si="198"/>
        <v>2.2405492482825999</v>
      </c>
      <c r="L626" s="77">
        <f t="shared" ca="1" si="199"/>
        <v>6.717582773218062E-4</v>
      </c>
      <c r="M626" s="27" t="str">
        <f t="shared" si="205"/>
        <v/>
      </c>
      <c r="N626" s="22" t="str">
        <f t="shared" si="200"/>
        <v/>
      </c>
      <c r="O626" s="28" t="str">
        <f t="shared" ca="1" si="201"/>
        <v/>
      </c>
      <c r="P626" s="28" t="str">
        <f t="shared" ca="1" si="202"/>
        <v/>
      </c>
      <c r="Q626" s="20" t="str">
        <f ca="1">IF(O626="","",SUM($P$4:$P626))</f>
        <v/>
      </c>
      <c r="R626" s="28" t="e">
        <f t="shared" si="208"/>
        <v>#N/A</v>
      </c>
      <c r="S626" s="77">
        <f ca="1">SUM(L$4:L626)</f>
        <v>1.3540828515706909</v>
      </c>
      <c r="T626" s="80">
        <f t="shared" ca="1" si="203"/>
        <v>0.6465572783198682</v>
      </c>
      <c r="U626" s="80" t="e">
        <f t="shared" ca="1" si="204"/>
        <v>#N/A</v>
      </c>
      <c r="V626" s="2"/>
      <c r="W626" s="2"/>
      <c r="X626" s="2"/>
      <c r="Y626" s="2"/>
      <c r="AB626" s="6"/>
      <c r="AC626" s="6"/>
      <c r="AP626" s="35" t="e">
        <f t="shared" si="206"/>
        <v>#N/A</v>
      </c>
      <c r="AQ626" s="78" t="e">
        <f t="shared" ca="1" si="207"/>
        <v>#N/A</v>
      </c>
    </row>
    <row r="627" spans="1:43">
      <c r="A627" s="74">
        <v>2.5037906830571801</v>
      </c>
      <c r="B627" s="74">
        <v>3181</v>
      </c>
      <c r="C627" s="35">
        <v>0</v>
      </c>
      <c r="D627" s="35">
        <f t="shared" ca="1" si="194"/>
        <v>28</v>
      </c>
      <c r="E627" s="35">
        <f t="shared" ca="1" si="195"/>
        <v>1.1799580175565639E-3</v>
      </c>
      <c r="F627" s="35">
        <f ca="1">E627*'Input Sheet'!$D$2/SUM(OFFSET($E$4,0,0,'Input Sheet'!$D$2))</f>
        <v>0.55033161385409246</v>
      </c>
      <c r="G627" s="35" t="str">
        <f t="shared" si="196"/>
        <v/>
      </c>
      <c r="H627" s="35" t="str">
        <f t="shared" si="197"/>
        <v/>
      </c>
      <c r="J627" s="19">
        <v>624</v>
      </c>
      <c r="K627" s="30">
        <f t="shared" si="198"/>
        <v>2.2405492482825999</v>
      </c>
      <c r="L627" s="77">
        <f t="shared" ca="1" si="199"/>
        <v>6.717582773218062E-4</v>
      </c>
      <c r="M627" s="27" t="str">
        <f t="shared" si="205"/>
        <v/>
      </c>
      <c r="N627" s="22" t="str">
        <f t="shared" si="200"/>
        <v/>
      </c>
      <c r="O627" s="28" t="str">
        <f t="shared" ca="1" si="201"/>
        <v/>
      </c>
      <c r="P627" s="28" t="str">
        <f t="shared" ca="1" si="202"/>
        <v/>
      </c>
      <c r="Q627" s="20" t="str">
        <f ca="1">IF(O627="","",SUM($P$4:$P627))</f>
        <v/>
      </c>
      <c r="R627" s="28" t="e">
        <f t="shared" si="208"/>
        <v>#N/A</v>
      </c>
      <c r="S627" s="77">
        <f ca="1">SUM(L$4:L627)</f>
        <v>1.3547546098480128</v>
      </c>
      <c r="T627" s="80">
        <f t="shared" ca="1" si="203"/>
        <v>0.64687803432307023</v>
      </c>
      <c r="U627" s="80" t="e">
        <f t="shared" ca="1" si="204"/>
        <v>#N/A</v>
      </c>
      <c r="V627" s="2"/>
      <c r="W627" s="2"/>
      <c r="X627" s="2"/>
      <c r="Y627" s="2"/>
      <c r="AB627" s="6"/>
      <c r="AC627" s="6"/>
      <c r="AP627" s="35" t="e">
        <f t="shared" si="206"/>
        <v>#N/A</v>
      </c>
      <c r="AQ627" s="78" t="e">
        <f t="shared" ca="1" si="207"/>
        <v>#N/A</v>
      </c>
    </row>
    <row r="628" spans="1:43">
      <c r="A628" s="74">
        <v>2.5010592622177499</v>
      </c>
      <c r="B628" s="74">
        <v>3183</v>
      </c>
      <c r="C628" s="35">
        <v>0</v>
      </c>
      <c r="D628" s="35">
        <f t="shared" ca="1" si="194"/>
        <v>28</v>
      </c>
      <c r="E628" s="35">
        <f t="shared" ca="1" si="195"/>
        <v>1.1799580175565639E-3</v>
      </c>
      <c r="F628" s="35">
        <f ca="1">E628*'Input Sheet'!$D$2/SUM(OFFSET($E$4,0,0,'Input Sheet'!$D$2))</f>
        <v>0.55033161385409246</v>
      </c>
      <c r="G628" s="35" t="str">
        <f t="shared" si="196"/>
        <v/>
      </c>
      <c r="H628" s="35" t="str">
        <f t="shared" si="197"/>
        <v/>
      </c>
      <c r="J628" s="19">
        <v>625</v>
      </c>
      <c r="K628" s="30">
        <f t="shared" si="198"/>
        <v>2.24303804868629</v>
      </c>
      <c r="L628" s="77">
        <f t="shared" ca="1" si="199"/>
        <v>6.587144272767226E-4</v>
      </c>
      <c r="M628" s="27">
        <f t="shared" si="205"/>
        <v>2.24303804868629</v>
      </c>
      <c r="N628" s="22" t="str">
        <f t="shared" si="200"/>
        <v/>
      </c>
      <c r="O628" s="28" t="str">
        <f t="shared" ca="1" si="201"/>
        <v/>
      </c>
      <c r="P628" s="28" t="str">
        <f t="shared" ca="1" si="202"/>
        <v/>
      </c>
      <c r="Q628" s="20" t="str">
        <f ca="1">IF(O628="","",SUM($P$4:$P628))</f>
        <v/>
      </c>
      <c r="R628" s="28" t="e">
        <f t="shared" si="208"/>
        <v>#N/A</v>
      </c>
      <c r="S628" s="77">
        <f ca="1">SUM(L$4:L628)</f>
        <v>1.3554133242752895</v>
      </c>
      <c r="T628" s="80">
        <f t="shared" ca="1" si="203"/>
        <v>0.64719256205436526</v>
      </c>
      <c r="U628" s="80" t="e">
        <f t="shared" ca="1" si="204"/>
        <v>#N/A</v>
      </c>
      <c r="V628" s="2"/>
      <c r="W628" s="2"/>
      <c r="X628" s="2"/>
      <c r="Y628" s="2"/>
      <c r="AB628" s="6"/>
      <c r="AC628" s="6"/>
      <c r="AP628" s="35" t="e">
        <f t="shared" si="206"/>
        <v>#N/A</v>
      </c>
      <c r="AQ628" s="78" t="e">
        <f t="shared" ca="1" si="207"/>
        <v>#N/A</v>
      </c>
    </row>
    <row r="629" spans="1:43">
      <c r="A629" s="74">
        <v>2.3838153659804302</v>
      </c>
      <c r="B629" s="74">
        <v>3184</v>
      </c>
      <c r="C629" s="35">
        <v>9.1324200913242004E-3</v>
      </c>
      <c r="D629" s="35">
        <f t="shared" ca="1" si="194"/>
        <v>25</v>
      </c>
      <c r="E629" s="35">
        <f t="shared" ca="1" si="195"/>
        <v>7.2564263111767296E-4</v>
      </c>
      <c r="F629" s="35">
        <f ca="1">E629*'Input Sheet'!$D$2/SUM(OFFSET($E$4,0,0,'Input Sheet'!$D$2))</f>
        <v>0.33843922777123336</v>
      </c>
      <c r="G629" s="35">
        <f t="shared" si="196"/>
        <v>2.3838153659804302</v>
      </c>
      <c r="H629" s="35">
        <f t="shared" si="197"/>
        <v>3</v>
      </c>
      <c r="J629" s="19">
        <v>626</v>
      </c>
      <c r="K629" s="30">
        <f t="shared" si="198"/>
        <v>2.24303804868629</v>
      </c>
      <c r="L629" s="77">
        <f t="shared" ca="1" si="199"/>
        <v>6.587144272767226E-4</v>
      </c>
      <c r="M629" s="27" t="str">
        <f t="shared" si="205"/>
        <v/>
      </c>
      <c r="N629" s="22" t="str">
        <f t="shared" si="200"/>
        <v/>
      </c>
      <c r="O629" s="28" t="str">
        <f t="shared" ca="1" si="201"/>
        <v/>
      </c>
      <c r="P629" s="28" t="str">
        <f t="shared" ca="1" si="202"/>
        <v/>
      </c>
      <c r="Q629" s="20" t="str">
        <f ca="1">IF(O629="","",SUM($P$4:$P629))</f>
        <v/>
      </c>
      <c r="R629" s="28" t="e">
        <f t="shared" si="208"/>
        <v>#N/A</v>
      </c>
      <c r="S629" s="77">
        <f ca="1">SUM(L$4:L629)</f>
        <v>1.3560720387025662</v>
      </c>
      <c r="T629" s="80">
        <f t="shared" ca="1" si="203"/>
        <v>0.64750708978566029</v>
      </c>
      <c r="U629" s="80" t="e">
        <f t="shared" ca="1" si="204"/>
        <v>#N/A</v>
      </c>
      <c r="V629" s="2"/>
      <c r="W629" s="2"/>
      <c r="X629" s="2"/>
      <c r="Y629" s="2"/>
      <c r="AB629" s="6"/>
      <c r="AC629" s="6"/>
      <c r="AP629" s="35" t="e">
        <f t="shared" si="206"/>
        <v>#N/A</v>
      </c>
      <c r="AQ629" s="78" t="e">
        <f t="shared" ca="1" si="207"/>
        <v>#N/A</v>
      </c>
    </row>
    <row r="630" spans="1:43">
      <c r="A630" s="74">
        <v>2.3654879848908998</v>
      </c>
      <c r="B630" s="74">
        <v>3185</v>
      </c>
      <c r="C630" s="35">
        <v>0</v>
      </c>
      <c r="D630" s="35">
        <f t="shared" ca="1" si="194"/>
        <v>25</v>
      </c>
      <c r="E630" s="35">
        <f t="shared" ca="1" si="195"/>
        <v>7.2564263111767296E-4</v>
      </c>
      <c r="F630" s="35">
        <f ca="1">E630*'Input Sheet'!$D$2/SUM(OFFSET($E$4,0,0,'Input Sheet'!$D$2))</f>
        <v>0.33843922777123336</v>
      </c>
      <c r="G630" s="35" t="str">
        <f t="shared" si="196"/>
        <v/>
      </c>
      <c r="H630" s="35" t="str">
        <f t="shared" si="197"/>
        <v/>
      </c>
      <c r="J630" s="19">
        <v>627</v>
      </c>
      <c r="K630" s="30">
        <f t="shared" si="198"/>
        <v>2.24303804868629</v>
      </c>
      <c r="L630" s="77">
        <f t="shared" ca="1" si="199"/>
        <v>6.587144272767226E-4</v>
      </c>
      <c r="M630" s="27" t="str">
        <f t="shared" si="205"/>
        <v/>
      </c>
      <c r="N630" s="22" t="str">
        <f t="shared" si="200"/>
        <v/>
      </c>
      <c r="O630" s="28" t="str">
        <f t="shared" ca="1" si="201"/>
        <v/>
      </c>
      <c r="P630" s="28" t="str">
        <f t="shared" ca="1" si="202"/>
        <v/>
      </c>
      <c r="Q630" s="20" t="str">
        <f ca="1">IF(O630="","",SUM($P$4:$P630))</f>
        <v/>
      </c>
      <c r="R630" s="28" t="e">
        <f t="shared" si="208"/>
        <v>#N/A</v>
      </c>
      <c r="S630" s="77">
        <f ca="1">SUM(L$4:L630)</f>
        <v>1.3567307531298429</v>
      </c>
      <c r="T630" s="80">
        <f t="shared" ca="1" si="203"/>
        <v>0.64782161751695533</v>
      </c>
      <c r="U630" s="80" t="e">
        <f t="shared" ca="1" si="204"/>
        <v>#N/A</v>
      </c>
      <c r="V630" s="2"/>
      <c r="W630" s="2"/>
      <c r="X630" s="2"/>
      <c r="Y630" s="2"/>
      <c r="AB630" s="6"/>
      <c r="AC630" s="6"/>
      <c r="AP630" s="35" t="e">
        <f t="shared" si="206"/>
        <v>#N/A</v>
      </c>
      <c r="AQ630" s="78" t="e">
        <f t="shared" ca="1" si="207"/>
        <v>#N/A</v>
      </c>
    </row>
    <row r="631" spans="1:43">
      <c r="A631" s="74">
        <v>2.6919651027673601</v>
      </c>
      <c r="B631" s="74">
        <v>3186</v>
      </c>
      <c r="C631" s="35">
        <v>1.5384615384615399E-2</v>
      </c>
      <c r="D631" s="35">
        <f t="shared" ca="1" si="194"/>
        <v>32</v>
      </c>
      <c r="E631" s="35">
        <f t="shared" ca="1" si="195"/>
        <v>9.4891728684618783E-4</v>
      </c>
      <c r="F631" s="35">
        <f ca="1">E631*'Input Sheet'!$D$2/SUM(OFFSET($E$4,0,0,'Input Sheet'!$D$2))</f>
        <v>0.44257437477776673</v>
      </c>
      <c r="G631" s="35">
        <f t="shared" si="196"/>
        <v>2.6919651027673601</v>
      </c>
      <c r="H631" s="35">
        <f t="shared" si="197"/>
        <v>1</v>
      </c>
      <c r="J631" s="19">
        <v>628</v>
      </c>
      <c r="K631" s="30">
        <f t="shared" si="198"/>
        <v>2.24303804868629</v>
      </c>
      <c r="L631" s="77">
        <f t="shared" ca="1" si="199"/>
        <v>6.587144272767226E-4</v>
      </c>
      <c r="M631" s="27" t="str">
        <f t="shared" si="205"/>
        <v/>
      </c>
      <c r="N631" s="22" t="str">
        <f t="shared" si="200"/>
        <v/>
      </c>
      <c r="O631" s="28" t="str">
        <f t="shared" ca="1" si="201"/>
        <v/>
      </c>
      <c r="P631" s="28" t="str">
        <f t="shared" ca="1" si="202"/>
        <v/>
      </c>
      <c r="Q631" s="20" t="str">
        <f ca="1">IF(O631="","",SUM($P$4:$P631))</f>
        <v/>
      </c>
      <c r="R631" s="28" t="e">
        <f t="shared" si="208"/>
        <v>#N/A</v>
      </c>
      <c r="S631" s="77">
        <f ca="1">SUM(L$4:L631)</f>
        <v>1.3573894675571196</v>
      </c>
      <c r="T631" s="80">
        <f t="shared" ca="1" si="203"/>
        <v>0.64813614524825036</v>
      </c>
      <c r="U631" s="80" t="e">
        <f t="shared" ca="1" si="204"/>
        <v>#N/A</v>
      </c>
      <c r="V631" s="2"/>
      <c r="W631" s="2"/>
      <c r="X631" s="2"/>
      <c r="Y631" s="2"/>
      <c r="AB631" s="6"/>
      <c r="AC631" s="6"/>
      <c r="AP631" s="35" t="e">
        <f t="shared" si="206"/>
        <v>#N/A</v>
      </c>
      <c r="AQ631" s="78" t="e">
        <f t="shared" ca="1" si="207"/>
        <v>#N/A</v>
      </c>
    </row>
    <row r="632" spans="1:43">
      <c r="A632" s="74">
        <v>2.6963563887333302</v>
      </c>
      <c r="B632" s="74">
        <v>3187</v>
      </c>
      <c r="C632" s="35">
        <v>0</v>
      </c>
      <c r="D632" s="35">
        <f t="shared" ca="1" si="194"/>
        <v>32</v>
      </c>
      <c r="E632" s="35">
        <f t="shared" ca="1" si="195"/>
        <v>9.4891728684618783E-4</v>
      </c>
      <c r="F632" s="35">
        <f ca="1">E632*'Input Sheet'!$D$2/SUM(OFFSET($E$4,0,0,'Input Sheet'!$D$2))</f>
        <v>0.44257437477776673</v>
      </c>
      <c r="G632" s="35" t="str">
        <f t="shared" si="196"/>
        <v/>
      </c>
      <c r="H632" s="35" t="str">
        <f t="shared" si="197"/>
        <v/>
      </c>
      <c r="J632" s="19">
        <v>629</v>
      </c>
      <c r="K632" s="30">
        <f t="shared" si="198"/>
        <v>2.24303804868629</v>
      </c>
      <c r="L632" s="77">
        <f t="shared" ca="1" si="199"/>
        <v>6.587144272767226E-4</v>
      </c>
      <c r="M632" s="27" t="str">
        <f t="shared" si="205"/>
        <v/>
      </c>
      <c r="N632" s="22" t="str">
        <f t="shared" si="200"/>
        <v/>
      </c>
      <c r="O632" s="28" t="str">
        <f t="shared" ca="1" si="201"/>
        <v/>
      </c>
      <c r="P632" s="28" t="str">
        <f t="shared" ca="1" si="202"/>
        <v/>
      </c>
      <c r="Q632" s="20" t="str">
        <f ca="1">IF(O632="","",SUM($P$4:$P632))</f>
        <v/>
      </c>
      <c r="R632" s="28" t="e">
        <f t="shared" si="208"/>
        <v>#N/A</v>
      </c>
      <c r="S632" s="77">
        <f ca="1">SUM(L$4:L632)</f>
        <v>1.3580481819843964</v>
      </c>
      <c r="T632" s="80">
        <f t="shared" ca="1" si="203"/>
        <v>0.64845067297954539</v>
      </c>
      <c r="U632" s="80" t="e">
        <f t="shared" ca="1" si="204"/>
        <v>#N/A</v>
      </c>
      <c r="V632" s="2"/>
      <c r="W632" s="2"/>
      <c r="X632" s="2"/>
      <c r="Y632" s="2"/>
      <c r="AB632" s="6"/>
      <c r="AC632" s="6"/>
      <c r="AP632" s="35" t="e">
        <f t="shared" si="206"/>
        <v>#N/A</v>
      </c>
      <c r="AQ632" s="78" t="e">
        <f t="shared" ca="1" si="207"/>
        <v>#N/A</v>
      </c>
    </row>
    <row r="633" spans="1:43">
      <c r="A633" s="74">
        <v>2.6541765418779599</v>
      </c>
      <c r="B633" s="74">
        <v>3188</v>
      </c>
      <c r="C633" s="35">
        <v>0</v>
      </c>
      <c r="D633" s="35">
        <f t="shared" ca="1" si="194"/>
        <v>31</v>
      </c>
      <c r="E633" s="35">
        <f t="shared" ca="1" si="195"/>
        <v>1.2923349716095702E-3</v>
      </c>
      <c r="F633" s="35">
        <f ca="1">E633*'Input Sheet'!$D$2/SUM(OFFSET($E$4,0,0,'Input Sheet'!$D$2))</f>
        <v>0.60274414850686331</v>
      </c>
      <c r="G633" s="35" t="str">
        <f t="shared" si="196"/>
        <v/>
      </c>
      <c r="H633" s="35" t="str">
        <f t="shared" si="197"/>
        <v/>
      </c>
      <c r="J633" s="19">
        <v>630</v>
      </c>
      <c r="K633" s="30">
        <f t="shared" si="198"/>
        <v>2.2455126678141499</v>
      </c>
      <c r="L633" s="77">
        <f t="shared" ca="1" si="199"/>
        <v>6.587144272767226E-4</v>
      </c>
      <c r="M633" s="27">
        <f t="shared" si="205"/>
        <v>2.2455126678141499</v>
      </c>
      <c r="N633" s="22" t="str">
        <f t="shared" si="200"/>
        <v/>
      </c>
      <c r="O633" s="28" t="str">
        <f t="shared" ca="1" si="201"/>
        <v/>
      </c>
      <c r="P633" s="28" t="str">
        <f t="shared" ca="1" si="202"/>
        <v/>
      </c>
      <c r="Q633" s="20" t="str">
        <f ca="1">IF(O633="","",SUM($P$4:$P633))</f>
        <v/>
      </c>
      <c r="R633" s="28" t="e">
        <f t="shared" si="208"/>
        <v>#N/A</v>
      </c>
      <c r="S633" s="77">
        <f ca="1">SUM(L$4:L633)</f>
        <v>1.3587068964116731</v>
      </c>
      <c r="T633" s="80">
        <f t="shared" ca="1" si="203"/>
        <v>0.64876520071084054</v>
      </c>
      <c r="U633" s="80" t="e">
        <f t="shared" ca="1" si="204"/>
        <v>#N/A</v>
      </c>
      <c r="V633" s="2"/>
      <c r="W633" s="2"/>
      <c r="X633" s="2"/>
      <c r="Y633" s="2"/>
      <c r="AB633" s="6"/>
      <c r="AC633" s="6"/>
      <c r="AP633" s="35" t="e">
        <f t="shared" si="206"/>
        <v>#N/A</v>
      </c>
      <c r="AQ633" s="78" t="e">
        <f t="shared" ca="1" si="207"/>
        <v>#N/A</v>
      </c>
    </row>
    <row r="634" spans="1:43">
      <c r="A634" s="74">
        <v>3.3677285460869801</v>
      </c>
      <c r="B634" s="74">
        <v>3189</v>
      </c>
      <c r="C634" s="35">
        <v>0</v>
      </c>
      <c r="D634" s="35">
        <f t="shared" ca="1" si="194"/>
        <v>46</v>
      </c>
      <c r="E634" s="35">
        <f t="shared" ca="1" si="195"/>
        <v>1.0438090155308067E-2</v>
      </c>
      <c r="F634" s="35">
        <f ca="1">E634*'Input Sheet'!$D$2/SUM(OFFSET($E$4,0,0,'Input Sheet'!$D$2))</f>
        <v>4.8683181225554346</v>
      </c>
      <c r="G634" s="35" t="str">
        <f t="shared" si="196"/>
        <v/>
      </c>
      <c r="H634" s="35" t="str">
        <f t="shared" si="197"/>
        <v/>
      </c>
      <c r="J634" s="19">
        <v>631</v>
      </c>
      <c r="K634" s="30">
        <f t="shared" si="198"/>
        <v>2.2455126678141499</v>
      </c>
      <c r="L634" s="77">
        <f t="shared" ca="1" si="199"/>
        <v>6.587144272767226E-4</v>
      </c>
      <c r="M634" s="27" t="str">
        <f t="shared" si="205"/>
        <v/>
      </c>
      <c r="N634" s="22" t="str">
        <f t="shared" si="200"/>
        <v/>
      </c>
      <c r="O634" s="28" t="str">
        <f t="shared" ca="1" si="201"/>
        <v/>
      </c>
      <c r="P634" s="28" t="str">
        <f t="shared" ca="1" si="202"/>
        <v/>
      </c>
      <c r="Q634" s="20" t="str">
        <f ca="1">IF(O634="","",SUM($P$4:$P634))</f>
        <v/>
      </c>
      <c r="R634" s="28" t="e">
        <f t="shared" si="208"/>
        <v>#N/A</v>
      </c>
      <c r="S634" s="77">
        <f ca="1">SUM(L$4:L634)</f>
        <v>1.3593656108389498</v>
      </c>
      <c r="T634" s="80">
        <f t="shared" ca="1" si="203"/>
        <v>0.64907972844213557</v>
      </c>
      <c r="U634" s="80" t="e">
        <f t="shared" ca="1" si="204"/>
        <v>#N/A</v>
      </c>
      <c r="V634" s="2"/>
      <c r="W634" s="2"/>
      <c r="X634" s="2"/>
      <c r="Y634" s="2"/>
      <c r="AB634" s="6"/>
      <c r="AC634" s="6"/>
      <c r="AP634" s="35" t="e">
        <f t="shared" si="206"/>
        <v>#N/A</v>
      </c>
      <c r="AQ634" s="78" t="e">
        <f t="shared" ca="1" si="207"/>
        <v>#N/A</v>
      </c>
    </row>
    <row r="635" spans="1:43">
      <c r="A635" s="74">
        <v>2.8621313793130398</v>
      </c>
      <c r="B635" s="74">
        <v>3190</v>
      </c>
      <c r="C635" s="35">
        <v>0</v>
      </c>
      <c r="D635" s="35">
        <f t="shared" ca="1" si="194"/>
        <v>35</v>
      </c>
      <c r="E635" s="35">
        <f t="shared" ca="1" si="195"/>
        <v>1.3846446124388249E-3</v>
      </c>
      <c r="F635" s="35">
        <f ca="1">E635*'Input Sheet'!$D$2/SUM(OFFSET($E$4,0,0,'Input Sheet'!$D$2))</f>
        <v>0.64579730197163909</v>
      </c>
      <c r="G635" s="35" t="str">
        <f t="shared" si="196"/>
        <v/>
      </c>
      <c r="H635" s="35" t="str">
        <f t="shared" si="197"/>
        <v/>
      </c>
      <c r="J635" s="19">
        <v>632</v>
      </c>
      <c r="K635" s="30">
        <f t="shared" si="198"/>
        <v>2.2479732663618099</v>
      </c>
      <c r="L635" s="77">
        <f t="shared" ca="1" si="199"/>
        <v>6.587144272767226E-4</v>
      </c>
      <c r="M635" s="27">
        <f t="shared" si="205"/>
        <v>2.2479732663618099</v>
      </c>
      <c r="N635" s="22" t="str">
        <f t="shared" si="200"/>
        <v/>
      </c>
      <c r="O635" s="28" t="str">
        <f t="shared" ca="1" si="201"/>
        <v/>
      </c>
      <c r="P635" s="28" t="str">
        <f t="shared" ca="1" si="202"/>
        <v/>
      </c>
      <c r="Q635" s="20" t="str">
        <f ca="1">IF(O635="","",SUM($P$4:$P635))</f>
        <v/>
      </c>
      <c r="R635" s="28" t="e">
        <f t="shared" si="208"/>
        <v>#N/A</v>
      </c>
      <c r="S635" s="77">
        <f ca="1">SUM(L$4:L635)</f>
        <v>1.3600243252662265</v>
      </c>
      <c r="T635" s="80">
        <f t="shared" ca="1" si="203"/>
        <v>0.64939425617343061</v>
      </c>
      <c r="U635" s="80" t="e">
        <f t="shared" ca="1" si="204"/>
        <v>#N/A</v>
      </c>
      <c r="V635" s="2"/>
      <c r="W635" s="2"/>
      <c r="X635" s="2"/>
      <c r="Y635" s="2"/>
      <c r="AB635" s="6"/>
      <c r="AC635" s="6"/>
      <c r="AP635" s="35" t="e">
        <f t="shared" si="206"/>
        <v>#N/A</v>
      </c>
      <c r="AQ635" s="78" t="e">
        <f t="shared" ca="1" si="207"/>
        <v>#N/A</v>
      </c>
    </row>
    <row r="636" spans="1:43">
      <c r="A636" s="74">
        <v>2.7007037171450201</v>
      </c>
      <c r="B636" s="74">
        <v>3191</v>
      </c>
      <c r="C636" s="35">
        <v>0</v>
      </c>
      <c r="D636" s="35">
        <f t="shared" ca="1" si="194"/>
        <v>32</v>
      </c>
      <c r="E636" s="35">
        <f t="shared" ca="1" si="195"/>
        <v>9.4891728684618783E-4</v>
      </c>
      <c r="F636" s="35">
        <f ca="1">E636*'Input Sheet'!$D$2/SUM(OFFSET($E$4,0,0,'Input Sheet'!$D$2))</f>
        <v>0.44257437477776673</v>
      </c>
      <c r="G636" s="35" t="str">
        <f t="shared" si="196"/>
        <v/>
      </c>
      <c r="H636" s="35" t="str">
        <f t="shared" si="197"/>
        <v/>
      </c>
      <c r="J636" s="19">
        <v>633</v>
      </c>
      <c r="K636" s="30">
        <f t="shared" si="198"/>
        <v>2.2479732663618099</v>
      </c>
      <c r="L636" s="77">
        <f t="shared" ca="1" si="199"/>
        <v>6.587144272767226E-4</v>
      </c>
      <c r="M636" s="27" t="str">
        <f t="shared" si="205"/>
        <v/>
      </c>
      <c r="N636" s="22" t="str">
        <f t="shared" si="200"/>
        <v/>
      </c>
      <c r="O636" s="28" t="str">
        <f t="shared" ca="1" si="201"/>
        <v/>
      </c>
      <c r="P636" s="28" t="str">
        <f t="shared" ca="1" si="202"/>
        <v/>
      </c>
      <c r="Q636" s="20" t="str">
        <f ca="1">IF(O636="","",SUM($P$4:$P636))</f>
        <v/>
      </c>
      <c r="R636" s="28" t="e">
        <f t="shared" si="208"/>
        <v>#N/A</v>
      </c>
      <c r="S636" s="77">
        <f ca="1">SUM(L$4:L636)</f>
        <v>1.3606830396935032</v>
      </c>
      <c r="T636" s="80">
        <f t="shared" ca="1" si="203"/>
        <v>0.64970878390472564</v>
      </c>
      <c r="U636" s="80" t="e">
        <f t="shared" ca="1" si="204"/>
        <v>#N/A</v>
      </c>
      <c r="V636" s="2"/>
      <c r="W636" s="2"/>
      <c r="X636" s="2"/>
      <c r="Y636" s="2"/>
      <c r="AB636" s="6"/>
      <c r="AC636" s="6"/>
      <c r="AP636" s="35" t="e">
        <f t="shared" si="206"/>
        <v>#N/A</v>
      </c>
      <c r="AQ636" s="78" t="e">
        <f t="shared" ca="1" si="207"/>
        <v>#N/A</v>
      </c>
    </row>
    <row r="637" spans="1:43">
      <c r="A637" s="74">
        <v>2.6570558528571002</v>
      </c>
      <c r="B637" s="74">
        <v>3192</v>
      </c>
      <c r="C637" s="35">
        <v>0</v>
      </c>
      <c r="D637" s="35">
        <f t="shared" ca="1" si="194"/>
        <v>31</v>
      </c>
      <c r="E637" s="35">
        <f t="shared" ca="1" si="195"/>
        <v>1.2923349716095702E-3</v>
      </c>
      <c r="F637" s="35">
        <f ca="1">E637*'Input Sheet'!$D$2/SUM(OFFSET($E$4,0,0,'Input Sheet'!$D$2))</f>
        <v>0.60274414850686331</v>
      </c>
      <c r="G637" s="35" t="str">
        <f t="shared" si="196"/>
        <v/>
      </c>
      <c r="H637" s="35" t="str">
        <f t="shared" si="197"/>
        <v/>
      </c>
      <c r="J637" s="19">
        <v>634</v>
      </c>
      <c r="K637" s="30">
        <f t="shared" si="198"/>
        <v>2.2479732663618099</v>
      </c>
      <c r="L637" s="77">
        <f t="shared" ca="1" si="199"/>
        <v>6.587144272767226E-4</v>
      </c>
      <c r="M637" s="27" t="str">
        <f t="shared" si="205"/>
        <v/>
      </c>
      <c r="N637" s="22" t="str">
        <f t="shared" si="200"/>
        <v/>
      </c>
      <c r="O637" s="28" t="str">
        <f t="shared" ca="1" si="201"/>
        <v/>
      </c>
      <c r="P637" s="28" t="str">
        <f t="shared" ca="1" si="202"/>
        <v/>
      </c>
      <c r="Q637" s="20" t="str">
        <f ca="1">IF(O637="","",SUM($P$4:$P637))</f>
        <v/>
      </c>
      <c r="R637" s="28" t="e">
        <f t="shared" si="208"/>
        <v>#N/A</v>
      </c>
      <c r="S637" s="77">
        <f ca="1">SUM(L$4:L637)</f>
        <v>1.36134175412078</v>
      </c>
      <c r="T637" s="80">
        <f t="shared" ca="1" si="203"/>
        <v>0.65002331163602067</v>
      </c>
      <c r="U637" s="80" t="e">
        <f t="shared" ca="1" si="204"/>
        <v>#N/A</v>
      </c>
      <c r="V637" s="2"/>
      <c r="W637" s="2"/>
      <c r="X637" s="2"/>
      <c r="Y637" s="2"/>
      <c r="AB637" s="6"/>
      <c r="AC637" s="6"/>
      <c r="AP637" s="35" t="e">
        <f t="shared" si="206"/>
        <v>#N/A</v>
      </c>
      <c r="AQ637" s="78" t="e">
        <f t="shared" ca="1" si="207"/>
        <v>#N/A</v>
      </c>
    </row>
    <row r="638" spans="1:43">
      <c r="A638" s="74">
        <v>2.6180480967120898</v>
      </c>
      <c r="B638" s="74">
        <v>3194</v>
      </c>
      <c r="C638" s="35">
        <v>0</v>
      </c>
      <c r="D638" s="35">
        <f t="shared" ca="1" si="194"/>
        <v>30</v>
      </c>
      <c r="E638" s="35">
        <f t="shared" ca="1" si="195"/>
        <v>1.2681791777477088E-3</v>
      </c>
      <c r="F638" s="35">
        <f ca="1">E638*'Input Sheet'!$D$2/SUM(OFFSET($E$4,0,0,'Input Sheet'!$D$2))</f>
        <v>0.59147790274037981</v>
      </c>
      <c r="G638" s="35" t="str">
        <f t="shared" si="196"/>
        <v/>
      </c>
      <c r="H638" s="35" t="str">
        <f t="shared" si="197"/>
        <v/>
      </c>
      <c r="J638" s="19">
        <v>635</v>
      </c>
      <c r="K638" s="30">
        <f t="shared" si="198"/>
        <v>2.2479732663618099</v>
      </c>
      <c r="L638" s="77">
        <f t="shared" ca="1" si="199"/>
        <v>6.587144272767226E-4</v>
      </c>
      <c r="M638" s="27" t="str">
        <f t="shared" si="205"/>
        <v/>
      </c>
      <c r="N638" s="22" t="str">
        <f t="shared" si="200"/>
        <v/>
      </c>
      <c r="O638" s="28" t="str">
        <f t="shared" ca="1" si="201"/>
        <v/>
      </c>
      <c r="P638" s="28" t="str">
        <f t="shared" ca="1" si="202"/>
        <v/>
      </c>
      <c r="Q638" s="20" t="str">
        <f ca="1">IF(O638="","",SUM($P$4:$P638))</f>
        <v/>
      </c>
      <c r="R638" s="28" t="e">
        <f t="shared" si="208"/>
        <v>#N/A</v>
      </c>
      <c r="S638" s="77">
        <f ca="1">SUM(L$4:L638)</f>
        <v>1.3620004685480567</v>
      </c>
      <c r="T638" s="80">
        <f t="shared" ca="1" si="203"/>
        <v>0.65033783936731582</v>
      </c>
      <c r="U638" s="80" t="e">
        <f t="shared" ca="1" si="204"/>
        <v>#N/A</v>
      </c>
      <c r="V638" s="2"/>
      <c r="W638" s="2"/>
      <c r="X638" s="2"/>
      <c r="Y638" s="2"/>
      <c r="AB638" s="6"/>
      <c r="AC638" s="6"/>
      <c r="AP638" s="35" t="e">
        <f t="shared" si="206"/>
        <v>#N/A</v>
      </c>
      <c r="AQ638" s="78" t="e">
        <f t="shared" ca="1" si="207"/>
        <v>#N/A</v>
      </c>
    </row>
    <row r="639" spans="1:43">
      <c r="A639" s="74">
        <v>2.78604121024255</v>
      </c>
      <c r="B639" s="74">
        <v>3195</v>
      </c>
      <c r="C639" s="35">
        <v>0</v>
      </c>
      <c r="D639" s="35">
        <f t="shared" ca="1" si="194"/>
        <v>34</v>
      </c>
      <c r="E639" s="35">
        <f t="shared" ca="1" si="195"/>
        <v>1.3846446124388249E-3</v>
      </c>
      <c r="F639" s="35">
        <f ca="1">E639*'Input Sheet'!$D$2/SUM(OFFSET($E$4,0,0,'Input Sheet'!$D$2))</f>
        <v>0.64579730197163909</v>
      </c>
      <c r="G639" s="35" t="str">
        <f t="shared" si="196"/>
        <v/>
      </c>
      <c r="H639" s="35" t="str">
        <f t="shared" si="197"/>
        <v/>
      </c>
      <c r="J639" s="19">
        <v>636</v>
      </c>
      <c r="K639" s="30">
        <f t="shared" si="198"/>
        <v>2.2479732663618099</v>
      </c>
      <c r="L639" s="77">
        <f t="shared" ca="1" si="199"/>
        <v>6.587144272767226E-4</v>
      </c>
      <c r="M639" s="27" t="str">
        <f t="shared" si="205"/>
        <v/>
      </c>
      <c r="N639" s="22" t="str">
        <f t="shared" si="200"/>
        <v/>
      </c>
      <c r="O639" s="28" t="str">
        <f t="shared" ca="1" si="201"/>
        <v/>
      </c>
      <c r="P639" s="28" t="str">
        <f t="shared" ca="1" si="202"/>
        <v/>
      </c>
      <c r="Q639" s="20" t="str">
        <f ca="1">IF(O639="","",SUM($P$4:$P639))</f>
        <v/>
      </c>
      <c r="R639" s="28" t="e">
        <f t="shared" si="208"/>
        <v>#N/A</v>
      </c>
      <c r="S639" s="77">
        <f ca="1">SUM(L$4:L639)</f>
        <v>1.3626591829753334</v>
      </c>
      <c r="T639" s="80">
        <f t="shared" ca="1" si="203"/>
        <v>0.65065236709861085</v>
      </c>
      <c r="U639" s="80" t="e">
        <f t="shared" ca="1" si="204"/>
        <v>#N/A</v>
      </c>
      <c r="V639" s="2"/>
      <c r="W639" s="2"/>
      <c r="X639" s="2"/>
      <c r="Y639" s="2"/>
      <c r="AB639" s="6"/>
      <c r="AC639" s="6"/>
      <c r="AP639" s="35" t="e">
        <f t="shared" si="206"/>
        <v>#N/A</v>
      </c>
      <c r="AQ639" s="78" t="e">
        <f t="shared" ca="1" si="207"/>
        <v>#N/A</v>
      </c>
    </row>
    <row r="640" spans="1:43">
      <c r="A640" s="74">
        <v>2.8591382972945301</v>
      </c>
      <c r="B640" s="74">
        <v>3196</v>
      </c>
      <c r="C640" s="35">
        <v>0</v>
      </c>
      <c r="D640" s="35">
        <f t="shared" ca="1" si="194"/>
        <v>35</v>
      </c>
      <c r="E640" s="35">
        <f t="shared" ca="1" si="195"/>
        <v>1.3846446124388249E-3</v>
      </c>
      <c r="F640" s="35">
        <f ca="1">E640*'Input Sheet'!$D$2/SUM(OFFSET($E$4,0,0,'Input Sheet'!$D$2))</f>
        <v>0.64579730197163909</v>
      </c>
      <c r="G640" s="35" t="str">
        <f t="shared" si="196"/>
        <v/>
      </c>
      <c r="H640" s="35" t="str">
        <f t="shared" si="197"/>
        <v/>
      </c>
      <c r="J640" s="19">
        <v>637</v>
      </c>
      <c r="K640" s="30">
        <f t="shared" si="198"/>
        <v>2.2504200023088901</v>
      </c>
      <c r="L640" s="77">
        <f t="shared" ca="1" si="199"/>
        <v>6.587144272767226E-4</v>
      </c>
      <c r="M640" s="27">
        <f t="shared" si="205"/>
        <v>2.2504200023088901</v>
      </c>
      <c r="N640" s="22" t="str">
        <f t="shared" si="200"/>
        <v/>
      </c>
      <c r="O640" s="28" t="str">
        <f t="shared" ca="1" si="201"/>
        <v/>
      </c>
      <c r="P640" s="28" t="str">
        <f t="shared" ca="1" si="202"/>
        <v/>
      </c>
      <c r="Q640" s="20" t="str">
        <f ca="1">IF(O640="","",SUM($P$4:$P640))</f>
        <v/>
      </c>
      <c r="R640" s="28" t="e">
        <f t="shared" si="208"/>
        <v>#N/A</v>
      </c>
      <c r="S640" s="77">
        <f ca="1">SUM(L$4:L640)</f>
        <v>1.3633178974026101</v>
      </c>
      <c r="T640" s="80">
        <f t="shared" ca="1" si="203"/>
        <v>0.65096689482990588</v>
      </c>
      <c r="U640" s="80" t="e">
        <f t="shared" ca="1" si="204"/>
        <v>#N/A</v>
      </c>
      <c r="V640" s="2"/>
      <c r="W640" s="2"/>
      <c r="X640" s="2"/>
      <c r="Y640" s="2"/>
      <c r="AB640" s="6"/>
      <c r="AC640" s="6"/>
      <c r="AP640" s="35" t="e">
        <f t="shared" si="206"/>
        <v>#N/A</v>
      </c>
      <c r="AQ640" s="78" t="e">
        <f t="shared" ca="1" si="207"/>
        <v>#N/A</v>
      </c>
    </row>
    <row r="641" spans="1:43">
      <c r="A641" s="74">
        <v>2.7505083948513498</v>
      </c>
      <c r="B641" s="74">
        <v>3197</v>
      </c>
      <c r="C641" s="35">
        <v>0</v>
      </c>
      <c r="D641" s="35">
        <f t="shared" ca="1" si="194"/>
        <v>33</v>
      </c>
      <c r="E641" s="35">
        <f t="shared" ca="1" si="195"/>
        <v>1.1903085264824986E-3</v>
      </c>
      <c r="F641" s="35">
        <f ca="1">E641*'Input Sheet'!$D$2/SUM(OFFSET($E$4,0,0,'Input Sheet'!$D$2))</f>
        <v>0.55515908415105819</v>
      </c>
      <c r="G641" s="35" t="str">
        <f t="shared" si="196"/>
        <v/>
      </c>
      <c r="H641" s="35" t="str">
        <f t="shared" si="197"/>
        <v/>
      </c>
      <c r="J641" s="19">
        <v>638</v>
      </c>
      <c r="K641" s="30">
        <f t="shared" si="198"/>
        <v>2.2504200023088901</v>
      </c>
      <c r="L641" s="77">
        <f t="shared" ca="1" si="199"/>
        <v>6.587144272767226E-4</v>
      </c>
      <c r="M641" s="27" t="str">
        <f t="shared" si="205"/>
        <v/>
      </c>
      <c r="N641" s="22" t="str">
        <f t="shared" si="200"/>
        <v/>
      </c>
      <c r="O641" s="28" t="str">
        <f t="shared" ca="1" si="201"/>
        <v/>
      </c>
      <c r="P641" s="28" t="str">
        <f t="shared" ca="1" si="202"/>
        <v/>
      </c>
      <c r="Q641" s="20" t="str">
        <f ca="1">IF(O641="","",SUM($P$4:$P641))</f>
        <v/>
      </c>
      <c r="R641" s="28" t="e">
        <f t="shared" si="208"/>
        <v>#N/A</v>
      </c>
      <c r="S641" s="77">
        <f ca="1">SUM(L$4:L641)</f>
        <v>1.3639766118298868</v>
      </c>
      <c r="T641" s="80">
        <f t="shared" ca="1" si="203"/>
        <v>0.65128142256120092</v>
      </c>
      <c r="U641" s="80" t="e">
        <f t="shared" ca="1" si="204"/>
        <v>#N/A</v>
      </c>
      <c r="V641" s="2"/>
      <c r="W641" s="2"/>
      <c r="X641" s="2"/>
      <c r="Y641" s="2"/>
      <c r="AB641" s="6"/>
      <c r="AC641" s="6"/>
      <c r="AP641" s="35" t="e">
        <f t="shared" si="206"/>
        <v>#N/A</v>
      </c>
      <c r="AQ641" s="78" t="e">
        <f t="shared" ca="1" si="207"/>
        <v>#N/A</v>
      </c>
    </row>
    <row r="642" spans="1:43">
      <c r="A642" s="74">
        <v>2.7781512503836399</v>
      </c>
      <c r="B642" s="74">
        <v>3198</v>
      </c>
      <c r="C642" s="35">
        <v>0</v>
      </c>
      <c r="D642" s="35">
        <f t="shared" ca="1" si="194"/>
        <v>34</v>
      </c>
      <c r="E642" s="35">
        <f t="shared" ca="1" si="195"/>
        <v>1.3846446124388249E-3</v>
      </c>
      <c r="F642" s="35">
        <f ca="1">E642*'Input Sheet'!$D$2/SUM(OFFSET($E$4,0,0,'Input Sheet'!$D$2))</f>
        <v>0.64579730197163909</v>
      </c>
      <c r="G642" s="35" t="str">
        <f t="shared" si="196"/>
        <v/>
      </c>
      <c r="H642" s="35" t="str">
        <f t="shared" si="197"/>
        <v/>
      </c>
      <c r="J642" s="19">
        <v>639</v>
      </c>
      <c r="K642" s="30">
        <f t="shared" si="198"/>
        <v>2.2504200023088901</v>
      </c>
      <c r="L642" s="77">
        <f t="shared" ca="1" si="199"/>
        <v>6.587144272767226E-4</v>
      </c>
      <c r="M642" s="27" t="str">
        <f t="shared" si="205"/>
        <v/>
      </c>
      <c r="N642" s="22" t="str">
        <f t="shared" si="200"/>
        <v/>
      </c>
      <c r="O642" s="28" t="str">
        <f t="shared" ca="1" si="201"/>
        <v/>
      </c>
      <c r="P642" s="28" t="str">
        <f t="shared" ca="1" si="202"/>
        <v/>
      </c>
      <c r="Q642" s="20" t="str">
        <f ca="1">IF(O642="","",SUM($P$4:$P642))</f>
        <v/>
      </c>
      <c r="R642" s="28" t="e">
        <f t="shared" si="208"/>
        <v>#N/A</v>
      </c>
      <c r="S642" s="77">
        <f ca="1">SUM(L$4:L642)</f>
        <v>1.3646353262571636</v>
      </c>
      <c r="T642" s="80">
        <f t="shared" ca="1" si="203"/>
        <v>0.65159595029249595</v>
      </c>
      <c r="U642" s="80" t="e">
        <f t="shared" ca="1" si="204"/>
        <v>#N/A</v>
      </c>
      <c r="V642" s="2"/>
      <c r="W642" s="2"/>
      <c r="X642" s="2"/>
      <c r="Y642" s="2"/>
      <c r="AB642" s="6"/>
      <c r="AC642" s="6"/>
      <c r="AP642" s="35" t="e">
        <f t="shared" si="206"/>
        <v>#N/A</v>
      </c>
      <c r="AQ642" s="78" t="e">
        <f t="shared" ca="1" si="207"/>
        <v>#N/A</v>
      </c>
    </row>
    <row r="643" spans="1:43">
      <c r="A643" s="74">
        <v>2.8149131812750698</v>
      </c>
      <c r="B643" s="74">
        <v>3200</v>
      </c>
      <c r="C643" s="35">
        <v>0</v>
      </c>
      <c r="D643" s="35">
        <f t="shared" ref="D643:D706" ca="1" si="209">IF($A643=OFFSET($AC$4,NumBins,0), NumBins, INDEX(OFFSET($AB$4,0,0,NumBins+2,2),MATCH($A643,OFFSET($AC$4,0,0,NumBins+2,1),1)+1,1))</f>
        <v>34</v>
      </c>
      <c r="E643" s="35">
        <f t="shared" ref="E643:E706" ca="1" si="210">INDEX(OFFSET($AB$4,0,0,NumBins+1,5),MATCH($D643,OFFSET( $AB$4,0,0,NumBins+1,1),0),5)</f>
        <v>1.3846446124388249E-3</v>
      </c>
      <c r="F643" s="35">
        <f ca="1">E643*'Input Sheet'!$D$2/SUM(OFFSET($E$4,0,0,'Input Sheet'!$D$2))</f>
        <v>0.64579730197163909</v>
      </c>
      <c r="G643" s="35" t="str">
        <f t="shared" si="196"/>
        <v/>
      </c>
      <c r="H643" s="35" t="str">
        <f t="shared" si="197"/>
        <v/>
      </c>
      <c r="J643" s="19">
        <v>640</v>
      </c>
      <c r="K643" s="30">
        <f t="shared" si="198"/>
        <v>2.2528530309798902</v>
      </c>
      <c r="L643" s="77">
        <f t="shared" ca="1" si="199"/>
        <v>6.587144272767226E-4</v>
      </c>
      <c r="M643" s="27">
        <f t="shared" si="205"/>
        <v>2.2528530309798902</v>
      </c>
      <c r="N643" s="22" t="str">
        <f t="shared" si="200"/>
        <v/>
      </c>
      <c r="O643" s="28" t="str">
        <f t="shared" ca="1" si="201"/>
        <v/>
      </c>
      <c r="P643" s="28" t="str">
        <f t="shared" ca="1" si="202"/>
        <v/>
      </c>
      <c r="Q643" s="20" t="str">
        <f ca="1">IF(O643="","",SUM($P$4:$P643))</f>
        <v/>
      </c>
      <c r="R643" s="28" t="e">
        <f t="shared" si="208"/>
        <v>#N/A</v>
      </c>
      <c r="S643" s="77">
        <f ca="1">SUM(L$4:L643)</f>
        <v>1.3652940406844403</v>
      </c>
      <c r="T643" s="80">
        <f t="shared" ca="1" si="203"/>
        <v>0.65191047802379098</v>
      </c>
      <c r="U643" s="80" t="e">
        <f t="shared" ca="1" si="204"/>
        <v>#N/A</v>
      </c>
      <c r="V643" s="2"/>
      <c r="W643" s="2"/>
      <c r="X643" s="2"/>
      <c r="Y643" s="2"/>
      <c r="AB643" s="6"/>
      <c r="AC643" s="6"/>
      <c r="AP643" s="35" t="e">
        <f t="shared" si="206"/>
        <v>#N/A</v>
      </c>
      <c r="AQ643" s="78" t="e">
        <f t="shared" ca="1" si="207"/>
        <v>#N/A</v>
      </c>
    </row>
    <row r="644" spans="1:43">
      <c r="A644" s="74">
        <v>2.75358305889291</v>
      </c>
      <c r="B644" s="74">
        <v>3201</v>
      </c>
      <c r="C644" s="35">
        <v>0</v>
      </c>
      <c r="D644" s="35">
        <f t="shared" ca="1" si="209"/>
        <v>33</v>
      </c>
      <c r="E644" s="35">
        <f t="shared" ca="1" si="210"/>
        <v>1.1903085264824986E-3</v>
      </c>
      <c r="F644" s="35">
        <f ca="1">E644*'Input Sheet'!$D$2/SUM(OFFSET($E$4,0,0,'Input Sheet'!$D$2))</f>
        <v>0.55515908415105819</v>
      </c>
      <c r="G644" s="35" t="str">
        <f t="shared" ref="G644:G707" si="211">IF(C644=0,"",$A644)</f>
        <v/>
      </c>
      <c r="H644" s="35" t="str">
        <f t="shared" ref="H644:H707" si="212">IF(G644="", "", COUNTIF($G$4:$G$3738,G644))</f>
        <v/>
      </c>
      <c r="J644" s="19">
        <v>641</v>
      </c>
      <c r="K644" s="30">
        <f t="shared" ref="K644:K707" si="213">IF(ISERR(SMALL($G$4:$G$3738,$J644)),"",SMALL($G$4:$G$3738,$J644))</f>
        <v>2.2528530309798902</v>
      </c>
      <c r="L644" s="77">
        <f t="shared" ref="L644:L707" ca="1" si="214">IF($K644="", "", IFERROR(INDEX($A$4:$H$3738,MATCH($K644,$G$4:$G$3738,0),5),""))</f>
        <v>6.587144272767226E-4</v>
      </c>
      <c r="M644" s="27" t="str">
        <f t="shared" si="205"/>
        <v/>
      </c>
      <c r="N644" s="22" t="str">
        <f t="shared" ref="N644:N707" si="215">IF(ISERR(SMALL($M$4:$M$3738,$J644)),"",SMALL($M$4:$M$3738,$J644))</f>
        <v/>
      </c>
      <c r="O644" s="28" t="str">
        <f t="shared" ref="O644:O707" ca="1" si="216">IFERROR(INDEX($A$4:$H$3738,MATCH($N644,$G$4:$G$3738,0),5)*INDEX($A$4:$H$3738,MATCH($N644,$G$4:$G$3738,0),8),"")</f>
        <v/>
      </c>
      <c r="P644" s="28" t="str">
        <f t="shared" ca="1" si="202"/>
        <v/>
      </c>
      <c r="Q644" s="20" t="str">
        <f ca="1">IF(O644="","",SUM($P$4:$P644))</f>
        <v/>
      </c>
      <c r="R644" s="28" t="e">
        <f t="shared" si="208"/>
        <v>#N/A</v>
      </c>
      <c r="S644" s="77">
        <f ca="1">SUM(L$4:L644)</f>
        <v>1.365952755111717</v>
      </c>
      <c r="T644" s="80">
        <f t="shared" ca="1" si="203"/>
        <v>0.65222500575508613</v>
      </c>
      <c r="U644" s="80" t="e">
        <f t="shared" ca="1" si="204"/>
        <v>#N/A</v>
      </c>
      <c r="V644" s="2"/>
      <c r="W644" s="2"/>
      <c r="X644" s="2"/>
      <c r="Y644" s="2"/>
      <c r="AB644" s="6"/>
      <c r="AC644" s="6"/>
      <c r="AP644" s="35" t="e">
        <f t="shared" si="206"/>
        <v>#N/A</v>
      </c>
      <c r="AQ644" s="78" t="e">
        <f t="shared" ca="1" si="207"/>
        <v>#N/A</v>
      </c>
    </row>
    <row r="645" spans="1:43">
      <c r="A645" s="74">
        <v>2.60745502321467</v>
      </c>
      <c r="B645" s="74">
        <v>3202</v>
      </c>
      <c r="C645" s="35">
        <v>0</v>
      </c>
      <c r="D645" s="35">
        <f t="shared" ca="1" si="209"/>
        <v>30</v>
      </c>
      <c r="E645" s="35">
        <f t="shared" ca="1" si="210"/>
        <v>1.2681791777477088E-3</v>
      </c>
      <c r="F645" s="35">
        <f ca="1">E645*'Input Sheet'!$D$2/SUM(OFFSET($E$4,0,0,'Input Sheet'!$D$2))</f>
        <v>0.59147790274037981</v>
      </c>
      <c r="G645" s="35" t="str">
        <f t="shared" si="211"/>
        <v/>
      </c>
      <c r="H645" s="35" t="str">
        <f t="shared" si="212"/>
        <v/>
      </c>
      <c r="J645" s="19">
        <v>642</v>
      </c>
      <c r="K645" s="30">
        <f t="shared" si="213"/>
        <v>2.2528530309798902</v>
      </c>
      <c r="L645" s="77">
        <f t="shared" ca="1" si="214"/>
        <v>6.587144272767226E-4</v>
      </c>
      <c r="M645" s="27" t="str">
        <f t="shared" si="205"/>
        <v/>
      </c>
      <c r="N645" s="22" t="str">
        <f t="shared" si="215"/>
        <v/>
      </c>
      <c r="O645" s="28" t="str">
        <f t="shared" ca="1" si="216"/>
        <v/>
      </c>
      <c r="P645" s="28" t="str">
        <f t="shared" ref="P645:P708" ca="1" si="217">IF($O645="","", $O645*$W$6/$W$3)</f>
        <v/>
      </c>
      <c r="Q645" s="20" t="str">
        <f ca="1">IF(O645="","",SUM($P$4:$P645))</f>
        <v/>
      </c>
      <c r="R645" s="28" t="e">
        <f t="shared" si="208"/>
        <v>#N/A</v>
      </c>
      <c r="S645" s="77">
        <f ca="1">SUM(L$4:L645)</f>
        <v>1.3666114695389937</v>
      </c>
      <c r="T645" s="80">
        <f t="shared" ref="T645:T708" ca="1" si="218">S645/$T$1</f>
        <v>0.65253953348638116</v>
      </c>
      <c r="U645" s="80" t="e">
        <f t="shared" ref="U645:U708" ca="1" si="219">IF(Q645="",NA(),Q645/$W$6)</f>
        <v>#N/A</v>
      </c>
      <c r="V645" s="2"/>
      <c r="W645" s="2"/>
      <c r="X645" s="2"/>
      <c r="Y645" s="2"/>
      <c r="AB645" s="6"/>
      <c r="AC645" s="6"/>
      <c r="AP645" s="35" t="e">
        <f t="shared" si="206"/>
        <v>#N/A</v>
      </c>
      <c r="AQ645" s="78" t="e">
        <f t="shared" ca="1" si="207"/>
        <v>#N/A</v>
      </c>
    </row>
    <row r="646" spans="1:43">
      <c r="A646" s="74">
        <v>2.3856062735983099</v>
      </c>
      <c r="B646" s="74">
        <v>3203</v>
      </c>
      <c r="C646" s="35">
        <v>4.0816326530612197E-3</v>
      </c>
      <c r="D646" s="35">
        <f t="shared" ca="1" si="209"/>
        <v>25</v>
      </c>
      <c r="E646" s="35">
        <f t="shared" ca="1" si="210"/>
        <v>7.2564263111767296E-4</v>
      </c>
      <c r="F646" s="35">
        <f ca="1">E646*'Input Sheet'!$D$2/SUM(OFFSET($E$4,0,0,'Input Sheet'!$D$2))</f>
        <v>0.33843922777123336</v>
      </c>
      <c r="G646" s="35">
        <f t="shared" si="211"/>
        <v>2.3856062735983099</v>
      </c>
      <c r="H646" s="35">
        <f t="shared" si="212"/>
        <v>2</v>
      </c>
      <c r="J646" s="19">
        <v>643</v>
      </c>
      <c r="K646" s="30">
        <f t="shared" si="213"/>
        <v>2.2528530309798902</v>
      </c>
      <c r="L646" s="77">
        <f t="shared" ca="1" si="214"/>
        <v>6.587144272767226E-4</v>
      </c>
      <c r="M646" s="27" t="str">
        <f t="shared" ref="M646:M709" si="220">IF($K646=$K645,"", $K646)</f>
        <v/>
      </c>
      <c r="N646" s="22" t="str">
        <f t="shared" si="215"/>
        <v/>
      </c>
      <c r="O646" s="28" t="str">
        <f t="shared" ca="1" si="216"/>
        <v/>
      </c>
      <c r="P646" s="28" t="str">
        <f t="shared" ca="1" si="217"/>
        <v/>
      </c>
      <c r="Q646" s="20" t="str">
        <f ca="1">IF(O646="","",SUM($P$4:$P646))</f>
        <v/>
      </c>
      <c r="R646" s="28" t="e">
        <f t="shared" si="208"/>
        <v>#N/A</v>
      </c>
      <c r="S646" s="77">
        <f ca="1">SUM(L$4:L646)</f>
        <v>1.3672701839662704</v>
      </c>
      <c r="T646" s="80">
        <f t="shared" ca="1" si="218"/>
        <v>0.6528540612176762</v>
      </c>
      <c r="U646" s="80" t="e">
        <f t="shared" ca="1" si="219"/>
        <v>#N/A</v>
      </c>
      <c r="V646" s="2"/>
      <c r="W646" s="2"/>
      <c r="X646" s="2"/>
      <c r="Y646" s="2"/>
      <c r="AB646" s="6"/>
      <c r="AC646" s="6"/>
      <c r="AP646" s="35" t="e">
        <f t="shared" ref="AP646:AP709" si="221">R645</f>
        <v>#N/A</v>
      </c>
      <c r="AQ646" s="78" t="e">
        <f t="shared" ref="AQ646:AQ709" ca="1" si="222">U645</f>
        <v>#N/A</v>
      </c>
    </row>
    <row r="647" spans="1:43">
      <c r="A647" s="74">
        <v>2.4996870826183999</v>
      </c>
      <c r="B647" s="74">
        <v>3205</v>
      </c>
      <c r="C647" s="35">
        <v>0</v>
      </c>
      <c r="D647" s="35">
        <f t="shared" ca="1" si="209"/>
        <v>28</v>
      </c>
      <c r="E647" s="35">
        <f t="shared" ca="1" si="210"/>
        <v>1.1799580175565639E-3</v>
      </c>
      <c r="F647" s="35">
        <f ca="1">E647*'Input Sheet'!$D$2/SUM(OFFSET($E$4,0,0,'Input Sheet'!$D$2))</f>
        <v>0.55033161385409246</v>
      </c>
      <c r="G647" s="35" t="str">
        <f t="shared" si="211"/>
        <v/>
      </c>
      <c r="H647" s="35" t="str">
        <f t="shared" si="212"/>
        <v/>
      </c>
      <c r="J647" s="19">
        <v>644</v>
      </c>
      <c r="K647" s="30">
        <f t="shared" si="213"/>
        <v>2.25527250510331</v>
      </c>
      <c r="L647" s="77">
        <f t="shared" ca="1" si="214"/>
        <v>6.587144272767226E-4</v>
      </c>
      <c r="M647" s="27">
        <f t="shared" si="220"/>
        <v>2.25527250510331</v>
      </c>
      <c r="N647" s="22" t="str">
        <f t="shared" si="215"/>
        <v/>
      </c>
      <c r="O647" s="28" t="str">
        <f t="shared" ca="1" si="216"/>
        <v/>
      </c>
      <c r="P647" s="28" t="str">
        <f t="shared" ca="1" si="217"/>
        <v/>
      </c>
      <c r="Q647" s="20" t="str">
        <f ca="1">IF(O647="","",SUM($P$4:$P647))</f>
        <v/>
      </c>
      <c r="R647" s="28" t="e">
        <f t="shared" si="208"/>
        <v>#N/A</v>
      </c>
      <c r="S647" s="77">
        <f ca="1">SUM(L$4:L647)</f>
        <v>1.3679288983935471</v>
      </c>
      <c r="T647" s="80">
        <f t="shared" ca="1" si="218"/>
        <v>0.65316858894897123</v>
      </c>
      <c r="U647" s="80" t="e">
        <f t="shared" ca="1" si="219"/>
        <v>#N/A</v>
      </c>
      <c r="V647" s="2"/>
      <c r="W647" s="2"/>
      <c r="X647" s="2"/>
      <c r="Y647" s="2"/>
      <c r="AB647" s="6"/>
      <c r="AC647" s="6"/>
      <c r="AP647" s="35" t="e">
        <f t="shared" si="221"/>
        <v>#N/A</v>
      </c>
      <c r="AQ647" s="78" t="e">
        <f t="shared" ca="1" si="222"/>
        <v>#N/A</v>
      </c>
    </row>
    <row r="648" spans="1:43">
      <c r="A648" s="74">
        <v>2.64246452024212</v>
      </c>
      <c r="B648" s="74">
        <v>3206</v>
      </c>
      <c r="C648" s="35">
        <v>9.1324200913242004E-3</v>
      </c>
      <c r="D648" s="35">
        <f t="shared" ca="1" si="209"/>
        <v>31</v>
      </c>
      <c r="E648" s="35">
        <f t="shared" ca="1" si="210"/>
        <v>1.2923349716095702E-3</v>
      </c>
      <c r="F648" s="35">
        <f ca="1">E648*'Input Sheet'!$D$2/SUM(OFFSET($E$4,0,0,'Input Sheet'!$D$2))</f>
        <v>0.60274414850686331</v>
      </c>
      <c r="G648" s="35">
        <f t="shared" si="211"/>
        <v>2.64246452024212</v>
      </c>
      <c r="H648" s="35">
        <f t="shared" si="212"/>
        <v>2</v>
      </c>
      <c r="J648" s="19">
        <v>645</v>
      </c>
      <c r="K648" s="30">
        <f t="shared" si="213"/>
        <v>2.25527250510331</v>
      </c>
      <c r="L648" s="77">
        <f t="shared" ca="1" si="214"/>
        <v>6.587144272767226E-4</v>
      </c>
      <c r="M648" s="27" t="str">
        <f t="shared" si="220"/>
        <v/>
      </c>
      <c r="N648" s="22" t="str">
        <f t="shared" si="215"/>
        <v/>
      </c>
      <c r="O648" s="28" t="str">
        <f t="shared" ca="1" si="216"/>
        <v/>
      </c>
      <c r="P648" s="28" t="str">
        <f t="shared" ca="1" si="217"/>
        <v/>
      </c>
      <c r="Q648" s="20" t="str">
        <f ca="1">IF(O648="","",SUM($P$4:$P648))</f>
        <v/>
      </c>
      <c r="R648" s="28" t="e">
        <f t="shared" si="208"/>
        <v>#N/A</v>
      </c>
      <c r="S648" s="77">
        <f ca="1">SUM(L$4:L648)</f>
        <v>1.3685876128208239</v>
      </c>
      <c r="T648" s="80">
        <f t="shared" ca="1" si="218"/>
        <v>0.65348311668026626</v>
      </c>
      <c r="U648" s="80" t="e">
        <f t="shared" ca="1" si="219"/>
        <v>#N/A</v>
      </c>
      <c r="V648" s="2"/>
      <c r="W648" s="2"/>
      <c r="X648" s="2"/>
      <c r="Y648" s="2"/>
      <c r="AB648" s="6"/>
      <c r="AC648" s="6"/>
      <c r="AP648" s="35" t="e">
        <f t="shared" si="221"/>
        <v>#N/A</v>
      </c>
      <c r="AQ648" s="78" t="e">
        <f t="shared" ca="1" si="222"/>
        <v>#N/A</v>
      </c>
    </row>
    <row r="649" spans="1:43">
      <c r="A649" s="74">
        <v>2.4345689040342</v>
      </c>
      <c r="B649" s="74">
        <v>3208</v>
      </c>
      <c r="C649" s="35">
        <v>1.5267175572519101E-2</v>
      </c>
      <c r="D649" s="35">
        <f t="shared" ca="1" si="209"/>
        <v>26</v>
      </c>
      <c r="E649" s="35">
        <f t="shared" ca="1" si="210"/>
        <v>8.2740958548173696E-4</v>
      </c>
      <c r="F649" s="35">
        <f ca="1">E649*'Input Sheet'!$D$2/SUM(OFFSET($E$4,0,0,'Input Sheet'!$D$2))</f>
        <v>0.38590326581232098</v>
      </c>
      <c r="G649" s="35">
        <f t="shared" si="211"/>
        <v>2.4345689040342</v>
      </c>
      <c r="H649" s="35">
        <f t="shared" si="212"/>
        <v>1</v>
      </c>
      <c r="J649" s="19">
        <v>646</v>
      </c>
      <c r="K649" s="30">
        <f t="shared" si="213"/>
        <v>2.25527250510331</v>
      </c>
      <c r="L649" s="77">
        <f t="shared" ca="1" si="214"/>
        <v>6.587144272767226E-4</v>
      </c>
      <c r="M649" s="27" t="str">
        <f t="shared" si="220"/>
        <v/>
      </c>
      <c r="N649" s="22" t="str">
        <f t="shared" si="215"/>
        <v/>
      </c>
      <c r="O649" s="28" t="str">
        <f t="shared" ca="1" si="216"/>
        <v/>
      </c>
      <c r="P649" s="28" t="str">
        <f t="shared" ca="1" si="217"/>
        <v/>
      </c>
      <c r="Q649" s="20" t="str">
        <f ca="1">IF(O649="","",SUM($P$4:$P649))</f>
        <v/>
      </c>
      <c r="R649" s="28" t="e">
        <f t="shared" si="208"/>
        <v>#N/A</v>
      </c>
      <c r="S649" s="77">
        <f ca="1">SUM(L$4:L649)</f>
        <v>1.3692463272481006</v>
      </c>
      <c r="T649" s="80">
        <f t="shared" ca="1" si="218"/>
        <v>0.65379764441156141</v>
      </c>
      <c r="U649" s="80" t="e">
        <f t="shared" ca="1" si="219"/>
        <v>#N/A</v>
      </c>
      <c r="V649" s="2"/>
      <c r="W649" s="2"/>
      <c r="X649" s="2"/>
      <c r="Y649" s="2"/>
      <c r="AB649" s="6"/>
      <c r="AC649" s="6"/>
      <c r="AP649" s="35" t="e">
        <f t="shared" si="221"/>
        <v>#N/A</v>
      </c>
      <c r="AQ649" s="78" t="e">
        <f t="shared" ca="1" si="222"/>
        <v>#N/A</v>
      </c>
    </row>
    <row r="650" spans="1:43">
      <c r="A650" s="74">
        <v>2.4183012913197501</v>
      </c>
      <c r="B650" s="74">
        <v>3209</v>
      </c>
      <c r="C650" s="35">
        <v>0</v>
      </c>
      <c r="D650" s="35">
        <f t="shared" ca="1" si="209"/>
        <v>26</v>
      </c>
      <c r="E650" s="35">
        <f t="shared" ca="1" si="210"/>
        <v>8.2740958548173696E-4</v>
      </c>
      <c r="F650" s="35">
        <f ca="1">E650*'Input Sheet'!$D$2/SUM(OFFSET($E$4,0,0,'Input Sheet'!$D$2))</f>
        <v>0.38590326581232098</v>
      </c>
      <c r="G650" s="35" t="str">
        <f t="shared" si="211"/>
        <v/>
      </c>
      <c r="H650" s="35" t="str">
        <f t="shared" si="212"/>
        <v/>
      </c>
      <c r="J650" s="19">
        <v>647</v>
      </c>
      <c r="K650" s="30">
        <f t="shared" si="213"/>
        <v>2.25527250510331</v>
      </c>
      <c r="L650" s="77">
        <f t="shared" ca="1" si="214"/>
        <v>6.587144272767226E-4</v>
      </c>
      <c r="M650" s="27" t="str">
        <f t="shared" si="220"/>
        <v/>
      </c>
      <c r="N650" s="22" t="str">
        <f t="shared" si="215"/>
        <v/>
      </c>
      <c r="O650" s="28" t="str">
        <f t="shared" ca="1" si="216"/>
        <v/>
      </c>
      <c r="P650" s="28" t="str">
        <f t="shared" ca="1" si="217"/>
        <v/>
      </c>
      <c r="Q650" s="20" t="str">
        <f ca="1">IF(O650="","",SUM($P$4:$P650))</f>
        <v/>
      </c>
      <c r="R650" s="28" t="e">
        <f t="shared" si="208"/>
        <v>#N/A</v>
      </c>
      <c r="S650" s="77">
        <f ca="1">SUM(L$4:L650)</f>
        <v>1.3699050416753773</v>
      </c>
      <c r="T650" s="80">
        <f t="shared" ca="1" si="218"/>
        <v>0.65411217214285644</v>
      </c>
      <c r="U650" s="80" t="e">
        <f t="shared" ca="1" si="219"/>
        <v>#N/A</v>
      </c>
      <c r="V650" s="2"/>
      <c r="W650" s="2"/>
      <c r="X650" s="2"/>
      <c r="Y650" s="2"/>
      <c r="AB650" s="6"/>
      <c r="AC650" s="6"/>
      <c r="AP650" s="35" t="e">
        <f t="shared" si="221"/>
        <v>#N/A</v>
      </c>
      <c r="AQ650" s="78" t="e">
        <f t="shared" ca="1" si="222"/>
        <v>#N/A</v>
      </c>
    </row>
    <row r="651" spans="1:43">
      <c r="A651" s="74">
        <v>2.9148718175400501</v>
      </c>
      <c r="B651" s="74">
        <v>3210</v>
      </c>
      <c r="C651" s="35">
        <v>0</v>
      </c>
      <c r="D651" s="35">
        <f t="shared" ca="1" si="209"/>
        <v>37</v>
      </c>
      <c r="E651" s="35">
        <f t="shared" ca="1" si="210"/>
        <v>1.8337185407973631E-3</v>
      </c>
      <c r="F651" s="35">
        <f ca="1">E651*'Input Sheet'!$D$2/SUM(OFFSET($E$4,0,0,'Input Sheet'!$D$2))</f>
        <v>0.85524507558406282</v>
      </c>
      <c r="G651" s="35" t="str">
        <f t="shared" si="211"/>
        <v/>
      </c>
      <c r="H651" s="35" t="str">
        <f t="shared" si="212"/>
        <v/>
      </c>
      <c r="J651" s="19">
        <v>648</v>
      </c>
      <c r="K651" s="30">
        <f t="shared" si="213"/>
        <v>2.25527250510331</v>
      </c>
      <c r="L651" s="77">
        <f t="shared" ca="1" si="214"/>
        <v>6.587144272767226E-4</v>
      </c>
      <c r="M651" s="27" t="str">
        <f t="shared" si="220"/>
        <v/>
      </c>
      <c r="N651" s="22" t="str">
        <f t="shared" si="215"/>
        <v/>
      </c>
      <c r="O651" s="28" t="str">
        <f t="shared" ca="1" si="216"/>
        <v/>
      </c>
      <c r="P651" s="28" t="str">
        <f t="shared" ca="1" si="217"/>
        <v/>
      </c>
      <c r="Q651" s="20" t="str">
        <f ca="1">IF(O651="","",SUM($P$4:$P651))</f>
        <v/>
      </c>
      <c r="R651" s="28" t="e">
        <f t="shared" si="208"/>
        <v>#N/A</v>
      </c>
      <c r="S651" s="77">
        <f ca="1">SUM(L$4:L651)</f>
        <v>1.370563756102654</v>
      </c>
      <c r="T651" s="80">
        <f t="shared" ca="1" si="218"/>
        <v>0.65442669987415147</v>
      </c>
      <c r="U651" s="80" t="e">
        <f t="shared" ca="1" si="219"/>
        <v>#N/A</v>
      </c>
      <c r="V651" s="2"/>
      <c r="W651" s="2"/>
      <c r="X651" s="2"/>
      <c r="Y651" s="2"/>
      <c r="AB651" s="6"/>
      <c r="AC651" s="6"/>
      <c r="AP651" s="35" t="e">
        <f t="shared" si="221"/>
        <v>#N/A</v>
      </c>
      <c r="AQ651" s="78" t="e">
        <f t="shared" ca="1" si="222"/>
        <v>#N/A</v>
      </c>
    </row>
    <row r="652" spans="1:43">
      <c r="A652" s="74">
        <v>2.8267225201689898</v>
      </c>
      <c r="B652" s="74">
        <v>3211</v>
      </c>
      <c r="C652" s="35">
        <v>0</v>
      </c>
      <c r="D652" s="35">
        <f t="shared" ca="1" si="209"/>
        <v>35</v>
      </c>
      <c r="E652" s="35">
        <f t="shared" ca="1" si="210"/>
        <v>1.3846446124388249E-3</v>
      </c>
      <c r="F652" s="35">
        <f ca="1">E652*'Input Sheet'!$D$2/SUM(OFFSET($E$4,0,0,'Input Sheet'!$D$2))</f>
        <v>0.64579730197163909</v>
      </c>
      <c r="G652" s="35" t="str">
        <f t="shared" si="211"/>
        <v/>
      </c>
      <c r="H652" s="35" t="str">
        <f t="shared" si="212"/>
        <v/>
      </c>
      <c r="J652" s="19">
        <v>649</v>
      </c>
      <c r="K652" s="30">
        <f t="shared" si="213"/>
        <v>2.25527250510331</v>
      </c>
      <c r="L652" s="77">
        <f t="shared" ca="1" si="214"/>
        <v>6.587144272767226E-4</v>
      </c>
      <c r="M652" s="27" t="str">
        <f t="shared" si="220"/>
        <v/>
      </c>
      <c r="N652" s="22" t="str">
        <f t="shared" si="215"/>
        <v/>
      </c>
      <c r="O652" s="28" t="str">
        <f t="shared" ca="1" si="216"/>
        <v/>
      </c>
      <c r="P652" s="28" t="str">
        <f t="shared" ca="1" si="217"/>
        <v/>
      </c>
      <c r="Q652" s="20" t="str">
        <f ca="1">IF(O652="","",SUM($P$4:$P652))</f>
        <v/>
      </c>
      <c r="R652" s="28" t="e">
        <f t="shared" si="208"/>
        <v>#N/A</v>
      </c>
      <c r="S652" s="77">
        <f ca="1">SUM(L$4:L652)</f>
        <v>1.3712224705299307</v>
      </c>
      <c r="T652" s="80">
        <f t="shared" ca="1" si="218"/>
        <v>0.65474122760544651</v>
      </c>
      <c r="U652" s="80" t="e">
        <f t="shared" ca="1" si="219"/>
        <v>#N/A</v>
      </c>
      <c r="V652" s="2"/>
      <c r="W652" s="2"/>
      <c r="X652" s="2"/>
      <c r="Y652" s="2"/>
      <c r="AB652" s="6"/>
      <c r="AC652" s="6"/>
      <c r="AP652" s="35" t="e">
        <f t="shared" si="221"/>
        <v>#N/A</v>
      </c>
      <c r="AQ652" s="78" t="e">
        <f t="shared" ca="1" si="222"/>
        <v>#N/A</v>
      </c>
    </row>
    <row r="653" spans="1:43">
      <c r="A653" s="74">
        <v>2.7118072290411899</v>
      </c>
      <c r="B653" s="74">
        <v>3212</v>
      </c>
      <c r="C653" s="35">
        <v>0</v>
      </c>
      <c r="D653" s="35">
        <f t="shared" ca="1" si="209"/>
        <v>32</v>
      </c>
      <c r="E653" s="35">
        <f t="shared" ca="1" si="210"/>
        <v>9.4891728684618783E-4</v>
      </c>
      <c r="F653" s="35">
        <f ca="1">E653*'Input Sheet'!$D$2/SUM(OFFSET($E$4,0,0,'Input Sheet'!$D$2))</f>
        <v>0.44257437477776673</v>
      </c>
      <c r="G653" s="35" t="str">
        <f t="shared" si="211"/>
        <v/>
      </c>
      <c r="H653" s="35" t="str">
        <f t="shared" si="212"/>
        <v/>
      </c>
      <c r="J653" s="19">
        <v>650</v>
      </c>
      <c r="K653" s="30">
        <f t="shared" si="213"/>
        <v>2.25527250510331</v>
      </c>
      <c r="L653" s="77">
        <f t="shared" ca="1" si="214"/>
        <v>6.587144272767226E-4</v>
      </c>
      <c r="M653" s="27" t="str">
        <f t="shared" si="220"/>
        <v/>
      </c>
      <c r="N653" s="22" t="str">
        <f t="shared" si="215"/>
        <v/>
      </c>
      <c r="O653" s="28" t="str">
        <f t="shared" ca="1" si="216"/>
        <v/>
      </c>
      <c r="P653" s="28" t="str">
        <f t="shared" ca="1" si="217"/>
        <v/>
      </c>
      <c r="Q653" s="20" t="str">
        <f ca="1">IF(O653="","",SUM($P$4:$P653))</f>
        <v/>
      </c>
      <c r="R653" s="28" t="e">
        <f t="shared" si="208"/>
        <v>#N/A</v>
      </c>
      <c r="S653" s="77">
        <f ca="1">SUM(L$4:L653)</f>
        <v>1.3718811849572075</v>
      </c>
      <c r="T653" s="80">
        <f t="shared" ca="1" si="218"/>
        <v>0.65505575533674154</v>
      </c>
      <c r="U653" s="80" t="e">
        <f t="shared" ca="1" si="219"/>
        <v>#N/A</v>
      </c>
      <c r="V653" s="2"/>
      <c r="W653" s="2"/>
      <c r="X653" s="2"/>
      <c r="Y653" s="2"/>
      <c r="AB653" s="6"/>
      <c r="AC653" s="6"/>
      <c r="AP653" s="35" t="e">
        <f t="shared" si="221"/>
        <v>#N/A</v>
      </c>
      <c r="AQ653" s="78" t="e">
        <f t="shared" ca="1" si="222"/>
        <v>#N/A</v>
      </c>
    </row>
    <row r="654" spans="1:43">
      <c r="A654" s="74">
        <v>2.63648789635337</v>
      </c>
      <c r="B654" s="74">
        <v>3213</v>
      </c>
      <c r="C654" s="35">
        <v>0</v>
      </c>
      <c r="D654" s="35">
        <f t="shared" ca="1" si="209"/>
        <v>31</v>
      </c>
      <c r="E654" s="35">
        <f t="shared" ca="1" si="210"/>
        <v>1.2923349716095702E-3</v>
      </c>
      <c r="F654" s="35">
        <f ca="1">E654*'Input Sheet'!$D$2/SUM(OFFSET($E$4,0,0,'Input Sheet'!$D$2))</f>
        <v>0.60274414850686331</v>
      </c>
      <c r="G654" s="35" t="str">
        <f t="shared" si="211"/>
        <v/>
      </c>
      <c r="H654" s="35" t="str">
        <f t="shared" si="212"/>
        <v/>
      </c>
      <c r="J654" s="19">
        <v>651</v>
      </c>
      <c r="K654" s="30">
        <f t="shared" si="213"/>
        <v>2.25527250510331</v>
      </c>
      <c r="L654" s="77">
        <f t="shared" ca="1" si="214"/>
        <v>6.587144272767226E-4</v>
      </c>
      <c r="M654" s="27" t="str">
        <f t="shared" si="220"/>
        <v/>
      </c>
      <c r="N654" s="22" t="str">
        <f t="shared" si="215"/>
        <v/>
      </c>
      <c r="O654" s="28" t="str">
        <f t="shared" ca="1" si="216"/>
        <v/>
      </c>
      <c r="P654" s="28" t="str">
        <f t="shared" ca="1" si="217"/>
        <v/>
      </c>
      <c r="Q654" s="20" t="str">
        <f ca="1">IF(O654="","",SUM($P$4:$P654))</f>
        <v/>
      </c>
      <c r="R654" s="28" t="e">
        <f t="shared" si="208"/>
        <v>#N/A</v>
      </c>
      <c r="S654" s="77">
        <f ca="1">SUM(L$4:L654)</f>
        <v>1.3725398993844842</v>
      </c>
      <c r="T654" s="80">
        <f t="shared" ca="1" si="218"/>
        <v>0.65537028306803657</v>
      </c>
      <c r="U654" s="80" t="e">
        <f t="shared" ca="1" si="219"/>
        <v>#N/A</v>
      </c>
      <c r="V654" s="2"/>
      <c r="W654" s="2"/>
      <c r="X654" s="2"/>
      <c r="Y654" s="2"/>
      <c r="AB654" s="6"/>
      <c r="AC654" s="6"/>
      <c r="AP654" s="35" t="e">
        <f t="shared" si="221"/>
        <v>#N/A</v>
      </c>
      <c r="AQ654" s="78" t="e">
        <f t="shared" ca="1" si="222"/>
        <v>#N/A</v>
      </c>
    </row>
    <row r="655" spans="1:43">
      <c r="A655" s="74">
        <v>2.8668778143375002</v>
      </c>
      <c r="B655" s="74">
        <v>3214</v>
      </c>
      <c r="C655" s="35">
        <v>0</v>
      </c>
      <c r="D655" s="35">
        <f t="shared" ca="1" si="209"/>
        <v>36</v>
      </c>
      <c r="E655" s="35">
        <f t="shared" ca="1" si="210"/>
        <v>1.6752490372716649E-3</v>
      </c>
      <c r="F655" s="35">
        <f ca="1">E655*'Input Sheet'!$D$2/SUM(OFFSET($E$4,0,0,'Input Sheet'!$D$2))</f>
        <v>0.78133500732371164</v>
      </c>
      <c r="G655" s="35" t="str">
        <f t="shared" si="211"/>
        <v/>
      </c>
      <c r="H655" s="35" t="str">
        <f t="shared" si="212"/>
        <v/>
      </c>
      <c r="J655" s="19">
        <v>652</v>
      </c>
      <c r="K655" s="30">
        <f t="shared" si="213"/>
        <v>2.25527250510331</v>
      </c>
      <c r="L655" s="77">
        <f t="shared" ca="1" si="214"/>
        <v>6.587144272767226E-4</v>
      </c>
      <c r="M655" s="27" t="str">
        <f t="shared" si="220"/>
        <v/>
      </c>
      <c r="N655" s="22" t="str">
        <f t="shared" si="215"/>
        <v/>
      </c>
      <c r="O655" s="28" t="str">
        <f t="shared" ca="1" si="216"/>
        <v/>
      </c>
      <c r="P655" s="28" t="str">
        <f t="shared" ca="1" si="217"/>
        <v/>
      </c>
      <c r="Q655" s="20" t="str">
        <f ca="1">IF(O655="","",SUM($P$4:$P655))</f>
        <v/>
      </c>
      <c r="R655" s="28" t="e">
        <f t="shared" si="208"/>
        <v>#N/A</v>
      </c>
      <c r="S655" s="77">
        <f ca="1">SUM(L$4:L655)</f>
        <v>1.3731986138117609</v>
      </c>
      <c r="T655" s="80">
        <f t="shared" ca="1" si="218"/>
        <v>0.65568481079933172</v>
      </c>
      <c r="U655" s="80" t="e">
        <f t="shared" ca="1" si="219"/>
        <v>#N/A</v>
      </c>
      <c r="V655" s="2"/>
      <c r="W655" s="2"/>
      <c r="X655" s="2"/>
      <c r="Y655" s="2"/>
      <c r="AB655" s="6"/>
      <c r="AC655" s="6"/>
      <c r="AP655" s="35" t="e">
        <f t="shared" si="221"/>
        <v>#N/A</v>
      </c>
      <c r="AQ655" s="78" t="e">
        <f t="shared" ca="1" si="222"/>
        <v>#N/A</v>
      </c>
    </row>
    <row r="656" spans="1:43">
      <c r="A656" s="74">
        <v>2.8506462351830701</v>
      </c>
      <c r="B656" s="74">
        <v>3215</v>
      </c>
      <c r="C656" s="35">
        <v>0</v>
      </c>
      <c r="D656" s="35">
        <f t="shared" ca="1" si="209"/>
        <v>35</v>
      </c>
      <c r="E656" s="35">
        <f t="shared" ca="1" si="210"/>
        <v>1.3846446124388249E-3</v>
      </c>
      <c r="F656" s="35">
        <f ca="1">E656*'Input Sheet'!$D$2/SUM(OFFSET($E$4,0,0,'Input Sheet'!$D$2))</f>
        <v>0.64579730197163909</v>
      </c>
      <c r="G656" s="35" t="str">
        <f t="shared" si="211"/>
        <v/>
      </c>
      <c r="H656" s="35" t="str">
        <f t="shared" si="212"/>
        <v/>
      </c>
      <c r="J656" s="19">
        <v>653</v>
      </c>
      <c r="K656" s="30">
        <f t="shared" si="213"/>
        <v>2.2576785748691801</v>
      </c>
      <c r="L656" s="77">
        <f t="shared" ca="1" si="214"/>
        <v>6.587144272767226E-4</v>
      </c>
      <c r="M656" s="27">
        <f t="shared" si="220"/>
        <v>2.2576785748691801</v>
      </c>
      <c r="N656" s="22" t="str">
        <f t="shared" si="215"/>
        <v/>
      </c>
      <c r="O656" s="28" t="str">
        <f t="shared" ca="1" si="216"/>
        <v/>
      </c>
      <c r="P656" s="28" t="str">
        <f t="shared" ca="1" si="217"/>
        <v/>
      </c>
      <c r="Q656" s="20" t="str">
        <f ca="1">IF(O656="","",SUM($P$4:$P656))</f>
        <v/>
      </c>
      <c r="R656" s="28" t="e">
        <f t="shared" si="208"/>
        <v>#N/A</v>
      </c>
      <c r="S656" s="77">
        <f ca="1">SUM(L$4:L656)</f>
        <v>1.3738573282390376</v>
      </c>
      <c r="T656" s="80">
        <f t="shared" ca="1" si="218"/>
        <v>0.65599933853062675</v>
      </c>
      <c r="U656" s="80" t="e">
        <f t="shared" ca="1" si="219"/>
        <v>#N/A</v>
      </c>
      <c r="V656" s="2"/>
      <c r="W656" s="2"/>
      <c r="X656" s="2"/>
      <c r="Y656" s="2"/>
      <c r="AB656" s="6"/>
      <c r="AC656" s="6"/>
      <c r="AP656" s="35" t="e">
        <f t="shared" si="221"/>
        <v>#N/A</v>
      </c>
      <c r="AQ656" s="78" t="e">
        <f t="shared" ca="1" si="222"/>
        <v>#N/A</v>
      </c>
    </row>
    <row r="657" spans="1:43">
      <c r="A657" s="74">
        <v>2.6444385894678399</v>
      </c>
      <c r="B657" s="74">
        <v>3216</v>
      </c>
      <c r="C657" s="35">
        <v>0</v>
      </c>
      <c r="D657" s="35">
        <f t="shared" ca="1" si="209"/>
        <v>31</v>
      </c>
      <c r="E657" s="35">
        <f t="shared" ca="1" si="210"/>
        <v>1.2923349716095702E-3</v>
      </c>
      <c r="F657" s="35">
        <f ca="1">E657*'Input Sheet'!$D$2/SUM(OFFSET($E$4,0,0,'Input Sheet'!$D$2))</f>
        <v>0.60274414850686331</v>
      </c>
      <c r="G657" s="35" t="str">
        <f t="shared" si="211"/>
        <v/>
      </c>
      <c r="H657" s="35" t="str">
        <f t="shared" si="212"/>
        <v/>
      </c>
      <c r="J657" s="19">
        <v>654</v>
      </c>
      <c r="K657" s="30">
        <f t="shared" si="213"/>
        <v>2.2576785748691801</v>
      </c>
      <c r="L657" s="77">
        <f t="shared" ca="1" si="214"/>
        <v>6.587144272767226E-4</v>
      </c>
      <c r="M657" s="27" t="str">
        <f t="shared" si="220"/>
        <v/>
      </c>
      <c r="N657" s="22" t="str">
        <f t="shared" si="215"/>
        <v/>
      </c>
      <c r="O657" s="28" t="str">
        <f t="shared" ca="1" si="216"/>
        <v/>
      </c>
      <c r="P657" s="28" t="str">
        <f t="shared" ca="1" si="217"/>
        <v/>
      </c>
      <c r="Q657" s="20" t="str">
        <f ca="1">IF(O657="","",SUM($P$4:$P657))</f>
        <v/>
      </c>
      <c r="R657" s="28" t="e">
        <f t="shared" si="208"/>
        <v>#N/A</v>
      </c>
      <c r="S657" s="77">
        <f ca="1">SUM(L$4:L657)</f>
        <v>1.3745160426663143</v>
      </c>
      <c r="T657" s="80">
        <f t="shared" ca="1" si="218"/>
        <v>0.65631386626192179</v>
      </c>
      <c r="U657" s="80" t="e">
        <f t="shared" ca="1" si="219"/>
        <v>#N/A</v>
      </c>
      <c r="V657" s="2"/>
      <c r="W657" s="2"/>
      <c r="X657" s="2"/>
      <c r="Y657" s="2"/>
      <c r="AB657" s="6"/>
      <c r="AC657" s="6"/>
      <c r="AP657" s="35" t="e">
        <f t="shared" si="221"/>
        <v>#N/A</v>
      </c>
      <c r="AQ657" s="78" t="e">
        <f t="shared" ca="1" si="222"/>
        <v>#N/A</v>
      </c>
    </row>
    <row r="658" spans="1:43">
      <c r="A658" s="74">
        <v>2.6946051989335702</v>
      </c>
      <c r="B658" s="74">
        <v>3217</v>
      </c>
      <c r="C658" s="35">
        <v>0</v>
      </c>
      <c r="D658" s="35">
        <f t="shared" ca="1" si="209"/>
        <v>32</v>
      </c>
      <c r="E658" s="35">
        <f t="shared" ca="1" si="210"/>
        <v>9.4891728684618783E-4</v>
      </c>
      <c r="F658" s="35">
        <f ca="1">E658*'Input Sheet'!$D$2/SUM(OFFSET($E$4,0,0,'Input Sheet'!$D$2))</f>
        <v>0.44257437477776673</v>
      </c>
      <c r="G658" s="35" t="str">
        <f t="shared" si="211"/>
        <v/>
      </c>
      <c r="H658" s="35" t="str">
        <f t="shared" si="212"/>
        <v/>
      </c>
      <c r="J658" s="19">
        <v>655</v>
      </c>
      <c r="K658" s="30">
        <f t="shared" si="213"/>
        <v>2.2576785748691801</v>
      </c>
      <c r="L658" s="77">
        <f t="shared" ca="1" si="214"/>
        <v>6.587144272767226E-4</v>
      </c>
      <c r="M658" s="27" t="str">
        <f t="shared" si="220"/>
        <v/>
      </c>
      <c r="N658" s="22" t="str">
        <f t="shared" si="215"/>
        <v/>
      </c>
      <c r="O658" s="28" t="str">
        <f t="shared" ca="1" si="216"/>
        <v/>
      </c>
      <c r="P658" s="28" t="str">
        <f t="shared" ca="1" si="217"/>
        <v/>
      </c>
      <c r="Q658" s="20" t="str">
        <f ca="1">IF(O658="","",SUM($P$4:$P658))</f>
        <v/>
      </c>
      <c r="R658" s="28" t="e">
        <f t="shared" si="208"/>
        <v>#N/A</v>
      </c>
      <c r="S658" s="77">
        <f ca="1">SUM(L$4:L658)</f>
        <v>1.375174757093591</v>
      </c>
      <c r="T658" s="80">
        <f t="shared" ca="1" si="218"/>
        <v>0.65662839399321682</v>
      </c>
      <c r="U658" s="80" t="e">
        <f t="shared" ca="1" si="219"/>
        <v>#N/A</v>
      </c>
      <c r="V658" s="2"/>
      <c r="W658" s="2"/>
      <c r="X658" s="2"/>
      <c r="Y658" s="2"/>
      <c r="AB658" s="6"/>
      <c r="AC658" s="6"/>
      <c r="AP658" s="35" t="e">
        <f t="shared" si="221"/>
        <v>#N/A</v>
      </c>
      <c r="AQ658" s="78" t="e">
        <f t="shared" ca="1" si="222"/>
        <v>#N/A</v>
      </c>
    </row>
    <row r="659" spans="1:43">
      <c r="A659" s="74">
        <v>2.7902851640332398</v>
      </c>
      <c r="B659" s="74">
        <v>3218</v>
      </c>
      <c r="C659" s="35">
        <v>1.3824884792626699E-2</v>
      </c>
      <c r="D659" s="35">
        <f t="shared" ca="1" si="209"/>
        <v>34</v>
      </c>
      <c r="E659" s="35">
        <f t="shared" ca="1" si="210"/>
        <v>1.3846446124388249E-3</v>
      </c>
      <c r="F659" s="35">
        <f ca="1">E659*'Input Sheet'!$D$2/SUM(OFFSET($E$4,0,0,'Input Sheet'!$D$2))</f>
        <v>0.64579730197163909</v>
      </c>
      <c r="G659" s="35">
        <f t="shared" si="211"/>
        <v>2.7902851640332398</v>
      </c>
      <c r="H659" s="35">
        <f t="shared" si="212"/>
        <v>3</v>
      </c>
      <c r="J659" s="19">
        <v>656</v>
      </c>
      <c r="K659" s="30">
        <f t="shared" si="213"/>
        <v>2.2576785748691801</v>
      </c>
      <c r="L659" s="77">
        <f t="shared" ca="1" si="214"/>
        <v>6.587144272767226E-4</v>
      </c>
      <c r="M659" s="27" t="str">
        <f t="shared" si="220"/>
        <v/>
      </c>
      <c r="N659" s="22" t="str">
        <f t="shared" si="215"/>
        <v/>
      </c>
      <c r="O659" s="28" t="str">
        <f t="shared" ca="1" si="216"/>
        <v/>
      </c>
      <c r="P659" s="28" t="str">
        <f t="shared" ca="1" si="217"/>
        <v/>
      </c>
      <c r="Q659" s="20" t="str">
        <f ca="1">IF(O659="","",SUM($P$4:$P659))</f>
        <v/>
      </c>
      <c r="R659" s="28" t="e">
        <f t="shared" si="208"/>
        <v>#N/A</v>
      </c>
      <c r="S659" s="77">
        <f ca="1">SUM(L$4:L659)</f>
        <v>1.3758334715208678</v>
      </c>
      <c r="T659" s="80">
        <f t="shared" ca="1" si="218"/>
        <v>0.65694292172451185</v>
      </c>
      <c r="U659" s="80" t="e">
        <f t="shared" ca="1" si="219"/>
        <v>#N/A</v>
      </c>
      <c r="V659" s="2"/>
      <c r="W659" s="2"/>
      <c r="X659" s="2"/>
      <c r="Y659" s="2"/>
      <c r="AB659" s="6"/>
      <c r="AC659" s="6"/>
      <c r="AP659" s="35" t="e">
        <f t="shared" si="221"/>
        <v>#N/A</v>
      </c>
      <c r="AQ659" s="78" t="e">
        <f t="shared" ca="1" si="222"/>
        <v>#N/A</v>
      </c>
    </row>
    <row r="660" spans="1:43">
      <c r="A660" s="74">
        <v>2.5954962218255702</v>
      </c>
      <c r="B660" s="74">
        <v>3219</v>
      </c>
      <c r="C660" s="35">
        <v>0</v>
      </c>
      <c r="D660" s="35">
        <f t="shared" ca="1" si="209"/>
        <v>30</v>
      </c>
      <c r="E660" s="35">
        <f t="shared" ca="1" si="210"/>
        <v>1.2681791777477088E-3</v>
      </c>
      <c r="F660" s="35">
        <f ca="1">E660*'Input Sheet'!$D$2/SUM(OFFSET($E$4,0,0,'Input Sheet'!$D$2))</f>
        <v>0.59147790274037981</v>
      </c>
      <c r="G660" s="35" t="str">
        <f t="shared" si="211"/>
        <v/>
      </c>
      <c r="H660" s="35" t="str">
        <f t="shared" si="212"/>
        <v/>
      </c>
      <c r="J660" s="19">
        <v>657</v>
      </c>
      <c r="K660" s="30">
        <f t="shared" si="213"/>
        <v>2.2576785748691801</v>
      </c>
      <c r="L660" s="77">
        <f t="shared" ca="1" si="214"/>
        <v>6.587144272767226E-4</v>
      </c>
      <c r="M660" s="27" t="str">
        <f t="shared" si="220"/>
        <v/>
      </c>
      <c r="N660" s="22" t="str">
        <f t="shared" si="215"/>
        <v/>
      </c>
      <c r="O660" s="28" t="str">
        <f t="shared" ca="1" si="216"/>
        <v/>
      </c>
      <c r="P660" s="28" t="str">
        <f t="shared" ca="1" si="217"/>
        <v/>
      </c>
      <c r="Q660" s="20" t="str">
        <f ca="1">IF(O660="","",SUM($P$4:$P660))</f>
        <v/>
      </c>
      <c r="R660" s="28" t="e">
        <f t="shared" si="208"/>
        <v>#N/A</v>
      </c>
      <c r="S660" s="77">
        <f ca="1">SUM(L$4:L660)</f>
        <v>1.3764921859481445</v>
      </c>
      <c r="T660" s="80">
        <f t="shared" ca="1" si="218"/>
        <v>0.657257449455807</v>
      </c>
      <c r="U660" s="80" t="e">
        <f t="shared" ca="1" si="219"/>
        <v>#N/A</v>
      </c>
      <c r="V660" s="2"/>
      <c r="W660" s="2"/>
      <c r="X660" s="2"/>
      <c r="Y660" s="2"/>
      <c r="AB660" s="6"/>
      <c r="AC660" s="6"/>
      <c r="AP660" s="35" t="e">
        <f t="shared" si="221"/>
        <v>#N/A</v>
      </c>
      <c r="AQ660" s="78" t="e">
        <f t="shared" ca="1" si="222"/>
        <v>#N/A</v>
      </c>
    </row>
    <row r="661" spans="1:43">
      <c r="A661" s="74">
        <v>2.6618126855372601</v>
      </c>
      <c r="B661" s="74">
        <v>3220</v>
      </c>
      <c r="C661" s="35">
        <v>4.6728971962616802E-3</v>
      </c>
      <c r="D661" s="35">
        <f t="shared" ca="1" si="209"/>
        <v>31</v>
      </c>
      <c r="E661" s="35">
        <f t="shared" ca="1" si="210"/>
        <v>1.2923349716095702E-3</v>
      </c>
      <c r="F661" s="35">
        <f ca="1">E661*'Input Sheet'!$D$2/SUM(OFFSET($E$4,0,0,'Input Sheet'!$D$2))</f>
        <v>0.60274414850686331</v>
      </c>
      <c r="G661" s="35">
        <f t="shared" si="211"/>
        <v>2.6618126855372601</v>
      </c>
      <c r="H661" s="35">
        <f t="shared" si="212"/>
        <v>2</v>
      </c>
      <c r="J661" s="19">
        <v>658</v>
      </c>
      <c r="K661" s="30">
        <f t="shared" si="213"/>
        <v>2.2576785748691801</v>
      </c>
      <c r="L661" s="77">
        <f t="shared" ca="1" si="214"/>
        <v>6.587144272767226E-4</v>
      </c>
      <c r="M661" s="27" t="str">
        <f t="shared" si="220"/>
        <v/>
      </c>
      <c r="N661" s="22" t="str">
        <f t="shared" si="215"/>
        <v/>
      </c>
      <c r="O661" s="28" t="str">
        <f t="shared" ca="1" si="216"/>
        <v/>
      </c>
      <c r="P661" s="28" t="str">
        <f t="shared" ca="1" si="217"/>
        <v/>
      </c>
      <c r="Q661" s="20" t="str">
        <f ca="1">IF(O661="","",SUM($P$4:$P661))</f>
        <v/>
      </c>
      <c r="R661" s="28" t="e">
        <f t="shared" si="208"/>
        <v>#N/A</v>
      </c>
      <c r="S661" s="77">
        <f ca="1">SUM(L$4:L661)</f>
        <v>1.3771509003754212</v>
      </c>
      <c r="T661" s="80">
        <f t="shared" ca="1" si="218"/>
        <v>0.65757197718710203</v>
      </c>
      <c r="U661" s="80" t="e">
        <f t="shared" ca="1" si="219"/>
        <v>#N/A</v>
      </c>
      <c r="V661" s="2"/>
      <c r="W661" s="2"/>
      <c r="X661" s="2"/>
      <c r="Y661" s="2"/>
      <c r="AB661" s="6"/>
      <c r="AC661" s="6"/>
      <c r="AP661" s="35" t="e">
        <f t="shared" si="221"/>
        <v>#N/A</v>
      </c>
      <c r="AQ661" s="78" t="e">
        <f t="shared" ca="1" si="222"/>
        <v>#N/A</v>
      </c>
    </row>
    <row r="662" spans="1:43">
      <c r="A662" s="74">
        <v>2.0827853703164498</v>
      </c>
      <c r="B662" s="74">
        <v>3222</v>
      </c>
      <c r="C662" s="35">
        <v>8.7719298245613996E-3</v>
      </c>
      <c r="D662" s="35">
        <f t="shared" ca="1" si="209"/>
        <v>19</v>
      </c>
      <c r="E662" s="35">
        <f t="shared" ca="1" si="210"/>
        <v>1.0051494223629991E-3</v>
      </c>
      <c r="F662" s="35">
        <f ca="1">E662*'Input Sheet'!$D$2/SUM(OFFSET($E$4,0,0,'Input Sheet'!$D$2))</f>
        <v>0.46880100439422701</v>
      </c>
      <c r="G662" s="35">
        <f t="shared" si="211"/>
        <v>2.0827853703164498</v>
      </c>
      <c r="H662" s="35">
        <f t="shared" si="212"/>
        <v>8</v>
      </c>
      <c r="J662" s="19">
        <v>659</v>
      </c>
      <c r="K662" s="30">
        <f t="shared" si="213"/>
        <v>2.2576785748691801</v>
      </c>
      <c r="L662" s="77">
        <f t="shared" ca="1" si="214"/>
        <v>6.587144272767226E-4</v>
      </c>
      <c r="M662" s="27" t="str">
        <f t="shared" si="220"/>
        <v/>
      </c>
      <c r="N662" s="22" t="str">
        <f t="shared" si="215"/>
        <v/>
      </c>
      <c r="O662" s="28" t="str">
        <f t="shared" ca="1" si="216"/>
        <v/>
      </c>
      <c r="P662" s="28" t="str">
        <f t="shared" ca="1" si="217"/>
        <v/>
      </c>
      <c r="Q662" s="20" t="str">
        <f ca="1">IF(O662="","",SUM($P$4:$P662))</f>
        <v/>
      </c>
      <c r="R662" s="28" t="e">
        <f t="shared" si="208"/>
        <v>#N/A</v>
      </c>
      <c r="S662" s="77">
        <f ca="1">SUM(L$4:L662)</f>
        <v>1.3778096148026979</v>
      </c>
      <c r="T662" s="80">
        <f t="shared" ca="1" si="218"/>
        <v>0.65788650491839706</v>
      </c>
      <c r="U662" s="80" t="e">
        <f t="shared" ca="1" si="219"/>
        <v>#N/A</v>
      </c>
      <c r="V662" s="2"/>
      <c r="W662" s="2"/>
      <c r="X662" s="2"/>
      <c r="Y662" s="2"/>
      <c r="AB662" s="6"/>
      <c r="AC662" s="6"/>
      <c r="AP662" s="35" t="e">
        <f t="shared" si="221"/>
        <v>#N/A</v>
      </c>
      <c r="AQ662" s="78" t="e">
        <f t="shared" ca="1" si="222"/>
        <v>#N/A</v>
      </c>
    </row>
    <row r="663" spans="1:43">
      <c r="A663" s="74">
        <v>2.4393326938302602</v>
      </c>
      <c r="B663" s="74">
        <v>3223</v>
      </c>
      <c r="C663" s="35">
        <v>1.4084507042253501E-2</v>
      </c>
      <c r="D663" s="35">
        <f t="shared" ca="1" si="209"/>
        <v>27</v>
      </c>
      <c r="E663" s="35">
        <f t="shared" ca="1" si="210"/>
        <v>8.077093572559813E-4</v>
      </c>
      <c r="F663" s="35">
        <f ca="1">E663*'Input Sheet'!$D$2/SUM(OFFSET($E$4,0,0,'Input Sheet'!$D$2))</f>
        <v>0.3767150928167895</v>
      </c>
      <c r="G663" s="35">
        <f t="shared" si="211"/>
        <v>2.4393326938302602</v>
      </c>
      <c r="H663" s="35">
        <f t="shared" si="212"/>
        <v>1</v>
      </c>
      <c r="J663" s="19">
        <v>660</v>
      </c>
      <c r="K663" s="30">
        <f t="shared" si="213"/>
        <v>2.2600713879850698</v>
      </c>
      <c r="L663" s="77">
        <f t="shared" ca="1" si="214"/>
        <v>6.587144272767226E-4</v>
      </c>
      <c r="M663" s="27">
        <f t="shared" si="220"/>
        <v>2.2600713879850698</v>
      </c>
      <c r="N663" s="22" t="str">
        <f t="shared" si="215"/>
        <v/>
      </c>
      <c r="O663" s="28" t="str">
        <f t="shared" ca="1" si="216"/>
        <v/>
      </c>
      <c r="P663" s="28" t="str">
        <f t="shared" ca="1" si="217"/>
        <v/>
      </c>
      <c r="Q663" s="20" t="str">
        <f ca="1">IF(O663="","",SUM($P$4:$P663))</f>
        <v/>
      </c>
      <c r="R663" s="28" t="e">
        <f t="shared" si="208"/>
        <v>#N/A</v>
      </c>
      <c r="S663" s="77">
        <f ca="1">SUM(L$4:L663)</f>
        <v>1.3784683292299746</v>
      </c>
      <c r="T663" s="80">
        <f t="shared" ca="1" si="218"/>
        <v>0.6582010326496921</v>
      </c>
      <c r="U663" s="80" t="e">
        <f t="shared" ca="1" si="219"/>
        <v>#N/A</v>
      </c>
      <c r="V663" s="2"/>
      <c r="W663" s="2"/>
      <c r="X663" s="2"/>
      <c r="Y663" s="2"/>
      <c r="AB663" s="6"/>
      <c r="AC663" s="6"/>
      <c r="AP663" s="35" t="e">
        <f t="shared" si="221"/>
        <v>#N/A</v>
      </c>
      <c r="AQ663" s="78" t="e">
        <f t="shared" ca="1" si="222"/>
        <v>#N/A</v>
      </c>
    </row>
    <row r="664" spans="1:43">
      <c r="A664" s="74">
        <v>3.1619666163640701</v>
      </c>
      <c r="B664" s="74">
        <v>3224</v>
      </c>
      <c r="C664" s="35">
        <v>0</v>
      </c>
      <c r="D664" s="35">
        <f t="shared" ca="1" si="209"/>
        <v>42</v>
      </c>
      <c r="E664" s="35">
        <f t="shared" ca="1" si="210"/>
        <v>2.1538916193492835E-3</v>
      </c>
      <c r="F664" s="35">
        <f ca="1">E664*'Input Sheet'!$D$2/SUM(OFFSET($E$4,0,0,'Input Sheet'!$D$2))</f>
        <v>1.0045735808447722</v>
      </c>
      <c r="G664" s="35" t="str">
        <f t="shared" si="211"/>
        <v/>
      </c>
      <c r="H664" s="35" t="str">
        <f t="shared" si="212"/>
        <v/>
      </c>
      <c r="J664" s="19">
        <v>661</v>
      </c>
      <c r="K664" s="30">
        <f t="shared" si="213"/>
        <v>2.2600713879850698</v>
      </c>
      <c r="L664" s="77">
        <f t="shared" ca="1" si="214"/>
        <v>6.587144272767226E-4</v>
      </c>
      <c r="M664" s="27" t="str">
        <f t="shared" si="220"/>
        <v/>
      </c>
      <c r="N664" s="22" t="str">
        <f t="shared" si="215"/>
        <v/>
      </c>
      <c r="O664" s="28" t="str">
        <f t="shared" ca="1" si="216"/>
        <v/>
      </c>
      <c r="P664" s="28" t="str">
        <f t="shared" ca="1" si="217"/>
        <v/>
      </c>
      <c r="Q664" s="20" t="str">
        <f ca="1">IF(O664="","",SUM($P$4:$P664))</f>
        <v/>
      </c>
      <c r="R664" s="28" t="e">
        <f t="shared" ref="R664:R727" si="223">IF(N664="",NA(),10^N664)</f>
        <v>#N/A</v>
      </c>
      <c r="S664" s="77">
        <f ca="1">SUM(L$4:L664)</f>
        <v>1.3791270436572514</v>
      </c>
      <c r="T664" s="80">
        <f t="shared" ca="1" si="218"/>
        <v>0.65851556038098713</v>
      </c>
      <c r="U664" s="80" t="e">
        <f t="shared" ca="1" si="219"/>
        <v>#N/A</v>
      </c>
      <c r="V664" s="2"/>
      <c r="W664" s="2"/>
      <c r="X664" s="2"/>
      <c r="Y664" s="2"/>
      <c r="AB664" s="6"/>
      <c r="AC664" s="6"/>
      <c r="AP664" s="35" t="e">
        <f t="shared" si="221"/>
        <v>#N/A</v>
      </c>
      <c r="AQ664" s="78" t="e">
        <f t="shared" ca="1" si="222"/>
        <v>#N/A</v>
      </c>
    </row>
    <row r="665" spans="1:43">
      <c r="A665" s="74">
        <v>3.2143138974243999</v>
      </c>
      <c r="B665" s="74">
        <v>3225</v>
      </c>
      <c r="C665" s="35">
        <v>0</v>
      </c>
      <c r="D665" s="35">
        <f t="shared" ca="1" si="209"/>
        <v>43</v>
      </c>
      <c r="E665" s="35">
        <f t="shared" ca="1" si="210"/>
        <v>2.8871313195532947E-3</v>
      </c>
      <c r="F665" s="35">
        <f ca="1">E665*'Input Sheet'!$D$2/SUM(OFFSET($E$4,0,0,'Input Sheet'!$D$2))</f>
        <v>1.346556076451503</v>
      </c>
      <c r="G665" s="35" t="str">
        <f t="shared" si="211"/>
        <v/>
      </c>
      <c r="H665" s="35" t="str">
        <f t="shared" si="212"/>
        <v/>
      </c>
      <c r="J665" s="19">
        <v>662</v>
      </c>
      <c r="K665" s="30">
        <f t="shared" si="213"/>
        <v>2.2600713879850698</v>
      </c>
      <c r="L665" s="77">
        <f t="shared" ca="1" si="214"/>
        <v>6.587144272767226E-4</v>
      </c>
      <c r="M665" s="27" t="str">
        <f t="shared" si="220"/>
        <v/>
      </c>
      <c r="N665" s="22" t="str">
        <f t="shared" si="215"/>
        <v/>
      </c>
      <c r="O665" s="28" t="str">
        <f t="shared" ca="1" si="216"/>
        <v/>
      </c>
      <c r="P665" s="28" t="str">
        <f t="shared" ca="1" si="217"/>
        <v/>
      </c>
      <c r="Q665" s="20" t="str">
        <f ca="1">IF(O665="","",SUM($P$4:$P665))</f>
        <v/>
      </c>
      <c r="R665" s="28" t="e">
        <f t="shared" si="223"/>
        <v>#N/A</v>
      </c>
      <c r="S665" s="77">
        <f ca="1">SUM(L$4:L665)</f>
        <v>1.3797857580845281</v>
      </c>
      <c r="T665" s="80">
        <f t="shared" ca="1" si="218"/>
        <v>0.65883008811228216</v>
      </c>
      <c r="U665" s="80" t="e">
        <f t="shared" ca="1" si="219"/>
        <v>#N/A</v>
      </c>
      <c r="V665" s="2"/>
      <c r="W665" s="2"/>
      <c r="X665" s="2"/>
      <c r="Y665" s="2"/>
      <c r="AB665" s="6"/>
      <c r="AC665" s="6"/>
      <c r="AP665" s="35" t="e">
        <f t="shared" si="221"/>
        <v>#N/A</v>
      </c>
      <c r="AQ665" s="78" t="e">
        <f t="shared" ca="1" si="222"/>
        <v>#N/A</v>
      </c>
    </row>
    <row r="666" spans="1:43">
      <c r="A666" s="74">
        <v>3.2180100429843601</v>
      </c>
      <c r="B666" s="74">
        <v>3226</v>
      </c>
      <c r="C666" s="35">
        <v>0</v>
      </c>
      <c r="D666" s="35">
        <f t="shared" ca="1" si="209"/>
        <v>43</v>
      </c>
      <c r="E666" s="35">
        <f t="shared" ca="1" si="210"/>
        <v>2.8871313195532947E-3</v>
      </c>
      <c r="F666" s="35">
        <f ca="1">E666*'Input Sheet'!$D$2/SUM(OFFSET($E$4,0,0,'Input Sheet'!$D$2))</f>
        <v>1.346556076451503</v>
      </c>
      <c r="G666" s="35" t="str">
        <f t="shared" si="211"/>
        <v/>
      </c>
      <c r="H666" s="35" t="str">
        <f t="shared" si="212"/>
        <v/>
      </c>
      <c r="J666" s="19">
        <v>663</v>
      </c>
      <c r="K666" s="30">
        <f t="shared" si="213"/>
        <v>2.2600713879850698</v>
      </c>
      <c r="L666" s="77">
        <f t="shared" ca="1" si="214"/>
        <v>6.587144272767226E-4</v>
      </c>
      <c r="M666" s="27" t="str">
        <f t="shared" si="220"/>
        <v/>
      </c>
      <c r="N666" s="22" t="str">
        <f t="shared" si="215"/>
        <v/>
      </c>
      <c r="O666" s="28" t="str">
        <f t="shared" ca="1" si="216"/>
        <v/>
      </c>
      <c r="P666" s="28" t="str">
        <f t="shared" ca="1" si="217"/>
        <v/>
      </c>
      <c r="Q666" s="20" t="str">
        <f ca="1">IF(O666="","",SUM($P$4:$P666))</f>
        <v/>
      </c>
      <c r="R666" s="28" t="e">
        <f t="shared" si="223"/>
        <v>#N/A</v>
      </c>
      <c r="S666" s="77">
        <f ca="1">SUM(L$4:L666)</f>
        <v>1.3804444725118048</v>
      </c>
      <c r="T666" s="80">
        <f t="shared" ca="1" si="218"/>
        <v>0.65914461584357731</v>
      </c>
      <c r="U666" s="80" t="e">
        <f t="shared" ca="1" si="219"/>
        <v>#N/A</v>
      </c>
      <c r="V666" s="2"/>
      <c r="W666" s="2"/>
      <c r="X666" s="2"/>
      <c r="Y666" s="2"/>
      <c r="AB666" s="6"/>
      <c r="AC666" s="6"/>
      <c r="AP666" s="35" t="e">
        <f t="shared" si="221"/>
        <v>#N/A</v>
      </c>
      <c r="AQ666" s="78" t="e">
        <f t="shared" ca="1" si="222"/>
        <v>#N/A</v>
      </c>
    </row>
    <row r="667" spans="1:43">
      <c r="A667" s="74">
        <v>3.2962262872611601</v>
      </c>
      <c r="B667" s="74">
        <v>3227</v>
      </c>
      <c r="C667" s="35">
        <v>0</v>
      </c>
      <c r="D667" s="35">
        <f t="shared" ca="1" si="209"/>
        <v>44</v>
      </c>
      <c r="E667" s="35">
        <f t="shared" ca="1" si="210"/>
        <v>4.3772636135162857E-3</v>
      </c>
      <c r="F667" s="35">
        <f ca="1">E667*'Input Sheet'!$D$2/SUM(OFFSET($E$4,0,0,'Input Sheet'!$D$2))</f>
        <v>2.0415527610716335</v>
      </c>
      <c r="G667" s="35" t="str">
        <f t="shared" si="211"/>
        <v/>
      </c>
      <c r="H667" s="35" t="str">
        <f t="shared" si="212"/>
        <v/>
      </c>
      <c r="J667" s="19">
        <v>664</v>
      </c>
      <c r="K667" s="30">
        <f t="shared" si="213"/>
        <v>2.2600713879850698</v>
      </c>
      <c r="L667" s="77">
        <f t="shared" ca="1" si="214"/>
        <v>6.587144272767226E-4</v>
      </c>
      <c r="M667" s="27" t="str">
        <f t="shared" si="220"/>
        <v/>
      </c>
      <c r="N667" s="22" t="str">
        <f t="shared" si="215"/>
        <v/>
      </c>
      <c r="O667" s="28" t="str">
        <f t="shared" ca="1" si="216"/>
        <v/>
      </c>
      <c r="P667" s="28" t="str">
        <f t="shared" ca="1" si="217"/>
        <v/>
      </c>
      <c r="Q667" s="20" t="str">
        <f ca="1">IF(O667="","",SUM($P$4:$P667))</f>
        <v/>
      </c>
      <c r="R667" s="28" t="e">
        <f t="shared" si="223"/>
        <v>#N/A</v>
      </c>
      <c r="S667" s="77">
        <f ca="1">SUM(L$4:L667)</f>
        <v>1.3811031869390815</v>
      </c>
      <c r="T667" s="80">
        <f t="shared" ca="1" si="218"/>
        <v>0.65945914357487234</v>
      </c>
      <c r="U667" s="80" t="e">
        <f t="shared" ca="1" si="219"/>
        <v>#N/A</v>
      </c>
      <c r="V667" s="2"/>
      <c r="W667" s="2"/>
      <c r="X667" s="2"/>
      <c r="Y667" s="2"/>
      <c r="AB667" s="6"/>
      <c r="AC667" s="6"/>
      <c r="AP667" s="35" t="e">
        <f t="shared" si="221"/>
        <v>#N/A</v>
      </c>
      <c r="AQ667" s="78" t="e">
        <f t="shared" ca="1" si="222"/>
        <v>#N/A</v>
      </c>
    </row>
    <row r="668" spans="1:43">
      <c r="A668" s="74">
        <v>3.4104397862103499</v>
      </c>
      <c r="B668" s="74">
        <v>3229</v>
      </c>
      <c r="C668" s="35">
        <v>0</v>
      </c>
      <c r="D668" s="35">
        <f t="shared" ca="1" si="209"/>
        <v>47</v>
      </c>
      <c r="E668" s="35">
        <f t="shared" ca="1" si="210"/>
        <v>1.1307931001583737E-2</v>
      </c>
      <c r="F668" s="35">
        <f ca="1">E668*'Input Sheet'!$D$2/SUM(OFFSET($E$4,0,0,'Input Sheet'!$D$2))</f>
        <v>5.2740112994350534</v>
      </c>
      <c r="G668" s="35" t="str">
        <f t="shared" si="211"/>
        <v/>
      </c>
      <c r="H668" s="35" t="str">
        <f t="shared" si="212"/>
        <v/>
      </c>
      <c r="J668" s="19">
        <v>665</v>
      </c>
      <c r="K668" s="30">
        <f t="shared" si="213"/>
        <v>2.2624510897304302</v>
      </c>
      <c r="L668" s="77">
        <f t="shared" ca="1" si="214"/>
        <v>6.587144272767226E-4</v>
      </c>
      <c r="M668" s="27">
        <f t="shared" si="220"/>
        <v>2.2624510897304302</v>
      </c>
      <c r="N668" s="22" t="str">
        <f t="shared" si="215"/>
        <v/>
      </c>
      <c r="O668" s="28" t="str">
        <f t="shared" ca="1" si="216"/>
        <v/>
      </c>
      <c r="P668" s="28" t="str">
        <f t="shared" ca="1" si="217"/>
        <v/>
      </c>
      <c r="Q668" s="20" t="str">
        <f ca="1">IF(O668="","",SUM($P$4:$P668))</f>
        <v/>
      </c>
      <c r="R668" s="28" t="e">
        <f t="shared" si="223"/>
        <v>#N/A</v>
      </c>
      <c r="S668" s="77">
        <f ca="1">SUM(L$4:L668)</f>
        <v>1.3817619013663582</v>
      </c>
      <c r="T668" s="80">
        <f t="shared" ca="1" si="218"/>
        <v>0.65977367130616738</v>
      </c>
      <c r="U668" s="80" t="e">
        <f t="shared" ca="1" si="219"/>
        <v>#N/A</v>
      </c>
      <c r="V668" s="2"/>
      <c r="W668" s="2"/>
      <c r="X668" s="2"/>
      <c r="Y668" s="2"/>
      <c r="AB668" s="6"/>
      <c r="AC668" s="6"/>
      <c r="AP668" s="35" t="e">
        <f t="shared" si="221"/>
        <v>#N/A</v>
      </c>
      <c r="AQ668" s="78" t="e">
        <f t="shared" ca="1" si="222"/>
        <v>#N/A</v>
      </c>
    </row>
    <row r="669" spans="1:43">
      <c r="A669" s="74">
        <v>2.9675479762188601</v>
      </c>
      <c r="B669" s="74">
        <v>3230</v>
      </c>
      <c r="C669" s="35">
        <v>0</v>
      </c>
      <c r="D669" s="35">
        <f t="shared" ca="1" si="209"/>
        <v>38</v>
      </c>
      <c r="E669" s="35">
        <f t="shared" ca="1" si="210"/>
        <v>1.5419905911250552E-3</v>
      </c>
      <c r="F669" s="35">
        <f ca="1">E669*'Input Sheet'!$D$2/SUM(OFFSET($E$4,0,0,'Input Sheet'!$D$2))</f>
        <v>0.71918335901387087</v>
      </c>
      <c r="G669" s="35" t="str">
        <f t="shared" si="211"/>
        <v/>
      </c>
      <c r="H669" s="35" t="str">
        <f t="shared" si="212"/>
        <v/>
      </c>
      <c r="J669" s="19">
        <v>666</v>
      </c>
      <c r="K669" s="30">
        <f t="shared" si="213"/>
        <v>2.2624510897304302</v>
      </c>
      <c r="L669" s="77">
        <f t="shared" ca="1" si="214"/>
        <v>6.587144272767226E-4</v>
      </c>
      <c r="M669" s="27" t="str">
        <f t="shared" si="220"/>
        <v/>
      </c>
      <c r="N669" s="22" t="str">
        <f t="shared" si="215"/>
        <v/>
      </c>
      <c r="O669" s="28" t="str">
        <f t="shared" ca="1" si="216"/>
        <v/>
      </c>
      <c r="P669" s="28" t="str">
        <f t="shared" ca="1" si="217"/>
        <v/>
      </c>
      <c r="Q669" s="20" t="str">
        <f ca="1">IF(O669="","",SUM($P$4:$P669))</f>
        <v/>
      </c>
      <c r="R669" s="28" t="e">
        <f t="shared" si="223"/>
        <v>#N/A</v>
      </c>
      <c r="S669" s="77">
        <f ca="1">SUM(L$4:L669)</f>
        <v>1.382420615793635</v>
      </c>
      <c r="T669" s="80">
        <f t="shared" ca="1" si="218"/>
        <v>0.66008819903746241</v>
      </c>
      <c r="U669" s="80" t="e">
        <f t="shared" ca="1" si="219"/>
        <v>#N/A</v>
      </c>
      <c r="V669" s="2"/>
      <c r="W669" s="2"/>
      <c r="X669" s="2"/>
      <c r="Y669" s="2"/>
      <c r="AB669" s="6"/>
      <c r="AC669" s="6"/>
      <c r="AP669" s="35" t="e">
        <f t="shared" si="221"/>
        <v>#N/A</v>
      </c>
      <c r="AQ669" s="78" t="e">
        <f t="shared" ca="1" si="222"/>
        <v>#N/A</v>
      </c>
    </row>
    <row r="670" spans="1:43">
      <c r="A670" s="74">
        <v>3.8107700112343599</v>
      </c>
      <c r="B670" s="74">
        <v>3231</v>
      </c>
      <c r="C670" s="35">
        <v>0</v>
      </c>
      <c r="D670" s="35">
        <f t="shared" ca="1" si="209"/>
        <v>55</v>
      </c>
      <c r="E670" s="35">
        <f t="shared" ca="1" si="210"/>
        <v>6.7847586009502428E-2</v>
      </c>
      <c r="F670" s="35">
        <f ca="1">E670*'Input Sheet'!$D$2/SUM(OFFSET($E$4,0,0,'Input Sheet'!$D$2))</f>
        <v>31.644067796610322</v>
      </c>
      <c r="G670" s="35" t="str">
        <f t="shared" si="211"/>
        <v/>
      </c>
      <c r="H670" s="35" t="str">
        <f t="shared" si="212"/>
        <v/>
      </c>
      <c r="J670" s="19">
        <v>667</v>
      </c>
      <c r="K670" s="30">
        <f t="shared" si="213"/>
        <v>2.2624510897304302</v>
      </c>
      <c r="L670" s="77">
        <f t="shared" ca="1" si="214"/>
        <v>6.587144272767226E-4</v>
      </c>
      <c r="M670" s="27" t="str">
        <f t="shared" si="220"/>
        <v/>
      </c>
      <c r="N670" s="22" t="str">
        <f t="shared" si="215"/>
        <v/>
      </c>
      <c r="O670" s="28" t="str">
        <f t="shared" ca="1" si="216"/>
        <v/>
      </c>
      <c r="P670" s="28" t="str">
        <f t="shared" ca="1" si="217"/>
        <v/>
      </c>
      <c r="Q670" s="20" t="str">
        <f ca="1">IF(O670="","",SUM($P$4:$P670))</f>
        <v/>
      </c>
      <c r="R670" s="28" t="e">
        <f t="shared" si="223"/>
        <v>#N/A</v>
      </c>
      <c r="S670" s="77">
        <f ca="1">SUM(L$4:L670)</f>
        <v>1.3830793302209117</v>
      </c>
      <c r="T670" s="80">
        <f t="shared" ca="1" si="218"/>
        <v>0.66040272676875744</v>
      </c>
      <c r="U670" s="80" t="e">
        <f t="shared" ca="1" si="219"/>
        <v>#N/A</v>
      </c>
      <c r="V670" s="2"/>
      <c r="W670" s="2"/>
      <c r="X670" s="2"/>
      <c r="Y670" s="2"/>
      <c r="AB670" s="6"/>
      <c r="AC670" s="6"/>
      <c r="AP670" s="35" t="e">
        <f t="shared" si="221"/>
        <v>#N/A</v>
      </c>
      <c r="AQ670" s="78" t="e">
        <f t="shared" ca="1" si="222"/>
        <v>#N/A</v>
      </c>
    </row>
    <row r="671" spans="1:43">
      <c r="A671" s="74">
        <v>3.7038929536325393</v>
      </c>
      <c r="B671" s="74">
        <v>3232</v>
      </c>
      <c r="C671" s="35">
        <v>0</v>
      </c>
      <c r="D671" s="35">
        <f t="shared" ca="1" si="209"/>
        <v>53</v>
      </c>
      <c r="E671" s="35">
        <f t="shared" ca="1" si="210"/>
        <v>1.6961896502375607E-2</v>
      </c>
      <c r="F671" s="35">
        <f ca="1">E671*'Input Sheet'!$D$2/SUM(OFFSET($E$4,0,0,'Input Sheet'!$D$2))</f>
        <v>7.9110169491525806</v>
      </c>
      <c r="G671" s="35" t="str">
        <f t="shared" si="211"/>
        <v/>
      </c>
      <c r="H671" s="35" t="str">
        <f t="shared" si="212"/>
        <v/>
      </c>
      <c r="J671" s="19">
        <v>668</v>
      </c>
      <c r="K671" s="30">
        <f t="shared" si="213"/>
        <v>2.2624510897304302</v>
      </c>
      <c r="L671" s="77">
        <f t="shared" ca="1" si="214"/>
        <v>6.587144272767226E-4</v>
      </c>
      <c r="M671" s="27" t="str">
        <f t="shared" si="220"/>
        <v/>
      </c>
      <c r="N671" s="22" t="str">
        <f t="shared" si="215"/>
        <v/>
      </c>
      <c r="O671" s="28" t="str">
        <f t="shared" ca="1" si="216"/>
        <v/>
      </c>
      <c r="P671" s="28" t="str">
        <f t="shared" ca="1" si="217"/>
        <v/>
      </c>
      <c r="Q671" s="20" t="str">
        <f ca="1">IF(O671="","",SUM($P$4:$P671))</f>
        <v/>
      </c>
      <c r="R671" s="28" t="e">
        <f t="shared" si="223"/>
        <v>#N/A</v>
      </c>
      <c r="S671" s="77">
        <f ca="1">SUM(L$4:L671)</f>
        <v>1.3837380446481884</v>
      </c>
      <c r="T671" s="80">
        <f t="shared" ca="1" si="218"/>
        <v>0.66071725450005259</v>
      </c>
      <c r="U671" s="80" t="e">
        <f t="shared" ca="1" si="219"/>
        <v>#N/A</v>
      </c>
      <c r="V671" s="2"/>
      <c r="W671" s="2"/>
      <c r="X671" s="2"/>
      <c r="Y671" s="2"/>
      <c r="AB671" s="6"/>
      <c r="AC671" s="6"/>
      <c r="AP671" s="35" t="e">
        <f t="shared" si="221"/>
        <v>#N/A</v>
      </c>
      <c r="AQ671" s="78" t="e">
        <f t="shared" ca="1" si="222"/>
        <v>#N/A</v>
      </c>
    </row>
    <row r="672" spans="1:43">
      <c r="A672" s="74">
        <v>2.7641761323903302</v>
      </c>
      <c r="B672" s="74">
        <v>3233</v>
      </c>
      <c r="C672" s="35">
        <v>0</v>
      </c>
      <c r="D672" s="35">
        <f t="shared" ca="1" si="209"/>
        <v>33</v>
      </c>
      <c r="E672" s="35">
        <f t="shared" ca="1" si="210"/>
        <v>1.1903085264824986E-3</v>
      </c>
      <c r="F672" s="35">
        <f ca="1">E672*'Input Sheet'!$D$2/SUM(OFFSET($E$4,0,0,'Input Sheet'!$D$2))</f>
        <v>0.55515908415105819</v>
      </c>
      <c r="G672" s="35" t="str">
        <f t="shared" si="211"/>
        <v/>
      </c>
      <c r="H672" s="35" t="str">
        <f t="shared" si="212"/>
        <v/>
      </c>
      <c r="J672" s="19">
        <v>669</v>
      </c>
      <c r="K672" s="30">
        <f t="shared" si="213"/>
        <v>2.2624510897304302</v>
      </c>
      <c r="L672" s="77">
        <f t="shared" ca="1" si="214"/>
        <v>6.587144272767226E-4</v>
      </c>
      <c r="M672" s="27" t="str">
        <f t="shared" si="220"/>
        <v/>
      </c>
      <c r="N672" s="22" t="str">
        <f t="shared" si="215"/>
        <v/>
      </c>
      <c r="O672" s="28" t="str">
        <f t="shared" ca="1" si="216"/>
        <v/>
      </c>
      <c r="P672" s="28" t="str">
        <f t="shared" ca="1" si="217"/>
        <v/>
      </c>
      <c r="Q672" s="20" t="str">
        <f ca="1">IF(O672="","",SUM($P$4:$P672))</f>
        <v/>
      </c>
      <c r="R672" s="28" t="e">
        <f t="shared" si="223"/>
        <v>#N/A</v>
      </c>
      <c r="S672" s="77">
        <f ca="1">SUM(L$4:L672)</f>
        <v>1.3843967590754651</v>
      </c>
      <c r="T672" s="80">
        <f t="shared" ca="1" si="218"/>
        <v>0.66103178223134762</v>
      </c>
      <c r="U672" s="80" t="e">
        <f t="shared" ca="1" si="219"/>
        <v>#N/A</v>
      </c>
      <c r="V672" s="2"/>
      <c r="W672" s="2"/>
      <c r="X672" s="2"/>
      <c r="Y672" s="2"/>
      <c r="AB672" s="6"/>
      <c r="AC672" s="6"/>
      <c r="AP672" s="35" t="e">
        <f t="shared" si="221"/>
        <v>#N/A</v>
      </c>
      <c r="AQ672" s="78" t="e">
        <f t="shared" ca="1" si="222"/>
        <v>#N/A</v>
      </c>
    </row>
    <row r="673" spans="1:43">
      <c r="A673" s="74">
        <v>2.6954816764901999</v>
      </c>
      <c r="B673" s="74">
        <v>3235</v>
      </c>
      <c r="C673" s="35">
        <v>0</v>
      </c>
      <c r="D673" s="35">
        <f t="shared" ca="1" si="209"/>
        <v>32</v>
      </c>
      <c r="E673" s="35">
        <f t="shared" ca="1" si="210"/>
        <v>9.4891728684618783E-4</v>
      </c>
      <c r="F673" s="35">
        <f ca="1">E673*'Input Sheet'!$D$2/SUM(OFFSET($E$4,0,0,'Input Sheet'!$D$2))</f>
        <v>0.44257437477776673</v>
      </c>
      <c r="G673" s="35" t="str">
        <f t="shared" si="211"/>
        <v/>
      </c>
      <c r="H673" s="35" t="str">
        <f t="shared" si="212"/>
        <v/>
      </c>
      <c r="J673" s="19">
        <v>670</v>
      </c>
      <c r="K673" s="30">
        <f t="shared" si="213"/>
        <v>2.2624510897304302</v>
      </c>
      <c r="L673" s="77">
        <f t="shared" ca="1" si="214"/>
        <v>6.587144272767226E-4</v>
      </c>
      <c r="M673" s="27" t="str">
        <f t="shared" si="220"/>
        <v/>
      </c>
      <c r="N673" s="22" t="str">
        <f t="shared" si="215"/>
        <v/>
      </c>
      <c r="O673" s="28" t="str">
        <f t="shared" ca="1" si="216"/>
        <v/>
      </c>
      <c r="P673" s="28" t="str">
        <f t="shared" ca="1" si="217"/>
        <v/>
      </c>
      <c r="Q673" s="20" t="str">
        <f ca="1">IF(O673="","",SUM($P$4:$P673))</f>
        <v/>
      </c>
      <c r="R673" s="28" t="e">
        <f t="shared" si="223"/>
        <v>#N/A</v>
      </c>
      <c r="S673" s="77">
        <f ca="1">SUM(L$4:L673)</f>
        <v>1.3850554735027418</v>
      </c>
      <c r="T673" s="80">
        <f t="shared" ca="1" si="218"/>
        <v>0.66134630996264265</v>
      </c>
      <c r="U673" s="80" t="e">
        <f t="shared" ca="1" si="219"/>
        <v>#N/A</v>
      </c>
      <c r="V673" s="2"/>
      <c r="W673" s="2"/>
      <c r="X673" s="2"/>
      <c r="Y673" s="2"/>
      <c r="AB673" s="6"/>
      <c r="AC673" s="6"/>
      <c r="AP673" s="35" t="e">
        <f t="shared" si="221"/>
        <v>#N/A</v>
      </c>
      <c r="AQ673" s="78" t="e">
        <f t="shared" ca="1" si="222"/>
        <v>#N/A</v>
      </c>
    </row>
    <row r="674" spans="1:43">
      <c r="A674" s="74">
        <v>2.96189547366785</v>
      </c>
      <c r="B674" s="74">
        <v>3236</v>
      </c>
      <c r="C674" s="35">
        <v>0</v>
      </c>
      <c r="D674" s="35">
        <f t="shared" ca="1" si="209"/>
        <v>37</v>
      </c>
      <c r="E674" s="35">
        <f t="shared" ca="1" si="210"/>
        <v>1.8337185407973631E-3</v>
      </c>
      <c r="F674" s="35">
        <f ca="1">E674*'Input Sheet'!$D$2/SUM(OFFSET($E$4,0,0,'Input Sheet'!$D$2))</f>
        <v>0.85524507558406282</v>
      </c>
      <c r="G674" s="35" t="str">
        <f t="shared" si="211"/>
        <v/>
      </c>
      <c r="H674" s="35" t="str">
        <f t="shared" si="212"/>
        <v/>
      </c>
      <c r="J674" s="19">
        <v>671</v>
      </c>
      <c r="K674" s="30">
        <f t="shared" si="213"/>
        <v>2.2624510897304302</v>
      </c>
      <c r="L674" s="77">
        <f t="shared" ca="1" si="214"/>
        <v>6.587144272767226E-4</v>
      </c>
      <c r="M674" s="27" t="str">
        <f t="shared" si="220"/>
        <v/>
      </c>
      <c r="N674" s="22" t="str">
        <f t="shared" si="215"/>
        <v/>
      </c>
      <c r="O674" s="28" t="str">
        <f t="shared" ca="1" si="216"/>
        <v/>
      </c>
      <c r="P674" s="28" t="str">
        <f t="shared" ca="1" si="217"/>
        <v/>
      </c>
      <c r="Q674" s="20" t="str">
        <f ca="1">IF(O674="","",SUM($P$4:$P674))</f>
        <v/>
      </c>
      <c r="R674" s="28" t="e">
        <f t="shared" si="223"/>
        <v>#N/A</v>
      </c>
      <c r="S674" s="77">
        <f ca="1">SUM(L$4:L674)</f>
        <v>1.3857141879300185</v>
      </c>
      <c r="T674" s="80">
        <f t="shared" ca="1" si="218"/>
        <v>0.66166083769393769</v>
      </c>
      <c r="U674" s="80" t="e">
        <f t="shared" ca="1" si="219"/>
        <v>#N/A</v>
      </c>
      <c r="V674" s="2"/>
      <c r="W674" s="2"/>
      <c r="X674" s="2"/>
      <c r="Y674" s="2"/>
      <c r="AB674" s="6"/>
      <c r="AC674" s="6"/>
      <c r="AP674" s="35" t="e">
        <f t="shared" si="221"/>
        <v>#N/A</v>
      </c>
      <c r="AQ674" s="78" t="e">
        <f t="shared" ca="1" si="222"/>
        <v>#N/A</v>
      </c>
    </row>
    <row r="675" spans="1:43">
      <c r="A675" s="74">
        <v>2.75511226639507</v>
      </c>
      <c r="B675" s="74">
        <v>3237</v>
      </c>
      <c r="C675" s="35">
        <v>0</v>
      </c>
      <c r="D675" s="35">
        <f t="shared" ca="1" si="209"/>
        <v>33</v>
      </c>
      <c r="E675" s="35">
        <f t="shared" ca="1" si="210"/>
        <v>1.1903085264824986E-3</v>
      </c>
      <c r="F675" s="35">
        <f ca="1">E675*'Input Sheet'!$D$2/SUM(OFFSET($E$4,0,0,'Input Sheet'!$D$2))</f>
        <v>0.55515908415105819</v>
      </c>
      <c r="G675" s="35" t="str">
        <f t="shared" si="211"/>
        <v/>
      </c>
      <c r="H675" s="35" t="str">
        <f t="shared" si="212"/>
        <v/>
      </c>
      <c r="J675" s="19">
        <v>672</v>
      </c>
      <c r="K675" s="30">
        <f t="shared" si="213"/>
        <v>2.2624510897304302</v>
      </c>
      <c r="L675" s="77">
        <f t="shared" ca="1" si="214"/>
        <v>6.587144272767226E-4</v>
      </c>
      <c r="M675" s="27" t="str">
        <f t="shared" si="220"/>
        <v/>
      </c>
      <c r="N675" s="22" t="str">
        <f t="shared" si="215"/>
        <v/>
      </c>
      <c r="O675" s="28" t="str">
        <f t="shared" ca="1" si="216"/>
        <v/>
      </c>
      <c r="P675" s="28" t="str">
        <f t="shared" ca="1" si="217"/>
        <v/>
      </c>
      <c r="Q675" s="20" t="str">
        <f ca="1">IF(O675="","",SUM($P$4:$P675))</f>
        <v/>
      </c>
      <c r="R675" s="28" t="e">
        <f t="shared" si="223"/>
        <v>#N/A</v>
      </c>
      <c r="S675" s="77">
        <f ca="1">SUM(L$4:L675)</f>
        <v>1.3863729023572953</v>
      </c>
      <c r="T675" s="80">
        <f t="shared" ca="1" si="218"/>
        <v>0.66197536542523272</v>
      </c>
      <c r="U675" s="80" t="e">
        <f t="shared" ca="1" si="219"/>
        <v>#N/A</v>
      </c>
      <c r="V675" s="2"/>
      <c r="W675" s="2"/>
      <c r="X675" s="2"/>
      <c r="Y675" s="2"/>
      <c r="AB675" s="6"/>
      <c r="AC675" s="6"/>
      <c r="AP675" s="35" t="e">
        <f t="shared" si="221"/>
        <v>#N/A</v>
      </c>
      <c r="AQ675" s="78" t="e">
        <f t="shared" ca="1" si="222"/>
        <v>#N/A</v>
      </c>
    </row>
    <row r="676" spans="1:43">
      <c r="A676" s="74">
        <v>2.90955602924118</v>
      </c>
      <c r="B676" s="74">
        <v>3238</v>
      </c>
      <c r="C676" s="35">
        <v>0</v>
      </c>
      <c r="D676" s="35">
        <f t="shared" ca="1" si="209"/>
        <v>36</v>
      </c>
      <c r="E676" s="35">
        <f t="shared" ca="1" si="210"/>
        <v>1.6752490372716649E-3</v>
      </c>
      <c r="F676" s="35">
        <f ca="1">E676*'Input Sheet'!$D$2/SUM(OFFSET($E$4,0,0,'Input Sheet'!$D$2))</f>
        <v>0.78133500732371164</v>
      </c>
      <c r="G676" s="35" t="str">
        <f t="shared" si="211"/>
        <v/>
      </c>
      <c r="H676" s="35" t="str">
        <f t="shared" si="212"/>
        <v/>
      </c>
      <c r="J676" s="19">
        <v>673</v>
      </c>
      <c r="K676" s="30">
        <f t="shared" si="213"/>
        <v>2.2648178230095399</v>
      </c>
      <c r="L676" s="77">
        <f t="shared" ca="1" si="214"/>
        <v>6.587144272767226E-4</v>
      </c>
      <c r="M676" s="27">
        <f t="shared" si="220"/>
        <v>2.2648178230095399</v>
      </c>
      <c r="N676" s="22" t="str">
        <f t="shared" si="215"/>
        <v/>
      </c>
      <c r="O676" s="28" t="str">
        <f t="shared" ca="1" si="216"/>
        <v/>
      </c>
      <c r="P676" s="28" t="str">
        <f t="shared" ca="1" si="217"/>
        <v/>
      </c>
      <c r="Q676" s="20" t="str">
        <f ca="1">IF(O676="","",SUM($P$4:$P676))</f>
        <v/>
      </c>
      <c r="R676" s="28" t="e">
        <f t="shared" si="223"/>
        <v>#N/A</v>
      </c>
      <c r="S676" s="77">
        <f ca="1">SUM(L$4:L676)</f>
        <v>1.387031616784572</v>
      </c>
      <c r="T676" s="80">
        <f t="shared" ca="1" si="218"/>
        <v>0.66228989315652775</v>
      </c>
      <c r="U676" s="80" t="e">
        <f t="shared" ca="1" si="219"/>
        <v>#N/A</v>
      </c>
      <c r="V676" s="2"/>
      <c r="W676" s="2"/>
      <c r="X676" s="2"/>
      <c r="Y676" s="2"/>
      <c r="AB676" s="6"/>
      <c r="AC676" s="6"/>
      <c r="AP676" s="35" t="e">
        <f t="shared" si="221"/>
        <v>#N/A</v>
      </c>
      <c r="AQ676" s="78" t="e">
        <f t="shared" ca="1" si="222"/>
        <v>#N/A</v>
      </c>
    </row>
    <row r="677" spans="1:43">
      <c r="A677" s="74">
        <v>2.8530895298518701</v>
      </c>
      <c r="B677" s="74">
        <v>3239</v>
      </c>
      <c r="C677" s="35">
        <v>0</v>
      </c>
      <c r="D677" s="35">
        <f t="shared" ca="1" si="209"/>
        <v>35</v>
      </c>
      <c r="E677" s="35">
        <f t="shared" ca="1" si="210"/>
        <v>1.3846446124388249E-3</v>
      </c>
      <c r="F677" s="35">
        <f ca="1">E677*'Input Sheet'!$D$2/SUM(OFFSET($E$4,0,0,'Input Sheet'!$D$2))</f>
        <v>0.64579730197163909</v>
      </c>
      <c r="G677" s="35" t="str">
        <f t="shared" si="211"/>
        <v/>
      </c>
      <c r="H677" s="35" t="str">
        <f t="shared" si="212"/>
        <v/>
      </c>
      <c r="J677" s="19">
        <v>674</v>
      </c>
      <c r="K677" s="30">
        <f t="shared" si="213"/>
        <v>2.2648178230095399</v>
      </c>
      <c r="L677" s="77">
        <f t="shared" ca="1" si="214"/>
        <v>6.587144272767226E-4</v>
      </c>
      <c r="M677" s="27" t="str">
        <f t="shared" si="220"/>
        <v/>
      </c>
      <c r="N677" s="22" t="str">
        <f t="shared" si="215"/>
        <v/>
      </c>
      <c r="O677" s="28" t="str">
        <f t="shared" ca="1" si="216"/>
        <v/>
      </c>
      <c r="P677" s="28" t="str">
        <f t="shared" ca="1" si="217"/>
        <v/>
      </c>
      <c r="Q677" s="20" t="str">
        <f ca="1">IF(O677="","",SUM($P$4:$P677))</f>
        <v/>
      </c>
      <c r="R677" s="28" t="e">
        <f t="shared" si="223"/>
        <v>#N/A</v>
      </c>
      <c r="S677" s="77">
        <f ca="1">SUM(L$4:L677)</f>
        <v>1.3876903312118487</v>
      </c>
      <c r="T677" s="80">
        <f t="shared" ca="1" si="218"/>
        <v>0.6626044208878229</v>
      </c>
      <c r="U677" s="80" t="e">
        <f t="shared" ca="1" si="219"/>
        <v>#N/A</v>
      </c>
      <c r="V677" s="2"/>
      <c r="W677" s="2"/>
      <c r="X677" s="2"/>
      <c r="Y677" s="2"/>
      <c r="AB677" s="6"/>
      <c r="AC677" s="6"/>
      <c r="AP677" s="35" t="e">
        <f t="shared" si="221"/>
        <v>#N/A</v>
      </c>
      <c r="AQ677" s="78" t="e">
        <f t="shared" ca="1" si="222"/>
        <v>#N/A</v>
      </c>
    </row>
    <row r="678" spans="1:43">
      <c r="A678" s="74">
        <v>2.6785183790401099</v>
      </c>
      <c r="B678" s="74">
        <v>3240</v>
      </c>
      <c r="C678" s="35">
        <v>0</v>
      </c>
      <c r="D678" s="35">
        <f t="shared" ca="1" si="209"/>
        <v>32</v>
      </c>
      <c r="E678" s="35">
        <f t="shared" ca="1" si="210"/>
        <v>9.4891728684618783E-4</v>
      </c>
      <c r="F678" s="35">
        <f ca="1">E678*'Input Sheet'!$D$2/SUM(OFFSET($E$4,0,0,'Input Sheet'!$D$2))</f>
        <v>0.44257437477776673</v>
      </c>
      <c r="G678" s="35" t="str">
        <f t="shared" si="211"/>
        <v/>
      </c>
      <c r="H678" s="35" t="str">
        <f t="shared" si="212"/>
        <v/>
      </c>
      <c r="J678" s="19">
        <v>675</v>
      </c>
      <c r="K678" s="30">
        <f t="shared" si="213"/>
        <v>2.2648178230095399</v>
      </c>
      <c r="L678" s="77">
        <f t="shared" ca="1" si="214"/>
        <v>6.587144272767226E-4</v>
      </c>
      <c r="M678" s="27" t="str">
        <f t="shared" si="220"/>
        <v/>
      </c>
      <c r="N678" s="22" t="str">
        <f t="shared" si="215"/>
        <v/>
      </c>
      <c r="O678" s="28" t="str">
        <f t="shared" ca="1" si="216"/>
        <v/>
      </c>
      <c r="P678" s="28" t="str">
        <f t="shared" ca="1" si="217"/>
        <v/>
      </c>
      <c r="Q678" s="20" t="str">
        <f ca="1">IF(O678="","",SUM($P$4:$P678))</f>
        <v/>
      </c>
      <c r="R678" s="28" t="e">
        <f t="shared" si="223"/>
        <v>#N/A</v>
      </c>
      <c r="S678" s="77">
        <f ca="1">SUM(L$4:L678)</f>
        <v>1.3883490456391254</v>
      </c>
      <c r="T678" s="80">
        <f t="shared" ca="1" si="218"/>
        <v>0.66291894861911793</v>
      </c>
      <c r="U678" s="80" t="e">
        <f t="shared" ca="1" si="219"/>
        <v>#N/A</v>
      </c>
      <c r="V678" s="2"/>
      <c r="W678" s="2"/>
      <c r="X678" s="2"/>
      <c r="Y678" s="2"/>
      <c r="AB678" s="6"/>
      <c r="AC678" s="6"/>
      <c r="AP678" s="35" t="e">
        <f t="shared" si="221"/>
        <v>#N/A</v>
      </c>
      <c r="AQ678" s="78" t="e">
        <f t="shared" ca="1" si="222"/>
        <v>#N/A</v>
      </c>
    </row>
    <row r="679" spans="1:43">
      <c r="A679" s="74">
        <v>2.6148972160331301</v>
      </c>
      <c r="B679" s="74">
        <v>3241</v>
      </c>
      <c r="C679" s="35">
        <v>0</v>
      </c>
      <c r="D679" s="35">
        <f t="shared" ca="1" si="209"/>
        <v>30</v>
      </c>
      <c r="E679" s="35">
        <f t="shared" ca="1" si="210"/>
        <v>1.2681791777477088E-3</v>
      </c>
      <c r="F679" s="35">
        <f ca="1">E679*'Input Sheet'!$D$2/SUM(OFFSET($E$4,0,0,'Input Sheet'!$D$2))</f>
        <v>0.59147790274037981</v>
      </c>
      <c r="G679" s="35" t="str">
        <f t="shared" si="211"/>
        <v/>
      </c>
      <c r="H679" s="35" t="str">
        <f t="shared" si="212"/>
        <v/>
      </c>
      <c r="J679" s="19">
        <v>676</v>
      </c>
      <c r="K679" s="30">
        <f t="shared" si="213"/>
        <v>2.2648178230095399</v>
      </c>
      <c r="L679" s="77">
        <f t="shared" ca="1" si="214"/>
        <v>6.587144272767226E-4</v>
      </c>
      <c r="M679" s="27" t="str">
        <f t="shared" si="220"/>
        <v/>
      </c>
      <c r="N679" s="22" t="str">
        <f t="shared" si="215"/>
        <v/>
      </c>
      <c r="O679" s="28" t="str">
        <f t="shared" ca="1" si="216"/>
        <v/>
      </c>
      <c r="P679" s="28" t="str">
        <f t="shared" ca="1" si="217"/>
        <v/>
      </c>
      <c r="Q679" s="20" t="str">
        <f ca="1">IF(O679="","",SUM($P$4:$P679))</f>
        <v/>
      </c>
      <c r="R679" s="28" t="e">
        <f t="shared" si="223"/>
        <v>#N/A</v>
      </c>
      <c r="S679" s="77">
        <f ca="1">SUM(L$4:L679)</f>
        <v>1.3890077600664021</v>
      </c>
      <c r="T679" s="80">
        <f t="shared" ca="1" si="218"/>
        <v>0.66323347635041296</v>
      </c>
      <c r="U679" s="80" t="e">
        <f t="shared" ca="1" si="219"/>
        <v>#N/A</v>
      </c>
      <c r="V679" s="2"/>
      <c r="W679" s="2"/>
      <c r="X679" s="2"/>
      <c r="Y679" s="2"/>
      <c r="AB679" s="6"/>
      <c r="AC679" s="6"/>
      <c r="AP679" s="35" t="e">
        <f t="shared" si="221"/>
        <v>#N/A</v>
      </c>
      <c r="AQ679" s="78" t="e">
        <f t="shared" ca="1" si="222"/>
        <v>#N/A</v>
      </c>
    </row>
    <row r="680" spans="1:43">
      <c r="A680" s="74">
        <v>2.6848453616444101</v>
      </c>
      <c r="B680" s="74">
        <v>3242</v>
      </c>
      <c r="C680" s="35">
        <v>0</v>
      </c>
      <c r="D680" s="35">
        <f t="shared" ca="1" si="209"/>
        <v>32</v>
      </c>
      <c r="E680" s="35">
        <f t="shared" ca="1" si="210"/>
        <v>9.4891728684618783E-4</v>
      </c>
      <c r="F680" s="35">
        <f ca="1">E680*'Input Sheet'!$D$2/SUM(OFFSET($E$4,0,0,'Input Sheet'!$D$2))</f>
        <v>0.44257437477776673</v>
      </c>
      <c r="G680" s="35" t="str">
        <f t="shared" si="211"/>
        <v/>
      </c>
      <c r="H680" s="35" t="str">
        <f t="shared" si="212"/>
        <v/>
      </c>
      <c r="J680" s="19">
        <v>677</v>
      </c>
      <c r="K680" s="30">
        <f t="shared" si="213"/>
        <v>2.2648178230095399</v>
      </c>
      <c r="L680" s="77">
        <f t="shared" ca="1" si="214"/>
        <v>6.587144272767226E-4</v>
      </c>
      <c r="M680" s="27" t="str">
        <f t="shared" si="220"/>
        <v/>
      </c>
      <c r="N680" s="22" t="str">
        <f t="shared" si="215"/>
        <v/>
      </c>
      <c r="O680" s="28" t="str">
        <f t="shared" ca="1" si="216"/>
        <v/>
      </c>
      <c r="P680" s="28" t="str">
        <f t="shared" ca="1" si="217"/>
        <v/>
      </c>
      <c r="Q680" s="20" t="str">
        <f ca="1">IF(O680="","",SUM($P$4:$P680))</f>
        <v/>
      </c>
      <c r="R680" s="28" t="e">
        <f t="shared" si="223"/>
        <v>#N/A</v>
      </c>
      <c r="S680" s="77">
        <f ca="1">SUM(L$4:L680)</f>
        <v>1.3896664744936789</v>
      </c>
      <c r="T680" s="80">
        <f t="shared" ca="1" si="218"/>
        <v>0.663548004081708</v>
      </c>
      <c r="U680" s="80" t="e">
        <f t="shared" ca="1" si="219"/>
        <v>#N/A</v>
      </c>
      <c r="V680" s="2"/>
      <c r="W680" s="2"/>
      <c r="X680" s="2"/>
      <c r="Y680" s="2"/>
      <c r="AB680" s="6"/>
      <c r="AC680" s="6"/>
      <c r="AP680" s="35" t="e">
        <f t="shared" si="221"/>
        <v>#N/A</v>
      </c>
      <c r="AQ680" s="78" t="e">
        <f t="shared" ca="1" si="222"/>
        <v>#N/A</v>
      </c>
    </row>
    <row r="681" spans="1:43">
      <c r="A681" s="74">
        <v>2.5453071164658199</v>
      </c>
      <c r="B681" s="74">
        <v>3244</v>
      </c>
      <c r="C681" s="35">
        <v>0</v>
      </c>
      <c r="D681" s="35">
        <f t="shared" ca="1" si="209"/>
        <v>29</v>
      </c>
      <c r="E681" s="35">
        <f t="shared" ca="1" si="210"/>
        <v>1.0943159033790714E-3</v>
      </c>
      <c r="F681" s="35">
        <f ca="1">E681*'Input Sheet'!$D$2/SUM(OFFSET($E$4,0,0,'Input Sheet'!$D$2))</f>
        <v>0.51038819026790838</v>
      </c>
      <c r="G681" s="35" t="str">
        <f t="shared" si="211"/>
        <v/>
      </c>
      <c r="H681" s="35" t="str">
        <f t="shared" si="212"/>
        <v/>
      </c>
      <c r="J681" s="19">
        <v>678</v>
      </c>
      <c r="K681" s="30">
        <f t="shared" si="213"/>
        <v>2.2671717284030102</v>
      </c>
      <c r="L681" s="77">
        <f t="shared" ca="1" si="214"/>
        <v>6.587144272767226E-4</v>
      </c>
      <c r="M681" s="27">
        <f t="shared" si="220"/>
        <v>2.2671717284030102</v>
      </c>
      <c r="N681" s="22" t="str">
        <f t="shared" si="215"/>
        <v/>
      </c>
      <c r="O681" s="28" t="str">
        <f t="shared" ca="1" si="216"/>
        <v/>
      </c>
      <c r="P681" s="28" t="str">
        <f t="shared" ca="1" si="217"/>
        <v/>
      </c>
      <c r="Q681" s="20" t="str">
        <f ca="1">IF(O681="","",SUM($P$4:$P681))</f>
        <v/>
      </c>
      <c r="R681" s="28" t="e">
        <f t="shared" si="223"/>
        <v>#N/A</v>
      </c>
      <c r="S681" s="77">
        <f ca="1">SUM(L$4:L681)</f>
        <v>1.3903251889209556</v>
      </c>
      <c r="T681" s="80">
        <f t="shared" ca="1" si="218"/>
        <v>0.66386253181300303</v>
      </c>
      <c r="U681" s="80" t="e">
        <f t="shared" ca="1" si="219"/>
        <v>#N/A</v>
      </c>
      <c r="V681" s="2"/>
      <c r="W681" s="2"/>
      <c r="X681" s="2"/>
      <c r="Y681" s="2"/>
      <c r="AB681" s="6"/>
      <c r="AC681" s="6"/>
      <c r="AP681" s="35" t="e">
        <f t="shared" si="221"/>
        <v>#N/A</v>
      </c>
      <c r="AQ681" s="78" t="e">
        <f t="shared" ca="1" si="222"/>
        <v>#N/A</v>
      </c>
    </row>
    <row r="682" spans="1:43">
      <c r="A682" s="74">
        <v>2.5024271199844299</v>
      </c>
      <c r="B682" s="74">
        <v>3245</v>
      </c>
      <c r="C682" s="35">
        <v>0</v>
      </c>
      <c r="D682" s="35">
        <f t="shared" ca="1" si="209"/>
        <v>28</v>
      </c>
      <c r="E682" s="35">
        <f t="shared" ca="1" si="210"/>
        <v>1.1799580175565639E-3</v>
      </c>
      <c r="F682" s="35">
        <f ca="1">E682*'Input Sheet'!$D$2/SUM(OFFSET($E$4,0,0,'Input Sheet'!$D$2))</f>
        <v>0.55033161385409246</v>
      </c>
      <c r="G682" s="35" t="str">
        <f t="shared" si="211"/>
        <v/>
      </c>
      <c r="H682" s="35" t="str">
        <f t="shared" si="212"/>
        <v/>
      </c>
      <c r="J682" s="19">
        <v>679</v>
      </c>
      <c r="K682" s="30">
        <f t="shared" si="213"/>
        <v>2.2671717284030102</v>
      </c>
      <c r="L682" s="77">
        <f t="shared" ca="1" si="214"/>
        <v>6.587144272767226E-4</v>
      </c>
      <c r="M682" s="27" t="str">
        <f t="shared" si="220"/>
        <v/>
      </c>
      <c r="N682" s="22" t="str">
        <f t="shared" si="215"/>
        <v/>
      </c>
      <c r="O682" s="28" t="str">
        <f t="shared" ca="1" si="216"/>
        <v/>
      </c>
      <c r="P682" s="28" t="str">
        <f t="shared" ca="1" si="217"/>
        <v/>
      </c>
      <c r="Q682" s="20" t="str">
        <f ca="1">IF(O682="","",SUM($P$4:$P682))</f>
        <v/>
      </c>
      <c r="R682" s="28" t="e">
        <f t="shared" si="223"/>
        <v>#N/A</v>
      </c>
      <c r="S682" s="77">
        <f ca="1">SUM(L$4:L682)</f>
        <v>1.3909839033482323</v>
      </c>
      <c r="T682" s="80">
        <f t="shared" ca="1" si="218"/>
        <v>0.66417705954429807</v>
      </c>
      <c r="U682" s="80" t="e">
        <f t="shared" ca="1" si="219"/>
        <v>#N/A</v>
      </c>
      <c r="V682" s="2"/>
      <c r="W682" s="2"/>
      <c r="X682" s="2"/>
      <c r="Y682" s="2"/>
      <c r="AB682" s="6"/>
      <c r="AC682" s="6"/>
      <c r="AP682" s="35" t="e">
        <f t="shared" si="221"/>
        <v>#N/A</v>
      </c>
      <c r="AQ682" s="78" t="e">
        <f t="shared" ca="1" si="222"/>
        <v>#N/A</v>
      </c>
    </row>
    <row r="683" spans="1:43">
      <c r="A683" s="74">
        <v>2.4871383754771901</v>
      </c>
      <c r="B683" s="74">
        <v>3246</v>
      </c>
      <c r="C683" s="35">
        <v>0</v>
      </c>
      <c r="D683" s="35">
        <f t="shared" ca="1" si="209"/>
        <v>28</v>
      </c>
      <c r="E683" s="35">
        <f t="shared" ca="1" si="210"/>
        <v>1.1799580175565639E-3</v>
      </c>
      <c r="F683" s="35">
        <f ca="1">E683*'Input Sheet'!$D$2/SUM(OFFSET($E$4,0,0,'Input Sheet'!$D$2))</f>
        <v>0.55033161385409246</v>
      </c>
      <c r="G683" s="35" t="str">
        <f t="shared" si="211"/>
        <v/>
      </c>
      <c r="H683" s="35" t="str">
        <f t="shared" si="212"/>
        <v/>
      </c>
      <c r="J683" s="19">
        <v>680</v>
      </c>
      <c r="K683" s="30">
        <f t="shared" si="213"/>
        <v>2.2671717284030102</v>
      </c>
      <c r="L683" s="77">
        <f t="shared" ca="1" si="214"/>
        <v>6.587144272767226E-4</v>
      </c>
      <c r="M683" s="27" t="str">
        <f t="shared" si="220"/>
        <v/>
      </c>
      <c r="N683" s="22" t="str">
        <f t="shared" si="215"/>
        <v/>
      </c>
      <c r="O683" s="28" t="str">
        <f t="shared" ca="1" si="216"/>
        <v/>
      </c>
      <c r="P683" s="28" t="str">
        <f t="shared" ca="1" si="217"/>
        <v/>
      </c>
      <c r="Q683" s="20" t="str">
        <f ca="1">IF(O683="","",SUM($P$4:$P683))</f>
        <v/>
      </c>
      <c r="R683" s="28" t="e">
        <f t="shared" si="223"/>
        <v>#N/A</v>
      </c>
      <c r="S683" s="77">
        <f ca="1">SUM(L$4:L683)</f>
        <v>1.391642617775509</v>
      </c>
      <c r="T683" s="80">
        <f t="shared" ca="1" si="218"/>
        <v>0.66449158727559321</v>
      </c>
      <c r="U683" s="80" t="e">
        <f t="shared" ca="1" si="219"/>
        <v>#N/A</v>
      </c>
      <c r="V683" s="2"/>
      <c r="W683" s="2"/>
      <c r="X683" s="2"/>
      <c r="Y683" s="2"/>
      <c r="AB683" s="6"/>
      <c r="AC683" s="6"/>
      <c r="AP683" s="35" t="e">
        <f t="shared" si="221"/>
        <v>#N/A</v>
      </c>
      <c r="AQ683" s="78" t="e">
        <f t="shared" ca="1" si="222"/>
        <v>#N/A</v>
      </c>
    </row>
    <row r="684" spans="1:43">
      <c r="A684" s="74">
        <v>2.4548448600085102</v>
      </c>
      <c r="B684" s="74">
        <v>3247</v>
      </c>
      <c r="C684" s="35">
        <v>0</v>
      </c>
      <c r="D684" s="35">
        <f t="shared" ca="1" si="209"/>
        <v>27</v>
      </c>
      <c r="E684" s="35">
        <f t="shared" ca="1" si="210"/>
        <v>8.077093572559813E-4</v>
      </c>
      <c r="F684" s="35">
        <f ca="1">E684*'Input Sheet'!$D$2/SUM(OFFSET($E$4,0,0,'Input Sheet'!$D$2))</f>
        <v>0.3767150928167895</v>
      </c>
      <c r="G684" s="35" t="str">
        <f t="shared" si="211"/>
        <v/>
      </c>
      <c r="H684" s="35" t="str">
        <f t="shared" si="212"/>
        <v/>
      </c>
      <c r="J684" s="19">
        <v>681</v>
      </c>
      <c r="K684" s="30">
        <f t="shared" si="213"/>
        <v>2.2671717284030102</v>
      </c>
      <c r="L684" s="77">
        <f t="shared" ca="1" si="214"/>
        <v>6.587144272767226E-4</v>
      </c>
      <c r="M684" s="27" t="str">
        <f t="shared" si="220"/>
        <v/>
      </c>
      <c r="N684" s="22" t="str">
        <f t="shared" si="215"/>
        <v/>
      </c>
      <c r="O684" s="28" t="str">
        <f t="shared" ca="1" si="216"/>
        <v/>
      </c>
      <c r="P684" s="28" t="str">
        <f t="shared" ca="1" si="217"/>
        <v/>
      </c>
      <c r="Q684" s="20" t="str">
        <f ca="1">IF(O684="","",SUM($P$4:$P684))</f>
        <v/>
      </c>
      <c r="R684" s="28" t="e">
        <f t="shared" si="223"/>
        <v>#N/A</v>
      </c>
      <c r="S684" s="77">
        <f ca="1">SUM(L$4:L684)</f>
        <v>1.3923013322027857</v>
      </c>
      <c r="T684" s="80">
        <f t="shared" ca="1" si="218"/>
        <v>0.66480611500688824</v>
      </c>
      <c r="U684" s="80" t="e">
        <f t="shared" ca="1" si="219"/>
        <v>#N/A</v>
      </c>
      <c r="V684" s="2"/>
      <c r="W684" s="2"/>
      <c r="X684" s="2"/>
      <c r="Y684" s="2"/>
      <c r="AB684" s="6"/>
      <c r="AC684" s="6"/>
      <c r="AP684" s="35" t="e">
        <f t="shared" si="221"/>
        <v>#N/A</v>
      </c>
      <c r="AQ684" s="78" t="e">
        <f t="shared" ca="1" si="222"/>
        <v>#N/A</v>
      </c>
    </row>
    <row r="685" spans="1:43">
      <c r="A685" s="74">
        <v>2.32221929473392</v>
      </c>
      <c r="B685" s="74">
        <v>3249</v>
      </c>
      <c r="C685" s="35">
        <v>0</v>
      </c>
      <c r="D685" s="35">
        <f t="shared" ca="1" si="209"/>
        <v>24</v>
      </c>
      <c r="E685" s="35">
        <f t="shared" ca="1" si="210"/>
        <v>7.7985731045405093E-4</v>
      </c>
      <c r="F685" s="35">
        <f ca="1">E685*'Input Sheet'!$D$2/SUM(OFFSET($E$4,0,0,'Input Sheet'!$D$2))</f>
        <v>0.36372491720241751</v>
      </c>
      <c r="G685" s="35" t="str">
        <f t="shared" si="211"/>
        <v/>
      </c>
      <c r="H685" s="35" t="str">
        <f t="shared" si="212"/>
        <v/>
      </c>
      <c r="J685" s="19">
        <v>682</v>
      </c>
      <c r="K685" s="30">
        <f t="shared" si="213"/>
        <v>2.2671717284030102</v>
      </c>
      <c r="L685" s="77">
        <f t="shared" ca="1" si="214"/>
        <v>6.587144272767226E-4</v>
      </c>
      <c r="M685" s="27" t="str">
        <f t="shared" si="220"/>
        <v/>
      </c>
      <c r="N685" s="22" t="str">
        <f t="shared" si="215"/>
        <v/>
      </c>
      <c r="O685" s="28" t="str">
        <f t="shared" ca="1" si="216"/>
        <v/>
      </c>
      <c r="P685" s="28" t="str">
        <f t="shared" ca="1" si="217"/>
        <v/>
      </c>
      <c r="Q685" s="20" t="str">
        <f ca="1">IF(O685="","",SUM($P$4:$P685))</f>
        <v/>
      </c>
      <c r="R685" s="28" t="e">
        <f t="shared" si="223"/>
        <v>#N/A</v>
      </c>
      <c r="S685" s="77">
        <f ca="1">SUM(L$4:L685)</f>
        <v>1.3929600466300625</v>
      </c>
      <c r="T685" s="80">
        <f t="shared" ca="1" si="218"/>
        <v>0.66512064273818328</v>
      </c>
      <c r="U685" s="80" t="e">
        <f t="shared" ca="1" si="219"/>
        <v>#N/A</v>
      </c>
      <c r="V685" s="2"/>
      <c r="W685" s="2"/>
      <c r="X685" s="2"/>
      <c r="Y685" s="2"/>
      <c r="AB685" s="6"/>
      <c r="AC685" s="6"/>
      <c r="AP685" s="35" t="e">
        <f t="shared" si="221"/>
        <v>#N/A</v>
      </c>
      <c r="AQ685" s="78" t="e">
        <f t="shared" ca="1" si="222"/>
        <v>#N/A</v>
      </c>
    </row>
    <row r="686" spans="1:43">
      <c r="A686" s="74">
        <v>2.3304137733491901</v>
      </c>
      <c r="B686" s="74">
        <v>3250</v>
      </c>
      <c r="C686" s="35">
        <v>0</v>
      </c>
      <c r="D686" s="35">
        <f t="shared" ca="1" si="209"/>
        <v>24</v>
      </c>
      <c r="E686" s="35">
        <f t="shared" ca="1" si="210"/>
        <v>7.7985731045405093E-4</v>
      </c>
      <c r="F686" s="35">
        <f ca="1">E686*'Input Sheet'!$D$2/SUM(OFFSET($E$4,0,0,'Input Sheet'!$D$2))</f>
        <v>0.36372491720241751</v>
      </c>
      <c r="G686" s="35" t="str">
        <f t="shared" si="211"/>
        <v/>
      </c>
      <c r="H686" s="35" t="str">
        <f t="shared" si="212"/>
        <v/>
      </c>
      <c r="J686" s="19">
        <v>683</v>
      </c>
      <c r="K686" s="30">
        <f t="shared" si="213"/>
        <v>2.26951294421792</v>
      </c>
      <c r="L686" s="77">
        <f t="shared" ca="1" si="214"/>
        <v>6.587144272767226E-4</v>
      </c>
      <c r="M686" s="27">
        <f t="shared" si="220"/>
        <v>2.26951294421792</v>
      </c>
      <c r="N686" s="22" t="str">
        <f t="shared" si="215"/>
        <v/>
      </c>
      <c r="O686" s="28" t="str">
        <f t="shared" ca="1" si="216"/>
        <v/>
      </c>
      <c r="P686" s="28" t="str">
        <f t="shared" ca="1" si="217"/>
        <v/>
      </c>
      <c r="Q686" s="20" t="str">
        <f ca="1">IF(O686="","",SUM($P$4:$P686))</f>
        <v/>
      </c>
      <c r="R686" s="28" t="e">
        <f t="shared" si="223"/>
        <v>#N/A</v>
      </c>
      <c r="S686" s="77">
        <f ca="1">SUM(L$4:L686)</f>
        <v>1.3936187610573392</v>
      </c>
      <c r="T686" s="80">
        <f t="shared" ca="1" si="218"/>
        <v>0.66543517046947831</v>
      </c>
      <c r="U686" s="80" t="e">
        <f t="shared" ca="1" si="219"/>
        <v>#N/A</v>
      </c>
      <c r="V686" s="2"/>
      <c r="W686" s="2"/>
      <c r="X686" s="2"/>
      <c r="Y686" s="2"/>
      <c r="AB686" s="6"/>
      <c r="AC686" s="6"/>
      <c r="AP686" s="35" t="e">
        <f t="shared" si="221"/>
        <v>#N/A</v>
      </c>
      <c r="AQ686" s="78" t="e">
        <f t="shared" ca="1" si="222"/>
        <v>#N/A</v>
      </c>
    </row>
    <row r="687" spans="1:43">
      <c r="A687" s="74">
        <v>2.3598354823398902</v>
      </c>
      <c r="B687" s="74">
        <v>3251</v>
      </c>
      <c r="C687" s="35">
        <v>0</v>
      </c>
      <c r="D687" s="35">
        <f t="shared" ca="1" si="209"/>
        <v>25</v>
      </c>
      <c r="E687" s="35">
        <f t="shared" ca="1" si="210"/>
        <v>7.2564263111767296E-4</v>
      </c>
      <c r="F687" s="35">
        <f ca="1">E687*'Input Sheet'!$D$2/SUM(OFFSET($E$4,0,0,'Input Sheet'!$D$2))</f>
        <v>0.33843922777123336</v>
      </c>
      <c r="G687" s="35" t="str">
        <f t="shared" si="211"/>
        <v/>
      </c>
      <c r="H687" s="35" t="str">
        <f t="shared" si="212"/>
        <v/>
      </c>
      <c r="J687" s="19">
        <v>684</v>
      </c>
      <c r="K687" s="30">
        <f t="shared" si="213"/>
        <v>2.2718416065364999</v>
      </c>
      <c r="L687" s="77">
        <f t="shared" ca="1" si="214"/>
        <v>6.587144272767226E-4</v>
      </c>
      <c r="M687" s="27">
        <f t="shared" si="220"/>
        <v>2.2718416065364999</v>
      </c>
      <c r="N687" s="22" t="str">
        <f t="shared" si="215"/>
        <v/>
      </c>
      <c r="O687" s="28" t="str">
        <f t="shared" ca="1" si="216"/>
        <v/>
      </c>
      <c r="P687" s="28" t="str">
        <f t="shared" ca="1" si="217"/>
        <v/>
      </c>
      <c r="Q687" s="20" t="str">
        <f ca="1">IF(O687="","",SUM($P$4:$P687))</f>
        <v/>
      </c>
      <c r="R687" s="28" t="e">
        <f t="shared" si="223"/>
        <v>#N/A</v>
      </c>
      <c r="S687" s="77">
        <f ca="1">SUM(L$4:L687)</f>
        <v>1.3942774754846159</v>
      </c>
      <c r="T687" s="80">
        <f t="shared" ca="1" si="218"/>
        <v>0.66574969820077334</v>
      </c>
      <c r="U687" s="80" t="e">
        <f t="shared" ca="1" si="219"/>
        <v>#N/A</v>
      </c>
      <c r="V687" s="2"/>
      <c r="W687" s="2"/>
      <c r="X687" s="2"/>
      <c r="Y687" s="2"/>
      <c r="AB687" s="6"/>
      <c r="AC687" s="6"/>
      <c r="AP687" s="35" t="e">
        <f t="shared" si="221"/>
        <v>#N/A</v>
      </c>
      <c r="AQ687" s="78" t="e">
        <f t="shared" ca="1" si="222"/>
        <v>#N/A</v>
      </c>
    </row>
    <row r="688" spans="1:43">
      <c r="A688" s="74">
        <v>2.4487063199050798</v>
      </c>
      <c r="B688" s="74">
        <v>3252</v>
      </c>
      <c r="C688" s="35">
        <v>0</v>
      </c>
      <c r="D688" s="35">
        <f t="shared" ca="1" si="209"/>
        <v>27</v>
      </c>
      <c r="E688" s="35">
        <f t="shared" ca="1" si="210"/>
        <v>8.077093572559813E-4</v>
      </c>
      <c r="F688" s="35">
        <f ca="1">E688*'Input Sheet'!$D$2/SUM(OFFSET($E$4,0,0,'Input Sheet'!$D$2))</f>
        <v>0.3767150928167895</v>
      </c>
      <c r="G688" s="35" t="str">
        <f t="shared" si="211"/>
        <v/>
      </c>
      <c r="H688" s="35" t="str">
        <f t="shared" si="212"/>
        <v/>
      </c>
      <c r="J688" s="19">
        <v>685</v>
      </c>
      <c r="K688" s="30">
        <f t="shared" si="213"/>
        <v>2.2718416065364999</v>
      </c>
      <c r="L688" s="77">
        <f t="shared" ca="1" si="214"/>
        <v>6.587144272767226E-4</v>
      </c>
      <c r="M688" s="27" t="str">
        <f t="shared" si="220"/>
        <v/>
      </c>
      <c r="N688" s="22" t="str">
        <f t="shared" si="215"/>
        <v/>
      </c>
      <c r="O688" s="28" t="str">
        <f t="shared" ca="1" si="216"/>
        <v/>
      </c>
      <c r="P688" s="28" t="str">
        <f t="shared" ca="1" si="217"/>
        <v/>
      </c>
      <c r="Q688" s="20" t="str">
        <f ca="1">IF(O688="","",SUM($P$4:$P688))</f>
        <v/>
      </c>
      <c r="R688" s="28" t="e">
        <f t="shared" si="223"/>
        <v>#N/A</v>
      </c>
      <c r="S688" s="77">
        <f ca="1">SUM(L$4:L688)</f>
        <v>1.3949361899118926</v>
      </c>
      <c r="T688" s="80">
        <f t="shared" ca="1" si="218"/>
        <v>0.66606422593206849</v>
      </c>
      <c r="U688" s="80" t="e">
        <f t="shared" ca="1" si="219"/>
        <v>#N/A</v>
      </c>
      <c r="V688" s="2"/>
      <c r="W688" s="2"/>
      <c r="X688" s="2"/>
      <c r="Y688" s="2"/>
      <c r="AB688" s="6"/>
      <c r="AC688" s="6"/>
      <c r="AP688" s="35" t="e">
        <f t="shared" si="221"/>
        <v>#N/A</v>
      </c>
      <c r="AQ688" s="78" t="e">
        <f t="shared" ca="1" si="222"/>
        <v>#N/A</v>
      </c>
    </row>
    <row r="689" spans="1:43">
      <c r="A689" s="74">
        <v>2.4099331233312902</v>
      </c>
      <c r="B689" s="74">
        <v>3254</v>
      </c>
      <c r="C689" s="35">
        <v>0</v>
      </c>
      <c r="D689" s="35">
        <f t="shared" ca="1" si="209"/>
        <v>26</v>
      </c>
      <c r="E689" s="35">
        <f t="shared" ca="1" si="210"/>
        <v>8.2740958548173696E-4</v>
      </c>
      <c r="F689" s="35">
        <f ca="1">E689*'Input Sheet'!$D$2/SUM(OFFSET($E$4,0,0,'Input Sheet'!$D$2))</f>
        <v>0.38590326581232098</v>
      </c>
      <c r="G689" s="35" t="str">
        <f t="shared" si="211"/>
        <v/>
      </c>
      <c r="H689" s="35" t="str">
        <f t="shared" si="212"/>
        <v/>
      </c>
      <c r="J689" s="19">
        <v>686</v>
      </c>
      <c r="K689" s="30">
        <f t="shared" si="213"/>
        <v>2.27415784926368</v>
      </c>
      <c r="L689" s="77">
        <f t="shared" ca="1" si="214"/>
        <v>6.587144272767226E-4</v>
      </c>
      <c r="M689" s="27">
        <f t="shared" si="220"/>
        <v>2.27415784926368</v>
      </c>
      <c r="N689" s="22" t="str">
        <f t="shared" si="215"/>
        <v/>
      </c>
      <c r="O689" s="28" t="str">
        <f t="shared" ca="1" si="216"/>
        <v/>
      </c>
      <c r="P689" s="28" t="str">
        <f t="shared" ca="1" si="217"/>
        <v/>
      </c>
      <c r="Q689" s="20" t="str">
        <f ca="1">IF(O689="","",SUM($P$4:$P689))</f>
        <v/>
      </c>
      <c r="R689" s="28" t="e">
        <f t="shared" si="223"/>
        <v>#N/A</v>
      </c>
      <c r="S689" s="77">
        <f ca="1">SUM(L$4:L689)</f>
        <v>1.3955949043391693</v>
      </c>
      <c r="T689" s="80">
        <f t="shared" ca="1" si="218"/>
        <v>0.66637875366336352</v>
      </c>
      <c r="U689" s="80" t="e">
        <f t="shared" ca="1" si="219"/>
        <v>#N/A</v>
      </c>
      <c r="V689" s="2"/>
      <c r="W689" s="2"/>
      <c r="X689" s="2"/>
      <c r="Y689" s="2"/>
      <c r="AB689" s="6"/>
      <c r="AC689" s="6"/>
      <c r="AP689" s="35" t="e">
        <f t="shared" si="221"/>
        <v>#N/A</v>
      </c>
      <c r="AQ689" s="78" t="e">
        <f t="shared" ca="1" si="222"/>
        <v>#N/A</v>
      </c>
    </row>
    <row r="690" spans="1:43">
      <c r="A690" s="74">
        <v>2.46089784275655</v>
      </c>
      <c r="B690" s="74">
        <v>3255</v>
      </c>
      <c r="C690" s="35">
        <v>3.90625E-3</v>
      </c>
      <c r="D690" s="35">
        <f t="shared" ca="1" si="209"/>
        <v>27</v>
      </c>
      <c r="E690" s="35">
        <f t="shared" ca="1" si="210"/>
        <v>8.077093572559813E-4</v>
      </c>
      <c r="F690" s="35">
        <f ca="1">E690*'Input Sheet'!$D$2/SUM(OFFSET($E$4,0,0,'Input Sheet'!$D$2))</f>
        <v>0.3767150928167895</v>
      </c>
      <c r="G690" s="35">
        <f t="shared" si="211"/>
        <v>2.46089784275655</v>
      </c>
      <c r="H690" s="35">
        <f t="shared" si="212"/>
        <v>2</v>
      </c>
      <c r="J690" s="19">
        <v>687</v>
      </c>
      <c r="K690" s="30">
        <f t="shared" si="213"/>
        <v>2.27415784926368</v>
      </c>
      <c r="L690" s="77">
        <f t="shared" ca="1" si="214"/>
        <v>6.587144272767226E-4</v>
      </c>
      <c r="M690" s="27" t="str">
        <f t="shared" si="220"/>
        <v/>
      </c>
      <c r="N690" s="22" t="str">
        <f t="shared" si="215"/>
        <v/>
      </c>
      <c r="O690" s="28" t="str">
        <f t="shared" ca="1" si="216"/>
        <v/>
      </c>
      <c r="P690" s="28" t="str">
        <f t="shared" ca="1" si="217"/>
        <v/>
      </c>
      <c r="Q690" s="20" t="str">
        <f ca="1">IF(O690="","",SUM($P$4:$P690))</f>
        <v/>
      </c>
      <c r="R690" s="28" t="e">
        <f t="shared" si="223"/>
        <v>#N/A</v>
      </c>
      <c r="S690" s="77">
        <f ca="1">SUM(L$4:L690)</f>
        <v>1.396253618766446</v>
      </c>
      <c r="T690" s="80">
        <f t="shared" ca="1" si="218"/>
        <v>0.66669328139465855</v>
      </c>
      <c r="U690" s="80" t="e">
        <f t="shared" ca="1" si="219"/>
        <v>#N/A</v>
      </c>
      <c r="V690" s="2"/>
      <c r="W690" s="2"/>
      <c r="X690" s="2"/>
      <c r="Y690" s="2"/>
      <c r="AB690" s="6"/>
      <c r="AC690" s="6"/>
      <c r="AP690" s="35" t="e">
        <f t="shared" si="221"/>
        <v>#N/A</v>
      </c>
      <c r="AQ690" s="78" t="e">
        <f t="shared" ca="1" si="222"/>
        <v>#N/A</v>
      </c>
    </row>
    <row r="691" spans="1:43">
      <c r="A691" s="74">
        <v>2.26951294421792</v>
      </c>
      <c r="B691" s="74">
        <v>3256</v>
      </c>
      <c r="C691" s="35">
        <v>0</v>
      </c>
      <c r="D691" s="35">
        <f t="shared" ca="1" si="209"/>
        <v>23</v>
      </c>
      <c r="E691" s="35">
        <f t="shared" ca="1" si="210"/>
        <v>6.587144272767226E-4</v>
      </c>
      <c r="F691" s="35">
        <f ca="1">E691*'Input Sheet'!$D$2/SUM(OFFSET($E$4,0,0,'Input Sheet'!$D$2))</f>
        <v>0.30722395919039147</v>
      </c>
      <c r="G691" s="35" t="str">
        <f t="shared" si="211"/>
        <v/>
      </c>
      <c r="H691" s="35" t="str">
        <f t="shared" si="212"/>
        <v/>
      </c>
      <c r="J691" s="19">
        <v>688</v>
      </c>
      <c r="K691" s="30">
        <f t="shared" si="213"/>
        <v>2.27415784926368</v>
      </c>
      <c r="L691" s="77">
        <f t="shared" ca="1" si="214"/>
        <v>6.587144272767226E-4</v>
      </c>
      <c r="M691" s="27" t="str">
        <f t="shared" si="220"/>
        <v/>
      </c>
      <c r="N691" s="22" t="str">
        <f t="shared" si="215"/>
        <v/>
      </c>
      <c r="O691" s="28" t="str">
        <f t="shared" ca="1" si="216"/>
        <v/>
      </c>
      <c r="P691" s="28" t="str">
        <f t="shared" ca="1" si="217"/>
        <v/>
      </c>
      <c r="Q691" s="20" t="str">
        <f ca="1">IF(O691="","",SUM($P$4:$P691))</f>
        <v/>
      </c>
      <c r="R691" s="28" t="e">
        <f t="shared" si="223"/>
        <v>#N/A</v>
      </c>
      <c r="S691" s="77">
        <f ca="1">SUM(L$4:L691)</f>
        <v>1.3969123331937228</v>
      </c>
      <c r="T691" s="80">
        <f t="shared" ca="1" si="218"/>
        <v>0.66700780912595359</v>
      </c>
      <c r="U691" s="80" t="e">
        <f t="shared" ca="1" si="219"/>
        <v>#N/A</v>
      </c>
      <c r="V691" s="2"/>
      <c r="W691" s="2"/>
      <c r="X691" s="2"/>
      <c r="Y691" s="2"/>
      <c r="AB691" s="6"/>
      <c r="AC691" s="6"/>
      <c r="AP691" s="35" t="e">
        <f t="shared" si="221"/>
        <v>#N/A</v>
      </c>
      <c r="AQ691" s="78" t="e">
        <f t="shared" ca="1" si="222"/>
        <v>#N/A</v>
      </c>
    </row>
    <row r="692" spans="1:43">
      <c r="A692" s="74">
        <v>2.2648178230095399</v>
      </c>
      <c r="B692" s="74">
        <v>3257</v>
      </c>
      <c r="C692" s="35">
        <v>0</v>
      </c>
      <c r="D692" s="35">
        <f t="shared" ca="1" si="209"/>
        <v>23</v>
      </c>
      <c r="E692" s="35">
        <f t="shared" ca="1" si="210"/>
        <v>6.587144272767226E-4</v>
      </c>
      <c r="F692" s="35">
        <f ca="1">E692*'Input Sheet'!$D$2/SUM(OFFSET($E$4,0,0,'Input Sheet'!$D$2))</f>
        <v>0.30722395919039147</v>
      </c>
      <c r="G692" s="35" t="str">
        <f t="shared" si="211"/>
        <v/>
      </c>
      <c r="H692" s="35" t="str">
        <f t="shared" si="212"/>
        <v/>
      </c>
      <c r="J692" s="19">
        <v>689</v>
      </c>
      <c r="K692" s="30">
        <f t="shared" si="213"/>
        <v>2.2764618041732398</v>
      </c>
      <c r="L692" s="77">
        <f t="shared" ca="1" si="214"/>
        <v>6.587144272767226E-4</v>
      </c>
      <c r="M692" s="27">
        <f t="shared" si="220"/>
        <v>2.2764618041732398</v>
      </c>
      <c r="N692" s="22" t="str">
        <f t="shared" si="215"/>
        <v/>
      </c>
      <c r="O692" s="28" t="str">
        <f t="shared" ca="1" si="216"/>
        <v/>
      </c>
      <c r="P692" s="28" t="str">
        <f t="shared" ca="1" si="217"/>
        <v/>
      </c>
      <c r="Q692" s="20" t="str">
        <f ca="1">IF(O692="","",SUM($P$4:$P692))</f>
        <v/>
      </c>
      <c r="R692" s="28" t="e">
        <f t="shared" si="223"/>
        <v>#N/A</v>
      </c>
      <c r="S692" s="77">
        <f ca="1">SUM(L$4:L692)</f>
        <v>1.3975710476209995</v>
      </c>
      <c r="T692" s="80">
        <f t="shared" ca="1" si="218"/>
        <v>0.66732233685724862</v>
      </c>
      <c r="U692" s="80" t="e">
        <f t="shared" ca="1" si="219"/>
        <v>#N/A</v>
      </c>
      <c r="V692" s="2"/>
      <c r="W692" s="2"/>
      <c r="X692" s="2"/>
      <c r="Y692" s="2"/>
      <c r="AB692" s="6"/>
      <c r="AC692" s="6"/>
      <c r="AP692" s="35" t="e">
        <f t="shared" si="221"/>
        <v>#N/A</v>
      </c>
      <c r="AQ692" s="78" t="e">
        <f t="shared" ca="1" si="222"/>
        <v>#N/A</v>
      </c>
    </row>
    <row r="693" spans="1:43">
      <c r="A693" s="74">
        <v>2.2405492482825999</v>
      </c>
      <c r="B693" s="74">
        <v>3259</v>
      </c>
      <c r="C693" s="35">
        <v>0</v>
      </c>
      <c r="D693" s="35">
        <f t="shared" ca="1" si="209"/>
        <v>22</v>
      </c>
      <c r="E693" s="35">
        <f t="shared" ca="1" si="210"/>
        <v>6.717582773218062E-4</v>
      </c>
      <c r="F693" s="35">
        <f ca="1">E693*'Input Sheet'!$D$2/SUM(OFFSET($E$4,0,0,'Input Sheet'!$D$2))</f>
        <v>0.31330760194663687</v>
      </c>
      <c r="G693" s="35" t="str">
        <f t="shared" si="211"/>
        <v/>
      </c>
      <c r="H693" s="35" t="str">
        <f t="shared" si="212"/>
        <v/>
      </c>
      <c r="J693" s="19">
        <v>690</v>
      </c>
      <c r="K693" s="30">
        <f t="shared" si="213"/>
        <v>2.2764618041732398</v>
      </c>
      <c r="L693" s="77">
        <f t="shared" ca="1" si="214"/>
        <v>6.587144272767226E-4</v>
      </c>
      <c r="M693" s="27" t="str">
        <f t="shared" si="220"/>
        <v/>
      </c>
      <c r="N693" s="22" t="str">
        <f t="shared" si="215"/>
        <v/>
      </c>
      <c r="O693" s="28" t="str">
        <f t="shared" ca="1" si="216"/>
        <v/>
      </c>
      <c r="P693" s="28" t="str">
        <f t="shared" ca="1" si="217"/>
        <v/>
      </c>
      <c r="Q693" s="20" t="str">
        <f ca="1">IF(O693="","",SUM($P$4:$P693))</f>
        <v/>
      </c>
      <c r="R693" s="28" t="e">
        <f t="shared" si="223"/>
        <v>#N/A</v>
      </c>
      <c r="S693" s="77">
        <f ca="1">SUM(L$4:L693)</f>
        <v>1.3982297620482762</v>
      </c>
      <c r="T693" s="80">
        <f t="shared" ca="1" si="218"/>
        <v>0.66763686458854365</v>
      </c>
      <c r="U693" s="80" t="e">
        <f t="shared" ca="1" si="219"/>
        <v>#N/A</v>
      </c>
      <c r="V693" s="2"/>
      <c r="W693" s="2"/>
      <c r="X693" s="2"/>
      <c r="Y693" s="2"/>
      <c r="AB693" s="6"/>
      <c r="AC693" s="6"/>
      <c r="AP693" s="35" t="e">
        <f t="shared" si="221"/>
        <v>#N/A</v>
      </c>
      <c r="AQ693" s="78" t="e">
        <f t="shared" ca="1" si="222"/>
        <v>#N/A</v>
      </c>
    </row>
    <row r="694" spans="1:43">
      <c r="A694" s="74">
        <v>2.2600713879850698</v>
      </c>
      <c r="B694" s="74">
        <v>3260</v>
      </c>
      <c r="C694" s="35">
        <v>9.0909090909090905E-3</v>
      </c>
      <c r="D694" s="35">
        <f t="shared" ca="1" si="209"/>
        <v>23</v>
      </c>
      <c r="E694" s="35">
        <f t="shared" ca="1" si="210"/>
        <v>6.587144272767226E-4</v>
      </c>
      <c r="F694" s="35">
        <f ca="1">E694*'Input Sheet'!$D$2/SUM(OFFSET($E$4,0,0,'Input Sheet'!$D$2))</f>
        <v>0.30722395919039147</v>
      </c>
      <c r="G694" s="35">
        <f t="shared" si="211"/>
        <v>2.2600713879850698</v>
      </c>
      <c r="H694" s="35">
        <f t="shared" si="212"/>
        <v>5</v>
      </c>
      <c r="J694" s="19">
        <v>691</v>
      </c>
      <c r="K694" s="30">
        <f t="shared" si="213"/>
        <v>2.2764618041732398</v>
      </c>
      <c r="L694" s="77">
        <f t="shared" ca="1" si="214"/>
        <v>6.587144272767226E-4</v>
      </c>
      <c r="M694" s="27" t="str">
        <f t="shared" si="220"/>
        <v/>
      </c>
      <c r="N694" s="22" t="str">
        <f t="shared" si="215"/>
        <v/>
      </c>
      <c r="O694" s="28" t="str">
        <f t="shared" ca="1" si="216"/>
        <v/>
      </c>
      <c r="P694" s="28" t="str">
        <f t="shared" ca="1" si="217"/>
        <v/>
      </c>
      <c r="Q694" s="20" t="str">
        <f ca="1">IF(O694="","",SUM($P$4:$P694))</f>
        <v/>
      </c>
      <c r="R694" s="28" t="e">
        <f t="shared" si="223"/>
        <v>#N/A</v>
      </c>
      <c r="S694" s="77">
        <f ca="1">SUM(L$4:L694)</f>
        <v>1.3988884764755529</v>
      </c>
      <c r="T694" s="80">
        <f t="shared" ca="1" si="218"/>
        <v>0.6679513923198388</v>
      </c>
      <c r="U694" s="80" t="e">
        <f t="shared" ca="1" si="219"/>
        <v>#N/A</v>
      </c>
      <c r="V694" s="2"/>
      <c r="W694" s="2"/>
      <c r="X694" s="2"/>
      <c r="Y694" s="2"/>
      <c r="AB694" s="6"/>
      <c r="AC694" s="6"/>
      <c r="AP694" s="35" t="e">
        <f t="shared" si="221"/>
        <v>#N/A</v>
      </c>
      <c r="AQ694" s="78" t="e">
        <f t="shared" ca="1" si="222"/>
        <v>#N/A</v>
      </c>
    </row>
    <row r="695" spans="1:43">
      <c r="A695" s="74">
        <v>2.4065401804339599</v>
      </c>
      <c r="B695" s="74">
        <v>3263</v>
      </c>
      <c r="C695" s="35">
        <v>0</v>
      </c>
      <c r="D695" s="35">
        <f t="shared" ca="1" si="209"/>
        <v>26</v>
      </c>
      <c r="E695" s="35">
        <f t="shared" ca="1" si="210"/>
        <v>8.2740958548173696E-4</v>
      </c>
      <c r="F695" s="35">
        <f ca="1">E695*'Input Sheet'!$D$2/SUM(OFFSET($E$4,0,0,'Input Sheet'!$D$2))</f>
        <v>0.38590326581232098</v>
      </c>
      <c r="G695" s="35" t="str">
        <f t="shared" si="211"/>
        <v/>
      </c>
      <c r="H695" s="35" t="str">
        <f t="shared" si="212"/>
        <v/>
      </c>
      <c r="J695" s="19">
        <v>692</v>
      </c>
      <c r="K695" s="30">
        <f t="shared" si="213"/>
        <v>2.2764618041732398</v>
      </c>
      <c r="L695" s="77">
        <f t="shared" ca="1" si="214"/>
        <v>6.587144272767226E-4</v>
      </c>
      <c r="M695" s="27" t="str">
        <f t="shared" si="220"/>
        <v/>
      </c>
      <c r="N695" s="22" t="str">
        <f t="shared" si="215"/>
        <v/>
      </c>
      <c r="O695" s="28" t="str">
        <f t="shared" ca="1" si="216"/>
        <v/>
      </c>
      <c r="P695" s="28" t="str">
        <f t="shared" ca="1" si="217"/>
        <v/>
      </c>
      <c r="Q695" s="20" t="str">
        <f ca="1">IF(O695="","",SUM($P$4:$P695))</f>
        <v/>
      </c>
      <c r="R695" s="28" t="e">
        <f t="shared" si="223"/>
        <v>#N/A</v>
      </c>
      <c r="S695" s="77">
        <f ca="1">SUM(L$4:L695)</f>
        <v>1.3995471909028296</v>
      </c>
      <c r="T695" s="80">
        <f t="shared" ca="1" si="218"/>
        <v>0.66826592005113383</v>
      </c>
      <c r="U695" s="80" t="e">
        <f t="shared" ca="1" si="219"/>
        <v>#N/A</v>
      </c>
      <c r="V695" s="2"/>
      <c r="W695" s="2"/>
      <c r="X695" s="2"/>
      <c r="Y695" s="2"/>
      <c r="AB695" s="6"/>
      <c r="AC695" s="6"/>
      <c r="AP695" s="35" t="e">
        <f t="shared" si="221"/>
        <v>#N/A</v>
      </c>
      <c r="AQ695" s="78" t="e">
        <f t="shared" ca="1" si="222"/>
        <v>#N/A</v>
      </c>
    </row>
    <row r="696" spans="1:43">
      <c r="A696" s="74">
        <v>2.3729120029701098</v>
      </c>
      <c r="B696" s="74">
        <v>3264</v>
      </c>
      <c r="C696" s="35">
        <v>0</v>
      </c>
      <c r="D696" s="35">
        <f t="shared" ca="1" si="209"/>
        <v>25</v>
      </c>
      <c r="E696" s="35">
        <f t="shared" ca="1" si="210"/>
        <v>7.2564263111767296E-4</v>
      </c>
      <c r="F696" s="35">
        <f ca="1">E696*'Input Sheet'!$D$2/SUM(OFFSET($E$4,0,0,'Input Sheet'!$D$2))</f>
        <v>0.33843922777123336</v>
      </c>
      <c r="G696" s="35" t="str">
        <f t="shared" si="211"/>
        <v/>
      </c>
      <c r="H696" s="35" t="str">
        <f t="shared" si="212"/>
        <v/>
      </c>
      <c r="J696" s="19">
        <v>693</v>
      </c>
      <c r="K696" s="30">
        <f t="shared" si="213"/>
        <v>2.2764618041732398</v>
      </c>
      <c r="L696" s="77">
        <f t="shared" ca="1" si="214"/>
        <v>6.587144272767226E-4</v>
      </c>
      <c r="M696" s="27" t="str">
        <f t="shared" si="220"/>
        <v/>
      </c>
      <c r="N696" s="22" t="str">
        <f t="shared" si="215"/>
        <v/>
      </c>
      <c r="O696" s="28" t="str">
        <f t="shared" ca="1" si="216"/>
        <v/>
      </c>
      <c r="P696" s="28" t="str">
        <f t="shared" ca="1" si="217"/>
        <v/>
      </c>
      <c r="Q696" s="20" t="str">
        <f ca="1">IF(O696="","",SUM($P$4:$P696))</f>
        <v/>
      </c>
      <c r="R696" s="28" t="e">
        <f t="shared" si="223"/>
        <v>#N/A</v>
      </c>
      <c r="S696" s="77">
        <f ca="1">SUM(L$4:L696)</f>
        <v>1.4002059053301064</v>
      </c>
      <c r="T696" s="80">
        <f t="shared" ca="1" si="218"/>
        <v>0.66858044778242887</v>
      </c>
      <c r="U696" s="80" t="e">
        <f t="shared" ca="1" si="219"/>
        <v>#N/A</v>
      </c>
      <c r="V696" s="2"/>
      <c r="W696" s="2"/>
      <c r="X696" s="2"/>
      <c r="Y696" s="2"/>
      <c r="AB696" s="6"/>
      <c r="AC696" s="6"/>
      <c r="AP696" s="35" t="e">
        <f t="shared" si="221"/>
        <v>#N/A</v>
      </c>
      <c r="AQ696" s="78" t="e">
        <f t="shared" ca="1" si="222"/>
        <v>#N/A</v>
      </c>
    </row>
    <row r="697" spans="1:43">
      <c r="A697" s="74">
        <v>2.4265112613645798</v>
      </c>
      <c r="B697" s="74">
        <v>3265</v>
      </c>
      <c r="C697" s="35">
        <v>0</v>
      </c>
      <c r="D697" s="35">
        <f t="shared" ca="1" si="209"/>
        <v>26</v>
      </c>
      <c r="E697" s="35">
        <f t="shared" ca="1" si="210"/>
        <v>8.2740958548173696E-4</v>
      </c>
      <c r="F697" s="35">
        <f ca="1">E697*'Input Sheet'!$D$2/SUM(OFFSET($E$4,0,0,'Input Sheet'!$D$2))</f>
        <v>0.38590326581232098</v>
      </c>
      <c r="G697" s="35" t="str">
        <f t="shared" si="211"/>
        <v/>
      </c>
      <c r="H697" s="35" t="str">
        <f t="shared" si="212"/>
        <v/>
      </c>
      <c r="J697" s="19">
        <v>694</v>
      </c>
      <c r="K697" s="30">
        <f t="shared" si="213"/>
        <v>2.2787536009528302</v>
      </c>
      <c r="L697" s="77">
        <f t="shared" ca="1" si="214"/>
        <v>6.587144272767226E-4</v>
      </c>
      <c r="M697" s="27">
        <f t="shared" si="220"/>
        <v>2.2787536009528302</v>
      </c>
      <c r="N697" s="22" t="str">
        <f t="shared" si="215"/>
        <v/>
      </c>
      <c r="O697" s="28" t="str">
        <f t="shared" ca="1" si="216"/>
        <v/>
      </c>
      <c r="P697" s="28" t="str">
        <f t="shared" ca="1" si="217"/>
        <v/>
      </c>
      <c r="Q697" s="20" t="str">
        <f ca="1">IF(O697="","",SUM($P$4:$P697))</f>
        <v/>
      </c>
      <c r="R697" s="28" t="e">
        <f t="shared" si="223"/>
        <v>#N/A</v>
      </c>
      <c r="S697" s="77">
        <f ca="1">SUM(L$4:L697)</f>
        <v>1.4008646197573831</v>
      </c>
      <c r="T697" s="80">
        <f t="shared" ca="1" si="218"/>
        <v>0.6688949755137239</v>
      </c>
      <c r="U697" s="80" t="e">
        <f t="shared" ca="1" si="219"/>
        <v>#N/A</v>
      </c>
      <c r="V697" s="2"/>
      <c r="W697" s="2"/>
      <c r="X697" s="2"/>
      <c r="Y697" s="2"/>
      <c r="AB697" s="6"/>
      <c r="AC697" s="6"/>
      <c r="AP697" s="35" t="e">
        <f t="shared" si="221"/>
        <v>#N/A</v>
      </c>
      <c r="AQ697" s="78" t="e">
        <f t="shared" ca="1" si="222"/>
        <v>#N/A</v>
      </c>
    </row>
    <row r="698" spans="1:43">
      <c r="A698" s="74">
        <v>2.2278867046136699</v>
      </c>
      <c r="B698" s="74">
        <v>3266</v>
      </c>
      <c r="C698" s="35">
        <v>0</v>
      </c>
      <c r="D698" s="35">
        <f t="shared" ca="1" si="209"/>
        <v>22</v>
      </c>
      <c r="E698" s="35">
        <f t="shared" ca="1" si="210"/>
        <v>6.717582773218062E-4</v>
      </c>
      <c r="F698" s="35">
        <f ca="1">E698*'Input Sheet'!$D$2/SUM(OFFSET($E$4,0,0,'Input Sheet'!$D$2))</f>
        <v>0.31330760194663687</v>
      </c>
      <c r="G698" s="35" t="str">
        <f t="shared" si="211"/>
        <v/>
      </c>
      <c r="H698" s="35" t="str">
        <f t="shared" si="212"/>
        <v/>
      </c>
      <c r="J698" s="19">
        <v>695</v>
      </c>
      <c r="K698" s="30">
        <f t="shared" si="213"/>
        <v>2.2787536009528302</v>
      </c>
      <c r="L698" s="77">
        <f t="shared" ca="1" si="214"/>
        <v>6.587144272767226E-4</v>
      </c>
      <c r="M698" s="27" t="str">
        <f t="shared" si="220"/>
        <v/>
      </c>
      <c r="N698" s="22" t="str">
        <f t="shared" si="215"/>
        <v/>
      </c>
      <c r="O698" s="28" t="str">
        <f t="shared" ca="1" si="216"/>
        <v/>
      </c>
      <c r="P698" s="28" t="str">
        <f t="shared" ca="1" si="217"/>
        <v/>
      </c>
      <c r="Q698" s="20" t="str">
        <f ca="1">IF(O698="","",SUM($P$4:$P698))</f>
        <v/>
      </c>
      <c r="R698" s="28" t="e">
        <f t="shared" si="223"/>
        <v>#N/A</v>
      </c>
      <c r="S698" s="77">
        <f ca="1">SUM(L$4:L698)</f>
        <v>1.4015233341846598</v>
      </c>
      <c r="T698" s="80">
        <f t="shared" ca="1" si="218"/>
        <v>0.66920950324501893</v>
      </c>
      <c r="U698" s="80" t="e">
        <f t="shared" ca="1" si="219"/>
        <v>#N/A</v>
      </c>
      <c r="V698" s="2"/>
      <c r="W698" s="2"/>
      <c r="X698" s="2"/>
      <c r="Y698" s="2"/>
      <c r="AB698" s="6"/>
      <c r="AC698" s="6"/>
      <c r="AP698" s="35" t="e">
        <f t="shared" si="221"/>
        <v>#N/A</v>
      </c>
      <c r="AQ698" s="78" t="e">
        <f t="shared" ca="1" si="222"/>
        <v>#N/A</v>
      </c>
    </row>
    <row r="699" spans="1:43">
      <c r="A699" s="74">
        <v>2.35218251811136</v>
      </c>
      <c r="B699" s="74">
        <v>3267</v>
      </c>
      <c r="C699" s="35">
        <v>0</v>
      </c>
      <c r="D699" s="35">
        <f t="shared" ca="1" si="209"/>
        <v>25</v>
      </c>
      <c r="E699" s="35">
        <f t="shared" ca="1" si="210"/>
        <v>7.2564263111767296E-4</v>
      </c>
      <c r="F699" s="35">
        <f ca="1">E699*'Input Sheet'!$D$2/SUM(OFFSET($E$4,0,0,'Input Sheet'!$D$2))</f>
        <v>0.33843922777123336</v>
      </c>
      <c r="G699" s="35" t="str">
        <f t="shared" si="211"/>
        <v/>
      </c>
      <c r="H699" s="35" t="str">
        <f t="shared" si="212"/>
        <v/>
      </c>
      <c r="J699" s="19">
        <v>696</v>
      </c>
      <c r="K699" s="30">
        <f t="shared" si="213"/>
        <v>2.2787536009528302</v>
      </c>
      <c r="L699" s="77">
        <f t="shared" ca="1" si="214"/>
        <v>6.587144272767226E-4</v>
      </c>
      <c r="M699" s="27" t="str">
        <f t="shared" si="220"/>
        <v/>
      </c>
      <c r="N699" s="22" t="str">
        <f t="shared" si="215"/>
        <v/>
      </c>
      <c r="O699" s="28" t="str">
        <f t="shared" ca="1" si="216"/>
        <v/>
      </c>
      <c r="P699" s="28" t="str">
        <f t="shared" ca="1" si="217"/>
        <v/>
      </c>
      <c r="Q699" s="20" t="str">
        <f ca="1">IF(O699="","",SUM($P$4:$P699))</f>
        <v/>
      </c>
      <c r="R699" s="28" t="e">
        <f t="shared" si="223"/>
        <v>#N/A</v>
      </c>
      <c r="S699" s="77">
        <f ca="1">SUM(L$4:L699)</f>
        <v>1.4021820486119365</v>
      </c>
      <c r="T699" s="80">
        <f t="shared" ca="1" si="218"/>
        <v>0.66952403097631408</v>
      </c>
      <c r="U699" s="80" t="e">
        <f t="shared" ca="1" si="219"/>
        <v>#N/A</v>
      </c>
      <c r="V699" s="2"/>
      <c r="W699" s="2"/>
      <c r="X699" s="2"/>
      <c r="Y699" s="2"/>
      <c r="AB699" s="6"/>
      <c r="AC699" s="6"/>
      <c r="AP699" s="35" t="e">
        <f t="shared" si="221"/>
        <v>#N/A</v>
      </c>
      <c r="AQ699" s="78" t="e">
        <f t="shared" ca="1" si="222"/>
        <v>#N/A</v>
      </c>
    </row>
    <row r="700" spans="1:43">
      <c r="A700" s="74">
        <v>2.3180633349627602</v>
      </c>
      <c r="B700" s="74">
        <v>3268</v>
      </c>
      <c r="C700" s="35">
        <v>0</v>
      </c>
      <c r="D700" s="35">
        <f t="shared" ca="1" si="209"/>
        <v>24</v>
      </c>
      <c r="E700" s="35">
        <f t="shared" ca="1" si="210"/>
        <v>7.7985731045405093E-4</v>
      </c>
      <c r="F700" s="35">
        <f ca="1">E700*'Input Sheet'!$D$2/SUM(OFFSET($E$4,0,0,'Input Sheet'!$D$2))</f>
        <v>0.36372491720241751</v>
      </c>
      <c r="G700" s="35" t="str">
        <f t="shared" si="211"/>
        <v/>
      </c>
      <c r="H700" s="35" t="str">
        <f t="shared" si="212"/>
        <v/>
      </c>
      <c r="J700" s="19">
        <v>697</v>
      </c>
      <c r="K700" s="30">
        <f t="shared" si="213"/>
        <v>2.2787536009528302</v>
      </c>
      <c r="L700" s="77">
        <f t="shared" ca="1" si="214"/>
        <v>6.587144272767226E-4</v>
      </c>
      <c r="M700" s="27" t="str">
        <f t="shared" si="220"/>
        <v/>
      </c>
      <c r="N700" s="22" t="str">
        <f t="shared" si="215"/>
        <v/>
      </c>
      <c r="O700" s="28" t="str">
        <f t="shared" ca="1" si="216"/>
        <v/>
      </c>
      <c r="P700" s="28" t="str">
        <f t="shared" ca="1" si="217"/>
        <v/>
      </c>
      <c r="Q700" s="20" t="str">
        <f ca="1">IF(O700="","",SUM($P$4:$P700))</f>
        <v/>
      </c>
      <c r="R700" s="28" t="e">
        <f t="shared" si="223"/>
        <v>#N/A</v>
      </c>
      <c r="S700" s="77">
        <f ca="1">SUM(L$4:L700)</f>
        <v>1.4028407630392132</v>
      </c>
      <c r="T700" s="80">
        <f t="shared" ca="1" si="218"/>
        <v>0.66983855870760911</v>
      </c>
      <c r="U700" s="80" t="e">
        <f t="shared" ca="1" si="219"/>
        <v>#N/A</v>
      </c>
      <c r="V700" s="2"/>
      <c r="W700" s="2"/>
      <c r="X700" s="2"/>
      <c r="Y700" s="2"/>
      <c r="AB700" s="6"/>
      <c r="AC700" s="6"/>
      <c r="AP700" s="35" t="e">
        <f t="shared" si="221"/>
        <v>#N/A</v>
      </c>
      <c r="AQ700" s="78" t="e">
        <f t="shared" ca="1" si="222"/>
        <v>#N/A</v>
      </c>
    </row>
    <row r="701" spans="1:43">
      <c r="A701" s="74">
        <v>2.3404441148401198</v>
      </c>
      <c r="B701" s="74">
        <v>3269</v>
      </c>
      <c r="C701" s="35">
        <v>0</v>
      </c>
      <c r="D701" s="35">
        <f t="shared" ca="1" si="209"/>
        <v>25</v>
      </c>
      <c r="E701" s="35">
        <f t="shared" ca="1" si="210"/>
        <v>7.2564263111767296E-4</v>
      </c>
      <c r="F701" s="35">
        <f ca="1">E701*'Input Sheet'!$D$2/SUM(OFFSET($E$4,0,0,'Input Sheet'!$D$2))</f>
        <v>0.33843922777123336</v>
      </c>
      <c r="G701" s="35" t="str">
        <f t="shared" si="211"/>
        <v/>
      </c>
      <c r="H701" s="35" t="str">
        <f t="shared" si="212"/>
        <v/>
      </c>
      <c r="J701" s="19">
        <v>698</v>
      </c>
      <c r="K701" s="30">
        <f t="shared" si="213"/>
        <v>2.2787536009528302</v>
      </c>
      <c r="L701" s="77">
        <f t="shared" ca="1" si="214"/>
        <v>6.587144272767226E-4</v>
      </c>
      <c r="M701" s="27" t="str">
        <f t="shared" si="220"/>
        <v/>
      </c>
      <c r="N701" s="22" t="str">
        <f t="shared" si="215"/>
        <v/>
      </c>
      <c r="O701" s="28" t="str">
        <f t="shared" ca="1" si="216"/>
        <v/>
      </c>
      <c r="P701" s="28" t="str">
        <f t="shared" ca="1" si="217"/>
        <v/>
      </c>
      <c r="Q701" s="20" t="str">
        <f ca="1">IF(O701="","",SUM($P$4:$P701))</f>
        <v/>
      </c>
      <c r="R701" s="28" t="e">
        <f t="shared" si="223"/>
        <v>#N/A</v>
      </c>
      <c r="S701" s="77">
        <f ca="1">SUM(L$4:L701)</f>
        <v>1.40349947746649</v>
      </c>
      <c r="T701" s="80">
        <f t="shared" ca="1" si="218"/>
        <v>0.67015308643890414</v>
      </c>
      <c r="U701" s="80" t="e">
        <f t="shared" ca="1" si="219"/>
        <v>#N/A</v>
      </c>
      <c r="V701" s="2"/>
      <c r="W701" s="2"/>
      <c r="X701" s="2"/>
      <c r="Y701" s="2"/>
      <c r="AB701" s="6"/>
      <c r="AC701" s="6"/>
      <c r="AP701" s="35" t="e">
        <f t="shared" si="221"/>
        <v>#N/A</v>
      </c>
      <c r="AQ701" s="78" t="e">
        <f t="shared" ca="1" si="222"/>
        <v>#N/A</v>
      </c>
    </row>
    <row r="702" spans="1:43">
      <c r="A702" s="74">
        <v>2.3424226808222102</v>
      </c>
      <c r="B702" s="74">
        <v>3270</v>
      </c>
      <c r="C702" s="35">
        <v>0</v>
      </c>
      <c r="D702" s="35">
        <f t="shared" ca="1" si="209"/>
        <v>25</v>
      </c>
      <c r="E702" s="35">
        <f t="shared" ca="1" si="210"/>
        <v>7.2564263111767296E-4</v>
      </c>
      <c r="F702" s="35">
        <f ca="1">E702*'Input Sheet'!$D$2/SUM(OFFSET($E$4,0,0,'Input Sheet'!$D$2))</f>
        <v>0.33843922777123336</v>
      </c>
      <c r="G702" s="35" t="str">
        <f t="shared" si="211"/>
        <v/>
      </c>
      <c r="H702" s="35" t="str">
        <f t="shared" si="212"/>
        <v/>
      </c>
      <c r="J702" s="19">
        <v>699</v>
      </c>
      <c r="K702" s="30">
        <f t="shared" si="213"/>
        <v>2.2810333672477299</v>
      </c>
      <c r="L702" s="77">
        <f t="shared" ca="1" si="214"/>
        <v>6.587144272767226E-4</v>
      </c>
      <c r="M702" s="27">
        <f t="shared" si="220"/>
        <v>2.2810333672477299</v>
      </c>
      <c r="N702" s="22" t="str">
        <f t="shared" si="215"/>
        <v/>
      </c>
      <c r="O702" s="28" t="str">
        <f t="shared" ca="1" si="216"/>
        <v/>
      </c>
      <c r="P702" s="28" t="str">
        <f t="shared" ca="1" si="217"/>
        <v/>
      </c>
      <c r="Q702" s="20" t="str">
        <f ca="1">IF(O702="","",SUM($P$4:$P702))</f>
        <v/>
      </c>
      <c r="R702" s="28" t="e">
        <f t="shared" si="223"/>
        <v>#N/A</v>
      </c>
      <c r="S702" s="77">
        <f ca="1">SUM(L$4:L702)</f>
        <v>1.4041581918937667</v>
      </c>
      <c r="T702" s="80">
        <f t="shared" ca="1" si="218"/>
        <v>0.67046761417019918</v>
      </c>
      <c r="U702" s="80" t="e">
        <f t="shared" ca="1" si="219"/>
        <v>#N/A</v>
      </c>
      <c r="V702" s="2"/>
      <c r="W702" s="2"/>
      <c r="X702" s="2"/>
      <c r="Y702" s="2"/>
      <c r="AB702" s="6"/>
      <c r="AC702" s="6"/>
      <c r="AP702" s="35" t="e">
        <f t="shared" si="221"/>
        <v>#N/A</v>
      </c>
      <c r="AQ702" s="78" t="e">
        <f t="shared" ca="1" si="222"/>
        <v>#N/A</v>
      </c>
    </row>
    <row r="703" spans="1:43">
      <c r="A703" s="74">
        <v>2.35793484700045</v>
      </c>
      <c r="B703" s="74">
        <v>3272</v>
      </c>
      <c r="C703" s="35">
        <v>0</v>
      </c>
      <c r="D703" s="35">
        <f t="shared" ca="1" si="209"/>
        <v>25</v>
      </c>
      <c r="E703" s="35">
        <f t="shared" ca="1" si="210"/>
        <v>7.2564263111767296E-4</v>
      </c>
      <c r="F703" s="35">
        <f ca="1">E703*'Input Sheet'!$D$2/SUM(OFFSET($E$4,0,0,'Input Sheet'!$D$2))</f>
        <v>0.33843922777123336</v>
      </c>
      <c r="G703" s="35" t="str">
        <f t="shared" si="211"/>
        <v/>
      </c>
      <c r="H703" s="35" t="str">
        <f t="shared" si="212"/>
        <v/>
      </c>
      <c r="J703" s="19">
        <v>700</v>
      </c>
      <c r="K703" s="30">
        <f t="shared" si="213"/>
        <v>2.2810333672477299</v>
      </c>
      <c r="L703" s="77">
        <f t="shared" ca="1" si="214"/>
        <v>6.587144272767226E-4</v>
      </c>
      <c r="M703" s="27" t="str">
        <f t="shared" si="220"/>
        <v/>
      </c>
      <c r="N703" s="22" t="str">
        <f t="shared" si="215"/>
        <v/>
      </c>
      <c r="O703" s="28" t="str">
        <f t="shared" ca="1" si="216"/>
        <v/>
      </c>
      <c r="P703" s="28" t="str">
        <f t="shared" ca="1" si="217"/>
        <v/>
      </c>
      <c r="Q703" s="20" t="str">
        <f ca="1">IF(O703="","",SUM($P$4:$P703))</f>
        <v/>
      </c>
      <c r="R703" s="28" t="e">
        <f t="shared" si="223"/>
        <v>#N/A</v>
      </c>
      <c r="S703" s="77">
        <f ca="1">SUM(L$4:L703)</f>
        <v>1.4048169063210434</v>
      </c>
      <c r="T703" s="80">
        <f t="shared" ca="1" si="218"/>
        <v>0.67078214190149421</v>
      </c>
      <c r="U703" s="80" t="e">
        <f t="shared" ca="1" si="219"/>
        <v>#N/A</v>
      </c>
      <c r="V703" s="2"/>
      <c r="W703" s="2"/>
      <c r="X703" s="2"/>
      <c r="Y703" s="2"/>
      <c r="AB703" s="6"/>
      <c r="AC703" s="6"/>
      <c r="AP703" s="35" t="e">
        <f t="shared" si="221"/>
        <v>#N/A</v>
      </c>
      <c r="AQ703" s="78" t="e">
        <f t="shared" ca="1" si="222"/>
        <v>#N/A</v>
      </c>
    </row>
    <row r="704" spans="1:43">
      <c r="A704" s="74">
        <v>2.4183012913197501</v>
      </c>
      <c r="B704" s="74">
        <v>3274</v>
      </c>
      <c r="C704" s="35">
        <v>0</v>
      </c>
      <c r="D704" s="35">
        <f t="shared" ca="1" si="209"/>
        <v>26</v>
      </c>
      <c r="E704" s="35">
        <f t="shared" ca="1" si="210"/>
        <v>8.2740958548173696E-4</v>
      </c>
      <c r="F704" s="35">
        <f ca="1">E704*'Input Sheet'!$D$2/SUM(OFFSET($E$4,0,0,'Input Sheet'!$D$2))</f>
        <v>0.38590326581232098</v>
      </c>
      <c r="G704" s="35" t="str">
        <f t="shared" si="211"/>
        <v/>
      </c>
      <c r="H704" s="35" t="str">
        <f t="shared" si="212"/>
        <v/>
      </c>
      <c r="J704" s="19">
        <v>701</v>
      </c>
      <c r="K704" s="30">
        <f t="shared" si="213"/>
        <v>2.2810333672477299</v>
      </c>
      <c r="L704" s="77">
        <f t="shared" ca="1" si="214"/>
        <v>6.587144272767226E-4</v>
      </c>
      <c r="M704" s="27" t="str">
        <f t="shared" si="220"/>
        <v/>
      </c>
      <c r="N704" s="22" t="str">
        <f t="shared" si="215"/>
        <v/>
      </c>
      <c r="O704" s="28" t="str">
        <f t="shared" ca="1" si="216"/>
        <v/>
      </c>
      <c r="P704" s="28" t="str">
        <f t="shared" ca="1" si="217"/>
        <v/>
      </c>
      <c r="Q704" s="20" t="str">
        <f ca="1">IF(O704="","",SUM($P$4:$P704))</f>
        <v/>
      </c>
      <c r="R704" s="28" t="e">
        <f t="shared" si="223"/>
        <v>#N/A</v>
      </c>
      <c r="S704" s="77">
        <f ca="1">SUM(L$4:L704)</f>
        <v>1.4054756207483201</v>
      </c>
      <c r="T704" s="80">
        <f t="shared" ca="1" si="218"/>
        <v>0.67109666963278924</v>
      </c>
      <c r="U704" s="80" t="e">
        <f t="shared" ca="1" si="219"/>
        <v>#N/A</v>
      </c>
      <c r="V704" s="2"/>
      <c r="W704" s="2"/>
      <c r="X704" s="2"/>
      <c r="Y704" s="2"/>
      <c r="AB704" s="6"/>
      <c r="AC704" s="6"/>
      <c r="AP704" s="35" t="e">
        <f t="shared" si="221"/>
        <v>#N/A</v>
      </c>
      <c r="AQ704" s="78" t="e">
        <f t="shared" ca="1" si="222"/>
        <v>#N/A</v>
      </c>
    </row>
    <row r="705" spans="1:43">
      <c r="A705" s="74">
        <v>2.2764618041732398</v>
      </c>
      <c r="B705" s="74">
        <v>3276</v>
      </c>
      <c r="C705" s="35">
        <v>0</v>
      </c>
      <c r="D705" s="35">
        <f t="shared" ca="1" si="209"/>
        <v>23</v>
      </c>
      <c r="E705" s="35">
        <f t="shared" ca="1" si="210"/>
        <v>6.587144272767226E-4</v>
      </c>
      <c r="F705" s="35">
        <f ca="1">E705*'Input Sheet'!$D$2/SUM(OFFSET($E$4,0,0,'Input Sheet'!$D$2))</f>
        <v>0.30722395919039147</v>
      </c>
      <c r="G705" s="35" t="str">
        <f t="shared" si="211"/>
        <v/>
      </c>
      <c r="H705" s="35" t="str">
        <f t="shared" si="212"/>
        <v/>
      </c>
      <c r="J705" s="19">
        <v>702</v>
      </c>
      <c r="K705" s="30">
        <f t="shared" si="213"/>
        <v>2.2810333672477299</v>
      </c>
      <c r="L705" s="77">
        <f t="shared" ca="1" si="214"/>
        <v>6.587144272767226E-4</v>
      </c>
      <c r="M705" s="27" t="str">
        <f t="shared" si="220"/>
        <v/>
      </c>
      <c r="N705" s="22" t="str">
        <f t="shared" si="215"/>
        <v/>
      </c>
      <c r="O705" s="28" t="str">
        <f t="shared" ca="1" si="216"/>
        <v/>
      </c>
      <c r="P705" s="28" t="str">
        <f t="shared" ca="1" si="217"/>
        <v/>
      </c>
      <c r="Q705" s="20" t="str">
        <f ca="1">IF(O705="","",SUM($P$4:$P705))</f>
        <v/>
      </c>
      <c r="R705" s="28" t="e">
        <f t="shared" si="223"/>
        <v>#N/A</v>
      </c>
      <c r="S705" s="77">
        <f ca="1">SUM(L$4:L705)</f>
        <v>1.4061343351755968</v>
      </c>
      <c r="T705" s="80">
        <f t="shared" ca="1" si="218"/>
        <v>0.67141119736408439</v>
      </c>
      <c r="U705" s="80" t="e">
        <f t="shared" ca="1" si="219"/>
        <v>#N/A</v>
      </c>
      <c r="V705" s="2"/>
      <c r="W705" s="2"/>
      <c r="X705" s="2"/>
      <c r="Y705" s="2"/>
      <c r="AB705" s="6"/>
      <c r="AC705" s="6"/>
      <c r="AP705" s="35" t="e">
        <f t="shared" si="221"/>
        <v>#N/A</v>
      </c>
      <c r="AQ705" s="78" t="e">
        <f t="shared" ca="1" si="222"/>
        <v>#N/A</v>
      </c>
    </row>
    <row r="706" spans="1:43">
      <c r="A706" s="74">
        <v>2.47856649559384</v>
      </c>
      <c r="B706" s="74">
        <v>3277</v>
      </c>
      <c r="C706" s="35">
        <v>1.9512195121951199E-2</v>
      </c>
      <c r="D706" s="35">
        <f t="shared" ca="1" si="209"/>
        <v>27</v>
      </c>
      <c r="E706" s="35">
        <f t="shared" ca="1" si="210"/>
        <v>8.077093572559813E-4</v>
      </c>
      <c r="F706" s="35">
        <f ca="1">E706*'Input Sheet'!$D$2/SUM(OFFSET($E$4,0,0,'Input Sheet'!$D$2))</f>
        <v>0.3767150928167895</v>
      </c>
      <c r="G706" s="35">
        <f t="shared" si="211"/>
        <v>2.47856649559384</v>
      </c>
      <c r="H706" s="35">
        <f t="shared" si="212"/>
        <v>4</v>
      </c>
      <c r="J706" s="19">
        <v>703</v>
      </c>
      <c r="K706" s="30">
        <f t="shared" si="213"/>
        <v>2.2810333672477299</v>
      </c>
      <c r="L706" s="77">
        <f t="shared" ca="1" si="214"/>
        <v>6.587144272767226E-4</v>
      </c>
      <c r="M706" s="27" t="str">
        <f t="shared" si="220"/>
        <v/>
      </c>
      <c r="N706" s="22" t="str">
        <f t="shared" si="215"/>
        <v/>
      </c>
      <c r="O706" s="28" t="str">
        <f t="shared" ca="1" si="216"/>
        <v/>
      </c>
      <c r="P706" s="28" t="str">
        <f t="shared" ca="1" si="217"/>
        <v/>
      </c>
      <c r="Q706" s="20" t="str">
        <f ca="1">IF(O706="","",SUM($P$4:$P706))</f>
        <v/>
      </c>
      <c r="R706" s="28" t="e">
        <f t="shared" si="223"/>
        <v>#N/A</v>
      </c>
      <c r="S706" s="77">
        <f ca="1">SUM(L$4:L706)</f>
        <v>1.4067930496028735</v>
      </c>
      <c r="T706" s="80">
        <f t="shared" ca="1" si="218"/>
        <v>0.67172572509537942</v>
      </c>
      <c r="U706" s="80" t="e">
        <f t="shared" ca="1" si="219"/>
        <v>#N/A</v>
      </c>
      <c r="V706" s="2"/>
      <c r="W706" s="2"/>
      <c r="X706" s="2"/>
      <c r="Y706" s="2"/>
      <c r="AB706" s="6"/>
      <c r="AC706" s="6"/>
      <c r="AP706" s="35" t="e">
        <f t="shared" si="221"/>
        <v>#N/A</v>
      </c>
      <c r="AQ706" s="78" t="e">
        <f t="shared" ca="1" si="222"/>
        <v>#N/A</v>
      </c>
    </row>
    <row r="707" spans="1:43">
      <c r="A707" s="74">
        <v>2.43616264704076</v>
      </c>
      <c r="B707" s="74">
        <v>3278</v>
      </c>
      <c r="C707" s="35">
        <v>0</v>
      </c>
      <c r="D707" s="35">
        <f t="shared" ref="D707:D770" ca="1" si="224">IF($A707=OFFSET($AC$4,NumBins,0), NumBins, INDEX(OFFSET($AB$4,0,0,NumBins+2,2),MATCH($A707,OFFSET($AC$4,0,0,NumBins+2,1),1)+1,1))</f>
        <v>27</v>
      </c>
      <c r="E707" s="35">
        <f t="shared" ref="E707:E770" ca="1" si="225">INDEX(OFFSET($AB$4,0,0,NumBins+1,5),MATCH($D707,OFFSET( $AB$4,0,0,NumBins+1,1),0),5)</f>
        <v>8.077093572559813E-4</v>
      </c>
      <c r="F707" s="35">
        <f ca="1">E707*'Input Sheet'!$D$2/SUM(OFFSET($E$4,0,0,'Input Sheet'!$D$2))</f>
        <v>0.3767150928167895</v>
      </c>
      <c r="G707" s="35" t="str">
        <f t="shared" si="211"/>
        <v/>
      </c>
      <c r="H707" s="35" t="str">
        <f t="shared" si="212"/>
        <v/>
      </c>
      <c r="J707" s="19">
        <v>704</v>
      </c>
      <c r="K707" s="30">
        <f t="shared" si="213"/>
        <v>2.2810333672477299</v>
      </c>
      <c r="L707" s="77">
        <f t="shared" ca="1" si="214"/>
        <v>6.587144272767226E-4</v>
      </c>
      <c r="M707" s="27" t="str">
        <f t="shared" si="220"/>
        <v/>
      </c>
      <c r="N707" s="22" t="str">
        <f t="shared" si="215"/>
        <v/>
      </c>
      <c r="O707" s="28" t="str">
        <f t="shared" ca="1" si="216"/>
        <v/>
      </c>
      <c r="P707" s="28" t="str">
        <f t="shared" ca="1" si="217"/>
        <v/>
      </c>
      <c r="Q707" s="20" t="str">
        <f ca="1">IF(O707="","",SUM($P$4:$P707))</f>
        <v/>
      </c>
      <c r="R707" s="28" t="e">
        <f t="shared" si="223"/>
        <v>#N/A</v>
      </c>
      <c r="S707" s="77">
        <f ca="1">SUM(L$4:L707)</f>
        <v>1.4074517640301503</v>
      </c>
      <c r="T707" s="80">
        <f t="shared" ca="1" si="218"/>
        <v>0.67204025282667446</v>
      </c>
      <c r="U707" s="80" t="e">
        <f t="shared" ca="1" si="219"/>
        <v>#N/A</v>
      </c>
      <c r="V707" s="2"/>
      <c r="W707" s="2"/>
      <c r="X707" s="2"/>
      <c r="Y707" s="2"/>
      <c r="AB707" s="6"/>
      <c r="AC707" s="6"/>
      <c r="AP707" s="35" t="e">
        <f t="shared" si="221"/>
        <v>#N/A</v>
      </c>
      <c r="AQ707" s="78" t="e">
        <f t="shared" ca="1" si="222"/>
        <v>#N/A</v>
      </c>
    </row>
    <row r="708" spans="1:43">
      <c r="A708" s="74">
        <v>2.3483048630481602</v>
      </c>
      <c r="B708" s="74">
        <v>3279</v>
      </c>
      <c r="C708" s="35">
        <v>9.0497737556561094E-3</v>
      </c>
      <c r="D708" s="35">
        <f t="shared" ca="1" si="224"/>
        <v>25</v>
      </c>
      <c r="E708" s="35">
        <f t="shared" ca="1" si="225"/>
        <v>7.2564263111767296E-4</v>
      </c>
      <c r="F708" s="35">
        <f ca="1">E708*'Input Sheet'!$D$2/SUM(OFFSET($E$4,0,0,'Input Sheet'!$D$2))</f>
        <v>0.33843922777123336</v>
      </c>
      <c r="G708" s="35">
        <f t="shared" ref="G708:G771" si="226">IF(C708=0,"",$A708)</f>
        <v>2.3483048630481602</v>
      </c>
      <c r="H708" s="35">
        <f t="shared" ref="H708:H771" si="227">IF(G708="", "", COUNTIF($G$4:$G$3738,G708))</f>
        <v>2</v>
      </c>
      <c r="J708" s="19">
        <v>705</v>
      </c>
      <c r="K708" s="30">
        <f t="shared" ref="K708:K771" si="228">IF(ISERR(SMALL($G$4:$G$3738,$J708)),"",SMALL($G$4:$G$3738,$J708))</f>
        <v>2.2833012287035501</v>
      </c>
      <c r="L708" s="77">
        <f t="shared" ref="L708:L771" ca="1" si="229">IF($K708="", "", IFERROR(INDEX($A$4:$H$3738,MATCH($K708,$G$4:$G$3738,0),5),""))</f>
        <v>6.587144272767226E-4</v>
      </c>
      <c r="M708" s="27">
        <f t="shared" si="220"/>
        <v>2.2833012287035501</v>
      </c>
      <c r="N708" s="22" t="str">
        <f t="shared" ref="N708:N771" si="230">IF(ISERR(SMALL($M$4:$M$3738,$J708)),"",SMALL($M$4:$M$3738,$J708))</f>
        <v/>
      </c>
      <c r="O708" s="28" t="str">
        <f t="shared" ref="O708:O771" ca="1" si="231">IFERROR(INDEX($A$4:$H$3738,MATCH($N708,$G$4:$G$3738,0),5)*INDEX($A$4:$H$3738,MATCH($N708,$G$4:$G$3738,0),8),"")</f>
        <v/>
      </c>
      <c r="P708" s="28" t="str">
        <f t="shared" ca="1" si="217"/>
        <v/>
      </c>
      <c r="Q708" s="20" t="str">
        <f ca="1">IF(O708="","",SUM($P$4:$P708))</f>
        <v/>
      </c>
      <c r="R708" s="28" t="e">
        <f t="shared" si="223"/>
        <v>#N/A</v>
      </c>
      <c r="S708" s="77">
        <f ca="1">SUM(L$4:L708)</f>
        <v>1.408110478457427</v>
      </c>
      <c r="T708" s="80">
        <f t="shared" ca="1" si="218"/>
        <v>0.67235478055796949</v>
      </c>
      <c r="U708" s="80" t="e">
        <f t="shared" ca="1" si="219"/>
        <v>#N/A</v>
      </c>
      <c r="V708" s="2"/>
      <c r="W708" s="2"/>
      <c r="X708" s="2"/>
      <c r="Y708" s="2"/>
      <c r="AB708" s="6"/>
      <c r="AC708" s="6"/>
      <c r="AP708" s="35" t="e">
        <f t="shared" si="221"/>
        <v>#N/A</v>
      </c>
      <c r="AQ708" s="78" t="e">
        <f t="shared" ca="1" si="222"/>
        <v>#N/A</v>
      </c>
    </row>
    <row r="709" spans="1:43">
      <c r="A709" s="74">
        <v>2.4345689040342</v>
      </c>
      <c r="B709" s="74">
        <v>3280</v>
      </c>
      <c r="C709" s="35">
        <v>0</v>
      </c>
      <c r="D709" s="35">
        <f t="shared" ca="1" si="224"/>
        <v>26</v>
      </c>
      <c r="E709" s="35">
        <f t="shared" ca="1" si="225"/>
        <v>8.2740958548173696E-4</v>
      </c>
      <c r="F709" s="35">
        <f ca="1">E709*'Input Sheet'!$D$2/SUM(OFFSET($E$4,0,0,'Input Sheet'!$D$2))</f>
        <v>0.38590326581232098</v>
      </c>
      <c r="G709" s="35" t="str">
        <f t="shared" si="226"/>
        <v/>
      </c>
      <c r="H709" s="35" t="str">
        <f t="shared" si="227"/>
        <v/>
      </c>
      <c r="J709" s="19">
        <v>706</v>
      </c>
      <c r="K709" s="30">
        <f t="shared" si="228"/>
        <v>2.2833012287035501</v>
      </c>
      <c r="L709" s="77">
        <f t="shared" ca="1" si="229"/>
        <v>6.587144272767226E-4</v>
      </c>
      <c r="M709" s="27" t="str">
        <f t="shared" si="220"/>
        <v/>
      </c>
      <c r="N709" s="22" t="str">
        <f t="shared" si="230"/>
        <v/>
      </c>
      <c r="O709" s="28" t="str">
        <f t="shared" ca="1" si="231"/>
        <v/>
      </c>
      <c r="P709" s="28" t="str">
        <f t="shared" ref="P709:P772" ca="1" si="232">IF($O709="","", $O709*$W$6/$W$3)</f>
        <v/>
      </c>
      <c r="Q709" s="20" t="str">
        <f ca="1">IF(O709="","",SUM($P$4:$P709))</f>
        <v/>
      </c>
      <c r="R709" s="28" t="e">
        <f t="shared" si="223"/>
        <v>#N/A</v>
      </c>
      <c r="S709" s="77">
        <f ca="1">SUM(L$4:L709)</f>
        <v>1.4087691928847037</v>
      </c>
      <c r="T709" s="80">
        <f t="shared" ref="T709:T772" ca="1" si="233">S709/$T$1</f>
        <v>0.67266930828926452</v>
      </c>
      <c r="U709" s="80" t="e">
        <f t="shared" ref="U709:U772" ca="1" si="234">IF(Q709="",NA(),Q709/$W$6)</f>
        <v>#N/A</v>
      </c>
      <c r="V709" s="2"/>
      <c r="W709" s="2"/>
      <c r="X709" s="2"/>
      <c r="Y709" s="2"/>
      <c r="AB709" s="6"/>
      <c r="AC709" s="6"/>
      <c r="AP709" s="35" t="e">
        <f t="shared" si="221"/>
        <v>#N/A</v>
      </c>
      <c r="AQ709" s="78" t="e">
        <f t="shared" ca="1" si="222"/>
        <v>#N/A</v>
      </c>
    </row>
    <row r="710" spans="1:43">
      <c r="A710" s="74">
        <v>2.2900346113625201</v>
      </c>
      <c r="B710" s="74">
        <v>3281</v>
      </c>
      <c r="C710" s="35">
        <v>0</v>
      </c>
      <c r="D710" s="35">
        <f t="shared" ca="1" si="224"/>
        <v>23</v>
      </c>
      <c r="E710" s="35">
        <f t="shared" ca="1" si="225"/>
        <v>6.587144272767226E-4</v>
      </c>
      <c r="F710" s="35">
        <f ca="1">E710*'Input Sheet'!$D$2/SUM(OFFSET($E$4,0,0,'Input Sheet'!$D$2))</f>
        <v>0.30722395919039147</v>
      </c>
      <c r="G710" s="35" t="str">
        <f t="shared" si="226"/>
        <v/>
      </c>
      <c r="H710" s="35" t="str">
        <f t="shared" si="227"/>
        <v/>
      </c>
      <c r="J710" s="19">
        <v>707</v>
      </c>
      <c r="K710" s="30">
        <f t="shared" si="228"/>
        <v>2.2833012287035501</v>
      </c>
      <c r="L710" s="77">
        <f t="shared" ca="1" si="229"/>
        <v>6.587144272767226E-4</v>
      </c>
      <c r="M710" s="27" t="str">
        <f t="shared" ref="M710:M773" si="235">IF($K710=$K709,"", $K710)</f>
        <v/>
      </c>
      <c r="N710" s="22" t="str">
        <f t="shared" si="230"/>
        <v/>
      </c>
      <c r="O710" s="28" t="str">
        <f t="shared" ca="1" si="231"/>
        <v/>
      </c>
      <c r="P710" s="28" t="str">
        <f t="shared" ca="1" si="232"/>
        <v/>
      </c>
      <c r="Q710" s="20" t="str">
        <f ca="1">IF(O710="","",SUM($P$4:$P710))</f>
        <v/>
      </c>
      <c r="R710" s="28" t="e">
        <f t="shared" si="223"/>
        <v>#N/A</v>
      </c>
      <c r="S710" s="77">
        <f ca="1">SUM(L$4:L710)</f>
        <v>1.4094279073119804</v>
      </c>
      <c r="T710" s="80">
        <f t="shared" ca="1" si="233"/>
        <v>0.67298383602055967</v>
      </c>
      <c r="U710" s="80" t="e">
        <f t="shared" ca="1" si="234"/>
        <v>#N/A</v>
      </c>
      <c r="V710" s="2"/>
      <c r="W710" s="2"/>
      <c r="X710" s="2"/>
      <c r="Y710" s="2"/>
      <c r="AB710" s="6"/>
      <c r="AC710" s="6"/>
      <c r="AP710" s="35" t="e">
        <f t="shared" ref="AP710:AP773" si="236">R709</f>
        <v>#N/A</v>
      </c>
      <c r="AQ710" s="78" t="e">
        <f t="shared" ref="AQ710:AQ773" ca="1" si="237">U709</f>
        <v>#N/A</v>
      </c>
    </row>
    <row r="711" spans="1:43">
      <c r="A711" s="74">
        <v>2.3324384599156098</v>
      </c>
      <c r="B711" s="74">
        <v>3285</v>
      </c>
      <c r="C711" s="35">
        <v>0</v>
      </c>
      <c r="D711" s="35">
        <f t="shared" ca="1" si="224"/>
        <v>24</v>
      </c>
      <c r="E711" s="35">
        <f t="shared" ca="1" si="225"/>
        <v>7.7985731045405093E-4</v>
      </c>
      <c r="F711" s="35">
        <f ca="1">E711*'Input Sheet'!$D$2/SUM(OFFSET($E$4,0,0,'Input Sheet'!$D$2))</f>
        <v>0.36372491720241751</v>
      </c>
      <c r="G711" s="35" t="str">
        <f t="shared" si="226"/>
        <v/>
      </c>
      <c r="H711" s="35" t="str">
        <f t="shared" si="227"/>
        <v/>
      </c>
      <c r="J711" s="19">
        <v>708</v>
      </c>
      <c r="K711" s="30">
        <f t="shared" si="228"/>
        <v>2.2833012287035501</v>
      </c>
      <c r="L711" s="77">
        <f t="shared" ca="1" si="229"/>
        <v>6.587144272767226E-4</v>
      </c>
      <c r="M711" s="27" t="str">
        <f t="shared" si="235"/>
        <v/>
      </c>
      <c r="N711" s="22" t="str">
        <f t="shared" si="230"/>
        <v/>
      </c>
      <c r="O711" s="28" t="str">
        <f t="shared" ca="1" si="231"/>
        <v/>
      </c>
      <c r="P711" s="28" t="str">
        <f t="shared" ca="1" si="232"/>
        <v/>
      </c>
      <c r="Q711" s="20" t="str">
        <f ca="1">IF(O711="","",SUM($P$4:$P711))</f>
        <v/>
      </c>
      <c r="R711" s="28" t="e">
        <f t="shared" si="223"/>
        <v>#N/A</v>
      </c>
      <c r="S711" s="77">
        <f ca="1">SUM(L$4:L711)</f>
        <v>1.4100866217392571</v>
      </c>
      <c r="T711" s="80">
        <f t="shared" ca="1" si="233"/>
        <v>0.6732983637518547</v>
      </c>
      <c r="U711" s="80" t="e">
        <f t="shared" ca="1" si="234"/>
        <v>#N/A</v>
      </c>
      <c r="V711" s="2"/>
      <c r="W711" s="2"/>
      <c r="X711" s="2"/>
      <c r="Y711" s="2"/>
      <c r="AB711" s="6"/>
      <c r="AC711" s="6"/>
      <c r="AP711" s="35" t="e">
        <f t="shared" si="236"/>
        <v>#N/A</v>
      </c>
      <c r="AQ711" s="78" t="e">
        <f t="shared" ca="1" si="237"/>
        <v>#N/A</v>
      </c>
    </row>
    <row r="712" spans="1:43">
      <c r="A712" s="74">
        <v>2.4623979978989601</v>
      </c>
      <c r="B712" s="74">
        <v>3287</v>
      </c>
      <c r="C712" s="35">
        <v>0</v>
      </c>
      <c r="D712" s="35">
        <f t="shared" ca="1" si="224"/>
        <v>27</v>
      </c>
      <c r="E712" s="35">
        <f t="shared" ca="1" si="225"/>
        <v>8.077093572559813E-4</v>
      </c>
      <c r="F712" s="35">
        <f ca="1">E712*'Input Sheet'!$D$2/SUM(OFFSET($E$4,0,0,'Input Sheet'!$D$2))</f>
        <v>0.3767150928167895</v>
      </c>
      <c r="G712" s="35" t="str">
        <f t="shared" si="226"/>
        <v/>
      </c>
      <c r="H712" s="35" t="str">
        <f t="shared" si="227"/>
        <v/>
      </c>
      <c r="J712" s="19">
        <v>709</v>
      </c>
      <c r="K712" s="30">
        <f t="shared" si="228"/>
        <v>2.2833012287035501</v>
      </c>
      <c r="L712" s="77">
        <f t="shared" ca="1" si="229"/>
        <v>6.587144272767226E-4</v>
      </c>
      <c r="M712" s="27" t="str">
        <f t="shared" si="235"/>
        <v/>
      </c>
      <c r="N712" s="22" t="str">
        <f t="shared" si="230"/>
        <v/>
      </c>
      <c r="O712" s="28" t="str">
        <f t="shared" ca="1" si="231"/>
        <v/>
      </c>
      <c r="P712" s="28" t="str">
        <f t="shared" ca="1" si="232"/>
        <v/>
      </c>
      <c r="Q712" s="20" t="str">
        <f ca="1">IF(O712="","",SUM($P$4:$P712))</f>
        <v/>
      </c>
      <c r="R712" s="28" t="e">
        <f t="shared" si="223"/>
        <v>#N/A</v>
      </c>
      <c r="S712" s="77">
        <f ca="1">SUM(L$4:L712)</f>
        <v>1.4107453361665339</v>
      </c>
      <c r="T712" s="80">
        <f t="shared" ca="1" si="233"/>
        <v>0.67361289148314973</v>
      </c>
      <c r="U712" s="80" t="e">
        <f t="shared" ca="1" si="234"/>
        <v>#N/A</v>
      </c>
      <c r="V712" s="2"/>
      <c r="W712" s="2"/>
      <c r="X712" s="2"/>
      <c r="Y712" s="2"/>
      <c r="AB712" s="6"/>
      <c r="AC712" s="6"/>
      <c r="AP712" s="35" t="e">
        <f t="shared" si="236"/>
        <v>#N/A</v>
      </c>
      <c r="AQ712" s="78" t="e">
        <f t="shared" ca="1" si="237"/>
        <v>#N/A</v>
      </c>
    </row>
    <row r="713" spans="1:43">
      <c r="A713" s="74">
        <v>2.4593924877592301</v>
      </c>
      <c r="B713" s="74">
        <v>3288</v>
      </c>
      <c r="C713" s="35">
        <v>0</v>
      </c>
      <c r="D713" s="35">
        <f t="shared" ca="1" si="224"/>
        <v>27</v>
      </c>
      <c r="E713" s="35">
        <f t="shared" ca="1" si="225"/>
        <v>8.077093572559813E-4</v>
      </c>
      <c r="F713" s="35">
        <f ca="1">E713*'Input Sheet'!$D$2/SUM(OFFSET($E$4,0,0,'Input Sheet'!$D$2))</f>
        <v>0.3767150928167895</v>
      </c>
      <c r="G713" s="35" t="str">
        <f t="shared" si="226"/>
        <v/>
      </c>
      <c r="H713" s="35" t="str">
        <f t="shared" si="227"/>
        <v/>
      </c>
      <c r="J713" s="19">
        <v>710</v>
      </c>
      <c r="K713" s="30">
        <f t="shared" si="228"/>
        <v>2.2855573090077699</v>
      </c>
      <c r="L713" s="77">
        <f t="shared" ca="1" si="229"/>
        <v>6.587144272767226E-4</v>
      </c>
      <c r="M713" s="27">
        <f t="shared" si="235"/>
        <v>2.2855573090077699</v>
      </c>
      <c r="N713" s="22" t="str">
        <f t="shared" si="230"/>
        <v/>
      </c>
      <c r="O713" s="28" t="str">
        <f t="shared" ca="1" si="231"/>
        <v/>
      </c>
      <c r="P713" s="28" t="str">
        <f t="shared" ca="1" si="232"/>
        <v/>
      </c>
      <c r="Q713" s="20" t="str">
        <f ca="1">IF(O713="","",SUM($P$4:$P713))</f>
        <v/>
      </c>
      <c r="R713" s="28" t="e">
        <f t="shared" si="223"/>
        <v>#N/A</v>
      </c>
      <c r="S713" s="77">
        <f ca="1">SUM(L$4:L713)</f>
        <v>1.4114040505938106</v>
      </c>
      <c r="T713" s="80">
        <f t="shared" ca="1" si="233"/>
        <v>0.67392741921444477</v>
      </c>
      <c r="U713" s="80" t="e">
        <f t="shared" ca="1" si="234"/>
        <v>#N/A</v>
      </c>
      <c r="V713" s="2"/>
      <c r="W713" s="2"/>
      <c r="X713" s="2"/>
      <c r="Y713" s="2"/>
      <c r="AB713" s="6"/>
      <c r="AC713" s="6"/>
      <c r="AP713" s="35" t="e">
        <f t="shared" si="236"/>
        <v>#N/A</v>
      </c>
      <c r="AQ713" s="78" t="e">
        <f t="shared" ca="1" si="237"/>
        <v>#N/A</v>
      </c>
    </row>
    <row r="714" spans="1:43">
      <c r="A714" s="74">
        <v>2.5390760987927798</v>
      </c>
      <c r="B714" s="74">
        <v>3289</v>
      </c>
      <c r="C714" s="35">
        <v>0</v>
      </c>
      <c r="D714" s="35">
        <f t="shared" ca="1" si="224"/>
        <v>29</v>
      </c>
      <c r="E714" s="35">
        <f t="shared" ca="1" si="225"/>
        <v>1.0943159033790714E-3</v>
      </c>
      <c r="F714" s="35">
        <f ca="1">E714*'Input Sheet'!$D$2/SUM(OFFSET($E$4,0,0,'Input Sheet'!$D$2))</f>
        <v>0.51038819026790838</v>
      </c>
      <c r="G714" s="35" t="str">
        <f t="shared" si="226"/>
        <v/>
      </c>
      <c r="H714" s="35" t="str">
        <f t="shared" si="227"/>
        <v/>
      </c>
      <c r="J714" s="19">
        <v>711</v>
      </c>
      <c r="K714" s="30">
        <f t="shared" si="228"/>
        <v>2.2855573090077699</v>
      </c>
      <c r="L714" s="77">
        <f t="shared" ca="1" si="229"/>
        <v>6.587144272767226E-4</v>
      </c>
      <c r="M714" s="27" t="str">
        <f t="shared" si="235"/>
        <v/>
      </c>
      <c r="N714" s="22" t="str">
        <f t="shared" si="230"/>
        <v/>
      </c>
      <c r="O714" s="28" t="str">
        <f t="shared" ca="1" si="231"/>
        <v/>
      </c>
      <c r="P714" s="28" t="str">
        <f t="shared" ca="1" si="232"/>
        <v/>
      </c>
      <c r="Q714" s="20" t="str">
        <f ca="1">IF(O714="","",SUM($P$4:$P714))</f>
        <v/>
      </c>
      <c r="R714" s="28" t="e">
        <f t="shared" si="223"/>
        <v>#N/A</v>
      </c>
      <c r="S714" s="77">
        <f ca="1">SUM(L$4:L714)</f>
        <v>1.4120627650210873</v>
      </c>
      <c r="T714" s="80">
        <f t="shared" ca="1" si="233"/>
        <v>0.6742419469457398</v>
      </c>
      <c r="U714" s="80" t="e">
        <f t="shared" ca="1" si="234"/>
        <v>#N/A</v>
      </c>
      <c r="V714" s="2"/>
      <c r="W714" s="2"/>
      <c r="X714" s="2"/>
      <c r="Y714" s="2"/>
      <c r="AB714" s="6"/>
      <c r="AC714" s="6"/>
      <c r="AP714" s="35" t="e">
        <f t="shared" si="236"/>
        <v>#N/A</v>
      </c>
      <c r="AQ714" s="78" t="e">
        <f t="shared" ca="1" si="237"/>
        <v>#N/A</v>
      </c>
    </row>
    <row r="715" spans="1:43">
      <c r="A715" s="74">
        <v>2.4996870826183999</v>
      </c>
      <c r="B715" s="74">
        <v>3290</v>
      </c>
      <c r="C715" s="35">
        <v>1.6460905349794198E-2</v>
      </c>
      <c r="D715" s="35">
        <f t="shared" ca="1" si="224"/>
        <v>28</v>
      </c>
      <c r="E715" s="35">
        <f t="shared" ca="1" si="225"/>
        <v>1.1799580175565639E-3</v>
      </c>
      <c r="F715" s="35">
        <f ca="1">E715*'Input Sheet'!$D$2/SUM(OFFSET($E$4,0,0,'Input Sheet'!$D$2))</f>
        <v>0.55033161385409246</v>
      </c>
      <c r="G715" s="35">
        <f t="shared" si="226"/>
        <v>2.4996870826183999</v>
      </c>
      <c r="H715" s="35">
        <f t="shared" si="227"/>
        <v>2</v>
      </c>
      <c r="J715" s="19">
        <v>712</v>
      </c>
      <c r="K715" s="30">
        <f t="shared" si="228"/>
        <v>2.2855573090077699</v>
      </c>
      <c r="L715" s="77">
        <f t="shared" ca="1" si="229"/>
        <v>6.587144272767226E-4</v>
      </c>
      <c r="M715" s="27" t="str">
        <f t="shared" si="235"/>
        <v/>
      </c>
      <c r="N715" s="22" t="str">
        <f t="shared" si="230"/>
        <v/>
      </c>
      <c r="O715" s="28" t="str">
        <f t="shared" ca="1" si="231"/>
        <v/>
      </c>
      <c r="P715" s="28" t="str">
        <f t="shared" ca="1" si="232"/>
        <v/>
      </c>
      <c r="Q715" s="20" t="str">
        <f ca="1">IF(O715="","",SUM($P$4:$P715))</f>
        <v/>
      </c>
      <c r="R715" s="28" t="e">
        <f t="shared" si="223"/>
        <v>#N/A</v>
      </c>
      <c r="S715" s="77">
        <f ca="1">SUM(L$4:L715)</f>
        <v>1.412721479448364</v>
      </c>
      <c r="T715" s="80">
        <f t="shared" ca="1" si="233"/>
        <v>0.67455647467703483</v>
      </c>
      <c r="U715" s="80" t="e">
        <f t="shared" ca="1" si="234"/>
        <v>#N/A</v>
      </c>
      <c r="V715" s="2"/>
      <c r="W715" s="2"/>
      <c r="X715" s="2"/>
      <c r="Y715" s="2"/>
      <c r="AB715" s="6"/>
      <c r="AC715" s="6"/>
      <c r="AP715" s="35" t="e">
        <f t="shared" si="236"/>
        <v>#N/A</v>
      </c>
      <c r="AQ715" s="78" t="e">
        <f t="shared" ca="1" si="237"/>
        <v>#N/A</v>
      </c>
    </row>
    <row r="716" spans="1:43">
      <c r="A716" s="74">
        <v>2.4132997640812501</v>
      </c>
      <c r="B716" s="74">
        <v>3291</v>
      </c>
      <c r="C716" s="35">
        <v>0</v>
      </c>
      <c r="D716" s="35">
        <f t="shared" ca="1" si="224"/>
        <v>26</v>
      </c>
      <c r="E716" s="35">
        <f t="shared" ca="1" si="225"/>
        <v>8.2740958548173696E-4</v>
      </c>
      <c r="F716" s="35">
        <f ca="1">E716*'Input Sheet'!$D$2/SUM(OFFSET($E$4,0,0,'Input Sheet'!$D$2))</f>
        <v>0.38590326581232098</v>
      </c>
      <c r="G716" s="35" t="str">
        <f t="shared" si="226"/>
        <v/>
      </c>
      <c r="H716" s="35" t="str">
        <f t="shared" si="227"/>
        <v/>
      </c>
      <c r="J716" s="19">
        <v>713</v>
      </c>
      <c r="K716" s="30">
        <f t="shared" si="228"/>
        <v>2.28780172993023</v>
      </c>
      <c r="L716" s="77">
        <f t="shared" ca="1" si="229"/>
        <v>6.587144272767226E-4</v>
      </c>
      <c r="M716" s="27">
        <f t="shared" si="235"/>
        <v>2.28780172993023</v>
      </c>
      <c r="N716" s="22" t="str">
        <f t="shared" si="230"/>
        <v/>
      </c>
      <c r="O716" s="28" t="str">
        <f t="shared" ca="1" si="231"/>
        <v/>
      </c>
      <c r="P716" s="28" t="str">
        <f t="shared" ca="1" si="232"/>
        <v/>
      </c>
      <c r="Q716" s="20" t="str">
        <f ca="1">IF(O716="","",SUM($P$4:$P716))</f>
        <v/>
      </c>
      <c r="R716" s="28" t="e">
        <f t="shared" si="223"/>
        <v>#N/A</v>
      </c>
      <c r="S716" s="77">
        <f ca="1">SUM(L$4:L716)</f>
        <v>1.4133801938756407</v>
      </c>
      <c r="T716" s="80">
        <f t="shared" ca="1" si="233"/>
        <v>0.67487100240832998</v>
      </c>
      <c r="U716" s="80" t="e">
        <f t="shared" ca="1" si="234"/>
        <v>#N/A</v>
      </c>
      <c r="V716" s="2"/>
      <c r="W716" s="2"/>
      <c r="X716" s="2"/>
      <c r="Y716" s="2"/>
      <c r="AB716" s="6"/>
      <c r="AC716" s="6"/>
      <c r="AP716" s="35" t="e">
        <f t="shared" si="236"/>
        <v>#N/A</v>
      </c>
      <c r="AQ716" s="78" t="e">
        <f t="shared" ca="1" si="237"/>
        <v>#N/A</v>
      </c>
    </row>
    <row r="717" spans="1:43">
      <c r="A717" s="74">
        <v>2.6009728956867502</v>
      </c>
      <c r="B717" s="74">
        <v>3297</v>
      </c>
      <c r="C717" s="35">
        <v>4.8780487804877997E-3</v>
      </c>
      <c r="D717" s="35">
        <f t="shared" ca="1" si="224"/>
        <v>30</v>
      </c>
      <c r="E717" s="35">
        <f t="shared" ca="1" si="225"/>
        <v>1.2681791777477088E-3</v>
      </c>
      <c r="F717" s="35">
        <f ca="1">E717*'Input Sheet'!$D$2/SUM(OFFSET($E$4,0,0,'Input Sheet'!$D$2))</f>
        <v>0.59147790274037981</v>
      </c>
      <c r="G717" s="35">
        <f t="shared" si="226"/>
        <v>2.6009728956867502</v>
      </c>
      <c r="H717" s="35">
        <f t="shared" si="227"/>
        <v>1</v>
      </c>
      <c r="J717" s="19">
        <v>714</v>
      </c>
      <c r="K717" s="30">
        <f t="shared" si="228"/>
        <v>2.28780172993023</v>
      </c>
      <c r="L717" s="77">
        <f t="shared" ca="1" si="229"/>
        <v>6.587144272767226E-4</v>
      </c>
      <c r="M717" s="27" t="str">
        <f t="shared" si="235"/>
        <v/>
      </c>
      <c r="N717" s="22" t="str">
        <f t="shared" si="230"/>
        <v/>
      </c>
      <c r="O717" s="28" t="str">
        <f t="shared" ca="1" si="231"/>
        <v/>
      </c>
      <c r="P717" s="28" t="str">
        <f t="shared" ca="1" si="232"/>
        <v/>
      </c>
      <c r="Q717" s="20" t="str">
        <f ca="1">IF(O717="","",SUM($P$4:$P717))</f>
        <v/>
      </c>
      <c r="R717" s="28" t="e">
        <f t="shared" si="223"/>
        <v>#N/A</v>
      </c>
      <c r="S717" s="77">
        <f ca="1">SUM(L$4:L717)</f>
        <v>1.4140389083029175</v>
      </c>
      <c r="T717" s="80">
        <f t="shared" ca="1" si="233"/>
        <v>0.67518553013962501</v>
      </c>
      <c r="U717" s="80" t="e">
        <f t="shared" ca="1" si="234"/>
        <v>#N/A</v>
      </c>
      <c r="V717" s="2"/>
      <c r="W717" s="2"/>
      <c r="X717" s="2"/>
      <c r="Y717" s="2"/>
      <c r="AB717" s="6"/>
      <c r="AC717" s="6"/>
      <c r="AP717" s="35" t="e">
        <f t="shared" si="236"/>
        <v>#N/A</v>
      </c>
      <c r="AQ717" s="78" t="e">
        <f t="shared" ca="1" si="237"/>
        <v>#N/A</v>
      </c>
    </row>
    <row r="718" spans="1:43">
      <c r="A718" s="74">
        <v>2.27415784926368</v>
      </c>
      <c r="B718" s="74">
        <v>3300</v>
      </c>
      <c r="C718" s="35">
        <v>0</v>
      </c>
      <c r="D718" s="35">
        <f t="shared" ca="1" si="224"/>
        <v>23</v>
      </c>
      <c r="E718" s="35">
        <f t="shared" ca="1" si="225"/>
        <v>6.587144272767226E-4</v>
      </c>
      <c r="F718" s="35">
        <f ca="1">E718*'Input Sheet'!$D$2/SUM(OFFSET($E$4,0,0,'Input Sheet'!$D$2))</f>
        <v>0.30722395919039147</v>
      </c>
      <c r="G718" s="35" t="str">
        <f t="shared" si="226"/>
        <v/>
      </c>
      <c r="H718" s="35" t="str">
        <f t="shared" si="227"/>
        <v/>
      </c>
      <c r="J718" s="19">
        <v>715</v>
      </c>
      <c r="K718" s="30">
        <f t="shared" si="228"/>
        <v>2.28780172993023</v>
      </c>
      <c r="L718" s="77">
        <f t="shared" ca="1" si="229"/>
        <v>6.587144272767226E-4</v>
      </c>
      <c r="M718" s="27" t="str">
        <f t="shared" si="235"/>
        <v/>
      </c>
      <c r="N718" s="22" t="str">
        <f t="shared" si="230"/>
        <v/>
      </c>
      <c r="O718" s="28" t="str">
        <f t="shared" ca="1" si="231"/>
        <v/>
      </c>
      <c r="P718" s="28" t="str">
        <f t="shared" ca="1" si="232"/>
        <v/>
      </c>
      <c r="Q718" s="20" t="str">
        <f ca="1">IF(O718="","",SUM($P$4:$P718))</f>
        <v/>
      </c>
      <c r="R718" s="28" t="e">
        <f t="shared" si="223"/>
        <v>#N/A</v>
      </c>
      <c r="S718" s="77">
        <f ca="1">SUM(L$4:L718)</f>
        <v>1.4146976227301942</v>
      </c>
      <c r="T718" s="80">
        <f t="shared" ca="1" si="233"/>
        <v>0.67550005787092005</v>
      </c>
      <c r="U718" s="80" t="e">
        <f t="shared" ca="1" si="234"/>
        <v>#N/A</v>
      </c>
      <c r="V718" s="2"/>
      <c r="W718" s="2"/>
      <c r="X718" s="2"/>
      <c r="Y718" s="2"/>
      <c r="AB718" s="6"/>
      <c r="AC718" s="6"/>
      <c r="AP718" s="35" t="e">
        <f t="shared" si="236"/>
        <v>#N/A</v>
      </c>
      <c r="AQ718" s="78" t="e">
        <f t="shared" ca="1" si="237"/>
        <v>#N/A</v>
      </c>
    </row>
    <row r="719" spans="1:43">
      <c r="A719" s="74">
        <v>2.17609125905568</v>
      </c>
      <c r="B719" s="74">
        <v>3303</v>
      </c>
      <c r="C719" s="35">
        <v>5.3475935828877002E-3</v>
      </c>
      <c r="D719" s="35">
        <f t="shared" ca="1" si="224"/>
        <v>21</v>
      </c>
      <c r="E719" s="35">
        <f t="shared" ca="1" si="225"/>
        <v>8.8113748064288871E-4</v>
      </c>
      <c r="F719" s="35">
        <f ca="1">E719*'Input Sheet'!$D$2/SUM(OFFSET($E$4,0,0,'Input Sheet'!$D$2))</f>
        <v>0.41096191943649768</v>
      </c>
      <c r="G719" s="35">
        <f t="shared" si="226"/>
        <v>2.17609125905568</v>
      </c>
      <c r="H719" s="35">
        <f t="shared" si="227"/>
        <v>6</v>
      </c>
      <c r="J719" s="19">
        <v>716</v>
      </c>
      <c r="K719" s="30">
        <f t="shared" si="228"/>
        <v>2.2900346113625201</v>
      </c>
      <c r="L719" s="77">
        <f t="shared" ca="1" si="229"/>
        <v>6.587144272767226E-4</v>
      </c>
      <c r="M719" s="27">
        <f t="shared" si="235"/>
        <v>2.2900346113625201</v>
      </c>
      <c r="N719" s="22" t="str">
        <f t="shared" si="230"/>
        <v/>
      </c>
      <c r="O719" s="28" t="str">
        <f t="shared" ca="1" si="231"/>
        <v/>
      </c>
      <c r="P719" s="28" t="str">
        <f t="shared" ca="1" si="232"/>
        <v/>
      </c>
      <c r="Q719" s="20" t="str">
        <f ca="1">IF(O719="","",SUM($P$4:$P719))</f>
        <v/>
      </c>
      <c r="R719" s="28" t="e">
        <f t="shared" si="223"/>
        <v>#N/A</v>
      </c>
      <c r="S719" s="77">
        <f ca="1">SUM(L$4:L719)</f>
        <v>1.4153563371574709</v>
      </c>
      <c r="T719" s="80">
        <f t="shared" ca="1" si="233"/>
        <v>0.67581458560221508</v>
      </c>
      <c r="U719" s="80" t="e">
        <f t="shared" ca="1" si="234"/>
        <v>#N/A</v>
      </c>
      <c r="V719" s="2"/>
      <c r="W719" s="2"/>
      <c r="X719" s="2"/>
      <c r="Y719" s="2"/>
      <c r="AB719" s="6"/>
      <c r="AC719" s="6"/>
      <c r="AP719" s="35" t="e">
        <f t="shared" si="236"/>
        <v>#N/A</v>
      </c>
      <c r="AQ719" s="78" t="e">
        <f t="shared" ca="1" si="237"/>
        <v>#N/A</v>
      </c>
    </row>
    <row r="720" spans="1:43">
      <c r="A720" s="74">
        <v>2.6354837468149102</v>
      </c>
      <c r="B720" s="74">
        <v>3307</v>
      </c>
      <c r="C720" s="35">
        <v>0</v>
      </c>
      <c r="D720" s="35">
        <f t="shared" ca="1" si="224"/>
        <v>31</v>
      </c>
      <c r="E720" s="35">
        <f t="shared" ca="1" si="225"/>
        <v>1.2923349716095702E-3</v>
      </c>
      <c r="F720" s="35">
        <f ca="1">E720*'Input Sheet'!$D$2/SUM(OFFSET($E$4,0,0,'Input Sheet'!$D$2))</f>
        <v>0.60274414850686331</v>
      </c>
      <c r="G720" s="35" t="str">
        <f t="shared" si="226"/>
        <v/>
      </c>
      <c r="H720" s="35" t="str">
        <f t="shared" si="227"/>
        <v/>
      </c>
      <c r="J720" s="19">
        <v>717</v>
      </c>
      <c r="K720" s="30">
        <f t="shared" si="228"/>
        <v>2.2900346113625201</v>
      </c>
      <c r="L720" s="77">
        <f t="shared" ca="1" si="229"/>
        <v>6.587144272767226E-4</v>
      </c>
      <c r="M720" s="27" t="str">
        <f t="shared" si="235"/>
        <v/>
      </c>
      <c r="N720" s="22" t="str">
        <f t="shared" si="230"/>
        <v/>
      </c>
      <c r="O720" s="28" t="str">
        <f t="shared" ca="1" si="231"/>
        <v/>
      </c>
      <c r="P720" s="28" t="str">
        <f t="shared" ca="1" si="232"/>
        <v/>
      </c>
      <c r="Q720" s="20" t="str">
        <f ca="1">IF(O720="","",SUM($P$4:$P720))</f>
        <v/>
      </c>
      <c r="R720" s="28" t="e">
        <f t="shared" si="223"/>
        <v>#N/A</v>
      </c>
      <c r="S720" s="77">
        <f ca="1">SUM(L$4:L720)</f>
        <v>1.4160150515847476</v>
      </c>
      <c r="T720" s="80">
        <f t="shared" ca="1" si="233"/>
        <v>0.67612911333351011</v>
      </c>
      <c r="U720" s="80" t="e">
        <f t="shared" ca="1" si="234"/>
        <v>#N/A</v>
      </c>
      <c r="V720" s="2"/>
      <c r="W720" s="2"/>
      <c r="X720" s="2"/>
      <c r="Y720" s="2"/>
      <c r="AB720" s="6"/>
      <c r="AC720" s="6"/>
      <c r="AP720" s="35" t="e">
        <f t="shared" si="236"/>
        <v>#N/A</v>
      </c>
      <c r="AQ720" s="78" t="e">
        <f t="shared" ca="1" si="237"/>
        <v>#N/A</v>
      </c>
    </row>
    <row r="721" spans="1:43">
      <c r="A721" s="74">
        <v>2.5327543789925002</v>
      </c>
      <c r="B721" s="74">
        <v>3308</v>
      </c>
      <c r="C721" s="35">
        <v>0</v>
      </c>
      <c r="D721" s="35">
        <f t="shared" ca="1" si="224"/>
        <v>29</v>
      </c>
      <c r="E721" s="35">
        <f t="shared" ca="1" si="225"/>
        <v>1.0943159033790714E-3</v>
      </c>
      <c r="F721" s="35">
        <f ca="1">E721*'Input Sheet'!$D$2/SUM(OFFSET($E$4,0,0,'Input Sheet'!$D$2))</f>
        <v>0.51038819026790838</v>
      </c>
      <c r="G721" s="35" t="str">
        <f t="shared" si="226"/>
        <v/>
      </c>
      <c r="H721" s="35" t="str">
        <f t="shared" si="227"/>
        <v/>
      </c>
      <c r="J721" s="19">
        <v>718</v>
      </c>
      <c r="K721" s="30">
        <f t="shared" si="228"/>
        <v>2.2900346113625201</v>
      </c>
      <c r="L721" s="77">
        <f t="shared" ca="1" si="229"/>
        <v>6.587144272767226E-4</v>
      </c>
      <c r="M721" s="27" t="str">
        <f t="shared" si="235"/>
        <v/>
      </c>
      <c r="N721" s="22" t="str">
        <f t="shared" si="230"/>
        <v/>
      </c>
      <c r="O721" s="28" t="str">
        <f t="shared" ca="1" si="231"/>
        <v/>
      </c>
      <c r="P721" s="28" t="str">
        <f t="shared" ca="1" si="232"/>
        <v/>
      </c>
      <c r="Q721" s="20" t="str">
        <f ca="1">IF(O721="","",SUM($P$4:$P721))</f>
        <v/>
      </c>
      <c r="R721" s="28" t="e">
        <f t="shared" si="223"/>
        <v>#N/A</v>
      </c>
      <c r="S721" s="77">
        <f ca="1">SUM(L$4:L721)</f>
        <v>1.4166737660120243</v>
      </c>
      <c r="T721" s="80">
        <f t="shared" ca="1" si="233"/>
        <v>0.67644364106480526</v>
      </c>
      <c r="U721" s="80" t="e">
        <f t="shared" ca="1" si="234"/>
        <v>#N/A</v>
      </c>
      <c r="V721" s="2"/>
      <c r="W721" s="2"/>
      <c r="X721" s="2"/>
      <c r="Y721" s="2"/>
      <c r="AB721" s="6"/>
      <c r="AC721" s="6"/>
      <c r="AP721" s="35" t="e">
        <f t="shared" si="236"/>
        <v>#N/A</v>
      </c>
      <c r="AQ721" s="78" t="e">
        <f t="shared" ca="1" si="237"/>
        <v>#N/A</v>
      </c>
    </row>
    <row r="722" spans="1:43">
      <c r="A722" s="74">
        <v>2.3117538610557502</v>
      </c>
      <c r="B722" s="74">
        <v>3309</v>
      </c>
      <c r="C722" s="35">
        <v>7.8125E-2</v>
      </c>
      <c r="D722" s="35">
        <f t="shared" ca="1" si="224"/>
        <v>24</v>
      </c>
      <c r="E722" s="35">
        <f t="shared" ca="1" si="225"/>
        <v>7.7985731045405093E-4</v>
      </c>
      <c r="F722" s="35">
        <f ca="1">E722*'Input Sheet'!$D$2/SUM(OFFSET($E$4,0,0,'Input Sheet'!$D$2))</f>
        <v>0.36372491720241751</v>
      </c>
      <c r="G722" s="35">
        <f t="shared" si="226"/>
        <v>2.3117538610557502</v>
      </c>
      <c r="H722" s="35">
        <f t="shared" si="227"/>
        <v>4</v>
      </c>
      <c r="J722" s="19">
        <v>719</v>
      </c>
      <c r="K722" s="30">
        <f t="shared" si="228"/>
        <v>2.2900346113625201</v>
      </c>
      <c r="L722" s="77">
        <f t="shared" ca="1" si="229"/>
        <v>6.587144272767226E-4</v>
      </c>
      <c r="M722" s="27" t="str">
        <f t="shared" si="235"/>
        <v/>
      </c>
      <c r="N722" s="22" t="str">
        <f t="shared" si="230"/>
        <v/>
      </c>
      <c r="O722" s="28" t="str">
        <f t="shared" ca="1" si="231"/>
        <v/>
      </c>
      <c r="P722" s="28" t="str">
        <f t="shared" ca="1" si="232"/>
        <v/>
      </c>
      <c r="Q722" s="20" t="str">
        <f ca="1">IF(O722="","",SUM($P$4:$P722))</f>
        <v/>
      </c>
      <c r="R722" s="28" t="e">
        <f t="shared" si="223"/>
        <v>#N/A</v>
      </c>
      <c r="S722" s="77">
        <f ca="1">SUM(L$4:L722)</f>
        <v>1.417332480439301</v>
      </c>
      <c r="T722" s="80">
        <f t="shared" ca="1" si="233"/>
        <v>0.67675816879610029</v>
      </c>
      <c r="U722" s="80" t="e">
        <f t="shared" ca="1" si="234"/>
        <v>#N/A</v>
      </c>
      <c r="V722" s="2"/>
      <c r="W722" s="2"/>
      <c r="X722" s="2"/>
      <c r="Y722" s="2"/>
      <c r="AB722" s="6"/>
      <c r="AC722" s="6"/>
      <c r="AP722" s="35" t="e">
        <f t="shared" si="236"/>
        <v>#N/A</v>
      </c>
      <c r="AQ722" s="78" t="e">
        <f t="shared" ca="1" si="237"/>
        <v>#N/A</v>
      </c>
    </row>
    <row r="723" spans="1:43">
      <c r="A723" s="74">
        <v>2.11727129565576</v>
      </c>
      <c r="B723" s="74">
        <v>3310</v>
      </c>
      <c r="C723" s="35">
        <v>0</v>
      </c>
      <c r="D723" s="35">
        <f t="shared" ca="1" si="224"/>
        <v>20</v>
      </c>
      <c r="E723" s="35">
        <f t="shared" ca="1" si="225"/>
        <v>9.9047570816791861E-4</v>
      </c>
      <c r="F723" s="35">
        <f ca="1">E723*'Input Sheet'!$D$2/SUM(OFFSET($E$4,0,0,'Input Sheet'!$D$2))</f>
        <v>0.46195719411109953</v>
      </c>
      <c r="G723" s="35" t="str">
        <f t="shared" si="226"/>
        <v/>
      </c>
      <c r="H723" s="35" t="str">
        <f t="shared" si="227"/>
        <v/>
      </c>
      <c r="J723" s="19">
        <v>720</v>
      </c>
      <c r="K723" s="30">
        <f t="shared" si="228"/>
        <v>2.2922560713564799</v>
      </c>
      <c r="L723" s="77">
        <f t="shared" ca="1" si="229"/>
        <v>7.7985731045405093E-4</v>
      </c>
      <c r="M723" s="27">
        <f t="shared" si="235"/>
        <v>2.2922560713564799</v>
      </c>
      <c r="N723" s="22" t="str">
        <f t="shared" si="230"/>
        <v/>
      </c>
      <c r="O723" s="28" t="str">
        <f t="shared" ca="1" si="231"/>
        <v/>
      </c>
      <c r="P723" s="28" t="str">
        <f t="shared" ca="1" si="232"/>
        <v/>
      </c>
      <c r="Q723" s="20" t="str">
        <f ca="1">IF(O723="","",SUM($P$4:$P723))</f>
        <v/>
      </c>
      <c r="R723" s="28" t="e">
        <f t="shared" si="223"/>
        <v>#N/A</v>
      </c>
      <c r="S723" s="77">
        <f ca="1">SUM(L$4:L723)</f>
        <v>1.4181123377497551</v>
      </c>
      <c r="T723" s="80">
        <f t="shared" ca="1" si="233"/>
        <v>0.67713054070786338</v>
      </c>
      <c r="U723" s="80" t="e">
        <f t="shared" ca="1" si="234"/>
        <v>#N/A</v>
      </c>
      <c r="V723" s="2"/>
      <c r="W723" s="2"/>
      <c r="X723" s="2"/>
      <c r="Y723" s="2"/>
      <c r="AB723" s="6"/>
      <c r="AC723" s="6"/>
      <c r="AP723" s="35" t="e">
        <f t="shared" si="236"/>
        <v>#N/A</v>
      </c>
      <c r="AQ723" s="78" t="e">
        <f t="shared" ca="1" si="237"/>
        <v>#N/A</v>
      </c>
    </row>
    <row r="724" spans="1:43">
      <c r="A724" s="74">
        <v>2.4800069429571501</v>
      </c>
      <c r="B724" s="74">
        <v>3311</v>
      </c>
      <c r="C724" s="35">
        <v>0</v>
      </c>
      <c r="D724" s="35">
        <f t="shared" ca="1" si="224"/>
        <v>27</v>
      </c>
      <c r="E724" s="35">
        <f t="shared" ca="1" si="225"/>
        <v>8.077093572559813E-4</v>
      </c>
      <c r="F724" s="35">
        <f ca="1">E724*'Input Sheet'!$D$2/SUM(OFFSET($E$4,0,0,'Input Sheet'!$D$2))</f>
        <v>0.3767150928167895</v>
      </c>
      <c r="G724" s="35" t="str">
        <f t="shared" si="226"/>
        <v/>
      </c>
      <c r="H724" s="35" t="str">
        <f t="shared" si="227"/>
        <v/>
      </c>
      <c r="J724" s="19">
        <v>721</v>
      </c>
      <c r="K724" s="30">
        <f t="shared" si="228"/>
        <v>2.2922560713564799</v>
      </c>
      <c r="L724" s="77">
        <f t="shared" ca="1" si="229"/>
        <v>7.7985731045405093E-4</v>
      </c>
      <c r="M724" s="27" t="str">
        <f t="shared" si="235"/>
        <v/>
      </c>
      <c r="N724" s="22" t="str">
        <f t="shared" si="230"/>
        <v/>
      </c>
      <c r="O724" s="28" t="str">
        <f t="shared" ca="1" si="231"/>
        <v/>
      </c>
      <c r="P724" s="28" t="str">
        <f t="shared" ca="1" si="232"/>
        <v/>
      </c>
      <c r="Q724" s="20" t="str">
        <f ca="1">IF(O724="","",SUM($P$4:$P724))</f>
        <v/>
      </c>
      <c r="R724" s="28" t="e">
        <f t="shared" si="223"/>
        <v>#N/A</v>
      </c>
      <c r="S724" s="77">
        <f ca="1">SUM(L$4:L724)</f>
        <v>1.4188921950602091</v>
      </c>
      <c r="T724" s="80">
        <f t="shared" ca="1" si="233"/>
        <v>0.67750291261962647</v>
      </c>
      <c r="U724" s="80" t="e">
        <f t="shared" ca="1" si="234"/>
        <v>#N/A</v>
      </c>
      <c r="V724" s="2"/>
      <c r="W724" s="2"/>
      <c r="X724" s="2"/>
      <c r="Y724" s="2"/>
      <c r="AB724" s="6"/>
      <c r="AC724" s="6"/>
      <c r="AP724" s="35" t="e">
        <f t="shared" si="236"/>
        <v>#N/A</v>
      </c>
      <c r="AQ724" s="78" t="e">
        <f t="shared" ca="1" si="237"/>
        <v>#N/A</v>
      </c>
    </row>
    <row r="725" spans="1:43">
      <c r="A725" s="74">
        <v>2.2253092817258602</v>
      </c>
      <c r="B725" s="74">
        <v>3312</v>
      </c>
      <c r="C725" s="35">
        <v>2.4038461538461502E-2</v>
      </c>
      <c r="D725" s="35">
        <f t="shared" ca="1" si="224"/>
        <v>22</v>
      </c>
      <c r="E725" s="35">
        <f t="shared" ca="1" si="225"/>
        <v>6.717582773218062E-4</v>
      </c>
      <c r="F725" s="35">
        <f ca="1">E725*'Input Sheet'!$D$2/SUM(OFFSET($E$4,0,0,'Input Sheet'!$D$2))</f>
        <v>0.31330760194663687</v>
      </c>
      <c r="G725" s="35">
        <f t="shared" si="226"/>
        <v>2.2253092817258602</v>
      </c>
      <c r="H725" s="35">
        <f t="shared" si="227"/>
        <v>7</v>
      </c>
      <c r="J725" s="19">
        <v>722</v>
      </c>
      <c r="K725" s="30">
        <f t="shared" si="228"/>
        <v>2.2922560713564799</v>
      </c>
      <c r="L725" s="77">
        <f t="shared" ca="1" si="229"/>
        <v>7.7985731045405093E-4</v>
      </c>
      <c r="M725" s="27" t="str">
        <f t="shared" si="235"/>
        <v/>
      </c>
      <c r="N725" s="22" t="str">
        <f t="shared" si="230"/>
        <v/>
      </c>
      <c r="O725" s="28" t="str">
        <f t="shared" ca="1" si="231"/>
        <v/>
      </c>
      <c r="P725" s="28" t="str">
        <f t="shared" ca="1" si="232"/>
        <v/>
      </c>
      <c r="Q725" s="20" t="str">
        <f ca="1">IF(O725="","",SUM($P$4:$P725))</f>
        <v/>
      </c>
      <c r="R725" s="28" t="e">
        <f t="shared" si="223"/>
        <v>#N/A</v>
      </c>
      <c r="S725" s="77">
        <f ca="1">SUM(L$4:L725)</f>
        <v>1.4196720523706632</v>
      </c>
      <c r="T725" s="80">
        <f t="shared" ca="1" si="233"/>
        <v>0.67787528453138957</v>
      </c>
      <c r="U725" s="80" t="e">
        <f t="shared" ca="1" si="234"/>
        <v>#N/A</v>
      </c>
      <c r="V725" s="2"/>
      <c r="W725" s="2"/>
      <c r="X725" s="2"/>
      <c r="Y725" s="2"/>
      <c r="AB725" s="6"/>
      <c r="AC725" s="6"/>
      <c r="AP725" s="35" t="e">
        <f t="shared" si="236"/>
        <v>#N/A</v>
      </c>
      <c r="AQ725" s="78" t="e">
        <f t="shared" ca="1" si="237"/>
        <v>#N/A</v>
      </c>
    </row>
    <row r="726" spans="1:43">
      <c r="A726" s="74">
        <v>2.2405492482825999</v>
      </c>
      <c r="B726" s="74">
        <v>3313</v>
      </c>
      <c r="C726" s="35">
        <v>0</v>
      </c>
      <c r="D726" s="35">
        <f t="shared" ca="1" si="224"/>
        <v>22</v>
      </c>
      <c r="E726" s="35">
        <f t="shared" ca="1" si="225"/>
        <v>6.717582773218062E-4</v>
      </c>
      <c r="F726" s="35">
        <f ca="1">E726*'Input Sheet'!$D$2/SUM(OFFSET($E$4,0,0,'Input Sheet'!$D$2))</f>
        <v>0.31330760194663687</v>
      </c>
      <c r="G726" s="35" t="str">
        <f t="shared" si="226"/>
        <v/>
      </c>
      <c r="H726" s="35" t="str">
        <f t="shared" si="227"/>
        <v/>
      </c>
      <c r="J726" s="19">
        <v>723</v>
      </c>
      <c r="K726" s="30">
        <f t="shared" si="228"/>
        <v>2.2944662261615898</v>
      </c>
      <c r="L726" s="77">
        <f t="shared" ca="1" si="229"/>
        <v>7.7985731045405093E-4</v>
      </c>
      <c r="M726" s="27">
        <f t="shared" si="235"/>
        <v>2.2944662261615898</v>
      </c>
      <c r="N726" s="22" t="str">
        <f t="shared" si="230"/>
        <v/>
      </c>
      <c r="O726" s="28" t="str">
        <f t="shared" ca="1" si="231"/>
        <v/>
      </c>
      <c r="P726" s="28" t="str">
        <f t="shared" ca="1" si="232"/>
        <v/>
      </c>
      <c r="Q726" s="20" t="str">
        <f ca="1">IF(O726="","",SUM($P$4:$P726))</f>
        <v/>
      </c>
      <c r="R726" s="28" t="e">
        <f t="shared" si="223"/>
        <v>#N/A</v>
      </c>
      <c r="S726" s="77">
        <f ca="1">SUM(L$4:L726)</f>
        <v>1.4204519096811172</v>
      </c>
      <c r="T726" s="80">
        <f t="shared" ca="1" si="233"/>
        <v>0.67824765644315266</v>
      </c>
      <c r="U726" s="80" t="e">
        <f t="shared" ca="1" si="234"/>
        <v>#N/A</v>
      </c>
      <c r="V726" s="2"/>
      <c r="W726" s="2"/>
      <c r="X726" s="2"/>
      <c r="Y726" s="2"/>
      <c r="AB726" s="6"/>
      <c r="AC726" s="6"/>
      <c r="AP726" s="35" t="e">
        <f t="shared" si="236"/>
        <v>#N/A</v>
      </c>
      <c r="AQ726" s="78" t="e">
        <f t="shared" ca="1" si="237"/>
        <v>#N/A</v>
      </c>
    </row>
    <row r="727" spans="1:43">
      <c r="A727" s="74">
        <v>2.3502480183341601</v>
      </c>
      <c r="B727" s="74">
        <v>3314</v>
      </c>
      <c r="C727" s="35">
        <v>0</v>
      </c>
      <c r="D727" s="35">
        <f t="shared" ca="1" si="224"/>
        <v>25</v>
      </c>
      <c r="E727" s="35">
        <f t="shared" ca="1" si="225"/>
        <v>7.2564263111767296E-4</v>
      </c>
      <c r="F727" s="35">
        <f ca="1">E727*'Input Sheet'!$D$2/SUM(OFFSET($E$4,0,0,'Input Sheet'!$D$2))</f>
        <v>0.33843922777123336</v>
      </c>
      <c r="G727" s="35" t="str">
        <f t="shared" si="226"/>
        <v/>
      </c>
      <c r="H727" s="35" t="str">
        <f t="shared" si="227"/>
        <v/>
      </c>
      <c r="J727" s="19">
        <v>724</v>
      </c>
      <c r="K727" s="30">
        <f t="shared" si="228"/>
        <v>2.2944662261615898</v>
      </c>
      <c r="L727" s="77">
        <f t="shared" ca="1" si="229"/>
        <v>7.7985731045405093E-4</v>
      </c>
      <c r="M727" s="27" t="str">
        <f t="shared" si="235"/>
        <v/>
      </c>
      <c r="N727" s="22" t="str">
        <f t="shared" si="230"/>
        <v/>
      </c>
      <c r="O727" s="28" t="str">
        <f t="shared" ca="1" si="231"/>
        <v/>
      </c>
      <c r="P727" s="28" t="str">
        <f t="shared" ca="1" si="232"/>
        <v/>
      </c>
      <c r="Q727" s="20" t="str">
        <f ca="1">IF(O727="","",SUM($P$4:$P727))</f>
        <v/>
      </c>
      <c r="R727" s="28" t="e">
        <f t="shared" si="223"/>
        <v>#N/A</v>
      </c>
      <c r="S727" s="77">
        <f ca="1">SUM(L$4:L727)</f>
        <v>1.4212317669915713</v>
      </c>
      <c r="T727" s="80">
        <f t="shared" ca="1" si="233"/>
        <v>0.67862002835491575</v>
      </c>
      <c r="U727" s="80" t="e">
        <f t="shared" ca="1" si="234"/>
        <v>#N/A</v>
      </c>
      <c r="V727" s="2"/>
      <c r="W727" s="2"/>
      <c r="X727" s="2"/>
      <c r="Y727" s="2"/>
      <c r="AB727" s="6"/>
      <c r="AC727" s="6"/>
      <c r="AP727" s="35" t="e">
        <f t="shared" si="236"/>
        <v>#N/A</v>
      </c>
      <c r="AQ727" s="78" t="e">
        <f t="shared" ca="1" si="237"/>
        <v>#N/A</v>
      </c>
    </row>
    <row r="728" spans="1:43">
      <c r="A728" s="74">
        <v>2.1271047983648099</v>
      </c>
      <c r="B728" s="74">
        <v>3317</v>
      </c>
      <c r="C728" s="35">
        <v>0</v>
      </c>
      <c r="D728" s="35">
        <f t="shared" ca="1" si="224"/>
        <v>20</v>
      </c>
      <c r="E728" s="35">
        <f t="shared" ca="1" si="225"/>
        <v>9.9047570816791861E-4</v>
      </c>
      <c r="F728" s="35">
        <f ca="1">E728*'Input Sheet'!$D$2/SUM(OFFSET($E$4,0,0,'Input Sheet'!$D$2))</f>
        <v>0.46195719411109953</v>
      </c>
      <c r="G728" s="35" t="str">
        <f t="shared" si="226"/>
        <v/>
      </c>
      <c r="H728" s="35" t="str">
        <f t="shared" si="227"/>
        <v/>
      </c>
      <c r="J728" s="19">
        <v>725</v>
      </c>
      <c r="K728" s="30">
        <f t="shared" si="228"/>
        <v>2.2944662261615898</v>
      </c>
      <c r="L728" s="77">
        <f t="shared" ca="1" si="229"/>
        <v>7.7985731045405093E-4</v>
      </c>
      <c r="M728" s="27" t="str">
        <f t="shared" si="235"/>
        <v/>
      </c>
      <c r="N728" s="22" t="str">
        <f t="shared" si="230"/>
        <v/>
      </c>
      <c r="O728" s="28" t="str">
        <f t="shared" ca="1" si="231"/>
        <v/>
      </c>
      <c r="P728" s="28" t="str">
        <f t="shared" ca="1" si="232"/>
        <v/>
      </c>
      <c r="Q728" s="20" t="str">
        <f ca="1">IF(O728="","",SUM($P$4:$P728))</f>
        <v/>
      </c>
      <c r="R728" s="28" t="e">
        <f t="shared" ref="R728:R791" si="238">IF(N728="",NA(),10^N728)</f>
        <v>#N/A</v>
      </c>
      <c r="S728" s="77">
        <f ca="1">SUM(L$4:L728)</f>
        <v>1.4220116243020253</v>
      </c>
      <c r="T728" s="80">
        <f t="shared" ca="1" si="233"/>
        <v>0.67899240026667895</v>
      </c>
      <c r="U728" s="80" t="e">
        <f t="shared" ca="1" si="234"/>
        <v>#N/A</v>
      </c>
      <c r="V728" s="2"/>
      <c r="W728" s="2"/>
      <c r="X728" s="2"/>
      <c r="Y728" s="2"/>
      <c r="AB728" s="6"/>
      <c r="AC728" s="6"/>
      <c r="AP728" s="35" t="e">
        <f t="shared" si="236"/>
        <v>#N/A</v>
      </c>
      <c r="AQ728" s="78" t="e">
        <f t="shared" ca="1" si="237"/>
        <v>#N/A</v>
      </c>
    </row>
    <row r="729" spans="1:43">
      <c r="A729" s="74">
        <v>2.2174839442139098</v>
      </c>
      <c r="B729" s="74">
        <v>3319</v>
      </c>
      <c r="C729" s="35">
        <v>0</v>
      </c>
      <c r="D729" s="35">
        <f t="shared" ca="1" si="224"/>
        <v>22</v>
      </c>
      <c r="E729" s="35">
        <f t="shared" ca="1" si="225"/>
        <v>6.717582773218062E-4</v>
      </c>
      <c r="F729" s="35">
        <f ca="1">E729*'Input Sheet'!$D$2/SUM(OFFSET($E$4,0,0,'Input Sheet'!$D$2))</f>
        <v>0.31330760194663687</v>
      </c>
      <c r="G729" s="35" t="str">
        <f t="shared" si="226"/>
        <v/>
      </c>
      <c r="H729" s="35" t="str">
        <f t="shared" si="227"/>
        <v/>
      </c>
      <c r="J729" s="19">
        <v>726</v>
      </c>
      <c r="K729" s="30">
        <f t="shared" si="228"/>
        <v>2.2944662261615898</v>
      </c>
      <c r="L729" s="77">
        <f t="shared" ca="1" si="229"/>
        <v>7.7985731045405093E-4</v>
      </c>
      <c r="M729" s="27" t="str">
        <f t="shared" si="235"/>
        <v/>
      </c>
      <c r="N729" s="22" t="str">
        <f t="shared" si="230"/>
        <v/>
      </c>
      <c r="O729" s="28" t="str">
        <f t="shared" ca="1" si="231"/>
        <v/>
      </c>
      <c r="P729" s="28" t="str">
        <f t="shared" ca="1" si="232"/>
        <v/>
      </c>
      <c r="Q729" s="20" t="str">
        <f ca="1">IF(O729="","",SUM($P$4:$P729))</f>
        <v/>
      </c>
      <c r="R729" s="28" t="e">
        <f t="shared" si="238"/>
        <v>#N/A</v>
      </c>
      <c r="S729" s="77">
        <f ca="1">SUM(L$4:L729)</f>
        <v>1.4227914816124794</v>
      </c>
      <c r="T729" s="80">
        <f t="shared" ca="1" si="233"/>
        <v>0.67936477217844204</v>
      </c>
      <c r="U729" s="80" t="e">
        <f t="shared" ca="1" si="234"/>
        <v>#N/A</v>
      </c>
      <c r="V729" s="2"/>
      <c r="W729" s="2"/>
      <c r="X729" s="2"/>
      <c r="Y729" s="2"/>
      <c r="AB729" s="6"/>
      <c r="AC729" s="6"/>
      <c r="AP729" s="35" t="e">
        <f t="shared" si="236"/>
        <v>#N/A</v>
      </c>
      <c r="AQ729" s="78" t="e">
        <f t="shared" ca="1" si="237"/>
        <v>#N/A</v>
      </c>
    </row>
    <row r="730" spans="1:43">
      <c r="A730" s="74">
        <v>2.0644579892269199</v>
      </c>
      <c r="B730" s="74">
        <v>3320</v>
      </c>
      <c r="C730" s="35">
        <v>0.10952380952381</v>
      </c>
      <c r="D730" s="35">
        <f t="shared" ca="1" si="224"/>
        <v>19</v>
      </c>
      <c r="E730" s="35">
        <f t="shared" ca="1" si="225"/>
        <v>1.0051494223629991E-3</v>
      </c>
      <c r="F730" s="35">
        <f ca="1">E730*'Input Sheet'!$D$2/SUM(OFFSET($E$4,0,0,'Input Sheet'!$D$2))</f>
        <v>0.46880100439422701</v>
      </c>
      <c r="G730" s="35">
        <f t="shared" si="226"/>
        <v>2.0644579892269199</v>
      </c>
      <c r="H730" s="35">
        <f t="shared" si="227"/>
        <v>7</v>
      </c>
      <c r="J730" s="19">
        <v>727</v>
      </c>
      <c r="K730" s="30">
        <f t="shared" si="228"/>
        <v>2.2944662261615898</v>
      </c>
      <c r="L730" s="77">
        <f t="shared" ca="1" si="229"/>
        <v>7.7985731045405093E-4</v>
      </c>
      <c r="M730" s="27" t="str">
        <f t="shared" si="235"/>
        <v/>
      </c>
      <c r="N730" s="22" t="str">
        <f t="shared" si="230"/>
        <v/>
      </c>
      <c r="O730" s="28" t="str">
        <f t="shared" ca="1" si="231"/>
        <v/>
      </c>
      <c r="P730" s="28" t="str">
        <f t="shared" ca="1" si="232"/>
        <v/>
      </c>
      <c r="Q730" s="20" t="str">
        <f ca="1">IF(O730="","",SUM($P$4:$P730))</f>
        <v/>
      </c>
      <c r="R730" s="28" t="e">
        <f t="shared" si="238"/>
        <v>#N/A</v>
      </c>
      <c r="S730" s="77">
        <f ca="1">SUM(L$4:L730)</f>
        <v>1.4235713389229334</v>
      </c>
      <c r="T730" s="80">
        <f t="shared" ca="1" si="233"/>
        <v>0.67973714409020514</v>
      </c>
      <c r="U730" s="80" t="e">
        <f t="shared" ca="1" si="234"/>
        <v>#N/A</v>
      </c>
      <c r="V730" s="2"/>
      <c r="W730" s="2"/>
      <c r="X730" s="2"/>
      <c r="Y730" s="2"/>
      <c r="AB730" s="6"/>
      <c r="AC730" s="6"/>
      <c r="AP730" s="35" t="e">
        <f t="shared" si="236"/>
        <v>#N/A</v>
      </c>
      <c r="AQ730" s="78" t="e">
        <f t="shared" ca="1" si="237"/>
        <v>#N/A</v>
      </c>
    </row>
    <row r="731" spans="1:43">
      <c r="A731" s="74">
        <v>2.04139268515822</v>
      </c>
      <c r="B731" s="74">
        <v>3321</v>
      </c>
      <c r="C731" s="35">
        <v>0.134615384615385</v>
      </c>
      <c r="D731" s="35">
        <f t="shared" ca="1" si="224"/>
        <v>18</v>
      </c>
      <c r="E731" s="35">
        <f t="shared" ca="1" si="225"/>
        <v>1.4283702317789985E-3</v>
      </c>
      <c r="F731" s="35">
        <f ca="1">E731*'Input Sheet'!$D$2/SUM(OFFSET($E$4,0,0,'Input Sheet'!$D$2))</f>
        <v>0.66619090098126998</v>
      </c>
      <c r="G731" s="35">
        <f t="shared" si="226"/>
        <v>2.04139268515822</v>
      </c>
      <c r="H731" s="35">
        <f t="shared" si="227"/>
        <v>9</v>
      </c>
      <c r="J731" s="19">
        <v>728</v>
      </c>
      <c r="K731" s="30">
        <f t="shared" si="228"/>
        <v>2.2944662261615898</v>
      </c>
      <c r="L731" s="77">
        <f t="shared" ca="1" si="229"/>
        <v>7.7985731045405093E-4</v>
      </c>
      <c r="M731" s="27" t="str">
        <f t="shared" si="235"/>
        <v/>
      </c>
      <c r="N731" s="22" t="str">
        <f t="shared" si="230"/>
        <v/>
      </c>
      <c r="O731" s="28" t="str">
        <f t="shared" ca="1" si="231"/>
        <v/>
      </c>
      <c r="P731" s="28" t="str">
        <f t="shared" ca="1" si="232"/>
        <v/>
      </c>
      <c r="Q731" s="20" t="str">
        <f ca="1">IF(O731="","",SUM($P$4:$P731))</f>
        <v/>
      </c>
      <c r="R731" s="28" t="e">
        <f t="shared" si="238"/>
        <v>#N/A</v>
      </c>
      <c r="S731" s="77">
        <f ca="1">SUM(L$4:L731)</f>
        <v>1.4243511962333875</v>
      </c>
      <c r="T731" s="80">
        <f t="shared" ca="1" si="233"/>
        <v>0.68010951600196823</v>
      </c>
      <c r="U731" s="80" t="e">
        <f t="shared" ca="1" si="234"/>
        <v>#N/A</v>
      </c>
      <c r="V731" s="2"/>
      <c r="W731" s="2"/>
      <c r="X731" s="2"/>
      <c r="Y731" s="2"/>
      <c r="AB731" s="6"/>
      <c r="AC731" s="6"/>
      <c r="AP731" s="35" t="e">
        <f t="shared" si="236"/>
        <v>#N/A</v>
      </c>
      <c r="AQ731" s="78" t="e">
        <f t="shared" ca="1" si="237"/>
        <v>#N/A</v>
      </c>
    </row>
    <row r="732" spans="1:43">
      <c r="A732" s="74">
        <v>2.1846914308176002</v>
      </c>
      <c r="B732" s="74">
        <v>3322</v>
      </c>
      <c r="C732" s="35">
        <v>4.1841004184100397E-3</v>
      </c>
      <c r="D732" s="35">
        <f t="shared" ca="1" si="224"/>
        <v>21</v>
      </c>
      <c r="E732" s="35">
        <f t="shared" ca="1" si="225"/>
        <v>8.8113748064288871E-4</v>
      </c>
      <c r="F732" s="35">
        <f ca="1">E732*'Input Sheet'!$D$2/SUM(OFFSET($E$4,0,0,'Input Sheet'!$D$2))</f>
        <v>0.41096191943649768</v>
      </c>
      <c r="G732" s="35">
        <f t="shared" si="226"/>
        <v>2.1846914308176002</v>
      </c>
      <c r="H732" s="35">
        <f t="shared" si="227"/>
        <v>9</v>
      </c>
      <c r="J732" s="19">
        <v>729</v>
      </c>
      <c r="K732" s="30">
        <f t="shared" si="228"/>
        <v>2.2944662261615898</v>
      </c>
      <c r="L732" s="77">
        <f t="shared" ca="1" si="229"/>
        <v>7.7985731045405093E-4</v>
      </c>
      <c r="M732" s="27" t="str">
        <f t="shared" si="235"/>
        <v/>
      </c>
      <c r="N732" s="22" t="str">
        <f t="shared" si="230"/>
        <v/>
      </c>
      <c r="O732" s="28" t="str">
        <f t="shared" ca="1" si="231"/>
        <v/>
      </c>
      <c r="P732" s="28" t="str">
        <f t="shared" ca="1" si="232"/>
        <v/>
      </c>
      <c r="Q732" s="20" t="str">
        <f ca="1">IF(O732="","",SUM($P$4:$P732))</f>
        <v/>
      </c>
      <c r="R732" s="28" t="e">
        <f t="shared" si="238"/>
        <v>#N/A</v>
      </c>
      <c r="S732" s="77">
        <f ca="1">SUM(L$4:L732)</f>
        <v>1.4251310535438415</v>
      </c>
      <c r="T732" s="80">
        <f t="shared" ca="1" si="233"/>
        <v>0.68048188791373132</v>
      </c>
      <c r="U732" s="80" t="e">
        <f t="shared" ca="1" si="234"/>
        <v>#N/A</v>
      </c>
      <c r="V732" s="2"/>
      <c r="W732" s="2"/>
      <c r="X732" s="2"/>
      <c r="Y732" s="2"/>
      <c r="AB732" s="6"/>
      <c r="AC732" s="6"/>
      <c r="AP732" s="35" t="e">
        <f t="shared" si="236"/>
        <v>#N/A</v>
      </c>
      <c r="AQ732" s="78" t="e">
        <f t="shared" ca="1" si="237"/>
        <v>#N/A</v>
      </c>
    </row>
    <row r="733" spans="1:43">
      <c r="A733" s="74">
        <v>2.1522883443830598</v>
      </c>
      <c r="B733" s="74">
        <v>3323</v>
      </c>
      <c r="C733" s="35">
        <v>7.6530612244898003E-2</v>
      </c>
      <c r="D733" s="35">
        <f t="shared" ca="1" si="224"/>
        <v>21</v>
      </c>
      <c r="E733" s="35">
        <f t="shared" ca="1" si="225"/>
        <v>8.8113748064288871E-4</v>
      </c>
      <c r="F733" s="35">
        <f ca="1">E733*'Input Sheet'!$D$2/SUM(OFFSET($E$4,0,0,'Input Sheet'!$D$2))</f>
        <v>0.41096191943649768</v>
      </c>
      <c r="G733" s="35">
        <f t="shared" si="226"/>
        <v>2.1522883443830598</v>
      </c>
      <c r="H733" s="35">
        <f t="shared" si="227"/>
        <v>5</v>
      </c>
      <c r="J733" s="19">
        <v>730</v>
      </c>
      <c r="K733" s="30">
        <f t="shared" si="228"/>
        <v>2.29666519026153</v>
      </c>
      <c r="L733" s="77">
        <f t="shared" ca="1" si="229"/>
        <v>7.7985731045405093E-4</v>
      </c>
      <c r="M733" s="27">
        <f t="shared" si="235"/>
        <v>2.29666519026153</v>
      </c>
      <c r="N733" s="22" t="str">
        <f t="shared" si="230"/>
        <v/>
      </c>
      <c r="O733" s="28" t="str">
        <f t="shared" ca="1" si="231"/>
        <v/>
      </c>
      <c r="P733" s="28" t="str">
        <f t="shared" ca="1" si="232"/>
        <v/>
      </c>
      <c r="Q733" s="20" t="str">
        <f ca="1">IF(O733="","",SUM($P$4:$P733))</f>
        <v/>
      </c>
      <c r="R733" s="28" t="e">
        <f t="shared" si="238"/>
        <v>#N/A</v>
      </c>
      <c r="S733" s="77">
        <f ca="1">SUM(L$4:L733)</f>
        <v>1.4259109108542956</v>
      </c>
      <c r="T733" s="80">
        <f t="shared" ca="1" si="233"/>
        <v>0.68085425982549441</v>
      </c>
      <c r="U733" s="80" t="e">
        <f t="shared" ca="1" si="234"/>
        <v>#N/A</v>
      </c>
      <c r="V733" s="2"/>
      <c r="W733" s="2"/>
      <c r="X733" s="2"/>
      <c r="Y733" s="2"/>
      <c r="AB733" s="6"/>
      <c r="AC733" s="6"/>
      <c r="AP733" s="35" t="e">
        <f t="shared" si="236"/>
        <v>#N/A</v>
      </c>
      <c r="AQ733" s="78" t="e">
        <f t="shared" ca="1" si="237"/>
        <v>#N/A</v>
      </c>
    </row>
    <row r="734" spans="1:43">
      <c r="A734" s="74">
        <v>2.3463529744506402</v>
      </c>
      <c r="B734" s="74">
        <v>3324</v>
      </c>
      <c r="C734" s="35">
        <v>0</v>
      </c>
      <c r="D734" s="35">
        <f t="shared" ca="1" si="224"/>
        <v>25</v>
      </c>
      <c r="E734" s="35">
        <f t="shared" ca="1" si="225"/>
        <v>7.2564263111767296E-4</v>
      </c>
      <c r="F734" s="35">
        <f ca="1">E734*'Input Sheet'!$D$2/SUM(OFFSET($E$4,0,0,'Input Sheet'!$D$2))</f>
        <v>0.33843922777123336</v>
      </c>
      <c r="G734" s="35" t="str">
        <f t="shared" si="226"/>
        <v/>
      </c>
      <c r="H734" s="35" t="str">
        <f t="shared" si="227"/>
        <v/>
      </c>
      <c r="J734" s="19">
        <v>731</v>
      </c>
      <c r="K734" s="30">
        <f t="shared" si="228"/>
        <v>2.29666519026153</v>
      </c>
      <c r="L734" s="77">
        <f t="shared" ca="1" si="229"/>
        <v>7.7985731045405093E-4</v>
      </c>
      <c r="M734" s="27" t="str">
        <f t="shared" si="235"/>
        <v/>
      </c>
      <c r="N734" s="22" t="str">
        <f t="shared" si="230"/>
        <v/>
      </c>
      <c r="O734" s="28" t="str">
        <f t="shared" ca="1" si="231"/>
        <v/>
      </c>
      <c r="P734" s="28" t="str">
        <f t="shared" ca="1" si="232"/>
        <v/>
      </c>
      <c r="Q734" s="20" t="str">
        <f ca="1">IF(O734="","",SUM($P$4:$P734))</f>
        <v/>
      </c>
      <c r="R734" s="28" t="e">
        <f t="shared" si="238"/>
        <v>#N/A</v>
      </c>
      <c r="S734" s="77">
        <f ca="1">SUM(L$4:L734)</f>
        <v>1.4266907681647496</v>
      </c>
      <c r="T734" s="80">
        <f t="shared" ca="1" si="233"/>
        <v>0.68122663173725762</v>
      </c>
      <c r="U734" s="80" t="e">
        <f t="shared" ca="1" si="234"/>
        <v>#N/A</v>
      </c>
      <c r="V734" s="2"/>
      <c r="W734" s="2"/>
      <c r="X734" s="2"/>
      <c r="Y734" s="2"/>
      <c r="AB734" s="6"/>
      <c r="AC734" s="6"/>
      <c r="AP734" s="35" t="e">
        <f t="shared" si="236"/>
        <v>#N/A</v>
      </c>
      <c r="AQ734" s="78" t="e">
        <f t="shared" ca="1" si="237"/>
        <v>#N/A</v>
      </c>
    </row>
    <row r="735" spans="1:43">
      <c r="A735" s="74">
        <v>2.2278867046136699</v>
      </c>
      <c r="B735" s="74">
        <v>3325</v>
      </c>
      <c r="C735" s="35">
        <v>6.3636363636363602E-2</v>
      </c>
      <c r="D735" s="35">
        <f t="shared" ca="1" si="224"/>
        <v>22</v>
      </c>
      <c r="E735" s="35">
        <f t="shared" ca="1" si="225"/>
        <v>6.717582773218062E-4</v>
      </c>
      <c r="F735" s="35">
        <f ca="1">E735*'Input Sheet'!$D$2/SUM(OFFSET($E$4,0,0,'Input Sheet'!$D$2))</f>
        <v>0.31330760194663687</v>
      </c>
      <c r="G735" s="35">
        <f t="shared" si="226"/>
        <v>2.2278867046136699</v>
      </c>
      <c r="H735" s="35">
        <f t="shared" si="227"/>
        <v>7</v>
      </c>
      <c r="J735" s="19">
        <v>732</v>
      </c>
      <c r="K735" s="30">
        <f t="shared" si="228"/>
        <v>2.2988530764097099</v>
      </c>
      <c r="L735" s="77">
        <f t="shared" ca="1" si="229"/>
        <v>7.7985731045405093E-4</v>
      </c>
      <c r="M735" s="27">
        <f t="shared" si="235"/>
        <v>2.2988530764097099</v>
      </c>
      <c r="N735" s="22" t="str">
        <f t="shared" si="230"/>
        <v/>
      </c>
      <c r="O735" s="28" t="str">
        <f t="shared" ca="1" si="231"/>
        <v/>
      </c>
      <c r="P735" s="28" t="str">
        <f t="shared" ca="1" si="232"/>
        <v/>
      </c>
      <c r="Q735" s="20" t="str">
        <f ca="1">IF(O735="","",SUM($P$4:$P735))</f>
        <v/>
      </c>
      <c r="R735" s="28" t="e">
        <f t="shared" si="238"/>
        <v>#N/A</v>
      </c>
      <c r="S735" s="77">
        <f ca="1">SUM(L$4:L735)</f>
        <v>1.4274706254752036</v>
      </c>
      <c r="T735" s="80">
        <f t="shared" ca="1" si="233"/>
        <v>0.68159900364902071</v>
      </c>
      <c r="U735" s="80" t="e">
        <f t="shared" ca="1" si="234"/>
        <v>#N/A</v>
      </c>
      <c r="V735" s="2"/>
      <c r="W735" s="2"/>
      <c r="X735" s="2"/>
      <c r="Y735" s="2"/>
      <c r="AB735" s="6"/>
      <c r="AC735" s="6"/>
      <c r="AP735" s="35" t="e">
        <f t="shared" si="236"/>
        <v>#N/A</v>
      </c>
      <c r="AQ735" s="78" t="e">
        <f t="shared" ca="1" si="237"/>
        <v>#N/A</v>
      </c>
    </row>
    <row r="736" spans="1:43">
      <c r="A736" s="74">
        <v>2.0374264979406198</v>
      </c>
      <c r="B736" s="74">
        <v>3326</v>
      </c>
      <c r="C736" s="35">
        <v>0.323943661971831</v>
      </c>
      <c r="D736" s="35">
        <f t="shared" ca="1" si="224"/>
        <v>18</v>
      </c>
      <c r="E736" s="35">
        <f t="shared" ca="1" si="225"/>
        <v>1.4283702317789985E-3</v>
      </c>
      <c r="F736" s="35">
        <f ca="1">E736*'Input Sheet'!$D$2/SUM(OFFSET($E$4,0,0,'Input Sheet'!$D$2))</f>
        <v>0.66619090098126998</v>
      </c>
      <c r="G736" s="35">
        <f t="shared" si="226"/>
        <v>2.0374264979406198</v>
      </c>
      <c r="H736" s="35">
        <f t="shared" si="227"/>
        <v>3</v>
      </c>
      <c r="J736" s="19">
        <v>733</v>
      </c>
      <c r="K736" s="30">
        <f t="shared" si="228"/>
        <v>2.3010299956639799</v>
      </c>
      <c r="L736" s="77">
        <f t="shared" ca="1" si="229"/>
        <v>7.7985731045405093E-4</v>
      </c>
      <c r="M736" s="27">
        <f t="shared" si="235"/>
        <v>2.3010299956639799</v>
      </c>
      <c r="N736" s="22" t="str">
        <f t="shared" si="230"/>
        <v/>
      </c>
      <c r="O736" s="28" t="str">
        <f t="shared" ca="1" si="231"/>
        <v/>
      </c>
      <c r="P736" s="28" t="str">
        <f t="shared" ca="1" si="232"/>
        <v/>
      </c>
      <c r="Q736" s="20" t="str">
        <f ca="1">IF(O736="","",SUM($P$4:$P736))</f>
        <v/>
      </c>
      <c r="R736" s="28" t="e">
        <f t="shared" si="238"/>
        <v>#N/A</v>
      </c>
      <c r="S736" s="77">
        <f ca="1">SUM(L$4:L736)</f>
        <v>1.4282504827856577</v>
      </c>
      <c r="T736" s="80">
        <f t="shared" ca="1" si="233"/>
        <v>0.6819713755607838</v>
      </c>
      <c r="U736" s="80" t="e">
        <f t="shared" ca="1" si="234"/>
        <v>#N/A</v>
      </c>
      <c r="V736" s="2"/>
      <c r="W736" s="2"/>
      <c r="X736" s="2"/>
      <c r="Y736" s="2"/>
      <c r="AB736" s="6"/>
      <c r="AC736" s="6"/>
      <c r="AP736" s="35" t="e">
        <f t="shared" si="236"/>
        <v>#N/A</v>
      </c>
      <c r="AQ736" s="78" t="e">
        <f t="shared" ca="1" si="237"/>
        <v>#N/A</v>
      </c>
    </row>
    <row r="737" spans="1:43">
      <c r="A737" s="74">
        <v>2.2855573090077699</v>
      </c>
      <c r="B737" s="74">
        <v>3327</v>
      </c>
      <c r="C737" s="35">
        <v>4.7826086956521699E-2</v>
      </c>
      <c r="D737" s="35">
        <f t="shared" ca="1" si="224"/>
        <v>23</v>
      </c>
      <c r="E737" s="35">
        <f t="shared" ca="1" si="225"/>
        <v>6.587144272767226E-4</v>
      </c>
      <c r="F737" s="35">
        <f ca="1">E737*'Input Sheet'!$D$2/SUM(OFFSET($E$4,0,0,'Input Sheet'!$D$2))</f>
        <v>0.30722395919039147</v>
      </c>
      <c r="G737" s="35">
        <f t="shared" si="226"/>
        <v>2.2855573090077699</v>
      </c>
      <c r="H737" s="35">
        <f t="shared" si="227"/>
        <v>3</v>
      </c>
      <c r="J737" s="19">
        <v>734</v>
      </c>
      <c r="K737" s="30">
        <f t="shared" si="228"/>
        <v>2.3010299956639799</v>
      </c>
      <c r="L737" s="77">
        <f t="shared" ca="1" si="229"/>
        <v>7.7985731045405093E-4</v>
      </c>
      <c r="M737" s="27" t="str">
        <f t="shared" si="235"/>
        <v/>
      </c>
      <c r="N737" s="22" t="str">
        <f t="shared" si="230"/>
        <v/>
      </c>
      <c r="O737" s="28" t="str">
        <f t="shared" ca="1" si="231"/>
        <v/>
      </c>
      <c r="P737" s="28" t="str">
        <f t="shared" ca="1" si="232"/>
        <v/>
      </c>
      <c r="Q737" s="20" t="str">
        <f ca="1">IF(O737="","",SUM($P$4:$P737))</f>
        <v/>
      </c>
      <c r="R737" s="28" t="e">
        <f t="shared" si="238"/>
        <v>#N/A</v>
      </c>
      <c r="S737" s="77">
        <f ca="1">SUM(L$4:L737)</f>
        <v>1.4290303400961117</v>
      </c>
      <c r="T737" s="80">
        <f t="shared" ca="1" si="233"/>
        <v>0.68234374747254689</v>
      </c>
      <c r="U737" s="80" t="e">
        <f t="shared" ca="1" si="234"/>
        <v>#N/A</v>
      </c>
      <c r="V737" s="2"/>
      <c r="W737" s="2"/>
      <c r="X737" s="2"/>
      <c r="Y737" s="2"/>
      <c r="AB737" s="6"/>
      <c r="AC737" s="6"/>
      <c r="AP737" s="35" t="e">
        <f t="shared" si="236"/>
        <v>#N/A</v>
      </c>
      <c r="AQ737" s="78" t="e">
        <f t="shared" ca="1" si="237"/>
        <v>#N/A</v>
      </c>
    </row>
    <row r="738" spans="1:43">
      <c r="A738" s="74">
        <v>2.2576785748691801</v>
      </c>
      <c r="B738" s="74">
        <v>3328</v>
      </c>
      <c r="C738" s="35">
        <v>3.5874439461883401E-2</v>
      </c>
      <c r="D738" s="35">
        <f t="shared" ca="1" si="224"/>
        <v>23</v>
      </c>
      <c r="E738" s="35">
        <f t="shared" ca="1" si="225"/>
        <v>6.587144272767226E-4</v>
      </c>
      <c r="F738" s="35">
        <f ca="1">E738*'Input Sheet'!$D$2/SUM(OFFSET($E$4,0,0,'Input Sheet'!$D$2))</f>
        <v>0.30722395919039147</v>
      </c>
      <c r="G738" s="35">
        <f t="shared" si="226"/>
        <v>2.2576785748691801</v>
      </c>
      <c r="H738" s="35">
        <f t="shared" si="227"/>
        <v>7</v>
      </c>
      <c r="J738" s="19">
        <v>735</v>
      </c>
      <c r="K738" s="30">
        <f t="shared" si="228"/>
        <v>2.3031960574204899</v>
      </c>
      <c r="L738" s="77">
        <f t="shared" ca="1" si="229"/>
        <v>7.7985731045405093E-4</v>
      </c>
      <c r="M738" s="27">
        <f t="shared" si="235"/>
        <v>2.3031960574204899</v>
      </c>
      <c r="N738" s="22" t="str">
        <f t="shared" si="230"/>
        <v/>
      </c>
      <c r="O738" s="28" t="str">
        <f t="shared" ca="1" si="231"/>
        <v/>
      </c>
      <c r="P738" s="28" t="str">
        <f t="shared" ca="1" si="232"/>
        <v/>
      </c>
      <c r="Q738" s="20" t="str">
        <f ca="1">IF(O738="","",SUM($P$4:$P738))</f>
        <v/>
      </c>
      <c r="R738" s="28" t="e">
        <f t="shared" si="238"/>
        <v>#N/A</v>
      </c>
      <c r="S738" s="77">
        <f ca="1">SUM(L$4:L738)</f>
        <v>1.4298101974065658</v>
      </c>
      <c r="T738" s="80">
        <f t="shared" ca="1" si="233"/>
        <v>0.68271611938430998</v>
      </c>
      <c r="U738" s="80" t="e">
        <f t="shared" ca="1" si="234"/>
        <v>#N/A</v>
      </c>
      <c r="V738" s="2"/>
      <c r="W738" s="2"/>
      <c r="X738" s="2"/>
      <c r="Y738" s="2"/>
      <c r="AB738" s="6"/>
      <c r="AC738" s="6"/>
      <c r="AP738" s="35" t="e">
        <f t="shared" si="236"/>
        <v>#N/A</v>
      </c>
      <c r="AQ738" s="78" t="e">
        <f t="shared" ca="1" si="237"/>
        <v>#N/A</v>
      </c>
    </row>
    <row r="739" spans="1:43">
      <c r="A739" s="74">
        <v>2.3820170425748701</v>
      </c>
      <c r="B739" s="74">
        <v>3329</v>
      </c>
      <c r="C739" s="35">
        <v>4.9504950495049497E-3</v>
      </c>
      <c r="D739" s="35">
        <f t="shared" ca="1" si="224"/>
        <v>25</v>
      </c>
      <c r="E739" s="35">
        <f t="shared" ca="1" si="225"/>
        <v>7.2564263111767296E-4</v>
      </c>
      <c r="F739" s="35">
        <f ca="1">E739*'Input Sheet'!$D$2/SUM(OFFSET($E$4,0,0,'Input Sheet'!$D$2))</f>
        <v>0.33843922777123336</v>
      </c>
      <c r="G739" s="35">
        <f t="shared" si="226"/>
        <v>2.3820170425748701</v>
      </c>
      <c r="H739" s="35">
        <f t="shared" si="227"/>
        <v>5</v>
      </c>
      <c r="J739" s="19">
        <v>736</v>
      </c>
      <c r="K739" s="30">
        <f t="shared" si="228"/>
        <v>2.3031960574204899</v>
      </c>
      <c r="L739" s="77">
        <f t="shared" ca="1" si="229"/>
        <v>7.7985731045405093E-4</v>
      </c>
      <c r="M739" s="27" t="str">
        <f t="shared" si="235"/>
        <v/>
      </c>
      <c r="N739" s="22" t="str">
        <f t="shared" si="230"/>
        <v/>
      </c>
      <c r="O739" s="28" t="str">
        <f t="shared" ca="1" si="231"/>
        <v/>
      </c>
      <c r="P739" s="28" t="str">
        <f t="shared" ca="1" si="232"/>
        <v/>
      </c>
      <c r="Q739" s="20" t="str">
        <f ca="1">IF(O739="","",SUM($P$4:$P739))</f>
        <v/>
      </c>
      <c r="R739" s="28" t="e">
        <f t="shared" si="238"/>
        <v>#N/A</v>
      </c>
      <c r="S739" s="77">
        <f ca="1">SUM(L$4:L739)</f>
        <v>1.4305900547170198</v>
      </c>
      <c r="T739" s="80">
        <f t="shared" ca="1" si="233"/>
        <v>0.68308849129607307</v>
      </c>
      <c r="U739" s="80" t="e">
        <f t="shared" ca="1" si="234"/>
        <v>#N/A</v>
      </c>
      <c r="V739" s="2"/>
      <c r="W739" s="2"/>
      <c r="X739" s="2"/>
      <c r="Y739" s="2"/>
      <c r="AB739" s="6"/>
      <c r="AC739" s="6"/>
      <c r="AP739" s="35" t="e">
        <f t="shared" si="236"/>
        <v>#N/A</v>
      </c>
      <c r="AQ739" s="78" t="e">
        <f t="shared" ca="1" si="237"/>
        <v>#N/A</v>
      </c>
    </row>
    <row r="740" spans="1:43">
      <c r="A740" s="74">
        <v>2.24303804868629</v>
      </c>
      <c r="B740" s="74">
        <v>3330</v>
      </c>
      <c r="C740" s="35">
        <v>4.9019607843137298E-3</v>
      </c>
      <c r="D740" s="35">
        <f t="shared" ca="1" si="224"/>
        <v>23</v>
      </c>
      <c r="E740" s="35">
        <f t="shared" ca="1" si="225"/>
        <v>6.587144272767226E-4</v>
      </c>
      <c r="F740" s="35">
        <f ca="1">E740*'Input Sheet'!$D$2/SUM(OFFSET($E$4,0,0,'Input Sheet'!$D$2))</f>
        <v>0.30722395919039147</v>
      </c>
      <c r="G740" s="35">
        <f t="shared" si="226"/>
        <v>2.24303804868629</v>
      </c>
      <c r="H740" s="35">
        <f t="shared" si="227"/>
        <v>5</v>
      </c>
      <c r="J740" s="19">
        <v>737</v>
      </c>
      <c r="K740" s="30">
        <f t="shared" si="228"/>
        <v>2.3053513694466199</v>
      </c>
      <c r="L740" s="77">
        <f t="shared" ca="1" si="229"/>
        <v>7.7985731045405093E-4</v>
      </c>
      <c r="M740" s="27">
        <f t="shared" si="235"/>
        <v>2.3053513694466199</v>
      </c>
      <c r="N740" s="22" t="str">
        <f t="shared" si="230"/>
        <v/>
      </c>
      <c r="O740" s="28" t="str">
        <f t="shared" ca="1" si="231"/>
        <v/>
      </c>
      <c r="P740" s="28" t="str">
        <f t="shared" ca="1" si="232"/>
        <v/>
      </c>
      <c r="Q740" s="20" t="str">
        <f ca="1">IF(O740="","",SUM($P$4:$P740))</f>
        <v/>
      </c>
      <c r="R740" s="28" t="e">
        <f t="shared" si="238"/>
        <v>#N/A</v>
      </c>
      <c r="S740" s="77">
        <f ca="1">SUM(L$4:L740)</f>
        <v>1.4313699120274739</v>
      </c>
      <c r="T740" s="80">
        <f t="shared" ca="1" si="233"/>
        <v>0.68346086320783628</v>
      </c>
      <c r="U740" s="80" t="e">
        <f t="shared" ca="1" si="234"/>
        <v>#N/A</v>
      </c>
      <c r="V740" s="2"/>
      <c r="W740" s="2"/>
      <c r="X740" s="2"/>
      <c r="Y740" s="2"/>
      <c r="AB740" s="6"/>
      <c r="AC740" s="6"/>
      <c r="AP740" s="35" t="e">
        <f t="shared" si="236"/>
        <v>#N/A</v>
      </c>
      <c r="AQ740" s="78" t="e">
        <f t="shared" ca="1" si="237"/>
        <v>#N/A</v>
      </c>
    </row>
    <row r="741" spans="1:43">
      <c r="A741" s="74">
        <v>2.3979400086720402</v>
      </c>
      <c r="B741" s="74">
        <v>3331</v>
      </c>
      <c r="C741" s="35">
        <v>0</v>
      </c>
      <c r="D741" s="35">
        <f t="shared" ca="1" si="224"/>
        <v>26</v>
      </c>
      <c r="E741" s="35">
        <f t="shared" ca="1" si="225"/>
        <v>8.2740958548173696E-4</v>
      </c>
      <c r="F741" s="35">
        <f ca="1">E741*'Input Sheet'!$D$2/SUM(OFFSET($E$4,0,0,'Input Sheet'!$D$2))</f>
        <v>0.38590326581232098</v>
      </c>
      <c r="G741" s="35" t="str">
        <f t="shared" si="226"/>
        <v/>
      </c>
      <c r="H741" s="35" t="str">
        <f t="shared" si="227"/>
        <v/>
      </c>
      <c r="J741" s="19">
        <v>738</v>
      </c>
      <c r="K741" s="30">
        <f t="shared" si="228"/>
        <v>2.3053513694466199</v>
      </c>
      <c r="L741" s="77">
        <f t="shared" ca="1" si="229"/>
        <v>7.7985731045405093E-4</v>
      </c>
      <c r="M741" s="27" t="str">
        <f t="shared" si="235"/>
        <v/>
      </c>
      <c r="N741" s="22" t="str">
        <f t="shared" si="230"/>
        <v/>
      </c>
      <c r="O741" s="28" t="str">
        <f t="shared" ca="1" si="231"/>
        <v/>
      </c>
      <c r="P741" s="28" t="str">
        <f t="shared" ca="1" si="232"/>
        <v/>
      </c>
      <c r="Q741" s="20" t="str">
        <f ca="1">IF(O741="","",SUM($P$4:$P741))</f>
        <v/>
      </c>
      <c r="R741" s="28" t="e">
        <f t="shared" si="238"/>
        <v>#N/A</v>
      </c>
      <c r="S741" s="77">
        <f ca="1">SUM(L$4:L741)</f>
        <v>1.4321497693379279</v>
      </c>
      <c r="T741" s="80">
        <f t="shared" ca="1" si="233"/>
        <v>0.68383323511959937</v>
      </c>
      <c r="U741" s="80" t="e">
        <f t="shared" ca="1" si="234"/>
        <v>#N/A</v>
      </c>
      <c r="V741" s="2"/>
      <c r="W741" s="2"/>
      <c r="X741" s="2"/>
      <c r="Y741" s="2"/>
      <c r="AB741" s="6"/>
      <c r="AC741" s="6"/>
      <c r="AP741" s="35" t="e">
        <f t="shared" si="236"/>
        <v>#N/A</v>
      </c>
      <c r="AQ741" s="78" t="e">
        <f t="shared" ca="1" si="237"/>
        <v>#N/A</v>
      </c>
    </row>
    <row r="742" spans="1:43">
      <c r="A742" s="74">
        <v>2.19865708695442</v>
      </c>
      <c r="B742" s="74">
        <v>3332</v>
      </c>
      <c r="C742" s="35">
        <v>4.2553191489361701E-2</v>
      </c>
      <c r="D742" s="35">
        <f t="shared" ca="1" si="224"/>
        <v>22</v>
      </c>
      <c r="E742" s="35">
        <f t="shared" ca="1" si="225"/>
        <v>6.717582773218062E-4</v>
      </c>
      <c r="F742" s="35">
        <f ca="1">E742*'Input Sheet'!$D$2/SUM(OFFSET($E$4,0,0,'Input Sheet'!$D$2))</f>
        <v>0.31330760194663687</v>
      </c>
      <c r="G742" s="35">
        <f t="shared" si="226"/>
        <v>2.19865708695442</v>
      </c>
      <c r="H742" s="35">
        <f t="shared" si="227"/>
        <v>9</v>
      </c>
      <c r="J742" s="19">
        <v>739</v>
      </c>
      <c r="K742" s="30">
        <f t="shared" si="228"/>
        <v>2.3053513694466199</v>
      </c>
      <c r="L742" s="77">
        <f t="shared" ca="1" si="229"/>
        <v>7.7985731045405093E-4</v>
      </c>
      <c r="M742" s="27" t="str">
        <f t="shared" si="235"/>
        <v/>
      </c>
      <c r="N742" s="22" t="str">
        <f t="shared" si="230"/>
        <v/>
      </c>
      <c r="O742" s="28" t="str">
        <f t="shared" ca="1" si="231"/>
        <v/>
      </c>
      <c r="P742" s="28" t="str">
        <f t="shared" ca="1" si="232"/>
        <v/>
      </c>
      <c r="Q742" s="20" t="str">
        <f ca="1">IF(O742="","",SUM($P$4:$P742))</f>
        <v/>
      </c>
      <c r="R742" s="28" t="e">
        <f t="shared" si="238"/>
        <v>#N/A</v>
      </c>
      <c r="S742" s="77">
        <f ca="1">SUM(L$4:L742)</f>
        <v>1.432929626648382</v>
      </c>
      <c r="T742" s="80">
        <f t="shared" ca="1" si="233"/>
        <v>0.68420560703136246</v>
      </c>
      <c r="U742" s="80" t="e">
        <f t="shared" ca="1" si="234"/>
        <v>#N/A</v>
      </c>
      <c r="V742" s="2"/>
      <c r="W742" s="2"/>
      <c r="X742" s="2"/>
      <c r="Y742" s="2"/>
      <c r="AB742" s="6"/>
      <c r="AC742" s="6"/>
      <c r="AP742" s="35" t="e">
        <f t="shared" si="236"/>
        <v>#N/A</v>
      </c>
      <c r="AQ742" s="78" t="e">
        <f t="shared" ca="1" si="237"/>
        <v>#N/A</v>
      </c>
    </row>
    <row r="743" spans="1:43">
      <c r="A743" s="74">
        <v>2.4533183400470402</v>
      </c>
      <c r="B743" s="74">
        <v>3333</v>
      </c>
      <c r="C743" s="35">
        <v>0</v>
      </c>
      <c r="D743" s="35">
        <f t="shared" ca="1" si="224"/>
        <v>27</v>
      </c>
      <c r="E743" s="35">
        <f t="shared" ca="1" si="225"/>
        <v>8.077093572559813E-4</v>
      </c>
      <c r="F743" s="35">
        <f ca="1">E743*'Input Sheet'!$D$2/SUM(OFFSET($E$4,0,0,'Input Sheet'!$D$2))</f>
        <v>0.3767150928167895</v>
      </c>
      <c r="G743" s="35" t="str">
        <f t="shared" si="226"/>
        <v/>
      </c>
      <c r="H743" s="35" t="str">
        <f t="shared" si="227"/>
        <v/>
      </c>
      <c r="J743" s="19">
        <v>740</v>
      </c>
      <c r="K743" s="30">
        <f t="shared" si="228"/>
        <v>2.3074960379132099</v>
      </c>
      <c r="L743" s="77">
        <f t="shared" ca="1" si="229"/>
        <v>7.7985731045405093E-4</v>
      </c>
      <c r="M743" s="27">
        <f t="shared" si="235"/>
        <v>2.3074960379132099</v>
      </c>
      <c r="N743" s="22" t="str">
        <f t="shared" si="230"/>
        <v/>
      </c>
      <c r="O743" s="28" t="str">
        <f t="shared" ca="1" si="231"/>
        <v/>
      </c>
      <c r="P743" s="28" t="str">
        <f t="shared" ca="1" si="232"/>
        <v/>
      </c>
      <c r="Q743" s="20" t="str">
        <f ca="1">IF(O743="","",SUM($P$4:$P743))</f>
        <v/>
      </c>
      <c r="R743" s="28" t="e">
        <f t="shared" si="238"/>
        <v>#N/A</v>
      </c>
      <c r="S743" s="77">
        <f ca="1">SUM(L$4:L743)</f>
        <v>1.433709483958836</v>
      </c>
      <c r="T743" s="80">
        <f t="shared" ca="1" si="233"/>
        <v>0.68457797894312555</v>
      </c>
      <c r="U743" s="80" t="e">
        <f t="shared" ca="1" si="234"/>
        <v>#N/A</v>
      </c>
      <c r="V743" s="2"/>
      <c r="W743" s="2"/>
      <c r="X743" s="2"/>
      <c r="Y743" s="2"/>
      <c r="AB743" s="6"/>
      <c r="AC743" s="6"/>
      <c r="AP743" s="35" t="e">
        <f t="shared" si="236"/>
        <v>#N/A</v>
      </c>
      <c r="AQ743" s="78" t="e">
        <f t="shared" ca="1" si="237"/>
        <v>#N/A</v>
      </c>
    </row>
    <row r="744" spans="1:43">
      <c r="A744" s="74">
        <v>2.3404441148401198</v>
      </c>
      <c r="B744" s="74">
        <v>3334</v>
      </c>
      <c r="C744" s="35">
        <v>0</v>
      </c>
      <c r="D744" s="35">
        <f t="shared" ca="1" si="224"/>
        <v>25</v>
      </c>
      <c r="E744" s="35">
        <f t="shared" ca="1" si="225"/>
        <v>7.2564263111767296E-4</v>
      </c>
      <c r="F744" s="35">
        <f ca="1">E744*'Input Sheet'!$D$2/SUM(OFFSET($E$4,0,0,'Input Sheet'!$D$2))</f>
        <v>0.33843922777123336</v>
      </c>
      <c r="G744" s="35" t="str">
        <f t="shared" si="226"/>
        <v/>
      </c>
      <c r="H744" s="35" t="str">
        <f t="shared" si="227"/>
        <v/>
      </c>
      <c r="J744" s="19">
        <v>741</v>
      </c>
      <c r="K744" s="30">
        <f t="shared" si="228"/>
        <v>2.3096301674259001</v>
      </c>
      <c r="L744" s="77">
        <f t="shared" ca="1" si="229"/>
        <v>7.7985731045405093E-4</v>
      </c>
      <c r="M744" s="27">
        <f t="shared" si="235"/>
        <v>2.3096301674259001</v>
      </c>
      <c r="N744" s="22" t="str">
        <f t="shared" si="230"/>
        <v/>
      </c>
      <c r="O744" s="28" t="str">
        <f t="shared" ca="1" si="231"/>
        <v/>
      </c>
      <c r="P744" s="28" t="str">
        <f t="shared" ca="1" si="232"/>
        <v/>
      </c>
      <c r="Q744" s="20" t="str">
        <f ca="1">IF(O744="","",SUM($P$4:$P744))</f>
        <v/>
      </c>
      <c r="R744" s="28" t="e">
        <f t="shared" si="238"/>
        <v>#N/A</v>
      </c>
      <c r="S744" s="77">
        <f ca="1">SUM(L$4:L744)</f>
        <v>1.4344893412692901</v>
      </c>
      <c r="T744" s="80">
        <f t="shared" ca="1" si="233"/>
        <v>0.68495035085488865</v>
      </c>
      <c r="U744" s="80" t="e">
        <f t="shared" ca="1" si="234"/>
        <v>#N/A</v>
      </c>
      <c r="V744" s="2"/>
      <c r="W744" s="2"/>
      <c r="X744" s="2"/>
      <c r="Y744" s="2"/>
      <c r="AB744" s="6"/>
      <c r="AC744" s="6"/>
      <c r="AP744" s="35" t="e">
        <f t="shared" si="236"/>
        <v>#N/A</v>
      </c>
      <c r="AQ744" s="78" t="e">
        <f t="shared" ca="1" si="237"/>
        <v>#N/A</v>
      </c>
    </row>
    <row r="745" spans="1:43">
      <c r="A745" s="74">
        <v>2.3344537511509298</v>
      </c>
      <c r="B745" s="74">
        <v>3335</v>
      </c>
      <c r="C745" s="35">
        <v>0</v>
      </c>
      <c r="D745" s="35">
        <f t="shared" ca="1" si="224"/>
        <v>24</v>
      </c>
      <c r="E745" s="35">
        <f t="shared" ca="1" si="225"/>
        <v>7.7985731045405093E-4</v>
      </c>
      <c r="F745" s="35">
        <f ca="1">E745*'Input Sheet'!$D$2/SUM(OFFSET($E$4,0,0,'Input Sheet'!$D$2))</f>
        <v>0.36372491720241751</v>
      </c>
      <c r="G745" s="35" t="str">
        <f t="shared" si="226"/>
        <v/>
      </c>
      <c r="H745" s="35" t="str">
        <f t="shared" si="227"/>
        <v/>
      </c>
      <c r="J745" s="19">
        <v>742</v>
      </c>
      <c r="K745" s="30">
        <f t="shared" si="228"/>
        <v>2.3096301674259001</v>
      </c>
      <c r="L745" s="77">
        <f t="shared" ca="1" si="229"/>
        <v>7.7985731045405093E-4</v>
      </c>
      <c r="M745" s="27" t="str">
        <f t="shared" si="235"/>
        <v/>
      </c>
      <c r="N745" s="22" t="str">
        <f t="shared" si="230"/>
        <v/>
      </c>
      <c r="O745" s="28" t="str">
        <f t="shared" ca="1" si="231"/>
        <v/>
      </c>
      <c r="P745" s="28" t="str">
        <f t="shared" ca="1" si="232"/>
        <v/>
      </c>
      <c r="Q745" s="20" t="str">
        <f ca="1">IF(O745="","",SUM($P$4:$P745))</f>
        <v/>
      </c>
      <c r="R745" s="28" t="e">
        <f t="shared" si="238"/>
        <v>#N/A</v>
      </c>
      <c r="S745" s="77">
        <f ca="1">SUM(L$4:L745)</f>
        <v>1.4352691985797441</v>
      </c>
      <c r="T745" s="80">
        <f t="shared" ca="1" si="233"/>
        <v>0.68532272276665174</v>
      </c>
      <c r="U745" s="80" t="e">
        <f t="shared" ca="1" si="234"/>
        <v>#N/A</v>
      </c>
      <c r="V745" s="2"/>
      <c r="W745" s="2"/>
      <c r="X745" s="2"/>
      <c r="Y745" s="2"/>
      <c r="AB745" s="6"/>
      <c r="AC745" s="6"/>
      <c r="AP745" s="35" t="e">
        <f t="shared" si="236"/>
        <v>#N/A</v>
      </c>
      <c r="AQ745" s="78" t="e">
        <f t="shared" ca="1" si="237"/>
        <v>#N/A</v>
      </c>
    </row>
    <row r="746" spans="1:43">
      <c r="A746" s="74">
        <v>2.2278867046136699</v>
      </c>
      <c r="B746" s="74">
        <v>3336</v>
      </c>
      <c r="C746" s="35">
        <v>6.2827225130889994E-2</v>
      </c>
      <c r="D746" s="35">
        <f t="shared" ca="1" si="224"/>
        <v>22</v>
      </c>
      <c r="E746" s="35">
        <f t="shared" ca="1" si="225"/>
        <v>6.717582773218062E-4</v>
      </c>
      <c r="F746" s="35">
        <f ca="1">E746*'Input Sheet'!$D$2/SUM(OFFSET($E$4,0,0,'Input Sheet'!$D$2))</f>
        <v>0.31330760194663687</v>
      </c>
      <c r="G746" s="35">
        <f t="shared" si="226"/>
        <v>2.2278867046136699</v>
      </c>
      <c r="H746" s="35">
        <f t="shared" si="227"/>
        <v>7</v>
      </c>
      <c r="J746" s="19">
        <v>743</v>
      </c>
      <c r="K746" s="30">
        <f t="shared" si="228"/>
        <v>2.3096301674259001</v>
      </c>
      <c r="L746" s="77">
        <f t="shared" ca="1" si="229"/>
        <v>7.7985731045405093E-4</v>
      </c>
      <c r="M746" s="27" t="str">
        <f t="shared" si="235"/>
        <v/>
      </c>
      <c r="N746" s="22" t="str">
        <f t="shared" si="230"/>
        <v/>
      </c>
      <c r="O746" s="28" t="str">
        <f t="shared" ca="1" si="231"/>
        <v/>
      </c>
      <c r="P746" s="28" t="str">
        <f t="shared" ca="1" si="232"/>
        <v/>
      </c>
      <c r="Q746" s="20" t="str">
        <f ca="1">IF(O746="","",SUM($P$4:$P746))</f>
        <v/>
      </c>
      <c r="R746" s="28" t="e">
        <f t="shared" si="238"/>
        <v>#N/A</v>
      </c>
      <c r="S746" s="77">
        <f ca="1">SUM(L$4:L746)</f>
        <v>1.4360490558901982</v>
      </c>
      <c r="T746" s="80">
        <f t="shared" ca="1" si="233"/>
        <v>0.68569509467841483</v>
      </c>
      <c r="U746" s="80" t="e">
        <f t="shared" ca="1" si="234"/>
        <v>#N/A</v>
      </c>
      <c r="V746" s="2"/>
      <c r="W746" s="2"/>
      <c r="X746" s="2"/>
      <c r="Y746" s="2"/>
      <c r="AB746" s="6"/>
      <c r="AC746" s="6"/>
      <c r="AP746" s="35" t="e">
        <f t="shared" si="236"/>
        <v>#N/A</v>
      </c>
      <c r="AQ746" s="78" t="e">
        <f t="shared" ca="1" si="237"/>
        <v>#N/A</v>
      </c>
    </row>
    <row r="747" spans="1:43">
      <c r="A747" s="74">
        <v>2.2900346113625201</v>
      </c>
      <c r="B747" s="74">
        <v>3337</v>
      </c>
      <c r="C747" s="35">
        <v>4.5112781954887202E-2</v>
      </c>
      <c r="D747" s="35">
        <f t="shared" ca="1" si="224"/>
        <v>23</v>
      </c>
      <c r="E747" s="35">
        <f t="shared" ca="1" si="225"/>
        <v>6.587144272767226E-4</v>
      </c>
      <c r="F747" s="35">
        <f ca="1">E747*'Input Sheet'!$D$2/SUM(OFFSET($E$4,0,0,'Input Sheet'!$D$2))</f>
        <v>0.30722395919039147</v>
      </c>
      <c r="G747" s="35">
        <f t="shared" si="226"/>
        <v>2.2900346113625201</v>
      </c>
      <c r="H747" s="35">
        <f t="shared" si="227"/>
        <v>4</v>
      </c>
      <c r="J747" s="19">
        <v>744</v>
      </c>
      <c r="K747" s="30">
        <f t="shared" si="228"/>
        <v>2.3096301674259001</v>
      </c>
      <c r="L747" s="77">
        <f t="shared" ca="1" si="229"/>
        <v>7.7985731045405093E-4</v>
      </c>
      <c r="M747" s="27" t="str">
        <f t="shared" si="235"/>
        <v/>
      </c>
      <c r="N747" s="22" t="str">
        <f t="shared" si="230"/>
        <v/>
      </c>
      <c r="O747" s="28" t="str">
        <f t="shared" ca="1" si="231"/>
        <v/>
      </c>
      <c r="P747" s="28" t="str">
        <f t="shared" ca="1" si="232"/>
        <v/>
      </c>
      <c r="Q747" s="20" t="str">
        <f ca="1">IF(O747="","",SUM($P$4:$P747))</f>
        <v/>
      </c>
      <c r="R747" s="28" t="e">
        <f t="shared" si="238"/>
        <v>#N/A</v>
      </c>
      <c r="S747" s="77">
        <f ca="1">SUM(L$4:L747)</f>
        <v>1.4368289132006522</v>
      </c>
      <c r="T747" s="80">
        <f t="shared" ca="1" si="233"/>
        <v>0.68606746659017803</v>
      </c>
      <c r="U747" s="80" t="e">
        <f t="shared" ca="1" si="234"/>
        <v>#N/A</v>
      </c>
      <c r="V747" s="2"/>
      <c r="W747" s="2"/>
      <c r="X747" s="2"/>
      <c r="Y747" s="2"/>
      <c r="AB747" s="6"/>
      <c r="AC747" s="6"/>
      <c r="AP747" s="35" t="e">
        <f t="shared" si="236"/>
        <v>#N/A</v>
      </c>
      <c r="AQ747" s="78" t="e">
        <f t="shared" ca="1" si="237"/>
        <v>#N/A</v>
      </c>
    </row>
    <row r="748" spans="1:43">
      <c r="A748" s="74">
        <v>2.3598354823398902</v>
      </c>
      <c r="B748" s="74">
        <v>3338</v>
      </c>
      <c r="C748" s="35">
        <v>0</v>
      </c>
      <c r="D748" s="35">
        <f t="shared" ca="1" si="224"/>
        <v>25</v>
      </c>
      <c r="E748" s="35">
        <f t="shared" ca="1" si="225"/>
        <v>7.2564263111767296E-4</v>
      </c>
      <c r="F748" s="35">
        <f ca="1">E748*'Input Sheet'!$D$2/SUM(OFFSET($E$4,0,0,'Input Sheet'!$D$2))</f>
        <v>0.33843922777123336</v>
      </c>
      <c r="G748" s="35" t="str">
        <f t="shared" si="226"/>
        <v/>
      </c>
      <c r="H748" s="35" t="str">
        <f t="shared" si="227"/>
        <v/>
      </c>
      <c r="J748" s="19">
        <v>745</v>
      </c>
      <c r="K748" s="30">
        <f t="shared" si="228"/>
        <v>2.3117538610557502</v>
      </c>
      <c r="L748" s="77">
        <f t="shared" ca="1" si="229"/>
        <v>7.7985731045405093E-4</v>
      </c>
      <c r="M748" s="27">
        <f t="shared" si="235"/>
        <v>2.3117538610557502</v>
      </c>
      <c r="N748" s="22" t="str">
        <f t="shared" si="230"/>
        <v/>
      </c>
      <c r="O748" s="28" t="str">
        <f t="shared" ca="1" si="231"/>
        <v/>
      </c>
      <c r="P748" s="28" t="str">
        <f t="shared" ca="1" si="232"/>
        <v/>
      </c>
      <c r="Q748" s="20" t="str">
        <f ca="1">IF(O748="","",SUM($P$4:$P748))</f>
        <v/>
      </c>
      <c r="R748" s="28" t="e">
        <f t="shared" si="238"/>
        <v>#N/A</v>
      </c>
      <c r="S748" s="77">
        <f ca="1">SUM(L$4:L748)</f>
        <v>1.4376087705111062</v>
      </c>
      <c r="T748" s="80">
        <f t="shared" ca="1" si="233"/>
        <v>0.68643983850194112</v>
      </c>
      <c r="U748" s="80" t="e">
        <f t="shared" ca="1" si="234"/>
        <v>#N/A</v>
      </c>
      <c r="V748" s="2"/>
      <c r="W748" s="2"/>
      <c r="X748" s="2"/>
      <c r="Y748" s="2"/>
      <c r="AB748" s="6"/>
      <c r="AC748" s="6"/>
      <c r="AP748" s="35" t="e">
        <f t="shared" si="236"/>
        <v>#N/A</v>
      </c>
      <c r="AQ748" s="78" t="e">
        <f t="shared" ca="1" si="237"/>
        <v>#N/A</v>
      </c>
    </row>
    <row r="749" spans="1:43">
      <c r="A749" s="74">
        <v>2.2988530764097099</v>
      </c>
      <c r="B749" s="74">
        <v>3339</v>
      </c>
      <c r="C749" s="35">
        <v>0</v>
      </c>
      <c r="D749" s="35">
        <f t="shared" ca="1" si="224"/>
        <v>24</v>
      </c>
      <c r="E749" s="35">
        <f t="shared" ca="1" si="225"/>
        <v>7.7985731045405093E-4</v>
      </c>
      <c r="F749" s="35">
        <f ca="1">E749*'Input Sheet'!$D$2/SUM(OFFSET($E$4,0,0,'Input Sheet'!$D$2))</f>
        <v>0.36372491720241751</v>
      </c>
      <c r="G749" s="35" t="str">
        <f t="shared" si="226"/>
        <v/>
      </c>
      <c r="H749" s="35" t="str">
        <f t="shared" si="227"/>
        <v/>
      </c>
      <c r="J749" s="19">
        <v>746</v>
      </c>
      <c r="K749" s="30">
        <f t="shared" si="228"/>
        <v>2.3117538610557502</v>
      </c>
      <c r="L749" s="77">
        <f t="shared" ca="1" si="229"/>
        <v>7.7985731045405093E-4</v>
      </c>
      <c r="M749" s="27" t="str">
        <f t="shared" si="235"/>
        <v/>
      </c>
      <c r="N749" s="22" t="str">
        <f t="shared" si="230"/>
        <v/>
      </c>
      <c r="O749" s="28" t="str">
        <f t="shared" ca="1" si="231"/>
        <v/>
      </c>
      <c r="P749" s="28" t="str">
        <f t="shared" ca="1" si="232"/>
        <v/>
      </c>
      <c r="Q749" s="20" t="str">
        <f ca="1">IF(O749="","",SUM($P$4:$P749))</f>
        <v/>
      </c>
      <c r="R749" s="28" t="e">
        <f t="shared" si="238"/>
        <v>#N/A</v>
      </c>
      <c r="S749" s="77">
        <f ca="1">SUM(L$4:L749)</f>
        <v>1.4383886278215603</v>
      </c>
      <c r="T749" s="80">
        <f t="shared" ca="1" si="233"/>
        <v>0.68681221041370422</v>
      </c>
      <c r="U749" s="80" t="e">
        <f t="shared" ca="1" si="234"/>
        <v>#N/A</v>
      </c>
      <c r="V749" s="2"/>
      <c r="W749" s="2"/>
      <c r="X749" s="2"/>
      <c r="Y749" s="2"/>
      <c r="AB749" s="6"/>
      <c r="AC749" s="6"/>
      <c r="AP749" s="35" t="e">
        <f t="shared" si="236"/>
        <v>#N/A</v>
      </c>
      <c r="AQ749" s="78" t="e">
        <f t="shared" ca="1" si="237"/>
        <v>#N/A</v>
      </c>
    </row>
    <row r="750" spans="1:43">
      <c r="A750" s="74">
        <v>2.06069784035361</v>
      </c>
      <c r="B750" s="74">
        <v>3340</v>
      </c>
      <c r="C750" s="35">
        <v>0</v>
      </c>
      <c r="D750" s="35">
        <f t="shared" ca="1" si="224"/>
        <v>19</v>
      </c>
      <c r="E750" s="35">
        <f t="shared" ca="1" si="225"/>
        <v>1.0051494223629991E-3</v>
      </c>
      <c r="F750" s="35">
        <f ca="1">E750*'Input Sheet'!$D$2/SUM(OFFSET($E$4,0,0,'Input Sheet'!$D$2))</f>
        <v>0.46880100439422701</v>
      </c>
      <c r="G750" s="35" t="str">
        <f t="shared" si="226"/>
        <v/>
      </c>
      <c r="H750" s="35" t="str">
        <f t="shared" si="227"/>
        <v/>
      </c>
      <c r="J750" s="19">
        <v>747</v>
      </c>
      <c r="K750" s="30">
        <f t="shared" si="228"/>
        <v>2.3117538610557502</v>
      </c>
      <c r="L750" s="77">
        <f t="shared" ca="1" si="229"/>
        <v>7.7985731045405093E-4</v>
      </c>
      <c r="M750" s="27" t="str">
        <f t="shared" si="235"/>
        <v/>
      </c>
      <c r="N750" s="22" t="str">
        <f t="shared" si="230"/>
        <v/>
      </c>
      <c r="O750" s="28" t="str">
        <f t="shared" ca="1" si="231"/>
        <v/>
      </c>
      <c r="P750" s="28" t="str">
        <f t="shared" ca="1" si="232"/>
        <v/>
      </c>
      <c r="Q750" s="20" t="str">
        <f ca="1">IF(O750="","",SUM($P$4:$P750))</f>
        <v/>
      </c>
      <c r="R750" s="28" t="e">
        <f t="shared" si="238"/>
        <v>#N/A</v>
      </c>
      <c r="S750" s="77">
        <f ca="1">SUM(L$4:L750)</f>
        <v>1.4391684851320143</v>
      </c>
      <c r="T750" s="80">
        <f t="shared" ca="1" si="233"/>
        <v>0.68718458232546731</v>
      </c>
      <c r="U750" s="80" t="e">
        <f t="shared" ca="1" si="234"/>
        <v>#N/A</v>
      </c>
      <c r="V750" s="2"/>
      <c r="W750" s="2"/>
      <c r="X750" s="2"/>
      <c r="Y750" s="2"/>
      <c r="AB750" s="6"/>
      <c r="AC750" s="6"/>
      <c r="AP750" s="35" t="e">
        <f t="shared" si="236"/>
        <v>#N/A</v>
      </c>
      <c r="AQ750" s="78" t="e">
        <f t="shared" ca="1" si="237"/>
        <v>#N/A</v>
      </c>
    </row>
    <row r="751" spans="1:43">
      <c r="A751" s="74">
        <v>2.3729120029701098</v>
      </c>
      <c r="B751" s="74">
        <v>3343</v>
      </c>
      <c r="C751" s="35">
        <v>0</v>
      </c>
      <c r="D751" s="35">
        <f t="shared" ca="1" si="224"/>
        <v>25</v>
      </c>
      <c r="E751" s="35">
        <f t="shared" ca="1" si="225"/>
        <v>7.2564263111767296E-4</v>
      </c>
      <c r="F751" s="35">
        <f ca="1">E751*'Input Sheet'!$D$2/SUM(OFFSET($E$4,0,0,'Input Sheet'!$D$2))</f>
        <v>0.33843922777123336</v>
      </c>
      <c r="G751" s="35" t="str">
        <f t="shared" si="226"/>
        <v/>
      </c>
      <c r="H751" s="35" t="str">
        <f t="shared" si="227"/>
        <v/>
      </c>
      <c r="J751" s="19">
        <v>748</v>
      </c>
      <c r="K751" s="30">
        <f t="shared" si="228"/>
        <v>2.3117538610557502</v>
      </c>
      <c r="L751" s="77">
        <f t="shared" ca="1" si="229"/>
        <v>7.7985731045405093E-4</v>
      </c>
      <c r="M751" s="27" t="str">
        <f t="shared" si="235"/>
        <v/>
      </c>
      <c r="N751" s="22" t="str">
        <f t="shared" si="230"/>
        <v/>
      </c>
      <c r="O751" s="28" t="str">
        <f t="shared" ca="1" si="231"/>
        <v/>
      </c>
      <c r="P751" s="28" t="str">
        <f t="shared" ca="1" si="232"/>
        <v/>
      </c>
      <c r="Q751" s="20" t="str">
        <f ca="1">IF(O751="","",SUM($P$4:$P751))</f>
        <v/>
      </c>
      <c r="R751" s="28" t="e">
        <f t="shared" si="238"/>
        <v>#N/A</v>
      </c>
      <c r="S751" s="77">
        <f ca="1">SUM(L$4:L751)</f>
        <v>1.4399483424424684</v>
      </c>
      <c r="T751" s="80">
        <f t="shared" ca="1" si="233"/>
        <v>0.6875569542372304</v>
      </c>
      <c r="U751" s="80" t="e">
        <f t="shared" ca="1" si="234"/>
        <v>#N/A</v>
      </c>
      <c r="V751" s="2"/>
      <c r="W751" s="2"/>
      <c r="X751" s="2"/>
      <c r="Y751" s="2"/>
      <c r="AB751" s="6"/>
      <c r="AC751" s="6"/>
      <c r="AP751" s="35" t="e">
        <f t="shared" si="236"/>
        <v>#N/A</v>
      </c>
      <c r="AQ751" s="78" t="e">
        <f t="shared" ca="1" si="237"/>
        <v>#N/A</v>
      </c>
    </row>
    <row r="752" spans="1:43">
      <c r="A752" s="74">
        <v>2.4623979978989601</v>
      </c>
      <c r="B752" s="74">
        <v>3345</v>
      </c>
      <c r="C752" s="35">
        <v>0</v>
      </c>
      <c r="D752" s="35">
        <f t="shared" ca="1" si="224"/>
        <v>27</v>
      </c>
      <c r="E752" s="35">
        <f t="shared" ca="1" si="225"/>
        <v>8.077093572559813E-4</v>
      </c>
      <c r="F752" s="35">
        <f ca="1">E752*'Input Sheet'!$D$2/SUM(OFFSET($E$4,0,0,'Input Sheet'!$D$2))</f>
        <v>0.3767150928167895</v>
      </c>
      <c r="G752" s="35" t="str">
        <f t="shared" si="226"/>
        <v/>
      </c>
      <c r="H752" s="35" t="str">
        <f t="shared" si="227"/>
        <v/>
      </c>
      <c r="J752" s="19">
        <v>749</v>
      </c>
      <c r="K752" s="30">
        <f t="shared" si="228"/>
        <v>2.3138672203691502</v>
      </c>
      <c r="L752" s="77">
        <f t="shared" ca="1" si="229"/>
        <v>7.7985731045405093E-4</v>
      </c>
      <c r="M752" s="27">
        <f t="shared" si="235"/>
        <v>2.3138672203691502</v>
      </c>
      <c r="N752" s="22" t="str">
        <f t="shared" si="230"/>
        <v/>
      </c>
      <c r="O752" s="28" t="str">
        <f t="shared" ca="1" si="231"/>
        <v/>
      </c>
      <c r="P752" s="28" t="str">
        <f t="shared" ca="1" si="232"/>
        <v/>
      </c>
      <c r="Q752" s="20" t="str">
        <f ca="1">IF(O752="","",SUM($P$4:$P752))</f>
        <v/>
      </c>
      <c r="R752" s="28" t="e">
        <f t="shared" si="238"/>
        <v>#N/A</v>
      </c>
      <c r="S752" s="77">
        <f ca="1">SUM(L$4:L752)</f>
        <v>1.4407281997529224</v>
      </c>
      <c r="T752" s="80">
        <f t="shared" ca="1" si="233"/>
        <v>0.68792932614899349</v>
      </c>
      <c r="U752" s="80" t="e">
        <f t="shared" ca="1" si="234"/>
        <v>#N/A</v>
      </c>
      <c r="V752" s="2"/>
      <c r="W752" s="2"/>
      <c r="X752" s="2"/>
      <c r="Y752" s="2"/>
      <c r="AB752" s="6"/>
      <c r="AC752" s="6"/>
      <c r="AP752" s="35" t="e">
        <f t="shared" si="236"/>
        <v>#N/A</v>
      </c>
      <c r="AQ752" s="78" t="e">
        <f t="shared" ca="1" si="237"/>
        <v>#N/A</v>
      </c>
    </row>
    <row r="753" spans="1:43">
      <c r="A753" s="74">
        <v>2.2504200023088901</v>
      </c>
      <c r="B753" s="74">
        <v>3346</v>
      </c>
      <c r="C753" s="35">
        <v>3.57142857142857E-3</v>
      </c>
      <c r="D753" s="35">
        <f t="shared" ca="1" si="224"/>
        <v>23</v>
      </c>
      <c r="E753" s="35">
        <f t="shared" ca="1" si="225"/>
        <v>6.587144272767226E-4</v>
      </c>
      <c r="F753" s="35">
        <f ca="1">E753*'Input Sheet'!$D$2/SUM(OFFSET($E$4,0,0,'Input Sheet'!$D$2))</f>
        <v>0.30722395919039147</v>
      </c>
      <c r="G753" s="35">
        <f t="shared" si="226"/>
        <v>2.2504200023088901</v>
      </c>
      <c r="H753" s="35">
        <f t="shared" si="227"/>
        <v>3</v>
      </c>
      <c r="J753" s="19">
        <v>750</v>
      </c>
      <c r="K753" s="30">
        <f t="shared" si="228"/>
        <v>2.3138672203691502</v>
      </c>
      <c r="L753" s="77">
        <f t="shared" ca="1" si="229"/>
        <v>7.7985731045405093E-4</v>
      </c>
      <c r="M753" s="27" t="str">
        <f t="shared" si="235"/>
        <v/>
      </c>
      <c r="N753" s="22" t="str">
        <f t="shared" si="230"/>
        <v/>
      </c>
      <c r="O753" s="28" t="str">
        <f t="shared" ca="1" si="231"/>
        <v/>
      </c>
      <c r="P753" s="28" t="str">
        <f t="shared" ca="1" si="232"/>
        <v/>
      </c>
      <c r="Q753" s="20" t="str">
        <f ca="1">IF(O753="","",SUM($P$4:$P753))</f>
        <v/>
      </c>
      <c r="R753" s="28" t="e">
        <f t="shared" si="238"/>
        <v>#N/A</v>
      </c>
      <c r="S753" s="77">
        <f ca="1">SUM(L$4:L753)</f>
        <v>1.4415080570633765</v>
      </c>
      <c r="T753" s="80">
        <f t="shared" ca="1" si="233"/>
        <v>0.68830169806075669</v>
      </c>
      <c r="U753" s="80" t="e">
        <f t="shared" ca="1" si="234"/>
        <v>#N/A</v>
      </c>
      <c r="V753" s="2"/>
      <c r="W753" s="2"/>
      <c r="X753" s="2"/>
      <c r="Y753" s="2"/>
      <c r="AB753" s="6"/>
      <c r="AC753" s="6"/>
      <c r="AP753" s="35" t="e">
        <f t="shared" si="236"/>
        <v>#N/A</v>
      </c>
      <c r="AQ753" s="78" t="e">
        <f t="shared" ca="1" si="237"/>
        <v>#N/A</v>
      </c>
    </row>
    <row r="754" spans="1:43">
      <c r="A754" s="74">
        <v>2.3463529744506402</v>
      </c>
      <c r="B754" s="74">
        <v>3347</v>
      </c>
      <c r="C754" s="35">
        <v>0</v>
      </c>
      <c r="D754" s="35">
        <f t="shared" ca="1" si="224"/>
        <v>25</v>
      </c>
      <c r="E754" s="35">
        <f t="shared" ca="1" si="225"/>
        <v>7.2564263111767296E-4</v>
      </c>
      <c r="F754" s="35">
        <f ca="1">E754*'Input Sheet'!$D$2/SUM(OFFSET($E$4,0,0,'Input Sheet'!$D$2))</f>
        <v>0.33843922777123336</v>
      </c>
      <c r="G754" s="35" t="str">
        <f t="shared" si="226"/>
        <v/>
      </c>
      <c r="H754" s="35" t="str">
        <f t="shared" si="227"/>
        <v/>
      </c>
      <c r="J754" s="19">
        <v>751</v>
      </c>
      <c r="K754" s="30">
        <f t="shared" si="228"/>
        <v>2.3138672203691502</v>
      </c>
      <c r="L754" s="77">
        <f t="shared" ca="1" si="229"/>
        <v>7.7985731045405093E-4</v>
      </c>
      <c r="M754" s="27" t="str">
        <f t="shared" si="235"/>
        <v/>
      </c>
      <c r="N754" s="22" t="str">
        <f t="shared" si="230"/>
        <v/>
      </c>
      <c r="O754" s="28" t="str">
        <f t="shared" ca="1" si="231"/>
        <v/>
      </c>
      <c r="P754" s="28" t="str">
        <f t="shared" ca="1" si="232"/>
        <v/>
      </c>
      <c r="Q754" s="20" t="str">
        <f ca="1">IF(O754="","",SUM($P$4:$P754))</f>
        <v/>
      </c>
      <c r="R754" s="28" t="e">
        <f t="shared" si="238"/>
        <v>#N/A</v>
      </c>
      <c r="S754" s="77">
        <f ca="1">SUM(L$4:L754)</f>
        <v>1.4422879143738305</v>
      </c>
      <c r="T754" s="80">
        <f t="shared" ca="1" si="233"/>
        <v>0.68867406997251979</v>
      </c>
      <c r="U754" s="80" t="e">
        <f t="shared" ca="1" si="234"/>
        <v>#N/A</v>
      </c>
      <c r="V754" s="2"/>
      <c r="W754" s="2"/>
      <c r="X754" s="2"/>
      <c r="Y754" s="2"/>
      <c r="AB754" s="6"/>
      <c r="AC754" s="6"/>
      <c r="AP754" s="35" t="e">
        <f t="shared" si="236"/>
        <v>#N/A</v>
      </c>
      <c r="AQ754" s="78" t="e">
        <f t="shared" ca="1" si="237"/>
        <v>#N/A</v>
      </c>
    </row>
    <row r="755" spans="1:43">
      <c r="A755" s="74">
        <v>2.1105897102992501</v>
      </c>
      <c r="B755" s="74">
        <v>3348</v>
      </c>
      <c r="C755" s="35">
        <v>0</v>
      </c>
      <c r="D755" s="35">
        <f t="shared" ca="1" si="224"/>
        <v>20</v>
      </c>
      <c r="E755" s="35">
        <f t="shared" ca="1" si="225"/>
        <v>9.9047570816791861E-4</v>
      </c>
      <c r="F755" s="35">
        <f ca="1">E755*'Input Sheet'!$D$2/SUM(OFFSET($E$4,0,0,'Input Sheet'!$D$2))</f>
        <v>0.46195719411109953</v>
      </c>
      <c r="G755" s="35" t="str">
        <f t="shared" si="226"/>
        <v/>
      </c>
      <c r="H755" s="35" t="str">
        <f t="shared" si="227"/>
        <v/>
      </c>
      <c r="J755" s="19">
        <v>752</v>
      </c>
      <c r="K755" s="30">
        <f t="shared" si="228"/>
        <v>2.31597034545692</v>
      </c>
      <c r="L755" s="77">
        <f t="shared" ca="1" si="229"/>
        <v>7.7985731045405093E-4</v>
      </c>
      <c r="M755" s="27">
        <f t="shared" si="235"/>
        <v>2.31597034545692</v>
      </c>
      <c r="N755" s="22" t="str">
        <f t="shared" si="230"/>
        <v/>
      </c>
      <c r="O755" s="28" t="str">
        <f t="shared" ca="1" si="231"/>
        <v/>
      </c>
      <c r="P755" s="28" t="str">
        <f t="shared" ca="1" si="232"/>
        <v/>
      </c>
      <c r="Q755" s="20" t="str">
        <f ca="1">IF(O755="","",SUM($P$4:$P755))</f>
        <v/>
      </c>
      <c r="R755" s="28" t="e">
        <f t="shared" si="238"/>
        <v>#N/A</v>
      </c>
      <c r="S755" s="77">
        <f ca="1">SUM(L$4:L755)</f>
        <v>1.4430677716842846</v>
      </c>
      <c r="T755" s="80">
        <f t="shared" ca="1" si="233"/>
        <v>0.68904644188428288</v>
      </c>
      <c r="U755" s="80" t="e">
        <f t="shared" ca="1" si="234"/>
        <v>#N/A</v>
      </c>
      <c r="V755" s="2"/>
      <c r="W755" s="2"/>
      <c r="X755" s="2"/>
      <c r="Y755" s="2"/>
      <c r="AB755" s="6"/>
      <c r="AC755" s="6"/>
      <c r="AP755" s="35" t="e">
        <f t="shared" si="236"/>
        <v>#N/A</v>
      </c>
      <c r="AQ755" s="78" t="e">
        <f t="shared" ca="1" si="237"/>
        <v>#N/A</v>
      </c>
    </row>
    <row r="756" spans="1:43">
      <c r="A756" s="74">
        <v>2.12057393120585</v>
      </c>
      <c r="B756" s="74">
        <v>3349</v>
      </c>
      <c r="C756" s="35">
        <v>0.16267942583732101</v>
      </c>
      <c r="D756" s="35">
        <f t="shared" ca="1" si="224"/>
        <v>20</v>
      </c>
      <c r="E756" s="35">
        <f t="shared" ca="1" si="225"/>
        <v>9.9047570816791861E-4</v>
      </c>
      <c r="F756" s="35">
        <f ca="1">E756*'Input Sheet'!$D$2/SUM(OFFSET($E$4,0,0,'Input Sheet'!$D$2))</f>
        <v>0.46195719411109953</v>
      </c>
      <c r="G756" s="35">
        <f t="shared" si="226"/>
        <v>2.12057393120585</v>
      </c>
      <c r="H756" s="35">
        <f t="shared" si="227"/>
        <v>6</v>
      </c>
      <c r="J756" s="19">
        <v>753</v>
      </c>
      <c r="K756" s="30">
        <f t="shared" si="228"/>
        <v>2.31597034545692</v>
      </c>
      <c r="L756" s="77">
        <f t="shared" ca="1" si="229"/>
        <v>7.7985731045405093E-4</v>
      </c>
      <c r="M756" s="27" t="str">
        <f t="shared" si="235"/>
        <v/>
      </c>
      <c r="N756" s="22" t="str">
        <f t="shared" si="230"/>
        <v/>
      </c>
      <c r="O756" s="28" t="str">
        <f t="shared" ca="1" si="231"/>
        <v/>
      </c>
      <c r="P756" s="28" t="str">
        <f t="shared" ca="1" si="232"/>
        <v/>
      </c>
      <c r="Q756" s="20" t="str">
        <f ca="1">IF(O756="","",SUM($P$4:$P756))</f>
        <v/>
      </c>
      <c r="R756" s="28" t="e">
        <f t="shared" si="238"/>
        <v>#N/A</v>
      </c>
      <c r="S756" s="77">
        <f ca="1">SUM(L$4:L756)</f>
        <v>1.4438476289947386</v>
      </c>
      <c r="T756" s="80">
        <f t="shared" ca="1" si="233"/>
        <v>0.68941881379604597</v>
      </c>
      <c r="U756" s="80" t="e">
        <f t="shared" ca="1" si="234"/>
        <v>#N/A</v>
      </c>
      <c r="V756" s="2"/>
      <c r="W756" s="2"/>
      <c r="X756" s="2"/>
      <c r="Y756" s="2"/>
      <c r="AB756" s="6"/>
      <c r="AC756" s="6"/>
      <c r="AP756" s="35" t="e">
        <f t="shared" si="236"/>
        <v>#N/A</v>
      </c>
      <c r="AQ756" s="78" t="e">
        <f t="shared" ca="1" si="237"/>
        <v>#N/A</v>
      </c>
    </row>
    <row r="757" spans="1:43">
      <c r="A757" s="74">
        <v>2.3304137733491901</v>
      </c>
      <c r="B757" s="74">
        <v>3350</v>
      </c>
      <c r="C757" s="35">
        <v>0</v>
      </c>
      <c r="D757" s="35">
        <f t="shared" ca="1" si="224"/>
        <v>24</v>
      </c>
      <c r="E757" s="35">
        <f t="shared" ca="1" si="225"/>
        <v>7.7985731045405093E-4</v>
      </c>
      <c r="F757" s="35">
        <f ca="1">E757*'Input Sheet'!$D$2/SUM(OFFSET($E$4,0,0,'Input Sheet'!$D$2))</f>
        <v>0.36372491720241751</v>
      </c>
      <c r="G757" s="35" t="str">
        <f t="shared" si="226"/>
        <v/>
      </c>
      <c r="H757" s="35" t="str">
        <f t="shared" si="227"/>
        <v/>
      </c>
      <c r="J757" s="19">
        <v>754</v>
      </c>
      <c r="K757" s="30">
        <f t="shared" si="228"/>
        <v>2.3180633349627602</v>
      </c>
      <c r="L757" s="77">
        <f t="shared" ca="1" si="229"/>
        <v>7.7985731045405093E-4</v>
      </c>
      <c r="M757" s="27">
        <f t="shared" si="235"/>
        <v>2.3180633349627602</v>
      </c>
      <c r="N757" s="22" t="str">
        <f t="shared" si="230"/>
        <v/>
      </c>
      <c r="O757" s="28" t="str">
        <f t="shared" ca="1" si="231"/>
        <v/>
      </c>
      <c r="P757" s="28" t="str">
        <f t="shared" ca="1" si="232"/>
        <v/>
      </c>
      <c r="Q757" s="20" t="str">
        <f ca="1">IF(O757="","",SUM($P$4:$P757))</f>
        <v/>
      </c>
      <c r="R757" s="28" t="e">
        <f t="shared" si="238"/>
        <v>#N/A</v>
      </c>
      <c r="S757" s="77">
        <f ca="1">SUM(L$4:L757)</f>
        <v>1.4446274863051927</v>
      </c>
      <c r="T757" s="80">
        <f t="shared" ca="1" si="233"/>
        <v>0.68979118570780906</v>
      </c>
      <c r="U757" s="80" t="e">
        <f t="shared" ca="1" si="234"/>
        <v>#N/A</v>
      </c>
      <c r="V757" s="2"/>
      <c r="W757" s="2"/>
      <c r="X757" s="2"/>
      <c r="Y757" s="2"/>
      <c r="AB757" s="6"/>
      <c r="AC757" s="6"/>
      <c r="AP757" s="35" t="e">
        <f t="shared" si="236"/>
        <v>#N/A</v>
      </c>
      <c r="AQ757" s="78" t="e">
        <f t="shared" ca="1" si="237"/>
        <v>#N/A</v>
      </c>
    </row>
    <row r="758" spans="1:43">
      <c r="A758" s="74">
        <v>2.3856062735983099</v>
      </c>
      <c r="B758" s="74">
        <v>3351</v>
      </c>
      <c r="C758" s="35">
        <v>0</v>
      </c>
      <c r="D758" s="35">
        <f t="shared" ca="1" si="224"/>
        <v>25</v>
      </c>
      <c r="E758" s="35">
        <f t="shared" ca="1" si="225"/>
        <v>7.2564263111767296E-4</v>
      </c>
      <c r="F758" s="35">
        <f ca="1">E758*'Input Sheet'!$D$2/SUM(OFFSET($E$4,0,0,'Input Sheet'!$D$2))</f>
        <v>0.33843922777123336</v>
      </c>
      <c r="G758" s="35" t="str">
        <f t="shared" si="226"/>
        <v/>
      </c>
      <c r="H758" s="35" t="str">
        <f t="shared" si="227"/>
        <v/>
      </c>
      <c r="J758" s="19">
        <v>755</v>
      </c>
      <c r="K758" s="30">
        <f t="shared" si="228"/>
        <v>2.3180633349627602</v>
      </c>
      <c r="L758" s="77">
        <f t="shared" ca="1" si="229"/>
        <v>7.7985731045405093E-4</v>
      </c>
      <c r="M758" s="27" t="str">
        <f t="shared" si="235"/>
        <v/>
      </c>
      <c r="N758" s="22" t="str">
        <f t="shared" si="230"/>
        <v/>
      </c>
      <c r="O758" s="28" t="str">
        <f t="shared" ca="1" si="231"/>
        <v/>
      </c>
      <c r="P758" s="28" t="str">
        <f t="shared" ca="1" si="232"/>
        <v/>
      </c>
      <c r="Q758" s="20" t="str">
        <f ca="1">IF(O758="","",SUM($P$4:$P758))</f>
        <v/>
      </c>
      <c r="R758" s="28" t="e">
        <f t="shared" si="238"/>
        <v>#N/A</v>
      </c>
      <c r="S758" s="77">
        <f ca="1">SUM(L$4:L758)</f>
        <v>1.4454073436156467</v>
      </c>
      <c r="T758" s="80">
        <f t="shared" ca="1" si="233"/>
        <v>0.69016355761957215</v>
      </c>
      <c r="U758" s="80" t="e">
        <f t="shared" ca="1" si="234"/>
        <v>#N/A</v>
      </c>
      <c r="V758" s="2"/>
      <c r="W758" s="2"/>
      <c r="X758" s="2"/>
      <c r="Y758" s="2"/>
      <c r="AB758" s="6"/>
      <c r="AC758" s="6"/>
      <c r="AP758" s="35" t="e">
        <f t="shared" si="236"/>
        <v>#N/A</v>
      </c>
      <c r="AQ758" s="78" t="e">
        <f t="shared" ca="1" si="237"/>
        <v>#N/A</v>
      </c>
    </row>
    <row r="759" spans="1:43">
      <c r="A759" s="74">
        <v>2.2174839442139098</v>
      </c>
      <c r="B759" s="74">
        <v>3352</v>
      </c>
      <c r="C759" s="35">
        <v>0</v>
      </c>
      <c r="D759" s="35">
        <f t="shared" ca="1" si="224"/>
        <v>22</v>
      </c>
      <c r="E759" s="35">
        <f t="shared" ca="1" si="225"/>
        <v>6.717582773218062E-4</v>
      </c>
      <c r="F759" s="35">
        <f ca="1">E759*'Input Sheet'!$D$2/SUM(OFFSET($E$4,0,0,'Input Sheet'!$D$2))</f>
        <v>0.31330760194663687</v>
      </c>
      <c r="G759" s="35" t="str">
        <f t="shared" si="226"/>
        <v/>
      </c>
      <c r="H759" s="35" t="str">
        <f t="shared" si="227"/>
        <v/>
      </c>
      <c r="J759" s="19">
        <v>756</v>
      </c>
      <c r="K759" s="30">
        <f t="shared" si="228"/>
        <v>2.3180633349627602</v>
      </c>
      <c r="L759" s="77">
        <f t="shared" ca="1" si="229"/>
        <v>7.7985731045405093E-4</v>
      </c>
      <c r="M759" s="27" t="str">
        <f t="shared" si="235"/>
        <v/>
      </c>
      <c r="N759" s="22" t="str">
        <f t="shared" si="230"/>
        <v/>
      </c>
      <c r="O759" s="28" t="str">
        <f t="shared" ca="1" si="231"/>
        <v/>
      </c>
      <c r="P759" s="28" t="str">
        <f t="shared" ca="1" si="232"/>
        <v/>
      </c>
      <c r="Q759" s="20" t="str">
        <f ca="1">IF(O759="","",SUM($P$4:$P759))</f>
        <v/>
      </c>
      <c r="R759" s="28" t="e">
        <f t="shared" si="238"/>
        <v>#N/A</v>
      </c>
      <c r="S759" s="77">
        <f ca="1">SUM(L$4:L759)</f>
        <v>1.4461872009261008</v>
      </c>
      <c r="T759" s="80">
        <f t="shared" ca="1" si="233"/>
        <v>0.69053592953133536</v>
      </c>
      <c r="U759" s="80" t="e">
        <f t="shared" ca="1" si="234"/>
        <v>#N/A</v>
      </c>
      <c r="V759" s="2"/>
      <c r="W759" s="2"/>
      <c r="X759" s="2"/>
      <c r="Y759" s="2"/>
      <c r="AB759" s="6"/>
      <c r="AC759" s="6"/>
      <c r="AP759" s="35" t="e">
        <f t="shared" si="236"/>
        <v>#N/A</v>
      </c>
      <c r="AQ759" s="78" t="e">
        <f t="shared" ca="1" si="237"/>
        <v>#N/A</v>
      </c>
    </row>
    <row r="760" spans="1:43">
      <c r="A760" s="74">
        <v>2.0681858617461599</v>
      </c>
      <c r="B760" s="74">
        <v>3353</v>
      </c>
      <c r="C760" s="35">
        <v>1.99004975124378E-2</v>
      </c>
      <c r="D760" s="35">
        <f t="shared" ca="1" si="224"/>
        <v>19</v>
      </c>
      <c r="E760" s="35">
        <f t="shared" ca="1" si="225"/>
        <v>1.0051494223629991E-3</v>
      </c>
      <c r="F760" s="35">
        <f ca="1">E760*'Input Sheet'!$D$2/SUM(OFFSET($E$4,0,0,'Input Sheet'!$D$2))</f>
        <v>0.46880100439422701</v>
      </c>
      <c r="G760" s="35">
        <f t="shared" si="226"/>
        <v>2.0681858617461599</v>
      </c>
      <c r="H760" s="35">
        <f t="shared" si="227"/>
        <v>10</v>
      </c>
      <c r="J760" s="19">
        <v>757</v>
      </c>
      <c r="K760" s="30">
        <f t="shared" si="228"/>
        <v>2.3180633349627602</v>
      </c>
      <c r="L760" s="77">
        <f t="shared" ca="1" si="229"/>
        <v>7.7985731045405093E-4</v>
      </c>
      <c r="M760" s="27" t="str">
        <f t="shared" si="235"/>
        <v/>
      </c>
      <c r="N760" s="22" t="str">
        <f t="shared" si="230"/>
        <v/>
      </c>
      <c r="O760" s="28" t="str">
        <f t="shared" ca="1" si="231"/>
        <v/>
      </c>
      <c r="P760" s="28" t="str">
        <f t="shared" ca="1" si="232"/>
        <v/>
      </c>
      <c r="Q760" s="20" t="str">
        <f ca="1">IF(O760="","",SUM($P$4:$P760))</f>
        <v/>
      </c>
      <c r="R760" s="28" t="e">
        <f t="shared" si="238"/>
        <v>#N/A</v>
      </c>
      <c r="S760" s="77">
        <f ca="1">SUM(L$4:L760)</f>
        <v>1.4469670582365548</v>
      </c>
      <c r="T760" s="80">
        <f t="shared" ca="1" si="233"/>
        <v>0.69090830144309845</v>
      </c>
      <c r="U760" s="80" t="e">
        <f t="shared" ca="1" si="234"/>
        <v>#N/A</v>
      </c>
      <c r="V760" s="2"/>
      <c r="W760" s="2"/>
      <c r="X760" s="2"/>
      <c r="Y760" s="2"/>
      <c r="AB760" s="6"/>
      <c r="AC760" s="6"/>
      <c r="AP760" s="35" t="e">
        <f t="shared" si="236"/>
        <v>#N/A</v>
      </c>
      <c r="AQ760" s="78" t="e">
        <f t="shared" ca="1" si="237"/>
        <v>#N/A</v>
      </c>
    </row>
    <row r="761" spans="1:43">
      <c r="A761" s="74">
        <v>1.8388490907372603</v>
      </c>
      <c r="B761" s="74">
        <v>3355</v>
      </c>
      <c r="C761" s="35">
        <v>0</v>
      </c>
      <c r="D761" s="35">
        <f t="shared" ca="1" si="224"/>
        <v>14</v>
      </c>
      <c r="E761" s="35">
        <f t="shared" ca="1" si="225"/>
        <v>2.7692892248776498E-3</v>
      </c>
      <c r="F761" s="35">
        <f ca="1">E761*'Input Sheet'!$D$2/SUM(OFFSET($E$4,0,0,'Input Sheet'!$D$2))</f>
        <v>1.2915946039432782</v>
      </c>
      <c r="G761" s="35" t="str">
        <f t="shared" si="226"/>
        <v/>
      </c>
      <c r="H761" s="35" t="str">
        <f t="shared" si="227"/>
        <v/>
      </c>
      <c r="J761" s="19">
        <v>758</v>
      </c>
      <c r="K761" s="30">
        <f t="shared" si="228"/>
        <v>2.3201462861110498</v>
      </c>
      <c r="L761" s="77">
        <f t="shared" ca="1" si="229"/>
        <v>7.7985731045405093E-4</v>
      </c>
      <c r="M761" s="27">
        <f t="shared" si="235"/>
        <v>2.3201462861110498</v>
      </c>
      <c r="N761" s="22" t="str">
        <f t="shared" si="230"/>
        <v/>
      </c>
      <c r="O761" s="28" t="str">
        <f t="shared" ca="1" si="231"/>
        <v/>
      </c>
      <c r="P761" s="28" t="str">
        <f t="shared" ca="1" si="232"/>
        <v/>
      </c>
      <c r="Q761" s="20" t="str">
        <f ca="1">IF(O761="","",SUM($P$4:$P761))</f>
        <v/>
      </c>
      <c r="R761" s="28" t="e">
        <f t="shared" si="238"/>
        <v>#N/A</v>
      </c>
      <c r="S761" s="77">
        <f ca="1">SUM(L$4:L761)</f>
        <v>1.4477469155470089</v>
      </c>
      <c r="T761" s="80">
        <f t="shared" ca="1" si="233"/>
        <v>0.69128067335486154</v>
      </c>
      <c r="U761" s="80" t="e">
        <f t="shared" ca="1" si="234"/>
        <v>#N/A</v>
      </c>
      <c r="V761" s="2"/>
      <c r="W761" s="2"/>
      <c r="X761" s="2"/>
      <c r="Y761" s="2"/>
      <c r="AB761" s="6"/>
      <c r="AC761" s="6"/>
      <c r="AP761" s="35" t="e">
        <f t="shared" si="236"/>
        <v>#N/A</v>
      </c>
      <c r="AQ761" s="78" t="e">
        <f t="shared" ca="1" si="237"/>
        <v>#N/A</v>
      </c>
    </row>
    <row r="762" spans="1:43">
      <c r="A762" s="74">
        <v>1.8375884382355101</v>
      </c>
      <c r="B762" s="74">
        <v>3356</v>
      </c>
      <c r="C762" s="35">
        <v>0</v>
      </c>
      <c r="D762" s="35">
        <f t="shared" ca="1" si="224"/>
        <v>14</v>
      </c>
      <c r="E762" s="35">
        <f t="shared" ca="1" si="225"/>
        <v>2.7692892248776498E-3</v>
      </c>
      <c r="F762" s="35">
        <f ca="1">E762*'Input Sheet'!$D$2/SUM(OFFSET($E$4,0,0,'Input Sheet'!$D$2))</f>
        <v>1.2915946039432782</v>
      </c>
      <c r="G762" s="35" t="str">
        <f t="shared" si="226"/>
        <v/>
      </c>
      <c r="H762" s="35" t="str">
        <f t="shared" si="227"/>
        <v/>
      </c>
      <c r="J762" s="19">
        <v>759</v>
      </c>
      <c r="K762" s="30">
        <f t="shared" si="228"/>
        <v>2.32221929473392</v>
      </c>
      <c r="L762" s="77">
        <f t="shared" ca="1" si="229"/>
        <v>7.7985731045405093E-4</v>
      </c>
      <c r="M762" s="27">
        <f t="shared" si="235"/>
        <v>2.32221929473392</v>
      </c>
      <c r="N762" s="22" t="str">
        <f t="shared" si="230"/>
        <v/>
      </c>
      <c r="O762" s="28" t="str">
        <f t="shared" ca="1" si="231"/>
        <v/>
      </c>
      <c r="P762" s="28" t="str">
        <f t="shared" ca="1" si="232"/>
        <v/>
      </c>
      <c r="Q762" s="20" t="str">
        <f ca="1">IF(O762="","",SUM($P$4:$P762))</f>
        <v/>
      </c>
      <c r="R762" s="28" t="e">
        <f t="shared" si="238"/>
        <v>#N/A</v>
      </c>
      <c r="S762" s="77">
        <f ca="1">SUM(L$4:L762)</f>
        <v>1.4485267728574629</v>
      </c>
      <c r="T762" s="80">
        <f t="shared" ca="1" si="233"/>
        <v>0.69165304526662463</v>
      </c>
      <c r="U762" s="80" t="e">
        <f t="shared" ca="1" si="234"/>
        <v>#N/A</v>
      </c>
      <c r="V762" s="2"/>
      <c r="W762" s="2"/>
      <c r="X762" s="2"/>
      <c r="Y762" s="2"/>
      <c r="AB762" s="6"/>
      <c r="AC762" s="6"/>
      <c r="AP762" s="35" t="e">
        <f t="shared" si="236"/>
        <v>#N/A</v>
      </c>
      <c r="AQ762" s="78" t="e">
        <f t="shared" ca="1" si="237"/>
        <v>#N/A</v>
      </c>
    </row>
    <row r="763" spans="1:43">
      <c r="A763" s="74">
        <v>2.0182843084265301</v>
      </c>
      <c r="B763" s="74">
        <v>3357</v>
      </c>
      <c r="C763" s="35">
        <v>5.1813471502590702E-3</v>
      </c>
      <c r="D763" s="35">
        <f t="shared" ca="1" si="224"/>
        <v>18</v>
      </c>
      <c r="E763" s="35">
        <f t="shared" ca="1" si="225"/>
        <v>1.4283702317789985E-3</v>
      </c>
      <c r="F763" s="35">
        <f ca="1">E763*'Input Sheet'!$D$2/SUM(OFFSET($E$4,0,0,'Input Sheet'!$D$2))</f>
        <v>0.66619090098126998</v>
      </c>
      <c r="G763" s="35">
        <f t="shared" si="226"/>
        <v>2.0182843084265301</v>
      </c>
      <c r="H763" s="35">
        <f t="shared" si="227"/>
        <v>1</v>
      </c>
      <c r="J763" s="19">
        <v>760</v>
      </c>
      <c r="K763" s="30">
        <f t="shared" si="228"/>
        <v>2.32221929473392</v>
      </c>
      <c r="L763" s="77">
        <f t="shared" ca="1" si="229"/>
        <v>7.7985731045405093E-4</v>
      </c>
      <c r="M763" s="27" t="str">
        <f t="shared" si="235"/>
        <v/>
      </c>
      <c r="N763" s="22" t="str">
        <f t="shared" si="230"/>
        <v/>
      </c>
      <c r="O763" s="28" t="str">
        <f t="shared" ca="1" si="231"/>
        <v/>
      </c>
      <c r="P763" s="28" t="str">
        <f t="shared" ca="1" si="232"/>
        <v/>
      </c>
      <c r="Q763" s="20" t="str">
        <f ca="1">IF(O763="","",SUM($P$4:$P763))</f>
        <v/>
      </c>
      <c r="R763" s="28" t="e">
        <f t="shared" si="238"/>
        <v>#N/A</v>
      </c>
      <c r="S763" s="77">
        <f ca="1">SUM(L$4:L763)</f>
        <v>1.4493066301679169</v>
      </c>
      <c r="T763" s="80">
        <f t="shared" ca="1" si="233"/>
        <v>0.69202541717838773</v>
      </c>
      <c r="U763" s="80" t="e">
        <f t="shared" ca="1" si="234"/>
        <v>#N/A</v>
      </c>
      <c r="V763" s="2"/>
      <c r="W763" s="2"/>
      <c r="X763" s="2"/>
      <c r="Y763" s="2"/>
      <c r="AB763" s="6"/>
      <c r="AC763" s="6"/>
      <c r="AP763" s="35" t="e">
        <f t="shared" si="236"/>
        <v>#N/A</v>
      </c>
      <c r="AQ763" s="78" t="e">
        <f t="shared" ca="1" si="237"/>
        <v>#N/A</v>
      </c>
    </row>
    <row r="764" spans="1:43">
      <c r="A764" s="74">
        <v>2.1789769472931702</v>
      </c>
      <c r="B764" s="74">
        <v>3358</v>
      </c>
      <c r="C764" s="35">
        <v>4.6296296296296302E-3</v>
      </c>
      <c r="D764" s="35">
        <f t="shared" ca="1" si="224"/>
        <v>21</v>
      </c>
      <c r="E764" s="35">
        <f t="shared" ca="1" si="225"/>
        <v>8.8113748064288871E-4</v>
      </c>
      <c r="F764" s="35">
        <f ca="1">E764*'Input Sheet'!$D$2/SUM(OFFSET($E$4,0,0,'Input Sheet'!$D$2))</f>
        <v>0.41096191943649768</v>
      </c>
      <c r="G764" s="35">
        <f t="shared" si="226"/>
        <v>2.1789769472931702</v>
      </c>
      <c r="H764" s="35">
        <f t="shared" si="227"/>
        <v>3</v>
      </c>
      <c r="J764" s="19">
        <v>761</v>
      </c>
      <c r="K764" s="30">
        <f t="shared" si="228"/>
        <v>2.32221929473392</v>
      </c>
      <c r="L764" s="77">
        <f t="shared" ca="1" si="229"/>
        <v>7.7985731045405093E-4</v>
      </c>
      <c r="M764" s="27" t="str">
        <f t="shared" si="235"/>
        <v/>
      </c>
      <c r="N764" s="22" t="str">
        <f t="shared" si="230"/>
        <v/>
      </c>
      <c r="O764" s="28" t="str">
        <f t="shared" ca="1" si="231"/>
        <v/>
      </c>
      <c r="P764" s="28" t="str">
        <f t="shared" ca="1" si="232"/>
        <v/>
      </c>
      <c r="Q764" s="20" t="str">
        <f ca="1">IF(O764="","",SUM($P$4:$P764))</f>
        <v/>
      </c>
      <c r="R764" s="28" t="e">
        <f t="shared" si="238"/>
        <v>#N/A</v>
      </c>
      <c r="S764" s="77">
        <f ca="1">SUM(L$4:L764)</f>
        <v>1.450086487478371</v>
      </c>
      <c r="T764" s="80">
        <f t="shared" ca="1" si="233"/>
        <v>0.69239778909015082</v>
      </c>
      <c r="U764" s="80" t="e">
        <f t="shared" ca="1" si="234"/>
        <v>#N/A</v>
      </c>
      <c r="V764" s="2"/>
      <c r="W764" s="2"/>
      <c r="X764" s="2"/>
      <c r="Y764" s="2"/>
      <c r="AB764" s="6"/>
      <c r="AC764" s="6"/>
      <c r="AP764" s="35" t="e">
        <f t="shared" si="236"/>
        <v>#N/A</v>
      </c>
      <c r="AQ764" s="78" t="e">
        <f t="shared" ca="1" si="237"/>
        <v>#N/A</v>
      </c>
    </row>
    <row r="765" spans="1:43">
      <c r="A765" s="74">
        <v>1.8920946026904799</v>
      </c>
      <c r="B765" s="74">
        <v>3359</v>
      </c>
      <c r="C765" s="35">
        <v>8.1632653061224497E-2</v>
      </c>
      <c r="D765" s="35">
        <f t="shared" ca="1" si="224"/>
        <v>15</v>
      </c>
      <c r="E765" s="35">
        <f t="shared" ca="1" si="225"/>
        <v>2.1202370627969509E-3</v>
      </c>
      <c r="F765" s="35">
        <f ca="1">E765*'Input Sheet'!$D$2/SUM(OFFSET($E$4,0,0,'Input Sheet'!$D$2))</f>
        <v>0.98887711864407257</v>
      </c>
      <c r="G765" s="35">
        <f t="shared" si="226"/>
        <v>1.8920946026904799</v>
      </c>
      <c r="H765" s="35">
        <f t="shared" si="227"/>
        <v>5</v>
      </c>
      <c r="J765" s="19">
        <v>762</v>
      </c>
      <c r="K765" s="30">
        <f t="shared" si="228"/>
        <v>2.32221929473392</v>
      </c>
      <c r="L765" s="77">
        <f t="shared" ca="1" si="229"/>
        <v>7.7985731045405093E-4</v>
      </c>
      <c r="M765" s="27" t="str">
        <f t="shared" si="235"/>
        <v/>
      </c>
      <c r="N765" s="22" t="str">
        <f t="shared" si="230"/>
        <v/>
      </c>
      <c r="O765" s="28" t="str">
        <f t="shared" ca="1" si="231"/>
        <v/>
      </c>
      <c r="P765" s="28" t="str">
        <f t="shared" ca="1" si="232"/>
        <v/>
      </c>
      <c r="Q765" s="20" t="str">
        <f ca="1">IF(O765="","",SUM($P$4:$P765))</f>
        <v/>
      </c>
      <c r="R765" s="28" t="e">
        <f t="shared" si="238"/>
        <v>#N/A</v>
      </c>
      <c r="S765" s="77">
        <f ca="1">SUM(L$4:L765)</f>
        <v>1.450866344788825</v>
      </c>
      <c r="T765" s="80">
        <f t="shared" ca="1" si="233"/>
        <v>0.69277016100191391</v>
      </c>
      <c r="U765" s="80" t="e">
        <f t="shared" ca="1" si="234"/>
        <v>#N/A</v>
      </c>
      <c r="V765" s="2"/>
      <c r="W765" s="2"/>
      <c r="X765" s="2"/>
      <c r="Y765" s="2"/>
      <c r="AB765" s="6"/>
      <c r="AC765" s="6"/>
      <c r="AP765" s="35" t="e">
        <f t="shared" si="236"/>
        <v>#N/A</v>
      </c>
      <c r="AQ765" s="78" t="e">
        <f t="shared" ca="1" si="237"/>
        <v>#N/A</v>
      </c>
    </row>
    <row r="766" spans="1:43">
      <c r="A766" s="74">
        <v>1.8082109729242202</v>
      </c>
      <c r="B766" s="74">
        <v>3360</v>
      </c>
      <c r="C766" s="35">
        <v>8.7155963302752298E-2</v>
      </c>
      <c r="D766" s="35">
        <f t="shared" ca="1" si="224"/>
        <v>13</v>
      </c>
      <c r="E766" s="35">
        <f t="shared" ca="1" si="225"/>
        <v>2.6095225388270168E-3</v>
      </c>
      <c r="F766" s="35">
        <f ca="1">E766*'Input Sheet'!$D$2/SUM(OFFSET($E$4,0,0,'Input Sheet'!$D$2))</f>
        <v>1.2170795306388587</v>
      </c>
      <c r="G766" s="35">
        <f t="shared" si="226"/>
        <v>1.8082109729242202</v>
      </c>
      <c r="H766" s="35">
        <f t="shared" si="227"/>
        <v>1</v>
      </c>
      <c r="J766" s="19">
        <v>763</v>
      </c>
      <c r="K766" s="30">
        <f t="shared" si="228"/>
        <v>2.32221929473392</v>
      </c>
      <c r="L766" s="77">
        <f t="shared" ca="1" si="229"/>
        <v>7.7985731045405093E-4</v>
      </c>
      <c r="M766" s="27" t="str">
        <f t="shared" si="235"/>
        <v/>
      </c>
      <c r="N766" s="22" t="str">
        <f t="shared" si="230"/>
        <v/>
      </c>
      <c r="O766" s="28" t="str">
        <f t="shared" ca="1" si="231"/>
        <v/>
      </c>
      <c r="P766" s="28" t="str">
        <f t="shared" ca="1" si="232"/>
        <v/>
      </c>
      <c r="Q766" s="20" t="str">
        <f ca="1">IF(O766="","",SUM($P$4:$P766))</f>
        <v/>
      </c>
      <c r="R766" s="28" t="e">
        <f t="shared" si="238"/>
        <v>#N/A</v>
      </c>
      <c r="S766" s="77">
        <f ca="1">SUM(L$4:L766)</f>
        <v>1.4516462020992791</v>
      </c>
      <c r="T766" s="80">
        <f t="shared" ca="1" si="233"/>
        <v>0.69314253291367711</v>
      </c>
      <c r="U766" s="80" t="e">
        <f t="shared" ca="1" si="234"/>
        <v>#N/A</v>
      </c>
      <c r="V766" s="2"/>
      <c r="W766" s="2"/>
      <c r="X766" s="2"/>
      <c r="Y766" s="2"/>
      <c r="AB766" s="6"/>
      <c r="AC766" s="6"/>
      <c r="AP766" s="35" t="e">
        <f t="shared" si="236"/>
        <v>#N/A</v>
      </c>
      <c r="AQ766" s="78" t="e">
        <f t="shared" ca="1" si="237"/>
        <v>#N/A</v>
      </c>
    </row>
    <row r="767" spans="1:43">
      <c r="A767" s="74">
        <v>1.8591382972945303</v>
      </c>
      <c r="B767" s="74">
        <v>3361</v>
      </c>
      <c r="C767" s="35">
        <v>0.14691943127962101</v>
      </c>
      <c r="D767" s="35">
        <f t="shared" ca="1" si="224"/>
        <v>14</v>
      </c>
      <c r="E767" s="35">
        <f t="shared" ca="1" si="225"/>
        <v>2.7692892248776498E-3</v>
      </c>
      <c r="F767" s="35">
        <f ca="1">E767*'Input Sheet'!$D$2/SUM(OFFSET($E$4,0,0,'Input Sheet'!$D$2))</f>
        <v>1.2915946039432782</v>
      </c>
      <c r="G767" s="35">
        <f t="shared" si="226"/>
        <v>1.8591382972945303</v>
      </c>
      <c r="H767" s="35">
        <f t="shared" si="227"/>
        <v>1</v>
      </c>
      <c r="J767" s="19">
        <v>764</v>
      </c>
      <c r="K767" s="30">
        <f t="shared" si="228"/>
        <v>2.32428245529769</v>
      </c>
      <c r="L767" s="77">
        <f t="shared" ca="1" si="229"/>
        <v>7.7985731045405093E-4</v>
      </c>
      <c r="M767" s="27">
        <f t="shared" si="235"/>
        <v>2.32428245529769</v>
      </c>
      <c r="N767" s="22" t="str">
        <f t="shared" si="230"/>
        <v/>
      </c>
      <c r="O767" s="28" t="str">
        <f t="shared" ca="1" si="231"/>
        <v/>
      </c>
      <c r="P767" s="28" t="str">
        <f t="shared" ca="1" si="232"/>
        <v/>
      </c>
      <c r="Q767" s="20" t="str">
        <f ca="1">IF(O767="","",SUM($P$4:$P767))</f>
        <v/>
      </c>
      <c r="R767" s="28" t="e">
        <f t="shared" si="238"/>
        <v>#N/A</v>
      </c>
      <c r="S767" s="77">
        <f ca="1">SUM(L$4:L767)</f>
        <v>1.4524260594097331</v>
      </c>
      <c r="T767" s="80">
        <f t="shared" ca="1" si="233"/>
        <v>0.6935149048254402</v>
      </c>
      <c r="U767" s="80" t="e">
        <f t="shared" ca="1" si="234"/>
        <v>#N/A</v>
      </c>
      <c r="V767" s="2"/>
      <c r="W767" s="2"/>
      <c r="X767" s="2"/>
      <c r="Y767" s="2"/>
      <c r="AB767" s="6"/>
      <c r="AC767" s="6"/>
      <c r="AP767" s="35" t="e">
        <f t="shared" si="236"/>
        <v>#N/A</v>
      </c>
      <c r="AQ767" s="78" t="e">
        <f t="shared" ca="1" si="237"/>
        <v>#N/A</v>
      </c>
    </row>
    <row r="768" spans="1:43">
      <c r="A768" s="74">
        <v>1.74663419893758</v>
      </c>
      <c r="B768" s="74">
        <v>3363</v>
      </c>
      <c r="C768" s="35">
        <v>7.3170731707317097E-2</v>
      </c>
      <c r="D768" s="35">
        <f t="shared" ca="1" si="224"/>
        <v>12</v>
      </c>
      <c r="E768" s="35">
        <f t="shared" ca="1" si="225"/>
        <v>3.0154482670889968E-3</v>
      </c>
      <c r="F768" s="35">
        <f ca="1">E768*'Input Sheet'!$D$2/SUM(OFFSET($E$4,0,0,'Input Sheet'!$D$2))</f>
        <v>1.4064030131826808</v>
      </c>
      <c r="G768" s="35">
        <f t="shared" si="226"/>
        <v>1.74663419893758</v>
      </c>
      <c r="H768" s="35">
        <f t="shared" si="227"/>
        <v>1</v>
      </c>
      <c r="J768" s="19">
        <v>765</v>
      </c>
      <c r="K768" s="30">
        <f t="shared" si="228"/>
        <v>2.32428245529769</v>
      </c>
      <c r="L768" s="77">
        <f t="shared" ca="1" si="229"/>
        <v>7.7985731045405093E-4</v>
      </c>
      <c r="M768" s="27" t="str">
        <f t="shared" si="235"/>
        <v/>
      </c>
      <c r="N768" s="22" t="str">
        <f t="shared" si="230"/>
        <v/>
      </c>
      <c r="O768" s="28" t="str">
        <f t="shared" ca="1" si="231"/>
        <v/>
      </c>
      <c r="P768" s="28" t="str">
        <f t="shared" ca="1" si="232"/>
        <v/>
      </c>
      <c r="Q768" s="20" t="str">
        <f ca="1">IF(O768="","",SUM($P$4:$P768))</f>
        <v/>
      </c>
      <c r="R768" s="28" t="e">
        <f t="shared" si="238"/>
        <v>#N/A</v>
      </c>
      <c r="S768" s="77">
        <f ca="1">SUM(L$4:L768)</f>
        <v>1.4532059167201872</v>
      </c>
      <c r="T768" s="80">
        <f t="shared" ca="1" si="233"/>
        <v>0.6938872767372033</v>
      </c>
      <c r="U768" s="80" t="e">
        <f t="shared" ca="1" si="234"/>
        <v>#N/A</v>
      </c>
      <c r="V768" s="2"/>
      <c r="W768" s="2"/>
      <c r="X768" s="2"/>
      <c r="Y768" s="2"/>
      <c r="AB768" s="6"/>
      <c r="AC768" s="6"/>
      <c r="AP768" s="35" t="e">
        <f t="shared" si="236"/>
        <v>#N/A</v>
      </c>
      <c r="AQ768" s="78" t="e">
        <f t="shared" ca="1" si="237"/>
        <v>#N/A</v>
      </c>
    </row>
    <row r="769" spans="1:43">
      <c r="A769" s="74">
        <v>1.7596678446896299</v>
      </c>
      <c r="B769" s="74">
        <v>3364</v>
      </c>
      <c r="C769" s="35">
        <v>6.6350710900473897E-2</v>
      </c>
      <c r="D769" s="35">
        <f t="shared" ca="1" si="224"/>
        <v>12</v>
      </c>
      <c r="E769" s="35">
        <f t="shared" ca="1" si="225"/>
        <v>3.0154482670889968E-3</v>
      </c>
      <c r="F769" s="35">
        <f ca="1">E769*'Input Sheet'!$D$2/SUM(OFFSET($E$4,0,0,'Input Sheet'!$D$2))</f>
        <v>1.4064030131826808</v>
      </c>
      <c r="G769" s="35">
        <f t="shared" si="226"/>
        <v>1.7596678446896299</v>
      </c>
      <c r="H769" s="35">
        <f t="shared" si="227"/>
        <v>1</v>
      </c>
      <c r="J769" s="19">
        <v>766</v>
      </c>
      <c r="K769" s="30">
        <f t="shared" si="228"/>
        <v>2.3263358609287499</v>
      </c>
      <c r="L769" s="77">
        <f t="shared" ca="1" si="229"/>
        <v>7.7985731045405093E-4</v>
      </c>
      <c r="M769" s="27">
        <f t="shared" si="235"/>
        <v>2.3263358609287499</v>
      </c>
      <c r="N769" s="22" t="str">
        <f t="shared" si="230"/>
        <v/>
      </c>
      <c r="O769" s="28" t="str">
        <f t="shared" ca="1" si="231"/>
        <v/>
      </c>
      <c r="P769" s="28" t="str">
        <f t="shared" ca="1" si="232"/>
        <v/>
      </c>
      <c r="Q769" s="20" t="str">
        <f ca="1">IF(O769="","",SUM($P$4:$P769))</f>
        <v/>
      </c>
      <c r="R769" s="28" t="e">
        <f t="shared" si="238"/>
        <v>#N/A</v>
      </c>
      <c r="S769" s="77">
        <f ca="1">SUM(L$4:L769)</f>
        <v>1.4539857740306412</v>
      </c>
      <c r="T769" s="80">
        <f t="shared" ca="1" si="233"/>
        <v>0.69425964864896639</v>
      </c>
      <c r="U769" s="80" t="e">
        <f t="shared" ca="1" si="234"/>
        <v>#N/A</v>
      </c>
      <c r="V769" s="2"/>
      <c r="W769" s="2"/>
      <c r="X769" s="2"/>
      <c r="Y769" s="2"/>
      <c r="AB769" s="6"/>
      <c r="AC769" s="6"/>
      <c r="AP769" s="35" t="e">
        <f t="shared" si="236"/>
        <v>#N/A</v>
      </c>
      <c r="AQ769" s="78" t="e">
        <f t="shared" ca="1" si="237"/>
        <v>#N/A</v>
      </c>
    </row>
    <row r="770" spans="1:43">
      <c r="A770" s="74">
        <v>2.2479732663618099</v>
      </c>
      <c r="B770" s="74">
        <v>3366</v>
      </c>
      <c r="C770" s="35">
        <v>4.92610837438424E-3</v>
      </c>
      <c r="D770" s="35">
        <f t="shared" ca="1" si="224"/>
        <v>23</v>
      </c>
      <c r="E770" s="35">
        <f t="shared" ca="1" si="225"/>
        <v>6.587144272767226E-4</v>
      </c>
      <c r="F770" s="35">
        <f ca="1">E770*'Input Sheet'!$D$2/SUM(OFFSET($E$4,0,0,'Input Sheet'!$D$2))</f>
        <v>0.30722395919039147</v>
      </c>
      <c r="G770" s="35">
        <f t="shared" si="226"/>
        <v>2.2479732663618099</v>
      </c>
      <c r="H770" s="35">
        <f t="shared" si="227"/>
        <v>5</v>
      </c>
      <c r="J770" s="19">
        <v>767</v>
      </c>
      <c r="K770" s="30">
        <f t="shared" si="228"/>
        <v>2.3263358609287499</v>
      </c>
      <c r="L770" s="77">
        <f t="shared" ca="1" si="229"/>
        <v>7.7985731045405093E-4</v>
      </c>
      <c r="M770" s="27" t="str">
        <f t="shared" si="235"/>
        <v/>
      </c>
      <c r="N770" s="22" t="str">
        <f t="shared" si="230"/>
        <v/>
      </c>
      <c r="O770" s="28" t="str">
        <f t="shared" ca="1" si="231"/>
        <v/>
      </c>
      <c r="P770" s="28" t="str">
        <f t="shared" ca="1" si="232"/>
        <v/>
      </c>
      <c r="Q770" s="20" t="str">
        <f ca="1">IF(O770="","",SUM($P$4:$P770))</f>
        <v/>
      </c>
      <c r="R770" s="28" t="e">
        <f t="shared" si="238"/>
        <v>#N/A</v>
      </c>
      <c r="S770" s="77">
        <f ca="1">SUM(L$4:L770)</f>
        <v>1.4547656313410953</v>
      </c>
      <c r="T770" s="80">
        <f t="shared" ca="1" si="233"/>
        <v>0.69463202056072948</v>
      </c>
      <c r="U770" s="80" t="e">
        <f t="shared" ca="1" si="234"/>
        <v>#N/A</v>
      </c>
      <c r="V770" s="2"/>
      <c r="W770" s="2"/>
      <c r="X770" s="2"/>
      <c r="Y770" s="2"/>
      <c r="AB770" s="6"/>
      <c r="AC770" s="6"/>
      <c r="AP770" s="35" t="e">
        <f t="shared" si="236"/>
        <v>#N/A</v>
      </c>
      <c r="AQ770" s="78" t="e">
        <f t="shared" ca="1" si="237"/>
        <v>#N/A</v>
      </c>
    </row>
    <row r="771" spans="1:43">
      <c r="A771" s="74">
        <v>2.20139712432045</v>
      </c>
      <c r="B771" s="74">
        <v>3368</v>
      </c>
      <c r="C771" s="35">
        <v>0</v>
      </c>
      <c r="D771" s="35">
        <f t="shared" ref="D771:D834" ca="1" si="239">IF($A771=OFFSET($AC$4,NumBins,0), NumBins, INDEX(OFFSET($AB$4,0,0,NumBins+2,2),MATCH($A771,OFFSET($AC$4,0,0,NumBins+2,1),1)+1,1))</f>
        <v>22</v>
      </c>
      <c r="E771" s="35">
        <f t="shared" ref="E771:E834" ca="1" si="240">INDEX(OFFSET($AB$4,0,0,NumBins+1,5),MATCH($D771,OFFSET( $AB$4,0,0,NumBins+1,1),0),5)</f>
        <v>6.717582773218062E-4</v>
      </c>
      <c r="F771" s="35">
        <f ca="1">E771*'Input Sheet'!$D$2/SUM(OFFSET($E$4,0,0,'Input Sheet'!$D$2))</f>
        <v>0.31330760194663687</v>
      </c>
      <c r="G771" s="35" t="str">
        <f t="shared" si="226"/>
        <v/>
      </c>
      <c r="H771" s="35" t="str">
        <f t="shared" si="227"/>
        <v/>
      </c>
      <c r="J771" s="19">
        <v>768</v>
      </c>
      <c r="K771" s="30">
        <f t="shared" si="228"/>
        <v>2.3283796034387398</v>
      </c>
      <c r="L771" s="77">
        <f t="shared" ca="1" si="229"/>
        <v>7.7985731045405093E-4</v>
      </c>
      <c r="M771" s="27">
        <f t="shared" si="235"/>
        <v>2.3283796034387398</v>
      </c>
      <c r="N771" s="22" t="str">
        <f t="shared" si="230"/>
        <v/>
      </c>
      <c r="O771" s="28" t="str">
        <f t="shared" ca="1" si="231"/>
        <v/>
      </c>
      <c r="P771" s="28" t="str">
        <f t="shared" ca="1" si="232"/>
        <v/>
      </c>
      <c r="Q771" s="20" t="str">
        <f ca="1">IF(O771="","",SUM($P$4:$P771))</f>
        <v/>
      </c>
      <c r="R771" s="28" t="e">
        <f t="shared" si="238"/>
        <v>#N/A</v>
      </c>
      <c r="S771" s="77">
        <f ca="1">SUM(L$4:L771)</f>
        <v>1.4555454886515493</v>
      </c>
      <c r="T771" s="80">
        <f t="shared" ca="1" si="233"/>
        <v>0.69500439247249257</v>
      </c>
      <c r="U771" s="80" t="e">
        <f t="shared" ca="1" si="234"/>
        <v>#N/A</v>
      </c>
      <c r="V771" s="2"/>
      <c r="W771" s="2"/>
      <c r="X771" s="2"/>
      <c r="Y771" s="2"/>
      <c r="AB771" s="6"/>
      <c r="AC771" s="6"/>
      <c r="AP771" s="35" t="e">
        <f t="shared" si="236"/>
        <v>#N/A</v>
      </c>
      <c r="AQ771" s="78" t="e">
        <f t="shared" ca="1" si="237"/>
        <v>#N/A</v>
      </c>
    </row>
    <row r="772" spans="1:43">
      <c r="A772" s="74">
        <v>2.2201080880400501</v>
      </c>
      <c r="B772" s="74">
        <v>3370</v>
      </c>
      <c r="C772" s="35">
        <v>5.10204081632653E-2</v>
      </c>
      <c r="D772" s="35">
        <f t="shared" ca="1" si="239"/>
        <v>22</v>
      </c>
      <c r="E772" s="35">
        <f t="shared" ca="1" si="240"/>
        <v>6.717582773218062E-4</v>
      </c>
      <c r="F772" s="35">
        <f ca="1">E772*'Input Sheet'!$D$2/SUM(OFFSET($E$4,0,0,'Input Sheet'!$D$2))</f>
        <v>0.31330760194663687</v>
      </c>
      <c r="G772" s="35">
        <f t="shared" ref="G772:G835" si="241">IF(C772=0,"",$A772)</f>
        <v>2.2201080880400501</v>
      </c>
      <c r="H772" s="35">
        <f t="shared" ref="H772:H835" si="242">IF(G772="", "", COUNTIF($G$4:$G$3738,G772))</f>
        <v>4</v>
      </c>
      <c r="J772" s="19">
        <v>769</v>
      </c>
      <c r="K772" s="30">
        <f t="shared" ref="K772:K835" si="243">IF(ISERR(SMALL($G$4:$G$3738,$J772)),"",SMALL($G$4:$G$3738,$J772))</f>
        <v>2.3283796034387398</v>
      </c>
      <c r="L772" s="77">
        <f t="shared" ref="L772:L835" ca="1" si="244">IF($K772="", "", IFERROR(INDEX($A$4:$H$3738,MATCH($K772,$G$4:$G$3738,0),5),""))</f>
        <v>7.7985731045405093E-4</v>
      </c>
      <c r="M772" s="27" t="str">
        <f t="shared" si="235"/>
        <v/>
      </c>
      <c r="N772" s="22" t="str">
        <f t="shared" ref="N772:N835" si="245">IF(ISERR(SMALL($M$4:$M$3738,$J772)),"",SMALL($M$4:$M$3738,$J772))</f>
        <v/>
      </c>
      <c r="O772" s="28" t="str">
        <f t="shared" ref="O772:O835" ca="1" si="246">IFERROR(INDEX($A$4:$H$3738,MATCH($N772,$G$4:$G$3738,0),5)*INDEX($A$4:$H$3738,MATCH($N772,$G$4:$G$3738,0),8),"")</f>
        <v/>
      </c>
      <c r="P772" s="28" t="str">
        <f t="shared" ca="1" si="232"/>
        <v/>
      </c>
      <c r="Q772" s="20" t="str">
        <f ca="1">IF(O772="","",SUM($P$4:$P772))</f>
        <v/>
      </c>
      <c r="R772" s="28" t="e">
        <f t="shared" si="238"/>
        <v>#N/A</v>
      </c>
      <c r="S772" s="77">
        <f ca="1">SUM(L$4:L772)</f>
        <v>1.4563253459620034</v>
      </c>
      <c r="T772" s="80">
        <f t="shared" ca="1" si="233"/>
        <v>0.69537676438425577</v>
      </c>
      <c r="U772" s="80" t="e">
        <f t="shared" ca="1" si="234"/>
        <v>#N/A</v>
      </c>
      <c r="V772" s="2"/>
      <c r="W772" s="2"/>
      <c r="X772" s="2"/>
      <c r="Y772" s="2"/>
      <c r="AB772" s="6"/>
      <c r="AC772" s="6"/>
      <c r="AP772" s="35" t="e">
        <f t="shared" si="236"/>
        <v>#N/A</v>
      </c>
      <c r="AQ772" s="78" t="e">
        <f t="shared" ca="1" si="237"/>
        <v>#N/A</v>
      </c>
    </row>
    <row r="773" spans="1:43">
      <c r="A773" s="74">
        <v>2.0644579892269199</v>
      </c>
      <c r="B773" s="74">
        <v>3371</v>
      </c>
      <c r="C773" s="35">
        <v>7.3170731707317097E-2</v>
      </c>
      <c r="D773" s="35">
        <f t="shared" ca="1" si="239"/>
        <v>19</v>
      </c>
      <c r="E773" s="35">
        <f t="shared" ca="1" si="240"/>
        <v>1.0051494223629991E-3</v>
      </c>
      <c r="F773" s="35">
        <f ca="1">E773*'Input Sheet'!$D$2/SUM(OFFSET($E$4,0,0,'Input Sheet'!$D$2))</f>
        <v>0.46880100439422701</v>
      </c>
      <c r="G773" s="35">
        <f t="shared" si="241"/>
        <v>2.0644579892269199</v>
      </c>
      <c r="H773" s="35">
        <f t="shared" si="242"/>
        <v>7</v>
      </c>
      <c r="J773" s="19">
        <v>770</v>
      </c>
      <c r="K773" s="30">
        <f t="shared" si="243"/>
        <v>2.3283796034387398</v>
      </c>
      <c r="L773" s="77">
        <f t="shared" ca="1" si="244"/>
        <v>7.7985731045405093E-4</v>
      </c>
      <c r="M773" s="27" t="str">
        <f t="shared" si="235"/>
        <v/>
      </c>
      <c r="N773" s="22" t="str">
        <f t="shared" si="245"/>
        <v/>
      </c>
      <c r="O773" s="28" t="str">
        <f t="shared" ca="1" si="246"/>
        <v/>
      </c>
      <c r="P773" s="28" t="str">
        <f t="shared" ref="P773:P836" ca="1" si="247">IF($O773="","", $O773*$W$6/$W$3)</f>
        <v/>
      </c>
      <c r="Q773" s="20" t="str">
        <f ca="1">IF(O773="","",SUM($P$4:$P773))</f>
        <v/>
      </c>
      <c r="R773" s="28" t="e">
        <f t="shared" si="238"/>
        <v>#N/A</v>
      </c>
      <c r="S773" s="77">
        <f ca="1">SUM(L$4:L773)</f>
        <v>1.4571052032724574</v>
      </c>
      <c r="T773" s="80">
        <f t="shared" ref="T773:T836" ca="1" si="248">S773/$T$1</f>
        <v>0.69574913629601887</v>
      </c>
      <c r="U773" s="80" t="e">
        <f t="shared" ref="U773:U836" ca="1" si="249">IF(Q773="",NA(),Q773/$W$6)</f>
        <v>#N/A</v>
      </c>
      <c r="V773" s="2"/>
      <c r="W773" s="2"/>
      <c r="X773" s="2"/>
      <c r="Y773" s="2"/>
      <c r="AB773" s="6"/>
      <c r="AC773" s="6"/>
      <c r="AP773" s="35" t="e">
        <f t="shared" si="236"/>
        <v>#N/A</v>
      </c>
      <c r="AQ773" s="78" t="e">
        <f t="shared" ca="1" si="237"/>
        <v>#N/A</v>
      </c>
    </row>
    <row r="774" spans="1:43">
      <c r="A774" s="74">
        <v>2.0453229787866598</v>
      </c>
      <c r="B774" s="74">
        <v>3372</v>
      </c>
      <c r="C774" s="35">
        <v>4.4117647058823498E-2</v>
      </c>
      <c r="D774" s="35">
        <f t="shared" ca="1" si="239"/>
        <v>18</v>
      </c>
      <c r="E774" s="35">
        <f t="shared" ca="1" si="240"/>
        <v>1.4283702317789985E-3</v>
      </c>
      <c r="F774" s="35">
        <f ca="1">E774*'Input Sheet'!$D$2/SUM(OFFSET($E$4,0,0,'Input Sheet'!$D$2))</f>
        <v>0.66619090098126998</v>
      </c>
      <c r="G774" s="35">
        <f t="shared" si="241"/>
        <v>2.0453229787866598</v>
      </c>
      <c r="H774" s="35">
        <f t="shared" si="242"/>
        <v>5</v>
      </c>
      <c r="J774" s="19">
        <v>771</v>
      </c>
      <c r="K774" s="30">
        <f t="shared" si="243"/>
        <v>2.3304137733491901</v>
      </c>
      <c r="L774" s="77">
        <f t="shared" ca="1" si="244"/>
        <v>7.7985731045405093E-4</v>
      </c>
      <c r="M774" s="27">
        <f t="shared" ref="M774:M837" si="250">IF($K774=$K773,"", $K774)</f>
        <v>2.3304137733491901</v>
      </c>
      <c r="N774" s="22" t="str">
        <f t="shared" si="245"/>
        <v/>
      </c>
      <c r="O774" s="28" t="str">
        <f t="shared" ca="1" si="246"/>
        <v/>
      </c>
      <c r="P774" s="28" t="str">
        <f t="shared" ca="1" si="247"/>
        <v/>
      </c>
      <c r="Q774" s="20" t="str">
        <f ca="1">IF(O774="","",SUM($P$4:$P774))</f>
        <v/>
      </c>
      <c r="R774" s="28" t="e">
        <f t="shared" si="238"/>
        <v>#N/A</v>
      </c>
      <c r="S774" s="77">
        <f ca="1">SUM(L$4:L774)</f>
        <v>1.4578850605829115</v>
      </c>
      <c r="T774" s="80">
        <f t="shared" ca="1" si="248"/>
        <v>0.69612150820778196</v>
      </c>
      <c r="U774" s="80" t="e">
        <f t="shared" ca="1" si="249"/>
        <v>#N/A</v>
      </c>
      <c r="V774" s="2"/>
      <c r="W774" s="2"/>
      <c r="X774" s="2"/>
      <c r="Y774" s="2"/>
      <c r="AB774" s="6"/>
      <c r="AC774" s="6"/>
      <c r="AP774" s="35" t="e">
        <f t="shared" ref="AP774:AP837" si="251">R773</f>
        <v>#N/A</v>
      </c>
      <c r="AQ774" s="78" t="e">
        <f t="shared" ref="AQ774:AQ837" ca="1" si="252">U773</f>
        <v>#N/A</v>
      </c>
    </row>
    <row r="775" spans="1:43">
      <c r="A775" s="74">
        <v>2.1139433523068401</v>
      </c>
      <c r="B775" s="74">
        <v>3373</v>
      </c>
      <c r="C775" s="35">
        <v>0</v>
      </c>
      <c r="D775" s="35">
        <f t="shared" ca="1" si="239"/>
        <v>20</v>
      </c>
      <c r="E775" s="35">
        <f t="shared" ca="1" si="240"/>
        <v>9.9047570816791861E-4</v>
      </c>
      <c r="F775" s="35">
        <f ca="1">E775*'Input Sheet'!$D$2/SUM(OFFSET($E$4,0,0,'Input Sheet'!$D$2))</f>
        <v>0.46195719411109953</v>
      </c>
      <c r="G775" s="35" t="str">
        <f t="shared" si="241"/>
        <v/>
      </c>
      <c r="H775" s="35" t="str">
        <f t="shared" si="242"/>
        <v/>
      </c>
      <c r="J775" s="19">
        <v>772</v>
      </c>
      <c r="K775" s="30">
        <f t="shared" si="243"/>
        <v>2.3304137733491901</v>
      </c>
      <c r="L775" s="77">
        <f t="shared" ca="1" si="244"/>
        <v>7.7985731045405093E-4</v>
      </c>
      <c r="M775" s="27" t="str">
        <f t="shared" si="250"/>
        <v/>
      </c>
      <c r="N775" s="22" t="str">
        <f t="shared" si="245"/>
        <v/>
      </c>
      <c r="O775" s="28" t="str">
        <f t="shared" ca="1" si="246"/>
        <v/>
      </c>
      <c r="P775" s="28" t="str">
        <f t="shared" ca="1" si="247"/>
        <v/>
      </c>
      <c r="Q775" s="20" t="str">
        <f ca="1">IF(O775="","",SUM($P$4:$P775))</f>
        <v/>
      </c>
      <c r="R775" s="28" t="e">
        <f t="shared" si="238"/>
        <v>#N/A</v>
      </c>
      <c r="S775" s="77">
        <f ca="1">SUM(L$4:L775)</f>
        <v>1.4586649178933655</v>
      </c>
      <c r="T775" s="80">
        <f t="shared" ca="1" si="248"/>
        <v>0.69649388011954505</v>
      </c>
      <c r="U775" s="80" t="e">
        <f t="shared" ca="1" si="249"/>
        <v>#N/A</v>
      </c>
      <c r="V775" s="2"/>
      <c r="W775" s="2"/>
      <c r="X775" s="2"/>
      <c r="Y775" s="2"/>
      <c r="AB775" s="6"/>
      <c r="AC775" s="6"/>
      <c r="AP775" s="35" t="e">
        <f t="shared" si="251"/>
        <v>#N/A</v>
      </c>
      <c r="AQ775" s="78" t="e">
        <f t="shared" ca="1" si="252"/>
        <v>#N/A</v>
      </c>
    </row>
    <row r="776" spans="1:43">
      <c r="A776" s="74">
        <v>2.14612803567824</v>
      </c>
      <c r="B776" s="74">
        <v>3374</v>
      </c>
      <c r="C776" s="35">
        <v>0.120772946859903</v>
      </c>
      <c r="D776" s="35">
        <f t="shared" ca="1" si="239"/>
        <v>20</v>
      </c>
      <c r="E776" s="35">
        <f t="shared" ca="1" si="240"/>
        <v>9.9047570816791861E-4</v>
      </c>
      <c r="F776" s="35">
        <f ca="1">E776*'Input Sheet'!$D$2/SUM(OFFSET($E$4,0,0,'Input Sheet'!$D$2))</f>
        <v>0.46195719411109953</v>
      </c>
      <c r="G776" s="35">
        <f t="shared" si="241"/>
        <v>2.14612803567824</v>
      </c>
      <c r="H776" s="35">
        <f t="shared" si="242"/>
        <v>5</v>
      </c>
      <c r="J776" s="19">
        <v>773</v>
      </c>
      <c r="K776" s="30">
        <f t="shared" si="243"/>
        <v>2.3304137733491901</v>
      </c>
      <c r="L776" s="77">
        <f t="shared" ca="1" si="244"/>
        <v>7.7985731045405093E-4</v>
      </c>
      <c r="M776" s="27" t="str">
        <f t="shared" si="250"/>
        <v/>
      </c>
      <c r="N776" s="22" t="str">
        <f t="shared" si="245"/>
        <v/>
      </c>
      <c r="O776" s="28" t="str">
        <f t="shared" ca="1" si="246"/>
        <v/>
      </c>
      <c r="P776" s="28" t="str">
        <f t="shared" ca="1" si="247"/>
        <v/>
      </c>
      <c r="Q776" s="20" t="str">
        <f ca="1">IF(O776="","",SUM($P$4:$P776))</f>
        <v/>
      </c>
      <c r="R776" s="28" t="e">
        <f t="shared" si="238"/>
        <v>#N/A</v>
      </c>
      <c r="S776" s="77">
        <f ca="1">SUM(L$4:L776)</f>
        <v>1.4594447752038195</v>
      </c>
      <c r="T776" s="80">
        <f t="shared" ca="1" si="248"/>
        <v>0.69686625203130814</v>
      </c>
      <c r="U776" s="80" t="e">
        <f t="shared" ca="1" si="249"/>
        <v>#N/A</v>
      </c>
      <c r="V776" s="2"/>
      <c r="W776" s="2"/>
      <c r="X776" s="2"/>
      <c r="Y776" s="2"/>
      <c r="AB776" s="6"/>
      <c r="AC776" s="6"/>
      <c r="AP776" s="35" t="e">
        <f t="shared" si="251"/>
        <v>#N/A</v>
      </c>
      <c r="AQ776" s="78" t="e">
        <f t="shared" ca="1" si="252"/>
        <v>#N/A</v>
      </c>
    </row>
    <row r="777" spans="1:43">
      <c r="A777" s="74">
        <v>2.0644579892269199</v>
      </c>
      <c r="B777" s="74">
        <v>3375</v>
      </c>
      <c r="C777" s="35">
        <v>0.135265700483092</v>
      </c>
      <c r="D777" s="35">
        <f t="shared" ca="1" si="239"/>
        <v>19</v>
      </c>
      <c r="E777" s="35">
        <f t="shared" ca="1" si="240"/>
        <v>1.0051494223629991E-3</v>
      </c>
      <c r="F777" s="35">
        <f ca="1">E777*'Input Sheet'!$D$2/SUM(OFFSET($E$4,0,0,'Input Sheet'!$D$2))</f>
        <v>0.46880100439422701</v>
      </c>
      <c r="G777" s="35">
        <f t="shared" si="241"/>
        <v>2.0644579892269199</v>
      </c>
      <c r="H777" s="35">
        <f t="shared" si="242"/>
        <v>7</v>
      </c>
      <c r="J777" s="19">
        <v>774</v>
      </c>
      <c r="K777" s="30">
        <f t="shared" si="243"/>
        <v>2.3304137733491901</v>
      </c>
      <c r="L777" s="77">
        <f t="shared" ca="1" si="244"/>
        <v>7.7985731045405093E-4</v>
      </c>
      <c r="M777" s="27" t="str">
        <f t="shared" si="250"/>
        <v/>
      </c>
      <c r="N777" s="22" t="str">
        <f t="shared" si="245"/>
        <v/>
      </c>
      <c r="O777" s="28" t="str">
        <f t="shared" ca="1" si="246"/>
        <v/>
      </c>
      <c r="P777" s="28" t="str">
        <f t="shared" ca="1" si="247"/>
        <v/>
      </c>
      <c r="Q777" s="20" t="str">
        <f ca="1">IF(O777="","",SUM($P$4:$P777))</f>
        <v/>
      </c>
      <c r="R777" s="28" t="e">
        <f t="shared" si="238"/>
        <v>#N/A</v>
      </c>
      <c r="S777" s="77">
        <f ca="1">SUM(L$4:L777)</f>
        <v>1.4602246325142736</v>
      </c>
      <c r="T777" s="80">
        <f t="shared" ca="1" si="248"/>
        <v>0.69723862394307123</v>
      </c>
      <c r="U777" s="80" t="e">
        <f t="shared" ca="1" si="249"/>
        <v>#N/A</v>
      </c>
      <c r="V777" s="2"/>
      <c r="W777" s="2"/>
      <c r="X777" s="2"/>
      <c r="Y777" s="2"/>
      <c r="AB777" s="6"/>
      <c r="AC777" s="6"/>
      <c r="AP777" s="35" t="e">
        <f t="shared" si="251"/>
        <v>#N/A</v>
      </c>
      <c r="AQ777" s="78" t="e">
        <f t="shared" ca="1" si="252"/>
        <v>#N/A</v>
      </c>
    </row>
    <row r="778" spans="1:43">
      <c r="A778" s="74">
        <v>2.2600713879850698</v>
      </c>
      <c r="B778" s="74">
        <v>3378</v>
      </c>
      <c r="C778" s="35">
        <v>4.2553191489361703E-3</v>
      </c>
      <c r="D778" s="35">
        <f t="shared" ca="1" si="239"/>
        <v>23</v>
      </c>
      <c r="E778" s="35">
        <f t="shared" ca="1" si="240"/>
        <v>6.587144272767226E-4</v>
      </c>
      <c r="F778" s="35">
        <f ca="1">E778*'Input Sheet'!$D$2/SUM(OFFSET($E$4,0,0,'Input Sheet'!$D$2))</f>
        <v>0.30722395919039147</v>
      </c>
      <c r="G778" s="35">
        <f t="shared" si="241"/>
        <v>2.2600713879850698</v>
      </c>
      <c r="H778" s="35">
        <f t="shared" si="242"/>
        <v>5</v>
      </c>
      <c r="J778" s="19">
        <v>775</v>
      </c>
      <c r="K778" s="30">
        <f t="shared" si="243"/>
        <v>2.3324384599156098</v>
      </c>
      <c r="L778" s="77">
        <f t="shared" ca="1" si="244"/>
        <v>7.7985731045405093E-4</v>
      </c>
      <c r="M778" s="27">
        <f t="shared" si="250"/>
        <v>2.3324384599156098</v>
      </c>
      <c r="N778" s="22" t="str">
        <f t="shared" si="245"/>
        <v/>
      </c>
      <c r="O778" s="28" t="str">
        <f t="shared" ca="1" si="246"/>
        <v/>
      </c>
      <c r="P778" s="28" t="str">
        <f t="shared" ca="1" si="247"/>
        <v/>
      </c>
      <c r="Q778" s="20" t="str">
        <f ca="1">IF(O778="","",SUM($P$4:$P778))</f>
        <v/>
      </c>
      <c r="R778" s="28" t="e">
        <f t="shared" si="238"/>
        <v>#N/A</v>
      </c>
      <c r="S778" s="77">
        <f ca="1">SUM(L$4:L778)</f>
        <v>1.4610044898247276</v>
      </c>
      <c r="T778" s="80">
        <f t="shared" ca="1" si="248"/>
        <v>0.69761099585483433</v>
      </c>
      <c r="U778" s="80" t="e">
        <f t="shared" ca="1" si="249"/>
        <v>#N/A</v>
      </c>
      <c r="V778" s="2"/>
      <c r="W778" s="2"/>
      <c r="X778" s="2"/>
      <c r="Y778" s="2"/>
      <c r="AB778" s="6"/>
      <c r="AC778" s="6"/>
      <c r="AP778" s="35" t="e">
        <f t="shared" si="251"/>
        <v>#N/A</v>
      </c>
      <c r="AQ778" s="78" t="e">
        <f t="shared" ca="1" si="252"/>
        <v>#N/A</v>
      </c>
    </row>
    <row r="779" spans="1:43">
      <c r="A779" s="74">
        <v>2.98587535730839</v>
      </c>
      <c r="B779" s="74">
        <v>3379</v>
      </c>
      <c r="C779" s="35">
        <v>0</v>
      </c>
      <c r="D779" s="35">
        <f t="shared" ca="1" si="239"/>
        <v>38</v>
      </c>
      <c r="E779" s="35">
        <f t="shared" ca="1" si="240"/>
        <v>1.5419905911250552E-3</v>
      </c>
      <c r="F779" s="35">
        <f ca="1">E779*'Input Sheet'!$D$2/SUM(OFFSET($E$4,0,0,'Input Sheet'!$D$2))</f>
        <v>0.71918335901387087</v>
      </c>
      <c r="G779" s="35" t="str">
        <f t="shared" si="241"/>
        <v/>
      </c>
      <c r="H779" s="35" t="str">
        <f t="shared" si="242"/>
        <v/>
      </c>
      <c r="J779" s="19">
        <v>776</v>
      </c>
      <c r="K779" s="30">
        <f t="shared" si="243"/>
        <v>2.3324384599156098</v>
      </c>
      <c r="L779" s="77">
        <f t="shared" ca="1" si="244"/>
        <v>7.7985731045405093E-4</v>
      </c>
      <c r="M779" s="27" t="str">
        <f t="shared" si="250"/>
        <v/>
      </c>
      <c r="N779" s="22" t="str">
        <f t="shared" si="245"/>
        <v/>
      </c>
      <c r="O779" s="28" t="str">
        <f t="shared" ca="1" si="246"/>
        <v/>
      </c>
      <c r="P779" s="28" t="str">
        <f t="shared" ca="1" si="247"/>
        <v/>
      </c>
      <c r="Q779" s="20" t="str">
        <f ca="1">IF(O779="","",SUM($P$4:$P779))</f>
        <v/>
      </c>
      <c r="R779" s="28" t="e">
        <f t="shared" si="238"/>
        <v>#N/A</v>
      </c>
      <c r="S779" s="77">
        <f ca="1">SUM(L$4:L779)</f>
        <v>1.4617843471351817</v>
      </c>
      <c r="T779" s="80">
        <f t="shared" ca="1" si="248"/>
        <v>0.69798336776659753</v>
      </c>
      <c r="U779" s="80" t="e">
        <f t="shared" ca="1" si="249"/>
        <v>#N/A</v>
      </c>
      <c r="V779" s="2"/>
      <c r="W779" s="2"/>
      <c r="X779" s="2"/>
      <c r="Y779" s="2"/>
      <c r="AB779" s="6"/>
      <c r="AC779" s="6"/>
      <c r="AP779" s="35" t="e">
        <f t="shared" si="251"/>
        <v>#N/A</v>
      </c>
      <c r="AQ779" s="78" t="e">
        <f t="shared" ca="1" si="252"/>
        <v>#N/A</v>
      </c>
    </row>
    <row r="780" spans="1:43">
      <c r="A780" s="74">
        <v>2.3710678622717398</v>
      </c>
      <c r="B780" s="74">
        <v>3380</v>
      </c>
      <c r="C780" s="35">
        <v>0</v>
      </c>
      <c r="D780" s="35">
        <f t="shared" ca="1" si="239"/>
        <v>25</v>
      </c>
      <c r="E780" s="35">
        <f t="shared" ca="1" si="240"/>
        <v>7.2564263111767296E-4</v>
      </c>
      <c r="F780" s="35">
        <f ca="1">E780*'Input Sheet'!$D$2/SUM(OFFSET($E$4,0,0,'Input Sheet'!$D$2))</f>
        <v>0.33843922777123336</v>
      </c>
      <c r="G780" s="35" t="str">
        <f t="shared" si="241"/>
        <v/>
      </c>
      <c r="H780" s="35" t="str">
        <f t="shared" si="242"/>
        <v/>
      </c>
      <c r="J780" s="19">
        <v>777</v>
      </c>
      <c r="K780" s="30">
        <f t="shared" si="243"/>
        <v>2.3324384599156098</v>
      </c>
      <c r="L780" s="77">
        <f t="shared" ca="1" si="244"/>
        <v>7.7985731045405093E-4</v>
      </c>
      <c r="M780" s="27" t="str">
        <f t="shared" si="250"/>
        <v/>
      </c>
      <c r="N780" s="22" t="str">
        <f t="shared" si="245"/>
        <v/>
      </c>
      <c r="O780" s="28" t="str">
        <f t="shared" ca="1" si="246"/>
        <v/>
      </c>
      <c r="P780" s="28" t="str">
        <f t="shared" ca="1" si="247"/>
        <v/>
      </c>
      <c r="Q780" s="20" t="str">
        <f ca="1">IF(O780="","",SUM($P$4:$P780))</f>
        <v/>
      </c>
      <c r="R780" s="28" t="e">
        <f t="shared" si="238"/>
        <v>#N/A</v>
      </c>
      <c r="S780" s="77">
        <f ca="1">SUM(L$4:L780)</f>
        <v>1.4625642044456357</v>
      </c>
      <c r="T780" s="80">
        <f t="shared" ca="1" si="248"/>
        <v>0.69835573967836062</v>
      </c>
      <c r="U780" s="80" t="e">
        <f t="shared" ca="1" si="249"/>
        <v>#N/A</v>
      </c>
      <c r="V780" s="2"/>
      <c r="W780" s="2"/>
      <c r="X780" s="2"/>
      <c r="Y780" s="2"/>
      <c r="AB780" s="6"/>
      <c r="AC780" s="6"/>
      <c r="AP780" s="35" t="e">
        <f t="shared" si="251"/>
        <v>#N/A</v>
      </c>
      <c r="AQ780" s="78" t="e">
        <f t="shared" ca="1" si="252"/>
        <v>#N/A</v>
      </c>
    </row>
    <row r="781" spans="1:43">
      <c r="A781" s="74">
        <v>2.1003705451175598</v>
      </c>
      <c r="B781" s="74">
        <v>3381</v>
      </c>
      <c r="C781" s="35">
        <v>0</v>
      </c>
      <c r="D781" s="35">
        <f t="shared" ca="1" si="239"/>
        <v>20</v>
      </c>
      <c r="E781" s="35">
        <f t="shared" ca="1" si="240"/>
        <v>9.9047570816791861E-4</v>
      </c>
      <c r="F781" s="35">
        <f ca="1">E781*'Input Sheet'!$D$2/SUM(OFFSET($E$4,0,0,'Input Sheet'!$D$2))</f>
        <v>0.46195719411109953</v>
      </c>
      <c r="G781" s="35" t="str">
        <f t="shared" si="241"/>
        <v/>
      </c>
      <c r="H781" s="35" t="str">
        <f t="shared" si="242"/>
        <v/>
      </c>
      <c r="J781" s="19">
        <v>778</v>
      </c>
      <c r="K781" s="30">
        <f t="shared" si="243"/>
        <v>2.3324384599156098</v>
      </c>
      <c r="L781" s="77">
        <f t="shared" ca="1" si="244"/>
        <v>7.7985731045405093E-4</v>
      </c>
      <c r="M781" s="27" t="str">
        <f t="shared" si="250"/>
        <v/>
      </c>
      <c r="N781" s="22" t="str">
        <f t="shared" si="245"/>
        <v/>
      </c>
      <c r="O781" s="28" t="str">
        <f t="shared" ca="1" si="246"/>
        <v/>
      </c>
      <c r="P781" s="28" t="str">
        <f t="shared" ca="1" si="247"/>
        <v/>
      </c>
      <c r="Q781" s="20" t="str">
        <f ca="1">IF(O781="","",SUM($P$4:$P781))</f>
        <v/>
      </c>
      <c r="R781" s="28" t="e">
        <f t="shared" si="238"/>
        <v>#N/A</v>
      </c>
      <c r="S781" s="77">
        <f ca="1">SUM(L$4:L781)</f>
        <v>1.4633440617560898</v>
      </c>
      <c r="T781" s="80">
        <f t="shared" ca="1" si="248"/>
        <v>0.69872811159012371</v>
      </c>
      <c r="U781" s="80" t="e">
        <f t="shared" ca="1" si="249"/>
        <v>#N/A</v>
      </c>
      <c r="V781" s="2"/>
      <c r="W781" s="2"/>
      <c r="X781" s="2"/>
      <c r="Y781" s="2"/>
      <c r="AB781" s="6"/>
      <c r="AC781" s="6"/>
      <c r="AP781" s="35" t="e">
        <f t="shared" si="251"/>
        <v>#N/A</v>
      </c>
      <c r="AQ781" s="78" t="e">
        <f t="shared" ca="1" si="252"/>
        <v>#N/A</v>
      </c>
    </row>
    <row r="782" spans="1:43">
      <c r="A782" s="74">
        <v>1.8773713458697701</v>
      </c>
      <c r="B782" s="74">
        <v>3382</v>
      </c>
      <c r="C782" s="35">
        <v>0</v>
      </c>
      <c r="D782" s="35">
        <f t="shared" ca="1" si="239"/>
        <v>15</v>
      </c>
      <c r="E782" s="35">
        <f t="shared" ca="1" si="240"/>
        <v>2.1202370627969509E-3</v>
      </c>
      <c r="F782" s="35">
        <f ca="1">E782*'Input Sheet'!$D$2/SUM(OFFSET($E$4,0,0,'Input Sheet'!$D$2))</f>
        <v>0.98887711864407257</v>
      </c>
      <c r="G782" s="35" t="str">
        <f t="shared" si="241"/>
        <v/>
      </c>
      <c r="H782" s="35" t="str">
        <f t="shared" si="242"/>
        <v/>
      </c>
      <c r="J782" s="19">
        <v>779</v>
      </c>
      <c r="K782" s="30">
        <f t="shared" si="243"/>
        <v>2.3344537511509298</v>
      </c>
      <c r="L782" s="77">
        <f t="shared" ca="1" si="244"/>
        <v>7.7985731045405093E-4</v>
      </c>
      <c r="M782" s="27">
        <f t="shared" si="250"/>
        <v>2.3344537511509298</v>
      </c>
      <c r="N782" s="22" t="str">
        <f t="shared" si="245"/>
        <v/>
      </c>
      <c r="O782" s="28" t="str">
        <f t="shared" ca="1" si="246"/>
        <v/>
      </c>
      <c r="P782" s="28" t="str">
        <f t="shared" ca="1" si="247"/>
        <v/>
      </c>
      <c r="Q782" s="20" t="str">
        <f ca="1">IF(O782="","",SUM($P$4:$P782))</f>
        <v/>
      </c>
      <c r="R782" s="28" t="e">
        <f t="shared" si="238"/>
        <v>#N/A</v>
      </c>
      <c r="S782" s="77">
        <f ca="1">SUM(L$4:L782)</f>
        <v>1.4641239190665438</v>
      </c>
      <c r="T782" s="80">
        <f t="shared" ca="1" si="248"/>
        <v>0.6991004835018868</v>
      </c>
      <c r="U782" s="80" t="e">
        <f t="shared" ca="1" si="249"/>
        <v>#N/A</v>
      </c>
      <c r="V782" s="2"/>
      <c r="W782" s="2"/>
      <c r="X782" s="2"/>
      <c r="Y782" s="2"/>
      <c r="AB782" s="6"/>
      <c r="AC782" s="6"/>
      <c r="AP782" s="35" t="e">
        <f t="shared" si="251"/>
        <v>#N/A</v>
      </c>
      <c r="AQ782" s="78" t="e">
        <f t="shared" ca="1" si="252"/>
        <v>#N/A</v>
      </c>
    </row>
    <row r="783" spans="1:43">
      <c r="A783" s="74">
        <v>2.0644579892269199</v>
      </c>
      <c r="B783" s="74">
        <v>3383</v>
      </c>
      <c r="C783" s="35">
        <v>0</v>
      </c>
      <c r="D783" s="35">
        <f t="shared" ca="1" si="239"/>
        <v>19</v>
      </c>
      <c r="E783" s="35">
        <f t="shared" ca="1" si="240"/>
        <v>1.0051494223629991E-3</v>
      </c>
      <c r="F783" s="35">
        <f ca="1">E783*'Input Sheet'!$D$2/SUM(OFFSET($E$4,0,0,'Input Sheet'!$D$2))</f>
        <v>0.46880100439422701</v>
      </c>
      <c r="G783" s="35" t="str">
        <f t="shared" si="241"/>
        <v/>
      </c>
      <c r="H783" s="35" t="str">
        <f t="shared" si="242"/>
        <v/>
      </c>
      <c r="J783" s="19">
        <v>780</v>
      </c>
      <c r="K783" s="30">
        <f t="shared" si="243"/>
        <v>2.33645973384853</v>
      </c>
      <c r="L783" s="77">
        <f t="shared" ca="1" si="244"/>
        <v>7.7985731045405093E-4</v>
      </c>
      <c r="M783" s="27">
        <f t="shared" si="250"/>
        <v>2.33645973384853</v>
      </c>
      <c r="N783" s="22" t="str">
        <f t="shared" si="245"/>
        <v/>
      </c>
      <c r="O783" s="28" t="str">
        <f t="shared" ca="1" si="246"/>
        <v/>
      </c>
      <c r="P783" s="28" t="str">
        <f t="shared" ca="1" si="247"/>
        <v/>
      </c>
      <c r="Q783" s="20" t="str">
        <f ca="1">IF(O783="","",SUM($P$4:$P783))</f>
        <v/>
      </c>
      <c r="R783" s="28" t="e">
        <f t="shared" si="238"/>
        <v>#N/A</v>
      </c>
      <c r="S783" s="77">
        <f ca="1">SUM(L$4:L783)</f>
        <v>1.4649037763769979</v>
      </c>
      <c r="T783" s="80">
        <f t="shared" ca="1" si="248"/>
        <v>0.6994728554136499</v>
      </c>
      <c r="U783" s="80" t="e">
        <f t="shared" ca="1" si="249"/>
        <v>#N/A</v>
      </c>
      <c r="V783" s="2"/>
      <c r="W783" s="2"/>
      <c r="X783" s="2"/>
      <c r="Y783" s="2"/>
      <c r="AB783" s="6"/>
      <c r="AC783" s="6"/>
      <c r="AP783" s="35" t="e">
        <f t="shared" si="251"/>
        <v>#N/A</v>
      </c>
      <c r="AQ783" s="78" t="e">
        <f t="shared" ca="1" si="252"/>
        <v>#N/A</v>
      </c>
    </row>
    <row r="784" spans="1:43">
      <c r="A784" s="74">
        <v>1.84757265914211</v>
      </c>
      <c r="B784" s="74">
        <v>3384</v>
      </c>
      <c r="C784" s="35">
        <v>1.8348623853211E-2</v>
      </c>
      <c r="D784" s="35">
        <f t="shared" ca="1" si="239"/>
        <v>14</v>
      </c>
      <c r="E784" s="35">
        <f t="shared" ca="1" si="240"/>
        <v>2.7692892248776498E-3</v>
      </c>
      <c r="F784" s="35">
        <f ca="1">E784*'Input Sheet'!$D$2/SUM(OFFSET($E$4,0,0,'Input Sheet'!$D$2))</f>
        <v>1.2915946039432782</v>
      </c>
      <c r="G784" s="35">
        <f t="shared" si="241"/>
        <v>1.84757265914211</v>
      </c>
      <c r="H784" s="35">
        <f t="shared" si="242"/>
        <v>2</v>
      </c>
      <c r="J784" s="19">
        <v>781</v>
      </c>
      <c r="K784" s="30">
        <f t="shared" si="243"/>
        <v>2.3384564936046002</v>
      </c>
      <c r="L784" s="77">
        <f t="shared" ca="1" si="244"/>
        <v>7.7985731045405093E-4</v>
      </c>
      <c r="M784" s="27">
        <f t="shared" si="250"/>
        <v>2.3384564936046002</v>
      </c>
      <c r="N784" s="22" t="str">
        <f t="shared" si="245"/>
        <v/>
      </c>
      <c r="O784" s="28" t="str">
        <f t="shared" ca="1" si="246"/>
        <v/>
      </c>
      <c r="P784" s="28" t="str">
        <f t="shared" ca="1" si="247"/>
        <v/>
      </c>
      <c r="Q784" s="20" t="str">
        <f ca="1">IF(O784="","",SUM($P$4:$P784))</f>
        <v/>
      </c>
      <c r="R784" s="28" t="e">
        <f t="shared" si="238"/>
        <v>#N/A</v>
      </c>
      <c r="S784" s="77">
        <f ca="1">SUM(L$4:L784)</f>
        <v>1.4656836336874519</v>
      </c>
      <c r="T784" s="80">
        <f t="shared" ca="1" si="248"/>
        <v>0.69984522732541299</v>
      </c>
      <c r="U784" s="80" t="e">
        <f t="shared" ca="1" si="249"/>
        <v>#N/A</v>
      </c>
      <c r="V784" s="2"/>
      <c r="W784" s="2"/>
      <c r="X784" s="2"/>
      <c r="Y784" s="2"/>
      <c r="AB784" s="6"/>
      <c r="AC784" s="6"/>
      <c r="AP784" s="35" t="e">
        <f t="shared" si="251"/>
        <v>#N/A</v>
      </c>
      <c r="AQ784" s="78" t="e">
        <f t="shared" ca="1" si="252"/>
        <v>#N/A</v>
      </c>
    </row>
    <row r="785" spans="1:43">
      <c r="A785" s="74">
        <v>1.76342799356294</v>
      </c>
      <c r="B785" s="74">
        <v>3385</v>
      </c>
      <c r="C785" s="35">
        <v>0</v>
      </c>
      <c r="D785" s="35">
        <f t="shared" ca="1" si="239"/>
        <v>13</v>
      </c>
      <c r="E785" s="35">
        <f t="shared" ca="1" si="240"/>
        <v>2.6095225388270168E-3</v>
      </c>
      <c r="F785" s="35">
        <f ca="1">E785*'Input Sheet'!$D$2/SUM(OFFSET($E$4,0,0,'Input Sheet'!$D$2))</f>
        <v>1.2170795306388587</v>
      </c>
      <c r="G785" s="35" t="str">
        <f t="shared" si="241"/>
        <v/>
      </c>
      <c r="H785" s="35" t="str">
        <f t="shared" si="242"/>
        <v/>
      </c>
      <c r="J785" s="19">
        <v>782</v>
      </c>
      <c r="K785" s="30">
        <f t="shared" si="243"/>
        <v>2.3384564936046002</v>
      </c>
      <c r="L785" s="77">
        <f t="shared" ca="1" si="244"/>
        <v>7.7985731045405093E-4</v>
      </c>
      <c r="M785" s="27" t="str">
        <f t="shared" si="250"/>
        <v/>
      </c>
      <c r="N785" s="22" t="str">
        <f t="shared" si="245"/>
        <v/>
      </c>
      <c r="O785" s="28" t="str">
        <f t="shared" ca="1" si="246"/>
        <v/>
      </c>
      <c r="P785" s="28" t="str">
        <f t="shared" ca="1" si="247"/>
        <v/>
      </c>
      <c r="Q785" s="20" t="str">
        <f ca="1">IF(O785="","",SUM($P$4:$P785))</f>
        <v/>
      </c>
      <c r="R785" s="28" t="e">
        <f t="shared" si="238"/>
        <v>#N/A</v>
      </c>
      <c r="S785" s="77">
        <f ca="1">SUM(L$4:L785)</f>
        <v>1.466463490997906</v>
      </c>
      <c r="T785" s="80">
        <f t="shared" ca="1" si="248"/>
        <v>0.70021759923717619</v>
      </c>
      <c r="U785" s="80" t="e">
        <f t="shared" ca="1" si="249"/>
        <v>#N/A</v>
      </c>
      <c r="V785" s="2"/>
      <c r="W785" s="2"/>
      <c r="X785" s="2"/>
      <c r="Y785" s="2"/>
      <c r="AB785" s="6"/>
      <c r="AC785" s="6"/>
      <c r="AP785" s="35" t="e">
        <f t="shared" si="251"/>
        <v>#N/A</v>
      </c>
      <c r="AQ785" s="78" t="e">
        <f t="shared" ca="1" si="252"/>
        <v>#N/A</v>
      </c>
    </row>
    <row r="786" spans="1:43">
      <c r="A786" s="74">
        <v>2.2810333672477299</v>
      </c>
      <c r="B786" s="74">
        <v>3387</v>
      </c>
      <c r="C786" s="35">
        <v>0</v>
      </c>
      <c r="D786" s="35">
        <f t="shared" ca="1" si="239"/>
        <v>23</v>
      </c>
      <c r="E786" s="35">
        <f t="shared" ca="1" si="240"/>
        <v>6.587144272767226E-4</v>
      </c>
      <c r="F786" s="35">
        <f ca="1">E786*'Input Sheet'!$D$2/SUM(OFFSET($E$4,0,0,'Input Sheet'!$D$2))</f>
        <v>0.30722395919039147</v>
      </c>
      <c r="G786" s="35" t="str">
        <f t="shared" si="241"/>
        <v/>
      </c>
      <c r="H786" s="35" t="str">
        <f t="shared" si="242"/>
        <v/>
      </c>
      <c r="J786" s="19">
        <v>783</v>
      </c>
      <c r="K786" s="30">
        <f t="shared" si="243"/>
        <v>2.3404441148401198</v>
      </c>
      <c r="L786" s="77">
        <f t="shared" ca="1" si="244"/>
        <v>7.2564263111767296E-4</v>
      </c>
      <c r="M786" s="27">
        <f t="shared" si="250"/>
        <v>2.3404441148401198</v>
      </c>
      <c r="N786" s="22" t="str">
        <f t="shared" si="245"/>
        <v/>
      </c>
      <c r="O786" s="28" t="str">
        <f t="shared" ca="1" si="246"/>
        <v/>
      </c>
      <c r="P786" s="28" t="str">
        <f t="shared" ca="1" si="247"/>
        <v/>
      </c>
      <c r="Q786" s="20" t="str">
        <f ca="1">IF(O786="","",SUM($P$4:$P786))</f>
        <v/>
      </c>
      <c r="R786" s="28" t="e">
        <f t="shared" si="238"/>
        <v>#N/A</v>
      </c>
      <c r="S786" s="77">
        <f ca="1">SUM(L$4:L786)</f>
        <v>1.4671891336290237</v>
      </c>
      <c r="T786" s="80">
        <f t="shared" ca="1" si="248"/>
        <v>0.70056408433154393</v>
      </c>
      <c r="U786" s="80" t="e">
        <f t="shared" ca="1" si="249"/>
        <v>#N/A</v>
      </c>
      <c r="V786" s="2"/>
      <c r="W786" s="2"/>
      <c r="X786" s="2"/>
      <c r="Y786" s="2"/>
      <c r="AB786" s="6"/>
      <c r="AC786" s="6"/>
      <c r="AP786" s="35" t="e">
        <f t="shared" si="251"/>
        <v>#N/A</v>
      </c>
      <c r="AQ786" s="78" t="e">
        <f t="shared" ca="1" si="252"/>
        <v>#N/A</v>
      </c>
    </row>
    <row r="787" spans="1:43">
      <c r="A787" s="74">
        <v>2.9415114326344001</v>
      </c>
      <c r="B787" s="74">
        <v>3388</v>
      </c>
      <c r="C787" s="35">
        <v>2.2222222222222199E-2</v>
      </c>
      <c r="D787" s="35">
        <f t="shared" ca="1" si="239"/>
        <v>37</v>
      </c>
      <c r="E787" s="35">
        <f t="shared" ca="1" si="240"/>
        <v>1.8337185407973631E-3</v>
      </c>
      <c r="F787" s="35">
        <f ca="1">E787*'Input Sheet'!$D$2/SUM(OFFSET($E$4,0,0,'Input Sheet'!$D$2))</f>
        <v>0.85524507558406282</v>
      </c>
      <c r="G787" s="35">
        <f t="shared" si="241"/>
        <v>2.9415114326344001</v>
      </c>
      <c r="H787" s="35">
        <f t="shared" si="242"/>
        <v>1</v>
      </c>
      <c r="J787" s="19">
        <v>784</v>
      </c>
      <c r="K787" s="30">
        <f t="shared" si="243"/>
        <v>2.3404441148401198</v>
      </c>
      <c r="L787" s="77">
        <f t="shared" ca="1" si="244"/>
        <v>7.2564263111767296E-4</v>
      </c>
      <c r="M787" s="27" t="str">
        <f t="shared" si="250"/>
        <v/>
      </c>
      <c r="N787" s="22" t="str">
        <f t="shared" si="245"/>
        <v/>
      </c>
      <c r="O787" s="28" t="str">
        <f t="shared" ca="1" si="246"/>
        <v/>
      </c>
      <c r="P787" s="28" t="str">
        <f t="shared" ca="1" si="247"/>
        <v/>
      </c>
      <c r="Q787" s="20" t="str">
        <f ca="1">IF(O787="","",SUM($P$4:$P787))</f>
        <v/>
      </c>
      <c r="R787" s="28" t="e">
        <f t="shared" si="238"/>
        <v>#N/A</v>
      </c>
      <c r="S787" s="77">
        <f ca="1">SUM(L$4:L787)</f>
        <v>1.4679147762601414</v>
      </c>
      <c r="T787" s="80">
        <f t="shared" ca="1" si="248"/>
        <v>0.70091056942591179</v>
      </c>
      <c r="U787" s="80" t="e">
        <f t="shared" ca="1" si="249"/>
        <v>#N/A</v>
      </c>
      <c r="V787" s="2"/>
      <c r="W787" s="2"/>
      <c r="X787" s="2"/>
      <c r="Y787" s="2"/>
      <c r="AB787" s="6"/>
      <c r="AC787" s="6"/>
      <c r="AP787" s="35" t="e">
        <f t="shared" si="251"/>
        <v>#N/A</v>
      </c>
      <c r="AQ787" s="78" t="e">
        <f t="shared" ca="1" si="252"/>
        <v>#N/A</v>
      </c>
    </row>
    <row r="788" spans="1:43">
      <c r="A788" s="74">
        <v>2.9211660506377402</v>
      </c>
      <c r="B788" s="74">
        <v>3389</v>
      </c>
      <c r="C788" s="35">
        <v>4.1666666666666701E-3</v>
      </c>
      <c r="D788" s="35">
        <f t="shared" ca="1" si="239"/>
        <v>37</v>
      </c>
      <c r="E788" s="35">
        <f t="shared" ca="1" si="240"/>
        <v>1.8337185407973631E-3</v>
      </c>
      <c r="F788" s="35">
        <f ca="1">E788*'Input Sheet'!$D$2/SUM(OFFSET($E$4,0,0,'Input Sheet'!$D$2))</f>
        <v>0.85524507558406282</v>
      </c>
      <c r="G788" s="35">
        <f t="shared" si="241"/>
        <v>2.9211660506377402</v>
      </c>
      <c r="H788" s="35">
        <f t="shared" si="242"/>
        <v>1</v>
      </c>
      <c r="J788" s="19">
        <v>785</v>
      </c>
      <c r="K788" s="30">
        <f t="shared" si="243"/>
        <v>2.3404441148401198</v>
      </c>
      <c r="L788" s="77">
        <f t="shared" ca="1" si="244"/>
        <v>7.2564263111767296E-4</v>
      </c>
      <c r="M788" s="27" t="str">
        <f t="shared" si="250"/>
        <v/>
      </c>
      <c r="N788" s="22" t="str">
        <f t="shared" si="245"/>
        <v/>
      </c>
      <c r="O788" s="28" t="str">
        <f t="shared" ca="1" si="246"/>
        <v/>
      </c>
      <c r="P788" s="28" t="str">
        <f t="shared" ca="1" si="247"/>
        <v/>
      </c>
      <c r="Q788" s="20" t="str">
        <f ca="1">IF(O788="","",SUM($P$4:$P788))</f>
        <v/>
      </c>
      <c r="R788" s="28" t="e">
        <f t="shared" si="238"/>
        <v>#N/A</v>
      </c>
      <c r="S788" s="77">
        <f ca="1">SUM(L$4:L788)</f>
        <v>1.4686404188912592</v>
      </c>
      <c r="T788" s="80">
        <f t="shared" ca="1" si="248"/>
        <v>0.70125705452027964</v>
      </c>
      <c r="U788" s="80" t="e">
        <f t="shared" ca="1" si="249"/>
        <v>#N/A</v>
      </c>
      <c r="V788" s="2"/>
      <c r="W788" s="2"/>
      <c r="X788" s="2"/>
      <c r="Y788" s="2"/>
      <c r="AB788" s="6"/>
      <c r="AC788" s="6"/>
      <c r="AP788" s="35" t="e">
        <f t="shared" si="251"/>
        <v>#N/A</v>
      </c>
      <c r="AQ788" s="78" t="e">
        <f t="shared" ca="1" si="252"/>
        <v>#N/A</v>
      </c>
    </row>
    <row r="789" spans="1:43">
      <c r="A789" s="74">
        <v>2.9712758487381099</v>
      </c>
      <c r="B789" s="74">
        <v>3390</v>
      </c>
      <c r="C789" s="35">
        <v>0</v>
      </c>
      <c r="D789" s="35">
        <f t="shared" ca="1" si="239"/>
        <v>38</v>
      </c>
      <c r="E789" s="35">
        <f t="shared" ca="1" si="240"/>
        <v>1.5419905911250552E-3</v>
      </c>
      <c r="F789" s="35">
        <f ca="1">E789*'Input Sheet'!$D$2/SUM(OFFSET($E$4,0,0,'Input Sheet'!$D$2))</f>
        <v>0.71918335901387087</v>
      </c>
      <c r="G789" s="35" t="str">
        <f t="shared" si="241"/>
        <v/>
      </c>
      <c r="H789" s="35" t="str">
        <f t="shared" si="242"/>
        <v/>
      </c>
      <c r="J789" s="19">
        <v>786</v>
      </c>
      <c r="K789" s="30">
        <f t="shared" si="243"/>
        <v>2.3404441148401198</v>
      </c>
      <c r="L789" s="77">
        <f t="shared" ca="1" si="244"/>
        <v>7.2564263111767296E-4</v>
      </c>
      <c r="M789" s="27" t="str">
        <f t="shared" si="250"/>
        <v/>
      </c>
      <c r="N789" s="22" t="str">
        <f t="shared" si="245"/>
        <v/>
      </c>
      <c r="O789" s="28" t="str">
        <f t="shared" ca="1" si="246"/>
        <v/>
      </c>
      <c r="P789" s="28" t="str">
        <f t="shared" ca="1" si="247"/>
        <v/>
      </c>
      <c r="Q789" s="20" t="str">
        <f ca="1">IF(O789="","",SUM($P$4:$P789))</f>
        <v/>
      </c>
      <c r="R789" s="28" t="e">
        <f t="shared" si="238"/>
        <v>#N/A</v>
      </c>
      <c r="S789" s="77">
        <f ca="1">SUM(L$4:L789)</f>
        <v>1.4693660615223769</v>
      </c>
      <c r="T789" s="80">
        <f t="shared" ca="1" si="248"/>
        <v>0.7016035396146475</v>
      </c>
      <c r="U789" s="80" t="e">
        <f t="shared" ca="1" si="249"/>
        <v>#N/A</v>
      </c>
      <c r="V789" s="2"/>
      <c r="W789" s="2"/>
      <c r="X789" s="2"/>
      <c r="Y789" s="2"/>
      <c r="AB789" s="6"/>
      <c r="AC789" s="6"/>
      <c r="AP789" s="35" t="e">
        <f t="shared" si="251"/>
        <v>#N/A</v>
      </c>
      <c r="AQ789" s="78" t="e">
        <f t="shared" ca="1" si="252"/>
        <v>#N/A</v>
      </c>
    </row>
    <row r="790" spans="1:43">
      <c r="A790" s="74">
        <v>1.8920946026904799</v>
      </c>
      <c r="B790" s="74">
        <v>3392</v>
      </c>
      <c r="C790" s="35">
        <v>2.4752475247524799E-2</v>
      </c>
      <c r="D790" s="35">
        <f t="shared" ca="1" si="239"/>
        <v>15</v>
      </c>
      <c r="E790" s="35">
        <f t="shared" ca="1" si="240"/>
        <v>2.1202370627969509E-3</v>
      </c>
      <c r="F790" s="35">
        <f ca="1">E790*'Input Sheet'!$D$2/SUM(OFFSET($E$4,0,0,'Input Sheet'!$D$2))</f>
        <v>0.98887711864407257</v>
      </c>
      <c r="G790" s="35">
        <f t="shared" si="241"/>
        <v>1.8920946026904799</v>
      </c>
      <c r="H790" s="35">
        <f t="shared" si="242"/>
        <v>5</v>
      </c>
      <c r="J790" s="19">
        <v>787</v>
      </c>
      <c r="K790" s="30">
        <f t="shared" si="243"/>
        <v>2.3443922736851102</v>
      </c>
      <c r="L790" s="77">
        <f t="shared" ca="1" si="244"/>
        <v>7.2564263111767296E-4</v>
      </c>
      <c r="M790" s="27">
        <f t="shared" si="250"/>
        <v>2.3443922736851102</v>
      </c>
      <c r="N790" s="22" t="str">
        <f t="shared" si="245"/>
        <v/>
      </c>
      <c r="O790" s="28" t="str">
        <f t="shared" ca="1" si="246"/>
        <v/>
      </c>
      <c r="P790" s="28" t="str">
        <f t="shared" ca="1" si="247"/>
        <v/>
      </c>
      <c r="Q790" s="20" t="str">
        <f ca="1">IF(O790="","",SUM($P$4:$P790))</f>
        <v/>
      </c>
      <c r="R790" s="28" t="e">
        <f t="shared" si="238"/>
        <v>#N/A</v>
      </c>
      <c r="S790" s="77">
        <f ca="1">SUM(L$4:L790)</f>
        <v>1.4700917041534947</v>
      </c>
      <c r="T790" s="80">
        <f t="shared" ca="1" si="248"/>
        <v>0.70195002470901535</v>
      </c>
      <c r="U790" s="80" t="e">
        <f t="shared" ca="1" si="249"/>
        <v>#N/A</v>
      </c>
      <c r="V790" s="2"/>
      <c r="W790" s="2"/>
      <c r="X790" s="2"/>
      <c r="Y790" s="2"/>
      <c r="AB790" s="6"/>
      <c r="AC790" s="6"/>
      <c r="AP790" s="35" t="e">
        <f t="shared" si="251"/>
        <v>#N/A</v>
      </c>
      <c r="AQ790" s="78" t="e">
        <f t="shared" ca="1" si="252"/>
        <v>#N/A</v>
      </c>
    </row>
    <row r="791" spans="1:43">
      <c r="A791" s="74">
        <v>2.14612803567824</v>
      </c>
      <c r="B791" s="74">
        <v>3393</v>
      </c>
      <c r="C791" s="35">
        <v>1.5957446808510599E-2</v>
      </c>
      <c r="D791" s="35">
        <f t="shared" ca="1" si="239"/>
        <v>20</v>
      </c>
      <c r="E791" s="35">
        <f t="shared" ca="1" si="240"/>
        <v>9.9047570816791861E-4</v>
      </c>
      <c r="F791" s="35">
        <f ca="1">E791*'Input Sheet'!$D$2/SUM(OFFSET($E$4,0,0,'Input Sheet'!$D$2))</f>
        <v>0.46195719411109953</v>
      </c>
      <c r="G791" s="35">
        <f t="shared" si="241"/>
        <v>2.14612803567824</v>
      </c>
      <c r="H791" s="35">
        <f t="shared" si="242"/>
        <v>5</v>
      </c>
      <c r="J791" s="19">
        <v>788</v>
      </c>
      <c r="K791" s="30">
        <f t="shared" si="243"/>
        <v>2.3443922736851102</v>
      </c>
      <c r="L791" s="77">
        <f t="shared" ca="1" si="244"/>
        <v>7.2564263111767296E-4</v>
      </c>
      <c r="M791" s="27" t="str">
        <f t="shared" si="250"/>
        <v/>
      </c>
      <c r="N791" s="22" t="str">
        <f t="shared" si="245"/>
        <v/>
      </c>
      <c r="O791" s="28" t="str">
        <f t="shared" ca="1" si="246"/>
        <v/>
      </c>
      <c r="P791" s="28" t="str">
        <f t="shared" ca="1" si="247"/>
        <v/>
      </c>
      <c r="Q791" s="20" t="str">
        <f ca="1">IF(O791="","",SUM($P$4:$P791))</f>
        <v/>
      </c>
      <c r="R791" s="28" t="e">
        <f t="shared" si="238"/>
        <v>#N/A</v>
      </c>
      <c r="S791" s="77">
        <f ca="1">SUM(L$4:L791)</f>
        <v>1.4708173467846124</v>
      </c>
      <c r="T791" s="80">
        <f t="shared" ca="1" si="248"/>
        <v>0.70229650980338321</v>
      </c>
      <c r="U791" s="80" t="e">
        <f t="shared" ca="1" si="249"/>
        <v>#N/A</v>
      </c>
      <c r="V791" s="2"/>
      <c r="W791" s="2"/>
      <c r="X791" s="2"/>
      <c r="Y791" s="2"/>
      <c r="AB791" s="6"/>
      <c r="AC791" s="6"/>
      <c r="AP791" s="35" t="e">
        <f t="shared" si="251"/>
        <v>#N/A</v>
      </c>
      <c r="AQ791" s="78" t="e">
        <f t="shared" ca="1" si="252"/>
        <v>#N/A</v>
      </c>
    </row>
    <row r="792" spans="1:43">
      <c r="A792" s="74">
        <v>3.0187004986662398</v>
      </c>
      <c r="B792" s="74">
        <v>3395</v>
      </c>
      <c r="C792" s="35">
        <v>0</v>
      </c>
      <c r="D792" s="35">
        <f t="shared" ca="1" si="239"/>
        <v>39</v>
      </c>
      <c r="E792" s="35">
        <f t="shared" ca="1" si="240"/>
        <v>2.0559874548334071E-3</v>
      </c>
      <c r="F792" s="35">
        <f ca="1">E792*'Input Sheet'!$D$2/SUM(OFFSET($E$4,0,0,'Input Sheet'!$D$2))</f>
        <v>0.95891114535182798</v>
      </c>
      <c r="G792" s="35" t="str">
        <f t="shared" si="241"/>
        <v/>
      </c>
      <c r="H792" s="35" t="str">
        <f t="shared" si="242"/>
        <v/>
      </c>
      <c r="J792" s="19">
        <v>789</v>
      </c>
      <c r="K792" s="30">
        <f t="shared" si="243"/>
        <v>2.3443922736851102</v>
      </c>
      <c r="L792" s="77">
        <f t="shared" ca="1" si="244"/>
        <v>7.2564263111767296E-4</v>
      </c>
      <c r="M792" s="27" t="str">
        <f t="shared" si="250"/>
        <v/>
      </c>
      <c r="N792" s="22" t="str">
        <f t="shared" si="245"/>
        <v/>
      </c>
      <c r="O792" s="28" t="str">
        <f t="shared" ca="1" si="246"/>
        <v/>
      </c>
      <c r="P792" s="28" t="str">
        <f t="shared" ca="1" si="247"/>
        <v/>
      </c>
      <c r="Q792" s="20" t="str">
        <f ca="1">IF(O792="","",SUM($P$4:$P792))</f>
        <v/>
      </c>
      <c r="R792" s="28" t="e">
        <f t="shared" ref="R792:R855" si="253">IF(N792="",NA(),10^N792)</f>
        <v>#N/A</v>
      </c>
      <c r="S792" s="77">
        <f ca="1">SUM(L$4:L792)</f>
        <v>1.4715429894157301</v>
      </c>
      <c r="T792" s="80">
        <f t="shared" ca="1" si="248"/>
        <v>0.70264299489775106</v>
      </c>
      <c r="U792" s="80" t="e">
        <f t="shared" ca="1" si="249"/>
        <v>#N/A</v>
      </c>
      <c r="V792" s="2"/>
      <c r="W792" s="2"/>
      <c r="X792" s="2"/>
      <c r="Y792" s="2"/>
      <c r="AB792" s="6"/>
      <c r="AC792" s="6"/>
      <c r="AP792" s="35" t="e">
        <f t="shared" si="251"/>
        <v>#N/A</v>
      </c>
      <c r="AQ792" s="78" t="e">
        <f t="shared" ca="1" si="252"/>
        <v>#N/A</v>
      </c>
    </row>
    <row r="793" spans="1:43">
      <c r="A793" s="74">
        <v>2.0128372247051698</v>
      </c>
      <c r="B793" s="74">
        <v>3396</v>
      </c>
      <c r="C793" s="35">
        <v>9.6153846153846194E-3</v>
      </c>
      <c r="D793" s="35">
        <f t="shared" ca="1" si="239"/>
        <v>18</v>
      </c>
      <c r="E793" s="35">
        <f t="shared" ca="1" si="240"/>
        <v>1.4283702317789985E-3</v>
      </c>
      <c r="F793" s="35">
        <f ca="1">E793*'Input Sheet'!$D$2/SUM(OFFSET($E$4,0,0,'Input Sheet'!$D$2))</f>
        <v>0.66619090098126998</v>
      </c>
      <c r="G793" s="35">
        <f t="shared" si="241"/>
        <v>2.0128372247051698</v>
      </c>
      <c r="H793" s="35">
        <f t="shared" si="242"/>
        <v>4</v>
      </c>
      <c r="J793" s="19">
        <v>790</v>
      </c>
      <c r="K793" s="30">
        <f t="shared" si="243"/>
        <v>2.3443922736851102</v>
      </c>
      <c r="L793" s="77">
        <f t="shared" ca="1" si="244"/>
        <v>7.2564263111767296E-4</v>
      </c>
      <c r="M793" s="27" t="str">
        <f t="shared" si="250"/>
        <v/>
      </c>
      <c r="N793" s="22" t="str">
        <f t="shared" si="245"/>
        <v/>
      </c>
      <c r="O793" s="28" t="str">
        <f t="shared" ca="1" si="246"/>
        <v/>
      </c>
      <c r="P793" s="28" t="str">
        <f t="shared" ca="1" si="247"/>
        <v/>
      </c>
      <c r="Q793" s="20" t="str">
        <f ca="1">IF(O793="","",SUM($P$4:$P793))</f>
        <v/>
      </c>
      <c r="R793" s="28" t="e">
        <f t="shared" si="253"/>
        <v>#N/A</v>
      </c>
      <c r="S793" s="77">
        <f ca="1">SUM(L$4:L793)</f>
        <v>1.4722686320468479</v>
      </c>
      <c r="T793" s="80">
        <f t="shared" ca="1" si="248"/>
        <v>0.70298947999211892</v>
      </c>
      <c r="U793" s="80" t="e">
        <f t="shared" ca="1" si="249"/>
        <v>#N/A</v>
      </c>
      <c r="V793" s="2"/>
      <c r="W793" s="2"/>
      <c r="X793" s="2"/>
      <c r="Y793" s="2"/>
      <c r="AB793" s="6"/>
      <c r="AC793" s="6"/>
      <c r="AP793" s="35" t="e">
        <f t="shared" si="251"/>
        <v>#N/A</v>
      </c>
      <c r="AQ793" s="78" t="e">
        <f t="shared" ca="1" si="252"/>
        <v>#N/A</v>
      </c>
    </row>
    <row r="794" spans="1:43">
      <c r="A794" s="74">
        <v>2.3117538610557502</v>
      </c>
      <c r="B794" s="74">
        <v>3397</v>
      </c>
      <c r="C794" s="35">
        <v>9.1743119266055103E-3</v>
      </c>
      <c r="D794" s="35">
        <f t="shared" ca="1" si="239"/>
        <v>24</v>
      </c>
      <c r="E794" s="35">
        <f t="shared" ca="1" si="240"/>
        <v>7.7985731045405093E-4</v>
      </c>
      <c r="F794" s="35">
        <f ca="1">E794*'Input Sheet'!$D$2/SUM(OFFSET($E$4,0,0,'Input Sheet'!$D$2))</f>
        <v>0.36372491720241751</v>
      </c>
      <c r="G794" s="35">
        <f t="shared" si="241"/>
        <v>2.3117538610557502</v>
      </c>
      <c r="H794" s="35">
        <f t="shared" si="242"/>
        <v>4</v>
      </c>
      <c r="J794" s="19">
        <v>791</v>
      </c>
      <c r="K794" s="30">
        <f t="shared" si="243"/>
        <v>2.3443922736851102</v>
      </c>
      <c r="L794" s="77">
        <f t="shared" ca="1" si="244"/>
        <v>7.2564263111767296E-4</v>
      </c>
      <c r="M794" s="27" t="str">
        <f t="shared" si="250"/>
        <v/>
      </c>
      <c r="N794" s="22" t="str">
        <f t="shared" si="245"/>
        <v/>
      </c>
      <c r="O794" s="28" t="str">
        <f t="shared" ca="1" si="246"/>
        <v/>
      </c>
      <c r="P794" s="28" t="str">
        <f t="shared" ca="1" si="247"/>
        <v/>
      </c>
      <c r="Q794" s="20" t="str">
        <f ca="1">IF(O794="","",SUM($P$4:$P794))</f>
        <v/>
      </c>
      <c r="R794" s="28" t="e">
        <f t="shared" si="253"/>
        <v>#N/A</v>
      </c>
      <c r="S794" s="77">
        <f ca="1">SUM(L$4:L794)</f>
        <v>1.4729942746779656</v>
      </c>
      <c r="T794" s="80">
        <f t="shared" ca="1" si="248"/>
        <v>0.70333596508648677</v>
      </c>
      <c r="U794" s="80" t="e">
        <f t="shared" ca="1" si="249"/>
        <v>#N/A</v>
      </c>
      <c r="V794" s="2"/>
      <c r="W794" s="2"/>
      <c r="X794" s="2"/>
      <c r="Y794" s="2"/>
      <c r="AB794" s="6"/>
      <c r="AC794" s="6"/>
      <c r="AP794" s="35" t="e">
        <f t="shared" si="251"/>
        <v>#N/A</v>
      </c>
      <c r="AQ794" s="78" t="e">
        <f t="shared" ca="1" si="252"/>
        <v>#N/A</v>
      </c>
    </row>
    <row r="795" spans="1:43">
      <c r="A795" s="74">
        <v>2.57518784492766</v>
      </c>
      <c r="B795" s="74">
        <v>3398</v>
      </c>
      <c r="C795" s="35">
        <v>0</v>
      </c>
      <c r="D795" s="35">
        <f t="shared" ca="1" si="239"/>
        <v>29</v>
      </c>
      <c r="E795" s="35">
        <f t="shared" ca="1" si="240"/>
        <v>1.0943159033790714E-3</v>
      </c>
      <c r="F795" s="35">
        <f ca="1">E795*'Input Sheet'!$D$2/SUM(OFFSET($E$4,0,0,'Input Sheet'!$D$2))</f>
        <v>0.51038819026790838</v>
      </c>
      <c r="G795" s="35" t="str">
        <f t="shared" si="241"/>
        <v/>
      </c>
      <c r="H795" s="35" t="str">
        <f t="shared" si="242"/>
        <v/>
      </c>
      <c r="J795" s="19">
        <v>792</v>
      </c>
      <c r="K795" s="30">
        <f t="shared" si="243"/>
        <v>2.3443922736851102</v>
      </c>
      <c r="L795" s="77">
        <f t="shared" ca="1" si="244"/>
        <v>7.2564263111767296E-4</v>
      </c>
      <c r="M795" s="27" t="str">
        <f t="shared" si="250"/>
        <v/>
      </c>
      <c r="N795" s="22" t="str">
        <f t="shared" si="245"/>
        <v/>
      </c>
      <c r="O795" s="28" t="str">
        <f t="shared" ca="1" si="246"/>
        <v/>
      </c>
      <c r="P795" s="28" t="str">
        <f t="shared" ca="1" si="247"/>
        <v/>
      </c>
      <c r="Q795" s="20" t="str">
        <f ca="1">IF(O795="","",SUM($P$4:$P795))</f>
        <v/>
      </c>
      <c r="R795" s="28" t="e">
        <f t="shared" si="253"/>
        <v>#N/A</v>
      </c>
      <c r="S795" s="77">
        <f ca="1">SUM(L$4:L795)</f>
        <v>1.4737199173090834</v>
      </c>
      <c r="T795" s="80">
        <f t="shared" ca="1" si="248"/>
        <v>0.70368245018085462</v>
      </c>
      <c r="U795" s="80" t="e">
        <f t="shared" ca="1" si="249"/>
        <v>#N/A</v>
      </c>
      <c r="V795" s="2"/>
      <c r="W795" s="2"/>
      <c r="X795" s="2"/>
      <c r="Y795" s="2"/>
      <c r="AB795" s="6"/>
      <c r="AC795" s="6"/>
      <c r="AP795" s="35" t="e">
        <f t="shared" si="251"/>
        <v>#N/A</v>
      </c>
      <c r="AQ795" s="78" t="e">
        <f t="shared" ca="1" si="252"/>
        <v>#N/A</v>
      </c>
    </row>
    <row r="796" spans="1:43">
      <c r="A796" s="74">
        <v>2.4885507165004399</v>
      </c>
      <c r="B796" s="74">
        <v>3400</v>
      </c>
      <c r="C796" s="35">
        <v>0</v>
      </c>
      <c r="D796" s="35">
        <f t="shared" ca="1" si="239"/>
        <v>28</v>
      </c>
      <c r="E796" s="35">
        <f t="shared" ca="1" si="240"/>
        <v>1.1799580175565639E-3</v>
      </c>
      <c r="F796" s="35">
        <f ca="1">E796*'Input Sheet'!$D$2/SUM(OFFSET($E$4,0,0,'Input Sheet'!$D$2))</f>
        <v>0.55033161385409246</v>
      </c>
      <c r="G796" s="35" t="str">
        <f t="shared" si="241"/>
        <v/>
      </c>
      <c r="H796" s="35" t="str">
        <f t="shared" si="242"/>
        <v/>
      </c>
      <c r="J796" s="19">
        <v>793</v>
      </c>
      <c r="K796" s="30">
        <f t="shared" si="243"/>
        <v>2.3463529744506402</v>
      </c>
      <c r="L796" s="77">
        <f t="shared" ca="1" si="244"/>
        <v>7.2564263111767296E-4</v>
      </c>
      <c r="M796" s="27">
        <f t="shared" si="250"/>
        <v>2.3463529744506402</v>
      </c>
      <c r="N796" s="22" t="str">
        <f t="shared" si="245"/>
        <v/>
      </c>
      <c r="O796" s="28" t="str">
        <f t="shared" ca="1" si="246"/>
        <v/>
      </c>
      <c r="P796" s="28" t="str">
        <f t="shared" ca="1" si="247"/>
        <v/>
      </c>
      <c r="Q796" s="20" t="str">
        <f ca="1">IF(O796="","",SUM($P$4:$P796))</f>
        <v/>
      </c>
      <c r="R796" s="28" t="e">
        <f t="shared" si="253"/>
        <v>#N/A</v>
      </c>
      <c r="S796" s="77">
        <f ca="1">SUM(L$4:L796)</f>
        <v>1.4744455599402011</v>
      </c>
      <c r="T796" s="80">
        <f t="shared" ca="1" si="248"/>
        <v>0.70402893527522248</v>
      </c>
      <c r="U796" s="80" t="e">
        <f t="shared" ca="1" si="249"/>
        <v>#N/A</v>
      </c>
      <c r="V796" s="2"/>
      <c r="W796" s="2"/>
      <c r="X796" s="2"/>
      <c r="Y796" s="2"/>
      <c r="AB796" s="6"/>
      <c r="AC796" s="6"/>
      <c r="AP796" s="35" t="e">
        <f t="shared" si="251"/>
        <v>#N/A</v>
      </c>
      <c r="AQ796" s="78" t="e">
        <f t="shared" ca="1" si="252"/>
        <v>#N/A</v>
      </c>
    </row>
    <row r="797" spans="1:43">
      <c r="A797" s="74">
        <v>2.79657433321043</v>
      </c>
      <c r="B797" s="74">
        <v>3402</v>
      </c>
      <c r="C797" s="35">
        <v>1.0416666666666701E-2</v>
      </c>
      <c r="D797" s="35">
        <f t="shared" ca="1" si="239"/>
        <v>34</v>
      </c>
      <c r="E797" s="35">
        <f t="shared" ca="1" si="240"/>
        <v>1.3846446124388249E-3</v>
      </c>
      <c r="F797" s="35">
        <f ca="1">E797*'Input Sheet'!$D$2/SUM(OFFSET($E$4,0,0,'Input Sheet'!$D$2))</f>
        <v>0.64579730197163909</v>
      </c>
      <c r="G797" s="35">
        <f t="shared" si="241"/>
        <v>2.79657433321043</v>
      </c>
      <c r="H797" s="35">
        <f t="shared" si="242"/>
        <v>1</v>
      </c>
      <c r="J797" s="19">
        <v>794</v>
      </c>
      <c r="K797" s="30">
        <f t="shared" si="243"/>
        <v>2.3463529744506402</v>
      </c>
      <c r="L797" s="77">
        <f t="shared" ca="1" si="244"/>
        <v>7.2564263111767296E-4</v>
      </c>
      <c r="M797" s="27" t="str">
        <f t="shared" si="250"/>
        <v/>
      </c>
      <c r="N797" s="22" t="str">
        <f t="shared" si="245"/>
        <v/>
      </c>
      <c r="O797" s="28" t="str">
        <f t="shared" ca="1" si="246"/>
        <v/>
      </c>
      <c r="P797" s="28" t="str">
        <f t="shared" ca="1" si="247"/>
        <v/>
      </c>
      <c r="Q797" s="20" t="str">
        <f ca="1">IF(O797="","",SUM($P$4:$P797))</f>
        <v/>
      </c>
      <c r="R797" s="28" t="e">
        <f t="shared" si="253"/>
        <v>#N/A</v>
      </c>
      <c r="S797" s="77">
        <f ca="1">SUM(L$4:L797)</f>
        <v>1.4751712025713188</v>
      </c>
      <c r="T797" s="80">
        <f t="shared" ca="1" si="248"/>
        <v>0.70437542036959033</v>
      </c>
      <c r="U797" s="80" t="e">
        <f t="shared" ca="1" si="249"/>
        <v>#N/A</v>
      </c>
      <c r="V797" s="2"/>
      <c r="W797" s="2"/>
      <c r="X797" s="2"/>
      <c r="Y797" s="2"/>
      <c r="AB797" s="6"/>
      <c r="AC797" s="6"/>
      <c r="AP797" s="35" t="e">
        <f t="shared" si="251"/>
        <v>#N/A</v>
      </c>
      <c r="AQ797" s="78" t="e">
        <f t="shared" ca="1" si="252"/>
        <v>#N/A</v>
      </c>
    </row>
    <row r="798" spans="1:43">
      <c r="A798" s="74">
        <v>2.8692317197309798</v>
      </c>
      <c r="B798" s="74">
        <v>3405</v>
      </c>
      <c r="C798" s="35">
        <v>0</v>
      </c>
      <c r="D798" s="35">
        <f t="shared" ca="1" si="239"/>
        <v>36</v>
      </c>
      <c r="E798" s="35">
        <f t="shared" ca="1" si="240"/>
        <v>1.6752490372716649E-3</v>
      </c>
      <c r="F798" s="35">
        <f ca="1">E798*'Input Sheet'!$D$2/SUM(OFFSET($E$4,0,0,'Input Sheet'!$D$2))</f>
        <v>0.78133500732371164</v>
      </c>
      <c r="G798" s="35" t="str">
        <f t="shared" si="241"/>
        <v/>
      </c>
      <c r="H798" s="35" t="str">
        <f t="shared" si="242"/>
        <v/>
      </c>
      <c r="J798" s="19">
        <v>795</v>
      </c>
      <c r="K798" s="30">
        <f t="shared" si="243"/>
        <v>2.3463529744506402</v>
      </c>
      <c r="L798" s="77">
        <f t="shared" ca="1" si="244"/>
        <v>7.2564263111767296E-4</v>
      </c>
      <c r="M798" s="27" t="str">
        <f t="shared" si="250"/>
        <v/>
      </c>
      <c r="N798" s="22" t="str">
        <f t="shared" si="245"/>
        <v/>
      </c>
      <c r="O798" s="28" t="str">
        <f t="shared" ca="1" si="246"/>
        <v/>
      </c>
      <c r="P798" s="28" t="str">
        <f t="shared" ca="1" si="247"/>
        <v/>
      </c>
      <c r="Q798" s="20" t="str">
        <f ca="1">IF(O798="","",SUM($P$4:$P798))</f>
        <v/>
      </c>
      <c r="R798" s="28" t="e">
        <f t="shared" si="253"/>
        <v>#N/A</v>
      </c>
      <c r="S798" s="77">
        <f ca="1">SUM(L$4:L798)</f>
        <v>1.4758968452024366</v>
      </c>
      <c r="T798" s="80">
        <f t="shared" ca="1" si="248"/>
        <v>0.70472190546395819</v>
      </c>
      <c r="U798" s="80" t="e">
        <f t="shared" ca="1" si="249"/>
        <v>#N/A</v>
      </c>
      <c r="V798" s="2"/>
      <c r="W798" s="2"/>
      <c r="X798" s="2"/>
      <c r="Y798" s="2"/>
      <c r="AB798" s="6"/>
      <c r="AC798" s="6"/>
      <c r="AP798" s="35" t="e">
        <f t="shared" si="251"/>
        <v>#N/A</v>
      </c>
      <c r="AQ798" s="78" t="e">
        <f t="shared" ca="1" si="252"/>
        <v>#N/A</v>
      </c>
    </row>
    <row r="799" spans="1:43">
      <c r="A799" s="74">
        <v>2.6263403673750401</v>
      </c>
      <c r="B799" s="74">
        <v>3409</v>
      </c>
      <c r="C799" s="35">
        <v>9.3457943925233603E-3</v>
      </c>
      <c r="D799" s="35">
        <f t="shared" ca="1" si="239"/>
        <v>30</v>
      </c>
      <c r="E799" s="35">
        <f t="shared" ca="1" si="240"/>
        <v>1.2681791777477088E-3</v>
      </c>
      <c r="F799" s="35">
        <f ca="1">E799*'Input Sheet'!$D$2/SUM(OFFSET($E$4,0,0,'Input Sheet'!$D$2))</f>
        <v>0.59147790274037981</v>
      </c>
      <c r="G799" s="35">
        <f t="shared" si="241"/>
        <v>2.6263403673750401</v>
      </c>
      <c r="H799" s="35">
        <f t="shared" si="242"/>
        <v>4</v>
      </c>
      <c r="J799" s="19">
        <v>796</v>
      </c>
      <c r="K799" s="30">
        <f t="shared" si="243"/>
        <v>2.3463529744506402</v>
      </c>
      <c r="L799" s="77">
        <f t="shared" ca="1" si="244"/>
        <v>7.2564263111767296E-4</v>
      </c>
      <c r="M799" s="27" t="str">
        <f t="shared" si="250"/>
        <v/>
      </c>
      <c r="N799" s="22" t="str">
        <f t="shared" si="245"/>
        <v/>
      </c>
      <c r="O799" s="28" t="str">
        <f t="shared" ca="1" si="246"/>
        <v/>
      </c>
      <c r="P799" s="28" t="str">
        <f t="shared" ca="1" si="247"/>
        <v/>
      </c>
      <c r="Q799" s="20" t="str">
        <f ca="1">IF(O799="","",SUM($P$4:$P799))</f>
        <v/>
      </c>
      <c r="R799" s="28" t="e">
        <f t="shared" si="253"/>
        <v>#N/A</v>
      </c>
      <c r="S799" s="77">
        <f ca="1">SUM(L$4:L799)</f>
        <v>1.4766224878335543</v>
      </c>
      <c r="T799" s="80">
        <f t="shared" ca="1" si="248"/>
        <v>0.70506839055832604</v>
      </c>
      <c r="U799" s="80" t="e">
        <f t="shared" ca="1" si="249"/>
        <v>#N/A</v>
      </c>
      <c r="V799" s="2"/>
      <c r="W799" s="2"/>
      <c r="X799" s="2"/>
      <c r="Y799" s="2"/>
      <c r="AB799" s="6"/>
      <c r="AC799" s="6"/>
      <c r="AP799" s="35" t="e">
        <f t="shared" si="251"/>
        <v>#N/A</v>
      </c>
      <c r="AQ799" s="78" t="e">
        <f t="shared" ca="1" si="252"/>
        <v>#N/A</v>
      </c>
    </row>
    <row r="800" spans="1:43">
      <c r="A800" s="74">
        <v>2.5276299008713399</v>
      </c>
      <c r="B800" s="74">
        <v>3411</v>
      </c>
      <c r="C800" s="35">
        <v>2.0512820512820499E-2</v>
      </c>
      <c r="D800" s="35">
        <f t="shared" ca="1" si="239"/>
        <v>28</v>
      </c>
      <c r="E800" s="35">
        <f t="shared" ca="1" si="240"/>
        <v>1.1799580175565639E-3</v>
      </c>
      <c r="F800" s="35">
        <f ca="1">E800*'Input Sheet'!$D$2/SUM(OFFSET($E$4,0,0,'Input Sheet'!$D$2))</f>
        <v>0.55033161385409246</v>
      </c>
      <c r="G800" s="35">
        <f t="shared" si="241"/>
        <v>2.5276299008713399</v>
      </c>
      <c r="H800" s="35">
        <f t="shared" si="242"/>
        <v>1</v>
      </c>
      <c r="J800" s="19">
        <v>797</v>
      </c>
      <c r="K800" s="30">
        <f t="shared" si="243"/>
        <v>2.3483048630481602</v>
      </c>
      <c r="L800" s="77">
        <f t="shared" ca="1" si="244"/>
        <v>7.2564263111767296E-4</v>
      </c>
      <c r="M800" s="27">
        <f t="shared" si="250"/>
        <v>2.3483048630481602</v>
      </c>
      <c r="N800" s="22" t="str">
        <f t="shared" si="245"/>
        <v/>
      </c>
      <c r="O800" s="28" t="str">
        <f t="shared" ca="1" si="246"/>
        <v/>
      </c>
      <c r="P800" s="28" t="str">
        <f t="shared" ca="1" si="247"/>
        <v/>
      </c>
      <c r="Q800" s="20" t="str">
        <f ca="1">IF(O800="","",SUM($P$4:$P800))</f>
        <v/>
      </c>
      <c r="R800" s="28" t="e">
        <f t="shared" si="253"/>
        <v>#N/A</v>
      </c>
      <c r="S800" s="77">
        <f ca="1">SUM(L$4:L800)</f>
        <v>1.4773481304646721</v>
      </c>
      <c r="T800" s="80">
        <f t="shared" ca="1" si="248"/>
        <v>0.7054148756526939</v>
      </c>
      <c r="U800" s="80" t="e">
        <f t="shared" ca="1" si="249"/>
        <v>#N/A</v>
      </c>
      <c r="V800" s="2"/>
      <c r="W800" s="2"/>
      <c r="X800" s="2"/>
      <c r="Y800" s="2"/>
      <c r="AB800" s="6"/>
      <c r="AC800" s="6"/>
      <c r="AP800" s="35" t="e">
        <f t="shared" si="251"/>
        <v>#N/A</v>
      </c>
      <c r="AQ800" s="78" t="e">
        <f t="shared" ca="1" si="252"/>
        <v>#N/A</v>
      </c>
    </row>
    <row r="801" spans="1:43">
      <c r="A801" s="74">
        <v>2.41664050733828</v>
      </c>
      <c r="B801" s="74">
        <v>3412</v>
      </c>
      <c r="C801" s="35">
        <v>0.13063063063063099</v>
      </c>
      <c r="D801" s="35">
        <f t="shared" ca="1" si="239"/>
        <v>26</v>
      </c>
      <c r="E801" s="35">
        <f t="shared" ca="1" si="240"/>
        <v>8.2740958548173696E-4</v>
      </c>
      <c r="F801" s="35">
        <f ca="1">E801*'Input Sheet'!$D$2/SUM(OFFSET($E$4,0,0,'Input Sheet'!$D$2))</f>
        <v>0.38590326581232098</v>
      </c>
      <c r="G801" s="35">
        <f t="shared" si="241"/>
        <v>2.41664050733828</v>
      </c>
      <c r="H801" s="35">
        <f t="shared" si="242"/>
        <v>3</v>
      </c>
      <c r="J801" s="19">
        <v>798</v>
      </c>
      <c r="K801" s="30">
        <f t="shared" si="243"/>
        <v>2.3483048630481602</v>
      </c>
      <c r="L801" s="77">
        <f t="shared" ca="1" si="244"/>
        <v>7.2564263111767296E-4</v>
      </c>
      <c r="M801" s="27" t="str">
        <f t="shared" si="250"/>
        <v/>
      </c>
      <c r="N801" s="22" t="str">
        <f t="shared" si="245"/>
        <v/>
      </c>
      <c r="O801" s="28" t="str">
        <f t="shared" ca="1" si="246"/>
        <v/>
      </c>
      <c r="P801" s="28" t="str">
        <f t="shared" ca="1" si="247"/>
        <v/>
      </c>
      <c r="Q801" s="20" t="str">
        <f ca="1">IF(O801="","",SUM($P$4:$P801))</f>
        <v/>
      </c>
      <c r="R801" s="28" t="e">
        <f t="shared" si="253"/>
        <v>#N/A</v>
      </c>
      <c r="S801" s="77">
        <f ca="1">SUM(L$4:L801)</f>
        <v>1.4780737730957898</v>
      </c>
      <c r="T801" s="80">
        <f t="shared" ca="1" si="248"/>
        <v>0.70576136074706164</v>
      </c>
      <c r="U801" s="80" t="e">
        <f t="shared" ca="1" si="249"/>
        <v>#N/A</v>
      </c>
      <c r="V801" s="2"/>
      <c r="W801" s="2"/>
      <c r="X801" s="2"/>
      <c r="Y801" s="2"/>
      <c r="AB801" s="6"/>
      <c r="AC801" s="6"/>
      <c r="AP801" s="35" t="e">
        <f t="shared" si="251"/>
        <v>#N/A</v>
      </c>
      <c r="AQ801" s="78" t="e">
        <f t="shared" ca="1" si="252"/>
        <v>#N/A</v>
      </c>
    </row>
    <row r="802" spans="1:43">
      <c r="A802" s="74">
        <v>2.5010592622177499</v>
      </c>
      <c r="B802" s="74">
        <v>3414</v>
      </c>
      <c r="C802" s="35">
        <v>6.8062827225130906E-2</v>
      </c>
      <c r="D802" s="35">
        <f t="shared" ca="1" si="239"/>
        <v>28</v>
      </c>
      <c r="E802" s="35">
        <f t="shared" ca="1" si="240"/>
        <v>1.1799580175565639E-3</v>
      </c>
      <c r="F802" s="35">
        <f ca="1">E802*'Input Sheet'!$D$2/SUM(OFFSET($E$4,0,0,'Input Sheet'!$D$2))</f>
        <v>0.55033161385409246</v>
      </c>
      <c r="G802" s="35">
        <f t="shared" si="241"/>
        <v>2.5010592622177499</v>
      </c>
      <c r="H802" s="35">
        <f t="shared" si="242"/>
        <v>3</v>
      </c>
      <c r="J802" s="19">
        <v>799</v>
      </c>
      <c r="K802" s="30">
        <f t="shared" si="243"/>
        <v>2.3502480183341601</v>
      </c>
      <c r="L802" s="77">
        <f t="shared" ca="1" si="244"/>
        <v>7.2564263111767296E-4</v>
      </c>
      <c r="M802" s="27">
        <f t="shared" si="250"/>
        <v>2.3502480183341601</v>
      </c>
      <c r="N802" s="22" t="str">
        <f t="shared" si="245"/>
        <v/>
      </c>
      <c r="O802" s="28" t="str">
        <f t="shared" ca="1" si="246"/>
        <v/>
      </c>
      <c r="P802" s="28" t="str">
        <f t="shared" ca="1" si="247"/>
        <v/>
      </c>
      <c r="Q802" s="20" t="str">
        <f ca="1">IF(O802="","",SUM($P$4:$P802))</f>
        <v/>
      </c>
      <c r="R802" s="28" t="e">
        <f t="shared" si="253"/>
        <v>#N/A</v>
      </c>
      <c r="S802" s="77">
        <f ca="1">SUM(L$4:L802)</f>
        <v>1.4787994157269075</v>
      </c>
      <c r="T802" s="80">
        <f t="shared" ca="1" si="248"/>
        <v>0.70610784584142949</v>
      </c>
      <c r="U802" s="80" t="e">
        <f t="shared" ca="1" si="249"/>
        <v>#N/A</v>
      </c>
      <c r="V802" s="2"/>
      <c r="W802" s="2"/>
      <c r="X802" s="2"/>
      <c r="Y802" s="2"/>
      <c r="AB802" s="6"/>
      <c r="AC802" s="6"/>
      <c r="AP802" s="35" t="e">
        <f t="shared" si="251"/>
        <v>#N/A</v>
      </c>
      <c r="AQ802" s="78" t="e">
        <f t="shared" ca="1" si="252"/>
        <v>#N/A</v>
      </c>
    </row>
    <row r="803" spans="1:43">
      <c r="A803" s="74">
        <v>2.4471580313422199</v>
      </c>
      <c r="B803" s="74">
        <v>3415</v>
      </c>
      <c r="C803" s="35">
        <v>4.8543689320388302E-3</v>
      </c>
      <c r="D803" s="35">
        <f t="shared" ca="1" si="239"/>
        <v>27</v>
      </c>
      <c r="E803" s="35">
        <f t="shared" ca="1" si="240"/>
        <v>8.077093572559813E-4</v>
      </c>
      <c r="F803" s="35">
        <f ca="1">E803*'Input Sheet'!$D$2/SUM(OFFSET($E$4,0,0,'Input Sheet'!$D$2))</f>
        <v>0.3767150928167895</v>
      </c>
      <c r="G803" s="35">
        <f t="shared" si="241"/>
        <v>2.4471580313422199</v>
      </c>
      <c r="H803" s="35">
        <f t="shared" si="242"/>
        <v>4</v>
      </c>
      <c r="J803" s="19">
        <v>800</v>
      </c>
      <c r="K803" s="30">
        <f t="shared" si="243"/>
        <v>2.3502480183341601</v>
      </c>
      <c r="L803" s="77">
        <f t="shared" ca="1" si="244"/>
        <v>7.2564263111767296E-4</v>
      </c>
      <c r="M803" s="27" t="str">
        <f t="shared" si="250"/>
        <v/>
      </c>
      <c r="N803" s="22" t="str">
        <f t="shared" si="245"/>
        <v/>
      </c>
      <c r="O803" s="28" t="str">
        <f t="shared" ca="1" si="246"/>
        <v/>
      </c>
      <c r="P803" s="28" t="str">
        <f t="shared" ca="1" si="247"/>
        <v/>
      </c>
      <c r="Q803" s="20" t="str">
        <f ca="1">IF(O803="","",SUM($P$4:$P803))</f>
        <v/>
      </c>
      <c r="R803" s="28" t="e">
        <f t="shared" si="253"/>
        <v>#N/A</v>
      </c>
      <c r="S803" s="77">
        <f ca="1">SUM(L$4:L803)</f>
        <v>1.4795250583580253</v>
      </c>
      <c r="T803" s="80">
        <f t="shared" ca="1" si="248"/>
        <v>0.70645433093579735</v>
      </c>
      <c r="U803" s="80" t="e">
        <f t="shared" ca="1" si="249"/>
        <v>#N/A</v>
      </c>
      <c r="V803" s="2"/>
      <c r="W803" s="2"/>
      <c r="X803" s="2"/>
      <c r="Y803" s="2"/>
      <c r="AB803" s="6"/>
      <c r="AC803" s="6"/>
      <c r="AP803" s="35" t="e">
        <f t="shared" si="251"/>
        <v>#N/A</v>
      </c>
      <c r="AQ803" s="78" t="e">
        <f t="shared" ca="1" si="252"/>
        <v>#N/A</v>
      </c>
    </row>
    <row r="804" spans="1:43">
      <c r="A804" s="74">
        <v>2.5763413502057899</v>
      </c>
      <c r="B804" s="74">
        <v>3416</v>
      </c>
      <c r="C804" s="35">
        <v>4.1284403669724801E-2</v>
      </c>
      <c r="D804" s="35">
        <f t="shared" ca="1" si="239"/>
        <v>29</v>
      </c>
      <c r="E804" s="35">
        <f t="shared" ca="1" si="240"/>
        <v>1.0943159033790714E-3</v>
      </c>
      <c r="F804" s="35">
        <f ca="1">E804*'Input Sheet'!$D$2/SUM(OFFSET($E$4,0,0,'Input Sheet'!$D$2))</f>
        <v>0.51038819026790838</v>
      </c>
      <c r="G804" s="35">
        <f t="shared" si="241"/>
        <v>2.5763413502057899</v>
      </c>
      <c r="H804" s="35">
        <f t="shared" si="242"/>
        <v>3</v>
      </c>
      <c r="J804" s="19">
        <v>801</v>
      </c>
      <c r="K804" s="30">
        <f t="shared" si="243"/>
        <v>2.3502480183341601</v>
      </c>
      <c r="L804" s="77">
        <f t="shared" ca="1" si="244"/>
        <v>7.2564263111767296E-4</v>
      </c>
      <c r="M804" s="27" t="str">
        <f t="shared" si="250"/>
        <v/>
      </c>
      <c r="N804" s="22" t="str">
        <f t="shared" si="245"/>
        <v/>
      </c>
      <c r="O804" s="28" t="str">
        <f t="shared" ca="1" si="246"/>
        <v/>
      </c>
      <c r="P804" s="28" t="str">
        <f t="shared" ca="1" si="247"/>
        <v/>
      </c>
      <c r="Q804" s="20" t="str">
        <f ca="1">IF(O804="","",SUM($P$4:$P804))</f>
        <v/>
      </c>
      <c r="R804" s="28" t="e">
        <f t="shared" si="253"/>
        <v>#N/A</v>
      </c>
      <c r="S804" s="77">
        <f ca="1">SUM(L$4:L804)</f>
        <v>1.480250700989143</v>
      </c>
      <c r="T804" s="80">
        <f t="shared" ca="1" si="248"/>
        <v>0.7068008160301652</v>
      </c>
      <c r="U804" s="80" t="e">
        <f t="shared" ca="1" si="249"/>
        <v>#N/A</v>
      </c>
      <c r="V804" s="2"/>
      <c r="W804" s="2"/>
      <c r="X804" s="2"/>
      <c r="Y804" s="2"/>
      <c r="AB804" s="6"/>
      <c r="AC804" s="6"/>
      <c r="AP804" s="35" t="e">
        <f t="shared" si="251"/>
        <v>#N/A</v>
      </c>
      <c r="AQ804" s="78" t="e">
        <f t="shared" ca="1" si="252"/>
        <v>#N/A</v>
      </c>
    </row>
    <row r="805" spans="1:43">
      <c r="A805" s="74">
        <v>2.5198279937757202</v>
      </c>
      <c r="B805" s="74">
        <v>3417</v>
      </c>
      <c r="C805" s="35">
        <v>9.8522167487684695E-3</v>
      </c>
      <c r="D805" s="35">
        <f t="shared" ca="1" si="239"/>
        <v>28</v>
      </c>
      <c r="E805" s="35">
        <f t="shared" ca="1" si="240"/>
        <v>1.1799580175565639E-3</v>
      </c>
      <c r="F805" s="35">
        <f ca="1">E805*'Input Sheet'!$D$2/SUM(OFFSET($E$4,0,0,'Input Sheet'!$D$2))</f>
        <v>0.55033161385409246</v>
      </c>
      <c r="G805" s="35">
        <f t="shared" si="241"/>
        <v>2.5198279937757202</v>
      </c>
      <c r="H805" s="35">
        <f t="shared" si="242"/>
        <v>1</v>
      </c>
      <c r="J805" s="19">
        <v>802</v>
      </c>
      <c r="K805" s="30">
        <f t="shared" si="243"/>
        <v>2.35218251811136</v>
      </c>
      <c r="L805" s="77">
        <f t="shared" ca="1" si="244"/>
        <v>7.2564263111767296E-4</v>
      </c>
      <c r="M805" s="27">
        <f t="shared" si="250"/>
        <v>2.35218251811136</v>
      </c>
      <c r="N805" s="22" t="str">
        <f t="shared" si="245"/>
        <v/>
      </c>
      <c r="O805" s="28" t="str">
        <f t="shared" ca="1" si="246"/>
        <v/>
      </c>
      <c r="P805" s="28" t="str">
        <f t="shared" ca="1" si="247"/>
        <v/>
      </c>
      <c r="Q805" s="20" t="str">
        <f ca="1">IF(O805="","",SUM($P$4:$P805))</f>
        <v/>
      </c>
      <c r="R805" s="28" t="e">
        <f t="shared" si="253"/>
        <v>#N/A</v>
      </c>
      <c r="S805" s="77">
        <f ca="1">SUM(L$4:L805)</f>
        <v>1.4809763436202608</v>
      </c>
      <c r="T805" s="80">
        <f t="shared" ca="1" si="248"/>
        <v>0.70714730112453306</v>
      </c>
      <c r="U805" s="80" t="e">
        <f t="shared" ca="1" si="249"/>
        <v>#N/A</v>
      </c>
      <c r="V805" s="2"/>
      <c r="W805" s="2"/>
      <c r="X805" s="2"/>
      <c r="Y805" s="2"/>
      <c r="AB805" s="6"/>
      <c r="AC805" s="6"/>
      <c r="AP805" s="35" t="e">
        <f t="shared" si="251"/>
        <v>#N/A</v>
      </c>
      <c r="AQ805" s="78" t="e">
        <f t="shared" ca="1" si="252"/>
        <v>#N/A</v>
      </c>
    </row>
    <row r="806" spans="1:43">
      <c r="A806" s="74">
        <v>2.47567118832443</v>
      </c>
      <c r="B806" s="74">
        <v>3418</v>
      </c>
      <c r="C806" s="35">
        <v>9.7087378640776708E-3</v>
      </c>
      <c r="D806" s="35">
        <f t="shared" ca="1" si="239"/>
        <v>27</v>
      </c>
      <c r="E806" s="35">
        <f t="shared" ca="1" si="240"/>
        <v>8.077093572559813E-4</v>
      </c>
      <c r="F806" s="35">
        <f ca="1">E806*'Input Sheet'!$D$2/SUM(OFFSET($E$4,0,0,'Input Sheet'!$D$2))</f>
        <v>0.3767150928167895</v>
      </c>
      <c r="G806" s="35">
        <f t="shared" si="241"/>
        <v>2.47567118832443</v>
      </c>
      <c r="H806" s="35">
        <f t="shared" si="242"/>
        <v>2</v>
      </c>
      <c r="J806" s="19">
        <v>803</v>
      </c>
      <c r="K806" s="30">
        <f t="shared" si="243"/>
        <v>2.35793484700045</v>
      </c>
      <c r="L806" s="77">
        <f t="shared" ca="1" si="244"/>
        <v>7.2564263111767296E-4</v>
      </c>
      <c r="M806" s="27">
        <f t="shared" si="250"/>
        <v>2.35793484700045</v>
      </c>
      <c r="N806" s="22" t="str">
        <f t="shared" si="245"/>
        <v/>
      </c>
      <c r="O806" s="28" t="str">
        <f t="shared" ca="1" si="246"/>
        <v/>
      </c>
      <c r="P806" s="28" t="str">
        <f t="shared" ca="1" si="247"/>
        <v/>
      </c>
      <c r="Q806" s="20" t="str">
        <f ca="1">IF(O806="","",SUM($P$4:$P806))</f>
        <v/>
      </c>
      <c r="R806" s="28" t="e">
        <f t="shared" si="253"/>
        <v>#N/A</v>
      </c>
      <c r="S806" s="77">
        <f ca="1">SUM(L$4:L806)</f>
        <v>1.4817019862513785</v>
      </c>
      <c r="T806" s="80">
        <f t="shared" ca="1" si="248"/>
        <v>0.70749378621890091</v>
      </c>
      <c r="U806" s="80" t="e">
        <f t="shared" ca="1" si="249"/>
        <v>#N/A</v>
      </c>
      <c r="V806" s="2"/>
      <c r="W806" s="2"/>
      <c r="X806" s="2"/>
      <c r="Y806" s="2"/>
      <c r="AB806" s="6"/>
      <c r="AC806" s="6"/>
      <c r="AP806" s="35" t="e">
        <f t="shared" si="251"/>
        <v>#N/A</v>
      </c>
      <c r="AQ806" s="78" t="e">
        <f t="shared" ca="1" si="252"/>
        <v>#N/A</v>
      </c>
    </row>
    <row r="807" spans="1:43">
      <c r="A807" s="74">
        <v>2.5658478186735199</v>
      </c>
      <c r="B807" s="74">
        <v>3420</v>
      </c>
      <c r="C807" s="35">
        <v>1.6326530612244899E-2</v>
      </c>
      <c r="D807" s="35">
        <f t="shared" ca="1" si="239"/>
        <v>29</v>
      </c>
      <c r="E807" s="35">
        <f t="shared" ca="1" si="240"/>
        <v>1.0943159033790714E-3</v>
      </c>
      <c r="F807" s="35">
        <f ca="1">E807*'Input Sheet'!$D$2/SUM(OFFSET($E$4,0,0,'Input Sheet'!$D$2))</f>
        <v>0.51038819026790838</v>
      </c>
      <c r="G807" s="35">
        <f t="shared" si="241"/>
        <v>2.5658478186735199</v>
      </c>
      <c r="H807" s="35">
        <f t="shared" si="242"/>
        <v>1</v>
      </c>
      <c r="J807" s="19">
        <v>804</v>
      </c>
      <c r="K807" s="30">
        <f t="shared" si="243"/>
        <v>2.35793484700045</v>
      </c>
      <c r="L807" s="77">
        <f t="shared" ca="1" si="244"/>
        <v>7.2564263111767296E-4</v>
      </c>
      <c r="M807" s="27" t="str">
        <f t="shared" si="250"/>
        <v/>
      </c>
      <c r="N807" s="22" t="str">
        <f t="shared" si="245"/>
        <v/>
      </c>
      <c r="O807" s="28" t="str">
        <f t="shared" ca="1" si="246"/>
        <v/>
      </c>
      <c r="P807" s="28" t="str">
        <f t="shared" ca="1" si="247"/>
        <v/>
      </c>
      <c r="Q807" s="20" t="str">
        <f ca="1">IF(O807="","",SUM($P$4:$P807))</f>
        <v/>
      </c>
      <c r="R807" s="28" t="e">
        <f t="shared" si="253"/>
        <v>#N/A</v>
      </c>
      <c r="S807" s="77">
        <f ca="1">SUM(L$4:L807)</f>
        <v>1.4824276288824962</v>
      </c>
      <c r="T807" s="80">
        <f t="shared" ca="1" si="248"/>
        <v>0.70784027131326877</v>
      </c>
      <c r="U807" s="80" t="e">
        <f t="shared" ca="1" si="249"/>
        <v>#N/A</v>
      </c>
      <c r="V807" s="2"/>
      <c r="W807" s="2"/>
      <c r="X807" s="2"/>
      <c r="Y807" s="2"/>
      <c r="AB807" s="6"/>
      <c r="AC807" s="6"/>
      <c r="AP807" s="35" t="e">
        <f t="shared" si="251"/>
        <v>#N/A</v>
      </c>
      <c r="AQ807" s="78" t="e">
        <f t="shared" ca="1" si="252"/>
        <v>#N/A</v>
      </c>
    </row>
    <row r="808" spans="1:43">
      <c r="A808" s="74">
        <v>2.5622928644564702</v>
      </c>
      <c r="B808" s="74">
        <v>3421</v>
      </c>
      <c r="C808" s="35">
        <v>0</v>
      </c>
      <c r="D808" s="35">
        <f t="shared" ca="1" si="239"/>
        <v>29</v>
      </c>
      <c r="E808" s="35">
        <f t="shared" ca="1" si="240"/>
        <v>1.0943159033790714E-3</v>
      </c>
      <c r="F808" s="35">
        <f ca="1">E808*'Input Sheet'!$D$2/SUM(OFFSET($E$4,0,0,'Input Sheet'!$D$2))</f>
        <v>0.51038819026790838</v>
      </c>
      <c r="G808" s="35" t="str">
        <f t="shared" si="241"/>
        <v/>
      </c>
      <c r="H808" s="35" t="str">
        <f t="shared" si="242"/>
        <v/>
      </c>
      <c r="J808" s="19">
        <v>805</v>
      </c>
      <c r="K808" s="30">
        <f t="shared" si="243"/>
        <v>2.35793484700045</v>
      </c>
      <c r="L808" s="77">
        <f t="shared" ca="1" si="244"/>
        <v>7.2564263111767296E-4</v>
      </c>
      <c r="M808" s="27" t="str">
        <f t="shared" si="250"/>
        <v/>
      </c>
      <c r="N808" s="22" t="str">
        <f t="shared" si="245"/>
        <v/>
      </c>
      <c r="O808" s="28" t="str">
        <f t="shared" ca="1" si="246"/>
        <v/>
      </c>
      <c r="P808" s="28" t="str">
        <f t="shared" ca="1" si="247"/>
        <v/>
      </c>
      <c r="Q808" s="20" t="str">
        <f ca="1">IF(O808="","",SUM($P$4:$P808))</f>
        <v/>
      </c>
      <c r="R808" s="28" t="e">
        <f t="shared" si="253"/>
        <v>#N/A</v>
      </c>
      <c r="S808" s="77">
        <f ca="1">SUM(L$4:L808)</f>
        <v>1.483153271513614</v>
      </c>
      <c r="T808" s="80">
        <f t="shared" ca="1" si="248"/>
        <v>0.70818675640763662</v>
      </c>
      <c r="U808" s="80" t="e">
        <f t="shared" ca="1" si="249"/>
        <v>#N/A</v>
      </c>
      <c r="V808" s="2"/>
      <c r="W808" s="2"/>
      <c r="X808" s="2"/>
      <c r="Y808" s="2"/>
      <c r="AB808" s="6"/>
      <c r="AC808" s="6"/>
      <c r="AP808" s="35" t="e">
        <f t="shared" si="251"/>
        <v>#N/A</v>
      </c>
      <c r="AQ808" s="78" t="e">
        <f t="shared" ca="1" si="252"/>
        <v>#N/A</v>
      </c>
    </row>
    <row r="809" spans="1:43">
      <c r="A809" s="74">
        <v>2.72427586960079</v>
      </c>
      <c r="B809" s="74">
        <v>3423</v>
      </c>
      <c r="C809" s="35">
        <v>0</v>
      </c>
      <c r="D809" s="35">
        <f t="shared" ca="1" si="239"/>
        <v>33</v>
      </c>
      <c r="E809" s="35">
        <f t="shared" ca="1" si="240"/>
        <v>1.1903085264824986E-3</v>
      </c>
      <c r="F809" s="35">
        <f ca="1">E809*'Input Sheet'!$D$2/SUM(OFFSET($E$4,0,0,'Input Sheet'!$D$2))</f>
        <v>0.55515908415105819</v>
      </c>
      <c r="G809" s="35" t="str">
        <f t="shared" si="241"/>
        <v/>
      </c>
      <c r="H809" s="35" t="str">
        <f t="shared" si="242"/>
        <v/>
      </c>
      <c r="J809" s="19">
        <v>806</v>
      </c>
      <c r="K809" s="30">
        <f t="shared" si="243"/>
        <v>2.35793484700045</v>
      </c>
      <c r="L809" s="77">
        <f t="shared" ca="1" si="244"/>
        <v>7.2564263111767296E-4</v>
      </c>
      <c r="M809" s="27" t="str">
        <f t="shared" si="250"/>
        <v/>
      </c>
      <c r="N809" s="22" t="str">
        <f t="shared" si="245"/>
        <v/>
      </c>
      <c r="O809" s="28" t="str">
        <f t="shared" ca="1" si="246"/>
        <v/>
      </c>
      <c r="P809" s="28" t="str">
        <f t="shared" ca="1" si="247"/>
        <v/>
      </c>
      <c r="Q809" s="20" t="str">
        <f ca="1">IF(O809="","",SUM($P$4:$P809))</f>
        <v/>
      </c>
      <c r="R809" s="28" t="e">
        <f t="shared" si="253"/>
        <v>#N/A</v>
      </c>
      <c r="S809" s="77">
        <f ca="1">SUM(L$4:L809)</f>
        <v>1.4838789141447317</v>
      </c>
      <c r="T809" s="80">
        <f t="shared" ca="1" si="248"/>
        <v>0.70853324150200447</v>
      </c>
      <c r="U809" s="80" t="e">
        <f t="shared" ca="1" si="249"/>
        <v>#N/A</v>
      </c>
      <c r="V809" s="2"/>
      <c r="W809" s="2"/>
      <c r="X809" s="2"/>
      <c r="Y809" s="2"/>
      <c r="AB809" s="6"/>
      <c r="AC809" s="6"/>
      <c r="AP809" s="35" t="e">
        <f t="shared" si="251"/>
        <v>#N/A</v>
      </c>
      <c r="AQ809" s="78" t="e">
        <f t="shared" ca="1" si="252"/>
        <v>#N/A</v>
      </c>
    </row>
    <row r="810" spans="1:43">
      <c r="A810" s="74">
        <v>2.78103693862113</v>
      </c>
      <c r="B810" s="74">
        <v>3425</v>
      </c>
      <c r="C810" s="35">
        <v>0</v>
      </c>
      <c r="D810" s="35">
        <f t="shared" ca="1" si="239"/>
        <v>34</v>
      </c>
      <c r="E810" s="35">
        <f t="shared" ca="1" si="240"/>
        <v>1.3846446124388249E-3</v>
      </c>
      <c r="F810" s="35">
        <f ca="1">E810*'Input Sheet'!$D$2/SUM(OFFSET($E$4,0,0,'Input Sheet'!$D$2))</f>
        <v>0.64579730197163909</v>
      </c>
      <c r="G810" s="35" t="str">
        <f t="shared" si="241"/>
        <v/>
      </c>
      <c r="H810" s="35" t="str">
        <f t="shared" si="242"/>
        <v/>
      </c>
      <c r="J810" s="19">
        <v>807</v>
      </c>
      <c r="K810" s="30">
        <f t="shared" si="243"/>
        <v>2.3598354823398902</v>
      </c>
      <c r="L810" s="77">
        <f t="shared" ca="1" si="244"/>
        <v>7.2564263111767296E-4</v>
      </c>
      <c r="M810" s="27">
        <f t="shared" si="250"/>
        <v>2.3598354823398902</v>
      </c>
      <c r="N810" s="22" t="str">
        <f t="shared" si="245"/>
        <v/>
      </c>
      <c r="O810" s="28" t="str">
        <f t="shared" ca="1" si="246"/>
        <v/>
      </c>
      <c r="P810" s="28" t="str">
        <f t="shared" ca="1" si="247"/>
        <v/>
      </c>
      <c r="Q810" s="20" t="str">
        <f ca="1">IF(O810="","",SUM($P$4:$P810))</f>
        <v/>
      </c>
      <c r="R810" s="28" t="e">
        <f t="shared" si="253"/>
        <v>#N/A</v>
      </c>
      <c r="S810" s="77">
        <f ca="1">SUM(L$4:L810)</f>
        <v>1.4846045567758495</v>
      </c>
      <c r="T810" s="80">
        <f t="shared" ca="1" si="248"/>
        <v>0.70887972659637233</v>
      </c>
      <c r="U810" s="80" t="e">
        <f t="shared" ca="1" si="249"/>
        <v>#N/A</v>
      </c>
      <c r="V810" s="2"/>
      <c r="W810" s="2"/>
      <c r="X810" s="2"/>
      <c r="Y810" s="2"/>
      <c r="AB810" s="6"/>
      <c r="AC810" s="6"/>
      <c r="AP810" s="35" t="e">
        <f t="shared" si="251"/>
        <v>#N/A</v>
      </c>
      <c r="AQ810" s="78" t="e">
        <f t="shared" ca="1" si="252"/>
        <v>#N/A</v>
      </c>
    </row>
    <row r="811" spans="1:43">
      <c r="A811" s="74">
        <v>2.7937903846908201</v>
      </c>
      <c r="B811" s="74">
        <v>3426</v>
      </c>
      <c r="C811" s="35">
        <v>4.6296296296296302E-3</v>
      </c>
      <c r="D811" s="35">
        <f t="shared" ca="1" si="239"/>
        <v>34</v>
      </c>
      <c r="E811" s="35">
        <f t="shared" ca="1" si="240"/>
        <v>1.3846446124388249E-3</v>
      </c>
      <c r="F811" s="35">
        <f ca="1">E811*'Input Sheet'!$D$2/SUM(OFFSET($E$4,0,0,'Input Sheet'!$D$2))</f>
        <v>0.64579730197163909</v>
      </c>
      <c r="G811" s="35">
        <f t="shared" si="241"/>
        <v>2.7937903846908201</v>
      </c>
      <c r="H811" s="35">
        <f t="shared" si="242"/>
        <v>1</v>
      </c>
      <c r="J811" s="19">
        <v>808</v>
      </c>
      <c r="K811" s="30">
        <f t="shared" si="243"/>
        <v>2.3598354823398902</v>
      </c>
      <c r="L811" s="77">
        <f t="shared" ca="1" si="244"/>
        <v>7.2564263111767296E-4</v>
      </c>
      <c r="M811" s="27" t="str">
        <f t="shared" si="250"/>
        <v/>
      </c>
      <c r="N811" s="22" t="str">
        <f t="shared" si="245"/>
        <v/>
      </c>
      <c r="O811" s="28" t="str">
        <f t="shared" ca="1" si="246"/>
        <v/>
      </c>
      <c r="P811" s="28" t="str">
        <f t="shared" ca="1" si="247"/>
        <v/>
      </c>
      <c r="Q811" s="20" t="str">
        <f ca="1">IF(O811="","",SUM($P$4:$P811))</f>
        <v/>
      </c>
      <c r="R811" s="28" t="e">
        <f t="shared" si="253"/>
        <v>#N/A</v>
      </c>
      <c r="S811" s="77">
        <f ca="1">SUM(L$4:L811)</f>
        <v>1.4853301994069672</v>
      </c>
      <c r="T811" s="80">
        <f t="shared" ca="1" si="248"/>
        <v>0.70922621169074018</v>
      </c>
      <c r="U811" s="80" t="e">
        <f t="shared" ca="1" si="249"/>
        <v>#N/A</v>
      </c>
      <c r="V811" s="2"/>
      <c r="W811" s="2"/>
      <c r="X811" s="2"/>
      <c r="Y811" s="2"/>
      <c r="AB811" s="6"/>
      <c r="AC811" s="6"/>
      <c r="AP811" s="35" t="e">
        <f t="shared" si="251"/>
        <v>#N/A</v>
      </c>
      <c r="AQ811" s="78" t="e">
        <f t="shared" ca="1" si="252"/>
        <v>#N/A</v>
      </c>
    </row>
    <row r="812" spans="1:43">
      <c r="A812" s="74">
        <v>3.1102529173533999</v>
      </c>
      <c r="B812" s="74">
        <v>3427</v>
      </c>
      <c r="C812" s="35">
        <v>7.3800738007380098E-3</v>
      </c>
      <c r="D812" s="35">
        <f t="shared" ca="1" si="239"/>
        <v>41</v>
      </c>
      <c r="E812" s="35">
        <f t="shared" ca="1" si="240"/>
        <v>1.9955172355736006E-3</v>
      </c>
      <c r="F812" s="35">
        <f ca="1">E812*'Input Sheet'!$D$2/SUM(OFFSET($E$4,0,0,'Input Sheet'!$D$2))</f>
        <v>0.93070787637089158</v>
      </c>
      <c r="G812" s="35">
        <f t="shared" si="241"/>
        <v>3.1102529173533999</v>
      </c>
      <c r="H812" s="35">
        <f t="shared" si="242"/>
        <v>1</v>
      </c>
      <c r="J812" s="19">
        <v>809</v>
      </c>
      <c r="K812" s="30">
        <f t="shared" si="243"/>
        <v>2.3598354823398902</v>
      </c>
      <c r="L812" s="77">
        <f t="shared" ca="1" si="244"/>
        <v>7.2564263111767296E-4</v>
      </c>
      <c r="M812" s="27" t="str">
        <f t="shared" si="250"/>
        <v/>
      </c>
      <c r="N812" s="22" t="str">
        <f t="shared" si="245"/>
        <v/>
      </c>
      <c r="O812" s="28" t="str">
        <f t="shared" ca="1" si="246"/>
        <v/>
      </c>
      <c r="P812" s="28" t="str">
        <f t="shared" ca="1" si="247"/>
        <v/>
      </c>
      <c r="Q812" s="20" t="str">
        <f ca="1">IF(O812="","",SUM($P$4:$P812))</f>
        <v/>
      </c>
      <c r="R812" s="28" t="e">
        <f t="shared" si="253"/>
        <v>#N/A</v>
      </c>
      <c r="S812" s="77">
        <f ca="1">SUM(L$4:L812)</f>
        <v>1.4860558420380849</v>
      </c>
      <c r="T812" s="80">
        <f t="shared" ca="1" si="248"/>
        <v>0.70957269678510804</v>
      </c>
      <c r="U812" s="80" t="e">
        <f t="shared" ca="1" si="249"/>
        <v>#N/A</v>
      </c>
      <c r="V812" s="2"/>
      <c r="W812" s="2"/>
      <c r="X812" s="2"/>
      <c r="Y812" s="2"/>
      <c r="AB812" s="6"/>
      <c r="AC812" s="6"/>
      <c r="AP812" s="35" t="e">
        <f t="shared" si="251"/>
        <v>#N/A</v>
      </c>
      <c r="AQ812" s="78" t="e">
        <f t="shared" ca="1" si="252"/>
        <v>#N/A</v>
      </c>
    </row>
    <row r="813" spans="1:43">
      <c r="A813" s="74">
        <v>3.10585067438514</v>
      </c>
      <c r="B813" s="74">
        <v>3428</v>
      </c>
      <c r="C813" s="35">
        <v>4.11522633744856E-3</v>
      </c>
      <c r="D813" s="35">
        <f t="shared" ca="1" si="239"/>
        <v>40</v>
      </c>
      <c r="E813" s="35">
        <f t="shared" ca="1" si="240"/>
        <v>1.8092689602533982E-3</v>
      </c>
      <c r="F813" s="35">
        <f ca="1">E813*'Input Sheet'!$D$2/SUM(OFFSET($E$4,0,0,'Input Sheet'!$D$2))</f>
        <v>0.84384180790960861</v>
      </c>
      <c r="G813" s="35">
        <f t="shared" si="241"/>
        <v>3.10585067438514</v>
      </c>
      <c r="H813" s="35">
        <f t="shared" si="242"/>
        <v>1</v>
      </c>
      <c r="J813" s="19">
        <v>810</v>
      </c>
      <c r="K813" s="30">
        <f t="shared" si="243"/>
        <v>2.36172783601759</v>
      </c>
      <c r="L813" s="77">
        <f t="shared" ca="1" si="244"/>
        <v>7.2564263111767296E-4</v>
      </c>
      <c r="M813" s="27">
        <f t="shared" si="250"/>
        <v>2.36172783601759</v>
      </c>
      <c r="N813" s="22" t="str">
        <f t="shared" si="245"/>
        <v/>
      </c>
      <c r="O813" s="28" t="str">
        <f t="shared" ca="1" si="246"/>
        <v/>
      </c>
      <c r="P813" s="28" t="str">
        <f t="shared" ca="1" si="247"/>
        <v/>
      </c>
      <c r="Q813" s="20" t="str">
        <f ca="1">IF(O813="","",SUM($P$4:$P813))</f>
        <v/>
      </c>
      <c r="R813" s="28" t="e">
        <f t="shared" si="253"/>
        <v>#N/A</v>
      </c>
      <c r="S813" s="77">
        <f ca="1">SUM(L$4:L813)</f>
        <v>1.4867814846692027</v>
      </c>
      <c r="T813" s="80">
        <f t="shared" ca="1" si="248"/>
        <v>0.70991918187947589</v>
      </c>
      <c r="U813" s="80" t="e">
        <f t="shared" ca="1" si="249"/>
        <v>#N/A</v>
      </c>
      <c r="V813" s="2"/>
      <c r="W813" s="2"/>
      <c r="X813" s="2"/>
      <c r="Y813" s="2"/>
      <c r="AB813" s="6"/>
      <c r="AC813" s="6"/>
      <c r="AP813" s="35" t="e">
        <f t="shared" si="251"/>
        <v>#N/A</v>
      </c>
      <c r="AQ813" s="78" t="e">
        <f t="shared" ca="1" si="252"/>
        <v>#N/A</v>
      </c>
    </row>
    <row r="814" spans="1:43">
      <c r="A814" s="74">
        <v>2.36172783601759</v>
      </c>
      <c r="B814" s="74">
        <v>3429</v>
      </c>
      <c r="C814" s="35">
        <v>0</v>
      </c>
      <c r="D814" s="35">
        <f t="shared" ca="1" si="239"/>
        <v>25</v>
      </c>
      <c r="E814" s="35">
        <f t="shared" ca="1" si="240"/>
        <v>7.2564263111767296E-4</v>
      </c>
      <c r="F814" s="35">
        <f ca="1">E814*'Input Sheet'!$D$2/SUM(OFFSET($E$4,0,0,'Input Sheet'!$D$2))</f>
        <v>0.33843922777123336</v>
      </c>
      <c r="G814" s="35" t="str">
        <f t="shared" si="241"/>
        <v/>
      </c>
      <c r="H814" s="35" t="str">
        <f t="shared" si="242"/>
        <v/>
      </c>
      <c r="J814" s="19">
        <v>811</v>
      </c>
      <c r="K814" s="30">
        <f t="shared" si="243"/>
        <v>2.36172783601759</v>
      </c>
      <c r="L814" s="77">
        <f t="shared" ca="1" si="244"/>
        <v>7.2564263111767296E-4</v>
      </c>
      <c r="M814" s="27" t="str">
        <f t="shared" si="250"/>
        <v/>
      </c>
      <c r="N814" s="22" t="str">
        <f t="shared" si="245"/>
        <v/>
      </c>
      <c r="O814" s="28" t="str">
        <f t="shared" ca="1" si="246"/>
        <v/>
      </c>
      <c r="P814" s="28" t="str">
        <f t="shared" ca="1" si="247"/>
        <v/>
      </c>
      <c r="Q814" s="20" t="str">
        <f ca="1">IF(O814="","",SUM($P$4:$P814))</f>
        <v/>
      </c>
      <c r="R814" s="28" t="e">
        <f t="shared" si="253"/>
        <v>#N/A</v>
      </c>
      <c r="S814" s="77">
        <f ca="1">SUM(L$4:L814)</f>
        <v>1.4875071273003204</v>
      </c>
      <c r="T814" s="80">
        <f t="shared" ca="1" si="248"/>
        <v>0.71026566697384375</v>
      </c>
      <c r="U814" s="80" t="e">
        <f t="shared" ca="1" si="249"/>
        <v>#N/A</v>
      </c>
      <c r="V814" s="2"/>
      <c r="W814" s="2"/>
      <c r="X814" s="2"/>
      <c r="Y814" s="2"/>
      <c r="AB814" s="6"/>
      <c r="AC814" s="6"/>
      <c r="AP814" s="35" t="e">
        <f t="shared" si="251"/>
        <v>#N/A</v>
      </c>
      <c r="AQ814" s="78" t="e">
        <f t="shared" ca="1" si="252"/>
        <v>#N/A</v>
      </c>
    </row>
    <row r="815" spans="1:43">
      <c r="A815" s="74">
        <v>2.7505083948513498</v>
      </c>
      <c r="B815" s="74">
        <v>3431</v>
      </c>
      <c r="C815" s="35">
        <v>0</v>
      </c>
      <c r="D815" s="35">
        <f t="shared" ca="1" si="239"/>
        <v>33</v>
      </c>
      <c r="E815" s="35">
        <f t="shared" ca="1" si="240"/>
        <v>1.1903085264824986E-3</v>
      </c>
      <c r="F815" s="35">
        <f ca="1">E815*'Input Sheet'!$D$2/SUM(OFFSET($E$4,0,0,'Input Sheet'!$D$2))</f>
        <v>0.55515908415105819</v>
      </c>
      <c r="G815" s="35" t="str">
        <f t="shared" si="241"/>
        <v/>
      </c>
      <c r="H815" s="35" t="str">
        <f t="shared" si="242"/>
        <v/>
      </c>
      <c r="J815" s="19">
        <v>812</v>
      </c>
      <c r="K815" s="30">
        <f t="shared" si="243"/>
        <v>2.36172783601759</v>
      </c>
      <c r="L815" s="77">
        <f t="shared" ca="1" si="244"/>
        <v>7.2564263111767296E-4</v>
      </c>
      <c r="M815" s="27" t="str">
        <f t="shared" si="250"/>
        <v/>
      </c>
      <c r="N815" s="22" t="str">
        <f t="shared" si="245"/>
        <v/>
      </c>
      <c r="O815" s="28" t="str">
        <f t="shared" ca="1" si="246"/>
        <v/>
      </c>
      <c r="P815" s="28" t="str">
        <f t="shared" ca="1" si="247"/>
        <v/>
      </c>
      <c r="Q815" s="20" t="str">
        <f ca="1">IF(O815="","",SUM($P$4:$P815))</f>
        <v/>
      </c>
      <c r="R815" s="28" t="e">
        <f t="shared" si="253"/>
        <v>#N/A</v>
      </c>
      <c r="S815" s="77">
        <f ca="1">SUM(L$4:L815)</f>
        <v>1.4882327699314382</v>
      </c>
      <c r="T815" s="80">
        <f t="shared" ca="1" si="248"/>
        <v>0.7106121520682116</v>
      </c>
      <c r="U815" s="80" t="e">
        <f t="shared" ca="1" si="249"/>
        <v>#N/A</v>
      </c>
      <c r="V815" s="2"/>
      <c r="W815" s="2"/>
      <c r="X815" s="2"/>
      <c r="Y815" s="2"/>
      <c r="AB815" s="6"/>
      <c r="AC815" s="6"/>
      <c r="AP815" s="35" t="e">
        <f t="shared" si="251"/>
        <v>#N/A</v>
      </c>
      <c r="AQ815" s="78" t="e">
        <f t="shared" ca="1" si="252"/>
        <v>#N/A</v>
      </c>
    </row>
    <row r="816" spans="1:43">
      <c r="A816" s="74">
        <v>2.2253092817258602</v>
      </c>
      <c r="B816" s="74">
        <v>3433</v>
      </c>
      <c r="C816" s="35">
        <v>0</v>
      </c>
      <c r="D816" s="35">
        <f t="shared" ca="1" si="239"/>
        <v>22</v>
      </c>
      <c r="E816" s="35">
        <f t="shared" ca="1" si="240"/>
        <v>6.717582773218062E-4</v>
      </c>
      <c r="F816" s="35">
        <f ca="1">E816*'Input Sheet'!$D$2/SUM(OFFSET($E$4,0,0,'Input Sheet'!$D$2))</f>
        <v>0.31330760194663687</v>
      </c>
      <c r="G816" s="35" t="str">
        <f t="shared" si="241"/>
        <v/>
      </c>
      <c r="H816" s="35" t="str">
        <f t="shared" si="242"/>
        <v/>
      </c>
      <c r="J816" s="19">
        <v>813</v>
      </c>
      <c r="K816" s="30">
        <f t="shared" si="243"/>
        <v>2.36361197989214</v>
      </c>
      <c r="L816" s="77">
        <f t="shared" ca="1" si="244"/>
        <v>7.2564263111767296E-4</v>
      </c>
      <c r="M816" s="27">
        <f t="shared" si="250"/>
        <v>2.36361197989214</v>
      </c>
      <c r="N816" s="22" t="str">
        <f t="shared" si="245"/>
        <v/>
      </c>
      <c r="O816" s="28" t="str">
        <f t="shared" ca="1" si="246"/>
        <v/>
      </c>
      <c r="P816" s="28" t="str">
        <f t="shared" ca="1" si="247"/>
        <v/>
      </c>
      <c r="Q816" s="20" t="str">
        <f ca="1">IF(O816="","",SUM($P$4:$P816))</f>
        <v/>
      </c>
      <c r="R816" s="28" t="e">
        <f t="shared" si="253"/>
        <v>#N/A</v>
      </c>
      <c r="S816" s="77">
        <f ca="1">SUM(L$4:L816)</f>
        <v>1.4889584125625559</v>
      </c>
      <c r="T816" s="80">
        <f t="shared" ca="1" si="248"/>
        <v>0.71095863716257934</v>
      </c>
      <c r="U816" s="80" t="e">
        <f t="shared" ca="1" si="249"/>
        <v>#N/A</v>
      </c>
      <c r="V816" s="2"/>
      <c r="W816" s="2"/>
      <c r="X816" s="2"/>
      <c r="Y816" s="2"/>
      <c r="AB816" s="6"/>
      <c r="AC816" s="6"/>
      <c r="AP816" s="35" t="e">
        <f t="shared" si="251"/>
        <v>#N/A</v>
      </c>
      <c r="AQ816" s="78" t="e">
        <f t="shared" ca="1" si="252"/>
        <v>#N/A</v>
      </c>
    </row>
    <row r="817" spans="1:43">
      <c r="A817" s="74">
        <v>2.66745295288995</v>
      </c>
      <c r="B817" s="74">
        <v>3435</v>
      </c>
      <c r="C817" s="35">
        <v>5.6872037914691899E-2</v>
      </c>
      <c r="D817" s="35">
        <f t="shared" ca="1" si="239"/>
        <v>31</v>
      </c>
      <c r="E817" s="35">
        <f t="shared" ca="1" si="240"/>
        <v>1.2923349716095702E-3</v>
      </c>
      <c r="F817" s="35">
        <f ca="1">E817*'Input Sheet'!$D$2/SUM(OFFSET($E$4,0,0,'Input Sheet'!$D$2))</f>
        <v>0.60274414850686331</v>
      </c>
      <c r="G817" s="35">
        <f t="shared" si="241"/>
        <v>2.66745295288995</v>
      </c>
      <c r="H817" s="35">
        <f t="shared" si="242"/>
        <v>1</v>
      </c>
      <c r="J817" s="19">
        <v>814</v>
      </c>
      <c r="K817" s="30">
        <f t="shared" si="243"/>
        <v>2.36361197989214</v>
      </c>
      <c r="L817" s="77">
        <f t="shared" ca="1" si="244"/>
        <v>7.2564263111767296E-4</v>
      </c>
      <c r="M817" s="27" t="str">
        <f t="shared" si="250"/>
        <v/>
      </c>
      <c r="N817" s="22" t="str">
        <f t="shared" si="245"/>
        <v/>
      </c>
      <c r="O817" s="28" t="str">
        <f t="shared" ca="1" si="246"/>
        <v/>
      </c>
      <c r="P817" s="28" t="str">
        <f t="shared" ca="1" si="247"/>
        <v/>
      </c>
      <c r="Q817" s="20" t="str">
        <f ca="1">IF(O817="","",SUM($P$4:$P817))</f>
        <v/>
      </c>
      <c r="R817" s="28" t="e">
        <f t="shared" si="253"/>
        <v>#N/A</v>
      </c>
      <c r="S817" s="77">
        <f ca="1">SUM(L$4:L817)</f>
        <v>1.4896840551936736</v>
      </c>
      <c r="T817" s="80">
        <f t="shared" ca="1" si="248"/>
        <v>0.7113051222569472</v>
      </c>
      <c r="U817" s="80" t="e">
        <f t="shared" ca="1" si="249"/>
        <v>#N/A</v>
      </c>
      <c r="V817" s="2"/>
      <c r="W817" s="2"/>
      <c r="X817" s="2"/>
      <c r="Y817" s="2"/>
      <c r="AB817" s="6"/>
      <c r="AC817" s="6"/>
      <c r="AP817" s="35" t="e">
        <f t="shared" si="251"/>
        <v>#N/A</v>
      </c>
      <c r="AQ817" s="78" t="e">
        <f t="shared" ca="1" si="252"/>
        <v>#N/A</v>
      </c>
    </row>
    <row r="818" spans="1:43">
      <c r="A818" s="74">
        <v>3.1048284036536602</v>
      </c>
      <c r="B818" s="74">
        <v>3436</v>
      </c>
      <c r="C818" s="35">
        <v>0</v>
      </c>
      <c r="D818" s="35">
        <f t="shared" ca="1" si="239"/>
        <v>40</v>
      </c>
      <c r="E818" s="35">
        <f t="shared" ca="1" si="240"/>
        <v>1.8092689602533982E-3</v>
      </c>
      <c r="F818" s="35">
        <f ca="1">E818*'Input Sheet'!$D$2/SUM(OFFSET($E$4,0,0,'Input Sheet'!$D$2))</f>
        <v>0.84384180790960861</v>
      </c>
      <c r="G818" s="35" t="str">
        <f t="shared" si="241"/>
        <v/>
      </c>
      <c r="H818" s="35" t="str">
        <f t="shared" si="242"/>
        <v/>
      </c>
      <c r="J818" s="19">
        <v>815</v>
      </c>
      <c r="K818" s="30">
        <f t="shared" si="243"/>
        <v>2.36361197989214</v>
      </c>
      <c r="L818" s="77">
        <f t="shared" ca="1" si="244"/>
        <v>7.2564263111767296E-4</v>
      </c>
      <c r="M818" s="27" t="str">
        <f t="shared" si="250"/>
        <v/>
      </c>
      <c r="N818" s="22" t="str">
        <f t="shared" si="245"/>
        <v/>
      </c>
      <c r="O818" s="28" t="str">
        <f t="shared" ca="1" si="246"/>
        <v/>
      </c>
      <c r="P818" s="28" t="str">
        <f t="shared" ca="1" si="247"/>
        <v/>
      </c>
      <c r="Q818" s="20" t="str">
        <f ca="1">IF(O818="","",SUM($P$4:$P818))</f>
        <v/>
      </c>
      <c r="R818" s="28" t="e">
        <f t="shared" si="253"/>
        <v>#N/A</v>
      </c>
      <c r="S818" s="77">
        <f ca="1">SUM(L$4:L818)</f>
        <v>1.4904096978247914</v>
      </c>
      <c r="T818" s="80">
        <f t="shared" ca="1" si="248"/>
        <v>0.71165160735131505</v>
      </c>
      <c r="U818" s="80" t="e">
        <f t="shared" ca="1" si="249"/>
        <v>#N/A</v>
      </c>
      <c r="V818" s="2"/>
      <c r="W818" s="2"/>
      <c r="X818" s="2"/>
      <c r="Y818" s="2"/>
      <c r="AB818" s="6"/>
      <c r="AC818" s="6"/>
      <c r="AP818" s="35" t="e">
        <f t="shared" si="251"/>
        <v>#N/A</v>
      </c>
      <c r="AQ818" s="78" t="e">
        <f t="shared" ca="1" si="252"/>
        <v>#N/A</v>
      </c>
    </row>
    <row r="819" spans="1:43">
      <c r="A819" s="74">
        <v>2.90848501887865</v>
      </c>
      <c r="B819" s="74">
        <v>3437</v>
      </c>
      <c r="C819" s="35">
        <v>0</v>
      </c>
      <c r="D819" s="35">
        <f t="shared" ca="1" si="239"/>
        <v>36</v>
      </c>
      <c r="E819" s="35">
        <f t="shared" ca="1" si="240"/>
        <v>1.6752490372716649E-3</v>
      </c>
      <c r="F819" s="35">
        <f ca="1">E819*'Input Sheet'!$D$2/SUM(OFFSET($E$4,0,0,'Input Sheet'!$D$2))</f>
        <v>0.78133500732371164</v>
      </c>
      <c r="G819" s="35" t="str">
        <f t="shared" si="241"/>
        <v/>
      </c>
      <c r="H819" s="35" t="str">
        <f t="shared" si="242"/>
        <v/>
      </c>
      <c r="J819" s="19">
        <v>816</v>
      </c>
      <c r="K819" s="30">
        <f t="shared" si="243"/>
        <v>2.36361197989214</v>
      </c>
      <c r="L819" s="77">
        <f t="shared" ca="1" si="244"/>
        <v>7.2564263111767296E-4</v>
      </c>
      <c r="M819" s="27" t="str">
        <f t="shared" si="250"/>
        <v/>
      </c>
      <c r="N819" s="22" t="str">
        <f t="shared" si="245"/>
        <v/>
      </c>
      <c r="O819" s="28" t="str">
        <f t="shared" ca="1" si="246"/>
        <v/>
      </c>
      <c r="P819" s="28" t="str">
        <f t="shared" ca="1" si="247"/>
        <v/>
      </c>
      <c r="Q819" s="20" t="str">
        <f ca="1">IF(O819="","",SUM($P$4:$P819))</f>
        <v/>
      </c>
      <c r="R819" s="28" t="e">
        <f t="shared" si="253"/>
        <v>#N/A</v>
      </c>
      <c r="S819" s="77">
        <f ca="1">SUM(L$4:L819)</f>
        <v>1.4911353404559091</v>
      </c>
      <c r="T819" s="80">
        <f t="shared" ca="1" si="248"/>
        <v>0.71199809244568291</v>
      </c>
      <c r="U819" s="80" t="e">
        <f t="shared" ca="1" si="249"/>
        <v>#N/A</v>
      </c>
      <c r="V819" s="2"/>
      <c r="W819" s="2"/>
      <c r="X819" s="2"/>
      <c r="Y819" s="2"/>
      <c r="AB819" s="6"/>
      <c r="AC819" s="6"/>
      <c r="AP819" s="35" t="e">
        <f t="shared" si="251"/>
        <v>#N/A</v>
      </c>
      <c r="AQ819" s="78" t="e">
        <f t="shared" ca="1" si="252"/>
        <v>#N/A</v>
      </c>
    </row>
    <row r="820" spans="1:43">
      <c r="A820" s="74">
        <v>2.5065050324048701</v>
      </c>
      <c r="B820" s="74">
        <v>3439</v>
      </c>
      <c r="C820" s="35">
        <v>0</v>
      </c>
      <c r="D820" s="35">
        <f t="shared" ca="1" si="239"/>
        <v>28</v>
      </c>
      <c r="E820" s="35">
        <f t="shared" ca="1" si="240"/>
        <v>1.1799580175565639E-3</v>
      </c>
      <c r="F820" s="35">
        <f ca="1">E820*'Input Sheet'!$D$2/SUM(OFFSET($E$4,0,0,'Input Sheet'!$D$2))</f>
        <v>0.55033161385409246</v>
      </c>
      <c r="G820" s="35" t="str">
        <f t="shared" si="241"/>
        <v/>
      </c>
      <c r="H820" s="35" t="str">
        <f t="shared" si="242"/>
        <v/>
      </c>
      <c r="J820" s="19">
        <v>817</v>
      </c>
      <c r="K820" s="30">
        <f t="shared" si="243"/>
        <v>2.3654879848908998</v>
      </c>
      <c r="L820" s="77">
        <f t="shared" ca="1" si="244"/>
        <v>7.2564263111767296E-4</v>
      </c>
      <c r="M820" s="27">
        <f t="shared" si="250"/>
        <v>2.3654879848908998</v>
      </c>
      <c r="N820" s="22" t="str">
        <f t="shared" si="245"/>
        <v/>
      </c>
      <c r="O820" s="28" t="str">
        <f t="shared" ca="1" si="246"/>
        <v/>
      </c>
      <c r="P820" s="28" t="str">
        <f t="shared" ca="1" si="247"/>
        <v/>
      </c>
      <c r="Q820" s="20" t="str">
        <f ca="1">IF(O820="","",SUM($P$4:$P820))</f>
        <v/>
      </c>
      <c r="R820" s="28" t="e">
        <f t="shared" si="253"/>
        <v>#N/A</v>
      </c>
      <c r="S820" s="77">
        <f ca="1">SUM(L$4:L820)</f>
        <v>1.4918609830870269</v>
      </c>
      <c r="T820" s="80">
        <f t="shared" ca="1" si="248"/>
        <v>0.71234457754005076</v>
      </c>
      <c r="U820" s="80" t="e">
        <f t="shared" ca="1" si="249"/>
        <v>#N/A</v>
      </c>
      <c r="V820" s="2"/>
      <c r="W820" s="2"/>
      <c r="X820" s="2"/>
      <c r="Y820" s="2"/>
      <c r="AB820" s="6"/>
      <c r="AC820" s="6"/>
      <c r="AP820" s="35" t="e">
        <f t="shared" si="251"/>
        <v>#N/A</v>
      </c>
      <c r="AQ820" s="78" t="e">
        <f t="shared" ca="1" si="252"/>
        <v>#N/A</v>
      </c>
    </row>
    <row r="821" spans="1:43">
      <c r="A821" s="74">
        <v>2.4712917110589401</v>
      </c>
      <c r="B821" s="74">
        <v>3440</v>
      </c>
      <c r="C821" s="35">
        <v>0</v>
      </c>
      <c r="D821" s="35">
        <f t="shared" ca="1" si="239"/>
        <v>27</v>
      </c>
      <c r="E821" s="35">
        <f t="shared" ca="1" si="240"/>
        <v>8.077093572559813E-4</v>
      </c>
      <c r="F821" s="35">
        <f ca="1">E821*'Input Sheet'!$D$2/SUM(OFFSET($E$4,0,0,'Input Sheet'!$D$2))</f>
        <v>0.3767150928167895</v>
      </c>
      <c r="G821" s="35" t="str">
        <f t="shared" si="241"/>
        <v/>
      </c>
      <c r="H821" s="35" t="str">
        <f t="shared" si="242"/>
        <v/>
      </c>
      <c r="J821" s="19">
        <v>818</v>
      </c>
      <c r="K821" s="30">
        <f t="shared" si="243"/>
        <v>2.3673559210260202</v>
      </c>
      <c r="L821" s="77">
        <f t="shared" ca="1" si="244"/>
        <v>7.2564263111767296E-4</v>
      </c>
      <c r="M821" s="27">
        <f t="shared" si="250"/>
        <v>2.3673559210260202</v>
      </c>
      <c r="N821" s="22" t="str">
        <f t="shared" si="245"/>
        <v/>
      </c>
      <c r="O821" s="28" t="str">
        <f t="shared" ca="1" si="246"/>
        <v/>
      </c>
      <c r="P821" s="28" t="str">
        <f t="shared" ca="1" si="247"/>
        <v/>
      </c>
      <c r="Q821" s="20" t="str">
        <f ca="1">IF(O821="","",SUM($P$4:$P821))</f>
        <v/>
      </c>
      <c r="R821" s="28" t="e">
        <f t="shared" si="253"/>
        <v>#N/A</v>
      </c>
      <c r="S821" s="77">
        <f ca="1">SUM(L$4:L821)</f>
        <v>1.4925866257181446</v>
      </c>
      <c r="T821" s="80">
        <f t="shared" ca="1" si="248"/>
        <v>0.71269106263441862</v>
      </c>
      <c r="U821" s="80" t="e">
        <f t="shared" ca="1" si="249"/>
        <v>#N/A</v>
      </c>
      <c r="V821" s="2"/>
      <c r="W821" s="2"/>
      <c r="X821" s="2"/>
      <c r="Y821" s="2"/>
      <c r="AB821" s="6"/>
      <c r="AC821" s="6"/>
      <c r="AP821" s="35" t="e">
        <f t="shared" si="251"/>
        <v>#N/A</v>
      </c>
      <c r="AQ821" s="78" t="e">
        <f t="shared" ca="1" si="252"/>
        <v>#N/A</v>
      </c>
    </row>
    <row r="822" spans="1:43">
      <c r="A822" s="74">
        <v>2.6893088591236198</v>
      </c>
      <c r="B822" s="74">
        <v>3442</v>
      </c>
      <c r="C822" s="35">
        <v>8.0357142857142905E-2</v>
      </c>
      <c r="D822" s="35">
        <f t="shared" ca="1" si="239"/>
        <v>32</v>
      </c>
      <c r="E822" s="35">
        <f t="shared" ca="1" si="240"/>
        <v>9.4891728684618783E-4</v>
      </c>
      <c r="F822" s="35">
        <f ca="1">E822*'Input Sheet'!$D$2/SUM(OFFSET($E$4,0,0,'Input Sheet'!$D$2))</f>
        <v>0.44257437477776673</v>
      </c>
      <c r="G822" s="35">
        <f t="shared" si="241"/>
        <v>2.6893088591236198</v>
      </c>
      <c r="H822" s="35">
        <f t="shared" si="242"/>
        <v>1</v>
      </c>
      <c r="J822" s="19">
        <v>819</v>
      </c>
      <c r="K822" s="30">
        <f t="shared" si="243"/>
        <v>2.3692158574101398</v>
      </c>
      <c r="L822" s="77">
        <f t="shared" ca="1" si="244"/>
        <v>7.2564263111767296E-4</v>
      </c>
      <c r="M822" s="27">
        <f t="shared" si="250"/>
        <v>2.3692158574101398</v>
      </c>
      <c r="N822" s="22" t="str">
        <f t="shared" si="245"/>
        <v/>
      </c>
      <c r="O822" s="28" t="str">
        <f t="shared" ca="1" si="246"/>
        <v/>
      </c>
      <c r="P822" s="28" t="str">
        <f t="shared" ca="1" si="247"/>
        <v/>
      </c>
      <c r="Q822" s="20" t="str">
        <f ca="1">IF(O822="","",SUM($P$4:$P822))</f>
        <v/>
      </c>
      <c r="R822" s="28" t="e">
        <f t="shared" si="253"/>
        <v>#N/A</v>
      </c>
      <c r="S822" s="77">
        <f ca="1">SUM(L$4:L822)</f>
        <v>1.4933122683492623</v>
      </c>
      <c r="T822" s="80">
        <f t="shared" ca="1" si="248"/>
        <v>0.71303754772878647</v>
      </c>
      <c r="U822" s="80" t="e">
        <f t="shared" ca="1" si="249"/>
        <v>#N/A</v>
      </c>
      <c r="V822" s="2"/>
      <c r="W822" s="2"/>
      <c r="X822" s="2"/>
      <c r="Y822" s="2"/>
      <c r="AB822" s="6"/>
      <c r="AC822" s="6"/>
      <c r="AP822" s="35" t="e">
        <f t="shared" si="251"/>
        <v>#N/A</v>
      </c>
      <c r="AQ822" s="78" t="e">
        <f t="shared" ca="1" si="252"/>
        <v>#N/A</v>
      </c>
    </row>
    <row r="823" spans="1:43">
      <c r="A823" s="74">
        <v>3.7092699609758295</v>
      </c>
      <c r="B823" s="74">
        <v>3443</v>
      </c>
      <c r="C823" s="35">
        <v>0</v>
      </c>
      <c r="D823" s="35">
        <f t="shared" ca="1" si="239"/>
        <v>53</v>
      </c>
      <c r="E823" s="35">
        <f t="shared" ca="1" si="240"/>
        <v>1.6961896502375607E-2</v>
      </c>
      <c r="F823" s="35">
        <f ca="1">E823*'Input Sheet'!$D$2/SUM(OFFSET($E$4,0,0,'Input Sheet'!$D$2))</f>
        <v>7.9110169491525806</v>
      </c>
      <c r="G823" s="35" t="str">
        <f t="shared" si="241"/>
        <v/>
      </c>
      <c r="H823" s="35" t="str">
        <f t="shared" si="242"/>
        <v/>
      </c>
      <c r="J823" s="19">
        <v>820</v>
      </c>
      <c r="K823" s="30">
        <f t="shared" si="243"/>
        <v>2.3692158574101398</v>
      </c>
      <c r="L823" s="77">
        <f t="shared" ca="1" si="244"/>
        <v>7.2564263111767296E-4</v>
      </c>
      <c r="M823" s="27" t="str">
        <f t="shared" si="250"/>
        <v/>
      </c>
      <c r="N823" s="22" t="str">
        <f t="shared" si="245"/>
        <v/>
      </c>
      <c r="O823" s="28" t="str">
        <f t="shared" ca="1" si="246"/>
        <v/>
      </c>
      <c r="P823" s="28" t="str">
        <f t="shared" ca="1" si="247"/>
        <v/>
      </c>
      <c r="Q823" s="20" t="str">
        <f ca="1">IF(O823="","",SUM($P$4:$P823))</f>
        <v/>
      </c>
      <c r="R823" s="28" t="e">
        <f t="shared" si="253"/>
        <v>#N/A</v>
      </c>
      <c r="S823" s="77">
        <f ca="1">SUM(L$4:L823)</f>
        <v>1.4940379109803801</v>
      </c>
      <c r="T823" s="80">
        <f t="shared" ca="1" si="248"/>
        <v>0.71338403282315432</v>
      </c>
      <c r="U823" s="80" t="e">
        <f t="shared" ca="1" si="249"/>
        <v>#N/A</v>
      </c>
      <c r="V823" s="2"/>
      <c r="W823" s="2"/>
      <c r="X823" s="2"/>
      <c r="Y823" s="2"/>
      <c r="AB823" s="6"/>
      <c r="AC823" s="6"/>
      <c r="AP823" s="35" t="e">
        <f t="shared" si="251"/>
        <v>#N/A</v>
      </c>
      <c r="AQ823" s="78" t="e">
        <f t="shared" ca="1" si="252"/>
        <v>#N/A</v>
      </c>
    </row>
    <row r="824" spans="1:43">
      <c r="A824" s="74">
        <v>2.7752462597402401</v>
      </c>
      <c r="B824" s="74">
        <v>3444</v>
      </c>
      <c r="C824" s="35">
        <v>0.11111111111111099</v>
      </c>
      <c r="D824" s="35">
        <f t="shared" ca="1" si="239"/>
        <v>34</v>
      </c>
      <c r="E824" s="35">
        <f t="shared" ca="1" si="240"/>
        <v>1.3846446124388249E-3</v>
      </c>
      <c r="F824" s="35">
        <f ca="1">E824*'Input Sheet'!$D$2/SUM(OFFSET($E$4,0,0,'Input Sheet'!$D$2))</f>
        <v>0.64579730197163909</v>
      </c>
      <c r="G824" s="35">
        <f t="shared" si="241"/>
        <v>2.7752462597402401</v>
      </c>
      <c r="H824" s="35">
        <f t="shared" si="242"/>
        <v>1</v>
      </c>
      <c r="J824" s="19">
        <v>821</v>
      </c>
      <c r="K824" s="30">
        <f t="shared" si="243"/>
        <v>2.3729120029701098</v>
      </c>
      <c r="L824" s="77">
        <f t="shared" ca="1" si="244"/>
        <v>7.2564263111767296E-4</v>
      </c>
      <c r="M824" s="27">
        <f t="shared" si="250"/>
        <v>2.3729120029701098</v>
      </c>
      <c r="N824" s="22" t="str">
        <f t="shared" si="245"/>
        <v/>
      </c>
      <c r="O824" s="28" t="str">
        <f t="shared" ca="1" si="246"/>
        <v/>
      </c>
      <c r="P824" s="28" t="str">
        <f t="shared" ca="1" si="247"/>
        <v/>
      </c>
      <c r="Q824" s="20" t="str">
        <f ca="1">IF(O824="","",SUM($P$4:$P824))</f>
        <v/>
      </c>
      <c r="R824" s="28" t="e">
        <f t="shared" si="253"/>
        <v>#N/A</v>
      </c>
      <c r="S824" s="77">
        <f ca="1">SUM(L$4:L824)</f>
        <v>1.4947635536114978</v>
      </c>
      <c r="T824" s="80">
        <f t="shared" ca="1" si="248"/>
        <v>0.71373051791752218</v>
      </c>
      <c r="U824" s="80" t="e">
        <f t="shared" ca="1" si="249"/>
        <v>#N/A</v>
      </c>
      <c r="V824" s="2"/>
      <c r="W824" s="2"/>
      <c r="X824" s="2"/>
      <c r="Y824" s="2"/>
      <c r="AB824" s="6"/>
      <c r="AC824" s="6"/>
      <c r="AP824" s="35" t="e">
        <f t="shared" si="251"/>
        <v>#N/A</v>
      </c>
      <c r="AQ824" s="78" t="e">
        <f t="shared" ca="1" si="252"/>
        <v>#N/A</v>
      </c>
    </row>
    <row r="825" spans="1:43">
      <c r="A825" s="74">
        <v>3.4999618655961906</v>
      </c>
      <c r="B825" s="74">
        <v>3445</v>
      </c>
      <c r="C825" s="35">
        <v>4.0485829959514196E-3</v>
      </c>
      <c r="D825" s="35">
        <f t="shared" ca="1" si="239"/>
        <v>49</v>
      </c>
      <c r="E825" s="35">
        <f t="shared" ca="1" si="240"/>
        <v>2.7139034403800971E-2</v>
      </c>
      <c r="F825" s="35">
        <f ca="1">E825*'Input Sheet'!$D$2/SUM(OFFSET($E$4,0,0,'Input Sheet'!$D$2))</f>
        <v>12.657627118644129</v>
      </c>
      <c r="G825" s="35">
        <f t="shared" si="241"/>
        <v>3.4999618655961906</v>
      </c>
      <c r="H825" s="35">
        <f t="shared" si="242"/>
        <v>1</v>
      </c>
      <c r="J825" s="19">
        <v>822</v>
      </c>
      <c r="K825" s="30">
        <f t="shared" si="243"/>
        <v>2.3729120029701098</v>
      </c>
      <c r="L825" s="77">
        <f t="shared" ca="1" si="244"/>
        <v>7.2564263111767296E-4</v>
      </c>
      <c r="M825" s="27" t="str">
        <f t="shared" si="250"/>
        <v/>
      </c>
      <c r="N825" s="22" t="str">
        <f t="shared" si="245"/>
        <v/>
      </c>
      <c r="O825" s="28" t="str">
        <f t="shared" ca="1" si="246"/>
        <v/>
      </c>
      <c r="P825" s="28" t="str">
        <f t="shared" ca="1" si="247"/>
        <v/>
      </c>
      <c r="Q825" s="20" t="str">
        <f ca="1">IF(O825="","",SUM($P$4:$P825))</f>
        <v/>
      </c>
      <c r="R825" s="28" t="e">
        <f t="shared" si="253"/>
        <v>#N/A</v>
      </c>
      <c r="S825" s="77">
        <f ca="1">SUM(L$4:L825)</f>
        <v>1.4954891962426156</v>
      </c>
      <c r="T825" s="80">
        <f t="shared" ca="1" si="248"/>
        <v>0.71407700301189003</v>
      </c>
      <c r="U825" s="80" t="e">
        <f t="shared" ca="1" si="249"/>
        <v>#N/A</v>
      </c>
      <c r="V825" s="2"/>
      <c r="W825" s="2"/>
      <c r="X825" s="2"/>
      <c r="Y825" s="2"/>
      <c r="AB825" s="6"/>
      <c r="AC825" s="6"/>
      <c r="AP825" s="35" t="e">
        <f t="shared" si="251"/>
        <v>#N/A</v>
      </c>
      <c r="AQ825" s="78" t="e">
        <f t="shared" ca="1" si="252"/>
        <v>#N/A</v>
      </c>
    </row>
    <row r="826" spans="1:43">
      <c r="A826" s="74">
        <v>3.5203525040833199</v>
      </c>
      <c r="B826" s="74">
        <v>3446</v>
      </c>
      <c r="C826" s="35">
        <v>0</v>
      </c>
      <c r="D826" s="35">
        <f t="shared" ca="1" si="239"/>
        <v>49</v>
      </c>
      <c r="E826" s="35">
        <f t="shared" ca="1" si="240"/>
        <v>2.7139034403800971E-2</v>
      </c>
      <c r="F826" s="35">
        <f ca="1">E826*'Input Sheet'!$D$2/SUM(OFFSET($E$4,0,0,'Input Sheet'!$D$2))</f>
        <v>12.657627118644129</v>
      </c>
      <c r="G826" s="35" t="str">
        <f t="shared" si="241"/>
        <v/>
      </c>
      <c r="H826" s="35" t="str">
        <f t="shared" si="242"/>
        <v/>
      </c>
      <c r="J826" s="19">
        <v>823</v>
      </c>
      <c r="K826" s="30">
        <f t="shared" si="243"/>
        <v>2.3747483460101</v>
      </c>
      <c r="L826" s="77">
        <f t="shared" ca="1" si="244"/>
        <v>7.2564263111767296E-4</v>
      </c>
      <c r="M826" s="27">
        <f t="shared" si="250"/>
        <v>2.3747483460101</v>
      </c>
      <c r="N826" s="22" t="str">
        <f t="shared" si="245"/>
        <v/>
      </c>
      <c r="O826" s="28" t="str">
        <f t="shared" ca="1" si="246"/>
        <v/>
      </c>
      <c r="P826" s="28" t="str">
        <f t="shared" ca="1" si="247"/>
        <v/>
      </c>
      <c r="Q826" s="20" t="str">
        <f ca="1">IF(O826="","",SUM($P$4:$P826))</f>
        <v/>
      </c>
      <c r="R826" s="28" t="e">
        <f t="shared" si="253"/>
        <v>#N/A</v>
      </c>
      <c r="S826" s="77">
        <f ca="1">SUM(L$4:L826)</f>
        <v>1.4962148388737333</v>
      </c>
      <c r="T826" s="80">
        <f t="shared" ca="1" si="248"/>
        <v>0.71442348810625789</v>
      </c>
      <c r="U826" s="80" t="e">
        <f t="shared" ca="1" si="249"/>
        <v>#N/A</v>
      </c>
      <c r="V826" s="2"/>
      <c r="W826" s="2"/>
      <c r="X826" s="2"/>
      <c r="Y826" s="2"/>
      <c r="AB826" s="6"/>
      <c r="AC826" s="6"/>
      <c r="AP826" s="35" t="e">
        <f t="shared" si="251"/>
        <v>#N/A</v>
      </c>
      <c r="AQ826" s="78" t="e">
        <f t="shared" ca="1" si="252"/>
        <v>#N/A</v>
      </c>
    </row>
    <row r="827" spans="1:43">
      <c r="A827" s="74">
        <v>2.8344207036815301</v>
      </c>
      <c r="B827" s="74">
        <v>3447</v>
      </c>
      <c r="C827" s="35">
        <v>7.5117370892018795E-2</v>
      </c>
      <c r="D827" s="35">
        <f t="shared" ca="1" si="239"/>
        <v>35</v>
      </c>
      <c r="E827" s="35">
        <f t="shared" ca="1" si="240"/>
        <v>1.3846446124388249E-3</v>
      </c>
      <c r="F827" s="35">
        <f ca="1">E827*'Input Sheet'!$D$2/SUM(OFFSET($E$4,0,0,'Input Sheet'!$D$2))</f>
        <v>0.64579730197163909</v>
      </c>
      <c r="G827" s="35">
        <f t="shared" si="241"/>
        <v>2.8344207036815301</v>
      </c>
      <c r="H827" s="35">
        <f t="shared" si="242"/>
        <v>1</v>
      </c>
      <c r="J827" s="19">
        <v>824</v>
      </c>
      <c r="K827" s="30">
        <f t="shared" si="243"/>
        <v>2.3747483460101</v>
      </c>
      <c r="L827" s="77">
        <f t="shared" ca="1" si="244"/>
        <v>7.2564263111767296E-4</v>
      </c>
      <c r="M827" s="27" t="str">
        <f t="shared" si="250"/>
        <v/>
      </c>
      <c r="N827" s="22" t="str">
        <f t="shared" si="245"/>
        <v/>
      </c>
      <c r="O827" s="28" t="str">
        <f t="shared" ca="1" si="246"/>
        <v/>
      </c>
      <c r="P827" s="28" t="str">
        <f t="shared" ca="1" si="247"/>
        <v/>
      </c>
      <c r="Q827" s="20" t="str">
        <f ca="1">IF(O827="","",SUM($P$4:$P827))</f>
        <v/>
      </c>
      <c r="R827" s="28" t="e">
        <f t="shared" si="253"/>
        <v>#N/A</v>
      </c>
      <c r="S827" s="77">
        <f ca="1">SUM(L$4:L827)</f>
        <v>1.496940481504851</v>
      </c>
      <c r="T827" s="80">
        <f t="shared" ca="1" si="248"/>
        <v>0.71476997320062574</v>
      </c>
      <c r="U827" s="80" t="e">
        <f t="shared" ca="1" si="249"/>
        <v>#N/A</v>
      </c>
      <c r="V827" s="2"/>
      <c r="W827" s="2"/>
      <c r="X827" s="2"/>
      <c r="Y827" s="2"/>
      <c r="AB827" s="6"/>
      <c r="AC827" s="6"/>
      <c r="AP827" s="35" t="e">
        <f t="shared" si="251"/>
        <v>#N/A</v>
      </c>
      <c r="AQ827" s="78" t="e">
        <f t="shared" ca="1" si="252"/>
        <v>#N/A</v>
      </c>
    </row>
    <row r="828" spans="1:43">
      <c r="A828" s="74">
        <v>2.4941545940184402</v>
      </c>
      <c r="B828" s="74">
        <v>3448</v>
      </c>
      <c r="C828" s="35">
        <v>0</v>
      </c>
      <c r="D828" s="35">
        <f t="shared" ca="1" si="239"/>
        <v>28</v>
      </c>
      <c r="E828" s="35">
        <f t="shared" ca="1" si="240"/>
        <v>1.1799580175565639E-3</v>
      </c>
      <c r="F828" s="35">
        <f ca="1">E828*'Input Sheet'!$D$2/SUM(OFFSET($E$4,0,0,'Input Sheet'!$D$2))</f>
        <v>0.55033161385409246</v>
      </c>
      <c r="G828" s="35" t="str">
        <f t="shared" si="241"/>
        <v/>
      </c>
      <c r="H828" s="35" t="str">
        <f t="shared" si="242"/>
        <v/>
      </c>
      <c r="J828" s="19">
        <v>825</v>
      </c>
      <c r="K828" s="30">
        <f t="shared" si="243"/>
        <v>2.3747483460101</v>
      </c>
      <c r="L828" s="77">
        <f t="shared" ca="1" si="244"/>
        <v>7.2564263111767296E-4</v>
      </c>
      <c r="M828" s="27" t="str">
        <f t="shared" si="250"/>
        <v/>
      </c>
      <c r="N828" s="22" t="str">
        <f t="shared" si="245"/>
        <v/>
      </c>
      <c r="O828" s="28" t="str">
        <f t="shared" ca="1" si="246"/>
        <v/>
      </c>
      <c r="P828" s="28" t="str">
        <f t="shared" ca="1" si="247"/>
        <v/>
      </c>
      <c r="Q828" s="20" t="str">
        <f ca="1">IF(O828="","",SUM($P$4:$P828))</f>
        <v/>
      </c>
      <c r="R828" s="28" t="e">
        <f t="shared" si="253"/>
        <v>#N/A</v>
      </c>
      <c r="S828" s="77">
        <f ca="1">SUM(L$4:L828)</f>
        <v>1.4976661241359688</v>
      </c>
      <c r="T828" s="80">
        <f t="shared" ca="1" si="248"/>
        <v>0.7151164582949936</v>
      </c>
      <c r="U828" s="80" t="e">
        <f t="shared" ca="1" si="249"/>
        <v>#N/A</v>
      </c>
      <c r="V828" s="2"/>
      <c r="W828" s="2"/>
      <c r="X828" s="2"/>
      <c r="Y828" s="2"/>
      <c r="AB828" s="6"/>
      <c r="AC828" s="6"/>
      <c r="AP828" s="35" t="e">
        <f t="shared" si="251"/>
        <v>#N/A</v>
      </c>
      <c r="AQ828" s="78" t="e">
        <f t="shared" ca="1" si="252"/>
        <v>#N/A</v>
      </c>
    </row>
    <row r="829" spans="1:43">
      <c r="A829" s="74">
        <v>2.7817553746524699</v>
      </c>
      <c r="B829" s="74">
        <v>3449</v>
      </c>
      <c r="C829" s="35">
        <v>8.7719298245613996E-3</v>
      </c>
      <c r="D829" s="35">
        <f t="shared" ca="1" si="239"/>
        <v>34</v>
      </c>
      <c r="E829" s="35">
        <f t="shared" ca="1" si="240"/>
        <v>1.3846446124388249E-3</v>
      </c>
      <c r="F829" s="35">
        <f ca="1">E829*'Input Sheet'!$D$2/SUM(OFFSET($E$4,0,0,'Input Sheet'!$D$2))</f>
        <v>0.64579730197163909</v>
      </c>
      <c r="G829" s="35">
        <f t="shared" si="241"/>
        <v>2.7817553746524699</v>
      </c>
      <c r="H829" s="35">
        <f t="shared" si="242"/>
        <v>1</v>
      </c>
      <c r="J829" s="19">
        <v>826</v>
      </c>
      <c r="K829" s="30">
        <f t="shared" si="243"/>
        <v>2.3765769570565101</v>
      </c>
      <c r="L829" s="77">
        <f t="shared" ca="1" si="244"/>
        <v>7.2564263111767296E-4</v>
      </c>
      <c r="M829" s="27">
        <f t="shared" si="250"/>
        <v>2.3765769570565101</v>
      </c>
      <c r="N829" s="22" t="str">
        <f t="shared" si="245"/>
        <v/>
      </c>
      <c r="O829" s="28" t="str">
        <f t="shared" ca="1" si="246"/>
        <v/>
      </c>
      <c r="P829" s="28" t="str">
        <f t="shared" ca="1" si="247"/>
        <v/>
      </c>
      <c r="Q829" s="20" t="str">
        <f ca="1">IF(O829="","",SUM($P$4:$P829))</f>
        <v/>
      </c>
      <c r="R829" s="28" t="e">
        <f t="shared" si="253"/>
        <v>#N/A</v>
      </c>
      <c r="S829" s="77">
        <f ca="1">SUM(L$4:L829)</f>
        <v>1.4983917667670865</v>
      </c>
      <c r="T829" s="80">
        <f t="shared" ca="1" si="248"/>
        <v>0.71546294338936145</v>
      </c>
      <c r="U829" s="80" t="e">
        <f t="shared" ca="1" si="249"/>
        <v>#N/A</v>
      </c>
      <c r="V829" s="2"/>
      <c r="W829" s="2"/>
      <c r="X829" s="2"/>
      <c r="Y829" s="2"/>
      <c r="AB829" s="6"/>
      <c r="AC829" s="6"/>
      <c r="AP829" s="35" t="e">
        <f t="shared" si="251"/>
        <v>#N/A</v>
      </c>
      <c r="AQ829" s="78" t="e">
        <f t="shared" ca="1" si="252"/>
        <v>#N/A</v>
      </c>
    </row>
    <row r="830" spans="1:43">
      <c r="A830" s="74">
        <v>2.5289167002776498</v>
      </c>
      <c r="B830" s="74">
        <v>3450</v>
      </c>
      <c r="C830" s="35">
        <v>4.6082949308755804E-3</v>
      </c>
      <c r="D830" s="35">
        <f t="shared" ca="1" si="239"/>
        <v>28</v>
      </c>
      <c r="E830" s="35">
        <f t="shared" ca="1" si="240"/>
        <v>1.1799580175565639E-3</v>
      </c>
      <c r="F830" s="35">
        <f ca="1">E830*'Input Sheet'!$D$2/SUM(OFFSET($E$4,0,0,'Input Sheet'!$D$2))</f>
        <v>0.55033161385409246</v>
      </c>
      <c r="G830" s="35">
        <f t="shared" si="241"/>
        <v>2.5289167002776498</v>
      </c>
      <c r="H830" s="35">
        <f t="shared" si="242"/>
        <v>4</v>
      </c>
      <c r="J830" s="19">
        <v>827</v>
      </c>
      <c r="K830" s="30">
        <f t="shared" si="243"/>
        <v>2.3765769570565101</v>
      </c>
      <c r="L830" s="77">
        <f t="shared" ca="1" si="244"/>
        <v>7.2564263111767296E-4</v>
      </c>
      <c r="M830" s="27" t="str">
        <f t="shared" si="250"/>
        <v/>
      </c>
      <c r="N830" s="22" t="str">
        <f t="shared" si="245"/>
        <v/>
      </c>
      <c r="O830" s="28" t="str">
        <f t="shared" ca="1" si="246"/>
        <v/>
      </c>
      <c r="P830" s="28" t="str">
        <f t="shared" ca="1" si="247"/>
        <v/>
      </c>
      <c r="Q830" s="20" t="str">
        <f ca="1">IF(O830="","",SUM($P$4:$P830))</f>
        <v/>
      </c>
      <c r="R830" s="28" t="e">
        <f t="shared" si="253"/>
        <v>#N/A</v>
      </c>
      <c r="S830" s="77">
        <f ca="1">SUM(L$4:L830)</f>
        <v>1.4991174093982043</v>
      </c>
      <c r="T830" s="80">
        <f t="shared" ca="1" si="248"/>
        <v>0.7158094284837293</v>
      </c>
      <c r="U830" s="80" t="e">
        <f t="shared" ca="1" si="249"/>
        <v>#N/A</v>
      </c>
      <c r="V830" s="2"/>
      <c r="W830" s="2"/>
      <c r="X830" s="2"/>
      <c r="Y830" s="2"/>
      <c r="AB830" s="6"/>
      <c r="AC830" s="6"/>
      <c r="AP830" s="35" t="e">
        <f t="shared" si="251"/>
        <v>#N/A</v>
      </c>
      <c r="AQ830" s="78" t="e">
        <f t="shared" ca="1" si="252"/>
        <v>#N/A</v>
      </c>
    </row>
    <row r="831" spans="1:43">
      <c r="A831" s="74">
        <v>2.5105450102066098</v>
      </c>
      <c r="B831" s="74">
        <v>3451</v>
      </c>
      <c r="C831" s="35">
        <v>0</v>
      </c>
      <c r="D831" s="35">
        <f t="shared" ca="1" si="239"/>
        <v>28</v>
      </c>
      <c r="E831" s="35">
        <f t="shared" ca="1" si="240"/>
        <v>1.1799580175565639E-3</v>
      </c>
      <c r="F831" s="35">
        <f ca="1">E831*'Input Sheet'!$D$2/SUM(OFFSET($E$4,0,0,'Input Sheet'!$D$2))</f>
        <v>0.55033161385409246</v>
      </c>
      <c r="G831" s="35" t="str">
        <f t="shared" si="241"/>
        <v/>
      </c>
      <c r="H831" s="35" t="str">
        <f t="shared" si="242"/>
        <v/>
      </c>
      <c r="J831" s="19">
        <v>828</v>
      </c>
      <c r="K831" s="30">
        <f t="shared" si="243"/>
        <v>2.3783979009481402</v>
      </c>
      <c r="L831" s="77">
        <f t="shared" ca="1" si="244"/>
        <v>7.2564263111767296E-4</v>
      </c>
      <c r="M831" s="27">
        <f t="shared" si="250"/>
        <v>2.3783979009481402</v>
      </c>
      <c r="N831" s="22" t="str">
        <f t="shared" si="245"/>
        <v/>
      </c>
      <c r="O831" s="28" t="str">
        <f t="shared" ca="1" si="246"/>
        <v/>
      </c>
      <c r="P831" s="28" t="str">
        <f t="shared" ca="1" si="247"/>
        <v/>
      </c>
      <c r="Q831" s="20" t="str">
        <f ca="1">IF(O831="","",SUM($P$4:$P831))</f>
        <v/>
      </c>
      <c r="R831" s="28" t="e">
        <f t="shared" si="253"/>
        <v>#N/A</v>
      </c>
      <c r="S831" s="77">
        <f ca="1">SUM(L$4:L831)</f>
        <v>1.499843052029322</v>
      </c>
      <c r="T831" s="80">
        <f t="shared" ca="1" si="248"/>
        <v>0.71615591357809705</v>
      </c>
      <c r="U831" s="80" t="e">
        <f t="shared" ca="1" si="249"/>
        <v>#N/A</v>
      </c>
      <c r="V831" s="2"/>
      <c r="W831" s="2"/>
      <c r="X831" s="2"/>
      <c r="Y831" s="2"/>
      <c r="AB831" s="6"/>
      <c r="AC831" s="6"/>
      <c r="AP831" s="35" t="e">
        <f t="shared" si="251"/>
        <v>#N/A</v>
      </c>
      <c r="AQ831" s="78" t="e">
        <f t="shared" ca="1" si="252"/>
        <v>#N/A</v>
      </c>
    </row>
    <row r="832" spans="1:43">
      <c r="A832" s="74">
        <v>2.4232458739368101</v>
      </c>
      <c r="B832" s="74">
        <v>3452</v>
      </c>
      <c r="C832" s="35">
        <v>0</v>
      </c>
      <c r="D832" s="35">
        <f t="shared" ca="1" si="239"/>
        <v>26</v>
      </c>
      <c r="E832" s="35">
        <f t="shared" ca="1" si="240"/>
        <v>8.2740958548173696E-4</v>
      </c>
      <c r="F832" s="35">
        <f ca="1">E832*'Input Sheet'!$D$2/SUM(OFFSET($E$4,0,0,'Input Sheet'!$D$2))</f>
        <v>0.38590326581232098</v>
      </c>
      <c r="G832" s="35" t="str">
        <f t="shared" si="241"/>
        <v/>
      </c>
      <c r="H832" s="35" t="str">
        <f t="shared" si="242"/>
        <v/>
      </c>
      <c r="J832" s="19">
        <v>829</v>
      </c>
      <c r="K832" s="30">
        <f t="shared" si="243"/>
        <v>2.3783979009481402</v>
      </c>
      <c r="L832" s="77">
        <f t="shared" ca="1" si="244"/>
        <v>7.2564263111767296E-4</v>
      </c>
      <c r="M832" s="27" t="str">
        <f t="shared" si="250"/>
        <v/>
      </c>
      <c r="N832" s="22" t="str">
        <f t="shared" si="245"/>
        <v/>
      </c>
      <c r="O832" s="28" t="str">
        <f t="shared" ca="1" si="246"/>
        <v/>
      </c>
      <c r="P832" s="28" t="str">
        <f t="shared" ca="1" si="247"/>
        <v/>
      </c>
      <c r="Q832" s="20" t="str">
        <f ca="1">IF(O832="","",SUM($P$4:$P832))</f>
        <v/>
      </c>
      <c r="R832" s="28" t="e">
        <f t="shared" si="253"/>
        <v>#N/A</v>
      </c>
      <c r="S832" s="77">
        <f ca="1">SUM(L$4:L832)</f>
        <v>1.5005686946604397</v>
      </c>
      <c r="T832" s="80">
        <f t="shared" ca="1" si="248"/>
        <v>0.7165023986724649</v>
      </c>
      <c r="U832" s="80" t="e">
        <f t="shared" ca="1" si="249"/>
        <v>#N/A</v>
      </c>
      <c r="V832" s="2"/>
      <c r="W832" s="2"/>
      <c r="X832" s="2"/>
      <c r="Y832" s="2"/>
      <c r="AB832" s="6"/>
      <c r="AC832" s="6"/>
      <c r="AP832" s="35" t="e">
        <f t="shared" si="251"/>
        <v>#N/A</v>
      </c>
      <c r="AQ832" s="78" t="e">
        <f t="shared" ca="1" si="252"/>
        <v>#N/A</v>
      </c>
    </row>
    <row r="833" spans="1:43">
      <c r="A833" s="74">
        <v>2.0086001717619202</v>
      </c>
      <c r="B833" s="74">
        <v>3454</v>
      </c>
      <c r="C833" s="35">
        <v>0</v>
      </c>
      <c r="D833" s="35">
        <f t="shared" ca="1" si="239"/>
        <v>18</v>
      </c>
      <c r="E833" s="35">
        <f t="shared" ca="1" si="240"/>
        <v>1.4283702317789985E-3</v>
      </c>
      <c r="F833" s="35">
        <f ca="1">E833*'Input Sheet'!$D$2/SUM(OFFSET($E$4,0,0,'Input Sheet'!$D$2))</f>
        <v>0.66619090098126998</v>
      </c>
      <c r="G833" s="35" t="str">
        <f t="shared" si="241"/>
        <v/>
      </c>
      <c r="H833" s="35" t="str">
        <f t="shared" si="242"/>
        <v/>
      </c>
      <c r="J833" s="19">
        <v>830</v>
      </c>
      <c r="K833" s="30">
        <f t="shared" si="243"/>
        <v>2.3783979009481402</v>
      </c>
      <c r="L833" s="77">
        <f t="shared" ca="1" si="244"/>
        <v>7.2564263111767296E-4</v>
      </c>
      <c r="M833" s="27" t="str">
        <f t="shared" si="250"/>
        <v/>
      </c>
      <c r="N833" s="22" t="str">
        <f t="shared" si="245"/>
        <v/>
      </c>
      <c r="O833" s="28" t="str">
        <f t="shared" ca="1" si="246"/>
        <v/>
      </c>
      <c r="P833" s="28" t="str">
        <f t="shared" ca="1" si="247"/>
        <v/>
      </c>
      <c r="Q833" s="20" t="str">
        <f ca="1">IF(O833="","",SUM($P$4:$P833))</f>
        <v/>
      </c>
      <c r="R833" s="28" t="e">
        <f t="shared" si="253"/>
        <v>#N/A</v>
      </c>
      <c r="S833" s="77">
        <f ca="1">SUM(L$4:L833)</f>
        <v>1.5012943372915575</v>
      </c>
      <c r="T833" s="80">
        <f t="shared" ca="1" si="248"/>
        <v>0.71684888376683276</v>
      </c>
      <c r="U833" s="80" t="e">
        <f t="shared" ca="1" si="249"/>
        <v>#N/A</v>
      </c>
      <c r="V833" s="2"/>
      <c r="W833" s="2"/>
      <c r="X833" s="2"/>
      <c r="Y833" s="2"/>
      <c r="AB833" s="6"/>
      <c r="AC833" s="6"/>
      <c r="AP833" s="35" t="e">
        <f t="shared" si="251"/>
        <v>#N/A</v>
      </c>
      <c r="AQ833" s="78" t="e">
        <f t="shared" ca="1" si="252"/>
        <v>#N/A</v>
      </c>
    </row>
    <row r="834" spans="1:43">
      <c r="A834" s="74">
        <v>2</v>
      </c>
      <c r="B834" s="74">
        <v>3455</v>
      </c>
      <c r="C834" s="35">
        <v>0</v>
      </c>
      <c r="D834" s="35">
        <f t="shared" ca="1" si="239"/>
        <v>17</v>
      </c>
      <c r="E834" s="35">
        <f t="shared" ca="1" si="240"/>
        <v>1.8846551669306228E-3</v>
      </c>
      <c r="F834" s="35">
        <f ca="1">E834*'Input Sheet'!$D$2/SUM(OFFSET($E$4,0,0,'Input Sheet'!$D$2))</f>
        <v>0.8790018832391755</v>
      </c>
      <c r="G834" s="35" t="str">
        <f t="shared" si="241"/>
        <v/>
      </c>
      <c r="H834" s="35" t="str">
        <f t="shared" si="242"/>
        <v/>
      </c>
      <c r="J834" s="19">
        <v>831</v>
      </c>
      <c r="K834" s="30">
        <f t="shared" si="243"/>
        <v>2.3783979009481402</v>
      </c>
      <c r="L834" s="77">
        <f t="shared" ca="1" si="244"/>
        <v>7.2564263111767296E-4</v>
      </c>
      <c r="M834" s="27" t="str">
        <f t="shared" si="250"/>
        <v/>
      </c>
      <c r="N834" s="22" t="str">
        <f t="shared" si="245"/>
        <v/>
      </c>
      <c r="O834" s="28" t="str">
        <f t="shared" ca="1" si="246"/>
        <v/>
      </c>
      <c r="P834" s="28" t="str">
        <f t="shared" ca="1" si="247"/>
        <v/>
      </c>
      <c r="Q834" s="20" t="str">
        <f ca="1">IF(O834="","",SUM($P$4:$P834))</f>
        <v/>
      </c>
      <c r="R834" s="28" t="e">
        <f t="shared" si="253"/>
        <v>#N/A</v>
      </c>
      <c r="S834" s="77">
        <f ca="1">SUM(L$4:L834)</f>
        <v>1.5020199799226752</v>
      </c>
      <c r="T834" s="80">
        <f t="shared" ca="1" si="248"/>
        <v>0.71719536886120061</v>
      </c>
      <c r="U834" s="80" t="e">
        <f t="shared" ca="1" si="249"/>
        <v>#N/A</v>
      </c>
      <c r="V834" s="2"/>
      <c r="W834" s="2"/>
      <c r="X834" s="2"/>
      <c r="Y834" s="2"/>
      <c r="AB834" s="6"/>
      <c r="AC834" s="6"/>
      <c r="AP834" s="35" t="e">
        <f t="shared" si="251"/>
        <v>#N/A</v>
      </c>
      <c r="AQ834" s="78" t="e">
        <f t="shared" ca="1" si="252"/>
        <v>#N/A</v>
      </c>
    </row>
    <row r="835" spans="1:43">
      <c r="A835" s="74">
        <v>1.9912260756924898</v>
      </c>
      <c r="B835" s="74">
        <v>3456</v>
      </c>
      <c r="C835" s="35">
        <v>0</v>
      </c>
      <c r="D835" s="35">
        <f t="shared" ref="D835:D898" ca="1" si="254">IF($A835=OFFSET($AC$4,NumBins,0), NumBins, INDEX(OFFSET($AB$4,0,0,NumBins+2,2),MATCH($A835,OFFSET($AC$4,0,0,NumBins+2,1),1)+1,1))</f>
        <v>17</v>
      </c>
      <c r="E835" s="35">
        <f t="shared" ref="E835:E898" ca="1" si="255">INDEX(OFFSET($AB$4,0,0,NumBins+1,5),MATCH($D835,OFFSET( $AB$4,0,0,NumBins+1,1),0),5)</f>
        <v>1.8846551669306228E-3</v>
      </c>
      <c r="F835" s="35">
        <f ca="1">E835*'Input Sheet'!$D$2/SUM(OFFSET($E$4,0,0,'Input Sheet'!$D$2))</f>
        <v>0.8790018832391755</v>
      </c>
      <c r="G835" s="35" t="str">
        <f t="shared" si="241"/>
        <v/>
      </c>
      <c r="H835" s="35" t="str">
        <f t="shared" si="242"/>
        <v/>
      </c>
      <c r="J835" s="19">
        <v>832</v>
      </c>
      <c r="K835" s="30">
        <f t="shared" si="243"/>
        <v>2.3802112417116099</v>
      </c>
      <c r="L835" s="77">
        <f t="shared" ca="1" si="244"/>
        <v>7.2564263111767296E-4</v>
      </c>
      <c r="M835" s="27">
        <f t="shared" si="250"/>
        <v>2.3802112417116099</v>
      </c>
      <c r="N835" s="22" t="str">
        <f t="shared" si="245"/>
        <v/>
      </c>
      <c r="O835" s="28" t="str">
        <f t="shared" ca="1" si="246"/>
        <v/>
      </c>
      <c r="P835" s="28" t="str">
        <f t="shared" ca="1" si="247"/>
        <v/>
      </c>
      <c r="Q835" s="20" t="str">
        <f ca="1">IF(O835="","",SUM($P$4:$P835))</f>
        <v/>
      </c>
      <c r="R835" s="28" t="e">
        <f t="shared" si="253"/>
        <v>#N/A</v>
      </c>
      <c r="S835" s="77">
        <f ca="1">SUM(L$4:L835)</f>
        <v>1.502745622553793</v>
      </c>
      <c r="T835" s="80">
        <f t="shared" ca="1" si="248"/>
        <v>0.71754185395556846</v>
      </c>
      <c r="U835" s="80" t="e">
        <f t="shared" ca="1" si="249"/>
        <v>#N/A</v>
      </c>
      <c r="V835" s="2"/>
      <c r="W835" s="2"/>
      <c r="X835" s="2"/>
      <c r="Y835" s="2"/>
      <c r="AB835" s="6"/>
      <c r="AC835" s="6"/>
      <c r="AP835" s="35" t="e">
        <f t="shared" si="251"/>
        <v>#N/A</v>
      </c>
      <c r="AQ835" s="78" t="e">
        <f t="shared" ca="1" si="252"/>
        <v>#N/A</v>
      </c>
    </row>
    <row r="836" spans="1:43">
      <c r="A836" s="74">
        <v>2.0293837776852102</v>
      </c>
      <c r="B836" s="74">
        <v>3457</v>
      </c>
      <c r="C836" s="35">
        <v>0</v>
      </c>
      <c r="D836" s="35">
        <f t="shared" ca="1" si="254"/>
        <v>18</v>
      </c>
      <c r="E836" s="35">
        <f t="shared" ca="1" si="255"/>
        <v>1.4283702317789985E-3</v>
      </c>
      <c r="F836" s="35">
        <f ca="1">E836*'Input Sheet'!$D$2/SUM(OFFSET($E$4,0,0,'Input Sheet'!$D$2))</f>
        <v>0.66619090098126998</v>
      </c>
      <c r="G836" s="35" t="str">
        <f t="shared" ref="G836:G899" si="256">IF(C836=0,"",$A836)</f>
        <v/>
      </c>
      <c r="H836" s="35" t="str">
        <f t="shared" ref="H836:H899" si="257">IF(G836="", "", COUNTIF($G$4:$G$3738,G836))</f>
        <v/>
      </c>
      <c r="J836" s="19">
        <v>833</v>
      </c>
      <c r="K836" s="30">
        <f t="shared" ref="K836:K899" si="258">IF(ISERR(SMALL($G$4:$G$3738,$J836)),"",SMALL($G$4:$G$3738,$J836))</f>
        <v>2.3802112417116099</v>
      </c>
      <c r="L836" s="77">
        <f t="shared" ref="L836:L899" ca="1" si="259">IF($K836="", "", IFERROR(INDEX($A$4:$H$3738,MATCH($K836,$G$4:$G$3738,0),5),""))</f>
        <v>7.2564263111767296E-4</v>
      </c>
      <c r="M836" s="27" t="str">
        <f t="shared" si="250"/>
        <v/>
      </c>
      <c r="N836" s="22" t="str">
        <f t="shared" ref="N836:N899" si="260">IF(ISERR(SMALL($M$4:$M$3738,$J836)),"",SMALL($M$4:$M$3738,$J836))</f>
        <v/>
      </c>
      <c r="O836" s="28" t="str">
        <f t="shared" ref="O836:O899" ca="1" si="261">IFERROR(INDEX($A$4:$H$3738,MATCH($N836,$G$4:$G$3738,0),5)*INDEX($A$4:$H$3738,MATCH($N836,$G$4:$G$3738,0),8),"")</f>
        <v/>
      </c>
      <c r="P836" s="28" t="str">
        <f t="shared" ca="1" si="247"/>
        <v/>
      </c>
      <c r="Q836" s="20" t="str">
        <f ca="1">IF(O836="","",SUM($P$4:$P836))</f>
        <v/>
      </c>
      <c r="R836" s="28" t="e">
        <f t="shared" si="253"/>
        <v>#N/A</v>
      </c>
      <c r="S836" s="77">
        <f ca="1">SUM(L$4:L836)</f>
        <v>1.5034712651849107</v>
      </c>
      <c r="T836" s="80">
        <f t="shared" ca="1" si="248"/>
        <v>0.71788833904993632</v>
      </c>
      <c r="U836" s="80" t="e">
        <f t="shared" ca="1" si="249"/>
        <v>#N/A</v>
      </c>
      <c r="V836" s="2"/>
      <c r="W836" s="2"/>
      <c r="X836" s="2"/>
      <c r="Y836" s="2"/>
      <c r="AB836" s="6"/>
      <c r="AC836" s="6"/>
      <c r="AP836" s="35" t="e">
        <f t="shared" si="251"/>
        <v>#N/A</v>
      </c>
      <c r="AQ836" s="78" t="e">
        <f t="shared" ca="1" si="252"/>
        <v>#N/A</v>
      </c>
    </row>
    <row r="837" spans="1:43">
      <c r="A837" s="74">
        <v>2.18184358794477</v>
      </c>
      <c r="B837" s="74">
        <v>3458</v>
      </c>
      <c r="C837" s="35">
        <v>0</v>
      </c>
      <c r="D837" s="35">
        <f t="shared" ca="1" si="254"/>
        <v>21</v>
      </c>
      <c r="E837" s="35">
        <f t="shared" ca="1" si="255"/>
        <v>8.8113748064288871E-4</v>
      </c>
      <c r="F837" s="35">
        <f ca="1">E837*'Input Sheet'!$D$2/SUM(OFFSET($E$4,0,0,'Input Sheet'!$D$2))</f>
        <v>0.41096191943649768</v>
      </c>
      <c r="G837" s="35" t="str">
        <f t="shared" si="256"/>
        <v/>
      </c>
      <c r="H837" s="35" t="str">
        <f t="shared" si="257"/>
        <v/>
      </c>
      <c r="J837" s="19">
        <v>834</v>
      </c>
      <c r="K837" s="30">
        <f t="shared" si="258"/>
        <v>2.3820170425748701</v>
      </c>
      <c r="L837" s="77">
        <f t="shared" ca="1" si="259"/>
        <v>7.2564263111767296E-4</v>
      </c>
      <c r="M837" s="27">
        <f t="shared" si="250"/>
        <v>2.3820170425748701</v>
      </c>
      <c r="N837" s="22" t="str">
        <f t="shared" si="260"/>
        <v/>
      </c>
      <c r="O837" s="28" t="str">
        <f t="shared" ca="1" si="261"/>
        <v/>
      </c>
      <c r="P837" s="28" t="str">
        <f t="shared" ref="P837:P900" ca="1" si="262">IF($O837="","", $O837*$W$6/$W$3)</f>
        <v/>
      </c>
      <c r="Q837" s="20" t="str">
        <f ca="1">IF(O837="","",SUM($P$4:$P837))</f>
        <v/>
      </c>
      <c r="R837" s="28" t="e">
        <f t="shared" si="253"/>
        <v>#N/A</v>
      </c>
      <c r="S837" s="77">
        <f ca="1">SUM(L$4:L837)</f>
        <v>1.5041969078160284</v>
      </c>
      <c r="T837" s="80">
        <f t="shared" ref="T837:T900" ca="1" si="263">S837/$T$1</f>
        <v>0.71823482414430417</v>
      </c>
      <c r="U837" s="80" t="e">
        <f t="shared" ref="U837:U900" ca="1" si="264">IF(Q837="",NA(),Q837/$W$6)</f>
        <v>#N/A</v>
      </c>
      <c r="V837" s="2"/>
      <c r="W837" s="2"/>
      <c r="X837" s="2"/>
      <c r="Y837" s="2"/>
      <c r="AB837" s="6"/>
      <c r="AC837" s="6"/>
      <c r="AP837" s="35" t="e">
        <f t="shared" si="251"/>
        <v>#N/A</v>
      </c>
      <c r="AQ837" s="78" t="e">
        <f t="shared" ca="1" si="252"/>
        <v>#N/A</v>
      </c>
    </row>
    <row r="838" spans="1:43">
      <c r="A838" s="74">
        <v>2.2764618041732398</v>
      </c>
      <c r="B838" s="74">
        <v>3461</v>
      </c>
      <c r="C838" s="35">
        <v>0</v>
      </c>
      <c r="D838" s="35">
        <f t="shared" ca="1" si="254"/>
        <v>23</v>
      </c>
      <c r="E838" s="35">
        <f t="shared" ca="1" si="255"/>
        <v>6.587144272767226E-4</v>
      </c>
      <c r="F838" s="35">
        <f ca="1">E838*'Input Sheet'!$D$2/SUM(OFFSET($E$4,0,0,'Input Sheet'!$D$2))</f>
        <v>0.30722395919039147</v>
      </c>
      <c r="G838" s="35" t="str">
        <f t="shared" si="256"/>
        <v/>
      </c>
      <c r="H838" s="35" t="str">
        <f t="shared" si="257"/>
        <v/>
      </c>
      <c r="J838" s="19">
        <v>835</v>
      </c>
      <c r="K838" s="30">
        <f t="shared" si="258"/>
        <v>2.3820170425748701</v>
      </c>
      <c r="L838" s="77">
        <f t="shared" ca="1" si="259"/>
        <v>7.2564263111767296E-4</v>
      </c>
      <c r="M838" s="27" t="str">
        <f t="shared" ref="M838:M901" si="265">IF($K838=$K837,"", $K838)</f>
        <v/>
      </c>
      <c r="N838" s="22" t="str">
        <f t="shared" si="260"/>
        <v/>
      </c>
      <c r="O838" s="28" t="str">
        <f t="shared" ca="1" si="261"/>
        <v/>
      </c>
      <c r="P838" s="28" t="str">
        <f t="shared" ca="1" si="262"/>
        <v/>
      </c>
      <c r="Q838" s="20" t="str">
        <f ca="1">IF(O838="","",SUM($P$4:$P838))</f>
        <v/>
      </c>
      <c r="R838" s="28" t="e">
        <f t="shared" si="253"/>
        <v>#N/A</v>
      </c>
      <c r="S838" s="77">
        <f ca="1">SUM(L$4:L838)</f>
        <v>1.5049225504471462</v>
      </c>
      <c r="T838" s="80">
        <f t="shared" ca="1" si="263"/>
        <v>0.71858130923867203</v>
      </c>
      <c r="U838" s="80" t="e">
        <f t="shared" ca="1" si="264"/>
        <v>#N/A</v>
      </c>
      <c r="V838" s="2"/>
      <c r="W838" s="2"/>
      <c r="X838" s="2"/>
      <c r="Y838" s="2"/>
      <c r="AB838" s="6"/>
      <c r="AC838" s="6"/>
      <c r="AP838" s="35" t="e">
        <f t="shared" ref="AP838:AP901" si="266">R837</f>
        <v>#N/A</v>
      </c>
      <c r="AQ838" s="78" t="e">
        <f t="shared" ref="AQ838:AQ901" ca="1" si="267">U837</f>
        <v>#N/A</v>
      </c>
    </row>
    <row r="839" spans="1:43">
      <c r="A839" s="74">
        <v>2.45024910831936</v>
      </c>
      <c r="B839" s="74">
        <v>3463</v>
      </c>
      <c r="C839" s="35">
        <v>0</v>
      </c>
      <c r="D839" s="35">
        <f t="shared" ca="1" si="254"/>
        <v>27</v>
      </c>
      <c r="E839" s="35">
        <f t="shared" ca="1" si="255"/>
        <v>8.077093572559813E-4</v>
      </c>
      <c r="F839" s="35">
        <f ca="1">E839*'Input Sheet'!$D$2/SUM(OFFSET($E$4,0,0,'Input Sheet'!$D$2))</f>
        <v>0.3767150928167895</v>
      </c>
      <c r="G839" s="35" t="str">
        <f t="shared" si="256"/>
        <v/>
      </c>
      <c r="H839" s="35" t="str">
        <f t="shared" si="257"/>
        <v/>
      </c>
      <c r="J839" s="19">
        <v>836</v>
      </c>
      <c r="K839" s="30">
        <f t="shared" si="258"/>
        <v>2.3820170425748701</v>
      </c>
      <c r="L839" s="77">
        <f t="shared" ca="1" si="259"/>
        <v>7.2564263111767296E-4</v>
      </c>
      <c r="M839" s="27" t="str">
        <f t="shared" si="265"/>
        <v/>
      </c>
      <c r="N839" s="22" t="str">
        <f t="shared" si="260"/>
        <v/>
      </c>
      <c r="O839" s="28" t="str">
        <f t="shared" ca="1" si="261"/>
        <v/>
      </c>
      <c r="P839" s="28" t="str">
        <f t="shared" ca="1" si="262"/>
        <v/>
      </c>
      <c r="Q839" s="20" t="str">
        <f ca="1">IF(O839="","",SUM($P$4:$P839))</f>
        <v/>
      </c>
      <c r="R839" s="28" t="e">
        <f t="shared" si="253"/>
        <v>#N/A</v>
      </c>
      <c r="S839" s="77">
        <f ca="1">SUM(L$4:L839)</f>
        <v>1.5056481930782639</v>
      </c>
      <c r="T839" s="80">
        <f t="shared" ca="1" si="263"/>
        <v>0.71892779433303988</v>
      </c>
      <c r="U839" s="80" t="e">
        <f t="shared" ca="1" si="264"/>
        <v>#N/A</v>
      </c>
      <c r="V839" s="2"/>
      <c r="W839" s="2"/>
      <c r="X839" s="2"/>
      <c r="Y839" s="2"/>
      <c r="AB839" s="6"/>
      <c r="AC839" s="6"/>
      <c r="AP839" s="35" t="e">
        <f t="shared" si="266"/>
        <v>#N/A</v>
      </c>
      <c r="AQ839" s="78" t="e">
        <f t="shared" ca="1" si="267"/>
        <v>#N/A</v>
      </c>
    </row>
    <row r="840" spans="1:43">
      <c r="A840" s="74">
        <v>2.78604121024255</v>
      </c>
      <c r="B840" s="74">
        <v>3468</v>
      </c>
      <c r="C840" s="35">
        <v>1.3761467889908299E-2</v>
      </c>
      <c r="D840" s="35">
        <f t="shared" ca="1" si="254"/>
        <v>34</v>
      </c>
      <c r="E840" s="35">
        <f t="shared" ca="1" si="255"/>
        <v>1.3846446124388249E-3</v>
      </c>
      <c r="F840" s="35">
        <f ca="1">E840*'Input Sheet'!$D$2/SUM(OFFSET($E$4,0,0,'Input Sheet'!$D$2))</f>
        <v>0.64579730197163909</v>
      </c>
      <c r="G840" s="35">
        <f t="shared" si="256"/>
        <v>2.78604121024255</v>
      </c>
      <c r="H840" s="35">
        <f t="shared" si="257"/>
        <v>1</v>
      </c>
      <c r="J840" s="19">
        <v>837</v>
      </c>
      <c r="K840" s="30">
        <f t="shared" si="258"/>
        <v>2.3820170425748701</v>
      </c>
      <c r="L840" s="77">
        <f t="shared" ca="1" si="259"/>
        <v>7.2564263111767296E-4</v>
      </c>
      <c r="M840" s="27" t="str">
        <f t="shared" si="265"/>
        <v/>
      </c>
      <c r="N840" s="22" t="str">
        <f t="shared" si="260"/>
        <v/>
      </c>
      <c r="O840" s="28" t="str">
        <f t="shared" ca="1" si="261"/>
        <v/>
      </c>
      <c r="P840" s="28" t="str">
        <f t="shared" ca="1" si="262"/>
        <v/>
      </c>
      <c r="Q840" s="20" t="str">
        <f ca="1">IF(O840="","",SUM($P$4:$P840))</f>
        <v/>
      </c>
      <c r="R840" s="28" t="e">
        <f t="shared" si="253"/>
        <v>#N/A</v>
      </c>
      <c r="S840" s="77">
        <f ca="1">SUM(L$4:L840)</f>
        <v>1.5063738357093817</v>
      </c>
      <c r="T840" s="80">
        <f t="shared" ca="1" si="263"/>
        <v>0.71927427942740774</v>
      </c>
      <c r="U840" s="80" t="e">
        <f t="shared" ca="1" si="264"/>
        <v>#N/A</v>
      </c>
      <c r="V840" s="2"/>
      <c r="W840" s="2"/>
      <c r="X840" s="2"/>
      <c r="Y840" s="2"/>
      <c r="AB840" s="6"/>
      <c r="AC840" s="6"/>
      <c r="AP840" s="35" t="e">
        <f t="shared" si="266"/>
        <v>#N/A</v>
      </c>
      <c r="AQ840" s="78" t="e">
        <f t="shared" ca="1" si="267"/>
        <v>#N/A</v>
      </c>
    </row>
    <row r="841" spans="1:43">
      <c r="A841" s="74">
        <v>2.8109042806687001</v>
      </c>
      <c r="B841" s="74">
        <v>3469</v>
      </c>
      <c r="C841" s="35">
        <v>0</v>
      </c>
      <c r="D841" s="35">
        <f t="shared" ca="1" si="254"/>
        <v>34</v>
      </c>
      <c r="E841" s="35">
        <f t="shared" ca="1" si="255"/>
        <v>1.3846446124388249E-3</v>
      </c>
      <c r="F841" s="35">
        <f ca="1">E841*'Input Sheet'!$D$2/SUM(OFFSET($E$4,0,0,'Input Sheet'!$D$2))</f>
        <v>0.64579730197163909</v>
      </c>
      <c r="G841" s="35" t="str">
        <f t="shared" si="256"/>
        <v/>
      </c>
      <c r="H841" s="35" t="str">
        <f t="shared" si="257"/>
        <v/>
      </c>
      <c r="J841" s="19">
        <v>838</v>
      </c>
      <c r="K841" s="30">
        <f t="shared" si="258"/>
        <v>2.3820170425748701</v>
      </c>
      <c r="L841" s="77">
        <f t="shared" ca="1" si="259"/>
        <v>7.2564263111767296E-4</v>
      </c>
      <c r="M841" s="27" t="str">
        <f t="shared" si="265"/>
        <v/>
      </c>
      <c r="N841" s="22" t="str">
        <f t="shared" si="260"/>
        <v/>
      </c>
      <c r="O841" s="28" t="str">
        <f t="shared" ca="1" si="261"/>
        <v/>
      </c>
      <c r="P841" s="28" t="str">
        <f t="shared" ca="1" si="262"/>
        <v/>
      </c>
      <c r="Q841" s="20" t="str">
        <f ca="1">IF(O841="","",SUM($P$4:$P841))</f>
        <v/>
      </c>
      <c r="R841" s="28" t="e">
        <f t="shared" si="253"/>
        <v>#N/A</v>
      </c>
      <c r="S841" s="77">
        <f ca="1">SUM(L$4:L841)</f>
        <v>1.5070994783404994</v>
      </c>
      <c r="T841" s="80">
        <f t="shared" ca="1" si="263"/>
        <v>0.71962076452177559</v>
      </c>
      <c r="U841" s="80" t="e">
        <f t="shared" ca="1" si="264"/>
        <v>#N/A</v>
      </c>
      <c r="V841" s="2"/>
      <c r="W841" s="2"/>
      <c r="X841" s="2"/>
      <c r="Y841" s="2"/>
      <c r="AB841" s="6"/>
      <c r="AC841" s="6"/>
      <c r="AP841" s="35" t="e">
        <f t="shared" si="266"/>
        <v>#N/A</v>
      </c>
      <c r="AQ841" s="78" t="e">
        <f t="shared" ca="1" si="267"/>
        <v>#N/A</v>
      </c>
    </row>
    <row r="842" spans="1:43">
      <c r="A842" s="74">
        <v>2.9425041061680801</v>
      </c>
      <c r="B842" s="74">
        <v>3470</v>
      </c>
      <c r="C842" s="35">
        <v>0</v>
      </c>
      <c r="D842" s="35">
        <f t="shared" ca="1" si="254"/>
        <v>37</v>
      </c>
      <c r="E842" s="35">
        <f t="shared" ca="1" si="255"/>
        <v>1.8337185407973631E-3</v>
      </c>
      <c r="F842" s="35">
        <f ca="1">E842*'Input Sheet'!$D$2/SUM(OFFSET($E$4,0,0,'Input Sheet'!$D$2))</f>
        <v>0.85524507558406282</v>
      </c>
      <c r="G842" s="35" t="str">
        <f t="shared" si="256"/>
        <v/>
      </c>
      <c r="H842" s="35" t="str">
        <f t="shared" si="257"/>
        <v/>
      </c>
      <c r="J842" s="19">
        <v>839</v>
      </c>
      <c r="K842" s="30">
        <f t="shared" si="258"/>
        <v>2.3838153659804302</v>
      </c>
      <c r="L842" s="77">
        <f t="shared" ca="1" si="259"/>
        <v>7.2564263111767296E-4</v>
      </c>
      <c r="M842" s="27">
        <f t="shared" si="265"/>
        <v>2.3838153659804302</v>
      </c>
      <c r="N842" s="22" t="str">
        <f t="shared" si="260"/>
        <v/>
      </c>
      <c r="O842" s="28" t="str">
        <f t="shared" ca="1" si="261"/>
        <v/>
      </c>
      <c r="P842" s="28" t="str">
        <f t="shared" ca="1" si="262"/>
        <v/>
      </c>
      <c r="Q842" s="20" t="str">
        <f ca="1">IF(O842="","",SUM($P$4:$P842))</f>
        <v/>
      </c>
      <c r="R842" s="28" t="e">
        <f t="shared" si="253"/>
        <v>#N/A</v>
      </c>
      <c r="S842" s="77">
        <f ca="1">SUM(L$4:L842)</f>
        <v>1.5078251209716171</v>
      </c>
      <c r="T842" s="80">
        <f t="shared" ca="1" si="263"/>
        <v>0.71996724961614345</v>
      </c>
      <c r="U842" s="80" t="e">
        <f t="shared" ca="1" si="264"/>
        <v>#N/A</v>
      </c>
      <c r="V842" s="2"/>
      <c r="W842" s="2"/>
      <c r="X842" s="2"/>
      <c r="Y842" s="2"/>
      <c r="AB842" s="6"/>
      <c r="AC842" s="6"/>
      <c r="AP842" s="35" t="e">
        <f t="shared" si="266"/>
        <v>#N/A</v>
      </c>
      <c r="AQ842" s="78" t="e">
        <f t="shared" ca="1" si="267"/>
        <v>#N/A</v>
      </c>
    </row>
    <row r="843" spans="1:43">
      <c r="A843" s="74">
        <v>2.96378782734556</v>
      </c>
      <c r="B843" s="74">
        <v>3471</v>
      </c>
      <c r="C843" s="35">
        <v>0</v>
      </c>
      <c r="D843" s="35">
        <f t="shared" ca="1" si="254"/>
        <v>38</v>
      </c>
      <c r="E843" s="35">
        <f t="shared" ca="1" si="255"/>
        <v>1.5419905911250552E-3</v>
      </c>
      <c r="F843" s="35">
        <f ca="1">E843*'Input Sheet'!$D$2/SUM(OFFSET($E$4,0,0,'Input Sheet'!$D$2))</f>
        <v>0.71918335901387087</v>
      </c>
      <c r="G843" s="35" t="str">
        <f t="shared" si="256"/>
        <v/>
      </c>
      <c r="H843" s="35" t="str">
        <f t="shared" si="257"/>
        <v/>
      </c>
      <c r="J843" s="19">
        <v>840</v>
      </c>
      <c r="K843" s="30">
        <f t="shared" si="258"/>
        <v>2.3838153659804302</v>
      </c>
      <c r="L843" s="77">
        <f t="shared" ca="1" si="259"/>
        <v>7.2564263111767296E-4</v>
      </c>
      <c r="M843" s="27" t="str">
        <f t="shared" si="265"/>
        <v/>
      </c>
      <c r="N843" s="22" t="str">
        <f t="shared" si="260"/>
        <v/>
      </c>
      <c r="O843" s="28" t="str">
        <f t="shared" ca="1" si="261"/>
        <v/>
      </c>
      <c r="P843" s="28" t="str">
        <f t="shared" ca="1" si="262"/>
        <v/>
      </c>
      <c r="Q843" s="20" t="str">
        <f ca="1">IF(O843="","",SUM($P$4:$P843))</f>
        <v/>
      </c>
      <c r="R843" s="28" t="e">
        <f t="shared" si="253"/>
        <v>#N/A</v>
      </c>
      <c r="S843" s="77">
        <f ca="1">SUM(L$4:L843)</f>
        <v>1.5085507636027349</v>
      </c>
      <c r="T843" s="80">
        <f t="shared" ca="1" si="263"/>
        <v>0.7203137347105113</v>
      </c>
      <c r="U843" s="80" t="e">
        <f t="shared" ca="1" si="264"/>
        <v>#N/A</v>
      </c>
      <c r="V843" s="2"/>
      <c r="W843" s="2"/>
      <c r="X843" s="2"/>
      <c r="Y843" s="2"/>
      <c r="AB843" s="6"/>
      <c r="AC843" s="6"/>
      <c r="AP843" s="35" t="e">
        <f t="shared" si="266"/>
        <v>#N/A</v>
      </c>
      <c r="AQ843" s="78" t="e">
        <f t="shared" ca="1" si="267"/>
        <v>#N/A</v>
      </c>
    </row>
    <row r="844" spans="1:43">
      <c r="A844" s="74">
        <v>2.9754318085092599</v>
      </c>
      <c r="B844" s="74">
        <v>3473</v>
      </c>
      <c r="C844" s="35">
        <v>0</v>
      </c>
      <c r="D844" s="35">
        <f t="shared" ca="1" si="254"/>
        <v>38</v>
      </c>
      <c r="E844" s="35">
        <f t="shared" ca="1" si="255"/>
        <v>1.5419905911250552E-3</v>
      </c>
      <c r="F844" s="35">
        <f ca="1">E844*'Input Sheet'!$D$2/SUM(OFFSET($E$4,0,0,'Input Sheet'!$D$2))</f>
        <v>0.71918335901387087</v>
      </c>
      <c r="G844" s="35" t="str">
        <f t="shared" si="256"/>
        <v/>
      </c>
      <c r="H844" s="35" t="str">
        <f t="shared" si="257"/>
        <v/>
      </c>
      <c r="J844" s="19">
        <v>841</v>
      </c>
      <c r="K844" s="30">
        <f t="shared" si="258"/>
        <v>2.3838153659804302</v>
      </c>
      <c r="L844" s="77">
        <f t="shared" ca="1" si="259"/>
        <v>7.2564263111767296E-4</v>
      </c>
      <c r="M844" s="27" t="str">
        <f t="shared" si="265"/>
        <v/>
      </c>
      <c r="N844" s="22" t="str">
        <f t="shared" si="260"/>
        <v/>
      </c>
      <c r="O844" s="28" t="str">
        <f t="shared" ca="1" si="261"/>
        <v/>
      </c>
      <c r="P844" s="28" t="str">
        <f t="shared" ca="1" si="262"/>
        <v/>
      </c>
      <c r="Q844" s="20" t="str">
        <f ca="1">IF(O844="","",SUM($P$4:$P844))</f>
        <v/>
      </c>
      <c r="R844" s="28" t="e">
        <f t="shared" si="253"/>
        <v>#N/A</v>
      </c>
      <c r="S844" s="77">
        <f ca="1">SUM(L$4:L844)</f>
        <v>1.5092764062338526</v>
      </c>
      <c r="T844" s="80">
        <f t="shared" ca="1" si="263"/>
        <v>0.72066021980487915</v>
      </c>
      <c r="U844" s="80" t="e">
        <f t="shared" ca="1" si="264"/>
        <v>#N/A</v>
      </c>
      <c r="V844" s="2"/>
      <c r="W844" s="2"/>
      <c r="X844" s="2"/>
      <c r="Y844" s="2"/>
      <c r="AB844" s="6"/>
      <c r="AC844" s="6"/>
      <c r="AP844" s="35" t="e">
        <f t="shared" si="266"/>
        <v>#N/A</v>
      </c>
      <c r="AQ844" s="78" t="e">
        <f t="shared" ca="1" si="267"/>
        <v>#N/A</v>
      </c>
    </row>
    <row r="845" spans="1:43">
      <c r="A845" s="74">
        <v>2.8750612633917001</v>
      </c>
      <c r="B845" s="74">
        <v>3474</v>
      </c>
      <c r="C845" s="35">
        <v>0</v>
      </c>
      <c r="D845" s="35">
        <f t="shared" ca="1" si="254"/>
        <v>36</v>
      </c>
      <c r="E845" s="35">
        <f t="shared" ca="1" si="255"/>
        <v>1.6752490372716649E-3</v>
      </c>
      <c r="F845" s="35">
        <f ca="1">E845*'Input Sheet'!$D$2/SUM(OFFSET($E$4,0,0,'Input Sheet'!$D$2))</f>
        <v>0.78133500732371164</v>
      </c>
      <c r="G845" s="35" t="str">
        <f t="shared" si="256"/>
        <v/>
      </c>
      <c r="H845" s="35" t="str">
        <f t="shared" si="257"/>
        <v/>
      </c>
      <c r="J845" s="19">
        <v>842</v>
      </c>
      <c r="K845" s="30">
        <f t="shared" si="258"/>
        <v>2.3856062735983099</v>
      </c>
      <c r="L845" s="77">
        <f t="shared" ca="1" si="259"/>
        <v>7.2564263111767296E-4</v>
      </c>
      <c r="M845" s="27">
        <f t="shared" si="265"/>
        <v>2.3856062735983099</v>
      </c>
      <c r="N845" s="22" t="str">
        <f t="shared" si="260"/>
        <v/>
      </c>
      <c r="O845" s="28" t="str">
        <f t="shared" ca="1" si="261"/>
        <v/>
      </c>
      <c r="P845" s="28" t="str">
        <f t="shared" ca="1" si="262"/>
        <v/>
      </c>
      <c r="Q845" s="20" t="str">
        <f ca="1">IF(O845="","",SUM($P$4:$P845))</f>
        <v/>
      </c>
      <c r="R845" s="28" t="e">
        <f t="shared" si="253"/>
        <v>#N/A</v>
      </c>
      <c r="S845" s="77">
        <f ca="1">SUM(L$4:L845)</f>
        <v>1.5100020488649704</v>
      </c>
      <c r="T845" s="80">
        <f t="shared" ca="1" si="263"/>
        <v>0.72100670489924701</v>
      </c>
      <c r="U845" s="80" t="e">
        <f t="shared" ca="1" si="264"/>
        <v>#N/A</v>
      </c>
      <c r="V845" s="2"/>
      <c r="W845" s="2"/>
      <c r="X845" s="2"/>
      <c r="Y845" s="2"/>
      <c r="AB845" s="6"/>
      <c r="AC845" s="6"/>
      <c r="AP845" s="35" t="e">
        <f t="shared" si="266"/>
        <v>#N/A</v>
      </c>
      <c r="AQ845" s="78" t="e">
        <f t="shared" ca="1" si="267"/>
        <v>#N/A</v>
      </c>
    </row>
    <row r="846" spans="1:43">
      <c r="A846" s="74">
        <v>3.0073209529227398</v>
      </c>
      <c r="B846" s="74">
        <v>3475</v>
      </c>
      <c r="C846" s="35">
        <v>0</v>
      </c>
      <c r="D846" s="35">
        <f t="shared" ca="1" si="254"/>
        <v>38</v>
      </c>
      <c r="E846" s="35">
        <f t="shared" ca="1" si="255"/>
        <v>1.5419905911250552E-3</v>
      </c>
      <c r="F846" s="35">
        <f ca="1">E846*'Input Sheet'!$D$2/SUM(OFFSET($E$4,0,0,'Input Sheet'!$D$2))</f>
        <v>0.71918335901387087</v>
      </c>
      <c r="G846" s="35" t="str">
        <f t="shared" si="256"/>
        <v/>
      </c>
      <c r="H846" s="35" t="str">
        <f t="shared" si="257"/>
        <v/>
      </c>
      <c r="J846" s="19">
        <v>843</v>
      </c>
      <c r="K846" s="30">
        <f t="shared" si="258"/>
        <v>2.3856062735983099</v>
      </c>
      <c r="L846" s="77">
        <f t="shared" ca="1" si="259"/>
        <v>7.2564263111767296E-4</v>
      </c>
      <c r="M846" s="27" t="str">
        <f t="shared" si="265"/>
        <v/>
      </c>
      <c r="N846" s="22" t="str">
        <f t="shared" si="260"/>
        <v/>
      </c>
      <c r="O846" s="28" t="str">
        <f t="shared" ca="1" si="261"/>
        <v/>
      </c>
      <c r="P846" s="28" t="str">
        <f t="shared" ca="1" si="262"/>
        <v/>
      </c>
      <c r="Q846" s="20" t="str">
        <f ca="1">IF(O846="","",SUM($P$4:$P846))</f>
        <v/>
      </c>
      <c r="R846" s="28" t="e">
        <f t="shared" si="253"/>
        <v>#N/A</v>
      </c>
      <c r="S846" s="77">
        <f ca="1">SUM(L$4:L846)</f>
        <v>1.5107276914960881</v>
      </c>
      <c r="T846" s="80">
        <f t="shared" ca="1" si="263"/>
        <v>0.72135318999361475</v>
      </c>
      <c r="U846" s="80" t="e">
        <f t="shared" ca="1" si="264"/>
        <v>#N/A</v>
      </c>
      <c r="V846" s="2"/>
      <c r="W846" s="2"/>
      <c r="X846" s="2"/>
      <c r="Y846" s="2"/>
      <c r="AB846" s="6"/>
      <c r="AC846" s="6"/>
      <c r="AP846" s="35" t="e">
        <f t="shared" si="266"/>
        <v>#N/A</v>
      </c>
      <c r="AQ846" s="78" t="e">
        <f t="shared" ca="1" si="267"/>
        <v>#N/A</v>
      </c>
    </row>
    <row r="847" spans="1:43">
      <c r="A847" s="74">
        <v>2.5276299008713399</v>
      </c>
      <c r="B847" s="74">
        <v>3480</v>
      </c>
      <c r="C847" s="35">
        <v>0</v>
      </c>
      <c r="D847" s="35">
        <f t="shared" ca="1" si="254"/>
        <v>28</v>
      </c>
      <c r="E847" s="35">
        <f t="shared" ca="1" si="255"/>
        <v>1.1799580175565639E-3</v>
      </c>
      <c r="F847" s="35">
        <f ca="1">E847*'Input Sheet'!$D$2/SUM(OFFSET($E$4,0,0,'Input Sheet'!$D$2))</f>
        <v>0.55033161385409246</v>
      </c>
      <c r="G847" s="35" t="str">
        <f t="shared" si="256"/>
        <v/>
      </c>
      <c r="H847" s="35" t="str">
        <f t="shared" si="257"/>
        <v/>
      </c>
      <c r="J847" s="19">
        <v>844</v>
      </c>
      <c r="K847" s="30">
        <f t="shared" si="258"/>
        <v>2.3873898263387301</v>
      </c>
      <c r="L847" s="77">
        <f t="shared" ca="1" si="259"/>
        <v>8.2740958548173696E-4</v>
      </c>
      <c r="M847" s="27">
        <f t="shared" si="265"/>
        <v>2.3873898263387301</v>
      </c>
      <c r="N847" s="22" t="str">
        <f t="shared" si="260"/>
        <v/>
      </c>
      <c r="O847" s="28" t="str">
        <f t="shared" ca="1" si="261"/>
        <v/>
      </c>
      <c r="P847" s="28" t="str">
        <f t="shared" ca="1" si="262"/>
        <v/>
      </c>
      <c r="Q847" s="20" t="str">
        <f ca="1">IF(O847="","",SUM($P$4:$P847))</f>
        <v/>
      </c>
      <c r="R847" s="28" t="e">
        <f t="shared" si="253"/>
        <v>#N/A</v>
      </c>
      <c r="S847" s="77">
        <f ca="1">SUM(L$4:L847)</f>
        <v>1.5115551010815698</v>
      </c>
      <c r="T847" s="80">
        <f t="shared" ca="1" si="263"/>
        <v>0.72174826750975363</v>
      </c>
      <c r="U847" s="80" t="e">
        <f t="shared" ca="1" si="264"/>
        <v>#N/A</v>
      </c>
      <c r="V847" s="2"/>
      <c r="W847" s="2"/>
      <c r="X847" s="2"/>
      <c r="Y847" s="2"/>
      <c r="AB847" s="6"/>
      <c r="AC847" s="6"/>
      <c r="AP847" s="35" t="e">
        <f t="shared" si="266"/>
        <v>#N/A</v>
      </c>
      <c r="AQ847" s="78" t="e">
        <f t="shared" ca="1" si="267"/>
        <v>#N/A</v>
      </c>
    </row>
    <row r="848" spans="1:43">
      <c r="A848" s="74">
        <v>2.6170003411209</v>
      </c>
      <c r="B848" s="74">
        <v>3481</v>
      </c>
      <c r="C848" s="35">
        <v>0</v>
      </c>
      <c r="D848" s="35">
        <f t="shared" ca="1" si="254"/>
        <v>30</v>
      </c>
      <c r="E848" s="35">
        <f t="shared" ca="1" si="255"/>
        <v>1.2681791777477088E-3</v>
      </c>
      <c r="F848" s="35">
        <f ca="1">E848*'Input Sheet'!$D$2/SUM(OFFSET($E$4,0,0,'Input Sheet'!$D$2))</f>
        <v>0.59147790274037981</v>
      </c>
      <c r="G848" s="35" t="str">
        <f t="shared" si="256"/>
        <v/>
      </c>
      <c r="H848" s="35" t="str">
        <f t="shared" si="257"/>
        <v/>
      </c>
      <c r="J848" s="19">
        <v>845</v>
      </c>
      <c r="K848" s="30">
        <f t="shared" si="258"/>
        <v>2.3909351071033802</v>
      </c>
      <c r="L848" s="77">
        <f t="shared" ca="1" si="259"/>
        <v>8.2740958548173696E-4</v>
      </c>
      <c r="M848" s="27">
        <f t="shared" si="265"/>
        <v>2.3909351071033802</v>
      </c>
      <c r="N848" s="22" t="str">
        <f t="shared" si="260"/>
        <v/>
      </c>
      <c r="O848" s="28" t="str">
        <f t="shared" ca="1" si="261"/>
        <v/>
      </c>
      <c r="P848" s="28" t="str">
        <f t="shared" ca="1" si="262"/>
        <v/>
      </c>
      <c r="Q848" s="20" t="str">
        <f ca="1">IF(O848="","",SUM($P$4:$P848))</f>
        <v/>
      </c>
      <c r="R848" s="28" t="e">
        <f t="shared" si="253"/>
        <v>#N/A</v>
      </c>
      <c r="S848" s="77">
        <f ca="1">SUM(L$4:L848)</f>
        <v>1.5123825106670514</v>
      </c>
      <c r="T848" s="80">
        <f t="shared" ca="1" si="263"/>
        <v>0.72214334502589261</v>
      </c>
      <c r="U848" s="80" t="e">
        <f t="shared" ca="1" si="264"/>
        <v>#N/A</v>
      </c>
      <c r="V848" s="2"/>
      <c r="W848" s="2"/>
      <c r="X848" s="2"/>
      <c r="Y848" s="2"/>
      <c r="AB848" s="6"/>
      <c r="AC848" s="6"/>
      <c r="AP848" s="35" t="e">
        <f t="shared" si="266"/>
        <v>#N/A</v>
      </c>
      <c r="AQ848" s="78" t="e">
        <f t="shared" ca="1" si="267"/>
        <v>#N/A</v>
      </c>
    </row>
    <row r="849" spans="1:43">
      <c r="A849" s="74">
        <v>2.8721562727482901</v>
      </c>
      <c r="B849" s="74">
        <v>3482</v>
      </c>
      <c r="C849" s="35">
        <v>0</v>
      </c>
      <c r="D849" s="35">
        <f t="shared" ca="1" si="254"/>
        <v>36</v>
      </c>
      <c r="E849" s="35">
        <f t="shared" ca="1" si="255"/>
        <v>1.6752490372716649E-3</v>
      </c>
      <c r="F849" s="35">
        <f ca="1">E849*'Input Sheet'!$D$2/SUM(OFFSET($E$4,0,0,'Input Sheet'!$D$2))</f>
        <v>0.78133500732371164</v>
      </c>
      <c r="G849" s="35" t="str">
        <f t="shared" si="256"/>
        <v/>
      </c>
      <c r="H849" s="35" t="str">
        <f t="shared" si="257"/>
        <v/>
      </c>
      <c r="J849" s="19">
        <v>846</v>
      </c>
      <c r="K849" s="30">
        <f t="shared" si="258"/>
        <v>2.3909351071033802</v>
      </c>
      <c r="L849" s="77">
        <f t="shared" ca="1" si="259"/>
        <v>8.2740958548173696E-4</v>
      </c>
      <c r="M849" s="27" t="str">
        <f t="shared" si="265"/>
        <v/>
      </c>
      <c r="N849" s="22" t="str">
        <f t="shared" si="260"/>
        <v/>
      </c>
      <c r="O849" s="28" t="str">
        <f t="shared" ca="1" si="261"/>
        <v/>
      </c>
      <c r="P849" s="28" t="str">
        <f t="shared" ca="1" si="262"/>
        <v/>
      </c>
      <c r="Q849" s="20" t="str">
        <f ca="1">IF(O849="","",SUM($P$4:$P849))</f>
        <v/>
      </c>
      <c r="R849" s="28" t="e">
        <f t="shared" si="253"/>
        <v>#N/A</v>
      </c>
      <c r="S849" s="77">
        <f ca="1">SUM(L$4:L849)</f>
        <v>1.5132099202525331</v>
      </c>
      <c r="T849" s="80">
        <f t="shared" ca="1" si="263"/>
        <v>0.72253842254203149</v>
      </c>
      <c r="U849" s="80" t="e">
        <f t="shared" ca="1" si="264"/>
        <v>#N/A</v>
      </c>
      <c r="V849" s="2"/>
      <c r="W849" s="2"/>
      <c r="X849" s="2"/>
      <c r="Y849" s="2"/>
      <c r="AB849" s="6"/>
      <c r="AC849" s="6"/>
      <c r="AP849" s="35" t="e">
        <f t="shared" si="266"/>
        <v>#N/A</v>
      </c>
      <c r="AQ849" s="78" t="e">
        <f t="shared" ca="1" si="267"/>
        <v>#N/A</v>
      </c>
    </row>
    <row r="850" spans="1:43">
      <c r="A850" s="74">
        <v>2.5646660642520902</v>
      </c>
      <c r="B850" s="74">
        <v>3483</v>
      </c>
      <c r="C850" s="35">
        <v>0</v>
      </c>
      <c r="D850" s="35">
        <f t="shared" ca="1" si="254"/>
        <v>29</v>
      </c>
      <c r="E850" s="35">
        <f t="shared" ca="1" si="255"/>
        <v>1.0943159033790714E-3</v>
      </c>
      <c r="F850" s="35">
        <f ca="1">E850*'Input Sheet'!$D$2/SUM(OFFSET($E$4,0,0,'Input Sheet'!$D$2))</f>
        <v>0.51038819026790838</v>
      </c>
      <c r="G850" s="35" t="str">
        <f t="shared" si="256"/>
        <v/>
      </c>
      <c r="H850" s="35" t="str">
        <f t="shared" si="257"/>
        <v/>
      </c>
      <c r="J850" s="19">
        <v>847</v>
      </c>
      <c r="K850" s="30">
        <f t="shared" si="258"/>
        <v>2.3926969532596698</v>
      </c>
      <c r="L850" s="77">
        <f t="shared" ca="1" si="259"/>
        <v>8.2740958548173696E-4</v>
      </c>
      <c r="M850" s="27">
        <f t="shared" si="265"/>
        <v>2.3926969532596698</v>
      </c>
      <c r="N850" s="22" t="str">
        <f t="shared" si="260"/>
        <v/>
      </c>
      <c r="O850" s="28" t="str">
        <f t="shared" ca="1" si="261"/>
        <v/>
      </c>
      <c r="P850" s="28" t="str">
        <f t="shared" ca="1" si="262"/>
        <v/>
      </c>
      <c r="Q850" s="20" t="str">
        <f ca="1">IF(O850="","",SUM($P$4:$P850))</f>
        <v/>
      </c>
      <c r="R850" s="28" t="e">
        <f t="shared" si="253"/>
        <v>#N/A</v>
      </c>
      <c r="S850" s="77">
        <f ca="1">SUM(L$4:L850)</f>
        <v>1.5140373298380148</v>
      </c>
      <c r="T850" s="80">
        <f t="shared" ca="1" si="263"/>
        <v>0.72293350005817036</v>
      </c>
      <c r="U850" s="80" t="e">
        <f t="shared" ca="1" si="264"/>
        <v>#N/A</v>
      </c>
      <c r="V850" s="2"/>
      <c r="W850" s="2"/>
      <c r="X850" s="2"/>
      <c r="Y850" s="2"/>
      <c r="AB850" s="6"/>
      <c r="AC850" s="6"/>
      <c r="AP850" s="35" t="e">
        <f t="shared" si="266"/>
        <v>#N/A</v>
      </c>
      <c r="AQ850" s="78" t="e">
        <f t="shared" ca="1" si="267"/>
        <v>#N/A</v>
      </c>
    </row>
    <row r="851" spans="1:43">
      <c r="A851" s="74">
        <v>2.5465426634781299</v>
      </c>
      <c r="B851" s="74">
        <v>3484</v>
      </c>
      <c r="C851" s="35">
        <v>7.6628352490421504E-3</v>
      </c>
      <c r="D851" s="35">
        <f t="shared" ca="1" si="254"/>
        <v>29</v>
      </c>
      <c r="E851" s="35">
        <f t="shared" ca="1" si="255"/>
        <v>1.0943159033790714E-3</v>
      </c>
      <c r="F851" s="35">
        <f ca="1">E851*'Input Sheet'!$D$2/SUM(OFFSET($E$4,0,0,'Input Sheet'!$D$2))</f>
        <v>0.51038819026790838</v>
      </c>
      <c r="G851" s="35">
        <f t="shared" si="256"/>
        <v>2.5465426634781299</v>
      </c>
      <c r="H851" s="35">
        <f t="shared" si="257"/>
        <v>3</v>
      </c>
      <c r="J851" s="19">
        <v>848</v>
      </c>
      <c r="K851" s="30">
        <f t="shared" si="258"/>
        <v>2.3926969532596698</v>
      </c>
      <c r="L851" s="77">
        <f t="shared" ca="1" si="259"/>
        <v>8.2740958548173696E-4</v>
      </c>
      <c r="M851" s="27" t="str">
        <f t="shared" si="265"/>
        <v/>
      </c>
      <c r="N851" s="22" t="str">
        <f t="shared" si="260"/>
        <v/>
      </c>
      <c r="O851" s="28" t="str">
        <f t="shared" ca="1" si="261"/>
        <v/>
      </c>
      <c r="P851" s="28" t="str">
        <f t="shared" ca="1" si="262"/>
        <v/>
      </c>
      <c r="Q851" s="20" t="str">
        <f ca="1">IF(O851="","",SUM($P$4:$P851))</f>
        <v/>
      </c>
      <c r="R851" s="28" t="e">
        <f t="shared" si="253"/>
        <v>#N/A</v>
      </c>
      <c r="S851" s="77">
        <f ca="1">SUM(L$4:L851)</f>
        <v>1.5148647394234964</v>
      </c>
      <c r="T851" s="80">
        <f t="shared" ca="1" si="263"/>
        <v>0.72332857757430924</v>
      </c>
      <c r="U851" s="80" t="e">
        <f t="shared" ca="1" si="264"/>
        <v>#N/A</v>
      </c>
      <c r="V851" s="2"/>
      <c r="W851" s="2"/>
      <c r="X851" s="2"/>
      <c r="Y851" s="2"/>
      <c r="AB851" s="6"/>
      <c r="AC851" s="6"/>
      <c r="AP851" s="35" t="e">
        <f t="shared" si="266"/>
        <v>#N/A</v>
      </c>
      <c r="AQ851" s="78" t="e">
        <f t="shared" ca="1" si="267"/>
        <v>#N/A</v>
      </c>
    </row>
    <row r="852" spans="1:43">
      <c r="A852" s="74">
        <v>2.3344537511509298</v>
      </c>
      <c r="B852" s="74">
        <v>3485</v>
      </c>
      <c r="C852" s="35">
        <v>1.5151515151515201E-2</v>
      </c>
      <c r="D852" s="35">
        <f t="shared" ca="1" si="254"/>
        <v>24</v>
      </c>
      <c r="E852" s="35">
        <f t="shared" ca="1" si="255"/>
        <v>7.7985731045405093E-4</v>
      </c>
      <c r="F852" s="35">
        <f ca="1">E852*'Input Sheet'!$D$2/SUM(OFFSET($E$4,0,0,'Input Sheet'!$D$2))</f>
        <v>0.36372491720241751</v>
      </c>
      <c r="G852" s="35">
        <f t="shared" si="256"/>
        <v>2.3344537511509298</v>
      </c>
      <c r="H852" s="35">
        <f t="shared" si="257"/>
        <v>1</v>
      </c>
      <c r="J852" s="19">
        <v>849</v>
      </c>
      <c r="K852" s="30">
        <f t="shared" si="258"/>
        <v>2.3926969532596698</v>
      </c>
      <c r="L852" s="77">
        <f t="shared" ca="1" si="259"/>
        <v>8.2740958548173696E-4</v>
      </c>
      <c r="M852" s="27" t="str">
        <f t="shared" si="265"/>
        <v/>
      </c>
      <c r="N852" s="22" t="str">
        <f t="shared" si="260"/>
        <v/>
      </c>
      <c r="O852" s="28" t="str">
        <f t="shared" ca="1" si="261"/>
        <v/>
      </c>
      <c r="P852" s="28" t="str">
        <f t="shared" ca="1" si="262"/>
        <v/>
      </c>
      <c r="Q852" s="20" t="str">
        <f ca="1">IF(O852="","",SUM($P$4:$P852))</f>
        <v/>
      </c>
      <c r="R852" s="28" t="e">
        <f t="shared" si="253"/>
        <v>#N/A</v>
      </c>
      <c r="S852" s="77">
        <f ca="1">SUM(L$4:L852)</f>
        <v>1.5156921490089781</v>
      </c>
      <c r="T852" s="80">
        <f t="shared" ca="1" si="263"/>
        <v>0.72372365509044811</v>
      </c>
      <c r="U852" s="80" t="e">
        <f t="shared" ca="1" si="264"/>
        <v>#N/A</v>
      </c>
      <c r="V852" s="2"/>
      <c r="W852" s="2"/>
      <c r="X852" s="2"/>
      <c r="Y852" s="2"/>
      <c r="AB852" s="6"/>
      <c r="AC852" s="6"/>
      <c r="AP852" s="35" t="e">
        <f t="shared" si="266"/>
        <v>#N/A</v>
      </c>
      <c r="AQ852" s="78" t="e">
        <f t="shared" ca="1" si="267"/>
        <v>#N/A</v>
      </c>
    </row>
    <row r="853" spans="1:43">
      <c r="A853" s="74">
        <v>3.2041199826559201</v>
      </c>
      <c r="B853" s="74">
        <v>3486</v>
      </c>
      <c r="C853" s="35">
        <v>0</v>
      </c>
      <c r="D853" s="35">
        <f t="shared" ca="1" si="254"/>
        <v>43</v>
      </c>
      <c r="E853" s="35">
        <f t="shared" ca="1" si="255"/>
        <v>2.8871313195532947E-3</v>
      </c>
      <c r="F853" s="35">
        <f ca="1">E853*'Input Sheet'!$D$2/SUM(OFFSET($E$4,0,0,'Input Sheet'!$D$2))</f>
        <v>1.346556076451503</v>
      </c>
      <c r="G853" s="35" t="str">
        <f t="shared" si="256"/>
        <v/>
      </c>
      <c r="H853" s="35" t="str">
        <f t="shared" si="257"/>
        <v/>
      </c>
      <c r="J853" s="19">
        <v>850</v>
      </c>
      <c r="K853" s="30">
        <f t="shared" si="258"/>
        <v>2.39445168082622</v>
      </c>
      <c r="L853" s="77">
        <f t="shared" ca="1" si="259"/>
        <v>8.2740958548173696E-4</v>
      </c>
      <c r="M853" s="27">
        <f t="shared" si="265"/>
        <v>2.39445168082622</v>
      </c>
      <c r="N853" s="22" t="str">
        <f t="shared" si="260"/>
        <v/>
      </c>
      <c r="O853" s="28" t="str">
        <f t="shared" ca="1" si="261"/>
        <v/>
      </c>
      <c r="P853" s="28" t="str">
        <f t="shared" ca="1" si="262"/>
        <v/>
      </c>
      <c r="Q853" s="20" t="str">
        <f ca="1">IF(O853="","",SUM($P$4:$P853))</f>
        <v/>
      </c>
      <c r="R853" s="28" t="e">
        <f t="shared" si="253"/>
        <v>#N/A</v>
      </c>
      <c r="S853" s="77">
        <f ca="1">SUM(L$4:L853)</f>
        <v>1.5165195585944597</v>
      </c>
      <c r="T853" s="80">
        <f t="shared" ca="1" si="263"/>
        <v>0.72411873260658699</v>
      </c>
      <c r="U853" s="80" t="e">
        <f t="shared" ca="1" si="264"/>
        <v>#N/A</v>
      </c>
      <c r="V853" s="2"/>
      <c r="W853" s="2"/>
      <c r="X853" s="2"/>
      <c r="Y853" s="2"/>
      <c r="AB853" s="6"/>
      <c r="AC853" s="6"/>
      <c r="AP853" s="35" t="e">
        <f t="shared" si="266"/>
        <v>#N/A</v>
      </c>
      <c r="AQ853" s="78" t="e">
        <f t="shared" ca="1" si="267"/>
        <v>#N/A</v>
      </c>
    </row>
    <row r="854" spans="1:43">
      <c r="A854" s="74">
        <v>1.6901960800285101</v>
      </c>
      <c r="B854" s="74">
        <v>3487</v>
      </c>
      <c r="C854" s="35">
        <v>4.3103448275862103E-3</v>
      </c>
      <c r="D854" s="35">
        <f t="shared" ca="1" si="254"/>
        <v>11</v>
      </c>
      <c r="E854" s="35">
        <f t="shared" ca="1" si="255"/>
        <v>3.3096383419269479E-3</v>
      </c>
      <c r="F854" s="35">
        <f ca="1">E854*'Input Sheet'!$D$2/SUM(OFFSET($E$4,0,0,'Input Sheet'!$D$2))</f>
        <v>1.5436130632492839</v>
      </c>
      <c r="G854" s="35">
        <f t="shared" si="256"/>
        <v>1.6901960800285101</v>
      </c>
      <c r="H854" s="35">
        <f t="shared" si="257"/>
        <v>4</v>
      </c>
      <c r="J854" s="19">
        <v>851</v>
      </c>
      <c r="K854" s="30">
        <f t="shared" si="258"/>
        <v>2.3961993470957399</v>
      </c>
      <c r="L854" s="77">
        <f t="shared" ca="1" si="259"/>
        <v>8.2740958548173696E-4</v>
      </c>
      <c r="M854" s="27">
        <f t="shared" si="265"/>
        <v>2.3961993470957399</v>
      </c>
      <c r="N854" s="22" t="str">
        <f t="shared" si="260"/>
        <v/>
      </c>
      <c r="O854" s="28" t="str">
        <f t="shared" ca="1" si="261"/>
        <v/>
      </c>
      <c r="P854" s="28" t="str">
        <f t="shared" ca="1" si="262"/>
        <v/>
      </c>
      <c r="Q854" s="20" t="str">
        <f ca="1">IF(O854="","",SUM($P$4:$P854))</f>
        <v/>
      </c>
      <c r="R854" s="28" t="e">
        <f t="shared" si="253"/>
        <v>#N/A</v>
      </c>
      <c r="S854" s="77">
        <f ca="1">SUM(L$4:L854)</f>
        <v>1.5173469681799414</v>
      </c>
      <c r="T854" s="80">
        <f t="shared" ca="1" si="263"/>
        <v>0.72451381012272587</v>
      </c>
      <c r="U854" s="80" t="e">
        <f t="shared" ca="1" si="264"/>
        <v>#N/A</v>
      </c>
      <c r="V854" s="2"/>
      <c r="W854" s="2"/>
      <c r="X854" s="2"/>
      <c r="Y854" s="2"/>
      <c r="AB854" s="6"/>
      <c r="AC854" s="6"/>
      <c r="AP854" s="35" t="e">
        <f t="shared" si="266"/>
        <v>#N/A</v>
      </c>
      <c r="AQ854" s="78" t="e">
        <f t="shared" ca="1" si="267"/>
        <v>#N/A</v>
      </c>
    </row>
    <row r="855" spans="1:43">
      <c r="A855" s="74">
        <v>2.7619278384205299</v>
      </c>
      <c r="B855" s="74">
        <v>3488</v>
      </c>
      <c r="C855" s="35">
        <v>0</v>
      </c>
      <c r="D855" s="35">
        <f t="shared" ca="1" si="254"/>
        <v>33</v>
      </c>
      <c r="E855" s="35">
        <f t="shared" ca="1" si="255"/>
        <v>1.1903085264824986E-3</v>
      </c>
      <c r="F855" s="35">
        <f ca="1">E855*'Input Sheet'!$D$2/SUM(OFFSET($E$4,0,0,'Input Sheet'!$D$2))</f>
        <v>0.55515908415105819</v>
      </c>
      <c r="G855" s="35" t="str">
        <f t="shared" si="256"/>
        <v/>
      </c>
      <c r="H855" s="35" t="str">
        <f t="shared" si="257"/>
        <v/>
      </c>
      <c r="J855" s="19">
        <v>852</v>
      </c>
      <c r="K855" s="30">
        <f t="shared" si="258"/>
        <v>2.3961993470957399</v>
      </c>
      <c r="L855" s="77">
        <f t="shared" ca="1" si="259"/>
        <v>8.2740958548173696E-4</v>
      </c>
      <c r="M855" s="27" t="str">
        <f t="shared" si="265"/>
        <v/>
      </c>
      <c r="N855" s="22" t="str">
        <f t="shared" si="260"/>
        <v/>
      </c>
      <c r="O855" s="28" t="str">
        <f t="shared" ca="1" si="261"/>
        <v/>
      </c>
      <c r="P855" s="28" t="str">
        <f t="shared" ca="1" si="262"/>
        <v/>
      </c>
      <c r="Q855" s="20" t="str">
        <f ca="1">IF(O855="","",SUM($P$4:$P855))</f>
        <v/>
      </c>
      <c r="R855" s="28" t="e">
        <f t="shared" si="253"/>
        <v>#N/A</v>
      </c>
      <c r="S855" s="77">
        <f ca="1">SUM(L$4:L855)</f>
        <v>1.5181743777654231</v>
      </c>
      <c r="T855" s="80">
        <f t="shared" ca="1" si="263"/>
        <v>0.72490888763886474</v>
      </c>
      <c r="U855" s="80" t="e">
        <f t="shared" ca="1" si="264"/>
        <v>#N/A</v>
      </c>
      <c r="V855" s="2"/>
      <c r="W855" s="2"/>
      <c r="X855" s="2"/>
      <c r="Y855" s="2"/>
      <c r="AB855" s="6"/>
      <c r="AC855" s="6"/>
      <c r="AP855" s="35" t="e">
        <f t="shared" si="266"/>
        <v>#N/A</v>
      </c>
      <c r="AQ855" s="78" t="e">
        <f t="shared" ca="1" si="267"/>
        <v>#N/A</v>
      </c>
    </row>
    <row r="856" spans="1:43">
      <c r="A856" s="74">
        <v>2.9385197251764898</v>
      </c>
      <c r="B856" s="74">
        <v>3489</v>
      </c>
      <c r="C856" s="35">
        <v>0</v>
      </c>
      <c r="D856" s="35">
        <f t="shared" ca="1" si="254"/>
        <v>37</v>
      </c>
      <c r="E856" s="35">
        <f t="shared" ca="1" si="255"/>
        <v>1.8337185407973631E-3</v>
      </c>
      <c r="F856" s="35">
        <f ca="1">E856*'Input Sheet'!$D$2/SUM(OFFSET($E$4,0,0,'Input Sheet'!$D$2))</f>
        <v>0.85524507558406282</v>
      </c>
      <c r="G856" s="35" t="str">
        <f t="shared" si="256"/>
        <v/>
      </c>
      <c r="H856" s="35" t="str">
        <f t="shared" si="257"/>
        <v/>
      </c>
      <c r="J856" s="19">
        <v>853</v>
      </c>
      <c r="K856" s="30">
        <f t="shared" si="258"/>
        <v>2.3979400086720402</v>
      </c>
      <c r="L856" s="77">
        <f t="shared" ca="1" si="259"/>
        <v>8.2740958548173696E-4</v>
      </c>
      <c r="M856" s="27">
        <f t="shared" si="265"/>
        <v>2.3979400086720402</v>
      </c>
      <c r="N856" s="22" t="str">
        <f t="shared" si="260"/>
        <v/>
      </c>
      <c r="O856" s="28" t="str">
        <f t="shared" ca="1" si="261"/>
        <v/>
      </c>
      <c r="P856" s="28" t="str">
        <f t="shared" ca="1" si="262"/>
        <v/>
      </c>
      <c r="Q856" s="20" t="str">
        <f ca="1">IF(O856="","",SUM($P$4:$P856))</f>
        <v/>
      </c>
      <c r="R856" s="28" t="e">
        <f t="shared" ref="R856:R919" si="268">IF(N856="",NA(),10^N856)</f>
        <v>#N/A</v>
      </c>
      <c r="S856" s="77">
        <f ca="1">SUM(L$4:L856)</f>
        <v>1.5190017873509047</v>
      </c>
      <c r="T856" s="80">
        <f t="shared" ca="1" si="263"/>
        <v>0.72530396515500362</v>
      </c>
      <c r="U856" s="80" t="e">
        <f t="shared" ca="1" si="264"/>
        <v>#N/A</v>
      </c>
      <c r="V856" s="2"/>
      <c r="W856" s="2"/>
      <c r="X856" s="2"/>
      <c r="Y856" s="2"/>
      <c r="AB856" s="6"/>
      <c r="AC856" s="6"/>
      <c r="AP856" s="35" t="e">
        <f t="shared" si="266"/>
        <v>#N/A</v>
      </c>
      <c r="AQ856" s="78" t="e">
        <f t="shared" ca="1" si="267"/>
        <v>#N/A</v>
      </c>
    </row>
    <row r="857" spans="1:43">
      <c r="A857" s="74">
        <v>2.0969100130080598</v>
      </c>
      <c r="B857" s="74">
        <v>3490</v>
      </c>
      <c r="C857" s="35">
        <v>0</v>
      </c>
      <c r="D857" s="35">
        <f t="shared" ca="1" si="254"/>
        <v>19</v>
      </c>
      <c r="E857" s="35">
        <f t="shared" ca="1" si="255"/>
        <v>1.0051494223629991E-3</v>
      </c>
      <c r="F857" s="35">
        <f ca="1">E857*'Input Sheet'!$D$2/SUM(OFFSET($E$4,0,0,'Input Sheet'!$D$2))</f>
        <v>0.46880100439422701</v>
      </c>
      <c r="G857" s="35" t="str">
        <f t="shared" si="256"/>
        <v/>
      </c>
      <c r="H857" s="35" t="str">
        <f t="shared" si="257"/>
        <v/>
      </c>
      <c r="J857" s="19">
        <v>854</v>
      </c>
      <c r="K857" s="30">
        <f t="shared" si="258"/>
        <v>2.3996737214810402</v>
      </c>
      <c r="L857" s="77">
        <f t="shared" ca="1" si="259"/>
        <v>8.2740958548173696E-4</v>
      </c>
      <c r="M857" s="27">
        <f t="shared" si="265"/>
        <v>2.3996737214810402</v>
      </c>
      <c r="N857" s="22" t="str">
        <f t="shared" si="260"/>
        <v/>
      </c>
      <c r="O857" s="28" t="str">
        <f t="shared" ca="1" si="261"/>
        <v/>
      </c>
      <c r="P857" s="28" t="str">
        <f t="shared" ca="1" si="262"/>
        <v/>
      </c>
      <c r="Q857" s="20" t="str">
        <f ca="1">IF(O857="","",SUM($P$4:$P857))</f>
        <v/>
      </c>
      <c r="R857" s="28" t="e">
        <f t="shared" si="268"/>
        <v>#N/A</v>
      </c>
      <c r="S857" s="77">
        <f ca="1">SUM(L$4:L857)</f>
        <v>1.5198291969363864</v>
      </c>
      <c r="T857" s="80">
        <f t="shared" ca="1" si="263"/>
        <v>0.72569904267114249</v>
      </c>
      <c r="U857" s="80" t="e">
        <f t="shared" ca="1" si="264"/>
        <v>#N/A</v>
      </c>
      <c r="V857" s="2"/>
      <c r="W857" s="2"/>
      <c r="X857" s="2"/>
      <c r="Y857" s="2"/>
      <c r="AB857" s="6"/>
      <c r="AC857" s="6"/>
      <c r="AP857" s="35" t="e">
        <f t="shared" si="266"/>
        <v>#N/A</v>
      </c>
      <c r="AQ857" s="78" t="e">
        <f t="shared" ca="1" si="267"/>
        <v>#N/A</v>
      </c>
    </row>
    <row r="858" spans="1:43">
      <c r="A858" s="74">
        <v>2.9804578922761</v>
      </c>
      <c r="B858" s="74">
        <v>3492</v>
      </c>
      <c r="C858" s="35">
        <v>0</v>
      </c>
      <c r="D858" s="35">
        <f t="shared" ca="1" si="254"/>
        <v>38</v>
      </c>
      <c r="E858" s="35">
        <f t="shared" ca="1" si="255"/>
        <v>1.5419905911250552E-3</v>
      </c>
      <c r="F858" s="35">
        <f ca="1">E858*'Input Sheet'!$D$2/SUM(OFFSET($E$4,0,0,'Input Sheet'!$D$2))</f>
        <v>0.71918335901387087</v>
      </c>
      <c r="G858" s="35" t="str">
        <f t="shared" si="256"/>
        <v/>
      </c>
      <c r="H858" s="35" t="str">
        <f t="shared" si="257"/>
        <v/>
      </c>
      <c r="J858" s="19">
        <v>855</v>
      </c>
      <c r="K858" s="30">
        <f t="shared" si="258"/>
        <v>2.3996737214810402</v>
      </c>
      <c r="L858" s="77">
        <f t="shared" ca="1" si="259"/>
        <v>8.2740958548173696E-4</v>
      </c>
      <c r="M858" s="27" t="str">
        <f t="shared" si="265"/>
        <v/>
      </c>
      <c r="N858" s="22" t="str">
        <f t="shared" si="260"/>
        <v/>
      </c>
      <c r="O858" s="28" t="str">
        <f t="shared" ca="1" si="261"/>
        <v/>
      </c>
      <c r="P858" s="28" t="str">
        <f t="shared" ca="1" si="262"/>
        <v/>
      </c>
      <c r="Q858" s="20" t="str">
        <f ca="1">IF(O858="","",SUM($P$4:$P858))</f>
        <v/>
      </c>
      <c r="R858" s="28" t="e">
        <f t="shared" si="268"/>
        <v>#N/A</v>
      </c>
      <c r="S858" s="77">
        <f ca="1">SUM(L$4:L858)</f>
        <v>1.5206566065218681</v>
      </c>
      <c r="T858" s="80">
        <f t="shared" ca="1" si="263"/>
        <v>0.72609412018728137</v>
      </c>
      <c r="U858" s="80" t="e">
        <f t="shared" ca="1" si="264"/>
        <v>#N/A</v>
      </c>
      <c r="V858" s="2"/>
      <c r="W858" s="2"/>
      <c r="X858" s="2"/>
      <c r="Y858" s="2"/>
      <c r="AB858" s="6"/>
      <c r="AC858" s="6"/>
      <c r="AP858" s="35" t="e">
        <f t="shared" si="266"/>
        <v>#N/A</v>
      </c>
      <c r="AQ858" s="78" t="e">
        <f t="shared" ca="1" si="267"/>
        <v>#N/A</v>
      </c>
    </row>
    <row r="859" spans="1:43">
      <c r="A859" s="74">
        <v>2.7803173121401499</v>
      </c>
      <c r="B859" s="74">
        <v>3493</v>
      </c>
      <c r="C859" s="35">
        <v>4.78468899521531E-3</v>
      </c>
      <c r="D859" s="35">
        <f t="shared" ca="1" si="254"/>
        <v>34</v>
      </c>
      <c r="E859" s="35">
        <f t="shared" ca="1" si="255"/>
        <v>1.3846446124388249E-3</v>
      </c>
      <c r="F859" s="35">
        <f ca="1">E859*'Input Sheet'!$D$2/SUM(OFFSET($E$4,0,0,'Input Sheet'!$D$2))</f>
        <v>0.64579730197163909</v>
      </c>
      <c r="G859" s="35">
        <f t="shared" si="256"/>
        <v>2.7803173121401499</v>
      </c>
      <c r="H859" s="35">
        <f t="shared" si="257"/>
        <v>1</v>
      </c>
      <c r="J859" s="19">
        <v>856</v>
      </c>
      <c r="K859" s="30">
        <f t="shared" si="258"/>
        <v>2.3996737214810402</v>
      </c>
      <c r="L859" s="77">
        <f t="shared" ca="1" si="259"/>
        <v>8.2740958548173696E-4</v>
      </c>
      <c r="M859" s="27" t="str">
        <f t="shared" si="265"/>
        <v/>
      </c>
      <c r="N859" s="22" t="str">
        <f t="shared" si="260"/>
        <v/>
      </c>
      <c r="O859" s="28" t="str">
        <f t="shared" ca="1" si="261"/>
        <v/>
      </c>
      <c r="P859" s="28" t="str">
        <f t="shared" ca="1" si="262"/>
        <v/>
      </c>
      <c r="Q859" s="20" t="str">
        <f ca="1">IF(O859="","",SUM($P$4:$P859))</f>
        <v/>
      </c>
      <c r="R859" s="28" t="e">
        <f t="shared" si="268"/>
        <v>#N/A</v>
      </c>
      <c r="S859" s="77">
        <f ca="1">SUM(L$4:L859)</f>
        <v>1.5214840161073497</v>
      </c>
      <c r="T859" s="80">
        <f t="shared" ca="1" si="263"/>
        <v>0.72648919770342024</v>
      </c>
      <c r="U859" s="80" t="e">
        <f t="shared" ca="1" si="264"/>
        <v>#N/A</v>
      </c>
      <c r="V859" s="2"/>
      <c r="W859" s="2"/>
      <c r="X859" s="2"/>
      <c r="Y859" s="2"/>
      <c r="AB859" s="6"/>
      <c r="AC859" s="6"/>
      <c r="AP859" s="35" t="e">
        <f t="shared" si="266"/>
        <v>#N/A</v>
      </c>
      <c r="AQ859" s="78" t="e">
        <f t="shared" ca="1" si="267"/>
        <v>#N/A</v>
      </c>
    </row>
    <row r="860" spans="1:43">
      <c r="A860" s="74">
        <v>2.4828735836087499</v>
      </c>
      <c r="B860" s="74">
        <v>3494</v>
      </c>
      <c r="C860" s="35">
        <v>0</v>
      </c>
      <c r="D860" s="35">
        <f t="shared" ca="1" si="254"/>
        <v>27</v>
      </c>
      <c r="E860" s="35">
        <f t="shared" ca="1" si="255"/>
        <v>8.077093572559813E-4</v>
      </c>
      <c r="F860" s="35">
        <f ca="1">E860*'Input Sheet'!$D$2/SUM(OFFSET($E$4,0,0,'Input Sheet'!$D$2))</f>
        <v>0.3767150928167895</v>
      </c>
      <c r="G860" s="35" t="str">
        <f t="shared" si="256"/>
        <v/>
      </c>
      <c r="H860" s="35" t="str">
        <f t="shared" si="257"/>
        <v/>
      </c>
      <c r="J860" s="19">
        <v>857</v>
      </c>
      <c r="K860" s="30">
        <f t="shared" si="258"/>
        <v>2.4031205211758202</v>
      </c>
      <c r="L860" s="77">
        <f t="shared" ca="1" si="259"/>
        <v>8.2740958548173696E-4</v>
      </c>
      <c r="M860" s="27">
        <f t="shared" si="265"/>
        <v>2.4031205211758202</v>
      </c>
      <c r="N860" s="22" t="str">
        <f t="shared" si="260"/>
        <v/>
      </c>
      <c r="O860" s="28" t="str">
        <f t="shared" ca="1" si="261"/>
        <v/>
      </c>
      <c r="P860" s="28" t="str">
        <f t="shared" ca="1" si="262"/>
        <v/>
      </c>
      <c r="Q860" s="20" t="str">
        <f ca="1">IF(O860="","",SUM($P$4:$P860))</f>
        <v/>
      </c>
      <c r="R860" s="28" t="e">
        <f t="shared" si="268"/>
        <v>#N/A</v>
      </c>
      <c r="S860" s="77">
        <f ca="1">SUM(L$4:L860)</f>
        <v>1.5223114256928314</v>
      </c>
      <c r="T860" s="80">
        <f t="shared" ca="1" si="263"/>
        <v>0.72688427521955912</v>
      </c>
      <c r="U860" s="80" t="e">
        <f t="shared" ca="1" si="264"/>
        <v>#N/A</v>
      </c>
      <c r="V860" s="2"/>
      <c r="W860" s="2"/>
      <c r="X860" s="2"/>
      <c r="Y860" s="2"/>
      <c r="AB860" s="6"/>
      <c r="AC860" s="6"/>
      <c r="AP860" s="35" t="e">
        <f t="shared" si="266"/>
        <v>#N/A</v>
      </c>
      <c r="AQ860" s="78" t="e">
        <f t="shared" ca="1" si="267"/>
        <v>#N/A</v>
      </c>
    </row>
    <row r="861" spans="1:43">
      <c r="A861" s="74">
        <v>2.8350561017201201</v>
      </c>
      <c r="B861" s="74">
        <v>3495</v>
      </c>
      <c r="C861" s="35">
        <v>4.6296296296296302E-3</v>
      </c>
      <c r="D861" s="35">
        <f t="shared" ca="1" si="254"/>
        <v>35</v>
      </c>
      <c r="E861" s="35">
        <f t="shared" ca="1" si="255"/>
        <v>1.3846446124388249E-3</v>
      </c>
      <c r="F861" s="35">
        <f ca="1">E861*'Input Sheet'!$D$2/SUM(OFFSET($E$4,0,0,'Input Sheet'!$D$2))</f>
        <v>0.64579730197163909</v>
      </c>
      <c r="G861" s="35">
        <f t="shared" si="256"/>
        <v>2.8350561017201201</v>
      </c>
      <c r="H861" s="35">
        <f t="shared" si="257"/>
        <v>1</v>
      </c>
      <c r="J861" s="19">
        <v>858</v>
      </c>
      <c r="K861" s="30">
        <f t="shared" si="258"/>
        <v>2.4031205211758202</v>
      </c>
      <c r="L861" s="77">
        <f t="shared" ca="1" si="259"/>
        <v>8.2740958548173696E-4</v>
      </c>
      <c r="M861" s="27" t="str">
        <f t="shared" si="265"/>
        <v/>
      </c>
      <c r="N861" s="22" t="str">
        <f t="shared" si="260"/>
        <v/>
      </c>
      <c r="O861" s="28" t="str">
        <f t="shared" ca="1" si="261"/>
        <v/>
      </c>
      <c r="P861" s="28" t="str">
        <f t="shared" ca="1" si="262"/>
        <v/>
      </c>
      <c r="Q861" s="20" t="str">
        <f ca="1">IF(O861="","",SUM($P$4:$P861))</f>
        <v/>
      </c>
      <c r="R861" s="28" t="e">
        <f t="shared" si="268"/>
        <v>#N/A</v>
      </c>
      <c r="S861" s="77">
        <f ca="1">SUM(L$4:L861)</f>
        <v>1.5231388352783131</v>
      </c>
      <c r="T861" s="80">
        <f t="shared" ca="1" si="263"/>
        <v>0.72727935273569799</v>
      </c>
      <c r="U861" s="80" t="e">
        <f t="shared" ca="1" si="264"/>
        <v>#N/A</v>
      </c>
      <c r="V861" s="2"/>
      <c r="W861" s="2"/>
      <c r="X861" s="2"/>
      <c r="Y861" s="2"/>
      <c r="AB861" s="6"/>
      <c r="AC861" s="6"/>
      <c r="AP861" s="35" t="e">
        <f t="shared" si="266"/>
        <v>#N/A</v>
      </c>
      <c r="AQ861" s="78" t="e">
        <f t="shared" ca="1" si="267"/>
        <v>#N/A</v>
      </c>
    </row>
    <row r="862" spans="1:43">
      <c r="A862" s="74">
        <v>2.78958071216443</v>
      </c>
      <c r="B862" s="74">
        <v>3496</v>
      </c>
      <c r="C862" s="35">
        <v>0</v>
      </c>
      <c r="D862" s="35">
        <f t="shared" ca="1" si="254"/>
        <v>34</v>
      </c>
      <c r="E862" s="35">
        <f t="shared" ca="1" si="255"/>
        <v>1.3846446124388249E-3</v>
      </c>
      <c r="F862" s="35">
        <f ca="1">E862*'Input Sheet'!$D$2/SUM(OFFSET($E$4,0,0,'Input Sheet'!$D$2))</f>
        <v>0.64579730197163909</v>
      </c>
      <c r="G862" s="35" t="str">
        <f t="shared" si="256"/>
        <v/>
      </c>
      <c r="H862" s="35" t="str">
        <f t="shared" si="257"/>
        <v/>
      </c>
      <c r="J862" s="19">
        <v>859</v>
      </c>
      <c r="K862" s="30">
        <f t="shared" si="258"/>
        <v>2.4048337166199398</v>
      </c>
      <c r="L862" s="77">
        <f t="shared" ca="1" si="259"/>
        <v>8.2740958548173696E-4</v>
      </c>
      <c r="M862" s="27">
        <f t="shared" si="265"/>
        <v>2.4048337166199398</v>
      </c>
      <c r="N862" s="22" t="str">
        <f t="shared" si="260"/>
        <v/>
      </c>
      <c r="O862" s="28" t="str">
        <f t="shared" ca="1" si="261"/>
        <v/>
      </c>
      <c r="P862" s="28" t="str">
        <f t="shared" ca="1" si="262"/>
        <v/>
      </c>
      <c r="Q862" s="20" t="str">
        <f ca="1">IF(O862="","",SUM($P$4:$P862))</f>
        <v/>
      </c>
      <c r="R862" s="28" t="e">
        <f t="shared" si="268"/>
        <v>#N/A</v>
      </c>
      <c r="S862" s="77">
        <f ca="1">SUM(L$4:L862)</f>
        <v>1.5239662448637947</v>
      </c>
      <c r="T862" s="80">
        <f t="shared" ca="1" si="263"/>
        <v>0.72767443025183687</v>
      </c>
      <c r="U862" s="80" t="e">
        <f t="shared" ca="1" si="264"/>
        <v>#N/A</v>
      </c>
      <c r="V862" s="2"/>
      <c r="W862" s="2"/>
      <c r="X862" s="2"/>
      <c r="Y862" s="2"/>
      <c r="AB862" s="6"/>
      <c r="AC862" s="6"/>
      <c r="AP862" s="35" t="e">
        <f t="shared" si="266"/>
        <v>#N/A</v>
      </c>
      <c r="AQ862" s="78" t="e">
        <f t="shared" ca="1" si="267"/>
        <v>#N/A</v>
      </c>
    </row>
    <row r="863" spans="1:43">
      <c r="A863" s="74">
        <v>2.9222062774390198</v>
      </c>
      <c r="B863" s="74">
        <v>3500</v>
      </c>
      <c r="C863" s="35">
        <v>4.5871559633027499E-3</v>
      </c>
      <c r="D863" s="35">
        <f t="shared" ca="1" si="254"/>
        <v>37</v>
      </c>
      <c r="E863" s="35">
        <f t="shared" ca="1" si="255"/>
        <v>1.8337185407973631E-3</v>
      </c>
      <c r="F863" s="35">
        <f ca="1">E863*'Input Sheet'!$D$2/SUM(OFFSET($E$4,0,0,'Input Sheet'!$D$2))</f>
        <v>0.85524507558406282</v>
      </c>
      <c r="G863" s="35">
        <f t="shared" si="256"/>
        <v>2.9222062774390198</v>
      </c>
      <c r="H863" s="35">
        <f t="shared" si="257"/>
        <v>1</v>
      </c>
      <c r="J863" s="19">
        <v>860</v>
      </c>
      <c r="K863" s="30">
        <f t="shared" si="258"/>
        <v>2.4048337166199398</v>
      </c>
      <c r="L863" s="77">
        <f t="shared" ca="1" si="259"/>
        <v>8.2740958548173696E-4</v>
      </c>
      <c r="M863" s="27" t="str">
        <f t="shared" si="265"/>
        <v/>
      </c>
      <c r="N863" s="22" t="str">
        <f t="shared" si="260"/>
        <v/>
      </c>
      <c r="O863" s="28" t="str">
        <f t="shared" ca="1" si="261"/>
        <v/>
      </c>
      <c r="P863" s="28" t="str">
        <f t="shared" ca="1" si="262"/>
        <v/>
      </c>
      <c r="Q863" s="20" t="str">
        <f ca="1">IF(O863="","",SUM($P$4:$P863))</f>
        <v/>
      </c>
      <c r="R863" s="28" t="e">
        <f t="shared" si="268"/>
        <v>#N/A</v>
      </c>
      <c r="S863" s="77">
        <f ca="1">SUM(L$4:L863)</f>
        <v>1.5247936544492764</v>
      </c>
      <c r="T863" s="80">
        <f t="shared" ca="1" si="263"/>
        <v>0.72806950776797574</v>
      </c>
      <c r="U863" s="80" t="e">
        <f t="shared" ca="1" si="264"/>
        <v>#N/A</v>
      </c>
      <c r="V863" s="2"/>
      <c r="W863" s="2"/>
      <c r="X863" s="2"/>
      <c r="Y863" s="2"/>
      <c r="AB863" s="6"/>
      <c r="AC863" s="6"/>
      <c r="AP863" s="35" t="e">
        <f t="shared" si="266"/>
        <v>#N/A</v>
      </c>
      <c r="AQ863" s="78" t="e">
        <f t="shared" ca="1" si="267"/>
        <v>#N/A</v>
      </c>
    </row>
    <row r="864" spans="1:43">
      <c r="A864" s="74">
        <v>2.7058637122839202</v>
      </c>
      <c r="B864" s="74">
        <v>3502</v>
      </c>
      <c r="C864" s="35">
        <v>3.7037037037037E-2</v>
      </c>
      <c r="D864" s="35">
        <f t="shared" ca="1" si="254"/>
        <v>32</v>
      </c>
      <c r="E864" s="35">
        <f t="shared" ca="1" si="255"/>
        <v>9.4891728684618783E-4</v>
      </c>
      <c r="F864" s="35">
        <f ca="1">E864*'Input Sheet'!$D$2/SUM(OFFSET($E$4,0,0,'Input Sheet'!$D$2))</f>
        <v>0.44257437477776673</v>
      </c>
      <c r="G864" s="35">
        <f t="shared" si="256"/>
        <v>2.7058637122839202</v>
      </c>
      <c r="H864" s="35">
        <f t="shared" si="257"/>
        <v>1</v>
      </c>
      <c r="J864" s="19">
        <v>861</v>
      </c>
      <c r="K864" s="30">
        <f t="shared" si="258"/>
        <v>2.4065401804339599</v>
      </c>
      <c r="L864" s="77">
        <f t="shared" ca="1" si="259"/>
        <v>8.2740958548173696E-4</v>
      </c>
      <c r="M864" s="27">
        <f t="shared" si="265"/>
        <v>2.4065401804339599</v>
      </c>
      <c r="N864" s="22" t="str">
        <f t="shared" si="260"/>
        <v/>
      </c>
      <c r="O864" s="28" t="str">
        <f t="shared" ca="1" si="261"/>
        <v/>
      </c>
      <c r="P864" s="28" t="str">
        <f t="shared" ca="1" si="262"/>
        <v/>
      </c>
      <c r="Q864" s="20" t="str">
        <f ca="1">IF(O864="","",SUM($P$4:$P864))</f>
        <v/>
      </c>
      <c r="R864" s="28" t="e">
        <f t="shared" si="268"/>
        <v>#N/A</v>
      </c>
      <c r="S864" s="77">
        <f ca="1">SUM(L$4:L864)</f>
        <v>1.5256210640347581</v>
      </c>
      <c r="T864" s="80">
        <f t="shared" ca="1" si="263"/>
        <v>0.72846458528411462</v>
      </c>
      <c r="U864" s="80" t="e">
        <f t="shared" ca="1" si="264"/>
        <v>#N/A</v>
      </c>
      <c r="V864" s="2"/>
      <c r="W864" s="2"/>
      <c r="X864" s="2"/>
      <c r="Y864" s="2"/>
      <c r="AB864" s="6"/>
      <c r="AC864" s="6"/>
      <c r="AP864" s="35" t="e">
        <f t="shared" si="266"/>
        <v>#N/A</v>
      </c>
      <c r="AQ864" s="78" t="e">
        <f t="shared" ca="1" si="267"/>
        <v>#N/A</v>
      </c>
    </row>
    <row r="865" spans="1:43">
      <c r="A865" s="74">
        <v>2.7084209001347102</v>
      </c>
      <c r="B865" s="74">
        <v>3504</v>
      </c>
      <c r="C865" s="35">
        <v>2.4E-2</v>
      </c>
      <c r="D865" s="35">
        <f t="shared" ca="1" si="254"/>
        <v>32</v>
      </c>
      <c r="E865" s="35">
        <f t="shared" ca="1" si="255"/>
        <v>9.4891728684618783E-4</v>
      </c>
      <c r="F865" s="35">
        <f ca="1">E865*'Input Sheet'!$D$2/SUM(OFFSET($E$4,0,0,'Input Sheet'!$D$2))</f>
        <v>0.44257437477776673</v>
      </c>
      <c r="G865" s="35">
        <f t="shared" si="256"/>
        <v>2.7084209001347102</v>
      </c>
      <c r="H865" s="35">
        <f t="shared" si="257"/>
        <v>1</v>
      </c>
      <c r="J865" s="19">
        <v>862</v>
      </c>
      <c r="K865" s="30">
        <f t="shared" si="258"/>
        <v>2.4065401804339599</v>
      </c>
      <c r="L865" s="77">
        <f t="shared" ca="1" si="259"/>
        <v>8.2740958548173696E-4</v>
      </c>
      <c r="M865" s="27" t="str">
        <f t="shared" si="265"/>
        <v/>
      </c>
      <c r="N865" s="22" t="str">
        <f t="shared" si="260"/>
        <v/>
      </c>
      <c r="O865" s="28" t="str">
        <f t="shared" ca="1" si="261"/>
        <v/>
      </c>
      <c r="P865" s="28" t="str">
        <f t="shared" ca="1" si="262"/>
        <v/>
      </c>
      <c r="Q865" s="20" t="str">
        <f ca="1">IF(O865="","",SUM($P$4:$P865))</f>
        <v/>
      </c>
      <c r="R865" s="28" t="e">
        <f t="shared" si="268"/>
        <v>#N/A</v>
      </c>
      <c r="S865" s="77">
        <f ca="1">SUM(L$4:L865)</f>
        <v>1.5264484736202397</v>
      </c>
      <c r="T865" s="80">
        <f t="shared" ca="1" si="263"/>
        <v>0.72885966280025349</v>
      </c>
      <c r="U865" s="80" t="e">
        <f t="shared" ca="1" si="264"/>
        <v>#N/A</v>
      </c>
      <c r="V865" s="2"/>
      <c r="W865" s="2"/>
      <c r="X865" s="2"/>
      <c r="Y865" s="2"/>
      <c r="AB865" s="6"/>
      <c r="AC865" s="6"/>
      <c r="AP865" s="35" t="e">
        <f t="shared" si="266"/>
        <v>#N/A</v>
      </c>
      <c r="AQ865" s="78" t="e">
        <f t="shared" ca="1" si="267"/>
        <v>#N/A</v>
      </c>
    </row>
    <row r="866" spans="1:43">
      <c r="A866" s="74">
        <v>2.7101173651118202</v>
      </c>
      <c r="B866" s="74">
        <v>3505</v>
      </c>
      <c r="C866" s="35">
        <v>8.2644628099173598E-2</v>
      </c>
      <c r="D866" s="35">
        <f t="shared" ca="1" si="254"/>
        <v>32</v>
      </c>
      <c r="E866" s="35">
        <f t="shared" ca="1" si="255"/>
        <v>9.4891728684618783E-4</v>
      </c>
      <c r="F866" s="35">
        <f ca="1">E866*'Input Sheet'!$D$2/SUM(OFFSET($E$4,0,0,'Input Sheet'!$D$2))</f>
        <v>0.44257437477776673</v>
      </c>
      <c r="G866" s="35">
        <f t="shared" si="256"/>
        <v>2.7101173651118202</v>
      </c>
      <c r="H866" s="35">
        <f t="shared" si="257"/>
        <v>1</v>
      </c>
      <c r="J866" s="19">
        <v>863</v>
      </c>
      <c r="K866" s="30">
        <f t="shared" si="258"/>
        <v>2.4065401804339599</v>
      </c>
      <c r="L866" s="77">
        <f t="shared" ca="1" si="259"/>
        <v>8.2740958548173696E-4</v>
      </c>
      <c r="M866" s="27" t="str">
        <f t="shared" si="265"/>
        <v/>
      </c>
      <c r="N866" s="22" t="str">
        <f t="shared" si="260"/>
        <v/>
      </c>
      <c r="O866" s="28" t="str">
        <f t="shared" ca="1" si="261"/>
        <v/>
      </c>
      <c r="P866" s="28" t="str">
        <f t="shared" ca="1" si="262"/>
        <v/>
      </c>
      <c r="Q866" s="20" t="str">
        <f ca="1">IF(O866="","",SUM($P$4:$P866))</f>
        <v/>
      </c>
      <c r="R866" s="28" t="e">
        <f t="shared" si="268"/>
        <v>#N/A</v>
      </c>
      <c r="S866" s="77">
        <f ca="1">SUM(L$4:L866)</f>
        <v>1.5272758832057214</v>
      </c>
      <c r="T866" s="80">
        <f t="shared" ca="1" si="263"/>
        <v>0.72925474031639237</v>
      </c>
      <c r="U866" s="80" t="e">
        <f t="shared" ca="1" si="264"/>
        <v>#N/A</v>
      </c>
      <c r="V866" s="2"/>
      <c r="W866" s="2"/>
      <c r="X866" s="2"/>
      <c r="Y866" s="2"/>
      <c r="AB866" s="6"/>
      <c r="AC866" s="6"/>
      <c r="AP866" s="35" t="e">
        <f t="shared" si="266"/>
        <v>#N/A</v>
      </c>
      <c r="AQ866" s="78" t="e">
        <f t="shared" ca="1" si="267"/>
        <v>#N/A</v>
      </c>
    </row>
    <row r="867" spans="1:43">
      <c r="A867" s="74">
        <v>2.7315887651867401</v>
      </c>
      <c r="B867" s="74">
        <v>3506</v>
      </c>
      <c r="C867" s="35">
        <v>7.0833333333333304E-2</v>
      </c>
      <c r="D867" s="35">
        <f t="shared" ca="1" si="254"/>
        <v>33</v>
      </c>
      <c r="E867" s="35">
        <f t="shared" ca="1" si="255"/>
        <v>1.1903085264824986E-3</v>
      </c>
      <c r="F867" s="35">
        <f ca="1">E867*'Input Sheet'!$D$2/SUM(OFFSET($E$4,0,0,'Input Sheet'!$D$2))</f>
        <v>0.55515908415105819</v>
      </c>
      <c r="G867" s="35">
        <f t="shared" si="256"/>
        <v>2.7315887651867401</v>
      </c>
      <c r="H867" s="35">
        <f t="shared" si="257"/>
        <v>1</v>
      </c>
      <c r="J867" s="19">
        <v>864</v>
      </c>
      <c r="K867" s="30">
        <f t="shared" si="258"/>
        <v>2.40823996531185</v>
      </c>
      <c r="L867" s="77">
        <f t="shared" ca="1" si="259"/>
        <v>8.2740958548173696E-4</v>
      </c>
      <c r="M867" s="27">
        <f t="shared" si="265"/>
        <v>2.40823996531185</v>
      </c>
      <c r="N867" s="22" t="str">
        <f t="shared" si="260"/>
        <v/>
      </c>
      <c r="O867" s="28" t="str">
        <f t="shared" ca="1" si="261"/>
        <v/>
      </c>
      <c r="P867" s="28" t="str">
        <f t="shared" ca="1" si="262"/>
        <v/>
      </c>
      <c r="Q867" s="20" t="str">
        <f ca="1">IF(O867="","",SUM($P$4:$P867))</f>
        <v/>
      </c>
      <c r="R867" s="28" t="e">
        <f t="shared" si="268"/>
        <v>#N/A</v>
      </c>
      <c r="S867" s="77">
        <f ca="1">SUM(L$4:L867)</f>
        <v>1.528103292791203</v>
      </c>
      <c r="T867" s="80">
        <f t="shared" ca="1" si="263"/>
        <v>0.72964981783253124</v>
      </c>
      <c r="U867" s="80" t="e">
        <f t="shared" ca="1" si="264"/>
        <v>#N/A</v>
      </c>
      <c r="V867" s="2"/>
      <c r="W867" s="2"/>
      <c r="X867" s="2"/>
      <c r="Y867" s="2"/>
      <c r="AB867" s="6"/>
      <c r="AC867" s="6"/>
      <c r="AP867" s="35" t="e">
        <f t="shared" si="266"/>
        <v>#N/A</v>
      </c>
      <c r="AQ867" s="78" t="e">
        <f t="shared" ca="1" si="267"/>
        <v>#N/A</v>
      </c>
    </row>
    <row r="868" spans="1:43">
      <c r="A868" s="74">
        <v>2.7853298350107698</v>
      </c>
      <c r="B868" s="74">
        <v>3507</v>
      </c>
      <c r="C868" s="35">
        <v>6.22222222222222E-2</v>
      </c>
      <c r="D868" s="35">
        <f t="shared" ca="1" si="254"/>
        <v>34</v>
      </c>
      <c r="E868" s="35">
        <f t="shared" ca="1" si="255"/>
        <v>1.3846446124388249E-3</v>
      </c>
      <c r="F868" s="35">
        <f ca="1">E868*'Input Sheet'!$D$2/SUM(OFFSET($E$4,0,0,'Input Sheet'!$D$2))</f>
        <v>0.64579730197163909</v>
      </c>
      <c r="G868" s="35">
        <f t="shared" si="256"/>
        <v>2.7853298350107698</v>
      </c>
      <c r="H868" s="35">
        <f t="shared" si="257"/>
        <v>1</v>
      </c>
      <c r="J868" s="19">
        <v>865</v>
      </c>
      <c r="K868" s="30">
        <f t="shared" si="258"/>
        <v>2.40823996531185</v>
      </c>
      <c r="L868" s="77">
        <f t="shared" ca="1" si="259"/>
        <v>8.2740958548173696E-4</v>
      </c>
      <c r="M868" s="27" t="str">
        <f t="shared" si="265"/>
        <v/>
      </c>
      <c r="N868" s="22" t="str">
        <f t="shared" si="260"/>
        <v/>
      </c>
      <c r="O868" s="28" t="str">
        <f t="shared" ca="1" si="261"/>
        <v/>
      </c>
      <c r="P868" s="28" t="str">
        <f t="shared" ca="1" si="262"/>
        <v/>
      </c>
      <c r="Q868" s="20" t="str">
        <f ca="1">IF(O868="","",SUM($P$4:$P868))</f>
        <v/>
      </c>
      <c r="R868" s="28" t="e">
        <f t="shared" si="268"/>
        <v>#N/A</v>
      </c>
      <c r="S868" s="77">
        <f ca="1">SUM(L$4:L868)</f>
        <v>1.5289307023766847</v>
      </c>
      <c r="T868" s="80">
        <f t="shared" ca="1" si="263"/>
        <v>0.73004489534867012</v>
      </c>
      <c r="U868" s="80" t="e">
        <f t="shared" ca="1" si="264"/>
        <v>#N/A</v>
      </c>
      <c r="V868" s="2"/>
      <c r="W868" s="2"/>
      <c r="X868" s="2"/>
      <c r="Y868" s="2"/>
      <c r="AB868" s="6"/>
      <c r="AC868" s="6"/>
      <c r="AP868" s="35" t="e">
        <f t="shared" si="266"/>
        <v>#N/A</v>
      </c>
      <c r="AQ868" s="78" t="e">
        <f t="shared" ca="1" si="267"/>
        <v>#N/A</v>
      </c>
    </row>
    <row r="869" spans="1:43">
      <c r="A869" s="74">
        <v>2.5465426634781299</v>
      </c>
      <c r="B869" s="74">
        <v>3510</v>
      </c>
      <c r="C869" s="35">
        <v>4.6728971962616802E-3</v>
      </c>
      <c r="D869" s="35">
        <f t="shared" ca="1" si="254"/>
        <v>29</v>
      </c>
      <c r="E869" s="35">
        <f t="shared" ca="1" si="255"/>
        <v>1.0943159033790714E-3</v>
      </c>
      <c r="F869" s="35">
        <f ca="1">E869*'Input Sheet'!$D$2/SUM(OFFSET($E$4,0,0,'Input Sheet'!$D$2))</f>
        <v>0.51038819026790838</v>
      </c>
      <c r="G869" s="35">
        <f t="shared" si="256"/>
        <v>2.5465426634781299</v>
      </c>
      <c r="H869" s="35">
        <f t="shared" si="257"/>
        <v>3</v>
      </c>
      <c r="J869" s="19">
        <v>866</v>
      </c>
      <c r="K869" s="30">
        <f t="shared" si="258"/>
        <v>2.4099331233312902</v>
      </c>
      <c r="L869" s="77">
        <f t="shared" ca="1" si="259"/>
        <v>8.2740958548173696E-4</v>
      </c>
      <c r="M869" s="27">
        <f t="shared" si="265"/>
        <v>2.4099331233312902</v>
      </c>
      <c r="N869" s="22" t="str">
        <f t="shared" si="260"/>
        <v/>
      </c>
      <c r="O869" s="28" t="str">
        <f t="shared" ca="1" si="261"/>
        <v/>
      </c>
      <c r="P869" s="28" t="str">
        <f t="shared" ca="1" si="262"/>
        <v/>
      </c>
      <c r="Q869" s="20" t="str">
        <f ca="1">IF(O869="","",SUM($P$4:$P869))</f>
        <v/>
      </c>
      <c r="R869" s="28" t="e">
        <f t="shared" si="268"/>
        <v>#N/A</v>
      </c>
      <c r="S869" s="77">
        <f ca="1">SUM(L$4:L869)</f>
        <v>1.5297581119621664</v>
      </c>
      <c r="T869" s="80">
        <f t="shared" ca="1" si="263"/>
        <v>0.730439972864809</v>
      </c>
      <c r="U869" s="80" t="e">
        <f t="shared" ca="1" si="264"/>
        <v>#N/A</v>
      </c>
      <c r="V869" s="2"/>
      <c r="W869" s="2"/>
      <c r="X869" s="2"/>
      <c r="Y869" s="2"/>
      <c r="AB869" s="6"/>
      <c r="AC869" s="6"/>
      <c r="AP869" s="35" t="e">
        <f t="shared" si="266"/>
        <v>#N/A</v>
      </c>
      <c r="AQ869" s="78" t="e">
        <f t="shared" ca="1" si="267"/>
        <v>#N/A</v>
      </c>
    </row>
    <row r="870" spans="1:43">
      <c r="A870" s="74">
        <v>2.7874604745184199</v>
      </c>
      <c r="B870" s="74">
        <v>3511</v>
      </c>
      <c r="C870" s="35">
        <v>7.6595744680851105E-2</v>
      </c>
      <c r="D870" s="35">
        <f t="shared" ca="1" si="254"/>
        <v>34</v>
      </c>
      <c r="E870" s="35">
        <f t="shared" ca="1" si="255"/>
        <v>1.3846446124388249E-3</v>
      </c>
      <c r="F870" s="35">
        <f ca="1">E870*'Input Sheet'!$D$2/SUM(OFFSET($E$4,0,0,'Input Sheet'!$D$2))</f>
        <v>0.64579730197163909</v>
      </c>
      <c r="G870" s="35">
        <f t="shared" si="256"/>
        <v>2.7874604745184199</v>
      </c>
      <c r="H870" s="35">
        <f t="shared" si="257"/>
        <v>1</v>
      </c>
      <c r="J870" s="19">
        <v>867</v>
      </c>
      <c r="K870" s="30">
        <f t="shared" si="258"/>
        <v>2.4099331233312902</v>
      </c>
      <c r="L870" s="77">
        <f t="shared" ca="1" si="259"/>
        <v>8.2740958548173696E-4</v>
      </c>
      <c r="M870" s="27" t="str">
        <f t="shared" si="265"/>
        <v/>
      </c>
      <c r="N870" s="22" t="str">
        <f t="shared" si="260"/>
        <v/>
      </c>
      <c r="O870" s="28" t="str">
        <f t="shared" ca="1" si="261"/>
        <v/>
      </c>
      <c r="P870" s="28" t="str">
        <f t="shared" ca="1" si="262"/>
        <v/>
      </c>
      <c r="Q870" s="20" t="str">
        <f ca="1">IF(O870="","",SUM($P$4:$P870))</f>
        <v/>
      </c>
      <c r="R870" s="28" t="e">
        <f t="shared" si="268"/>
        <v>#N/A</v>
      </c>
      <c r="S870" s="77">
        <f ca="1">SUM(L$4:L870)</f>
        <v>1.530585521547648</v>
      </c>
      <c r="T870" s="80">
        <f t="shared" ca="1" si="263"/>
        <v>0.73083505038094787</v>
      </c>
      <c r="U870" s="80" t="e">
        <f t="shared" ca="1" si="264"/>
        <v>#N/A</v>
      </c>
      <c r="V870" s="2"/>
      <c r="W870" s="2"/>
      <c r="X870" s="2"/>
      <c r="Y870" s="2"/>
      <c r="AB870" s="6"/>
      <c r="AC870" s="6"/>
      <c r="AP870" s="35" t="e">
        <f t="shared" si="266"/>
        <v>#N/A</v>
      </c>
      <c r="AQ870" s="78" t="e">
        <f t="shared" ca="1" si="267"/>
        <v>#N/A</v>
      </c>
    </row>
    <row r="871" spans="1:43">
      <c r="A871" s="74">
        <v>2.9122220565324199</v>
      </c>
      <c r="B871" s="74">
        <v>3513</v>
      </c>
      <c r="C871" s="35">
        <v>3.2110091743119303E-2</v>
      </c>
      <c r="D871" s="35">
        <f t="shared" ca="1" si="254"/>
        <v>36</v>
      </c>
      <c r="E871" s="35">
        <f t="shared" ca="1" si="255"/>
        <v>1.6752490372716649E-3</v>
      </c>
      <c r="F871" s="35">
        <f ca="1">E871*'Input Sheet'!$D$2/SUM(OFFSET($E$4,0,0,'Input Sheet'!$D$2))</f>
        <v>0.78133500732371164</v>
      </c>
      <c r="G871" s="35">
        <f t="shared" si="256"/>
        <v>2.9122220565324199</v>
      </c>
      <c r="H871" s="35">
        <f t="shared" si="257"/>
        <v>1</v>
      </c>
      <c r="J871" s="19">
        <v>868</v>
      </c>
      <c r="K871" s="30">
        <f t="shared" si="258"/>
        <v>2.4099331233312902</v>
      </c>
      <c r="L871" s="77">
        <f t="shared" ca="1" si="259"/>
        <v>8.2740958548173696E-4</v>
      </c>
      <c r="M871" s="27" t="str">
        <f t="shared" si="265"/>
        <v/>
      </c>
      <c r="N871" s="22" t="str">
        <f t="shared" si="260"/>
        <v/>
      </c>
      <c r="O871" s="28" t="str">
        <f t="shared" ca="1" si="261"/>
        <v/>
      </c>
      <c r="P871" s="28" t="str">
        <f t="shared" ca="1" si="262"/>
        <v/>
      </c>
      <c r="Q871" s="20" t="str">
        <f ca="1">IF(O871="","",SUM($P$4:$P871))</f>
        <v/>
      </c>
      <c r="R871" s="28" t="e">
        <f t="shared" si="268"/>
        <v>#N/A</v>
      </c>
      <c r="S871" s="77">
        <f ca="1">SUM(L$4:L871)</f>
        <v>1.5314129311331297</v>
      </c>
      <c r="T871" s="80">
        <f t="shared" ca="1" si="263"/>
        <v>0.73123012789708675</v>
      </c>
      <c r="U871" s="80" t="e">
        <f t="shared" ca="1" si="264"/>
        <v>#N/A</v>
      </c>
      <c r="V871" s="2"/>
      <c r="W871" s="2"/>
      <c r="X871" s="2"/>
      <c r="Y871" s="2"/>
      <c r="AB871" s="6"/>
      <c r="AC871" s="6"/>
      <c r="AP871" s="35" t="e">
        <f t="shared" si="266"/>
        <v>#N/A</v>
      </c>
      <c r="AQ871" s="78" t="e">
        <f t="shared" ca="1" si="267"/>
        <v>#N/A</v>
      </c>
    </row>
    <row r="872" spans="1:43">
      <c r="A872" s="74">
        <v>2.5428254269591801</v>
      </c>
      <c r="B872" s="74">
        <v>3517</v>
      </c>
      <c r="C872" s="35">
        <v>0</v>
      </c>
      <c r="D872" s="35">
        <f t="shared" ca="1" si="254"/>
        <v>29</v>
      </c>
      <c r="E872" s="35">
        <f t="shared" ca="1" si="255"/>
        <v>1.0943159033790714E-3</v>
      </c>
      <c r="F872" s="35">
        <f ca="1">E872*'Input Sheet'!$D$2/SUM(OFFSET($E$4,0,0,'Input Sheet'!$D$2))</f>
        <v>0.51038819026790838</v>
      </c>
      <c r="G872" s="35" t="str">
        <f t="shared" si="256"/>
        <v/>
      </c>
      <c r="H872" s="35" t="str">
        <f t="shared" si="257"/>
        <v/>
      </c>
      <c r="J872" s="19">
        <v>869</v>
      </c>
      <c r="K872" s="30">
        <f t="shared" si="258"/>
        <v>2.4132997640812501</v>
      </c>
      <c r="L872" s="77">
        <f t="shared" ca="1" si="259"/>
        <v>8.2740958548173696E-4</v>
      </c>
      <c r="M872" s="27">
        <f t="shared" si="265"/>
        <v>2.4132997640812501</v>
      </c>
      <c r="N872" s="22" t="str">
        <f t="shared" si="260"/>
        <v/>
      </c>
      <c r="O872" s="28" t="str">
        <f t="shared" ca="1" si="261"/>
        <v/>
      </c>
      <c r="P872" s="28" t="str">
        <f t="shared" ca="1" si="262"/>
        <v/>
      </c>
      <c r="Q872" s="20" t="str">
        <f ca="1">IF(O872="","",SUM($P$4:$P872))</f>
        <v/>
      </c>
      <c r="R872" s="28" t="e">
        <f t="shared" si="268"/>
        <v>#N/A</v>
      </c>
      <c r="S872" s="77">
        <f ca="1">SUM(L$4:L872)</f>
        <v>1.5322403407186114</v>
      </c>
      <c r="T872" s="80">
        <f t="shared" ca="1" si="263"/>
        <v>0.73162520541322562</v>
      </c>
      <c r="U872" s="80" t="e">
        <f t="shared" ca="1" si="264"/>
        <v>#N/A</v>
      </c>
      <c r="V872" s="2"/>
      <c r="W872" s="2"/>
      <c r="X872" s="2"/>
      <c r="Y872" s="2"/>
      <c r="AB872" s="6"/>
      <c r="AC872" s="6"/>
      <c r="AP872" s="35" t="e">
        <f t="shared" si="266"/>
        <v>#N/A</v>
      </c>
      <c r="AQ872" s="78" t="e">
        <f t="shared" ca="1" si="267"/>
        <v>#N/A</v>
      </c>
    </row>
    <row r="873" spans="1:43">
      <c r="A873" s="74">
        <v>2.70156798505593</v>
      </c>
      <c r="B873" s="74">
        <v>3518</v>
      </c>
      <c r="C873" s="35">
        <v>1.5936254980079698E-2</v>
      </c>
      <c r="D873" s="35">
        <f t="shared" ca="1" si="254"/>
        <v>32</v>
      </c>
      <c r="E873" s="35">
        <f t="shared" ca="1" si="255"/>
        <v>9.4891728684618783E-4</v>
      </c>
      <c r="F873" s="35">
        <f ca="1">E873*'Input Sheet'!$D$2/SUM(OFFSET($E$4,0,0,'Input Sheet'!$D$2))</f>
        <v>0.44257437477776673</v>
      </c>
      <c r="G873" s="35">
        <f t="shared" si="256"/>
        <v>2.70156798505593</v>
      </c>
      <c r="H873" s="35">
        <f t="shared" si="257"/>
        <v>2</v>
      </c>
      <c r="J873" s="19">
        <v>870</v>
      </c>
      <c r="K873" s="30">
        <f t="shared" si="258"/>
        <v>2.4132997640812501</v>
      </c>
      <c r="L873" s="77">
        <f t="shared" ca="1" si="259"/>
        <v>8.2740958548173696E-4</v>
      </c>
      <c r="M873" s="27" t="str">
        <f t="shared" si="265"/>
        <v/>
      </c>
      <c r="N873" s="22" t="str">
        <f t="shared" si="260"/>
        <v/>
      </c>
      <c r="O873" s="28" t="str">
        <f t="shared" ca="1" si="261"/>
        <v/>
      </c>
      <c r="P873" s="28" t="str">
        <f t="shared" ca="1" si="262"/>
        <v/>
      </c>
      <c r="Q873" s="20" t="str">
        <f ca="1">IF(O873="","",SUM($P$4:$P873))</f>
        <v/>
      </c>
      <c r="R873" s="28" t="e">
        <f t="shared" si="268"/>
        <v>#N/A</v>
      </c>
      <c r="S873" s="77">
        <f ca="1">SUM(L$4:L873)</f>
        <v>1.533067750304093</v>
      </c>
      <c r="T873" s="80">
        <f t="shared" ca="1" si="263"/>
        <v>0.7320202829293645</v>
      </c>
      <c r="U873" s="80" t="e">
        <f t="shared" ca="1" si="264"/>
        <v>#N/A</v>
      </c>
      <c r="V873" s="2"/>
      <c r="W873" s="2"/>
      <c r="X873" s="2"/>
      <c r="Y873" s="2"/>
      <c r="AB873" s="6"/>
      <c r="AC873" s="6"/>
      <c r="AP873" s="35" t="e">
        <f t="shared" si="266"/>
        <v>#N/A</v>
      </c>
      <c r="AQ873" s="78" t="e">
        <f t="shared" ca="1" si="267"/>
        <v>#N/A</v>
      </c>
    </row>
    <row r="874" spans="1:43">
      <c r="A874" s="74">
        <v>2.7024305364455299</v>
      </c>
      <c r="B874" s="74">
        <v>3519</v>
      </c>
      <c r="C874" s="35">
        <v>2.7397260273972601E-2</v>
      </c>
      <c r="D874" s="35">
        <f t="shared" ca="1" si="254"/>
        <v>32</v>
      </c>
      <c r="E874" s="35">
        <f t="shared" ca="1" si="255"/>
        <v>9.4891728684618783E-4</v>
      </c>
      <c r="F874" s="35">
        <f ca="1">E874*'Input Sheet'!$D$2/SUM(OFFSET($E$4,0,0,'Input Sheet'!$D$2))</f>
        <v>0.44257437477776673</v>
      </c>
      <c r="G874" s="35">
        <f t="shared" si="256"/>
        <v>2.7024305364455299</v>
      </c>
      <c r="H874" s="35">
        <f t="shared" si="257"/>
        <v>1</v>
      </c>
      <c r="J874" s="19">
        <v>871</v>
      </c>
      <c r="K874" s="30">
        <f t="shared" si="258"/>
        <v>2.4132997640812501</v>
      </c>
      <c r="L874" s="77">
        <f t="shared" ca="1" si="259"/>
        <v>8.2740958548173696E-4</v>
      </c>
      <c r="M874" s="27" t="str">
        <f t="shared" si="265"/>
        <v/>
      </c>
      <c r="N874" s="22" t="str">
        <f t="shared" si="260"/>
        <v/>
      </c>
      <c r="O874" s="28" t="str">
        <f t="shared" ca="1" si="261"/>
        <v/>
      </c>
      <c r="P874" s="28" t="str">
        <f t="shared" ca="1" si="262"/>
        <v/>
      </c>
      <c r="Q874" s="20" t="str">
        <f ca="1">IF(O874="","",SUM($P$4:$P874))</f>
        <v/>
      </c>
      <c r="R874" s="28" t="e">
        <f t="shared" si="268"/>
        <v>#N/A</v>
      </c>
      <c r="S874" s="77">
        <f ca="1">SUM(L$4:L874)</f>
        <v>1.5338951598895747</v>
      </c>
      <c r="T874" s="80">
        <f t="shared" ca="1" si="263"/>
        <v>0.73241536044550337</v>
      </c>
      <c r="U874" s="80" t="e">
        <f t="shared" ca="1" si="264"/>
        <v>#N/A</v>
      </c>
      <c r="V874" s="2"/>
      <c r="W874" s="2"/>
      <c r="X874" s="2"/>
      <c r="Y874" s="2"/>
      <c r="AB874" s="6"/>
      <c r="AC874" s="6"/>
      <c r="AP874" s="35" t="e">
        <f t="shared" si="266"/>
        <v>#N/A</v>
      </c>
      <c r="AQ874" s="78" t="e">
        <f t="shared" ca="1" si="267"/>
        <v>#N/A</v>
      </c>
    </row>
    <row r="875" spans="1:43">
      <c r="A875" s="74">
        <v>2.6170003411209</v>
      </c>
      <c r="B875" s="74">
        <v>3520</v>
      </c>
      <c r="C875" s="35">
        <v>0.104072398190045</v>
      </c>
      <c r="D875" s="35">
        <f t="shared" ca="1" si="254"/>
        <v>30</v>
      </c>
      <c r="E875" s="35">
        <f t="shared" ca="1" si="255"/>
        <v>1.2681791777477088E-3</v>
      </c>
      <c r="F875" s="35">
        <f ca="1">E875*'Input Sheet'!$D$2/SUM(OFFSET($E$4,0,0,'Input Sheet'!$D$2))</f>
        <v>0.59147790274037981</v>
      </c>
      <c r="G875" s="35">
        <f t="shared" si="256"/>
        <v>2.6170003411209</v>
      </c>
      <c r="H875" s="35">
        <f t="shared" si="257"/>
        <v>1</v>
      </c>
      <c r="J875" s="19">
        <v>872</v>
      </c>
      <c r="K875" s="30">
        <f t="shared" si="258"/>
        <v>2.4132997640812501</v>
      </c>
      <c r="L875" s="77">
        <f t="shared" ca="1" si="259"/>
        <v>8.2740958548173696E-4</v>
      </c>
      <c r="M875" s="27" t="str">
        <f t="shared" si="265"/>
        <v/>
      </c>
      <c r="N875" s="22" t="str">
        <f t="shared" si="260"/>
        <v/>
      </c>
      <c r="O875" s="28" t="str">
        <f t="shared" ca="1" si="261"/>
        <v/>
      </c>
      <c r="P875" s="28" t="str">
        <f t="shared" ca="1" si="262"/>
        <v/>
      </c>
      <c r="Q875" s="20" t="str">
        <f ca="1">IF(O875="","",SUM($P$4:$P875))</f>
        <v/>
      </c>
      <c r="R875" s="28" t="e">
        <f t="shared" si="268"/>
        <v>#N/A</v>
      </c>
      <c r="S875" s="77">
        <f ca="1">SUM(L$4:L875)</f>
        <v>1.5347225694750564</v>
      </c>
      <c r="T875" s="80">
        <f t="shared" ca="1" si="263"/>
        <v>0.73281043796164225</v>
      </c>
      <c r="U875" s="80" t="e">
        <f t="shared" ca="1" si="264"/>
        <v>#N/A</v>
      </c>
      <c r="V875" s="2"/>
      <c r="W875" s="2"/>
      <c r="X875" s="2"/>
      <c r="Y875" s="2"/>
      <c r="AB875" s="6"/>
      <c r="AC875" s="6"/>
      <c r="AP875" s="35" t="e">
        <f t="shared" si="266"/>
        <v>#N/A</v>
      </c>
      <c r="AQ875" s="78" t="e">
        <f t="shared" ca="1" si="267"/>
        <v>#N/A</v>
      </c>
    </row>
    <row r="876" spans="1:43">
      <c r="A876" s="74">
        <v>2.97680833733807</v>
      </c>
      <c r="B876" s="74">
        <v>3521</v>
      </c>
      <c r="C876" s="35">
        <v>0</v>
      </c>
      <c r="D876" s="35">
        <f t="shared" ca="1" si="254"/>
        <v>38</v>
      </c>
      <c r="E876" s="35">
        <f t="shared" ca="1" si="255"/>
        <v>1.5419905911250552E-3</v>
      </c>
      <c r="F876" s="35">
        <f ca="1">E876*'Input Sheet'!$D$2/SUM(OFFSET($E$4,0,0,'Input Sheet'!$D$2))</f>
        <v>0.71918335901387087</v>
      </c>
      <c r="G876" s="35" t="str">
        <f t="shared" si="256"/>
        <v/>
      </c>
      <c r="H876" s="35" t="str">
        <f t="shared" si="257"/>
        <v/>
      </c>
      <c r="J876" s="19">
        <v>873</v>
      </c>
      <c r="K876" s="30">
        <f t="shared" si="258"/>
        <v>2.41664050733828</v>
      </c>
      <c r="L876" s="77">
        <f t="shared" ca="1" si="259"/>
        <v>8.2740958548173696E-4</v>
      </c>
      <c r="M876" s="27">
        <f t="shared" si="265"/>
        <v>2.41664050733828</v>
      </c>
      <c r="N876" s="22" t="str">
        <f t="shared" si="260"/>
        <v/>
      </c>
      <c r="O876" s="28" t="str">
        <f t="shared" ca="1" si="261"/>
        <v/>
      </c>
      <c r="P876" s="28" t="str">
        <f t="shared" ca="1" si="262"/>
        <v/>
      </c>
      <c r="Q876" s="20" t="str">
        <f ca="1">IF(O876="","",SUM($P$4:$P876))</f>
        <v/>
      </c>
      <c r="R876" s="28" t="e">
        <f t="shared" si="268"/>
        <v>#N/A</v>
      </c>
      <c r="S876" s="77">
        <f ca="1">SUM(L$4:L876)</f>
        <v>1.535549979060538</v>
      </c>
      <c r="T876" s="80">
        <f t="shared" ca="1" si="263"/>
        <v>0.73320551547778112</v>
      </c>
      <c r="U876" s="80" t="e">
        <f t="shared" ca="1" si="264"/>
        <v>#N/A</v>
      </c>
      <c r="V876" s="2"/>
      <c r="W876" s="2"/>
      <c r="X876" s="2"/>
      <c r="Y876" s="2"/>
      <c r="AB876" s="6"/>
      <c r="AC876" s="6"/>
      <c r="AP876" s="35" t="e">
        <f t="shared" si="266"/>
        <v>#N/A</v>
      </c>
      <c r="AQ876" s="78" t="e">
        <f t="shared" ca="1" si="267"/>
        <v>#N/A</v>
      </c>
    </row>
    <row r="877" spans="1:43">
      <c r="A877" s="74">
        <v>2.8394780473741998</v>
      </c>
      <c r="B877" s="74">
        <v>3522</v>
      </c>
      <c r="C877" s="35">
        <v>0</v>
      </c>
      <c r="D877" s="35">
        <f t="shared" ca="1" si="254"/>
        <v>35</v>
      </c>
      <c r="E877" s="35">
        <f t="shared" ca="1" si="255"/>
        <v>1.3846446124388249E-3</v>
      </c>
      <c r="F877" s="35">
        <f ca="1">E877*'Input Sheet'!$D$2/SUM(OFFSET($E$4,0,0,'Input Sheet'!$D$2))</f>
        <v>0.64579730197163909</v>
      </c>
      <c r="G877" s="35" t="str">
        <f t="shared" si="256"/>
        <v/>
      </c>
      <c r="H877" s="35" t="str">
        <f t="shared" si="257"/>
        <v/>
      </c>
      <c r="J877" s="19">
        <v>874</v>
      </c>
      <c r="K877" s="30">
        <f t="shared" si="258"/>
        <v>2.41664050733828</v>
      </c>
      <c r="L877" s="77">
        <f t="shared" ca="1" si="259"/>
        <v>8.2740958548173696E-4</v>
      </c>
      <c r="M877" s="27" t="str">
        <f t="shared" si="265"/>
        <v/>
      </c>
      <c r="N877" s="22" t="str">
        <f t="shared" si="260"/>
        <v/>
      </c>
      <c r="O877" s="28" t="str">
        <f t="shared" ca="1" si="261"/>
        <v/>
      </c>
      <c r="P877" s="28" t="str">
        <f t="shared" ca="1" si="262"/>
        <v/>
      </c>
      <c r="Q877" s="20" t="str">
        <f ca="1">IF(O877="","",SUM($P$4:$P877))</f>
        <v/>
      </c>
      <c r="R877" s="28" t="e">
        <f t="shared" si="268"/>
        <v>#N/A</v>
      </c>
      <c r="S877" s="77">
        <f ca="1">SUM(L$4:L877)</f>
        <v>1.5363773886460197</v>
      </c>
      <c r="T877" s="80">
        <f t="shared" ca="1" si="263"/>
        <v>0.73360059299392</v>
      </c>
      <c r="U877" s="80" t="e">
        <f t="shared" ca="1" si="264"/>
        <v>#N/A</v>
      </c>
      <c r="V877" s="2"/>
      <c r="W877" s="2"/>
      <c r="X877" s="2"/>
      <c r="Y877" s="2"/>
      <c r="AB877" s="6"/>
      <c r="AC877" s="6"/>
      <c r="AP877" s="35" t="e">
        <f t="shared" si="266"/>
        <v>#N/A</v>
      </c>
      <c r="AQ877" s="78" t="e">
        <f t="shared" ca="1" si="267"/>
        <v>#N/A</v>
      </c>
    </row>
    <row r="878" spans="1:43">
      <c r="A878" s="74">
        <v>2.8305886686851398</v>
      </c>
      <c r="B878" s="74">
        <v>3523</v>
      </c>
      <c r="C878" s="35">
        <v>1.7467248908296901E-2</v>
      </c>
      <c r="D878" s="35">
        <f t="shared" ca="1" si="254"/>
        <v>35</v>
      </c>
      <c r="E878" s="35">
        <f t="shared" ca="1" si="255"/>
        <v>1.3846446124388249E-3</v>
      </c>
      <c r="F878" s="35">
        <f ca="1">E878*'Input Sheet'!$D$2/SUM(OFFSET($E$4,0,0,'Input Sheet'!$D$2))</f>
        <v>0.64579730197163909</v>
      </c>
      <c r="G878" s="35">
        <f t="shared" si="256"/>
        <v>2.8305886686851398</v>
      </c>
      <c r="H878" s="35">
        <f t="shared" si="257"/>
        <v>1</v>
      </c>
      <c r="J878" s="19">
        <v>875</v>
      </c>
      <c r="K878" s="30">
        <f t="shared" si="258"/>
        <v>2.41664050733828</v>
      </c>
      <c r="L878" s="77">
        <f t="shared" ca="1" si="259"/>
        <v>8.2740958548173696E-4</v>
      </c>
      <c r="M878" s="27" t="str">
        <f t="shared" si="265"/>
        <v/>
      </c>
      <c r="N878" s="22" t="str">
        <f t="shared" si="260"/>
        <v/>
      </c>
      <c r="O878" s="28" t="str">
        <f t="shared" ca="1" si="261"/>
        <v/>
      </c>
      <c r="P878" s="28" t="str">
        <f t="shared" ca="1" si="262"/>
        <v/>
      </c>
      <c r="Q878" s="20" t="str">
        <f ca="1">IF(O878="","",SUM($P$4:$P878))</f>
        <v/>
      </c>
      <c r="R878" s="28" t="e">
        <f t="shared" si="268"/>
        <v>#N/A</v>
      </c>
      <c r="S878" s="77">
        <f ca="1">SUM(L$4:L878)</f>
        <v>1.5372047982315014</v>
      </c>
      <c r="T878" s="80">
        <f t="shared" ca="1" si="263"/>
        <v>0.73399567051005887</v>
      </c>
      <c r="U878" s="80" t="e">
        <f t="shared" ca="1" si="264"/>
        <v>#N/A</v>
      </c>
      <c r="V878" s="2"/>
      <c r="W878" s="2"/>
      <c r="X878" s="2"/>
      <c r="Y878" s="2"/>
      <c r="AB878" s="6"/>
      <c r="AC878" s="6"/>
      <c r="AP878" s="35" t="e">
        <f t="shared" si="266"/>
        <v>#N/A</v>
      </c>
      <c r="AQ878" s="78" t="e">
        <f t="shared" ca="1" si="267"/>
        <v>#N/A</v>
      </c>
    </row>
    <row r="879" spans="1:43">
      <c r="A879" s="74">
        <v>2.78390357927274</v>
      </c>
      <c r="B879" s="74">
        <v>3524</v>
      </c>
      <c r="C879" s="35">
        <v>0</v>
      </c>
      <c r="D879" s="35">
        <f t="shared" ca="1" si="254"/>
        <v>34</v>
      </c>
      <c r="E879" s="35">
        <f t="shared" ca="1" si="255"/>
        <v>1.3846446124388249E-3</v>
      </c>
      <c r="F879" s="35">
        <f ca="1">E879*'Input Sheet'!$D$2/SUM(OFFSET($E$4,0,0,'Input Sheet'!$D$2))</f>
        <v>0.64579730197163909</v>
      </c>
      <c r="G879" s="35" t="str">
        <f t="shared" si="256"/>
        <v/>
      </c>
      <c r="H879" s="35" t="str">
        <f t="shared" si="257"/>
        <v/>
      </c>
      <c r="J879" s="19">
        <v>876</v>
      </c>
      <c r="K879" s="30">
        <f t="shared" si="258"/>
        <v>2.4183012913197501</v>
      </c>
      <c r="L879" s="77">
        <f t="shared" ca="1" si="259"/>
        <v>8.2740958548173696E-4</v>
      </c>
      <c r="M879" s="27">
        <f t="shared" si="265"/>
        <v>2.4183012913197501</v>
      </c>
      <c r="N879" s="22" t="str">
        <f t="shared" si="260"/>
        <v/>
      </c>
      <c r="O879" s="28" t="str">
        <f t="shared" ca="1" si="261"/>
        <v/>
      </c>
      <c r="P879" s="28" t="str">
        <f t="shared" ca="1" si="262"/>
        <v/>
      </c>
      <c r="Q879" s="20" t="str">
        <f ca="1">IF(O879="","",SUM($P$4:$P879))</f>
        <v/>
      </c>
      <c r="R879" s="28" t="e">
        <f t="shared" si="268"/>
        <v>#N/A</v>
      </c>
      <c r="S879" s="77">
        <f ca="1">SUM(L$4:L879)</f>
        <v>1.538032207816983</v>
      </c>
      <c r="T879" s="80">
        <f t="shared" ca="1" si="263"/>
        <v>0.73439074802619775</v>
      </c>
      <c r="U879" s="80" t="e">
        <f t="shared" ca="1" si="264"/>
        <v>#N/A</v>
      </c>
      <c r="V879" s="2"/>
      <c r="W879" s="2"/>
      <c r="X879" s="2"/>
      <c r="Y879" s="2"/>
      <c r="AB879" s="6"/>
      <c r="AC879" s="6"/>
      <c r="AP879" s="35" t="e">
        <f t="shared" si="266"/>
        <v>#N/A</v>
      </c>
      <c r="AQ879" s="78" t="e">
        <f t="shared" ca="1" si="267"/>
        <v>#N/A</v>
      </c>
    </row>
    <row r="880" spans="1:43">
      <c r="A880" s="74">
        <v>2.6503075231319402</v>
      </c>
      <c r="B880" s="74">
        <v>3525</v>
      </c>
      <c r="C880" s="35">
        <v>0</v>
      </c>
      <c r="D880" s="35">
        <f t="shared" ca="1" si="254"/>
        <v>31</v>
      </c>
      <c r="E880" s="35">
        <f t="shared" ca="1" si="255"/>
        <v>1.2923349716095702E-3</v>
      </c>
      <c r="F880" s="35">
        <f ca="1">E880*'Input Sheet'!$D$2/SUM(OFFSET($E$4,0,0,'Input Sheet'!$D$2))</f>
        <v>0.60274414850686331</v>
      </c>
      <c r="G880" s="35" t="str">
        <f t="shared" si="256"/>
        <v/>
      </c>
      <c r="H880" s="35" t="str">
        <f t="shared" si="257"/>
        <v/>
      </c>
      <c r="J880" s="19">
        <v>877</v>
      </c>
      <c r="K880" s="30">
        <f t="shared" si="258"/>
        <v>2.4183012913197501</v>
      </c>
      <c r="L880" s="77">
        <f t="shared" ca="1" si="259"/>
        <v>8.2740958548173696E-4</v>
      </c>
      <c r="M880" s="27" t="str">
        <f t="shared" si="265"/>
        <v/>
      </c>
      <c r="N880" s="22" t="str">
        <f t="shared" si="260"/>
        <v/>
      </c>
      <c r="O880" s="28" t="str">
        <f t="shared" ca="1" si="261"/>
        <v/>
      </c>
      <c r="P880" s="28" t="str">
        <f t="shared" ca="1" si="262"/>
        <v/>
      </c>
      <c r="Q880" s="20" t="str">
        <f ca="1">IF(O880="","",SUM($P$4:$P880))</f>
        <v/>
      </c>
      <c r="R880" s="28" t="e">
        <f t="shared" si="268"/>
        <v>#N/A</v>
      </c>
      <c r="S880" s="77">
        <f ca="1">SUM(L$4:L880)</f>
        <v>1.5388596174024647</v>
      </c>
      <c r="T880" s="80">
        <f t="shared" ca="1" si="263"/>
        <v>0.73478582554233662</v>
      </c>
      <c r="U880" s="80" t="e">
        <f t="shared" ca="1" si="264"/>
        <v>#N/A</v>
      </c>
      <c r="V880" s="2"/>
      <c r="W880" s="2"/>
      <c r="X880" s="2"/>
      <c r="Y880" s="2"/>
      <c r="AB880" s="6"/>
      <c r="AC880" s="6"/>
      <c r="AP880" s="35" t="e">
        <f t="shared" si="266"/>
        <v>#N/A</v>
      </c>
      <c r="AQ880" s="78" t="e">
        <f t="shared" ca="1" si="267"/>
        <v>#N/A</v>
      </c>
    </row>
    <row r="881" spans="1:43">
      <c r="A881" s="74">
        <v>2.8948696567452501</v>
      </c>
      <c r="B881" s="74">
        <v>3526</v>
      </c>
      <c r="C881" s="35">
        <v>0</v>
      </c>
      <c r="D881" s="35">
        <f t="shared" ca="1" si="254"/>
        <v>36</v>
      </c>
      <c r="E881" s="35">
        <f t="shared" ca="1" si="255"/>
        <v>1.6752490372716649E-3</v>
      </c>
      <c r="F881" s="35">
        <f ca="1">E881*'Input Sheet'!$D$2/SUM(OFFSET($E$4,0,0,'Input Sheet'!$D$2))</f>
        <v>0.78133500732371164</v>
      </c>
      <c r="G881" s="35" t="str">
        <f t="shared" si="256"/>
        <v/>
      </c>
      <c r="H881" s="35" t="str">
        <f t="shared" si="257"/>
        <v/>
      </c>
      <c r="J881" s="19">
        <v>878</v>
      </c>
      <c r="K881" s="30">
        <f t="shared" si="258"/>
        <v>2.4199557484897598</v>
      </c>
      <c r="L881" s="77">
        <f t="shared" ca="1" si="259"/>
        <v>8.2740958548173696E-4</v>
      </c>
      <c r="M881" s="27">
        <f t="shared" si="265"/>
        <v>2.4199557484897598</v>
      </c>
      <c r="N881" s="22" t="str">
        <f t="shared" si="260"/>
        <v/>
      </c>
      <c r="O881" s="28" t="str">
        <f t="shared" ca="1" si="261"/>
        <v/>
      </c>
      <c r="P881" s="28" t="str">
        <f t="shared" ca="1" si="262"/>
        <v/>
      </c>
      <c r="Q881" s="20" t="str">
        <f ca="1">IF(O881="","",SUM($P$4:$P881))</f>
        <v/>
      </c>
      <c r="R881" s="28" t="e">
        <f t="shared" si="268"/>
        <v>#N/A</v>
      </c>
      <c r="S881" s="77">
        <f ca="1">SUM(L$4:L881)</f>
        <v>1.5396870269879463</v>
      </c>
      <c r="T881" s="80">
        <f t="shared" ca="1" si="263"/>
        <v>0.7351809030584755</v>
      </c>
      <c r="U881" s="80" t="e">
        <f t="shared" ca="1" si="264"/>
        <v>#N/A</v>
      </c>
      <c r="V881" s="2"/>
      <c r="W881" s="2"/>
      <c r="X881" s="2"/>
      <c r="Y881" s="2"/>
      <c r="AB881" s="6"/>
      <c r="AC881" s="6"/>
      <c r="AP881" s="35" t="e">
        <f t="shared" si="266"/>
        <v>#N/A</v>
      </c>
      <c r="AQ881" s="78" t="e">
        <f t="shared" ca="1" si="267"/>
        <v>#N/A</v>
      </c>
    </row>
    <row r="882" spans="1:43">
      <c r="A882" s="74">
        <v>3.02118929906994</v>
      </c>
      <c r="B882" s="74">
        <v>3527</v>
      </c>
      <c r="C882" s="35">
        <v>0</v>
      </c>
      <c r="D882" s="35">
        <f t="shared" ca="1" si="254"/>
        <v>39</v>
      </c>
      <c r="E882" s="35">
        <f t="shared" ca="1" si="255"/>
        <v>2.0559874548334071E-3</v>
      </c>
      <c r="F882" s="35">
        <f ca="1">E882*'Input Sheet'!$D$2/SUM(OFFSET($E$4,0,0,'Input Sheet'!$D$2))</f>
        <v>0.95891114535182798</v>
      </c>
      <c r="G882" s="35" t="str">
        <f t="shared" si="256"/>
        <v/>
      </c>
      <c r="H882" s="35" t="str">
        <f t="shared" si="257"/>
        <v/>
      </c>
      <c r="J882" s="19">
        <v>879</v>
      </c>
      <c r="K882" s="30">
        <f t="shared" si="258"/>
        <v>2.4199557484897598</v>
      </c>
      <c r="L882" s="77">
        <f t="shared" ca="1" si="259"/>
        <v>8.2740958548173696E-4</v>
      </c>
      <c r="M882" s="27" t="str">
        <f t="shared" si="265"/>
        <v/>
      </c>
      <c r="N882" s="22" t="str">
        <f t="shared" si="260"/>
        <v/>
      </c>
      <c r="O882" s="28" t="str">
        <f t="shared" ca="1" si="261"/>
        <v/>
      </c>
      <c r="P882" s="28" t="str">
        <f t="shared" ca="1" si="262"/>
        <v/>
      </c>
      <c r="Q882" s="20" t="str">
        <f ca="1">IF(O882="","",SUM($P$4:$P882))</f>
        <v/>
      </c>
      <c r="R882" s="28" t="e">
        <f t="shared" si="268"/>
        <v>#N/A</v>
      </c>
      <c r="S882" s="77">
        <f ca="1">SUM(L$4:L882)</f>
        <v>1.540514436573428</v>
      </c>
      <c r="T882" s="80">
        <f t="shared" ca="1" si="263"/>
        <v>0.73557598057461437</v>
      </c>
      <c r="U882" s="80" t="e">
        <f t="shared" ca="1" si="264"/>
        <v>#N/A</v>
      </c>
      <c r="V882" s="2"/>
      <c r="W882" s="2"/>
      <c r="X882" s="2"/>
      <c r="Y882" s="2"/>
      <c r="AB882" s="6"/>
      <c r="AC882" s="6"/>
      <c r="AP882" s="35" t="e">
        <f t="shared" si="266"/>
        <v>#N/A</v>
      </c>
      <c r="AQ882" s="78" t="e">
        <f t="shared" ca="1" si="267"/>
        <v>#N/A</v>
      </c>
    </row>
    <row r="883" spans="1:43">
      <c r="A883" s="74">
        <v>2.6665179805548802</v>
      </c>
      <c r="B883" s="74">
        <v>3528</v>
      </c>
      <c r="C883" s="35">
        <v>0</v>
      </c>
      <c r="D883" s="35">
        <f t="shared" ca="1" si="254"/>
        <v>31</v>
      </c>
      <c r="E883" s="35">
        <f t="shared" ca="1" si="255"/>
        <v>1.2923349716095702E-3</v>
      </c>
      <c r="F883" s="35">
        <f ca="1">E883*'Input Sheet'!$D$2/SUM(OFFSET($E$4,0,0,'Input Sheet'!$D$2))</f>
        <v>0.60274414850686331</v>
      </c>
      <c r="G883" s="35" t="str">
        <f t="shared" si="256"/>
        <v/>
      </c>
      <c r="H883" s="35" t="str">
        <f t="shared" si="257"/>
        <v/>
      </c>
      <c r="J883" s="19">
        <v>880</v>
      </c>
      <c r="K883" s="30">
        <f t="shared" si="258"/>
        <v>2.4199557484897598</v>
      </c>
      <c r="L883" s="77">
        <f t="shared" ca="1" si="259"/>
        <v>8.2740958548173696E-4</v>
      </c>
      <c r="M883" s="27" t="str">
        <f t="shared" si="265"/>
        <v/>
      </c>
      <c r="N883" s="22" t="str">
        <f t="shared" si="260"/>
        <v/>
      </c>
      <c r="O883" s="28" t="str">
        <f t="shared" ca="1" si="261"/>
        <v/>
      </c>
      <c r="P883" s="28" t="str">
        <f t="shared" ca="1" si="262"/>
        <v/>
      </c>
      <c r="Q883" s="20" t="str">
        <f ca="1">IF(O883="","",SUM($P$4:$P883))</f>
        <v/>
      </c>
      <c r="R883" s="28" t="e">
        <f t="shared" si="268"/>
        <v>#N/A</v>
      </c>
      <c r="S883" s="77">
        <f ca="1">SUM(L$4:L883)</f>
        <v>1.5413418461589097</v>
      </c>
      <c r="T883" s="80">
        <f t="shared" ca="1" si="263"/>
        <v>0.73597105809075325</v>
      </c>
      <c r="U883" s="80" t="e">
        <f t="shared" ca="1" si="264"/>
        <v>#N/A</v>
      </c>
      <c r="V883" s="2"/>
      <c r="W883" s="2"/>
      <c r="X883" s="2"/>
      <c r="Y883" s="2"/>
      <c r="AB883" s="6"/>
      <c r="AC883" s="6"/>
      <c r="AP883" s="35" t="e">
        <f t="shared" si="266"/>
        <v>#N/A</v>
      </c>
      <c r="AQ883" s="78" t="e">
        <f t="shared" ca="1" si="267"/>
        <v>#N/A</v>
      </c>
    </row>
    <row r="884" spans="1:43">
      <c r="A884" s="74">
        <v>2.8998205024271</v>
      </c>
      <c r="B884" s="74">
        <v>3529</v>
      </c>
      <c r="C884" s="35">
        <v>0</v>
      </c>
      <c r="D884" s="35">
        <f t="shared" ca="1" si="254"/>
        <v>36</v>
      </c>
      <c r="E884" s="35">
        <f t="shared" ca="1" si="255"/>
        <v>1.6752490372716649E-3</v>
      </c>
      <c r="F884" s="35">
        <f ca="1">E884*'Input Sheet'!$D$2/SUM(OFFSET($E$4,0,0,'Input Sheet'!$D$2))</f>
        <v>0.78133500732371164</v>
      </c>
      <c r="G884" s="35" t="str">
        <f t="shared" si="256"/>
        <v/>
      </c>
      <c r="H884" s="35" t="str">
        <f t="shared" si="257"/>
        <v/>
      </c>
      <c r="J884" s="19">
        <v>881</v>
      </c>
      <c r="K884" s="30">
        <f t="shared" si="258"/>
        <v>2.4216039268698299</v>
      </c>
      <c r="L884" s="77">
        <f t="shared" ca="1" si="259"/>
        <v>8.2740958548173696E-4</v>
      </c>
      <c r="M884" s="27">
        <f t="shared" si="265"/>
        <v>2.4216039268698299</v>
      </c>
      <c r="N884" s="22" t="str">
        <f t="shared" si="260"/>
        <v/>
      </c>
      <c r="O884" s="28" t="str">
        <f t="shared" ca="1" si="261"/>
        <v/>
      </c>
      <c r="P884" s="28" t="str">
        <f t="shared" ca="1" si="262"/>
        <v/>
      </c>
      <c r="Q884" s="20" t="str">
        <f ca="1">IF(O884="","",SUM($P$4:$P884))</f>
        <v/>
      </c>
      <c r="R884" s="28" t="e">
        <f t="shared" si="268"/>
        <v>#N/A</v>
      </c>
      <c r="S884" s="77">
        <f ca="1">SUM(L$4:L884)</f>
        <v>1.5421692557443913</v>
      </c>
      <c r="T884" s="80">
        <f t="shared" ca="1" si="263"/>
        <v>0.73636613560689212</v>
      </c>
      <c r="U884" s="80" t="e">
        <f t="shared" ca="1" si="264"/>
        <v>#N/A</v>
      </c>
      <c r="V884" s="2"/>
      <c r="W884" s="2"/>
      <c r="X884" s="2"/>
      <c r="Y884" s="2"/>
      <c r="AB884" s="6"/>
      <c r="AC884" s="6"/>
      <c r="AP884" s="35" t="e">
        <f t="shared" si="266"/>
        <v>#N/A</v>
      </c>
      <c r="AQ884" s="78" t="e">
        <f t="shared" ca="1" si="267"/>
        <v>#N/A</v>
      </c>
    </row>
    <row r="885" spans="1:43">
      <c r="A885" s="74">
        <v>2.0453229787866598</v>
      </c>
      <c r="B885" s="74">
        <v>3530</v>
      </c>
      <c r="C885" s="35">
        <v>0</v>
      </c>
      <c r="D885" s="35">
        <f t="shared" ca="1" si="254"/>
        <v>18</v>
      </c>
      <c r="E885" s="35">
        <f t="shared" ca="1" si="255"/>
        <v>1.4283702317789985E-3</v>
      </c>
      <c r="F885" s="35">
        <f ca="1">E885*'Input Sheet'!$D$2/SUM(OFFSET($E$4,0,0,'Input Sheet'!$D$2))</f>
        <v>0.66619090098126998</v>
      </c>
      <c r="G885" s="35" t="str">
        <f t="shared" si="256"/>
        <v/>
      </c>
      <c r="H885" s="35" t="str">
        <f t="shared" si="257"/>
        <v/>
      </c>
      <c r="J885" s="19">
        <v>882</v>
      </c>
      <c r="K885" s="30">
        <f t="shared" si="258"/>
        <v>2.4216039268698299</v>
      </c>
      <c r="L885" s="77">
        <f t="shared" ca="1" si="259"/>
        <v>8.2740958548173696E-4</v>
      </c>
      <c r="M885" s="27" t="str">
        <f t="shared" si="265"/>
        <v/>
      </c>
      <c r="N885" s="22" t="str">
        <f t="shared" si="260"/>
        <v/>
      </c>
      <c r="O885" s="28" t="str">
        <f t="shared" ca="1" si="261"/>
        <v/>
      </c>
      <c r="P885" s="28" t="str">
        <f t="shared" ca="1" si="262"/>
        <v/>
      </c>
      <c r="Q885" s="20" t="str">
        <f ca="1">IF(O885="","",SUM($P$4:$P885))</f>
        <v/>
      </c>
      <c r="R885" s="28" t="e">
        <f t="shared" si="268"/>
        <v>#N/A</v>
      </c>
      <c r="S885" s="77">
        <f ca="1">SUM(L$4:L885)</f>
        <v>1.542996665329873</v>
      </c>
      <c r="T885" s="80">
        <f t="shared" ca="1" si="263"/>
        <v>0.736761213123031</v>
      </c>
      <c r="U885" s="80" t="e">
        <f t="shared" ca="1" si="264"/>
        <v>#N/A</v>
      </c>
      <c r="V885" s="2"/>
      <c r="W885" s="2"/>
      <c r="X885" s="2"/>
      <c r="Y885" s="2"/>
      <c r="AB885" s="6"/>
      <c r="AC885" s="6"/>
      <c r="AP885" s="35" t="e">
        <f t="shared" si="266"/>
        <v>#N/A</v>
      </c>
      <c r="AQ885" s="78" t="e">
        <f t="shared" ca="1" si="267"/>
        <v>#N/A</v>
      </c>
    </row>
    <row r="886" spans="1:43">
      <c r="A886" s="74">
        <v>2.47856649559384</v>
      </c>
      <c r="B886" s="74">
        <v>3531</v>
      </c>
      <c r="C886" s="35">
        <v>3.9215686274509803E-2</v>
      </c>
      <c r="D886" s="35">
        <f t="shared" ca="1" si="254"/>
        <v>27</v>
      </c>
      <c r="E886" s="35">
        <f t="shared" ca="1" si="255"/>
        <v>8.077093572559813E-4</v>
      </c>
      <c r="F886" s="35">
        <f ca="1">E886*'Input Sheet'!$D$2/SUM(OFFSET($E$4,0,0,'Input Sheet'!$D$2))</f>
        <v>0.3767150928167895</v>
      </c>
      <c r="G886" s="35">
        <f t="shared" si="256"/>
        <v>2.47856649559384</v>
      </c>
      <c r="H886" s="35">
        <f t="shared" si="257"/>
        <v>4</v>
      </c>
      <c r="J886" s="19">
        <v>883</v>
      </c>
      <c r="K886" s="30">
        <f t="shared" si="258"/>
        <v>2.4232458739368101</v>
      </c>
      <c r="L886" s="77">
        <f t="shared" ca="1" si="259"/>
        <v>8.2740958548173696E-4</v>
      </c>
      <c r="M886" s="27">
        <f t="shared" si="265"/>
        <v>2.4232458739368101</v>
      </c>
      <c r="N886" s="22" t="str">
        <f t="shared" si="260"/>
        <v/>
      </c>
      <c r="O886" s="28" t="str">
        <f t="shared" ca="1" si="261"/>
        <v/>
      </c>
      <c r="P886" s="28" t="str">
        <f t="shared" ca="1" si="262"/>
        <v/>
      </c>
      <c r="Q886" s="20" t="str">
        <f ca="1">IF(O886="","",SUM($P$4:$P886))</f>
        <v/>
      </c>
      <c r="R886" s="28" t="e">
        <f t="shared" si="268"/>
        <v>#N/A</v>
      </c>
      <c r="S886" s="77">
        <f ca="1">SUM(L$4:L886)</f>
        <v>1.5438240749153547</v>
      </c>
      <c r="T886" s="80">
        <f t="shared" ca="1" si="263"/>
        <v>0.73715629063916988</v>
      </c>
      <c r="U886" s="80" t="e">
        <f t="shared" ca="1" si="264"/>
        <v>#N/A</v>
      </c>
      <c r="V886" s="2"/>
      <c r="W886" s="2"/>
      <c r="X886" s="2"/>
      <c r="Y886" s="2"/>
      <c r="AB886" s="6"/>
      <c r="AC886" s="6"/>
      <c r="AP886" s="35" t="e">
        <f t="shared" si="266"/>
        <v>#N/A</v>
      </c>
      <c r="AQ886" s="78" t="e">
        <f t="shared" ca="1" si="267"/>
        <v>#N/A</v>
      </c>
    </row>
    <row r="887" spans="1:43">
      <c r="A887" s="74">
        <v>2.1613680022349699</v>
      </c>
      <c r="B887" s="74">
        <v>3532</v>
      </c>
      <c r="C887" s="35">
        <v>1.2295081967213101E-2</v>
      </c>
      <c r="D887" s="35">
        <f t="shared" ca="1" si="254"/>
        <v>21</v>
      </c>
      <c r="E887" s="35">
        <f t="shared" ca="1" si="255"/>
        <v>8.8113748064288871E-4</v>
      </c>
      <c r="F887" s="35">
        <f ca="1">E887*'Input Sheet'!$D$2/SUM(OFFSET($E$4,0,0,'Input Sheet'!$D$2))</f>
        <v>0.41096191943649768</v>
      </c>
      <c r="G887" s="35">
        <f t="shared" si="256"/>
        <v>2.1613680022349699</v>
      </c>
      <c r="H887" s="35">
        <f t="shared" si="257"/>
        <v>4</v>
      </c>
      <c r="J887" s="19">
        <v>884</v>
      </c>
      <c r="K887" s="30">
        <f t="shared" si="258"/>
        <v>2.4232458739368101</v>
      </c>
      <c r="L887" s="77">
        <f t="shared" ca="1" si="259"/>
        <v>8.2740958548173696E-4</v>
      </c>
      <c r="M887" s="27" t="str">
        <f t="shared" si="265"/>
        <v/>
      </c>
      <c r="N887" s="22" t="str">
        <f t="shared" si="260"/>
        <v/>
      </c>
      <c r="O887" s="28" t="str">
        <f t="shared" ca="1" si="261"/>
        <v/>
      </c>
      <c r="P887" s="28" t="str">
        <f t="shared" ca="1" si="262"/>
        <v/>
      </c>
      <c r="Q887" s="20" t="str">
        <f ca="1">IF(O887="","",SUM($P$4:$P887))</f>
        <v/>
      </c>
      <c r="R887" s="28" t="e">
        <f t="shared" si="268"/>
        <v>#N/A</v>
      </c>
      <c r="S887" s="77">
        <f ca="1">SUM(L$4:L887)</f>
        <v>1.5446514845008363</v>
      </c>
      <c r="T887" s="80">
        <f t="shared" ca="1" si="263"/>
        <v>0.73755136815530875</v>
      </c>
      <c r="U887" s="80" t="e">
        <f t="shared" ca="1" si="264"/>
        <v>#N/A</v>
      </c>
      <c r="V887" s="2"/>
      <c r="W887" s="2"/>
      <c r="X887" s="2"/>
      <c r="Y887" s="2"/>
      <c r="AB887" s="6"/>
      <c r="AC887" s="6"/>
      <c r="AP887" s="35" t="e">
        <f t="shared" si="266"/>
        <v>#N/A</v>
      </c>
      <c r="AQ887" s="78" t="e">
        <f t="shared" ca="1" si="267"/>
        <v>#N/A</v>
      </c>
    </row>
    <row r="888" spans="1:43">
      <c r="A888" s="74">
        <v>1.9590413923210901</v>
      </c>
      <c r="B888" s="74">
        <v>3533</v>
      </c>
      <c r="C888" s="35">
        <v>0</v>
      </c>
      <c r="D888" s="35">
        <f t="shared" ca="1" si="254"/>
        <v>17</v>
      </c>
      <c r="E888" s="35">
        <f t="shared" ca="1" si="255"/>
        <v>1.8846551669306228E-3</v>
      </c>
      <c r="F888" s="35">
        <f ca="1">E888*'Input Sheet'!$D$2/SUM(OFFSET($E$4,0,0,'Input Sheet'!$D$2))</f>
        <v>0.8790018832391755</v>
      </c>
      <c r="G888" s="35" t="str">
        <f t="shared" si="256"/>
        <v/>
      </c>
      <c r="H888" s="35" t="str">
        <f t="shared" si="257"/>
        <v/>
      </c>
      <c r="J888" s="19">
        <v>885</v>
      </c>
      <c r="K888" s="30">
        <f t="shared" si="258"/>
        <v>2.4248816366310701</v>
      </c>
      <c r="L888" s="77">
        <f t="shared" ca="1" si="259"/>
        <v>8.2740958548173696E-4</v>
      </c>
      <c r="M888" s="27">
        <f t="shared" si="265"/>
        <v>2.4248816366310701</v>
      </c>
      <c r="N888" s="22" t="str">
        <f t="shared" si="260"/>
        <v/>
      </c>
      <c r="O888" s="28" t="str">
        <f t="shared" ca="1" si="261"/>
        <v/>
      </c>
      <c r="P888" s="28" t="str">
        <f t="shared" ca="1" si="262"/>
        <v/>
      </c>
      <c r="Q888" s="20" t="str">
        <f ca="1">IF(O888="","",SUM($P$4:$P888))</f>
        <v/>
      </c>
      <c r="R888" s="28" t="e">
        <f t="shared" si="268"/>
        <v>#N/A</v>
      </c>
      <c r="S888" s="77">
        <f ca="1">SUM(L$4:L888)</f>
        <v>1.545478894086318</v>
      </c>
      <c r="T888" s="80">
        <f t="shared" ca="1" si="263"/>
        <v>0.73794644567144763</v>
      </c>
      <c r="U888" s="80" t="e">
        <f t="shared" ca="1" si="264"/>
        <v>#N/A</v>
      </c>
      <c r="V888" s="2"/>
      <c r="W888" s="2"/>
      <c r="X888" s="2"/>
      <c r="Y888" s="2"/>
      <c r="AB888" s="6"/>
      <c r="AC888" s="6"/>
      <c r="AP888" s="35" t="e">
        <f t="shared" si="266"/>
        <v>#N/A</v>
      </c>
      <c r="AQ888" s="78" t="e">
        <f t="shared" ca="1" si="267"/>
        <v>#N/A</v>
      </c>
    </row>
    <row r="889" spans="1:43">
      <c r="A889" s="74">
        <v>2.5599066250361102</v>
      </c>
      <c r="B889" s="74">
        <v>3534</v>
      </c>
      <c r="C889" s="35">
        <v>4.2372881355932203E-3</v>
      </c>
      <c r="D889" s="35">
        <f t="shared" ca="1" si="254"/>
        <v>29</v>
      </c>
      <c r="E889" s="35">
        <f t="shared" ca="1" si="255"/>
        <v>1.0943159033790714E-3</v>
      </c>
      <c r="F889" s="35">
        <f ca="1">E889*'Input Sheet'!$D$2/SUM(OFFSET($E$4,0,0,'Input Sheet'!$D$2))</f>
        <v>0.51038819026790838</v>
      </c>
      <c r="G889" s="35">
        <f t="shared" si="256"/>
        <v>2.5599066250361102</v>
      </c>
      <c r="H889" s="35">
        <f t="shared" si="257"/>
        <v>1</v>
      </c>
      <c r="J889" s="19">
        <v>886</v>
      </c>
      <c r="K889" s="30">
        <f t="shared" si="258"/>
        <v>2.4297522800024098</v>
      </c>
      <c r="L889" s="77">
        <f t="shared" ca="1" si="259"/>
        <v>8.2740958548173696E-4</v>
      </c>
      <c r="M889" s="27">
        <f t="shared" si="265"/>
        <v>2.4297522800024098</v>
      </c>
      <c r="N889" s="22" t="str">
        <f t="shared" si="260"/>
        <v/>
      </c>
      <c r="O889" s="28" t="str">
        <f t="shared" ca="1" si="261"/>
        <v/>
      </c>
      <c r="P889" s="28" t="str">
        <f t="shared" ca="1" si="262"/>
        <v/>
      </c>
      <c r="Q889" s="20" t="str">
        <f ca="1">IF(O889="","",SUM($P$4:$P889))</f>
        <v/>
      </c>
      <c r="R889" s="28" t="e">
        <f t="shared" si="268"/>
        <v>#N/A</v>
      </c>
      <c r="S889" s="77">
        <f ca="1">SUM(L$4:L889)</f>
        <v>1.5463063036717997</v>
      </c>
      <c r="T889" s="80">
        <f t="shared" ca="1" si="263"/>
        <v>0.7383415231875865</v>
      </c>
      <c r="U889" s="80" t="e">
        <f t="shared" ca="1" si="264"/>
        <v>#N/A</v>
      </c>
      <c r="V889" s="2"/>
      <c r="W889" s="2"/>
      <c r="X889" s="2"/>
      <c r="Y889" s="2"/>
      <c r="AB889" s="6"/>
      <c r="AC889" s="6"/>
      <c r="AP889" s="35" t="e">
        <f t="shared" si="266"/>
        <v>#N/A</v>
      </c>
      <c r="AQ889" s="78" t="e">
        <f t="shared" ca="1" si="267"/>
        <v>#N/A</v>
      </c>
    </row>
    <row r="890" spans="1:43">
      <c r="A890" s="74">
        <v>1.9822712330395702</v>
      </c>
      <c r="B890" s="74">
        <v>3535</v>
      </c>
      <c r="C890" s="35">
        <v>0</v>
      </c>
      <c r="D890" s="35">
        <f t="shared" ca="1" si="254"/>
        <v>17</v>
      </c>
      <c r="E890" s="35">
        <f t="shared" ca="1" si="255"/>
        <v>1.8846551669306228E-3</v>
      </c>
      <c r="F890" s="35">
        <f ca="1">E890*'Input Sheet'!$D$2/SUM(OFFSET($E$4,0,0,'Input Sheet'!$D$2))</f>
        <v>0.8790018832391755</v>
      </c>
      <c r="G890" s="35" t="str">
        <f t="shared" si="256"/>
        <v/>
      </c>
      <c r="H890" s="35" t="str">
        <f t="shared" si="257"/>
        <v/>
      </c>
      <c r="J890" s="19">
        <v>887</v>
      </c>
      <c r="K890" s="30">
        <f t="shared" si="258"/>
        <v>2.4297522800024098</v>
      </c>
      <c r="L890" s="77">
        <f t="shared" ca="1" si="259"/>
        <v>8.2740958548173696E-4</v>
      </c>
      <c r="M890" s="27" t="str">
        <f t="shared" si="265"/>
        <v/>
      </c>
      <c r="N890" s="22" t="str">
        <f t="shared" si="260"/>
        <v/>
      </c>
      <c r="O890" s="28" t="str">
        <f t="shared" ca="1" si="261"/>
        <v/>
      </c>
      <c r="P890" s="28" t="str">
        <f t="shared" ca="1" si="262"/>
        <v/>
      </c>
      <c r="Q890" s="20" t="str">
        <f ca="1">IF(O890="","",SUM($P$4:$P890))</f>
        <v/>
      </c>
      <c r="R890" s="28" t="e">
        <f t="shared" si="268"/>
        <v>#N/A</v>
      </c>
      <c r="S890" s="77">
        <f ca="1">SUM(L$4:L890)</f>
        <v>1.5471337132572813</v>
      </c>
      <c r="T890" s="80">
        <f t="shared" ca="1" si="263"/>
        <v>0.73873660070372538</v>
      </c>
      <c r="U890" s="80" t="e">
        <f t="shared" ca="1" si="264"/>
        <v>#N/A</v>
      </c>
      <c r="V890" s="2"/>
      <c r="W890" s="2"/>
      <c r="X890" s="2"/>
      <c r="Y890" s="2"/>
      <c r="AB890" s="6"/>
      <c r="AC890" s="6"/>
      <c r="AP890" s="35" t="e">
        <f t="shared" si="266"/>
        <v>#N/A</v>
      </c>
      <c r="AQ890" s="78" t="e">
        <f t="shared" ca="1" si="267"/>
        <v>#N/A</v>
      </c>
    </row>
    <row r="891" spans="1:43">
      <c r="A891" s="74">
        <v>2.0718820073061299</v>
      </c>
      <c r="B891" s="74">
        <v>3536</v>
      </c>
      <c r="C891" s="35">
        <v>3.0434782608695699E-2</v>
      </c>
      <c r="D891" s="35">
        <f t="shared" ca="1" si="254"/>
        <v>19</v>
      </c>
      <c r="E891" s="35">
        <f t="shared" ca="1" si="255"/>
        <v>1.0051494223629991E-3</v>
      </c>
      <c r="F891" s="35">
        <f ca="1">E891*'Input Sheet'!$D$2/SUM(OFFSET($E$4,0,0,'Input Sheet'!$D$2))</f>
        <v>0.46880100439422701</v>
      </c>
      <c r="G891" s="35">
        <f t="shared" si="256"/>
        <v>2.0718820073061299</v>
      </c>
      <c r="H891" s="35">
        <f t="shared" si="257"/>
        <v>6</v>
      </c>
      <c r="J891" s="19">
        <v>888</v>
      </c>
      <c r="K891" s="30">
        <f t="shared" si="258"/>
        <v>2.43136376415899</v>
      </c>
      <c r="L891" s="77">
        <f t="shared" ca="1" si="259"/>
        <v>8.2740958548173696E-4</v>
      </c>
      <c r="M891" s="27">
        <f t="shared" si="265"/>
        <v>2.43136376415899</v>
      </c>
      <c r="N891" s="22" t="str">
        <f t="shared" si="260"/>
        <v/>
      </c>
      <c r="O891" s="28" t="str">
        <f t="shared" ca="1" si="261"/>
        <v/>
      </c>
      <c r="P891" s="28" t="str">
        <f t="shared" ca="1" si="262"/>
        <v/>
      </c>
      <c r="Q891" s="20" t="str">
        <f ca="1">IF(O891="","",SUM($P$4:$P891))</f>
        <v/>
      </c>
      <c r="R891" s="28" t="e">
        <f t="shared" si="268"/>
        <v>#N/A</v>
      </c>
      <c r="S891" s="77">
        <f ca="1">SUM(L$4:L891)</f>
        <v>1.547961122842763</v>
      </c>
      <c r="T891" s="80">
        <f t="shared" ca="1" si="263"/>
        <v>0.73913167821986425</v>
      </c>
      <c r="U891" s="80" t="e">
        <f t="shared" ca="1" si="264"/>
        <v>#N/A</v>
      </c>
      <c r="V891" s="2"/>
      <c r="W891" s="2"/>
      <c r="X891" s="2"/>
      <c r="Y891" s="2"/>
      <c r="AB891" s="6"/>
      <c r="AC891" s="6"/>
      <c r="AP891" s="35" t="e">
        <f t="shared" si="266"/>
        <v>#N/A</v>
      </c>
      <c r="AQ891" s="78" t="e">
        <f t="shared" ca="1" si="267"/>
        <v>#N/A</v>
      </c>
    </row>
    <row r="892" spans="1:43">
      <c r="A892" s="74">
        <v>2.0334237554869499</v>
      </c>
      <c r="B892" s="74">
        <v>3537</v>
      </c>
      <c r="C892" s="35">
        <v>6.4516129032258099E-3</v>
      </c>
      <c r="D892" s="35">
        <f t="shared" ca="1" si="254"/>
        <v>18</v>
      </c>
      <c r="E892" s="35">
        <f t="shared" ca="1" si="255"/>
        <v>1.4283702317789985E-3</v>
      </c>
      <c r="F892" s="35">
        <f ca="1">E892*'Input Sheet'!$D$2/SUM(OFFSET($E$4,0,0,'Input Sheet'!$D$2))</f>
        <v>0.66619090098126998</v>
      </c>
      <c r="G892" s="35">
        <f t="shared" si="256"/>
        <v>2.0334237554869499</v>
      </c>
      <c r="H892" s="35">
        <f t="shared" si="257"/>
        <v>4</v>
      </c>
      <c r="J892" s="19">
        <v>889</v>
      </c>
      <c r="K892" s="30">
        <f t="shared" si="258"/>
        <v>2.43136376415899</v>
      </c>
      <c r="L892" s="77">
        <f t="shared" ca="1" si="259"/>
        <v>8.2740958548173696E-4</v>
      </c>
      <c r="M892" s="27" t="str">
        <f t="shared" si="265"/>
        <v/>
      </c>
      <c r="N892" s="22" t="str">
        <f t="shared" si="260"/>
        <v/>
      </c>
      <c r="O892" s="28" t="str">
        <f t="shared" ca="1" si="261"/>
        <v/>
      </c>
      <c r="P892" s="28" t="str">
        <f t="shared" ca="1" si="262"/>
        <v/>
      </c>
      <c r="Q892" s="20" t="str">
        <f ca="1">IF(O892="","",SUM($P$4:$P892))</f>
        <v/>
      </c>
      <c r="R892" s="28" t="e">
        <f t="shared" si="268"/>
        <v>#N/A</v>
      </c>
      <c r="S892" s="77">
        <f ca="1">SUM(L$4:L892)</f>
        <v>1.5487885324282447</v>
      </c>
      <c r="T892" s="80">
        <f t="shared" ca="1" si="263"/>
        <v>0.73952675573600313</v>
      </c>
      <c r="U892" s="80" t="e">
        <f t="shared" ca="1" si="264"/>
        <v>#N/A</v>
      </c>
      <c r="V892" s="2"/>
      <c r="W892" s="2"/>
      <c r="X892" s="2"/>
      <c r="Y892" s="2"/>
      <c r="AB892" s="6"/>
      <c r="AC892" s="6"/>
      <c r="AP892" s="35" t="e">
        <f t="shared" si="266"/>
        <v>#N/A</v>
      </c>
      <c r="AQ892" s="78" t="e">
        <f t="shared" ca="1" si="267"/>
        <v>#N/A</v>
      </c>
    </row>
    <row r="893" spans="1:43">
      <c r="A893" s="74">
        <v>2.9912260756924902</v>
      </c>
      <c r="B893" s="74">
        <v>3538</v>
      </c>
      <c r="C893" s="35">
        <v>4.4247787610619503E-3</v>
      </c>
      <c r="D893" s="35">
        <f t="shared" ca="1" si="254"/>
        <v>38</v>
      </c>
      <c r="E893" s="35">
        <f t="shared" ca="1" si="255"/>
        <v>1.5419905911250552E-3</v>
      </c>
      <c r="F893" s="35">
        <f ca="1">E893*'Input Sheet'!$D$2/SUM(OFFSET($E$4,0,0,'Input Sheet'!$D$2))</f>
        <v>0.71918335901387087</v>
      </c>
      <c r="G893" s="35">
        <f t="shared" si="256"/>
        <v>2.9912260756924902</v>
      </c>
      <c r="H893" s="35">
        <f t="shared" si="257"/>
        <v>1</v>
      </c>
      <c r="J893" s="19">
        <v>890</v>
      </c>
      <c r="K893" s="30">
        <f t="shared" si="258"/>
        <v>2.4329692908744098</v>
      </c>
      <c r="L893" s="77">
        <f t="shared" ca="1" si="259"/>
        <v>8.2740958548173696E-4</v>
      </c>
      <c r="M893" s="27">
        <f t="shared" si="265"/>
        <v>2.4329692908744098</v>
      </c>
      <c r="N893" s="22" t="str">
        <f t="shared" si="260"/>
        <v/>
      </c>
      <c r="O893" s="28" t="str">
        <f t="shared" ca="1" si="261"/>
        <v/>
      </c>
      <c r="P893" s="28" t="str">
        <f t="shared" ca="1" si="262"/>
        <v/>
      </c>
      <c r="Q893" s="20" t="str">
        <f ca="1">IF(O893="","",SUM($P$4:$P893))</f>
        <v/>
      </c>
      <c r="R893" s="28" t="e">
        <f t="shared" si="268"/>
        <v>#N/A</v>
      </c>
      <c r="S893" s="77">
        <f ca="1">SUM(L$4:L893)</f>
        <v>1.5496159420137263</v>
      </c>
      <c r="T893" s="80">
        <f t="shared" ca="1" si="263"/>
        <v>0.739921833252142</v>
      </c>
      <c r="U893" s="80" t="e">
        <f t="shared" ca="1" si="264"/>
        <v>#N/A</v>
      </c>
      <c r="V893" s="2"/>
      <c r="W893" s="2"/>
      <c r="X893" s="2"/>
      <c r="Y893" s="2"/>
      <c r="AB893" s="6"/>
      <c r="AC893" s="6"/>
      <c r="AP893" s="35" t="e">
        <f t="shared" si="266"/>
        <v>#N/A</v>
      </c>
      <c r="AQ893" s="78" t="e">
        <f t="shared" ca="1" si="267"/>
        <v>#N/A</v>
      </c>
    </row>
    <row r="894" spans="1:43">
      <c r="A894" s="74">
        <v>2.9670797341444999</v>
      </c>
      <c r="B894" s="74">
        <v>3539</v>
      </c>
      <c r="C894" s="35">
        <v>4.6082949308755804E-3</v>
      </c>
      <c r="D894" s="35">
        <f t="shared" ca="1" si="254"/>
        <v>38</v>
      </c>
      <c r="E894" s="35">
        <f t="shared" ca="1" si="255"/>
        <v>1.5419905911250552E-3</v>
      </c>
      <c r="F894" s="35">
        <f ca="1">E894*'Input Sheet'!$D$2/SUM(OFFSET($E$4,0,0,'Input Sheet'!$D$2))</f>
        <v>0.71918335901387087</v>
      </c>
      <c r="G894" s="35">
        <f t="shared" si="256"/>
        <v>2.9670797341444999</v>
      </c>
      <c r="H894" s="35">
        <f t="shared" si="257"/>
        <v>1</v>
      </c>
      <c r="J894" s="19">
        <v>891</v>
      </c>
      <c r="K894" s="30">
        <f t="shared" si="258"/>
        <v>2.4345689040342</v>
      </c>
      <c r="L894" s="77">
        <f t="shared" ca="1" si="259"/>
        <v>8.2740958548173696E-4</v>
      </c>
      <c r="M894" s="27">
        <f t="shared" si="265"/>
        <v>2.4345689040342</v>
      </c>
      <c r="N894" s="22" t="str">
        <f t="shared" si="260"/>
        <v/>
      </c>
      <c r="O894" s="28" t="str">
        <f t="shared" ca="1" si="261"/>
        <v/>
      </c>
      <c r="P894" s="28" t="str">
        <f t="shared" ca="1" si="262"/>
        <v/>
      </c>
      <c r="Q894" s="20" t="str">
        <f ca="1">IF(O894="","",SUM($P$4:$P894))</f>
        <v/>
      </c>
      <c r="R894" s="28" t="e">
        <f t="shared" si="268"/>
        <v>#N/A</v>
      </c>
      <c r="S894" s="77">
        <f ca="1">SUM(L$4:L894)</f>
        <v>1.550443351599208</v>
      </c>
      <c r="T894" s="80">
        <f t="shared" ca="1" si="263"/>
        <v>0.74031691076828088</v>
      </c>
      <c r="U894" s="80" t="e">
        <f t="shared" ca="1" si="264"/>
        <v>#N/A</v>
      </c>
      <c r="V894" s="2"/>
      <c r="W894" s="2"/>
      <c r="X894" s="2"/>
      <c r="Y894" s="2"/>
      <c r="AB894" s="6"/>
      <c r="AC894" s="6"/>
      <c r="AP894" s="35" t="e">
        <f t="shared" si="266"/>
        <v>#N/A</v>
      </c>
      <c r="AQ894" s="78" t="e">
        <f t="shared" ca="1" si="267"/>
        <v>#N/A</v>
      </c>
    </row>
    <row r="895" spans="1:43">
      <c r="A895" s="74">
        <v>2.53655844257153</v>
      </c>
      <c r="B895" s="74">
        <v>3540</v>
      </c>
      <c r="C895" s="35">
        <v>0</v>
      </c>
      <c r="D895" s="35">
        <f t="shared" ca="1" si="254"/>
        <v>29</v>
      </c>
      <c r="E895" s="35">
        <f t="shared" ca="1" si="255"/>
        <v>1.0943159033790714E-3</v>
      </c>
      <c r="F895" s="35">
        <f ca="1">E895*'Input Sheet'!$D$2/SUM(OFFSET($E$4,0,0,'Input Sheet'!$D$2))</f>
        <v>0.51038819026790838</v>
      </c>
      <c r="G895" s="35" t="str">
        <f t="shared" si="256"/>
        <v/>
      </c>
      <c r="H895" s="35" t="str">
        <f t="shared" si="257"/>
        <v/>
      </c>
      <c r="J895" s="19">
        <v>892</v>
      </c>
      <c r="K895" s="30">
        <f t="shared" si="258"/>
        <v>2.43616264704076</v>
      </c>
      <c r="L895" s="77">
        <f t="shared" ca="1" si="259"/>
        <v>8.077093572559813E-4</v>
      </c>
      <c r="M895" s="27">
        <f t="shared" si="265"/>
        <v>2.43616264704076</v>
      </c>
      <c r="N895" s="22" t="str">
        <f t="shared" si="260"/>
        <v/>
      </c>
      <c r="O895" s="28" t="str">
        <f t="shared" ca="1" si="261"/>
        <v/>
      </c>
      <c r="P895" s="28" t="str">
        <f t="shared" ca="1" si="262"/>
        <v/>
      </c>
      <c r="Q895" s="20" t="str">
        <f ca="1">IF(O895="","",SUM($P$4:$P895))</f>
        <v/>
      </c>
      <c r="R895" s="28" t="e">
        <f t="shared" si="268"/>
        <v>#N/A</v>
      </c>
      <c r="S895" s="77">
        <f ca="1">SUM(L$4:L895)</f>
        <v>1.551251060956464</v>
      </c>
      <c r="T895" s="80">
        <f t="shared" ca="1" si="263"/>
        <v>0.74070258167689274</v>
      </c>
      <c r="U895" s="80" t="e">
        <f t="shared" ca="1" si="264"/>
        <v>#N/A</v>
      </c>
      <c r="V895" s="2"/>
      <c r="W895" s="2"/>
      <c r="X895" s="2"/>
      <c r="Y895" s="2"/>
      <c r="AB895" s="6"/>
      <c r="AC895" s="6"/>
      <c r="AP895" s="35" t="e">
        <f t="shared" si="266"/>
        <v>#N/A</v>
      </c>
      <c r="AQ895" s="78" t="e">
        <f t="shared" ca="1" si="267"/>
        <v>#N/A</v>
      </c>
    </row>
    <row r="896" spans="1:43">
      <c r="A896" s="74">
        <v>2.41497334797082</v>
      </c>
      <c r="B896" s="74">
        <v>3541</v>
      </c>
      <c r="C896" s="35">
        <v>0</v>
      </c>
      <c r="D896" s="35">
        <f t="shared" ca="1" si="254"/>
        <v>26</v>
      </c>
      <c r="E896" s="35">
        <f t="shared" ca="1" si="255"/>
        <v>8.2740958548173696E-4</v>
      </c>
      <c r="F896" s="35">
        <f ca="1">E896*'Input Sheet'!$D$2/SUM(OFFSET($E$4,0,0,'Input Sheet'!$D$2))</f>
        <v>0.38590326581232098</v>
      </c>
      <c r="G896" s="35" t="str">
        <f t="shared" si="256"/>
        <v/>
      </c>
      <c r="H896" s="35" t="str">
        <f t="shared" si="257"/>
        <v/>
      </c>
      <c r="J896" s="19">
        <v>893</v>
      </c>
      <c r="K896" s="30">
        <f t="shared" si="258"/>
        <v>2.43616264704076</v>
      </c>
      <c r="L896" s="77">
        <f t="shared" ca="1" si="259"/>
        <v>8.077093572559813E-4</v>
      </c>
      <c r="M896" s="27" t="str">
        <f t="shared" si="265"/>
        <v/>
      </c>
      <c r="N896" s="22" t="str">
        <f t="shared" si="260"/>
        <v/>
      </c>
      <c r="O896" s="28" t="str">
        <f t="shared" ca="1" si="261"/>
        <v/>
      </c>
      <c r="P896" s="28" t="str">
        <f t="shared" ca="1" si="262"/>
        <v/>
      </c>
      <c r="Q896" s="20" t="str">
        <f ca="1">IF(O896="","",SUM($P$4:$P896))</f>
        <v/>
      </c>
      <c r="R896" s="28" t="e">
        <f t="shared" si="268"/>
        <v>#N/A</v>
      </c>
      <c r="S896" s="77">
        <f ca="1">SUM(L$4:L896)</f>
        <v>1.5520587703137201</v>
      </c>
      <c r="T896" s="80">
        <f t="shared" ca="1" si="263"/>
        <v>0.74108825258550448</v>
      </c>
      <c r="U896" s="80" t="e">
        <f t="shared" ca="1" si="264"/>
        <v>#N/A</v>
      </c>
      <c r="V896" s="2"/>
      <c r="W896" s="2"/>
      <c r="X896" s="2"/>
      <c r="Y896" s="2"/>
      <c r="AB896" s="6"/>
      <c r="AC896" s="6"/>
      <c r="AP896" s="35" t="e">
        <f t="shared" si="266"/>
        <v>#N/A</v>
      </c>
      <c r="AQ896" s="78" t="e">
        <f t="shared" ca="1" si="267"/>
        <v>#N/A</v>
      </c>
    </row>
    <row r="897" spans="1:43">
      <c r="A897" s="74">
        <v>1.6354837468149099</v>
      </c>
      <c r="B897" s="74">
        <v>3542</v>
      </c>
      <c r="C897" s="35">
        <v>0</v>
      </c>
      <c r="D897" s="35">
        <f t="shared" ca="1" si="254"/>
        <v>10</v>
      </c>
      <c r="E897" s="35">
        <f t="shared" ca="1" si="255"/>
        <v>3.2308374290239252E-3</v>
      </c>
      <c r="F897" s="35">
        <f ca="1">E897*'Input Sheet'!$D$2/SUM(OFFSET($E$4,0,0,'Input Sheet'!$D$2))</f>
        <v>1.506860371267158</v>
      </c>
      <c r="G897" s="35" t="str">
        <f t="shared" si="256"/>
        <v/>
      </c>
      <c r="H897" s="35" t="str">
        <f t="shared" si="257"/>
        <v/>
      </c>
      <c r="J897" s="19">
        <v>894</v>
      </c>
      <c r="K897" s="30">
        <f t="shared" si="258"/>
        <v>2.4377505628203902</v>
      </c>
      <c r="L897" s="77">
        <f t="shared" ca="1" si="259"/>
        <v>8.077093572559813E-4</v>
      </c>
      <c r="M897" s="27">
        <f t="shared" si="265"/>
        <v>2.4377505628203902</v>
      </c>
      <c r="N897" s="22" t="str">
        <f t="shared" si="260"/>
        <v/>
      </c>
      <c r="O897" s="28" t="str">
        <f t="shared" ca="1" si="261"/>
        <v/>
      </c>
      <c r="P897" s="28" t="str">
        <f t="shared" ca="1" si="262"/>
        <v/>
      </c>
      <c r="Q897" s="20" t="str">
        <f ca="1">IF(O897="","",SUM($P$4:$P897))</f>
        <v/>
      </c>
      <c r="R897" s="28" t="e">
        <f t="shared" si="268"/>
        <v>#N/A</v>
      </c>
      <c r="S897" s="77">
        <f ca="1">SUM(L$4:L897)</f>
        <v>1.5528664796709761</v>
      </c>
      <c r="T897" s="80">
        <f t="shared" ca="1" si="263"/>
        <v>0.74147392349411634</v>
      </c>
      <c r="U897" s="80" t="e">
        <f t="shared" ca="1" si="264"/>
        <v>#N/A</v>
      </c>
      <c r="V897" s="2"/>
      <c r="W897" s="2"/>
      <c r="X897" s="2"/>
      <c r="Y897" s="2"/>
      <c r="AB897" s="6"/>
      <c r="AC897" s="6"/>
      <c r="AP897" s="35" t="e">
        <f t="shared" si="266"/>
        <v>#N/A</v>
      </c>
      <c r="AQ897" s="78" t="e">
        <f t="shared" ca="1" si="267"/>
        <v>#N/A</v>
      </c>
    </row>
    <row r="898" spans="1:43">
      <c r="A898" s="74">
        <v>1.7481880270062</v>
      </c>
      <c r="B898" s="74">
        <v>3543</v>
      </c>
      <c r="C898" s="35">
        <v>0</v>
      </c>
      <c r="D898" s="35">
        <f t="shared" ca="1" si="254"/>
        <v>12</v>
      </c>
      <c r="E898" s="35">
        <f t="shared" ca="1" si="255"/>
        <v>3.0154482670889968E-3</v>
      </c>
      <c r="F898" s="35">
        <f ca="1">E898*'Input Sheet'!$D$2/SUM(OFFSET($E$4,0,0,'Input Sheet'!$D$2))</f>
        <v>1.4064030131826808</v>
      </c>
      <c r="G898" s="35" t="str">
        <f t="shared" si="256"/>
        <v/>
      </c>
      <c r="H898" s="35" t="str">
        <f t="shared" si="257"/>
        <v/>
      </c>
      <c r="J898" s="19">
        <v>895</v>
      </c>
      <c r="K898" s="30">
        <f t="shared" si="258"/>
        <v>2.4393326938302602</v>
      </c>
      <c r="L898" s="77">
        <f t="shared" ca="1" si="259"/>
        <v>8.077093572559813E-4</v>
      </c>
      <c r="M898" s="27">
        <f t="shared" si="265"/>
        <v>2.4393326938302602</v>
      </c>
      <c r="N898" s="22" t="str">
        <f t="shared" si="260"/>
        <v/>
      </c>
      <c r="O898" s="28" t="str">
        <f t="shared" ca="1" si="261"/>
        <v/>
      </c>
      <c r="P898" s="28" t="str">
        <f t="shared" ca="1" si="262"/>
        <v/>
      </c>
      <c r="Q898" s="20" t="str">
        <f ca="1">IF(O898="","",SUM($P$4:$P898))</f>
        <v/>
      </c>
      <c r="R898" s="28" t="e">
        <f t="shared" si="268"/>
        <v>#N/A</v>
      </c>
      <c r="S898" s="77">
        <f ca="1">SUM(L$4:L898)</f>
        <v>1.5536741890282322</v>
      </c>
      <c r="T898" s="80">
        <f t="shared" ca="1" si="263"/>
        <v>0.7418595944027282</v>
      </c>
      <c r="U898" s="80" t="e">
        <f t="shared" ca="1" si="264"/>
        <v>#N/A</v>
      </c>
      <c r="V898" s="2"/>
      <c r="W898" s="2"/>
      <c r="X898" s="2"/>
      <c r="Y898" s="2"/>
      <c r="AB898" s="6"/>
      <c r="AC898" s="6"/>
      <c r="AP898" s="35" t="e">
        <f t="shared" si="266"/>
        <v>#N/A</v>
      </c>
      <c r="AQ898" s="78" t="e">
        <f t="shared" ca="1" si="267"/>
        <v>#N/A</v>
      </c>
    </row>
    <row r="899" spans="1:43">
      <c r="A899" s="74">
        <v>2.19589965240923</v>
      </c>
      <c r="B899" s="74">
        <v>3545</v>
      </c>
      <c r="C899" s="35">
        <v>0</v>
      </c>
      <c r="D899" s="35">
        <f t="shared" ref="D899:D962" ca="1" si="269">IF($A899=OFFSET($AC$4,NumBins,0), NumBins, INDEX(OFFSET($AB$4,0,0,NumBins+2,2),MATCH($A899,OFFSET($AC$4,0,0,NumBins+2,1),1)+1,1))</f>
        <v>22</v>
      </c>
      <c r="E899" s="35">
        <f t="shared" ref="E899:E962" ca="1" si="270">INDEX(OFFSET($AB$4,0,0,NumBins+1,5),MATCH($D899,OFFSET( $AB$4,0,0,NumBins+1,1),0),5)</f>
        <v>6.717582773218062E-4</v>
      </c>
      <c r="F899" s="35">
        <f ca="1">E899*'Input Sheet'!$D$2/SUM(OFFSET($E$4,0,0,'Input Sheet'!$D$2))</f>
        <v>0.31330760194663687</v>
      </c>
      <c r="G899" s="35" t="str">
        <f t="shared" si="256"/>
        <v/>
      </c>
      <c r="H899" s="35" t="str">
        <f t="shared" si="257"/>
        <v/>
      </c>
      <c r="J899" s="19">
        <v>896</v>
      </c>
      <c r="K899" s="30">
        <f t="shared" si="258"/>
        <v>2.4409090820652199</v>
      </c>
      <c r="L899" s="77">
        <f t="shared" ca="1" si="259"/>
        <v>8.077093572559813E-4</v>
      </c>
      <c r="M899" s="27">
        <f t="shared" si="265"/>
        <v>2.4409090820652199</v>
      </c>
      <c r="N899" s="22" t="str">
        <f t="shared" si="260"/>
        <v/>
      </c>
      <c r="O899" s="28" t="str">
        <f t="shared" ca="1" si="261"/>
        <v/>
      </c>
      <c r="P899" s="28" t="str">
        <f t="shared" ca="1" si="262"/>
        <v/>
      </c>
      <c r="Q899" s="20" t="str">
        <f ca="1">IF(O899="","",SUM($P$4:$P899))</f>
        <v/>
      </c>
      <c r="R899" s="28" t="e">
        <f t="shared" si="268"/>
        <v>#N/A</v>
      </c>
      <c r="S899" s="77">
        <f ca="1">SUM(L$4:L899)</f>
        <v>1.5544818983854882</v>
      </c>
      <c r="T899" s="80">
        <f t="shared" ca="1" si="263"/>
        <v>0.74224526531133994</v>
      </c>
      <c r="U899" s="80" t="e">
        <f t="shared" ca="1" si="264"/>
        <v>#N/A</v>
      </c>
      <c r="V899" s="2"/>
      <c r="W899" s="2"/>
      <c r="X899" s="2"/>
      <c r="Y899" s="2"/>
      <c r="AB899" s="6"/>
      <c r="AC899" s="6"/>
      <c r="AP899" s="35" t="e">
        <f t="shared" si="266"/>
        <v>#N/A</v>
      </c>
      <c r="AQ899" s="78" t="e">
        <f t="shared" ca="1" si="267"/>
        <v>#N/A</v>
      </c>
    </row>
    <row r="900" spans="1:43">
      <c r="A900" s="74">
        <v>2.8356905714924299</v>
      </c>
      <c r="B900" s="74">
        <v>3546</v>
      </c>
      <c r="C900" s="35">
        <v>5.5045871559633003E-2</v>
      </c>
      <c r="D900" s="35">
        <f t="shared" ca="1" si="269"/>
        <v>35</v>
      </c>
      <c r="E900" s="35">
        <f t="shared" ca="1" si="270"/>
        <v>1.3846446124388249E-3</v>
      </c>
      <c r="F900" s="35">
        <f ca="1">E900*'Input Sheet'!$D$2/SUM(OFFSET($E$4,0,0,'Input Sheet'!$D$2))</f>
        <v>0.64579730197163909</v>
      </c>
      <c r="G900" s="35">
        <f t="shared" ref="G900:G963" si="271">IF(C900=0,"",$A900)</f>
        <v>2.8356905714924299</v>
      </c>
      <c r="H900" s="35">
        <f t="shared" ref="H900:H963" si="272">IF(G900="", "", COUNTIF($G$4:$G$3738,G900))</f>
        <v>1</v>
      </c>
      <c r="J900" s="19">
        <v>897</v>
      </c>
      <c r="K900" s="30">
        <f t="shared" ref="K900:K963" si="273">IF(ISERR(SMALL($G$4:$G$3738,$J900)),"",SMALL($G$4:$G$3738,$J900))</f>
        <v>2.4409090820652199</v>
      </c>
      <c r="L900" s="77">
        <f t="shared" ref="L900:L963" ca="1" si="274">IF($K900="", "", IFERROR(INDEX($A$4:$H$3738,MATCH($K900,$G$4:$G$3738,0),5),""))</f>
        <v>8.077093572559813E-4</v>
      </c>
      <c r="M900" s="27" t="str">
        <f t="shared" si="265"/>
        <v/>
      </c>
      <c r="N900" s="22" t="str">
        <f t="shared" ref="N900:N963" si="275">IF(ISERR(SMALL($M$4:$M$3738,$J900)),"",SMALL($M$4:$M$3738,$J900))</f>
        <v/>
      </c>
      <c r="O900" s="28" t="str">
        <f t="shared" ref="O900:O963" ca="1" si="276">IFERROR(INDEX($A$4:$H$3738,MATCH($N900,$G$4:$G$3738,0),5)*INDEX($A$4:$H$3738,MATCH($N900,$G$4:$G$3738,0),8),"")</f>
        <v/>
      </c>
      <c r="P900" s="28" t="str">
        <f t="shared" ca="1" si="262"/>
        <v/>
      </c>
      <c r="Q900" s="20" t="str">
        <f ca="1">IF(O900="","",SUM($P$4:$P900))</f>
        <v/>
      </c>
      <c r="R900" s="28" t="e">
        <f t="shared" si="268"/>
        <v>#N/A</v>
      </c>
      <c r="S900" s="77">
        <f ca="1">SUM(L$4:L900)</f>
        <v>1.5552896077427443</v>
      </c>
      <c r="T900" s="80">
        <f t="shared" ca="1" si="263"/>
        <v>0.7426309362199518</v>
      </c>
      <c r="U900" s="80" t="e">
        <f t="shared" ca="1" si="264"/>
        <v>#N/A</v>
      </c>
      <c r="V900" s="2"/>
      <c r="W900" s="2"/>
      <c r="X900" s="2"/>
      <c r="Y900" s="2"/>
      <c r="AB900" s="6"/>
      <c r="AC900" s="6"/>
      <c r="AP900" s="35" t="e">
        <f t="shared" si="266"/>
        <v>#N/A</v>
      </c>
      <c r="AQ900" s="78" t="e">
        <f t="shared" ca="1" si="267"/>
        <v>#N/A</v>
      </c>
    </row>
    <row r="901" spans="1:43">
      <c r="A901" s="74">
        <v>2.0969100130080598</v>
      </c>
      <c r="B901" s="74">
        <v>3548</v>
      </c>
      <c r="C901" s="35">
        <v>4.4843049327354303E-3</v>
      </c>
      <c r="D901" s="35">
        <f t="shared" ca="1" si="269"/>
        <v>19</v>
      </c>
      <c r="E901" s="35">
        <f t="shared" ca="1" si="270"/>
        <v>1.0051494223629991E-3</v>
      </c>
      <c r="F901" s="35">
        <f ca="1">E901*'Input Sheet'!$D$2/SUM(OFFSET($E$4,0,0,'Input Sheet'!$D$2))</f>
        <v>0.46880100439422701</v>
      </c>
      <c r="G901" s="35">
        <f t="shared" si="271"/>
        <v>2.0969100130080598</v>
      </c>
      <c r="H901" s="35">
        <f t="shared" si="272"/>
        <v>9</v>
      </c>
      <c r="J901" s="19">
        <v>898</v>
      </c>
      <c r="K901" s="30">
        <f t="shared" si="273"/>
        <v>2.4409090820652199</v>
      </c>
      <c r="L901" s="77">
        <f t="shared" ca="1" si="274"/>
        <v>8.077093572559813E-4</v>
      </c>
      <c r="M901" s="27" t="str">
        <f t="shared" si="265"/>
        <v/>
      </c>
      <c r="N901" s="22" t="str">
        <f t="shared" si="275"/>
        <v/>
      </c>
      <c r="O901" s="28" t="str">
        <f t="shared" ca="1" si="276"/>
        <v/>
      </c>
      <c r="P901" s="28" t="str">
        <f t="shared" ref="P901:P964" ca="1" si="277">IF($O901="","", $O901*$W$6/$W$3)</f>
        <v/>
      </c>
      <c r="Q901" s="20" t="str">
        <f ca="1">IF(O901="","",SUM($P$4:$P901))</f>
        <v/>
      </c>
      <c r="R901" s="28" t="e">
        <f t="shared" si="268"/>
        <v>#N/A</v>
      </c>
      <c r="S901" s="77">
        <f ca="1">SUM(L$4:L901)</f>
        <v>1.5560973171000003</v>
      </c>
      <c r="T901" s="80">
        <f t="shared" ref="T901:T964" ca="1" si="278">S901/$T$1</f>
        <v>0.74301660712856366</v>
      </c>
      <c r="U901" s="80" t="e">
        <f t="shared" ref="U901:U964" ca="1" si="279">IF(Q901="",NA(),Q901/$W$6)</f>
        <v>#N/A</v>
      </c>
      <c r="V901" s="2"/>
      <c r="W901" s="2"/>
      <c r="X901" s="2"/>
      <c r="Y901" s="2"/>
      <c r="AB901" s="6"/>
      <c r="AC901" s="6"/>
      <c r="AP901" s="35" t="e">
        <f t="shared" si="266"/>
        <v>#N/A</v>
      </c>
      <c r="AQ901" s="78" t="e">
        <f t="shared" ca="1" si="267"/>
        <v>#N/A</v>
      </c>
    </row>
    <row r="902" spans="1:43">
      <c r="A902" s="74">
        <v>2.32428245529769</v>
      </c>
      <c r="B902" s="74">
        <v>3549</v>
      </c>
      <c r="C902" s="35">
        <v>0</v>
      </c>
      <c r="D902" s="35">
        <f t="shared" ca="1" si="269"/>
        <v>24</v>
      </c>
      <c r="E902" s="35">
        <f t="shared" ca="1" si="270"/>
        <v>7.7985731045405093E-4</v>
      </c>
      <c r="F902" s="35">
        <f ca="1">E902*'Input Sheet'!$D$2/SUM(OFFSET($E$4,0,0,'Input Sheet'!$D$2))</f>
        <v>0.36372491720241751</v>
      </c>
      <c r="G902" s="35" t="str">
        <f t="shared" si="271"/>
        <v/>
      </c>
      <c r="H902" s="35" t="str">
        <f t="shared" si="272"/>
        <v/>
      </c>
      <c r="J902" s="19">
        <v>899</v>
      </c>
      <c r="K902" s="30">
        <f t="shared" si="273"/>
        <v>2.44247976906445</v>
      </c>
      <c r="L902" s="77">
        <f t="shared" ca="1" si="274"/>
        <v>8.077093572559813E-4</v>
      </c>
      <c r="M902" s="27">
        <f t="shared" ref="M902:M965" si="280">IF($K902=$K901,"", $K902)</f>
        <v>2.44247976906445</v>
      </c>
      <c r="N902" s="22" t="str">
        <f t="shared" si="275"/>
        <v/>
      </c>
      <c r="O902" s="28" t="str">
        <f t="shared" ca="1" si="276"/>
        <v/>
      </c>
      <c r="P902" s="28" t="str">
        <f t="shared" ca="1" si="277"/>
        <v/>
      </c>
      <c r="Q902" s="20" t="str">
        <f ca="1">IF(O902="","",SUM($P$4:$P902))</f>
        <v/>
      </c>
      <c r="R902" s="28" t="e">
        <f t="shared" si="268"/>
        <v>#N/A</v>
      </c>
      <c r="S902" s="77">
        <f ca="1">SUM(L$4:L902)</f>
        <v>1.5569050264572564</v>
      </c>
      <c r="T902" s="80">
        <f t="shared" ca="1" si="278"/>
        <v>0.74340227803717551</v>
      </c>
      <c r="U902" s="80" t="e">
        <f t="shared" ca="1" si="279"/>
        <v>#N/A</v>
      </c>
      <c r="V902" s="2"/>
      <c r="W902" s="2"/>
      <c r="X902" s="2"/>
      <c r="Y902" s="2"/>
      <c r="AB902" s="6"/>
      <c r="AC902" s="6"/>
      <c r="AP902" s="35" t="e">
        <f t="shared" ref="AP902:AP965" si="281">R901</f>
        <v>#N/A</v>
      </c>
      <c r="AQ902" s="78" t="e">
        <f t="shared" ref="AQ902:AQ965" ca="1" si="282">U901</f>
        <v>#N/A</v>
      </c>
    </row>
    <row r="903" spans="1:43">
      <c r="A903" s="74">
        <v>2.20682587603185</v>
      </c>
      <c r="B903" s="74">
        <v>3550</v>
      </c>
      <c r="C903" s="35">
        <v>0</v>
      </c>
      <c r="D903" s="35">
        <f t="shared" ca="1" si="269"/>
        <v>22</v>
      </c>
      <c r="E903" s="35">
        <f t="shared" ca="1" si="270"/>
        <v>6.717582773218062E-4</v>
      </c>
      <c r="F903" s="35">
        <f ca="1">E903*'Input Sheet'!$D$2/SUM(OFFSET($E$4,0,0,'Input Sheet'!$D$2))</f>
        <v>0.31330760194663687</v>
      </c>
      <c r="G903" s="35" t="str">
        <f t="shared" si="271"/>
        <v/>
      </c>
      <c r="H903" s="35" t="str">
        <f t="shared" si="272"/>
        <v/>
      </c>
      <c r="J903" s="19">
        <v>900</v>
      </c>
      <c r="K903" s="30">
        <f t="shared" si="273"/>
        <v>2.4440447959180802</v>
      </c>
      <c r="L903" s="77">
        <f t="shared" ca="1" si="274"/>
        <v>8.077093572559813E-4</v>
      </c>
      <c r="M903" s="27">
        <f t="shared" si="280"/>
        <v>2.4440447959180802</v>
      </c>
      <c r="N903" s="22" t="str">
        <f t="shared" si="275"/>
        <v/>
      </c>
      <c r="O903" s="28" t="str">
        <f t="shared" ca="1" si="276"/>
        <v/>
      </c>
      <c r="P903" s="28" t="str">
        <f t="shared" ca="1" si="277"/>
        <v/>
      </c>
      <c r="Q903" s="20" t="str">
        <f ca="1">IF(O903="","",SUM($P$4:$P903))</f>
        <v/>
      </c>
      <c r="R903" s="28" t="e">
        <f t="shared" si="268"/>
        <v>#N/A</v>
      </c>
      <c r="S903" s="77">
        <f ca="1">SUM(L$4:L903)</f>
        <v>1.5577127358145124</v>
      </c>
      <c r="T903" s="80">
        <f t="shared" ca="1" si="278"/>
        <v>0.74378794894578726</v>
      </c>
      <c r="U903" s="80" t="e">
        <f t="shared" ca="1" si="279"/>
        <v>#N/A</v>
      </c>
      <c r="V903" s="2"/>
      <c r="W903" s="2"/>
      <c r="X903" s="2"/>
      <c r="Y903" s="2"/>
      <c r="AB903" s="6"/>
      <c r="AC903" s="6"/>
      <c r="AP903" s="35" t="e">
        <f t="shared" si="281"/>
        <v>#N/A</v>
      </c>
      <c r="AQ903" s="78" t="e">
        <f t="shared" ca="1" si="282"/>
        <v>#N/A</v>
      </c>
    </row>
    <row r="904" spans="1:43">
      <c r="A904" s="74">
        <v>2.18184358794477</v>
      </c>
      <c r="B904" s="74">
        <v>3551</v>
      </c>
      <c r="C904" s="35">
        <v>0</v>
      </c>
      <c r="D904" s="35">
        <f t="shared" ca="1" si="269"/>
        <v>21</v>
      </c>
      <c r="E904" s="35">
        <f t="shared" ca="1" si="270"/>
        <v>8.8113748064288871E-4</v>
      </c>
      <c r="F904" s="35">
        <f ca="1">E904*'Input Sheet'!$D$2/SUM(OFFSET($E$4,0,0,'Input Sheet'!$D$2))</f>
        <v>0.41096191943649768</v>
      </c>
      <c r="G904" s="35" t="str">
        <f t="shared" si="271"/>
        <v/>
      </c>
      <c r="H904" s="35" t="str">
        <f t="shared" si="272"/>
        <v/>
      </c>
      <c r="J904" s="19">
        <v>901</v>
      </c>
      <c r="K904" s="30">
        <f t="shared" si="273"/>
        <v>2.4456042032736001</v>
      </c>
      <c r="L904" s="77">
        <f t="shared" ca="1" si="274"/>
        <v>8.077093572559813E-4</v>
      </c>
      <c r="M904" s="27">
        <f t="shared" si="280"/>
        <v>2.4456042032736001</v>
      </c>
      <c r="N904" s="22" t="str">
        <f t="shared" si="275"/>
        <v/>
      </c>
      <c r="O904" s="28" t="str">
        <f t="shared" ca="1" si="276"/>
        <v/>
      </c>
      <c r="P904" s="28" t="str">
        <f t="shared" ca="1" si="277"/>
        <v/>
      </c>
      <c r="Q904" s="20" t="str">
        <f ca="1">IF(O904="","",SUM($P$4:$P904))</f>
        <v/>
      </c>
      <c r="R904" s="28" t="e">
        <f t="shared" si="268"/>
        <v>#N/A</v>
      </c>
      <c r="S904" s="77">
        <f ca="1">SUM(L$4:L904)</f>
        <v>1.5585204451717685</v>
      </c>
      <c r="T904" s="80">
        <f t="shared" ca="1" si="278"/>
        <v>0.74417361985439912</v>
      </c>
      <c r="U904" s="80" t="e">
        <f t="shared" ca="1" si="279"/>
        <v>#N/A</v>
      </c>
      <c r="V904" s="2"/>
      <c r="W904" s="2"/>
      <c r="X904" s="2"/>
      <c r="Y904" s="2"/>
      <c r="AB904" s="6"/>
      <c r="AC904" s="6"/>
      <c r="AP904" s="35" t="e">
        <f t="shared" si="281"/>
        <v>#N/A</v>
      </c>
      <c r="AQ904" s="78" t="e">
        <f t="shared" ca="1" si="282"/>
        <v>#N/A</v>
      </c>
    </row>
    <row r="905" spans="1:43">
      <c r="A905" s="74">
        <v>2.6493348587121401</v>
      </c>
      <c r="B905" s="74">
        <v>3552</v>
      </c>
      <c r="C905" s="35">
        <v>0</v>
      </c>
      <c r="D905" s="35">
        <f t="shared" ca="1" si="269"/>
        <v>31</v>
      </c>
      <c r="E905" s="35">
        <f t="shared" ca="1" si="270"/>
        <v>1.2923349716095702E-3</v>
      </c>
      <c r="F905" s="35">
        <f ca="1">E905*'Input Sheet'!$D$2/SUM(OFFSET($E$4,0,0,'Input Sheet'!$D$2))</f>
        <v>0.60274414850686331</v>
      </c>
      <c r="G905" s="35" t="str">
        <f t="shared" si="271"/>
        <v/>
      </c>
      <c r="H905" s="35" t="str">
        <f t="shared" si="272"/>
        <v/>
      </c>
      <c r="J905" s="19">
        <v>902</v>
      </c>
      <c r="K905" s="30">
        <f t="shared" si="273"/>
        <v>2.4456042032736001</v>
      </c>
      <c r="L905" s="77">
        <f t="shared" ca="1" si="274"/>
        <v>8.077093572559813E-4</v>
      </c>
      <c r="M905" s="27" t="str">
        <f t="shared" si="280"/>
        <v/>
      </c>
      <c r="N905" s="22" t="str">
        <f t="shared" si="275"/>
        <v/>
      </c>
      <c r="O905" s="28" t="str">
        <f t="shared" ca="1" si="276"/>
        <v/>
      </c>
      <c r="P905" s="28" t="str">
        <f t="shared" ca="1" si="277"/>
        <v/>
      </c>
      <c r="Q905" s="20" t="str">
        <f ca="1">IF(O905="","",SUM($P$4:$P905))</f>
        <v/>
      </c>
      <c r="R905" s="28" t="e">
        <f t="shared" si="268"/>
        <v>#N/A</v>
      </c>
      <c r="S905" s="77">
        <f ca="1">SUM(L$4:L905)</f>
        <v>1.5593281545290245</v>
      </c>
      <c r="T905" s="80">
        <f t="shared" ca="1" si="278"/>
        <v>0.74455929076301097</v>
      </c>
      <c r="U905" s="80" t="e">
        <f t="shared" ca="1" si="279"/>
        <v>#N/A</v>
      </c>
      <c r="V905" s="2"/>
      <c r="W905" s="2"/>
      <c r="X905" s="2"/>
      <c r="Y905" s="2"/>
      <c r="AB905" s="6"/>
      <c r="AC905" s="6"/>
      <c r="AP905" s="35" t="e">
        <f t="shared" si="281"/>
        <v>#N/A</v>
      </c>
      <c r="AQ905" s="78" t="e">
        <f t="shared" ca="1" si="282"/>
        <v>#N/A</v>
      </c>
    </row>
    <row r="906" spans="1:43">
      <c r="A906" s="74">
        <v>2.2329961103921501</v>
      </c>
      <c r="B906" s="74">
        <v>3554</v>
      </c>
      <c r="C906" s="35">
        <v>9.2592592592592605E-3</v>
      </c>
      <c r="D906" s="35">
        <f t="shared" ca="1" si="269"/>
        <v>22</v>
      </c>
      <c r="E906" s="35">
        <f t="shared" ca="1" si="270"/>
        <v>6.717582773218062E-4</v>
      </c>
      <c r="F906" s="35">
        <f ca="1">E906*'Input Sheet'!$D$2/SUM(OFFSET($E$4,0,0,'Input Sheet'!$D$2))</f>
        <v>0.31330760194663687</v>
      </c>
      <c r="G906" s="35">
        <f t="shared" si="271"/>
        <v>2.2329961103921501</v>
      </c>
      <c r="H906" s="35">
        <f t="shared" si="272"/>
        <v>5</v>
      </c>
      <c r="J906" s="19">
        <v>903</v>
      </c>
      <c r="K906" s="30">
        <f t="shared" si="273"/>
        <v>2.4456042032736001</v>
      </c>
      <c r="L906" s="77">
        <f t="shared" ca="1" si="274"/>
        <v>8.077093572559813E-4</v>
      </c>
      <c r="M906" s="27" t="str">
        <f t="shared" si="280"/>
        <v/>
      </c>
      <c r="N906" s="22" t="str">
        <f t="shared" si="275"/>
        <v/>
      </c>
      <c r="O906" s="28" t="str">
        <f t="shared" ca="1" si="276"/>
        <v/>
      </c>
      <c r="P906" s="28" t="str">
        <f t="shared" ca="1" si="277"/>
        <v/>
      </c>
      <c r="Q906" s="20" t="str">
        <f ca="1">IF(O906="","",SUM($P$4:$P906))</f>
        <v/>
      </c>
      <c r="R906" s="28" t="e">
        <f t="shared" si="268"/>
        <v>#N/A</v>
      </c>
      <c r="S906" s="77">
        <f ca="1">SUM(L$4:L906)</f>
        <v>1.5601358638862806</v>
      </c>
      <c r="T906" s="80">
        <f t="shared" ca="1" si="278"/>
        <v>0.74494496167162283</v>
      </c>
      <c r="U906" s="80" t="e">
        <f t="shared" ca="1" si="279"/>
        <v>#N/A</v>
      </c>
      <c r="V906" s="2"/>
      <c r="W906" s="2"/>
      <c r="X906" s="2"/>
      <c r="Y906" s="2"/>
      <c r="AB906" s="6"/>
      <c r="AC906" s="6"/>
      <c r="AP906" s="35" t="e">
        <f t="shared" si="281"/>
        <v>#N/A</v>
      </c>
      <c r="AQ906" s="78" t="e">
        <f t="shared" ca="1" si="282"/>
        <v>#N/A</v>
      </c>
    </row>
    <row r="907" spans="1:43">
      <c r="A907" s="74">
        <v>2.1931245983544598</v>
      </c>
      <c r="B907" s="74">
        <v>3556</v>
      </c>
      <c r="C907" s="35">
        <v>1.68776371308017E-2</v>
      </c>
      <c r="D907" s="35">
        <f t="shared" ca="1" si="269"/>
        <v>21</v>
      </c>
      <c r="E907" s="35">
        <f t="shared" ca="1" si="270"/>
        <v>8.8113748064288871E-4</v>
      </c>
      <c r="F907" s="35">
        <f ca="1">E907*'Input Sheet'!$D$2/SUM(OFFSET($E$4,0,0,'Input Sheet'!$D$2))</f>
        <v>0.41096191943649768</v>
      </c>
      <c r="G907" s="35">
        <f t="shared" si="271"/>
        <v>2.1931245983544598</v>
      </c>
      <c r="H907" s="35">
        <f t="shared" si="272"/>
        <v>7</v>
      </c>
      <c r="J907" s="19">
        <v>904</v>
      </c>
      <c r="K907" s="30">
        <f t="shared" si="273"/>
        <v>2.4471580313422199</v>
      </c>
      <c r="L907" s="77">
        <f t="shared" ca="1" si="274"/>
        <v>8.077093572559813E-4</v>
      </c>
      <c r="M907" s="27">
        <f t="shared" si="280"/>
        <v>2.4471580313422199</v>
      </c>
      <c r="N907" s="22" t="str">
        <f t="shared" si="275"/>
        <v/>
      </c>
      <c r="O907" s="28" t="str">
        <f t="shared" ca="1" si="276"/>
        <v/>
      </c>
      <c r="P907" s="28" t="str">
        <f t="shared" ca="1" si="277"/>
        <v/>
      </c>
      <c r="Q907" s="20" t="str">
        <f ca="1">IF(O907="","",SUM($P$4:$P907))</f>
        <v/>
      </c>
      <c r="R907" s="28" t="e">
        <f t="shared" si="268"/>
        <v>#N/A</v>
      </c>
      <c r="S907" s="77">
        <f ca="1">SUM(L$4:L907)</f>
        <v>1.5609435732435366</v>
      </c>
      <c r="T907" s="80">
        <f t="shared" ca="1" si="278"/>
        <v>0.74533063258023458</v>
      </c>
      <c r="U907" s="80" t="e">
        <f t="shared" ca="1" si="279"/>
        <v>#N/A</v>
      </c>
      <c r="V907" s="2"/>
      <c r="W907" s="2"/>
      <c r="X907" s="2"/>
      <c r="Y907" s="2"/>
      <c r="AB907" s="6"/>
      <c r="AC907" s="6"/>
      <c r="AP907" s="35" t="e">
        <f t="shared" si="281"/>
        <v>#N/A</v>
      </c>
      <c r="AQ907" s="78" t="e">
        <f t="shared" ca="1" si="282"/>
        <v>#N/A</v>
      </c>
    </row>
    <row r="908" spans="1:43">
      <c r="A908" s="74">
        <v>2.4377505628203902</v>
      </c>
      <c r="B908" s="74">
        <v>3557</v>
      </c>
      <c r="C908" s="35">
        <v>3.9647577092511002E-2</v>
      </c>
      <c r="D908" s="35">
        <f t="shared" ca="1" si="269"/>
        <v>27</v>
      </c>
      <c r="E908" s="35">
        <f t="shared" ca="1" si="270"/>
        <v>8.077093572559813E-4</v>
      </c>
      <c r="F908" s="35">
        <f ca="1">E908*'Input Sheet'!$D$2/SUM(OFFSET($E$4,0,0,'Input Sheet'!$D$2))</f>
        <v>0.3767150928167895</v>
      </c>
      <c r="G908" s="35">
        <f t="shared" si="271"/>
        <v>2.4377505628203902</v>
      </c>
      <c r="H908" s="35">
        <f t="shared" si="272"/>
        <v>1</v>
      </c>
      <c r="J908" s="19">
        <v>905</v>
      </c>
      <c r="K908" s="30">
        <f t="shared" si="273"/>
        <v>2.4471580313422199</v>
      </c>
      <c r="L908" s="77">
        <f t="shared" ca="1" si="274"/>
        <v>8.077093572559813E-4</v>
      </c>
      <c r="M908" s="27" t="str">
        <f t="shared" si="280"/>
        <v/>
      </c>
      <c r="N908" s="22" t="str">
        <f t="shared" si="275"/>
        <v/>
      </c>
      <c r="O908" s="28" t="str">
        <f t="shared" ca="1" si="276"/>
        <v/>
      </c>
      <c r="P908" s="28" t="str">
        <f t="shared" ca="1" si="277"/>
        <v/>
      </c>
      <c r="Q908" s="20" t="str">
        <f ca="1">IF(O908="","",SUM($P$4:$P908))</f>
        <v/>
      </c>
      <c r="R908" s="28" t="e">
        <f t="shared" si="268"/>
        <v>#N/A</v>
      </c>
      <c r="S908" s="77">
        <f ca="1">SUM(L$4:L908)</f>
        <v>1.5617512826007927</v>
      </c>
      <c r="T908" s="80">
        <f t="shared" ca="1" si="278"/>
        <v>0.74571630348884643</v>
      </c>
      <c r="U908" s="80" t="e">
        <f t="shared" ca="1" si="279"/>
        <v>#N/A</v>
      </c>
      <c r="V908" s="2"/>
      <c r="W908" s="2"/>
      <c r="X908" s="2"/>
      <c r="Y908" s="2"/>
      <c r="AB908" s="6"/>
      <c r="AC908" s="6"/>
      <c r="AP908" s="35" t="e">
        <f t="shared" si="281"/>
        <v>#N/A</v>
      </c>
      <c r="AQ908" s="78" t="e">
        <f t="shared" ca="1" si="282"/>
        <v>#N/A</v>
      </c>
    </row>
    <row r="909" spans="1:43">
      <c r="A909" s="74">
        <v>2.3692158574101398</v>
      </c>
      <c r="B909" s="74">
        <v>3558</v>
      </c>
      <c r="C909" s="35">
        <v>7.69230769230769E-2</v>
      </c>
      <c r="D909" s="35">
        <f t="shared" ca="1" si="269"/>
        <v>25</v>
      </c>
      <c r="E909" s="35">
        <f t="shared" ca="1" si="270"/>
        <v>7.2564263111767296E-4</v>
      </c>
      <c r="F909" s="35">
        <f ca="1">E909*'Input Sheet'!$D$2/SUM(OFFSET($E$4,0,0,'Input Sheet'!$D$2))</f>
        <v>0.33843922777123336</v>
      </c>
      <c r="G909" s="35">
        <f t="shared" si="271"/>
        <v>2.3692158574101398</v>
      </c>
      <c r="H909" s="35">
        <f t="shared" si="272"/>
        <v>2</v>
      </c>
      <c r="J909" s="19">
        <v>906</v>
      </c>
      <c r="K909" s="30">
        <f t="shared" si="273"/>
        <v>2.4471580313422199</v>
      </c>
      <c r="L909" s="77">
        <f t="shared" ca="1" si="274"/>
        <v>8.077093572559813E-4</v>
      </c>
      <c r="M909" s="27" t="str">
        <f t="shared" si="280"/>
        <v/>
      </c>
      <c r="N909" s="22" t="str">
        <f t="shared" si="275"/>
        <v/>
      </c>
      <c r="O909" s="28" t="str">
        <f t="shared" ca="1" si="276"/>
        <v/>
      </c>
      <c r="P909" s="28" t="str">
        <f t="shared" ca="1" si="277"/>
        <v/>
      </c>
      <c r="Q909" s="20" t="str">
        <f ca="1">IF(O909="","",SUM($P$4:$P909))</f>
        <v/>
      </c>
      <c r="R909" s="28" t="e">
        <f t="shared" si="268"/>
        <v>#N/A</v>
      </c>
      <c r="S909" s="77">
        <f ca="1">SUM(L$4:L909)</f>
        <v>1.5625589919580487</v>
      </c>
      <c r="T909" s="80">
        <f t="shared" ca="1" si="278"/>
        <v>0.74610197439745829</v>
      </c>
      <c r="U909" s="80" t="e">
        <f t="shared" ca="1" si="279"/>
        <v>#N/A</v>
      </c>
      <c r="V909" s="2"/>
      <c r="W909" s="2"/>
      <c r="X909" s="2"/>
      <c r="Y909" s="2"/>
      <c r="AB909" s="6"/>
      <c r="AC909" s="6"/>
      <c r="AP909" s="35" t="e">
        <f t="shared" si="281"/>
        <v>#N/A</v>
      </c>
      <c r="AQ909" s="78" t="e">
        <f t="shared" ca="1" si="282"/>
        <v>#N/A</v>
      </c>
    </row>
    <row r="910" spans="1:43">
      <c r="A910" s="74">
        <v>2.14612803567824</v>
      </c>
      <c r="B910" s="74">
        <v>3559</v>
      </c>
      <c r="C910" s="35">
        <v>0</v>
      </c>
      <c r="D910" s="35">
        <f t="shared" ca="1" si="269"/>
        <v>20</v>
      </c>
      <c r="E910" s="35">
        <f t="shared" ca="1" si="270"/>
        <v>9.9047570816791861E-4</v>
      </c>
      <c r="F910" s="35">
        <f ca="1">E910*'Input Sheet'!$D$2/SUM(OFFSET($E$4,0,0,'Input Sheet'!$D$2))</f>
        <v>0.46195719411109953</v>
      </c>
      <c r="G910" s="35" t="str">
        <f t="shared" si="271"/>
        <v/>
      </c>
      <c r="H910" s="35" t="str">
        <f t="shared" si="272"/>
        <v/>
      </c>
      <c r="J910" s="19">
        <v>907</v>
      </c>
      <c r="K910" s="30">
        <f t="shared" si="273"/>
        <v>2.4471580313422199</v>
      </c>
      <c r="L910" s="77">
        <f t="shared" ca="1" si="274"/>
        <v>8.077093572559813E-4</v>
      </c>
      <c r="M910" s="27" t="str">
        <f t="shared" si="280"/>
        <v/>
      </c>
      <c r="N910" s="22" t="str">
        <f t="shared" si="275"/>
        <v/>
      </c>
      <c r="O910" s="28" t="str">
        <f t="shared" ca="1" si="276"/>
        <v/>
      </c>
      <c r="P910" s="28" t="str">
        <f t="shared" ca="1" si="277"/>
        <v/>
      </c>
      <c r="Q910" s="20" t="str">
        <f ca="1">IF(O910="","",SUM($P$4:$P910))</f>
        <v/>
      </c>
      <c r="R910" s="28" t="e">
        <f t="shared" si="268"/>
        <v>#N/A</v>
      </c>
      <c r="S910" s="77">
        <f ca="1">SUM(L$4:L910)</f>
        <v>1.5633667013153048</v>
      </c>
      <c r="T910" s="80">
        <f t="shared" ca="1" si="278"/>
        <v>0.74648764530607004</v>
      </c>
      <c r="U910" s="80" t="e">
        <f t="shared" ca="1" si="279"/>
        <v>#N/A</v>
      </c>
      <c r="V910" s="2"/>
      <c r="W910" s="2"/>
      <c r="X910" s="2"/>
      <c r="Y910" s="2"/>
      <c r="AB910" s="6"/>
      <c r="AC910" s="6"/>
      <c r="AP910" s="35" t="e">
        <f t="shared" si="281"/>
        <v>#N/A</v>
      </c>
      <c r="AQ910" s="78" t="e">
        <f t="shared" ca="1" si="282"/>
        <v>#N/A</v>
      </c>
    </row>
    <row r="911" spans="1:43">
      <c r="A911" s="74">
        <v>2.7226339225338099</v>
      </c>
      <c r="B911" s="74">
        <v>3560</v>
      </c>
      <c r="C911" s="35">
        <v>4.1860465116279097E-2</v>
      </c>
      <c r="D911" s="35">
        <f t="shared" ca="1" si="269"/>
        <v>32</v>
      </c>
      <c r="E911" s="35">
        <f t="shared" ca="1" si="270"/>
        <v>9.4891728684618783E-4</v>
      </c>
      <c r="F911" s="35">
        <f ca="1">E911*'Input Sheet'!$D$2/SUM(OFFSET($E$4,0,0,'Input Sheet'!$D$2))</f>
        <v>0.44257437477776673</v>
      </c>
      <c r="G911" s="35">
        <f t="shared" si="271"/>
        <v>2.7226339225338099</v>
      </c>
      <c r="H911" s="35">
        <f t="shared" si="272"/>
        <v>1</v>
      </c>
      <c r="J911" s="19">
        <v>908</v>
      </c>
      <c r="K911" s="30">
        <f t="shared" si="273"/>
        <v>2.45024910831936</v>
      </c>
      <c r="L911" s="77">
        <f t="shared" ca="1" si="274"/>
        <v>8.077093572559813E-4</v>
      </c>
      <c r="M911" s="27">
        <f t="shared" si="280"/>
        <v>2.45024910831936</v>
      </c>
      <c r="N911" s="22" t="str">
        <f t="shared" si="275"/>
        <v/>
      </c>
      <c r="O911" s="28" t="str">
        <f t="shared" ca="1" si="276"/>
        <v/>
      </c>
      <c r="P911" s="28" t="str">
        <f t="shared" ca="1" si="277"/>
        <v/>
      </c>
      <c r="Q911" s="20" t="str">
        <f ca="1">IF(O911="","",SUM($P$4:$P911))</f>
        <v/>
      </c>
      <c r="R911" s="28" t="e">
        <f t="shared" si="268"/>
        <v>#N/A</v>
      </c>
      <c r="S911" s="77">
        <f ca="1">SUM(L$4:L911)</f>
        <v>1.5641744106725608</v>
      </c>
      <c r="T911" s="80">
        <f t="shared" ca="1" si="278"/>
        <v>0.74687331621468189</v>
      </c>
      <c r="U911" s="80" t="e">
        <f t="shared" ca="1" si="279"/>
        <v>#N/A</v>
      </c>
      <c r="V911" s="2"/>
      <c r="W911" s="2"/>
      <c r="X911" s="2"/>
      <c r="Y911" s="2"/>
      <c r="AB911" s="6"/>
      <c r="AC911" s="6"/>
      <c r="AP911" s="35" t="e">
        <f t="shared" si="281"/>
        <v>#N/A</v>
      </c>
      <c r="AQ911" s="78" t="e">
        <f t="shared" ca="1" si="282"/>
        <v>#N/A</v>
      </c>
    </row>
    <row r="912" spans="1:43">
      <c r="A912" s="74">
        <v>2.7075701760979398</v>
      </c>
      <c r="B912" s="74">
        <v>3561</v>
      </c>
      <c r="C912" s="35">
        <v>5.2863436123347998E-2</v>
      </c>
      <c r="D912" s="35">
        <f t="shared" ca="1" si="269"/>
        <v>32</v>
      </c>
      <c r="E912" s="35">
        <f t="shared" ca="1" si="270"/>
        <v>9.4891728684618783E-4</v>
      </c>
      <c r="F912" s="35">
        <f ca="1">E912*'Input Sheet'!$D$2/SUM(OFFSET($E$4,0,0,'Input Sheet'!$D$2))</f>
        <v>0.44257437477776673</v>
      </c>
      <c r="G912" s="35">
        <f t="shared" si="271"/>
        <v>2.7075701760979398</v>
      </c>
      <c r="H912" s="35">
        <f t="shared" si="272"/>
        <v>1</v>
      </c>
      <c r="J912" s="19">
        <v>909</v>
      </c>
      <c r="K912" s="30">
        <f t="shared" si="273"/>
        <v>2.4517864355242902</v>
      </c>
      <c r="L912" s="77">
        <f t="shared" ca="1" si="274"/>
        <v>8.077093572559813E-4</v>
      </c>
      <c r="M912" s="27">
        <f t="shared" si="280"/>
        <v>2.4517864355242902</v>
      </c>
      <c r="N912" s="22" t="str">
        <f t="shared" si="275"/>
        <v/>
      </c>
      <c r="O912" s="28" t="str">
        <f t="shared" ca="1" si="276"/>
        <v/>
      </c>
      <c r="P912" s="28" t="str">
        <f t="shared" ca="1" si="277"/>
        <v/>
      </c>
      <c r="Q912" s="20" t="str">
        <f ca="1">IF(O912="","",SUM($P$4:$P912))</f>
        <v/>
      </c>
      <c r="R912" s="28" t="e">
        <f t="shared" si="268"/>
        <v>#N/A</v>
      </c>
      <c r="S912" s="77">
        <f ca="1">SUM(L$4:L912)</f>
        <v>1.5649821200298168</v>
      </c>
      <c r="T912" s="80">
        <f t="shared" ca="1" si="278"/>
        <v>0.74725898712329375</v>
      </c>
      <c r="U912" s="80" t="e">
        <f t="shared" ca="1" si="279"/>
        <v>#N/A</v>
      </c>
      <c r="V912" s="2"/>
      <c r="W912" s="2"/>
      <c r="X912" s="2"/>
      <c r="Y912" s="2"/>
      <c r="AB912" s="6"/>
      <c r="AC912" s="6"/>
      <c r="AP912" s="35" t="e">
        <f t="shared" si="281"/>
        <v>#N/A</v>
      </c>
      <c r="AQ912" s="78" t="e">
        <f t="shared" ca="1" si="282"/>
        <v>#N/A</v>
      </c>
    </row>
    <row r="913" spans="1:43">
      <c r="A913" s="74">
        <v>2.6211762817750399</v>
      </c>
      <c r="B913" s="74">
        <v>3562</v>
      </c>
      <c r="C913" s="35">
        <v>8.11965811965812E-2</v>
      </c>
      <c r="D913" s="35">
        <f t="shared" ca="1" si="269"/>
        <v>30</v>
      </c>
      <c r="E913" s="35">
        <f t="shared" ca="1" si="270"/>
        <v>1.2681791777477088E-3</v>
      </c>
      <c r="F913" s="35">
        <f ca="1">E913*'Input Sheet'!$D$2/SUM(OFFSET($E$4,0,0,'Input Sheet'!$D$2))</f>
        <v>0.59147790274037981</v>
      </c>
      <c r="G913" s="35">
        <f t="shared" si="271"/>
        <v>2.6211762817750399</v>
      </c>
      <c r="H913" s="35">
        <f t="shared" si="272"/>
        <v>1</v>
      </c>
      <c r="J913" s="19">
        <v>910</v>
      </c>
      <c r="K913" s="30">
        <f t="shared" si="273"/>
        <v>2.4548448600085102</v>
      </c>
      <c r="L913" s="77">
        <f t="shared" ca="1" si="274"/>
        <v>8.077093572559813E-4</v>
      </c>
      <c r="M913" s="27">
        <f t="shared" si="280"/>
        <v>2.4548448600085102</v>
      </c>
      <c r="N913" s="22" t="str">
        <f t="shared" si="275"/>
        <v/>
      </c>
      <c r="O913" s="28" t="str">
        <f t="shared" ca="1" si="276"/>
        <v/>
      </c>
      <c r="P913" s="28" t="str">
        <f t="shared" ca="1" si="277"/>
        <v/>
      </c>
      <c r="Q913" s="20" t="str">
        <f ca="1">IF(O913="","",SUM($P$4:$P913))</f>
        <v/>
      </c>
      <c r="R913" s="28" t="e">
        <f t="shared" si="268"/>
        <v>#N/A</v>
      </c>
      <c r="S913" s="77">
        <f ca="1">SUM(L$4:L913)</f>
        <v>1.5657898293870729</v>
      </c>
      <c r="T913" s="80">
        <f t="shared" ca="1" si="278"/>
        <v>0.74764465803190561</v>
      </c>
      <c r="U913" s="80" t="e">
        <f t="shared" ca="1" si="279"/>
        <v>#N/A</v>
      </c>
      <c r="V913" s="2"/>
      <c r="W913" s="2"/>
      <c r="X913" s="2"/>
      <c r="Y913" s="2"/>
      <c r="AB913" s="6"/>
      <c r="AC913" s="6"/>
      <c r="AP913" s="35" t="e">
        <f t="shared" si="281"/>
        <v>#N/A</v>
      </c>
      <c r="AQ913" s="78" t="e">
        <f t="shared" ca="1" si="282"/>
        <v>#N/A</v>
      </c>
    </row>
    <row r="914" spans="1:43">
      <c r="A914" s="74">
        <v>2.57518784492766</v>
      </c>
      <c r="B914" s="74">
        <v>3564</v>
      </c>
      <c r="C914" s="35">
        <v>6.6666666666666693E-2</v>
      </c>
      <c r="D914" s="35">
        <f t="shared" ca="1" si="269"/>
        <v>29</v>
      </c>
      <c r="E914" s="35">
        <f t="shared" ca="1" si="270"/>
        <v>1.0943159033790714E-3</v>
      </c>
      <c r="F914" s="35">
        <f ca="1">E914*'Input Sheet'!$D$2/SUM(OFFSET($E$4,0,0,'Input Sheet'!$D$2))</f>
        <v>0.51038819026790838</v>
      </c>
      <c r="G914" s="35">
        <f t="shared" si="271"/>
        <v>2.57518784492766</v>
      </c>
      <c r="H914" s="35">
        <f t="shared" si="272"/>
        <v>1</v>
      </c>
      <c r="J914" s="19">
        <v>911</v>
      </c>
      <c r="K914" s="30">
        <f t="shared" si="273"/>
        <v>2.45636603312904</v>
      </c>
      <c r="L914" s="77">
        <f t="shared" ca="1" si="274"/>
        <v>8.077093572559813E-4</v>
      </c>
      <c r="M914" s="27">
        <f t="shared" si="280"/>
        <v>2.45636603312904</v>
      </c>
      <c r="N914" s="22" t="str">
        <f t="shared" si="275"/>
        <v/>
      </c>
      <c r="O914" s="28" t="str">
        <f t="shared" ca="1" si="276"/>
        <v/>
      </c>
      <c r="P914" s="28" t="str">
        <f t="shared" ca="1" si="277"/>
        <v/>
      </c>
      <c r="Q914" s="20" t="str">
        <f ca="1">IF(O914="","",SUM($P$4:$P914))</f>
        <v/>
      </c>
      <c r="R914" s="28" t="e">
        <f t="shared" si="268"/>
        <v>#N/A</v>
      </c>
      <c r="S914" s="77">
        <f ca="1">SUM(L$4:L914)</f>
        <v>1.5665975387443289</v>
      </c>
      <c r="T914" s="80">
        <f t="shared" ca="1" si="278"/>
        <v>0.74803032894051735</v>
      </c>
      <c r="U914" s="80" t="e">
        <f t="shared" ca="1" si="279"/>
        <v>#N/A</v>
      </c>
      <c r="V914" s="2"/>
      <c r="W914" s="2"/>
      <c r="X914" s="2"/>
      <c r="Y914" s="2"/>
      <c r="AB914" s="6"/>
      <c r="AC914" s="6"/>
      <c r="AP914" s="35" t="e">
        <f t="shared" si="281"/>
        <v>#N/A</v>
      </c>
      <c r="AQ914" s="78" t="e">
        <f t="shared" ca="1" si="282"/>
        <v>#N/A</v>
      </c>
    </row>
    <row r="915" spans="1:43">
      <c r="A915" s="74">
        <v>2.6117233080073401</v>
      </c>
      <c r="B915" s="74">
        <v>3565</v>
      </c>
      <c r="C915" s="35">
        <v>0</v>
      </c>
      <c r="D915" s="35">
        <f t="shared" ca="1" si="269"/>
        <v>30</v>
      </c>
      <c r="E915" s="35">
        <f t="shared" ca="1" si="270"/>
        <v>1.2681791777477088E-3</v>
      </c>
      <c r="F915" s="35">
        <f ca="1">E915*'Input Sheet'!$D$2/SUM(OFFSET($E$4,0,0,'Input Sheet'!$D$2))</f>
        <v>0.59147790274037981</v>
      </c>
      <c r="G915" s="35" t="str">
        <f t="shared" si="271"/>
        <v/>
      </c>
      <c r="H915" s="35" t="str">
        <f t="shared" si="272"/>
        <v/>
      </c>
      <c r="J915" s="19">
        <v>912</v>
      </c>
      <c r="K915" s="30">
        <f t="shared" si="273"/>
        <v>2.45636603312904</v>
      </c>
      <c r="L915" s="77">
        <f t="shared" ca="1" si="274"/>
        <v>8.077093572559813E-4</v>
      </c>
      <c r="M915" s="27" t="str">
        <f t="shared" si="280"/>
        <v/>
      </c>
      <c r="N915" s="22" t="str">
        <f t="shared" si="275"/>
        <v/>
      </c>
      <c r="O915" s="28" t="str">
        <f t="shared" ca="1" si="276"/>
        <v/>
      </c>
      <c r="P915" s="28" t="str">
        <f t="shared" ca="1" si="277"/>
        <v/>
      </c>
      <c r="Q915" s="20" t="str">
        <f ca="1">IF(O915="","",SUM($P$4:$P915))</f>
        <v/>
      </c>
      <c r="R915" s="28" t="e">
        <f t="shared" si="268"/>
        <v>#N/A</v>
      </c>
      <c r="S915" s="77">
        <f ca="1">SUM(L$4:L915)</f>
        <v>1.567405248101585</v>
      </c>
      <c r="T915" s="80">
        <f t="shared" ca="1" si="278"/>
        <v>0.74841599984912921</v>
      </c>
      <c r="U915" s="80" t="e">
        <f t="shared" ca="1" si="279"/>
        <v>#N/A</v>
      </c>
      <c r="V915" s="2"/>
      <c r="W915" s="2"/>
      <c r="X915" s="2"/>
      <c r="Y915" s="2"/>
      <c r="AB915" s="6"/>
      <c r="AC915" s="6"/>
      <c r="AP915" s="35" t="e">
        <f t="shared" si="281"/>
        <v>#N/A</v>
      </c>
      <c r="AQ915" s="78" t="e">
        <f t="shared" ca="1" si="282"/>
        <v>#N/A</v>
      </c>
    </row>
    <row r="916" spans="1:43">
      <c r="A916" s="74">
        <v>3.1082266563749301</v>
      </c>
      <c r="B916" s="74">
        <v>3566</v>
      </c>
      <c r="C916" s="35">
        <v>0</v>
      </c>
      <c r="D916" s="35">
        <f t="shared" ca="1" si="269"/>
        <v>41</v>
      </c>
      <c r="E916" s="35">
        <f t="shared" ca="1" si="270"/>
        <v>1.9955172355736006E-3</v>
      </c>
      <c r="F916" s="35">
        <f ca="1">E916*'Input Sheet'!$D$2/SUM(OFFSET($E$4,0,0,'Input Sheet'!$D$2))</f>
        <v>0.93070787637089158</v>
      </c>
      <c r="G916" s="35" t="str">
        <f t="shared" si="271"/>
        <v/>
      </c>
      <c r="H916" s="35" t="str">
        <f t="shared" si="272"/>
        <v/>
      </c>
      <c r="J916" s="19">
        <v>913</v>
      </c>
      <c r="K916" s="30">
        <f t="shared" si="273"/>
        <v>2.4578818967339902</v>
      </c>
      <c r="L916" s="77">
        <f t="shared" ca="1" si="274"/>
        <v>8.077093572559813E-4</v>
      </c>
      <c r="M916" s="27">
        <f t="shared" si="280"/>
        <v>2.4578818967339902</v>
      </c>
      <c r="N916" s="22" t="str">
        <f t="shared" si="275"/>
        <v/>
      </c>
      <c r="O916" s="28" t="str">
        <f t="shared" ca="1" si="276"/>
        <v/>
      </c>
      <c r="P916" s="28" t="str">
        <f t="shared" ca="1" si="277"/>
        <v/>
      </c>
      <c r="Q916" s="20" t="str">
        <f ca="1">IF(O916="","",SUM($P$4:$P916))</f>
        <v/>
      </c>
      <c r="R916" s="28" t="e">
        <f t="shared" si="268"/>
        <v>#N/A</v>
      </c>
      <c r="S916" s="77">
        <f ca="1">SUM(L$4:L916)</f>
        <v>1.568212957458841</v>
      </c>
      <c r="T916" s="80">
        <f t="shared" ca="1" si="278"/>
        <v>0.74880167075774107</v>
      </c>
      <c r="U916" s="80" t="e">
        <f t="shared" ca="1" si="279"/>
        <v>#N/A</v>
      </c>
      <c r="V916" s="2"/>
      <c r="W916" s="2"/>
      <c r="X916" s="2"/>
      <c r="Y916" s="2"/>
      <c r="AB916" s="6"/>
      <c r="AC916" s="6"/>
      <c r="AP916" s="35" t="e">
        <f t="shared" si="281"/>
        <v>#N/A</v>
      </c>
      <c r="AQ916" s="78" t="e">
        <f t="shared" ca="1" si="282"/>
        <v>#N/A</v>
      </c>
    </row>
    <row r="917" spans="1:43">
      <c r="A917" s="74">
        <v>2.8698182079793302</v>
      </c>
      <c r="B917" s="74">
        <v>3568</v>
      </c>
      <c r="C917" s="35">
        <v>0</v>
      </c>
      <c r="D917" s="35">
        <f t="shared" ca="1" si="269"/>
        <v>36</v>
      </c>
      <c r="E917" s="35">
        <f t="shared" ca="1" si="270"/>
        <v>1.6752490372716649E-3</v>
      </c>
      <c r="F917" s="35">
        <f ca="1">E917*'Input Sheet'!$D$2/SUM(OFFSET($E$4,0,0,'Input Sheet'!$D$2))</f>
        <v>0.78133500732371164</v>
      </c>
      <c r="G917" s="35" t="str">
        <f t="shared" si="271"/>
        <v/>
      </c>
      <c r="H917" s="35" t="str">
        <f t="shared" si="272"/>
        <v/>
      </c>
      <c r="J917" s="19">
        <v>914</v>
      </c>
      <c r="K917" s="30">
        <f t="shared" si="273"/>
        <v>2.4593924877592301</v>
      </c>
      <c r="L917" s="77">
        <f t="shared" ca="1" si="274"/>
        <v>8.077093572559813E-4</v>
      </c>
      <c r="M917" s="27">
        <f t="shared" si="280"/>
        <v>2.4593924877592301</v>
      </c>
      <c r="N917" s="22" t="str">
        <f t="shared" si="275"/>
        <v/>
      </c>
      <c r="O917" s="28" t="str">
        <f t="shared" ca="1" si="276"/>
        <v/>
      </c>
      <c r="P917" s="28" t="str">
        <f t="shared" ca="1" si="277"/>
        <v/>
      </c>
      <c r="Q917" s="20" t="str">
        <f ca="1">IF(O917="","",SUM($P$4:$P917))</f>
        <v/>
      </c>
      <c r="R917" s="28" t="e">
        <f t="shared" si="268"/>
        <v>#N/A</v>
      </c>
      <c r="S917" s="77">
        <f ca="1">SUM(L$4:L917)</f>
        <v>1.5690206668160971</v>
      </c>
      <c r="T917" s="80">
        <f t="shared" ca="1" si="278"/>
        <v>0.74918734166635281</v>
      </c>
      <c r="U917" s="80" t="e">
        <f t="shared" ca="1" si="279"/>
        <v>#N/A</v>
      </c>
      <c r="V917" s="2"/>
      <c r="W917" s="2"/>
      <c r="X917" s="2"/>
      <c r="Y917" s="2"/>
      <c r="AB917" s="6"/>
      <c r="AC917" s="6"/>
      <c r="AP917" s="35" t="e">
        <f t="shared" si="281"/>
        <v>#N/A</v>
      </c>
      <c r="AQ917" s="78" t="e">
        <f t="shared" ca="1" si="282"/>
        <v>#N/A</v>
      </c>
    </row>
    <row r="918" spans="1:43">
      <c r="A918" s="74">
        <v>2.3324384599156098</v>
      </c>
      <c r="B918" s="74">
        <v>3569</v>
      </c>
      <c r="C918" s="35">
        <v>0.107142857142857</v>
      </c>
      <c r="D918" s="35">
        <f t="shared" ca="1" si="269"/>
        <v>24</v>
      </c>
      <c r="E918" s="35">
        <f t="shared" ca="1" si="270"/>
        <v>7.7985731045405093E-4</v>
      </c>
      <c r="F918" s="35">
        <f ca="1">E918*'Input Sheet'!$D$2/SUM(OFFSET($E$4,0,0,'Input Sheet'!$D$2))</f>
        <v>0.36372491720241751</v>
      </c>
      <c r="G918" s="35">
        <f t="shared" si="271"/>
        <v>2.3324384599156098</v>
      </c>
      <c r="H918" s="35">
        <f t="shared" si="272"/>
        <v>4</v>
      </c>
      <c r="J918" s="19">
        <v>915</v>
      </c>
      <c r="K918" s="30">
        <f t="shared" si="273"/>
        <v>2.4593924877592301</v>
      </c>
      <c r="L918" s="77">
        <f t="shared" ca="1" si="274"/>
        <v>8.077093572559813E-4</v>
      </c>
      <c r="M918" s="27" t="str">
        <f t="shared" si="280"/>
        <v/>
      </c>
      <c r="N918" s="22" t="str">
        <f t="shared" si="275"/>
        <v/>
      </c>
      <c r="O918" s="28" t="str">
        <f t="shared" ca="1" si="276"/>
        <v/>
      </c>
      <c r="P918" s="28" t="str">
        <f t="shared" ca="1" si="277"/>
        <v/>
      </c>
      <c r="Q918" s="20" t="str">
        <f ca="1">IF(O918="","",SUM($P$4:$P918))</f>
        <v/>
      </c>
      <c r="R918" s="28" t="e">
        <f t="shared" si="268"/>
        <v>#N/A</v>
      </c>
      <c r="S918" s="77">
        <f ca="1">SUM(L$4:L918)</f>
        <v>1.5698283761733531</v>
      </c>
      <c r="T918" s="80">
        <f t="shared" ca="1" si="278"/>
        <v>0.74957301257496467</v>
      </c>
      <c r="U918" s="80" t="e">
        <f t="shared" ca="1" si="279"/>
        <v>#N/A</v>
      </c>
      <c r="V918" s="2"/>
      <c r="W918" s="2"/>
      <c r="X918" s="2"/>
      <c r="Y918" s="2"/>
      <c r="AB918" s="6"/>
      <c r="AC918" s="6"/>
      <c r="AP918" s="35" t="e">
        <f t="shared" si="281"/>
        <v>#N/A</v>
      </c>
      <c r="AQ918" s="78" t="e">
        <f t="shared" ca="1" si="282"/>
        <v>#N/A</v>
      </c>
    </row>
    <row r="919" spans="1:43">
      <c r="A919" s="74">
        <v>2.3324384599156098</v>
      </c>
      <c r="B919" s="74">
        <v>3570</v>
      </c>
      <c r="C919" s="35">
        <v>0</v>
      </c>
      <c r="D919" s="35">
        <f t="shared" ca="1" si="269"/>
        <v>24</v>
      </c>
      <c r="E919" s="35">
        <f t="shared" ca="1" si="270"/>
        <v>7.7985731045405093E-4</v>
      </c>
      <c r="F919" s="35">
        <f ca="1">E919*'Input Sheet'!$D$2/SUM(OFFSET($E$4,0,0,'Input Sheet'!$D$2))</f>
        <v>0.36372491720241751</v>
      </c>
      <c r="G919" s="35" t="str">
        <f t="shared" si="271"/>
        <v/>
      </c>
      <c r="H919" s="35" t="str">
        <f t="shared" si="272"/>
        <v/>
      </c>
      <c r="J919" s="19">
        <v>916</v>
      </c>
      <c r="K919" s="30">
        <f t="shared" si="273"/>
        <v>2.46089784275655</v>
      </c>
      <c r="L919" s="77">
        <f t="shared" ca="1" si="274"/>
        <v>8.077093572559813E-4</v>
      </c>
      <c r="M919" s="27">
        <f t="shared" si="280"/>
        <v>2.46089784275655</v>
      </c>
      <c r="N919" s="22" t="str">
        <f t="shared" si="275"/>
        <v/>
      </c>
      <c r="O919" s="28" t="str">
        <f t="shared" ca="1" si="276"/>
        <v/>
      </c>
      <c r="P919" s="28" t="str">
        <f t="shared" ca="1" si="277"/>
        <v/>
      </c>
      <c r="Q919" s="20" t="str">
        <f ca="1">IF(O919="","",SUM($P$4:$P919))</f>
        <v/>
      </c>
      <c r="R919" s="28" t="e">
        <f t="shared" si="268"/>
        <v>#N/A</v>
      </c>
      <c r="S919" s="77">
        <f ca="1">SUM(L$4:L919)</f>
        <v>1.5706360855306092</v>
      </c>
      <c r="T919" s="80">
        <f t="shared" ca="1" si="278"/>
        <v>0.74995868348357653</v>
      </c>
      <c r="U919" s="80" t="e">
        <f t="shared" ca="1" si="279"/>
        <v>#N/A</v>
      </c>
      <c r="V919" s="2"/>
      <c r="W919" s="2"/>
      <c r="X919" s="2"/>
      <c r="Y919" s="2"/>
      <c r="AB919" s="6"/>
      <c r="AC919" s="6"/>
      <c r="AP919" s="35" t="e">
        <f t="shared" si="281"/>
        <v>#N/A</v>
      </c>
      <c r="AQ919" s="78" t="e">
        <f t="shared" ca="1" si="282"/>
        <v>#N/A</v>
      </c>
    </row>
    <row r="920" spans="1:43">
      <c r="A920" s="74">
        <v>2.5010592622177499</v>
      </c>
      <c r="B920" s="74">
        <v>3571</v>
      </c>
      <c r="C920" s="35">
        <v>0</v>
      </c>
      <c r="D920" s="35">
        <f t="shared" ca="1" si="269"/>
        <v>28</v>
      </c>
      <c r="E920" s="35">
        <f t="shared" ca="1" si="270"/>
        <v>1.1799580175565639E-3</v>
      </c>
      <c r="F920" s="35">
        <f ca="1">E920*'Input Sheet'!$D$2/SUM(OFFSET($E$4,0,0,'Input Sheet'!$D$2))</f>
        <v>0.55033161385409246</v>
      </c>
      <c r="G920" s="35" t="str">
        <f t="shared" si="271"/>
        <v/>
      </c>
      <c r="H920" s="35" t="str">
        <f t="shared" si="272"/>
        <v/>
      </c>
      <c r="J920" s="19">
        <v>917</v>
      </c>
      <c r="K920" s="30">
        <f t="shared" si="273"/>
        <v>2.46089784275655</v>
      </c>
      <c r="L920" s="77">
        <f t="shared" ca="1" si="274"/>
        <v>8.077093572559813E-4</v>
      </c>
      <c r="M920" s="27" t="str">
        <f t="shared" si="280"/>
        <v/>
      </c>
      <c r="N920" s="22" t="str">
        <f t="shared" si="275"/>
        <v/>
      </c>
      <c r="O920" s="28" t="str">
        <f t="shared" ca="1" si="276"/>
        <v/>
      </c>
      <c r="P920" s="28" t="str">
        <f t="shared" ca="1" si="277"/>
        <v/>
      </c>
      <c r="Q920" s="20" t="str">
        <f ca="1">IF(O920="","",SUM($P$4:$P920))</f>
        <v/>
      </c>
      <c r="R920" s="28" t="e">
        <f t="shared" ref="R920:R983" si="283">IF(N920="",NA(),10^N920)</f>
        <v>#N/A</v>
      </c>
      <c r="S920" s="77">
        <f ca="1">SUM(L$4:L920)</f>
        <v>1.5714437948878652</v>
      </c>
      <c r="T920" s="80">
        <f t="shared" ca="1" si="278"/>
        <v>0.75034435439218838</v>
      </c>
      <c r="U920" s="80" t="e">
        <f t="shared" ca="1" si="279"/>
        <v>#N/A</v>
      </c>
      <c r="V920" s="2"/>
      <c r="W920" s="2"/>
      <c r="X920" s="2"/>
      <c r="Y920" s="2"/>
      <c r="AB920" s="6"/>
      <c r="AC920" s="6"/>
      <c r="AP920" s="35" t="e">
        <f t="shared" si="281"/>
        <v>#N/A</v>
      </c>
      <c r="AQ920" s="78" t="e">
        <f t="shared" ca="1" si="282"/>
        <v>#N/A</v>
      </c>
    </row>
    <row r="921" spans="1:43">
      <c r="A921" s="74">
        <v>2.2833012287035501</v>
      </c>
      <c r="B921" s="74">
        <v>3572</v>
      </c>
      <c r="C921" s="35">
        <v>0</v>
      </c>
      <c r="D921" s="35">
        <f t="shared" ca="1" si="269"/>
        <v>23</v>
      </c>
      <c r="E921" s="35">
        <f t="shared" ca="1" si="270"/>
        <v>6.587144272767226E-4</v>
      </c>
      <c r="F921" s="35">
        <f ca="1">E921*'Input Sheet'!$D$2/SUM(OFFSET($E$4,0,0,'Input Sheet'!$D$2))</f>
        <v>0.30722395919039147</v>
      </c>
      <c r="G921" s="35" t="str">
        <f t="shared" si="271"/>
        <v/>
      </c>
      <c r="H921" s="35" t="str">
        <f t="shared" si="272"/>
        <v/>
      </c>
      <c r="J921" s="19">
        <v>918</v>
      </c>
      <c r="K921" s="30">
        <f t="shared" si="273"/>
        <v>2.4623979978989601</v>
      </c>
      <c r="L921" s="77">
        <f t="shared" ca="1" si="274"/>
        <v>8.077093572559813E-4</v>
      </c>
      <c r="M921" s="27">
        <f t="shared" si="280"/>
        <v>2.4623979978989601</v>
      </c>
      <c r="N921" s="22" t="str">
        <f t="shared" si="275"/>
        <v/>
      </c>
      <c r="O921" s="28" t="str">
        <f t="shared" ca="1" si="276"/>
        <v/>
      </c>
      <c r="P921" s="28" t="str">
        <f t="shared" ca="1" si="277"/>
        <v/>
      </c>
      <c r="Q921" s="20" t="str">
        <f ca="1">IF(O921="","",SUM($P$4:$P921))</f>
        <v/>
      </c>
      <c r="R921" s="28" t="e">
        <f t="shared" si="283"/>
        <v>#N/A</v>
      </c>
      <c r="S921" s="77">
        <f ca="1">SUM(L$4:L921)</f>
        <v>1.5722515042451213</v>
      </c>
      <c r="T921" s="80">
        <f t="shared" ca="1" si="278"/>
        <v>0.75073002530080013</v>
      </c>
      <c r="U921" s="80" t="e">
        <f t="shared" ca="1" si="279"/>
        <v>#N/A</v>
      </c>
      <c r="V921" s="2"/>
      <c r="W921" s="2"/>
      <c r="X921" s="2"/>
      <c r="Y921" s="2"/>
      <c r="AB921" s="6"/>
      <c r="AC921" s="6"/>
      <c r="AP921" s="35" t="e">
        <f t="shared" si="281"/>
        <v>#N/A</v>
      </c>
      <c r="AQ921" s="78" t="e">
        <f t="shared" ca="1" si="282"/>
        <v>#N/A</v>
      </c>
    </row>
    <row r="922" spans="1:43">
      <c r="A922" s="74">
        <v>1.69284691927723</v>
      </c>
      <c r="B922" s="74">
        <v>3573</v>
      </c>
      <c r="C922" s="35">
        <v>0</v>
      </c>
      <c r="D922" s="35">
        <f t="shared" ca="1" si="269"/>
        <v>11</v>
      </c>
      <c r="E922" s="35">
        <f t="shared" ca="1" si="270"/>
        <v>3.3096383419269479E-3</v>
      </c>
      <c r="F922" s="35">
        <f ca="1">E922*'Input Sheet'!$D$2/SUM(OFFSET($E$4,0,0,'Input Sheet'!$D$2))</f>
        <v>1.5436130632492839</v>
      </c>
      <c r="G922" s="35" t="str">
        <f t="shared" si="271"/>
        <v/>
      </c>
      <c r="H922" s="35" t="str">
        <f t="shared" si="272"/>
        <v/>
      </c>
      <c r="J922" s="19">
        <v>919</v>
      </c>
      <c r="K922" s="30">
        <f t="shared" si="273"/>
        <v>2.4653828514484202</v>
      </c>
      <c r="L922" s="77">
        <f t="shared" ca="1" si="274"/>
        <v>8.077093572559813E-4</v>
      </c>
      <c r="M922" s="27">
        <f t="shared" si="280"/>
        <v>2.4653828514484202</v>
      </c>
      <c r="N922" s="22" t="str">
        <f t="shared" si="275"/>
        <v/>
      </c>
      <c r="O922" s="28" t="str">
        <f t="shared" ca="1" si="276"/>
        <v/>
      </c>
      <c r="P922" s="28" t="str">
        <f t="shared" ca="1" si="277"/>
        <v/>
      </c>
      <c r="Q922" s="20" t="str">
        <f ca="1">IF(O922="","",SUM($P$4:$P922))</f>
        <v/>
      </c>
      <c r="R922" s="28" t="e">
        <f t="shared" si="283"/>
        <v>#N/A</v>
      </c>
      <c r="S922" s="77">
        <f ca="1">SUM(L$4:L922)</f>
        <v>1.5730592136023773</v>
      </c>
      <c r="T922" s="80">
        <f t="shared" ca="1" si="278"/>
        <v>0.75111569620941199</v>
      </c>
      <c r="U922" s="80" t="e">
        <f t="shared" ca="1" si="279"/>
        <v>#N/A</v>
      </c>
      <c r="V922" s="2"/>
      <c r="W922" s="2"/>
      <c r="X922" s="2"/>
      <c r="Y922" s="2"/>
      <c r="AB922" s="6"/>
      <c r="AC922" s="6"/>
      <c r="AP922" s="35" t="e">
        <f t="shared" si="281"/>
        <v>#N/A</v>
      </c>
      <c r="AQ922" s="78" t="e">
        <f t="shared" ca="1" si="282"/>
        <v>#N/A</v>
      </c>
    </row>
    <row r="923" spans="1:43">
      <c r="A923" s="74">
        <v>2.1553360374650601</v>
      </c>
      <c r="B923" s="74">
        <v>3575</v>
      </c>
      <c r="C923" s="35">
        <v>0</v>
      </c>
      <c r="D923" s="35">
        <f t="shared" ca="1" si="269"/>
        <v>21</v>
      </c>
      <c r="E923" s="35">
        <f t="shared" ca="1" si="270"/>
        <v>8.8113748064288871E-4</v>
      </c>
      <c r="F923" s="35">
        <f ca="1">E923*'Input Sheet'!$D$2/SUM(OFFSET($E$4,0,0,'Input Sheet'!$D$2))</f>
        <v>0.41096191943649768</v>
      </c>
      <c r="G923" s="35" t="str">
        <f t="shared" si="271"/>
        <v/>
      </c>
      <c r="H923" s="35" t="str">
        <f t="shared" si="272"/>
        <v/>
      </c>
      <c r="J923" s="19">
        <v>920</v>
      </c>
      <c r="K923" s="30">
        <f t="shared" si="273"/>
        <v>2.4683473304121599</v>
      </c>
      <c r="L923" s="77">
        <f t="shared" ca="1" si="274"/>
        <v>8.077093572559813E-4</v>
      </c>
      <c r="M923" s="27">
        <f t="shared" si="280"/>
        <v>2.4683473304121599</v>
      </c>
      <c r="N923" s="22" t="str">
        <f t="shared" si="275"/>
        <v/>
      </c>
      <c r="O923" s="28" t="str">
        <f t="shared" ca="1" si="276"/>
        <v/>
      </c>
      <c r="P923" s="28" t="str">
        <f t="shared" ca="1" si="277"/>
        <v/>
      </c>
      <c r="Q923" s="20" t="str">
        <f ca="1">IF(O923="","",SUM($P$4:$P923))</f>
        <v/>
      </c>
      <c r="R923" s="28" t="e">
        <f t="shared" si="283"/>
        <v>#N/A</v>
      </c>
      <c r="S923" s="77">
        <f ca="1">SUM(L$4:L923)</f>
        <v>1.5738669229596334</v>
      </c>
      <c r="T923" s="80">
        <f t="shared" ca="1" si="278"/>
        <v>0.75150136711802384</v>
      </c>
      <c r="U923" s="80" t="e">
        <f t="shared" ca="1" si="279"/>
        <v>#N/A</v>
      </c>
      <c r="V923" s="2"/>
      <c r="W923" s="2"/>
      <c r="X923" s="2"/>
      <c r="Y923" s="2"/>
      <c r="AB923" s="6"/>
      <c r="AC923" s="6"/>
      <c r="AP923" s="35" t="e">
        <f t="shared" si="281"/>
        <v>#N/A</v>
      </c>
      <c r="AQ923" s="78" t="e">
        <f t="shared" ca="1" si="282"/>
        <v>#N/A</v>
      </c>
    </row>
    <row r="924" spans="1:43">
      <c r="A924" s="74">
        <v>1.7664128471124001</v>
      </c>
      <c r="B924" s="74">
        <v>3576</v>
      </c>
      <c r="C924" s="35">
        <v>4.92610837438424E-3</v>
      </c>
      <c r="D924" s="35">
        <f t="shared" ca="1" si="269"/>
        <v>13</v>
      </c>
      <c r="E924" s="35">
        <f t="shared" ca="1" si="270"/>
        <v>2.6095225388270168E-3</v>
      </c>
      <c r="F924" s="35">
        <f ca="1">E924*'Input Sheet'!$D$2/SUM(OFFSET($E$4,0,0,'Input Sheet'!$D$2))</f>
        <v>1.2170795306388587</v>
      </c>
      <c r="G924" s="35">
        <f t="shared" si="271"/>
        <v>1.7664128471124001</v>
      </c>
      <c r="H924" s="35">
        <f t="shared" si="272"/>
        <v>1</v>
      </c>
      <c r="J924" s="19">
        <v>921</v>
      </c>
      <c r="K924" s="30">
        <f t="shared" si="273"/>
        <v>2.4698220159781599</v>
      </c>
      <c r="L924" s="77">
        <f t="shared" ca="1" si="274"/>
        <v>8.077093572559813E-4</v>
      </c>
      <c r="M924" s="27">
        <f t="shared" si="280"/>
        <v>2.4698220159781599</v>
      </c>
      <c r="N924" s="22" t="str">
        <f t="shared" si="275"/>
        <v/>
      </c>
      <c r="O924" s="28" t="str">
        <f t="shared" ca="1" si="276"/>
        <v/>
      </c>
      <c r="P924" s="28" t="str">
        <f t="shared" ca="1" si="277"/>
        <v/>
      </c>
      <c r="Q924" s="20" t="str">
        <f ca="1">IF(O924="","",SUM($P$4:$P924))</f>
        <v/>
      </c>
      <c r="R924" s="28" t="e">
        <f t="shared" si="283"/>
        <v>#N/A</v>
      </c>
      <c r="S924" s="77">
        <f ca="1">SUM(L$4:L924)</f>
        <v>1.5746746323168894</v>
      </c>
      <c r="T924" s="80">
        <f t="shared" ca="1" si="278"/>
        <v>0.75188703802663559</v>
      </c>
      <c r="U924" s="80" t="e">
        <f t="shared" ca="1" si="279"/>
        <v>#N/A</v>
      </c>
      <c r="V924" s="2"/>
      <c r="W924" s="2"/>
      <c r="X924" s="2"/>
      <c r="Y924" s="2"/>
      <c r="AB924" s="6"/>
      <c r="AC924" s="6"/>
      <c r="AP924" s="35" t="e">
        <f t="shared" si="281"/>
        <v>#N/A</v>
      </c>
      <c r="AQ924" s="78" t="e">
        <f t="shared" ca="1" si="282"/>
        <v>#N/A</v>
      </c>
    </row>
    <row r="925" spans="1:43">
      <c r="A925" s="74">
        <v>3.20682587603185</v>
      </c>
      <c r="B925" s="74">
        <v>3577</v>
      </c>
      <c r="C925" s="35">
        <v>0</v>
      </c>
      <c r="D925" s="35">
        <f t="shared" ca="1" si="269"/>
        <v>43</v>
      </c>
      <c r="E925" s="35">
        <f t="shared" ca="1" si="270"/>
        <v>2.8871313195532947E-3</v>
      </c>
      <c r="F925" s="35">
        <f ca="1">E925*'Input Sheet'!$D$2/SUM(OFFSET($E$4,0,0,'Input Sheet'!$D$2))</f>
        <v>1.346556076451503</v>
      </c>
      <c r="G925" s="35" t="str">
        <f t="shared" si="271"/>
        <v/>
      </c>
      <c r="H925" s="35" t="str">
        <f t="shared" si="272"/>
        <v/>
      </c>
      <c r="J925" s="19">
        <v>922</v>
      </c>
      <c r="K925" s="30">
        <f t="shared" si="273"/>
        <v>2.4698220159781599</v>
      </c>
      <c r="L925" s="77">
        <f t="shared" ca="1" si="274"/>
        <v>8.077093572559813E-4</v>
      </c>
      <c r="M925" s="27" t="str">
        <f t="shared" si="280"/>
        <v/>
      </c>
      <c r="N925" s="22" t="str">
        <f t="shared" si="275"/>
        <v/>
      </c>
      <c r="O925" s="28" t="str">
        <f t="shared" ca="1" si="276"/>
        <v/>
      </c>
      <c r="P925" s="28" t="str">
        <f t="shared" ca="1" si="277"/>
        <v/>
      </c>
      <c r="Q925" s="20" t="str">
        <f ca="1">IF(O925="","",SUM($P$4:$P925))</f>
        <v/>
      </c>
      <c r="R925" s="28" t="e">
        <f t="shared" si="283"/>
        <v>#N/A</v>
      </c>
      <c r="S925" s="77">
        <f ca="1">SUM(L$4:L925)</f>
        <v>1.5754823416741455</v>
      </c>
      <c r="T925" s="80">
        <f t="shared" ca="1" si="278"/>
        <v>0.75227270893524745</v>
      </c>
      <c r="U925" s="80" t="e">
        <f t="shared" ca="1" si="279"/>
        <v>#N/A</v>
      </c>
      <c r="V925" s="2"/>
      <c r="W925" s="2"/>
      <c r="X925" s="2"/>
      <c r="Y925" s="2"/>
      <c r="AB925" s="6"/>
      <c r="AC925" s="6"/>
      <c r="AP925" s="35" t="e">
        <f t="shared" si="281"/>
        <v>#N/A</v>
      </c>
      <c r="AQ925" s="78" t="e">
        <f t="shared" ca="1" si="282"/>
        <v>#N/A</v>
      </c>
    </row>
    <row r="926" spans="1:43">
      <c r="A926" s="74">
        <v>2.6570558528571002</v>
      </c>
      <c r="B926" s="74">
        <v>3578</v>
      </c>
      <c r="C926" s="35">
        <v>1.26582278481013E-2</v>
      </c>
      <c r="D926" s="35">
        <f t="shared" ca="1" si="269"/>
        <v>31</v>
      </c>
      <c r="E926" s="35">
        <f t="shared" ca="1" si="270"/>
        <v>1.2923349716095702E-3</v>
      </c>
      <c r="F926" s="35">
        <f ca="1">E926*'Input Sheet'!$D$2/SUM(OFFSET($E$4,0,0,'Input Sheet'!$D$2))</f>
        <v>0.60274414850686331</v>
      </c>
      <c r="G926" s="35">
        <f t="shared" si="271"/>
        <v>2.6570558528571002</v>
      </c>
      <c r="H926" s="35">
        <f t="shared" si="272"/>
        <v>1</v>
      </c>
      <c r="J926" s="19">
        <v>923</v>
      </c>
      <c r="K926" s="30">
        <f t="shared" si="273"/>
        <v>2.4712917110589401</v>
      </c>
      <c r="L926" s="77">
        <f t="shared" ca="1" si="274"/>
        <v>8.077093572559813E-4</v>
      </c>
      <c r="M926" s="27">
        <f t="shared" si="280"/>
        <v>2.4712917110589401</v>
      </c>
      <c r="N926" s="22" t="str">
        <f t="shared" si="275"/>
        <v/>
      </c>
      <c r="O926" s="28" t="str">
        <f t="shared" ca="1" si="276"/>
        <v/>
      </c>
      <c r="P926" s="28" t="str">
        <f t="shared" ca="1" si="277"/>
        <v/>
      </c>
      <c r="Q926" s="20" t="str">
        <f ca="1">IF(O926="","",SUM($P$4:$P926))</f>
        <v/>
      </c>
      <c r="R926" s="28" t="e">
        <f t="shared" si="283"/>
        <v>#N/A</v>
      </c>
      <c r="S926" s="77">
        <f ca="1">SUM(L$4:L926)</f>
        <v>1.5762900510314015</v>
      </c>
      <c r="T926" s="80">
        <f t="shared" ca="1" si="278"/>
        <v>0.7526583798438593</v>
      </c>
      <c r="U926" s="80" t="e">
        <f t="shared" ca="1" si="279"/>
        <v>#N/A</v>
      </c>
      <c r="V926" s="2"/>
      <c r="W926" s="2"/>
      <c r="X926" s="2"/>
      <c r="Y926" s="2"/>
      <c r="AB926" s="6"/>
      <c r="AC926" s="6"/>
      <c r="AP926" s="35" t="e">
        <f t="shared" si="281"/>
        <v>#N/A</v>
      </c>
      <c r="AQ926" s="78" t="e">
        <f t="shared" ca="1" si="282"/>
        <v>#N/A</v>
      </c>
    </row>
    <row r="927" spans="1:43">
      <c r="A927" s="74">
        <v>2.8859263398014301</v>
      </c>
      <c r="B927" s="74">
        <v>3579</v>
      </c>
      <c r="C927" s="35">
        <v>4.0322580645161303E-2</v>
      </c>
      <c r="D927" s="35">
        <f t="shared" ca="1" si="269"/>
        <v>36</v>
      </c>
      <c r="E927" s="35">
        <f t="shared" ca="1" si="270"/>
        <v>1.6752490372716649E-3</v>
      </c>
      <c r="F927" s="35">
        <f ca="1">E927*'Input Sheet'!$D$2/SUM(OFFSET($E$4,0,0,'Input Sheet'!$D$2))</f>
        <v>0.78133500732371164</v>
      </c>
      <c r="G927" s="35">
        <f t="shared" si="271"/>
        <v>2.8859263398014301</v>
      </c>
      <c r="H927" s="35">
        <f t="shared" si="272"/>
        <v>1</v>
      </c>
      <c r="J927" s="19">
        <v>924</v>
      </c>
      <c r="K927" s="30">
        <f t="shared" si="273"/>
        <v>2.4742162640762602</v>
      </c>
      <c r="L927" s="77">
        <f t="shared" ca="1" si="274"/>
        <v>8.077093572559813E-4</v>
      </c>
      <c r="M927" s="27">
        <f t="shared" si="280"/>
        <v>2.4742162640762602</v>
      </c>
      <c r="N927" s="22" t="str">
        <f t="shared" si="275"/>
        <v/>
      </c>
      <c r="O927" s="28" t="str">
        <f t="shared" ca="1" si="276"/>
        <v/>
      </c>
      <c r="P927" s="28" t="str">
        <f t="shared" ca="1" si="277"/>
        <v/>
      </c>
      <c r="Q927" s="20" t="str">
        <f ca="1">IF(O927="","",SUM($P$4:$P927))</f>
        <v/>
      </c>
      <c r="R927" s="28" t="e">
        <f t="shared" si="283"/>
        <v>#N/A</v>
      </c>
      <c r="S927" s="77">
        <f ca="1">SUM(L$4:L927)</f>
        <v>1.5770977603886576</v>
      </c>
      <c r="T927" s="80">
        <f t="shared" ca="1" si="278"/>
        <v>0.75304405075247116</v>
      </c>
      <c r="U927" s="80" t="e">
        <f t="shared" ca="1" si="279"/>
        <v>#N/A</v>
      </c>
      <c r="V927" s="2"/>
      <c r="W927" s="2"/>
      <c r="X927" s="2"/>
      <c r="Y927" s="2"/>
      <c r="AB927" s="6"/>
      <c r="AC927" s="6"/>
      <c r="AP927" s="35" t="e">
        <f t="shared" si="281"/>
        <v>#N/A</v>
      </c>
      <c r="AQ927" s="78" t="e">
        <f t="shared" ca="1" si="282"/>
        <v>#N/A</v>
      </c>
    </row>
    <row r="928" spans="1:43">
      <c r="A928" s="74">
        <v>2.8129133566428601</v>
      </c>
      <c r="B928" s="74">
        <v>3580</v>
      </c>
      <c r="C928" s="35">
        <v>4.4247787610619503E-2</v>
      </c>
      <c r="D928" s="35">
        <f t="shared" ca="1" si="269"/>
        <v>34</v>
      </c>
      <c r="E928" s="35">
        <f t="shared" ca="1" si="270"/>
        <v>1.3846446124388249E-3</v>
      </c>
      <c r="F928" s="35">
        <f ca="1">E928*'Input Sheet'!$D$2/SUM(OFFSET($E$4,0,0,'Input Sheet'!$D$2))</f>
        <v>0.64579730197163909</v>
      </c>
      <c r="G928" s="35">
        <f t="shared" si="271"/>
        <v>2.8129133566428601</v>
      </c>
      <c r="H928" s="35">
        <f t="shared" si="272"/>
        <v>1</v>
      </c>
      <c r="J928" s="19">
        <v>925</v>
      </c>
      <c r="K928" s="30">
        <f t="shared" si="273"/>
        <v>2.4742162640762602</v>
      </c>
      <c r="L928" s="77">
        <f t="shared" ca="1" si="274"/>
        <v>8.077093572559813E-4</v>
      </c>
      <c r="M928" s="27" t="str">
        <f t="shared" si="280"/>
        <v/>
      </c>
      <c r="N928" s="22" t="str">
        <f t="shared" si="275"/>
        <v/>
      </c>
      <c r="O928" s="28" t="str">
        <f t="shared" ca="1" si="276"/>
        <v/>
      </c>
      <c r="P928" s="28" t="str">
        <f t="shared" ca="1" si="277"/>
        <v/>
      </c>
      <c r="Q928" s="20" t="str">
        <f ca="1">IF(O928="","",SUM($P$4:$P928))</f>
        <v/>
      </c>
      <c r="R928" s="28" t="e">
        <f t="shared" si="283"/>
        <v>#N/A</v>
      </c>
      <c r="S928" s="77">
        <f ca="1">SUM(L$4:L928)</f>
        <v>1.5779054697459136</v>
      </c>
      <c r="T928" s="80">
        <f t="shared" ca="1" si="278"/>
        <v>0.75342972166108291</v>
      </c>
      <c r="U928" s="80" t="e">
        <f t="shared" ca="1" si="279"/>
        <v>#N/A</v>
      </c>
      <c r="V928" s="2"/>
      <c r="W928" s="2"/>
      <c r="X928" s="2"/>
      <c r="Y928" s="2"/>
      <c r="AB928" s="6"/>
      <c r="AC928" s="6"/>
      <c r="AP928" s="35" t="e">
        <f t="shared" si="281"/>
        <v>#N/A</v>
      </c>
      <c r="AQ928" s="78" t="e">
        <f t="shared" ca="1" si="282"/>
        <v>#N/A</v>
      </c>
    </row>
    <row r="929" spans="1:43">
      <c r="A929" s="74">
        <v>2.25527250510331</v>
      </c>
      <c r="B929" s="74">
        <v>3581</v>
      </c>
      <c r="C929" s="35">
        <v>4.4642857142857097E-3</v>
      </c>
      <c r="D929" s="35">
        <f t="shared" ca="1" si="269"/>
        <v>23</v>
      </c>
      <c r="E929" s="35">
        <f t="shared" ca="1" si="270"/>
        <v>6.587144272767226E-4</v>
      </c>
      <c r="F929" s="35">
        <f ca="1">E929*'Input Sheet'!$D$2/SUM(OFFSET($E$4,0,0,'Input Sheet'!$D$2))</f>
        <v>0.30722395919039147</v>
      </c>
      <c r="G929" s="35">
        <f t="shared" si="271"/>
        <v>2.25527250510331</v>
      </c>
      <c r="H929" s="35">
        <f t="shared" si="272"/>
        <v>9</v>
      </c>
      <c r="J929" s="19">
        <v>926</v>
      </c>
      <c r="K929" s="30">
        <f t="shared" si="273"/>
        <v>2.47567118832443</v>
      </c>
      <c r="L929" s="77">
        <f t="shared" ca="1" si="274"/>
        <v>8.077093572559813E-4</v>
      </c>
      <c r="M929" s="27">
        <f t="shared" si="280"/>
        <v>2.47567118832443</v>
      </c>
      <c r="N929" s="22" t="str">
        <f t="shared" si="275"/>
        <v/>
      </c>
      <c r="O929" s="28" t="str">
        <f t="shared" ca="1" si="276"/>
        <v/>
      </c>
      <c r="P929" s="28" t="str">
        <f t="shared" ca="1" si="277"/>
        <v/>
      </c>
      <c r="Q929" s="20" t="str">
        <f ca="1">IF(O929="","",SUM($P$4:$P929))</f>
        <v/>
      </c>
      <c r="R929" s="28" t="e">
        <f t="shared" si="283"/>
        <v>#N/A</v>
      </c>
      <c r="S929" s="77">
        <f ca="1">SUM(L$4:L929)</f>
        <v>1.5787131791031697</v>
      </c>
      <c r="T929" s="80">
        <f t="shared" ca="1" si="278"/>
        <v>0.75381539256969476</v>
      </c>
      <c r="U929" s="80" t="e">
        <f t="shared" ca="1" si="279"/>
        <v>#N/A</v>
      </c>
      <c r="V929" s="2"/>
      <c r="W929" s="2"/>
      <c r="X929" s="2"/>
      <c r="Y929" s="2"/>
      <c r="AB929" s="6"/>
      <c r="AC929" s="6"/>
      <c r="AP929" s="35" t="e">
        <f t="shared" si="281"/>
        <v>#N/A</v>
      </c>
      <c r="AQ929" s="78" t="e">
        <f t="shared" ca="1" si="282"/>
        <v>#N/A</v>
      </c>
    </row>
    <row r="930" spans="1:43">
      <c r="A930" s="74">
        <v>2.6085260335771898</v>
      </c>
      <c r="B930" s="74">
        <v>3582</v>
      </c>
      <c r="C930" s="35">
        <v>0</v>
      </c>
      <c r="D930" s="35">
        <f t="shared" ca="1" si="269"/>
        <v>30</v>
      </c>
      <c r="E930" s="35">
        <f t="shared" ca="1" si="270"/>
        <v>1.2681791777477088E-3</v>
      </c>
      <c r="F930" s="35">
        <f ca="1">E930*'Input Sheet'!$D$2/SUM(OFFSET($E$4,0,0,'Input Sheet'!$D$2))</f>
        <v>0.59147790274037981</v>
      </c>
      <c r="G930" s="35" t="str">
        <f t="shared" si="271"/>
        <v/>
      </c>
      <c r="H930" s="35" t="str">
        <f t="shared" si="272"/>
        <v/>
      </c>
      <c r="J930" s="19">
        <v>927</v>
      </c>
      <c r="K930" s="30">
        <f t="shared" si="273"/>
        <v>2.47567118832443</v>
      </c>
      <c r="L930" s="77">
        <f t="shared" ca="1" si="274"/>
        <v>8.077093572559813E-4</v>
      </c>
      <c r="M930" s="27" t="str">
        <f t="shared" si="280"/>
        <v/>
      </c>
      <c r="N930" s="22" t="str">
        <f t="shared" si="275"/>
        <v/>
      </c>
      <c r="O930" s="28" t="str">
        <f t="shared" ca="1" si="276"/>
        <v/>
      </c>
      <c r="P930" s="28" t="str">
        <f t="shared" ca="1" si="277"/>
        <v/>
      </c>
      <c r="Q930" s="20" t="str">
        <f ca="1">IF(O930="","",SUM($P$4:$P930))</f>
        <v/>
      </c>
      <c r="R930" s="28" t="e">
        <f t="shared" si="283"/>
        <v>#N/A</v>
      </c>
      <c r="S930" s="77">
        <f ca="1">SUM(L$4:L930)</f>
        <v>1.5795208884604257</v>
      </c>
      <c r="T930" s="80">
        <f t="shared" ca="1" si="278"/>
        <v>0.75420106347830662</v>
      </c>
      <c r="U930" s="80" t="e">
        <f t="shared" ca="1" si="279"/>
        <v>#N/A</v>
      </c>
      <c r="V930" s="2"/>
      <c r="W930" s="2"/>
      <c r="X930" s="2"/>
      <c r="Y930" s="2"/>
      <c r="AB930" s="6"/>
      <c r="AC930" s="6"/>
      <c r="AP930" s="35" t="e">
        <f t="shared" si="281"/>
        <v>#N/A</v>
      </c>
      <c r="AQ930" s="78" t="e">
        <f t="shared" ca="1" si="282"/>
        <v>#N/A</v>
      </c>
    </row>
    <row r="931" spans="1:43">
      <c r="A931" s="74">
        <v>2.4800069429571501</v>
      </c>
      <c r="B931" s="74">
        <v>3583</v>
      </c>
      <c r="C931" s="35">
        <v>0</v>
      </c>
      <c r="D931" s="35">
        <f t="shared" ca="1" si="269"/>
        <v>27</v>
      </c>
      <c r="E931" s="35">
        <f t="shared" ca="1" si="270"/>
        <v>8.077093572559813E-4</v>
      </c>
      <c r="F931" s="35">
        <f ca="1">E931*'Input Sheet'!$D$2/SUM(OFFSET($E$4,0,0,'Input Sheet'!$D$2))</f>
        <v>0.3767150928167895</v>
      </c>
      <c r="G931" s="35" t="str">
        <f t="shared" si="271"/>
        <v/>
      </c>
      <c r="H931" s="35" t="str">
        <f t="shared" si="272"/>
        <v/>
      </c>
      <c r="J931" s="19">
        <v>928</v>
      </c>
      <c r="K931" s="30">
        <f t="shared" si="273"/>
        <v>2.4771212547196599</v>
      </c>
      <c r="L931" s="77">
        <f t="shared" ca="1" si="274"/>
        <v>8.077093572559813E-4</v>
      </c>
      <c r="M931" s="27">
        <f t="shared" si="280"/>
        <v>2.4771212547196599</v>
      </c>
      <c r="N931" s="22" t="str">
        <f t="shared" si="275"/>
        <v/>
      </c>
      <c r="O931" s="28" t="str">
        <f t="shared" ca="1" si="276"/>
        <v/>
      </c>
      <c r="P931" s="28" t="str">
        <f t="shared" ca="1" si="277"/>
        <v/>
      </c>
      <c r="Q931" s="20" t="str">
        <f ca="1">IF(O931="","",SUM($P$4:$P931))</f>
        <v/>
      </c>
      <c r="R931" s="28" t="e">
        <f t="shared" si="283"/>
        <v>#N/A</v>
      </c>
      <c r="S931" s="77">
        <f ca="1">SUM(L$4:L931)</f>
        <v>1.5803285978176818</v>
      </c>
      <c r="T931" s="80">
        <f t="shared" ca="1" si="278"/>
        <v>0.75458673438691848</v>
      </c>
      <c r="U931" s="80" t="e">
        <f t="shared" ca="1" si="279"/>
        <v>#N/A</v>
      </c>
      <c r="V931" s="2"/>
      <c r="W931" s="2"/>
      <c r="X931" s="2"/>
      <c r="Y931" s="2"/>
      <c r="AB931" s="6"/>
      <c r="AC931" s="6"/>
      <c r="AP931" s="35" t="e">
        <f t="shared" si="281"/>
        <v>#N/A</v>
      </c>
      <c r="AQ931" s="78" t="e">
        <f t="shared" ca="1" si="282"/>
        <v>#N/A</v>
      </c>
    </row>
    <row r="932" spans="1:43">
      <c r="A932" s="74">
        <v>2.6304278750250201</v>
      </c>
      <c r="B932" s="74">
        <v>3584</v>
      </c>
      <c r="C932" s="35">
        <v>0</v>
      </c>
      <c r="D932" s="35">
        <f t="shared" ca="1" si="269"/>
        <v>31</v>
      </c>
      <c r="E932" s="35">
        <f t="shared" ca="1" si="270"/>
        <v>1.2923349716095702E-3</v>
      </c>
      <c r="F932" s="35">
        <f ca="1">E932*'Input Sheet'!$D$2/SUM(OFFSET($E$4,0,0,'Input Sheet'!$D$2))</f>
        <v>0.60274414850686331</v>
      </c>
      <c r="G932" s="35" t="str">
        <f t="shared" si="271"/>
        <v/>
      </c>
      <c r="H932" s="35" t="str">
        <f t="shared" si="272"/>
        <v/>
      </c>
      <c r="J932" s="19">
        <v>929</v>
      </c>
      <c r="K932" s="30">
        <f t="shared" si="273"/>
        <v>2.47856649559384</v>
      </c>
      <c r="L932" s="77">
        <f t="shared" ca="1" si="274"/>
        <v>8.077093572559813E-4</v>
      </c>
      <c r="M932" s="27">
        <f t="shared" si="280"/>
        <v>2.47856649559384</v>
      </c>
      <c r="N932" s="22" t="str">
        <f t="shared" si="275"/>
        <v/>
      </c>
      <c r="O932" s="28" t="str">
        <f t="shared" ca="1" si="276"/>
        <v/>
      </c>
      <c r="P932" s="28" t="str">
        <f t="shared" ca="1" si="277"/>
        <v/>
      </c>
      <c r="Q932" s="20" t="str">
        <f ca="1">IF(O932="","",SUM($P$4:$P932))</f>
        <v/>
      </c>
      <c r="R932" s="28" t="e">
        <f t="shared" si="283"/>
        <v>#N/A</v>
      </c>
      <c r="S932" s="77">
        <f ca="1">SUM(L$4:L932)</f>
        <v>1.5811363071749378</v>
      </c>
      <c r="T932" s="80">
        <f t="shared" ca="1" si="278"/>
        <v>0.75497240529553022</v>
      </c>
      <c r="U932" s="80" t="e">
        <f t="shared" ca="1" si="279"/>
        <v>#N/A</v>
      </c>
      <c r="V932" s="2"/>
      <c r="W932" s="2"/>
      <c r="X932" s="2"/>
      <c r="Y932" s="2"/>
      <c r="AB932" s="6"/>
      <c r="AC932" s="6"/>
      <c r="AP932" s="35" t="e">
        <f t="shared" si="281"/>
        <v>#N/A</v>
      </c>
      <c r="AQ932" s="78" t="e">
        <f t="shared" ca="1" si="282"/>
        <v>#N/A</v>
      </c>
    </row>
    <row r="933" spans="1:43">
      <c r="A933" s="74">
        <v>2.5763413502057899</v>
      </c>
      <c r="B933" s="74">
        <v>3586</v>
      </c>
      <c r="C933" s="35">
        <v>0</v>
      </c>
      <c r="D933" s="35">
        <f t="shared" ca="1" si="269"/>
        <v>29</v>
      </c>
      <c r="E933" s="35">
        <f t="shared" ca="1" si="270"/>
        <v>1.0943159033790714E-3</v>
      </c>
      <c r="F933" s="35">
        <f ca="1">E933*'Input Sheet'!$D$2/SUM(OFFSET($E$4,0,0,'Input Sheet'!$D$2))</f>
        <v>0.51038819026790838</v>
      </c>
      <c r="G933" s="35" t="str">
        <f t="shared" si="271"/>
        <v/>
      </c>
      <c r="H933" s="35" t="str">
        <f t="shared" si="272"/>
        <v/>
      </c>
      <c r="J933" s="19">
        <v>930</v>
      </c>
      <c r="K933" s="30">
        <f t="shared" si="273"/>
        <v>2.47856649559384</v>
      </c>
      <c r="L933" s="77">
        <f t="shared" ca="1" si="274"/>
        <v>8.077093572559813E-4</v>
      </c>
      <c r="M933" s="27" t="str">
        <f t="shared" si="280"/>
        <v/>
      </c>
      <c r="N933" s="22" t="str">
        <f t="shared" si="275"/>
        <v/>
      </c>
      <c r="O933" s="28" t="str">
        <f t="shared" ca="1" si="276"/>
        <v/>
      </c>
      <c r="P933" s="28" t="str">
        <f t="shared" ca="1" si="277"/>
        <v/>
      </c>
      <c r="Q933" s="20" t="str">
        <f ca="1">IF(O933="","",SUM($P$4:$P933))</f>
        <v/>
      </c>
      <c r="R933" s="28" t="e">
        <f t="shared" si="283"/>
        <v>#N/A</v>
      </c>
      <c r="S933" s="77">
        <f ca="1">SUM(L$4:L933)</f>
        <v>1.5819440165321939</v>
      </c>
      <c r="T933" s="80">
        <f t="shared" ca="1" si="278"/>
        <v>0.75535807620414208</v>
      </c>
      <c r="U933" s="80" t="e">
        <f t="shared" ca="1" si="279"/>
        <v>#N/A</v>
      </c>
      <c r="V933" s="2"/>
      <c r="W933" s="2"/>
      <c r="X933" s="2"/>
      <c r="Y933" s="2"/>
      <c r="AB933" s="6"/>
      <c r="AC933" s="6"/>
      <c r="AP933" s="35" t="e">
        <f t="shared" si="281"/>
        <v>#N/A</v>
      </c>
      <c r="AQ933" s="78" t="e">
        <f t="shared" ca="1" si="282"/>
        <v>#N/A</v>
      </c>
    </row>
    <row r="934" spans="1:43">
      <c r="A934" s="74">
        <v>2.4857214264815801</v>
      </c>
      <c r="B934" s="74">
        <v>3588</v>
      </c>
      <c r="C934" s="35">
        <v>4.5871559633027499E-3</v>
      </c>
      <c r="D934" s="35">
        <f t="shared" ca="1" si="269"/>
        <v>28</v>
      </c>
      <c r="E934" s="35">
        <f t="shared" ca="1" si="270"/>
        <v>1.1799580175565639E-3</v>
      </c>
      <c r="F934" s="35">
        <f ca="1">E934*'Input Sheet'!$D$2/SUM(OFFSET($E$4,0,0,'Input Sheet'!$D$2))</f>
        <v>0.55033161385409246</v>
      </c>
      <c r="G934" s="35">
        <f t="shared" si="271"/>
        <v>2.4857214264815801</v>
      </c>
      <c r="H934" s="35">
        <f t="shared" si="272"/>
        <v>2</v>
      </c>
      <c r="J934" s="19">
        <v>931</v>
      </c>
      <c r="K934" s="30">
        <f t="shared" si="273"/>
        <v>2.47856649559384</v>
      </c>
      <c r="L934" s="77">
        <f t="shared" ca="1" si="274"/>
        <v>8.077093572559813E-4</v>
      </c>
      <c r="M934" s="27" t="str">
        <f t="shared" si="280"/>
        <v/>
      </c>
      <c r="N934" s="22" t="str">
        <f t="shared" si="275"/>
        <v/>
      </c>
      <c r="O934" s="28" t="str">
        <f t="shared" ca="1" si="276"/>
        <v/>
      </c>
      <c r="P934" s="28" t="str">
        <f t="shared" ca="1" si="277"/>
        <v/>
      </c>
      <c r="Q934" s="20" t="str">
        <f ca="1">IF(O934="","",SUM($P$4:$P934))</f>
        <v/>
      </c>
      <c r="R934" s="28" t="e">
        <f t="shared" si="283"/>
        <v>#N/A</v>
      </c>
      <c r="S934" s="77">
        <f ca="1">SUM(L$4:L934)</f>
        <v>1.5827517258894499</v>
      </c>
      <c r="T934" s="80">
        <f t="shared" ca="1" si="278"/>
        <v>0.75574374711275394</v>
      </c>
      <c r="U934" s="80" t="e">
        <f t="shared" ca="1" si="279"/>
        <v>#N/A</v>
      </c>
      <c r="V934" s="2"/>
      <c r="W934" s="2"/>
      <c r="X934" s="2"/>
      <c r="Y934" s="2"/>
      <c r="AB934" s="6"/>
      <c r="AC934" s="6"/>
      <c r="AP934" s="35" t="e">
        <f t="shared" si="281"/>
        <v>#N/A</v>
      </c>
      <c r="AQ934" s="78" t="e">
        <f t="shared" ca="1" si="282"/>
        <v>#N/A</v>
      </c>
    </row>
    <row r="935" spans="1:43">
      <c r="A935" s="74">
        <v>2.47856649559384</v>
      </c>
      <c r="B935" s="74">
        <v>3589</v>
      </c>
      <c r="C935" s="35">
        <v>0</v>
      </c>
      <c r="D935" s="35">
        <f t="shared" ca="1" si="269"/>
        <v>27</v>
      </c>
      <c r="E935" s="35">
        <f t="shared" ca="1" si="270"/>
        <v>8.077093572559813E-4</v>
      </c>
      <c r="F935" s="35">
        <f ca="1">E935*'Input Sheet'!$D$2/SUM(OFFSET($E$4,0,0,'Input Sheet'!$D$2))</f>
        <v>0.3767150928167895</v>
      </c>
      <c r="G935" s="35" t="str">
        <f t="shared" si="271"/>
        <v/>
      </c>
      <c r="H935" s="35" t="str">
        <f t="shared" si="272"/>
        <v/>
      </c>
      <c r="J935" s="19">
        <v>932</v>
      </c>
      <c r="K935" s="30">
        <f t="shared" si="273"/>
        <v>2.47856649559384</v>
      </c>
      <c r="L935" s="77">
        <f t="shared" ca="1" si="274"/>
        <v>8.077093572559813E-4</v>
      </c>
      <c r="M935" s="27" t="str">
        <f t="shared" si="280"/>
        <v/>
      </c>
      <c r="N935" s="22" t="str">
        <f t="shared" si="275"/>
        <v/>
      </c>
      <c r="O935" s="28" t="str">
        <f t="shared" ca="1" si="276"/>
        <v/>
      </c>
      <c r="P935" s="28" t="str">
        <f t="shared" ca="1" si="277"/>
        <v/>
      </c>
      <c r="Q935" s="20" t="str">
        <f ca="1">IF(O935="","",SUM($P$4:$P935))</f>
        <v/>
      </c>
      <c r="R935" s="28" t="e">
        <f t="shared" si="283"/>
        <v>#N/A</v>
      </c>
      <c r="S935" s="77">
        <f ca="1">SUM(L$4:L935)</f>
        <v>1.5835594352467059</v>
      </c>
      <c r="T935" s="80">
        <f t="shared" ca="1" si="278"/>
        <v>0.75612941802136568</v>
      </c>
      <c r="U935" s="80" t="e">
        <f t="shared" ca="1" si="279"/>
        <v>#N/A</v>
      </c>
      <c r="V935" s="2"/>
      <c r="W935" s="2"/>
      <c r="X935" s="2"/>
      <c r="Y935" s="2"/>
      <c r="AB935" s="6"/>
      <c r="AC935" s="6"/>
      <c r="AP935" s="35" t="e">
        <f t="shared" si="281"/>
        <v>#N/A</v>
      </c>
      <c r="AQ935" s="78" t="e">
        <f t="shared" ca="1" si="282"/>
        <v>#N/A</v>
      </c>
    </row>
    <row r="936" spans="1:43">
      <c r="A936" s="74">
        <v>2.1430148002540901</v>
      </c>
      <c r="B936" s="74">
        <v>3591</v>
      </c>
      <c r="C936" s="35">
        <v>8.0971659919028306E-3</v>
      </c>
      <c r="D936" s="35">
        <f t="shared" ca="1" si="269"/>
        <v>20</v>
      </c>
      <c r="E936" s="35">
        <f t="shared" ca="1" si="270"/>
        <v>9.9047570816791861E-4</v>
      </c>
      <c r="F936" s="35">
        <f ca="1">E936*'Input Sheet'!$D$2/SUM(OFFSET($E$4,0,0,'Input Sheet'!$D$2))</f>
        <v>0.46195719411109953</v>
      </c>
      <c r="G936" s="35">
        <f t="shared" si="271"/>
        <v>2.1430148002540901</v>
      </c>
      <c r="H936" s="35">
        <f t="shared" si="272"/>
        <v>10</v>
      </c>
      <c r="J936" s="19">
        <v>933</v>
      </c>
      <c r="K936" s="30">
        <f t="shared" si="273"/>
        <v>2.4800069429571501</v>
      </c>
      <c r="L936" s="77">
        <f t="shared" ca="1" si="274"/>
        <v>8.077093572559813E-4</v>
      </c>
      <c r="M936" s="27">
        <f t="shared" si="280"/>
        <v>2.4800069429571501</v>
      </c>
      <c r="N936" s="22" t="str">
        <f t="shared" si="275"/>
        <v/>
      </c>
      <c r="O936" s="28" t="str">
        <f t="shared" ca="1" si="276"/>
        <v/>
      </c>
      <c r="P936" s="28" t="str">
        <f t="shared" ca="1" si="277"/>
        <v/>
      </c>
      <c r="Q936" s="20" t="str">
        <f ca="1">IF(O936="","",SUM($P$4:$P936))</f>
        <v/>
      </c>
      <c r="R936" s="28" t="e">
        <f t="shared" si="283"/>
        <v>#N/A</v>
      </c>
      <c r="S936" s="77">
        <f ca="1">SUM(L$4:L936)</f>
        <v>1.584367144603962</v>
      </c>
      <c r="T936" s="80">
        <f t="shared" ca="1" si="278"/>
        <v>0.75651508892997754</v>
      </c>
      <c r="U936" s="80" t="e">
        <f t="shared" ca="1" si="279"/>
        <v>#N/A</v>
      </c>
      <c r="V936" s="2"/>
      <c r="W936" s="2"/>
      <c r="X936" s="2"/>
      <c r="Y936" s="2"/>
      <c r="AB936" s="6"/>
      <c r="AC936" s="6"/>
      <c r="AP936" s="35" t="e">
        <f t="shared" si="281"/>
        <v>#N/A</v>
      </c>
      <c r="AQ936" s="78" t="e">
        <f t="shared" ca="1" si="282"/>
        <v>#N/A</v>
      </c>
    </row>
    <row r="937" spans="1:43">
      <c r="A937" s="74">
        <v>1.9831750720378101</v>
      </c>
      <c r="B937" s="74">
        <v>3593</v>
      </c>
      <c r="C937" s="35">
        <v>1.58102766798419E-2</v>
      </c>
      <c r="D937" s="35">
        <f t="shared" ca="1" si="269"/>
        <v>17</v>
      </c>
      <c r="E937" s="35">
        <f t="shared" ca="1" si="270"/>
        <v>1.8846551669306228E-3</v>
      </c>
      <c r="F937" s="35">
        <f ca="1">E937*'Input Sheet'!$D$2/SUM(OFFSET($E$4,0,0,'Input Sheet'!$D$2))</f>
        <v>0.8790018832391755</v>
      </c>
      <c r="G937" s="35">
        <f t="shared" si="271"/>
        <v>1.9831750720378101</v>
      </c>
      <c r="H937" s="35">
        <f t="shared" si="272"/>
        <v>1</v>
      </c>
      <c r="J937" s="19">
        <v>934</v>
      </c>
      <c r="K937" s="30">
        <f t="shared" si="273"/>
        <v>2.4800069429571501</v>
      </c>
      <c r="L937" s="77">
        <f t="shared" ca="1" si="274"/>
        <v>8.077093572559813E-4</v>
      </c>
      <c r="M937" s="27" t="str">
        <f t="shared" si="280"/>
        <v/>
      </c>
      <c r="N937" s="22" t="str">
        <f t="shared" si="275"/>
        <v/>
      </c>
      <c r="O937" s="28" t="str">
        <f t="shared" ca="1" si="276"/>
        <v/>
      </c>
      <c r="P937" s="28" t="str">
        <f t="shared" ca="1" si="277"/>
        <v/>
      </c>
      <c r="Q937" s="20" t="str">
        <f ca="1">IF(O937="","",SUM($P$4:$P937))</f>
        <v/>
      </c>
      <c r="R937" s="28" t="e">
        <f t="shared" si="283"/>
        <v>#N/A</v>
      </c>
      <c r="S937" s="77">
        <f ca="1">SUM(L$4:L937)</f>
        <v>1.585174853961218</v>
      </c>
      <c r="T937" s="80">
        <f t="shared" ca="1" si="278"/>
        <v>0.7569007598385894</v>
      </c>
      <c r="U937" s="80" t="e">
        <f t="shared" ca="1" si="279"/>
        <v>#N/A</v>
      </c>
      <c r="V937" s="2"/>
      <c r="W937" s="2"/>
      <c r="X937" s="2"/>
      <c r="Y937" s="2"/>
      <c r="AB937" s="6"/>
      <c r="AC937" s="6"/>
      <c r="AP937" s="35" t="e">
        <f t="shared" si="281"/>
        <v>#N/A</v>
      </c>
      <c r="AQ937" s="78" t="e">
        <f t="shared" ca="1" si="282"/>
        <v>#N/A</v>
      </c>
    </row>
    <row r="938" spans="1:43">
      <c r="A938" s="74">
        <v>2.0718820073061299</v>
      </c>
      <c r="B938" s="74">
        <v>3596</v>
      </c>
      <c r="C938" s="35">
        <v>0</v>
      </c>
      <c r="D938" s="35">
        <f t="shared" ca="1" si="269"/>
        <v>19</v>
      </c>
      <c r="E938" s="35">
        <f t="shared" ca="1" si="270"/>
        <v>1.0051494223629991E-3</v>
      </c>
      <c r="F938" s="35">
        <f ca="1">E938*'Input Sheet'!$D$2/SUM(OFFSET($E$4,0,0,'Input Sheet'!$D$2))</f>
        <v>0.46880100439422701</v>
      </c>
      <c r="G938" s="35" t="str">
        <f t="shared" si="271"/>
        <v/>
      </c>
      <c r="H938" s="35" t="str">
        <f t="shared" si="272"/>
        <v/>
      </c>
      <c r="J938" s="19">
        <v>935</v>
      </c>
      <c r="K938" s="30">
        <f t="shared" si="273"/>
        <v>2.4800069429571501</v>
      </c>
      <c r="L938" s="77">
        <f t="shared" ca="1" si="274"/>
        <v>8.077093572559813E-4</v>
      </c>
      <c r="M938" s="27" t="str">
        <f t="shared" si="280"/>
        <v/>
      </c>
      <c r="N938" s="22" t="str">
        <f t="shared" si="275"/>
        <v/>
      </c>
      <c r="O938" s="28" t="str">
        <f t="shared" ca="1" si="276"/>
        <v/>
      </c>
      <c r="P938" s="28" t="str">
        <f t="shared" ca="1" si="277"/>
        <v/>
      </c>
      <c r="Q938" s="20" t="str">
        <f ca="1">IF(O938="","",SUM($P$4:$P938))</f>
        <v/>
      </c>
      <c r="R938" s="28" t="e">
        <f t="shared" si="283"/>
        <v>#N/A</v>
      </c>
      <c r="S938" s="77">
        <f ca="1">SUM(L$4:L938)</f>
        <v>1.5859825633184741</v>
      </c>
      <c r="T938" s="80">
        <f t="shared" ca="1" si="278"/>
        <v>0.75728643074720126</v>
      </c>
      <c r="U938" s="80" t="e">
        <f t="shared" ca="1" si="279"/>
        <v>#N/A</v>
      </c>
      <c r="V938" s="2"/>
      <c r="W938" s="2"/>
      <c r="X938" s="2"/>
      <c r="Y938" s="2"/>
      <c r="AB938" s="6"/>
      <c r="AC938" s="6"/>
      <c r="AP938" s="35" t="e">
        <f t="shared" si="281"/>
        <v>#N/A</v>
      </c>
      <c r="AQ938" s="78" t="e">
        <f t="shared" ca="1" si="282"/>
        <v>#N/A</v>
      </c>
    </row>
    <row r="939" spans="1:43">
      <c r="A939" s="74">
        <v>2.7589118923979701</v>
      </c>
      <c r="B939" s="74">
        <v>3597</v>
      </c>
      <c r="C939" s="35">
        <v>0</v>
      </c>
      <c r="D939" s="35">
        <f t="shared" ca="1" si="269"/>
        <v>33</v>
      </c>
      <c r="E939" s="35">
        <f t="shared" ca="1" si="270"/>
        <v>1.1903085264824986E-3</v>
      </c>
      <c r="F939" s="35">
        <f ca="1">E939*'Input Sheet'!$D$2/SUM(OFFSET($E$4,0,0,'Input Sheet'!$D$2))</f>
        <v>0.55515908415105819</v>
      </c>
      <c r="G939" s="35" t="str">
        <f t="shared" si="271"/>
        <v/>
      </c>
      <c r="H939" s="35" t="str">
        <f t="shared" si="272"/>
        <v/>
      </c>
      <c r="J939" s="19">
        <v>936</v>
      </c>
      <c r="K939" s="30">
        <f t="shared" si="273"/>
        <v>2.4814426285022999</v>
      </c>
      <c r="L939" s="77">
        <f t="shared" ca="1" si="274"/>
        <v>8.077093572559813E-4</v>
      </c>
      <c r="M939" s="27">
        <f t="shared" si="280"/>
        <v>2.4814426285022999</v>
      </c>
      <c r="N939" s="22" t="str">
        <f t="shared" si="275"/>
        <v/>
      </c>
      <c r="O939" s="28" t="str">
        <f t="shared" ca="1" si="276"/>
        <v/>
      </c>
      <c r="P939" s="28" t="str">
        <f t="shared" ca="1" si="277"/>
        <v/>
      </c>
      <c r="Q939" s="20" t="str">
        <f ca="1">IF(O939="","",SUM($P$4:$P939))</f>
        <v/>
      </c>
      <c r="R939" s="28" t="e">
        <f t="shared" si="283"/>
        <v>#N/A</v>
      </c>
      <c r="S939" s="77">
        <f ca="1">SUM(L$4:L939)</f>
        <v>1.5867902726757301</v>
      </c>
      <c r="T939" s="80">
        <f t="shared" ca="1" si="278"/>
        <v>0.757672101655813</v>
      </c>
      <c r="U939" s="80" t="e">
        <f t="shared" ca="1" si="279"/>
        <v>#N/A</v>
      </c>
      <c r="V939" s="2"/>
      <c r="W939" s="2"/>
      <c r="X939" s="2"/>
      <c r="Y939" s="2"/>
      <c r="AB939" s="6"/>
      <c r="AC939" s="6"/>
      <c r="AP939" s="35" t="e">
        <f t="shared" si="281"/>
        <v>#N/A</v>
      </c>
      <c r="AQ939" s="78" t="e">
        <f t="shared" ca="1" si="282"/>
        <v>#N/A</v>
      </c>
    </row>
    <row r="940" spans="1:43">
      <c r="A940" s="74">
        <v>2.3654879848908998</v>
      </c>
      <c r="B940" s="74">
        <v>3598</v>
      </c>
      <c r="C940" s="35">
        <v>0</v>
      </c>
      <c r="D940" s="35">
        <f t="shared" ca="1" si="269"/>
        <v>25</v>
      </c>
      <c r="E940" s="35">
        <f t="shared" ca="1" si="270"/>
        <v>7.2564263111767296E-4</v>
      </c>
      <c r="F940" s="35">
        <f ca="1">E940*'Input Sheet'!$D$2/SUM(OFFSET($E$4,0,0,'Input Sheet'!$D$2))</f>
        <v>0.33843922777123336</v>
      </c>
      <c r="G940" s="35" t="str">
        <f t="shared" si="271"/>
        <v/>
      </c>
      <c r="H940" s="35" t="str">
        <f t="shared" si="272"/>
        <v/>
      </c>
      <c r="J940" s="19">
        <v>937</v>
      </c>
      <c r="K940" s="30">
        <f t="shared" si="273"/>
        <v>2.4828735836087499</v>
      </c>
      <c r="L940" s="77">
        <f t="shared" ca="1" si="274"/>
        <v>8.077093572559813E-4</v>
      </c>
      <c r="M940" s="27">
        <f t="shared" si="280"/>
        <v>2.4828735836087499</v>
      </c>
      <c r="N940" s="22" t="str">
        <f t="shared" si="275"/>
        <v/>
      </c>
      <c r="O940" s="28" t="str">
        <f t="shared" ca="1" si="276"/>
        <v/>
      </c>
      <c r="P940" s="28" t="str">
        <f t="shared" ca="1" si="277"/>
        <v/>
      </c>
      <c r="Q940" s="20" t="str">
        <f ca="1">IF(O940="","",SUM($P$4:$P940))</f>
        <v/>
      </c>
      <c r="R940" s="28" t="e">
        <f t="shared" si="283"/>
        <v>#N/A</v>
      </c>
      <c r="S940" s="77">
        <f ca="1">SUM(L$4:L940)</f>
        <v>1.5875979820329862</v>
      </c>
      <c r="T940" s="80">
        <f t="shared" ca="1" si="278"/>
        <v>0.75805777256442486</v>
      </c>
      <c r="U940" s="80" t="e">
        <f t="shared" ca="1" si="279"/>
        <v>#N/A</v>
      </c>
      <c r="V940" s="2"/>
      <c r="W940" s="2"/>
      <c r="X940" s="2"/>
      <c r="Y940" s="2"/>
      <c r="AB940" s="6"/>
      <c r="AC940" s="6"/>
      <c r="AP940" s="35" t="e">
        <f t="shared" si="281"/>
        <v>#N/A</v>
      </c>
      <c r="AQ940" s="78" t="e">
        <f t="shared" ca="1" si="282"/>
        <v>#N/A</v>
      </c>
    </row>
    <row r="941" spans="1:43">
      <c r="A941" s="74">
        <v>1.9637878273455602</v>
      </c>
      <c r="B941" s="74">
        <v>3599</v>
      </c>
      <c r="C941" s="35">
        <v>0</v>
      </c>
      <c r="D941" s="35">
        <f t="shared" ca="1" si="269"/>
        <v>17</v>
      </c>
      <c r="E941" s="35">
        <f t="shared" ca="1" si="270"/>
        <v>1.8846551669306228E-3</v>
      </c>
      <c r="F941" s="35">
        <f ca="1">E941*'Input Sheet'!$D$2/SUM(OFFSET($E$4,0,0,'Input Sheet'!$D$2))</f>
        <v>0.8790018832391755</v>
      </c>
      <c r="G941" s="35" t="str">
        <f t="shared" si="271"/>
        <v/>
      </c>
      <c r="H941" s="35" t="str">
        <f t="shared" si="272"/>
        <v/>
      </c>
      <c r="J941" s="19">
        <v>938</v>
      </c>
      <c r="K941" s="30">
        <f t="shared" si="273"/>
        <v>2.4842998393467899</v>
      </c>
      <c r="L941" s="77">
        <f t="shared" ca="1" si="274"/>
        <v>1.1799580175565639E-3</v>
      </c>
      <c r="M941" s="27">
        <f t="shared" si="280"/>
        <v>2.4842998393467899</v>
      </c>
      <c r="N941" s="22" t="str">
        <f t="shared" si="275"/>
        <v/>
      </c>
      <c r="O941" s="28" t="str">
        <f t="shared" ca="1" si="276"/>
        <v/>
      </c>
      <c r="P941" s="28" t="str">
        <f t="shared" ca="1" si="277"/>
        <v/>
      </c>
      <c r="Q941" s="20" t="str">
        <f ca="1">IF(O941="","",SUM($P$4:$P941))</f>
        <v/>
      </c>
      <c r="R941" s="28" t="e">
        <f t="shared" si="283"/>
        <v>#N/A</v>
      </c>
      <c r="S941" s="77">
        <f ca="1">SUM(L$4:L941)</f>
        <v>1.5887779400505428</v>
      </c>
      <c r="T941" s="80">
        <f t="shared" ca="1" si="278"/>
        <v>0.75862118745700557</v>
      </c>
      <c r="U941" s="80" t="e">
        <f t="shared" ca="1" si="279"/>
        <v>#N/A</v>
      </c>
      <c r="V941" s="2"/>
      <c r="W941" s="2"/>
      <c r="X941" s="2"/>
      <c r="Y941" s="2"/>
      <c r="AB941" s="6"/>
      <c r="AC941" s="6"/>
      <c r="AP941" s="35" t="e">
        <f t="shared" si="281"/>
        <v>#N/A</v>
      </c>
      <c r="AQ941" s="78" t="e">
        <f t="shared" ca="1" si="282"/>
        <v>#N/A</v>
      </c>
    </row>
    <row r="942" spans="1:43">
      <c r="A942" s="74">
        <v>1.6998377258672499</v>
      </c>
      <c r="B942" s="74">
        <v>3600</v>
      </c>
      <c r="C942" s="35">
        <v>3.6900369003690001E-3</v>
      </c>
      <c r="D942" s="35">
        <f t="shared" ca="1" si="269"/>
        <v>11</v>
      </c>
      <c r="E942" s="35">
        <f t="shared" ca="1" si="270"/>
        <v>3.3096383419269479E-3</v>
      </c>
      <c r="F942" s="35">
        <f ca="1">E942*'Input Sheet'!$D$2/SUM(OFFSET($E$4,0,0,'Input Sheet'!$D$2))</f>
        <v>1.5436130632492839</v>
      </c>
      <c r="G942" s="35">
        <f t="shared" si="271"/>
        <v>1.6998377258672499</v>
      </c>
      <c r="H942" s="35">
        <f t="shared" si="272"/>
        <v>1</v>
      </c>
      <c r="J942" s="19">
        <v>939</v>
      </c>
      <c r="K942" s="30">
        <f t="shared" si="273"/>
        <v>2.4842998393467899</v>
      </c>
      <c r="L942" s="77">
        <f t="shared" ca="1" si="274"/>
        <v>1.1799580175565639E-3</v>
      </c>
      <c r="M942" s="27" t="str">
        <f t="shared" si="280"/>
        <v/>
      </c>
      <c r="N942" s="22" t="str">
        <f t="shared" si="275"/>
        <v/>
      </c>
      <c r="O942" s="28" t="str">
        <f t="shared" ca="1" si="276"/>
        <v/>
      </c>
      <c r="P942" s="28" t="str">
        <f t="shared" ca="1" si="277"/>
        <v/>
      </c>
      <c r="Q942" s="20" t="str">
        <f ca="1">IF(O942="","",SUM($P$4:$P942))</f>
        <v/>
      </c>
      <c r="R942" s="28" t="e">
        <f t="shared" si="283"/>
        <v>#N/A</v>
      </c>
      <c r="S942" s="77">
        <f ca="1">SUM(L$4:L942)</f>
        <v>1.5899578980680995</v>
      </c>
      <c r="T942" s="80">
        <f t="shared" ca="1" si="278"/>
        <v>0.7591846023495864</v>
      </c>
      <c r="U942" s="80" t="e">
        <f t="shared" ca="1" si="279"/>
        <v>#N/A</v>
      </c>
      <c r="V942" s="2"/>
      <c r="W942" s="2"/>
      <c r="X942" s="2"/>
      <c r="Y942" s="2"/>
      <c r="AB942" s="6"/>
      <c r="AC942" s="6"/>
      <c r="AP942" s="35" t="e">
        <f t="shared" si="281"/>
        <v>#N/A</v>
      </c>
      <c r="AQ942" s="78" t="e">
        <f t="shared" ca="1" si="282"/>
        <v>#N/A</v>
      </c>
    </row>
    <row r="943" spans="1:43">
      <c r="A943" s="74">
        <v>3.0277572046905501</v>
      </c>
      <c r="B943" s="74">
        <v>3601</v>
      </c>
      <c r="C943" s="35">
        <v>0</v>
      </c>
      <c r="D943" s="35">
        <f t="shared" ca="1" si="269"/>
        <v>39</v>
      </c>
      <c r="E943" s="35">
        <f t="shared" ca="1" si="270"/>
        <v>2.0559874548334071E-3</v>
      </c>
      <c r="F943" s="35">
        <f ca="1">E943*'Input Sheet'!$D$2/SUM(OFFSET($E$4,0,0,'Input Sheet'!$D$2))</f>
        <v>0.95891114535182798</v>
      </c>
      <c r="G943" s="35" t="str">
        <f t="shared" si="271"/>
        <v/>
      </c>
      <c r="H943" s="35" t="str">
        <f t="shared" si="272"/>
        <v/>
      </c>
      <c r="J943" s="19">
        <v>940</v>
      </c>
      <c r="K943" s="30">
        <f t="shared" si="273"/>
        <v>2.4857214264815801</v>
      </c>
      <c r="L943" s="77">
        <f t="shared" ca="1" si="274"/>
        <v>1.1799580175565639E-3</v>
      </c>
      <c r="M943" s="27">
        <f t="shared" si="280"/>
        <v>2.4857214264815801</v>
      </c>
      <c r="N943" s="22" t="str">
        <f t="shared" si="275"/>
        <v/>
      </c>
      <c r="O943" s="28" t="str">
        <f t="shared" ca="1" si="276"/>
        <v/>
      </c>
      <c r="P943" s="28" t="str">
        <f t="shared" ca="1" si="277"/>
        <v/>
      </c>
      <c r="Q943" s="20" t="str">
        <f ca="1">IF(O943="","",SUM($P$4:$P943))</f>
        <v/>
      </c>
      <c r="R943" s="28" t="e">
        <f t="shared" si="283"/>
        <v>#N/A</v>
      </c>
      <c r="S943" s="77">
        <f ca="1">SUM(L$4:L943)</f>
        <v>1.5911378560856562</v>
      </c>
      <c r="T943" s="80">
        <f t="shared" ca="1" si="278"/>
        <v>0.75974801724216712</v>
      </c>
      <c r="U943" s="80" t="e">
        <f t="shared" ca="1" si="279"/>
        <v>#N/A</v>
      </c>
      <c r="V943" s="2"/>
      <c r="W943" s="2"/>
      <c r="X943" s="2"/>
      <c r="Y943" s="2"/>
      <c r="AB943" s="6"/>
      <c r="AC943" s="6"/>
      <c r="AP943" s="35" t="e">
        <f t="shared" si="281"/>
        <v>#N/A</v>
      </c>
      <c r="AQ943" s="78" t="e">
        <f t="shared" ca="1" si="282"/>
        <v>#N/A</v>
      </c>
    </row>
    <row r="944" spans="1:43">
      <c r="A944" s="74">
        <v>2.8802417758954801</v>
      </c>
      <c r="B944" s="74">
        <v>3602</v>
      </c>
      <c r="C944" s="35">
        <v>0</v>
      </c>
      <c r="D944" s="35">
        <f t="shared" ca="1" si="269"/>
        <v>36</v>
      </c>
      <c r="E944" s="35">
        <f t="shared" ca="1" si="270"/>
        <v>1.6752490372716649E-3</v>
      </c>
      <c r="F944" s="35">
        <f ca="1">E944*'Input Sheet'!$D$2/SUM(OFFSET($E$4,0,0,'Input Sheet'!$D$2))</f>
        <v>0.78133500732371164</v>
      </c>
      <c r="G944" s="35" t="str">
        <f t="shared" si="271"/>
        <v/>
      </c>
      <c r="H944" s="35" t="str">
        <f t="shared" si="272"/>
        <v/>
      </c>
      <c r="J944" s="19">
        <v>941</v>
      </c>
      <c r="K944" s="30">
        <f t="shared" si="273"/>
        <v>2.4857214264815801</v>
      </c>
      <c r="L944" s="77">
        <f t="shared" ca="1" si="274"/>
        <v>1.1799580175565639E-3</v>
      </c>
      <c r="M944" s="27" t="str">
        <f t="shared" si="280"/>
        <v/>
      </c>
      <c r="N944" s="22" t="str">
        <f t="shared" si="275"/>
        <v/>
      </c>
      <c r="O944" s="28" t="str">
        <f t="shared" ca="1" si="276"/>
        <v/>
      </c>
      <c r="P944" s="28" t="str">
        <f t="shared" ca="1" si="277"/>
        <v/>
      </c>
      <c r="Q944" s="20" t="str">
        <f ca="1">IF(O944="","",SUM($P$4:$P944))</f>
        <v/>
      </c>
      <c r="R944" s="28" t="e">
        <f t="shared" si="283"/>
        <v>#N/A</v>
      </c>
      <c r="S944" s="77">
        <f ca="1">SUM(L$4:L944)</f>
        <v>1.5923178141032128</v>
      </c>
      <c r="T944" s="80">
        <f t="shared" ca="1" si="278"/>
        <v>0.76031143213474783</v>
      </c>
      <c r="U944" s="80" t="e">
        <f t="shared" ca="1" si="279"/>
        <v>#N/A</v>
      </c>
      <c r="V944" s="2"/>
      <c r="W944" s="2"/>
      <c r="X944" s="2"/>
      <c r="Y944" s="2"/>
      <c r="AB944" s="6"/>
      <c r="AC944" s="6"/>
      <c r="AP944" s="35" t="e">
        <f t="shared" si="281"/>
        <v>#N/A</v>
      </c>
      <c r="AQ944" s="78" t="e">
        <f t="shared" ca="1" si="282"/>
        <v>#N/A</v>
      </c>
    </row>
    <row r="945" spans="1:43">
      <c r="A945" s="74">
        <v>2.3802112417116099</v>
      </c>
      <c r="B945" s="74">
        <v>3603</v>
      </c>
      <c r="C945" s="35">
        <v>0</v>
      </c>
      <c r="D945" s="35">
        <f t="shared" ca="1" si="269"/>
        <v>25</v>
      </c>
      <c r="E945" s="35">
        <f t="shared" ca="1" si="270"/>
        <v>7.2564263111767296E-4</v>
      </c>
      <c r="F945" s="35">
        <f ca="1">E945*'Input Sheet'!$D$2/SUM(OFFSET($E$4,0,0,'Input Sheet'!$D$2))</f>
        <v>0.33843922777123336</v>
      </c>
      <c r="G945" s="35" t="str">
        <f t="shared" si="271"/>
        <v/>
      </c>
      <c r="H945" s="35" t="str">
        <f t="shared" si="272"/>
        <v/>
      </c>
      <c r="J945" s="19">
        <v>942</v>
      </c>
      <c r="K945" s="30">
        <f t="shared" si="273"/>
        <v>2.4871383754771901</v>
      </c>
      <c r="L945" s="77">
        <f t="shared" ca="1" si="274"/>
        <v>1.1799580175565639E-3</v>
      </c>
      <c r="M945" s="27">
        <f t="shared" si="280"/>
        <v>2.4871383754771901</v>
      </c>
      <c r="N945" s="22" t="str">
        <f t="shared" si="275"/>
        <v/>
      </c>
      <c r="O945" s="28" t="str">
        <f t="shared" ca="1" si="276"/>
        <v/>
      </c>
      <c r="P945" s="28" t="str">
        <f t="shared" ca="1" si="277"/>
        <v/>
      </c>
      <c r="Q945" s="20" t="str">
        <f ca="1">IF(O945="","",SUM($P$4:$P945))</f>
        <v/>
      </c>
      <c r="R945" s="28" t="e">
        <f t="shared" si="283"/>
        <v>#N/A</v>
      </c>
      <c r="S945" s="77">
        <f ca="1">SUM(L$4:L945)</f>
        <v>1.5934977721207695</v>
      </c>
      <c r="T945" s="80">
        <f t="shared" ca="1" si="278"/>
        <v>0.76087484702732866</v>
      </c>
      <c r="U945" s="80" t="e">
        <f t="shared" ca="1" si="279"/>
        <v>#N/A</v>
      </c>
      <c r="V945" s="2"/>
      <c r="W945" s="2"/>
      <c r="X945" s="2"/>
      <c r="Y945" s="2"/>
      <c r="AB945" s="6"/>
      <c r="AC945" s="6"/>
      <c r="AP945" s="35" t="e">
        <f t="shared" si="281"/>
        <v>#N/A</v>
      </c>
      <c r="AQ945" s="78" t="e">
        <f t="shared" ca="1" si="282"/>
        <v>#N/A</v>
      </c>
    </row>
    <row r="946" spans="1:43">
      <c r="A946" s="74">
        <v>3.2540644529143399</v>
      </c>
      <c r="B946" s="74">
        <v>3604</v>
      </c>
      <c r="C946" s="35">
        <v>0</v>
      </c>
      <c r="D946" s="35">
        <f t="shared" ca="1" si="269"/>
        <v>44</v>
      </c>
      <c r="E946" s="35">
        <f t="shared" ca="1" si="270"/>
        <v>4.3772636135162857E-3</v>
      </c>
      <c r="F946" s="35">
        <f ca="1">E946*'Input Sheet'!$D$2/SUM(OFFSET($E$4,0,0,'Input Sheet'!$D$2))</f>
        <v>2.0415527610716335</v>
      </c>
      <c r="G946" s="35" t="str">
        <f t="shared" si="271"/>
        <v/>
      </c>
      <c r="H946" s="35" t="str">
        <f t="shared" si="272"/>
        <v/>
      </c>
      <c r="J946" s="19">
        <v>943</v>
      </c>
      <c r="K946" s="30">
        <f t="shared" si="273"/>
        <v>2.4885507165004399</v>
      </c>
      <c r="L946" s="77">
        <f t="shared" ca="1" si="274"/>
        <v>1.1799580175565639E-3</v>
      </c>
      <c r="M946" s="27">
        <f t="shared" si="280"/>
        <v>2.4885507165004399</v>
      </c>
      <c r="N946" s="22" t="str">
        <f t="shared" si="275"/>
        <v/>
      </c>
      <c r="O946" s="28" t="str">
        <f t="shared" ca="1" si="276"/>
        <v/>
      </c>
      <c r="P946" s="28" t="str">
        <f t="shared" ca="1" si="277"/>
        <v/>
      </c>
      <c r="Q946" s="20" t="str">
        <f ca="1">IF(O946="","",SUM($P$4:$P946))</f>
        <v/>
      </c>
      <c r="R946" s="28" t="e">
        <f t="shared" si="283"/>
        <v>#N/A</v>
      </c>
      <c r="S946" s="77">
        <f ca="1">SUM(L$4:L946)</f>
        <v>1.5946777301383261</v>
      </c>
      <c r="T946" s="80">
        <f t="shared" ca="1" si="278"/>
        <v>0.76143826191990938</v>
      </c>
      <c r="U946" s="80" t="e">
        <f t="shared" ca="1" si="279"/>
        <v>#N/A</v>
      </c>
      <c r="V946" s="2"/>
      <c r="W946" s="2"/>
      <c r="X946" s="2"/>
      <c r="Y946" s="2"/>
      <c r="AB946" s="6"/>
      <c r="AC946" s="6"/>
      <c r="AP946" s="35" t="e">
        <f t="shared" si="281"/>
        <v>#N/A</v>
      </c>
      <c r="AQ946" s="78" t="e">
        <f t="shared" ca="1" si="282"/>
        <v>#N/A</v>
      </c>
    </row>
    <row r="947" spans="1:43">
      <c r="A947" s="74">
        <v>2.7267272090265702</v>
      </c>
      <c r="B947" s="74">
        <v>3605</v>
      </c>
      <c r="C947" s="35">
        <v>0</v>
      </c>
      <c r="D947" s="35">
        <f t="shared" ca="1" si="269"/>
        <v>33</v>
      </c>
      <c r="E947" s="35">
        <f t="shared" ca="1" si="270"/>
        <v>1.1903085264824986E-3</v>
      </c>
      <c r="F947" s="35">
        <f ca="1">E947*'Input Sheet'!$D$2/SUM(OFFSET($E$4,0,0,'Input Sheet'!$D$2))</f>
        <v>0.55515908415105819</v>
      </c>
      <c r="G947" s="35" t="str">
        <f t="shared" si="271"/>
        <v/>
      </c>
      <c r="H947" s="35" t="str">
        <f t="shared" si="272"/>
        <v/>
      </c>
      <c r="J947" s="19">
        <v>944</v>
      </c>
      <c r="K947" s="30">
        <f t="shared" si="273"/>
        <v>2.4885507165004399</v>
      </c>
      <c r="L947" s="77">
        <f t="shared" ca="1" si="274"/>
        <v>1.1799580175565639E-3</v>
      </c>
      <c r="M947" s="27" t="str">
        <f t="shared" si="280"/>
        <v/>
      </c>
      <c r="N947" s="22" t="str">
        <f t="shared" si="275"/>
        <v/>
      </c>
      <c r="O947" s="28" t="str">
        <f t="shared" ca="1" si="276"/>
        <v/>
      </c>
      <c r="P947" s="28" t="str">
        <f t="shared" ca="1" si="277"/>
        <v/>
      </c>
      <c r="Q947" s="20" t="str">
        <f ca="1">IF(O947="","",SUM($P$4:$P947))</f>
        <v/>
      </c>
      <c r="R947" s="28" t="e">
        <f t="shared" si="283"/>
        <v>#N/A</v>
      </c>
      <c r="S947" s="77">
        <f ca="1">SUM(L$4:L947)</f>
        <v>1.5958576881558828</v>
      </c>
      <c r="T947" s="80">
        <f t="shared" ca="1" si="278"/>
        <v>0.76200167681249009</v>
      </c>
      <c r="U947" s="80" t="e">
        <f t="shared" ca="1" si="279"/>
        <v>#N/A</v>
      </c>
      <c r="V947" s="2"/>
      <c r="W947" s="2"/>
      <c r="X947" s="2"/>
      <c r="Y947" s="2"/>
      <c r="AB947" s="6"/>
      <c r="AC947" s="6"/>
      <c r="AP947" s="35" t="e">
        <f t="shared" si="281"/>
        <v>#N/A</v>
      </c>
      <c r="AQ947" s="78" t="e">
        <f t="shared" ca="1" si="282"/>
        <v>#N/A</v>
      </c>
    </row>
    <row r="948" spans="1:43">
      <c r="A948" s="74">
        <v>2.7315887651867401</v>
      </c>
      <c r="B948" s="74">
        <v>3606</v>
      </c>
      <c r="C948" s="35">
        <v>0</v>
      </c>
      <c r="D948" s="35">
        <f t="shared" ca="1" si="269"/>
        <v>33</v>
      </c>
      <c r="E948" s="35">
        <f t="shared" ca="1" si="270"/>
        <v>1.1903085264824986E-3</v>
      </c>
      <c r="F948" s="35">
        <f ca="1">E948*'Input Sheet'!$D$2/SUM(OFFSET($E$4,0,0,'Input Sheet'!$D$2))</f>
        <v>0.55515908415105819</v>
      </c>
      <c r="G948" s="35" t="str">
        <f t="shared" si="271"/>
        <v/>
      </c>
      <c r="H948" s="35" t="str">
        <f t="shared" si="272"/>
        <v/>
      </c>
      <c r="J948" s="19">
        <v>945</v>
      </c>
      <c r="K948" s="30">
        <f t="shared" si="273"/>
        <v>2.49136169383427</v>
      </c>
      <c r="L948" s="77">
        <f t="shared" ca="1" si="274"/>
        <v>1.1799580175565639E-3</v>
      </c>
      <c r="M948" s="27">
        <f t="shared" si="280"/>
        <v>2.49136169383427</v>
      </c>
      <c r="N948" s="22" t="str">
        <f t="shared" si="275"/>
        <v/>
      </c>
      <c r="O948" s="28" t="str">
        <f t="shared" ca="1" si="276"/>
        <v/>
      </c>
      <c r="P948" s="28" t="str">
        <f t="shared" ca="1" si="277"/>
        <v/>
      </c>
      <c r="Q948" s="20" t="str">
        <f ca="1">IF(O948="","",SUM($P$4:$P948))</f>
        <v/>
      </c>
      <c r="R948" s="28" t="e">
        <f t="shared" si="283"/>
        <v>#N/A</v>
      </c>
      <c r="S948" s="77">
        <f ca="1">SUM(L$4:L948)</f>
        <v>1.5970376461734395</v>
      </c>
      <c r="T948" s="80">
        <f t="shared" ca="1" si="278"/>
        <v>0.76256509170507092</v>
      </c>
      <c r="U948" s="80" t="e">
        <f t="shared" ca="1" si="279"/>
        <v>#N/A</v>
      </c>
      <c r="V948" s="2"/>
      <c r="W948" s="2"/>
      <c r="X948" s="2"/>
      <c r="Y948" s="2"/>
      <c r="AB948" s="6"/>
      <c r="AC948" s="6"/>
      <c r="AP948" s="35" t="e">
        <f t="shared" si="281"/>
        <v>#N/A</v>
      </c>
      <c r="AQ948" s="78" t="e">
        <f t="shared" ca="1" si="282"/>
        <v>#N/A</v>
      </c>
    </row>
    <row r="949" spans="1:43">
      <c r="A949" s="74">
        <v>2.4199557484897598</v>
      </c>
      <c r="B949" s="74">
        <v>3607</v>
      </c>
      <c r="C949" s="35">
        <v>0</v>
      </c>
      <c r="D949" s="35">
        <f t="shared" ca="1" si="269"/>
        <v>26</v>
      </c>
      <c r="E949" s="35">
        <f t="shared" ca="1" si="270"/>
        <v>8.2740958548173696E-4</v>
      </c>
      <c r="F949" s="35">
        <f ca="1">E949*'Input Sheet'!$D$2/SUM(OFFSET($E$4,0,0,'Input Sheet'!$D$2))</f>
        <v>0.38590326581232098</v>
      </c>
      <c r="G949" s="35" t="str">
        <f t="shared" si="271"/>
        <v/>
      </c>
      <c r="H949" s="35" t="str">
        <f t="shared" si="272"/>
        <v/>
      </c>
      <c r="J949" s="19">
        <v>946</v>
      </c>
      <c r="K949" s="30">
        <f t="shared" si="273"/>
        <v>2.4955443375464501</v>
      </c>
      <c r="L949" s="77">
        <f t="shared" ca="1" si="274"/>
        <v>1.1799580175565639E-3</v>
      </c>
      <c r="M949" s="27">
        <f t="shared" si="280"/>
        <v>2.4955443375464501</v>
      </c>
      <c r="N949" s="22" t="str">
        <f t="shared" si="275"/>
        <v/>
      </c>
      <c r="O949" s="28" t="str">
        <f t="shared" ca="1" si="276"/>
        <v/>
      </c>
      <c r="P949" s="28" t="str">
        <f t="shared" ca="1" si="277"/>
        <v/>
      </c>
      <c r="Q949" s="20" t="str">
        <f ca="1">IF(O949="","",SUM($P$4:$P949))</f>
        <v/>
      </c>
      <c r="R949" s="28" t="e">
        <f t="shared" si="283"/>
        <v>#N/A</v>
      </c>
      <c r="S949" s="77">
        <f ca="1">SUM(L$4:L949)</f>
        <v>1.5982176041909961</v>
      </c>
      <c r="T949" s="80">
        <f t="shared" ca="1" si="278"/>
        <v>0.76312850659765163</v>
      </c>
      <c r="U949" s="80" t="e">
        <f t="shared" ca="1" si="279"/>
        <v>#N/A</v>
      </c>
      <c r="V949" s="2"/>
      <c r="W949" s="2"/>
      <c r="X949" s="2"/>
      <c r="Y949" s="2"/>
      <c r="AB949" s="6"/>
      <c r="AC949" s="6"/>
      <c r="AP949" s="35" t="e">
        <f t="shared" si="281"/>
        <v>#N/A</v>
      </c>
      <c r="AQ949" s="78" t="e">
        <f t="shared" ca="1" si="282"/>
        <v>#N/A</v>
      </c>
    </row>
    <row r="950" spans="1:43">
      <c r="A950" s="74">
        <v>2.6757783416740901</v>
      </c>
      <c r="B950" s="74">
        <v>3608</v>
      </c>
      <c r="C950" s="35">
        <v>3.7453183520599299E-3</v>
      </c>
      <c r="D950" s="35">
        <f t="shared" ca="1" si="269"/>
        <v>32</v>
      </c>
      <c r="E950" s="35">
        <f t="shared" ca="1" si="270"/>
        <v>9.4891728684618783E-4</v>
      </c>
      <c r="F950" s="35">
        <f ca="1">E950*'Input Sheet'!$D$2/SUM(OFFSET($E$4,0,0,'Input Sheet'!$D$2))</f>
        <v>0.44257437477776673</v>
      </c>
      <c r="G950" s="35">
        <f t="shared" si="271"/>
        <v>2.6757783416740901</v>
      </c>
      <c r="H950" s="35">
        <f t="shared" si="272"/>
        <v>2</v>
      </c>
      <c r="J950" s="19">
        <v>947</v>
      </c>
      <c r="K950" s="30">
        <f t="shared" si="273"/>
        <v>2.4955443375464501</v>
      </c>
      <c r="L950" s="77">
        <f t="shared" ca="1" si="274"/>
        <v>1.1799580175565639E-3</v>
      </c>
      <c r="M950" s="27" t="str">
        <f t="shared" si="280"/>
        <v/>
      </c>
      <c r="N950" s="22" t="str">
        <f t="shared" si="275"/>
        <v/>
      </c>
      <c r="O950" s="28" t="str">
        <f t="shared" ca="1" si="276"/>
        <v/>
      </c>
      <c r="P950" s="28" t="str">
        <f t="shared" ca="1" si="277"/>
        <v/>
      </c>
      <c r="Q950" s="20" t="str">
        <f ca="1">IF(O950="","",SUM($P$4:$P950))</f>
        <v/>
      </c>
      <c r="R950" s="28" t="e">
        <f t="shared" si="283"/>
        <v>#N/A</v>
      </c>
      <c r="S950" s="77">
        <f ca="1">SUM(L$4:L950)</f>
        <v>1.5993975622085528</v>
      </c>
      <c r="T950" s="80">
        <f t="shared" ca="1" si="278"/>
        <v>0.76369192149023235</v>
      </c>
      <c r="U950" s="80" t="e">
        <f t="shared" ca="1" si="279"/>
        <v>#N/A</v>
      </c>
      <c r="V950" s="2"/>
      <c r="W950" s="2"/>
      <c r="X950" s="2"/>
      <c r="Y950" s="2"/>
      <c r="AB950" s="6"/>
      <c r="AC950" s="6"/>
      <c r="AP950" s="35" t="e">
        <f t="shared" si="281"/>
        <v>#N/A</v>
      </c>
      <c r="AQ950" s="78" t="e">
        <f t="shared" ca="1" si="282"/>
        <v>#N/A</v>
      </c>
    </row>
    <row r="951" spans="1:43">
      <c r="A951" s="74">
        <v>2.6693168805661101</v>
      </c>
      <c r="B951" s="74">
        <v>3609</v>
      </c>
      <c r="C951" s="35">
        <v>3.1578947368421102E-2</v>
      </c>
      <c r="D951" s="35">
        <f t="shared" ca="1" si="269"/>
        <v>31</v>
      </c>
      <c r="E951" s="35">
        <f t="shared" ca="1" si="270"/>
        <v>1.2923349716095702E-3</v>
      </c>
      <c r="F951" s="35">
        <f ca="1">E951*'Input Sheet'!$D$2/SUM(OFFSET($E$4,0,0,'Input Sheet'!$D$2))</f>
        <v>0.60274414850686331</v>
      </c>
      <c r="G951" s="35">
        <f t="shared" si="271"/>
        <v>2.6693168805661101</v>
      </c>
      <c r="H951" s="35">
        <f t="shared" si="272"/>
        <v>1</v>
      </c>
      <c r="J951" s="19">
        <v>948</v>
      </c>
      <c r="K951" s="30">
        <f t="shared" si="273"/>
        <v>2.4955443375464501</v>
      </c>
      <c r="L951" s="77">
        <f t="shared" ca="1" si="274"/>
        <v>1.1799580175565639E-3</v>
      </c>
      <c r="M951" s="27" t="str">
        <f t="shared" si="280"/>
        <v/>
      </c>
      <c r="N951" s="22" t="str">
        <f t="shared" si="275"/>
        <v/>
      </c>
      <c r="O951" s="28" t="str">
        <f t="shared" ca="1" si="276"/>
        <v/>
      </c>
      <c r="P951" s="28" t="str">
        <f t="shared" ca="1" si="277"/>
        <v/>
      </c>
      <c r="Q951" s="20" t="str">
        <f ca="1">IF(O951="","",SUM($P$4:$P951))</f>
        <v/>
      </c>
      <c r="R951" s="28" t="e">
        <f t="shared" si="283"/>
        <v>#N/A</v>
      </c>
      <c r="S951" s="77">
        <f ca="1">SUM(L$4:L951)</f>
        <v>1.6005775202261094</v>
      </c>
      <c r="T951" s="80">
        <f t="shared" ca="1" si="278"/>
        <v>0.76425533638281318</v>
      </c>
      <c r="U951" s="80" t="e">
        <f t="shared" ca="1" si="279"/>
        <v>#N/A</v>
      </c>
      <c r="V951" s="2"/>
      <c r="W951" s="2"/>
      <c r="X951" s="2"/>
      <c r="Y951" s="2"/>
      <c r="AB951" s="6"/>
      <c r="AC951" s="6"/>
      <c r="AP951" s="35" t="e">
        <f t="shared" si="281"/>
        <v>#N/A</v>
      </c>
      <c r="AQ951" s="78" t="e">
        <f t="shared" ca="1" si="282"/>
        <v>#N/A</v>
      </c>
    </row>
    <row r="952" spans="1:43">
      <c r="A952" s="74">
        <v>2.6954816764901999</v>
      </c>
      <c r="B952" s="74">
        <v>3610</v>
      </c>
      <c r="C952" s="35">
        <v>3.2863849765258198E-2</v>
      </c>
      <c r="D952" s="35">
        <f t="shared" ca="1" si="269"/>
        <v>32</v>
      </c>
      <c r="E952" s="35">
        <f t="shared" ca="1" si="270"/>
        <v>9.4891728684618783E-4</v>
      </c>
      <c r="F952" s="35">
        <f ca="1">E952*'Input Sheet'!$D$2/SUM(OFFSET($E$4,0,0,'Input Sheet'!$D$2))</f>
        <v>0.44257437477776673</v>
      </c>
      <c r="G952" s="35">
        <f t="shared" si="271"/>
        <v>2.6954816764901999</v>
      </c>
      <c r="H952" s="35">
        <f t="shared" si="272"/>
        <v>1</v>
      </c>
      <c r="J952" s="19">
        <v>949</v>
      </c>
      <c r="K952" s="30">
        <f t="shared" si="273"/>
        <v>2.4969296480732099</v>
      </c>
      <c r="L952" s="77">
        <f t="shared" ca="1" si="274"/>
        <v>1.1799580175565639E-3</v>
      </c>
      <c r="M952" s="27">
        <f t="shared" si="280"/>
        <v>2.4969296480732099</v>
      </c>
      <c r="N952" s="22" t="str">
        <f t="shared" si="275"/>
        <v/>
      </c>
      <c r="O952" s="28" t="str">
        <f t="shared" ca="1" si="276"/>
        <v/>
      </c>
      <c r="P952" s="28" t="str">
        <f t="shared" ca="1" si="277"/>
        <v/>
      </c>
      <c r="Q952" s="20" t="str">
        <f ca="1">IF(O952="","",SUM($P$4:$P952))</f>
        <v/>
      </c>
      <c r="R952" s="28" t="e">
        <f t="shared" si="283"/>
        <v>#N/A</v>
      </c>
      <c r="S952" s="77">
        <f ca="1">SUM(L$4:L952)</f>
        <v>1.6017574782436661</v>
      </c>
      <c r="T952" s="80">
        <f t="shared" ca="1" si="278"/>
        <v>0.76481875127539389</v>
      </c>
      <c r="U952" s="80" t="e">
        <f t="shared" ca="1" si="279"/>
        <v>#N/A</v>
      </c>
      <c r="V952" s="2"/>
      <c r="W952" s="2"/>
      <c r="X952" s="2"/>
      <c r="Y952" s="2"/>
      <c r="AB952" s="6"/>
      <c r="AC952" s="6"/>
      <c r="AP952" s="35" t="e">
        <f t="shared" si="281"/>
        <v>#N/A</v>
      </c>
      <c r="AQ952" s="78" t="e">
        <f t="shared" ca="1" si="282"/>
        <v>#N/A</v>
      </c>
    </row>
    <row r="953" spans="1:43">
      <c r="A953" s="74">
        <v>2.8221680793680202</v>
      </c>
      <c r="B953" s="74">
        <v>3611</v>
      </c>
      <c r="C953" s="35">
        <v>4.4843049327354303E-3</v>
      </c>
      <c r="D953" s="35">
        <f t="shared" ca="1" si="269"/>
        <v>35</v>
      </c>
      <c r="E953" s="35">
        <f t="shared" ca="1" si="270"/>
        <v>1.3846446124388249E-3</v>
      </c>
      <c r="F953" s="35">
        <f ca="1">E953*'Input Sheet'!$D$2/SUM(OFFSET($E$4,0,0,'Input Sheet'!$D$2))</f>
        <v>0.64579730197163909</v>
      </c>
      <c r="G953" s="35">
        <f t="shared" si="271"/>
        <v>2.8221680793680202</v>
      </c>
      <c r="H953" s="35">
        <f t="shared" si="272"/>
        <v>2</v>
      </c>
      <c r="J953" s="19">
        <v>950</v>
      </c>
      <c r="K953" s="30">
        <f t="shared" si="273"/>
        <v>2.4996870826183999</v>
      </c>
      <c r="L953" s="77">
        <f t="shared" ca="1" si="274"/>
        <v>1.1799580175565639E-3</v>
      </c>
      <c r="M953" s="27">
        <f t="shared" si="280"/>
        <v>2.4996870826183999</v>
      </c>
      <c r="N953" s="22" t="str">
        <f t="shared" si="275"/>
        <v/>
      </c>
      <c r="O953" s="28" t="str">
        <f t="shared" ca="1" si="276"/>
        <v/>
      </c>
      <c r="P953" s="28" t="str">
        <f t="shared" ca="1" si="277"/>
        <v/>
      </c>
      <c r="Q953" s="20" t="str">
        <f ca="1">IF(O953="","",SUM($P$4:$P953))</f>
        <v/>
      </c>
      <c r="R953" s="28" t="e">
        <f t="shared" si="283"/>
        <v>#N/A</v>
      </c>
      <c r="S953" s="77">
        <f ca="1">SUM(L$4:L953)</f>
        <v>1.6029374362612228</v>
      </c>
      <c r="T953" s="80">
        <f t="shared" ca="1" si="278"/>
        <v>0.76538216616797461</v>
      </c>
      <c r="U953" s="80" t="e">
        <f t="shared" ca="1" si="279"/>
        <v>#N/A</v>
      </c>
      <c r="V953" s="2"/>
      <c r="W953" s="2"/>
      <c r="X953" s="2"/>
      <c r="Y953" s="2"/>
      <c r="AB953" s="6"/>
      <c r="AC953" s="6"/>
      <c r="AP953" s="35" t="e">
        <f t="shared" si="281"/>
        <v>#N/A</v>
      </c>
      <c r="AQ953" s="78" t="e">
        <f t="shared" ca="1" si="282"/>
        <v>#N/A</v>
      </c>
    </row>
    <row r="954" spans="1:43">
      <c r="A954" s="74">
        <v>2.9106244048891998</v>
      </c>
      <c r="B954" s="74">
        <v>3612</v>
      </c>
      <c r="C954" s="35">
        <v>0.101449275362319</v>
      </c>
      <c r="D954" s="35">
        <f t="shared" ca="1" si="269"/>
        <v>36</v>
      </c>
      <c r="E954" s="35">
        <f t="shared" ca="1" si="270"/>
        <v>1.6752490372716649E-3</v>
      </c>
      <c r="F954" s="35">
        <f ca="1">E954*'Input Sheet'!$D$2/SUM(OFFSET($E$4,0,0,'Input Sheet'!$D$2))</f>
        <v>0.78133500732371164</v>
      </c>
      <c r="G954" s="35">
        <f t="shared" si="271"/>
        <v>2.9106244048891998</v>
      </c>
      <c r="H954" s="35">
        <f t="shared" si="272"/>
        <v>1</v>
      </c>
      <c r="J954" s="19">
        <v>951</v>
      </c>
      <c r="K954" s="30">
        <f t="shared" si="273"/>
        <v>2.4996870826183999</v>
      </c>
      <c r="L954" s="77">
        <f t="shared" ca="1" si="274"/>
        <v>1.1799580175565639E-3</v>
      </c>
      <c r="M954" s="27" t="str">
        <f t="shared" si="280"/>
        <v/>
      </c>
      <c r="N954" s="22" t="str">
        <f t="shared" si="275"/>
        <v/>
      </c>
      <c r="O954" s="28" t="str">
        <f t="shared" ca="1" si="276"/>
        <v/>
      </c>
      <c r="P954" s="28" t="str">
        <f t="shared" ca="1" si="277"/>
        <v/>
      </c>
      <c r="Q954" s="20" t="str">
        <f ca="1">IF(O954="","",SUM($P$4:$P954))</f>
        <v/>
      </c>
      <c r="R954" s="28" t="e">
        <f t="shared" si="283"/>
        <v>#N/A</v>
      </c>
      <c r="S954" s="77">
        <f ca="1">SUM(L$4:L954)</f>
        <v>1.6041173942787794</v>
      </c>
      <c r="T954" s="80">
        <f t="shared" ca="1" si="278"/>
        <v>0.76594558106055544</v>
      </c>
      <c r="U954" s="80" t="e">
        <f t="shared" ca="1" si="279"/>
        <v>#N/A</v>
      </c>
      <c r="V954" s="2"/>
      <c r="W954" s="2"/>
      <c r="X954" s="2"/>
      <c r="Y954" s="2"/>
      <c r="AB954" s="6"/>
      <c r="AC954" s="6"/>
      <c r="AP954" s="35" t="e">
        <f t="shared" si="281"/>
        <v>#N/A</v>
      </c>
      <c r="AQ954" s="78" t="e">
        <f t="shared" ca="1" si="282"/>
        <v>#N/A</v>
      </c>
    </row>
    <row r="955" spans="1:43">
      <c r="A955" s="74">
        <v>2.5550944485783198</v>
      </c>
      <c r="B955" s="74">
        <v>3613</v>
      </c>
      <c r="C955" s="35">
        <v>0</v>
      </c>
      <c r="D955" s="35">
        <f t="shared" ca="1" si="269"/>
        <v>29</v>
      </c>
      <c r="E955" s="35">
        <f t="shared" ca="1" si="270"/>
        <v>1.0943159033790714E-3</v>
      </c>
      <c r="F955" s="35">
        <f ca="1">E955*'Input Sheet'!$D$2/SUM(OFFSET($E$4,0,0,'Input Sheet'!$D$2))</f>
        <v>0.51038819026790838</v>
      </c>
      <c r="G955" s="35" t="str">
        <f t="shared" si="271"/>
        <v/>
      </c>
      <c r="H955" s="35" t="str">
        <f t="shared" si="272"/>
        <v/>
      </c>
      <c r="J955" s="19">
        <v>952</v>
      </c>
      <c r="K955" s="30">
        <f t="shared" si="273"/>
        <v>2.5010592622177499</v>
      </c>
      <c r="L955" s="77">
        <f t="shared" ca="1" si="274"/>
        <v>1.1799580175565639E-3</v>
      </c>
      <c r="M955" s="27">
        <f t="shared" si="280"/>
        <v>2.5010592622177499</v>
      </c>
      <c r="N955" s="22" t="str">
        <f t="shared" si="275"/>
        <v/>
      </c>
      <c r="O955" s="28" t="str">
        <f t="shared" ca="1" si="276"/>
        <v/>
      </c>
      <c r="P955" s="28" t="str">
        <f t="shared" ca="1" si="277"/>
        <v/>
      </c>
      <c r="Q955" s="20" t="str">
        <f ca="1">IF(O955="","",SUM($P$4:$P955))</f>
        <v/>
      </c>
      <c r="R955" s="28" t="e">
        <f t="shared" si="283"/>
        <v>#N/A</v>
      </c>
      <c r="S955" s="77">
        <f ca="1">SUM(L$4:L955)</f>
        <v>1.6052973522963361</v>
      </c>
      <c r="T955" s="80">
        <f t="shared" ca="1" si="278"/>
        <v>0.76650899595313615</v>
      </c>
      <c r="U955" s="80" t="e">
        <f t="shared" ca="1" si="279"/>
        <v>#N/A</v>
      </c>
      <c r="V955" s="2"/>
      <c r="W955" s="2"/>
      <c r="X955" s="2"/>
      <c r="Y955" s="2"/>
      <c r="AB955" s="6"/>
      <c r="AC955" s="6"/>
      <c r="AP955" s="35" t="e">
        <f t="shared" si="281"/>
        <v>#N/A</v>
      </c>
      <c r="AQ955" s="78" t="e">
        <f t="shared" ca="1" si="282"/>
        <v>#N/A</v>
      </c>
    </row>
    <row r="956" spans="1:43">
      <c r="A956" s="74">
        <v>2.63245729218472</v>
      </c>
      <c r="B956" s="74">
        <v>3614</v>
      </c>
      <c r="C956" s="35">
        <v>7.8431372549019607E-3</v>
      </c>
      <c r="D956" s="35">
        <f t="shared" ca="1" si="269"/>
        <v>31</v>
      </c>
      <c r="E956" s="35">
        <f t="shared" ca="1" si="270"/>
        <v>1.2923349716095702E-3</v>
      </c>
      <c r="F956" s="35">
        <f ca="1">E956*'Input Sheet'!$D$2/SUM(OFFSET($E$4,0,0,'Input Sheet'!$D$2))</f>
        <v>0.60274414850686331</v>
      </c>
      <c r="G956" s="35">
        <f t="shared" si="271"/>
        <v>2.63245729218472</v>
      </c>
      <c r="H956" s="35">
        <f t="shared" si="272"/>
        <v>1</v>
      </c>
      <c r="J956" s="19">
        <v>953</v>
      </c>
      <c r="K956" s="30">
        <f t="shared" si="273"/>
        <v>2.5010592622177499</v>
      </c>
      <c r="L956" s="77">
        <f t="shared" ca="1" si="274"/>
        <v>1.1799580175565639E-3</v>
      </c>
      <c r="M956" s="27" t="str">
        <f t="shared" si="280"/>
        <v/>
      </c>
      <c r="N956" s="22" t="str">
        <f t="shared" si="275"/>
        <v/>
      </c>
      <c r="O956" s="28" t="str">
        <f t="shared" ca="1" si="276"/>
        <v/>
      </c>
      <c r="P956" s="28" t="str">
        <f t="shared" ca="1" si="277"/>
        <v/>
      </c>
      <c r="Q956" s="20" t="str">
        <f ca="1">IF(O956="","",SUM($P$4:$P956))</f>
        <v/>
      </c>
      <c r="R956" s="28" t="e">
        <f t="shared" si="283"/>
        <v>#N/A</v>
      </c>
      <c r="S956" s="77">
        <f ca="1">SUM(L$4:L956)</f>
        <v>1.6064773103138927</v>
      </c>
      <c r="T956" s="80">
        <f t="shared" ca="1" si="278"/>
        <v>0.76707241084571687</v>
      </c>
      <c r="U956" s="80" t="e">
        <f t="shared" ca="1" si="279"/>
        <v>#N/A</v>
      </c>
      <c r="V956" s="2"/>
      <c r="W956" s="2"/>
      <c r="X956" s="2"/>
      <c r="Y956" s="2"/>
      <c r="AB956" s="6"/>
      <c r="AC956" s="6"/>
      <c r="AP956" s="35" t="e">
        <f t="shared" si="281"/>
        <v>#N/A</v>
      </c>
      <c r="AQ956" s="78" t="e">
        <f t="shared" ca="1" si="282"/>
        <v>#N/A</v>
      </c>
    </row>
    <row r="957" spans="1:43">
      <c r="A957" s="74">
        <v>2.1139433523068401</v>
      </c>
      <c r="B957" s="74">
        <v>3615</v>
      </c>
      <c r="C957" s="35">
        <v>8.5106382978723406E-3</v>
      </c>
      <c r="D957" s="35">
        <f t="shared" ca="1" si="269"/>
        <v>20</v>
      </c>
      <c r="E957" s="35">
        <f t="shared" ca="1" si="270"/>
        <v>9.9047570816791861E-4</v>
      </c>
      <c r="F957" s="35">
        <f ca="1">E957*'Input Sheet'!$D$2/SUM(OFFSET($E$4,0,0,'Input Sheet'!$D$2))</f>
        <v>0.46195719411109953</v>
      </c>
      <c r="G957" s="35">
        <f t="shared" si="271"/>
        <v>2.1139433523068401</v>
      </c>
      <c r="H957" s="35">
        <f t="shared" si="272"/>
        <v>3</v>
      </c>
      <c r="J957" s="19">
        <v>954</v>
      </c>
      <c r="K957" s="30">
        <f t="shared" si="273"/>
        <v>2.5010592622177499</v>
      </c>
      <c r="L957" s="77">
        <f t="shared" ca="1" si="274"/>
        <v>1.1799580175565639E-3</v>
      </c>
      <c r="M957" s="27" t="str">
        <f t="shared" si="280"/>
        <v/>
      </c>
      <c r="N957" s="22" t="str">
        <f t="shared" si="275"/>
        <v/>
      </c>
      <c r="O957" s="28" t="str">
        <f t="shared" ca="1" si="276"/>
        <v/>
      </c>
      <c r="P957" s="28" t="str">
        <f t="shared" ca="1" si="277"/>
        <v/>
      </c>
      <c r="Q957" s="20" t="str">
        <f ca="1">IF(O957="","",SUM($P$4:$P957))</f>
        <v/>
      </c>
      <c r="R957" s="28" t="e">
        <f t="shared" si="283"/>
        <v>#N/A</v>
      </c>
      <c r="S957" s="77">
        <f ca="1">SUM(L$4:L957)</f>
        <v>1.6076572683314494</v>
      </c>
      <c r="T957" s="80">
        <f t="shared" ca="1" si="278"/>
        <v>0.76763582573829769</v>
      </c>
      <c r="U957" s="80" t="e">
        <f t="shared" ca="1" si="279"/>
        <v>#N/A</v>
      </c>
      <c r="V957" s="2"/>
      <c r="W957" s="2"/>
      <c r="X957" s="2"/>
      <c r="Y957" s="2"/>
      <c r="AB957" s="6"/>
      <c r="AC957" s="6"/>
      <c r="AP957" s="35" t="e">
        <f t="shared" si="281"/>
        <v>#N/A</v>
      </c>
      <c r="AQ957" s="78" t="e">
        <f t="shared" ca="1" si="282"/>
        <v>#N/A</v>
      </c>
    </row>
    <row r="958" spans="1:43">
      <c r="A958" s="74">
        <v>2.2329961103921501</v>
      </c>
      <c r="B958" s="74">
        <v>3616</v>
      </c>
      <c r="C958" s="35">
        <v>1.2987012987013E-2</v>
      </c>
      <c r="D958" s="35">
        <f t="shared" ca="1" si="269"/>
        <v>22</v>
      </c>
      <c r="E958" s="35">
        <f t="shared" ca="1" si="270"/>
        <v>6.717582773218062E-4</v>
      </c>
      <c r="F958" s="35">
        <f ca="1">E958*'Input Sheet'!$D$2/SUM(OFFSET($E$4,0,0,'Input Sheet'!$D$2))</f>
        <v>0.31330760194663687</v>
      </c>
      <c r="G958" s="35">
        <f t="shared" si="271"/>
        <v>2.2329961103921501</v>
      </c>
      <c r="H958" s="35">
        <f t="shared" si="272"/>
        <v>5</v>
      </c>
      <c r="J958" s="19">
        <v>955</v>
      </c>
      <c r="K958" s="30">
        <f t="shared" si="273"/>
        <v>2.5024271199844299</v>
      </c>
      <c r="L958" s="77">
        <f t="shared" ca="1" si="274"/>
        <v>1.1799580175565639E-3</v>
      </c>
      <c r="M958" s="27">
        <f t="shared" si="280"/>
        <v>2.5024271199844299</v>
      </c>
      <c r="N958" s="22" t="str">
        <f t="shared" si="275"/>
        <v/>
      </c>
      <c r="O958" s="28" t="str">
        <f t="shared" ca="1" si="276"/>
        <v/>
      </c>
      <c r="P958" s="28" t="str">
        <f t="shared" ca="1" si="277"/>
        <v/>
      </c>
      <c r="Q958" s="20" t="str">
        <f ca="1">IF(O958="","",SUM($P$4:$P958))</f>
        <v/>
      </c>
      <c r="R958" s="28" t="e">
        <f t="shared" si="283"/>
        <v>#N/A</v>
      </c>
      <c r="S958" s="77">
        <f ca="1">SUM(L$4:L958)</f>
        <v>1.6088372263490061</v>
      </c>
      <c r="T958" s="80">
        <f t="shared" ca="1" si="278"/>
        <v>0.76819924063087841</v>
      </c>
      <c r="U958" s="80" t="e">
        <f t="shared" ca="1" si="279"/>
        <v>#N/A</v>
      </c>
      <c r="V958" s="2"/>
      <c r="W958" s="2"/>
      <c r="X958" s="2"/>
      <c r="Y958" s="2"/>
      <c r="AB958" s="6"/>
      <c r="AC958" s="6"/>
      <c r="AP958" s="35" t="e">
        <f t="shared" si="281"/>
        <v>#N/A</v>
      </c>
      <c r="AQ958" s="78" t="e">
        <f t="shared" ca="1" si="282"/>
        <v>#N/A</v>
      </c>
    </row>
    <row r="959" spans="1:43">
      <c r="A959" s="74">
        <v>2.0507663112330401</v>
      </c>
      <c r="B959" s="74">
        <v>3617</v>
      </c>
      <c r="C959" s="35">
        <v>0</v>
      </c>
      <c r="D959" s="35">
        <f t="shared" ca="1" si="269"/>
        <v>18</v>
      </c>
      <c r="E959" s="35">
        <f t="shared" ca="1" si="270"/>
        <v>1.4283702317789985E-3</v>
      </c>
      <c r="F959" s="35">
        <f ca="1">E959*'Input Sheet'!$D$2/SUM(OFFSET($E$4,0,0,'Input Sheet'!$D$2))</f>
        <v>0.66619090098126998</v>
      </c>
      <c r="G959" s="35" t="str">
        <f t="shared" si="271"/>
        <v/>
      </c>
      <c r="H959" s="35" t="str">
        <f t="shared" si="272"/>
        <v/>
      </c>
      <c r="J959" s="19">
        <v>956</v>
      </c>
      <c r="K959" s="30">
        <f t="shared" si="273"/>
        <v>2.5037906830571801</v>
      </c>
      <c r="L959" s="77">
        <f t="shared" ca="1" si="274"/>
        <v>1.1799580175565639E-3</v>
      </c>
      <c r="M959" s="27">
        <f t="shared" si="280"/>
        <v>2.5037906830571801</v>
      </c>
      <c r="N959" s="22" t="str">
        <f t="shared" si="275"/>
        <v/>
      </c>
      <c r="O959" s="28" t="str">
        <f t="shared" ca="1" si="276"/>
        <v/>
      </c>
      <c r="P959" s="28" t="str">
        <f t="shared" ca="1" si="277"/>
        <v/>
      </c>
      <c r="Q959" s="20" t="str">
        <f ca="1">IF(O959="","",SUM($P$4:$P959))</f>
        <v/>
      </c>
      <c r="R959" s="28" t="e">
        <f t="shared" si="283"/>
        <v>#N/A</v>
      </c>
      <c r="S959" s="77">
        <f ca="1">SUM(L$4:L959)</f>
        <v>1.6100171843665627</v>
      </c>
      <c r="T959" s="80">
        <f t="shared" ca="1" si="278"/>
        <v>0.76876265552345913</v>
      </c>
      <c r="U959" s="80" t="e">
        <f t="shared" ca="1" si="279"/>
        <v>#N/A</v>
      </c>
      <c r="V959" s="2"/>
      <c r="W959" s="2"/>
      <c r="X959" s="2"/>
      <c r="Y959" s="2"/>
      <c r="AB959" s="6"/>
      <c r="AC959" s="6"/>
      <c r="AP959" s="35" t="e">
        <f t="shared" si="281"/>
        <v>#N/A</v>
      </c>
      <c r="AQ959" s="78" t="e">
        <f t="shared" ca="1" si="282"/>
        <v>#N/A</v>
      </c>
    </row>
    <row r="960" spans="1:43">
      <c r="A960" s="74">
        <v>2.47856649559384</v>
      </c>
      <c r="B960" s="74">
        <v>3618</v>
      </c>
      <c r="C960" s="35">
        <v>0</v>
      </c>
      <c r="D960" s="35">
        <f t="shared" ca="1" si="269"/>
        <v>27</v>
      </c>
      <c r="E960" s="35">
        <f t="shared" ca="1" si="270"/>
        <v>8.077093572559813E-4</v>
      </c>
      <c r="F960" s="35">
        <f ca="1">E960*'Input Sheet'!$D$2/SUM(OFFSET($E$4,0,0,'Input Sheet'!$D$2))</f>
        <v>0.3767150928167895</v>
      </c>
      <c r="G960" s="35" t="str">
        <f t="shared" si="271"/>
        <v/>
      </c>
      <c r="H960" s="35" t="str">
        <f t="shared" si="272"/>
        <v/>
      </c>
      <c r="J960" s="19">
        <v>957</v>
      </c>
      <c r="K960" s="30">
        <f t="shared" si="273"/>
        <v>2.5037906830571801</v>
      </c>
      <c r="L960" s="77">
        <f t="shared" ca="1" si="274"/>
        <v>1.1799580175565639E-3</v>
      </c>
      <c r="M960" s="27" t="str">
        <f t="shared" si="280"/>
        <v/>
      </c>
      <c r="N960" s="22" t="str">
        <f t="shared" si="275"/>
        <v/>
      </c>
      <c r="O960" s="28" t="str">
        <f t="shared" ca="1" si="276"/>
        <v/>
      </c>
      <c r="P960" s="28" t="str">
        <f t="shared" ca="1" si="277"/>
        <v/>
      </c>
      <c r="Q960" s="20" t="str">
        <f ca="1">IF(O960="","",SUM($P$4:$P960))</f>
        <v/>
      </c>
      <c r="R960" s="28" t="e">
        <f t="shared" si="283"/>
        <v>#N/A</v>
      </c>
      <c r="S960" s="77">
        <f ca="1">SUM(L$4:L960)</f>
        <v>1.6111971423841194</v>
      </c>
      <c r="T960" s="80">
        <f t="shared" ca="1" si="278"/>
        <v>0.76932607041603995</v>
      </c>
      <c r="U960" s="80" t="e">
        <f t="shared" ca="1" si="279"/>
        <v>#N/A</v>
      </c>
      <c r="V960" s="2"/>
      <c r="W960" s="2"/>
      <c r="X960" s="2"/>
      <c r="Y960" s="2"/>
      <c r="AB960" s="6"/>
      <c r="AC960" s="6"/>
      <c r="AP960" s="35" t="e">
        <f t="shared" si="281"/>
        <v>#N/A</v>
      </c>
      <c r="AQ960" s="78" t="e">
        <f t="shared" ca="1" si="282"/>
        <v>#N/A</v>
      </c>
    </row>
    <row r="961" spans="1:43">
      <c r="A961" s="74">
        <v>2.9758911364017901</v>
      </c>
      <c r="B961" s="74">
        <v>3619</v>
      </c>
      <c r="C961" s="35">
        <v>0</v>
      </c>
      <c r="D961" s="35">
        <f t="shared" ca="1" si="269"/>
        <v>38</v>
      </c>
      <c r="E961" s="35">
        <f t="shared" ca="1" si="270"/>
        <v>1.5419905911250552E-3</v>
      </c>
      <c r="F961" s="35">
        <f ca="1">E961*'Input Sheet'!$D$2/SUM(OFFSET($E$4,0,0,'Input Sheet'!$D$2))</f>
        <v>0.71918335901387087</v>
      </c>
      <c r="G961" s="35" t="str">
        <f t="shared" si="271"/>
        <v/>
      </c>
      <c r="H961" s="35" t="str">
        <f t="shared" si="272"/>
        <v/>
      </c>
      <c r="J961" s="19">
        <v>958</v>
      </c>
      <c r="K961" s="30">
        <f t="shared" si="273"/>
        <v>2.5037906830571801</v>
      </c>
      <c r="L961" s="77">
        <f t="shared" ca="1" si="274"/>
        <v>1.1799580175565639E-3</v>
      </c>
      <c r="M961" s="27" t="str">
        <f t="shared" si="280"/>
        <v/>
      </c>
      <c r="N961" s="22" t="str">
        <f t="shared" si="275"/>
        <v/>
      </c>
      <c r="O961" s="28" t="str">
        <f t="shared" ca="1" si="276"/>
        <v/>
      </c>
      <c r="P961" s="28" t="str">
        <f t="shared" ca="1" si="277"/>
        <v/>
      </c>
      <c r="Q961" s="20" t="str">
        <f ca="1">IF(O961="","",SUM($P$4:$P961))</f>
        <v/>
      </c>
      <c r="R961" s="28" t="e">
        <f t="shared" si="283"/>
        <v>#N/A</v>
      </c>
      <c r="S961" s="77">
        <f ca="1">SUM(L$4:L961)</f>
        <v>1.612377100401676</v>
      </c>
      <c r="T961" s="80">
        <f t="shared" ca="1" si="278"/>
        <v>0.76988948530862067</v>
      </c>
      <c r="U961" s="80" t="e">
        <f t="shared" ca="1" si="279"/>
        <v>#N/A</v>
      </c>
      <c r="V961" s="2"/>
      <c r="W961" s="2"/>
      <c r="X961" s="2"/>
      <c r="Y961" s="2"/>
      <c r="AB961" s="6"/>
      <c r="AC961" s="6"/>
      <c r="AP961" s="35" t="e">
        <f t="shared" si="281"/>
        <v>#N/A</v>
      </c>
      <c r="AQ961" s="78" t="e">
        <f t="shared" ca="1" si="282"/>
        <v>#N/A</v>
      </c>
    </row>
    <row r="962" spans="1:43">
      <c r="A962" s="74">
        <v>1.9242792860618803</v>
      </c>
      <c r="B962" s="74">
        <v>3620</v>
      </c>
      <c r="C962" s="35">
        <v>0</v>
      </c>
      <c r="D962" s="35">
        <f t="shared" ca="1" si="269"/>
        <v>16</v>
      </c>
      <c r="E962" s="35">
        <f t="shared" ca="1" si="270"/>
        <v>1.9665966959276065E-3</v>
      </c>
      <c r="F962" s="35">
        <f ca="1">E962*'Input Sheet'!$D$2/SUM(OFFSET($E$4,0,0,'Input Sheet'!$D$2))</f>
        <v>0.91721935642348751</v>
      </c>
      <c r="G962" s="35" t="str">
        <f t="shared" si="271"/>
        <v/>
      </c>
      <c r="H962" s="35" t="str">
        <f t="shared" si="272"/>
        <v/>
      </c>
      <c r="J962" s="19">
        <v>959</v>
      </c>
      <c r="K962" s="30">
        <f t="shared" si="273"/>
        <v>2.5078558716958299</v>
      </c>
      <c r="L962" s="77">
        <f t="shared" ca="1" si="274"/>
        <v>1.1799580175565639E-3</v>
      </c>
      <c r="M962" s="27">
        <f t="shared" si="280"/>
        <v>2.5078558716958299</v>
      </c>
      <c r="N962" s="22" t="str">
        <f t="shared" si="275"/>
        <v/>
      </c>
      <c r="O962" s="28" t="str">
        <f t="shared" ca="1" si="276"/>
        <v/>
      </c>
      <c r="P962" s="28" t="str">
        <f t="shared" ca="1" si="277"/>
        <v/>
      </c>
      <c r="Q962" s="20" t="str">
        <f ca="1">IF(O962="","",SUM($P$4:$P962))</f>
        <v/>
      </c>
      <c r="R962" s="28" t="e">
        <f t="shared" si="283"/>
        <v>#N/A</v>
      </c>
      <c r="S962" s="77">
        <f ca="1">SUM(L$4:L962)</f>
        <v>1.6135570584192327</v>
      </c>
      <c r="T962" s="80">
        <f t="shared" ca="1" si="278"/>
        <v>0.77045290020120138</v>
      </c>
      <c r="U962" s="80" t="e">
        <f t="shared" ca="1" si="279"/>
        <v>#N/A</v>
      </c>
      <c r="V962" s="2"/>
      <c r="W962" s="2"/>
      <c r="X962" s="2"/>
      <c r="Y962" s="2"/>
      <c r="AB962" s="6"/>
      <c r="AC962" s="6"/>
      <c r="AP962" s="35" t="e">
        <f t="shared" si="281"/>
        <v>#N/A</v>
      </c>
      <c r="AQ962" s="78" t="e">
        <f t="shared" ca="1" si="282"/>
        <v>#N/A</v>
      </c>
    </row>
    <row r="963" spans="1:43">
      <c r="A963" s="74">
        <v>2.5910646070265</v>
      </c>
      <c r="B963" s="74">
        <v>3621</v>
      </c>
      <c r="C963" s="35">
        <v>0</v>
      </c>
      <c r="D963" s="35">
        <f t="shared" ref="D963:D1026" ca="1" si="284">IF($A963=OFFSET($AC$4,NumBins,0), NumBins, INDEX(OFFSET($AB$4,0,0,NumBins+2,2),MATCH($A963,OFFSET($AC$4,0,0,NumBins+2,1),1)+1,1))</f>
        <v>30</v>
      </c>
      <c r="E963" s="35">
        <f t="shared" ref="E963:E1026" ca="1" si="285">INDEX(OFFSET($AB$4,0,0,NumBins+1,5),MATCH($D963,OFFSET( $AB$4,0,0,NumBins+1,1),0),5)</f>
        <v>1.2681791777477088E-3</v>
      </c>
      <c r="F963" s="35">
        <f ca="1">E963*'Input Sheet'!$D$2/SUM(OFFSET($E$4,0,0,'Input Sheet'!$D$2))</f>
        <v>0.59147790274037981</v>
      </c>
      <c r="G963" s="35" t="str">
        <f t="shared" si="271"/>
        <v/>
      </c>
      <c r="H963" s="35" t="str">
        <f t="shared" si="272"/>
        <v/>
      </c>
      <c r="J963" s="19">
        <v>960</v>
      </c>
      <c r="K963" s="30">
        <f t="shared" si="273"/>
        <v>2.5092025223310999</v>
      </c>
      <c r="L963" s="77">
        <f t="shared" ca="1" si="274"/>
        <v>1.1799580175565639E-3</v>
      </c>
      <c r="M963" s="27">
        <f t="shared" si="280"/>
        <v>2.5092025223310999</v>
      </c>
      <c r="N963" s="22" t="str">
        <f t="shared" si="275"/>
        <v/>
      </c>
      <c r="O963" s="28" t="str">
        <f t="shared" ca="1" si="276"/>
        <v/>
      </c>
      <c r="P963" s="28" t="str">
        <f t="shared" ca="1" si="277"/>
        <v/>
      </c>
      <c r="Q963" s="20" t="str">
        <f ca="1">IF(O963="","",SUM($P$4:$P963))</f>
        <v/>
      </c>
      <c r="R963" s="28" t="e">
        <f t="shared" si="283"/>
        <v>#N/A</v>
      </c>
      <c r="S963" s="77">
        <f ca="1">SUM(L$4:L963)</f>
        <v>1.6147370164367894</v>
      </c>
      <c r="T963" s="80">
        <f t="shared" ca="1" si="278"/>
        <v>0.77101631509378221</v>
      </c>
      <c r="U963" s="80" t="e">
        <f t="shared" ca="1" si="279"/>
        <v>#N/A</v>
      </c>
      <c r="V963" s="2"/>
      <c r="W963" s="2"/>
      <c r="X963" s="2"/>
      <c r="Y963" s="2"/>
      <c r="AB963" s="6"/>
      <c r="AC963" s="6"/>
      <c r="AP963" s="35" t="e">
        <f t="shared" si="281"/>
        <v>#N/A</v>
      </c>
      <c r="AQ963" s="78" t="e">
        <f t="shared" ca="1" si="282"/>
        <v>#N/A</v>
      </c>
    </row>
    <row r="964" spans="1:43">
      <c r="A964" s="74">
        <v>2.8715729355458799</v>
      </c>
      <c r="B964" s="74">
        <v>3622</v>
      </c>
      <c r="C964" s="35">
        <v>0</v>
      </c>
      <c r="D964" s="35">
        <f t="shared" ca="1" si="284"/>
        <v>36</v>
      </c>
      <c r="E964" s="35">
        <f t="shared" ca="1" si="285"/>
        <v>1.6752490372716649E-3</v>
      </c>
      <c r="F964" s="35">
        <f ca="1">E964*'Input Sheet'!$D$2/SUM(OFFSET($E$4,0,0,'Input Sheet'!$D$2))</f>
        <v>0.78133500732371164</v>
      </c>
      <c r="G964" s="35" t="str">
        <f t="shared" ref="G964:G1027" si="286">IF(C964=0,"",$A964)</f>
        <v/>
      </c>
      <c r="H964" s="35" t="str">
        <f t="shared" ref="H964:H1027" si="287">IF(G964="", "", COUNTIF($G$4:$G$3738,G964))</f>
        <v/>
      </c>
      <c r="J964" s="19">
        <v>961</v>
      </c>
      <c r="K964" s="30">
        <f t="shared" ref="K964:K1027" si="288">IF(ISERR(SMALL($G$4:$G$3738,$J964)),"",SMALL($G$4:$G$3738,$J964))</f>
        <v>2.5092025223310999</v>
      </c>
      <c r="L964" s="77">
        <f t="shared" ref="L964:L1027" ca="1" si="289">IF($K964="", "", IFERROR(INDEX($A$4:$H$3738,MATCH($K964,$G$4:$G$3738,0),5),""))</f>
        <v>1.1799580175565639E-3</v>
      </c>
      <c r="M964" s="27" t="str">
        <f t="shared" si="280"/>
        <v/>
      </c>
      <c r="N964" s="22" t="str">
        <f t="shared" ref="N964:N1027" si="290">IF(ISERR(SMALL($M$4:$M$3738,$J964)),"",SMALL($M$4:$M$3738,$J964))</f>
        <v/>
      </c>
      <c r="O964" s="28" t="str">
        <f t="shared" ref="O964:O1027" ca="1" si="291">IFERROR(INDEX($A$4:$H$3738,MATCH($N964,$G$4:$G$3738,0),5)*INDEX($A$4:$H$3738,MATCH($N964,$G$4:$G$3738,0),8),"")</f>
        <v/>
      </c>
      <c r="P964" s="28" t="str">
        <f t="shared" ca="1" si="277"/>
        <v/>
      </c>
      <c r="Q964" s="20" t="str">
        <f ca="1">IF(O964="","",SUM($P$4:$P964))</f>
        <v/>
      </c>
      <c r="R964" s="28" t="e">
        <f t="shared" si="283"/>
        <v>#N/A</v>
      </c>
      <c r="S964" s="77">
        <f ca="1">SUM(L$4:L964)</f>
        <v>1.615916974454346</v>
      </c>
      <c r="T964" s="80">
        <f t="shared" ca="1" si="278"/>
        <v>0.77157972998636293</v>
      </c>
      <c r="U964" s="80" t="e">
        <f t="shared" ca="1" si="279"/>
        <v>#N/A</v>
      </c>
      <c r="V964" s="2"/>
      <c r="W964" s="2"/>
      <c r="X964" s="2"/>
      <c r="Y964" s="2"/>
      <c r="AB964" s="6"/>
      <c r="AC964" s="6"/>
      <c r="AP964" s="35" t="e">
        <f t="shared" si="281"/>
        <v>#N/A</v>
      </c>
      <c r="AQ964" s="78" t="e">
        <f t="shared" ca="1" si="282"/>
        <v>#N/A</v>
      </c>
    </row>
    <row r="965" spans="1:43">
      <c r="A965" s="74">
        <v>2.8744818176994702</v>
      </c>
      <c r="B965" s="74">
        <v>3623</v>
      </c>
      <c r="C965" s="35">
        <v>0</v>
      </c>
      <c r="D965" s="35">
        <f t="shared" ca="1" si="284"/>
        <v>36</v>
      </c>
      <c r="E965" s="35">
        <f t="shared" ca="1" si="285"/>
        <v>1.6752490372716649E-3</v>
      </c>
      <c r="F965" s="35">
        <f ca="1">E965*'Input Sheet'!$D$2/SUM(OFFSET($E$4,0,0,'Input Sheet'!$D$2))</f>
        <v>0.78133500732371164</v>
      </c>
      <c r="G965" s="35" t="str">
        <f t="shared" si="286"/>
        <v/>
      </c>
      <c r="H965" s="35" t="str">
        <f t="shared" si="287"/>
        <v/>
      </c>
      <c r="J965" s="19">
        <v>962</v>
      </c>
      <c r="K965" s="30">
        <f t="shared" si="288"/>
        <v>2.5185139398778902</v>
      </c>
      <c r="L965" s="77">
        <f t="shared" ca="1" si="289"/>
        <v>1.1799580175565639E-3</v>
      </c>
      <c r="M965" s="27">
        <f t="shared" si="280"/>
        <v>2.5185139398778902</v>
      </c>
      <c r="N965" s="22" t="str">
        <f t="shared" si="290"/>
        <v/>
      </c>
      <c r="O965" s="28" t="str">
        <f t="shared" ca="1" si="291"/>
        <v/>
      </c>
      <c r="P965" s="28" t="str">
        <f t="shared" ref="P965:P1028" ca="1" si="292">IF($O965="","", $O965*$W$6/$W$3)</f>
        <v/>
      </c>
      <c r="Q965" s="20" t="str">
        <f ca="1">IF(O965="","",SUM($P$4:$P965))</f>
        <v/>
      </c>
      <c r="R965" s="28" t="e">
        <f t="shared" si="283"/>
        <v>#N/A</v>
      </c>
      <c r="S965" s="77">
        <f ca="1">SUM(L$4:L965)</f>
        <v>1.6170969324719027</v>
      </c>
      <c r="T965" s="80">
        <f t="shared" ref="T965:T1028" ca="1" si="293">S965/$T$1</f>
        <v>0.77214314487894364</v>
      </c>
      <c r="U965" s="80" t="e">
        <f t="shared" ref="U965:U1028" ca="1" si="294">IF(Q965="",NA(),Q965/$W$6)</f>
        <v>#N/A</v>
      </c>
      <c r="V965" s="2"/>
      <c r="W965" s="2"/>
      <c r="X965" s="2"/>
      <c r="Y965" s="2"/>
      <c r="AB965" s="6"/>
      <c r="AC965" s="6"/>
      <c r="AP965" s="35" t="e">
        <f t="shared" si="281"/>
        <v>#N/A</v>
      </c>
      <c r="AQ965" s="78" t="e">
        <f t="shared" ca="1" si="282"/>
        <v>#N/A</v>
      </c>
    </row>
    <row r="966" spans="1:43">
      <c r="A966" s="74">
        <v>2.3424226808222102</v>
      </c>
      <c r="B966" s="74">
        <v>3624</v>
      </c>
      <c r="C966" s="35">
        <v>0</v>
      </c>
      <c r="D966" s="35">
        <f t="shared" ca="1" si="284"/>
        <v>25</v>
      </c>
      <c r="E966" s="35">
        <f t="shared" ca="1" si="285"/>
        <v>7.2564263111767296E-4</v>
      </c>
      <c r="F966" s="35">
        <f ca="1">E966*'Input Sheet'!$D$2/SUM(OFFSET($E$4,0,0,'Input Sheet'!$D$2))</f>
        <v>0.33843922777123336</v>
      </c>
      <c r="G966" s="35" t="str">
        <f t="shared" si="286"/>
        <v/>
      </c>
      <c r="H966" s="35" t="str">
        <f t="shared" si="287"/>
        <v/>
      </c>
      <c r="J966" s="19">
        <v>963</v>
      </c>
      <c r="K966" s="30">
        <f t="shared" si="288"/>
        <v>2.5198279937757202</v>
      </c>
      <c r="L966" s="77">
        <f t="shared" ca="1" si="289"/>
        <v>1.1799580175565639E-3</v>
      </c>
      <c r="M966" s="27">
        <f t="shared" ref="M966:M1029" si="295">IF($K966=$K965,"", $K966)</f>
        <v>2.5198279937757202</v>
      </c>
      <c r="N966" s="22" t="str">
        <f t="shared" si="290"/>
        <v/>
      </c>
      <c r="O966" s="28" t="str">
        <f t="shared" ca="1" si="291"/>
        <v/>
      </c>
      <c r="P966" s="28" t="str">
        <f t="shared" ca="1" si="292"/>
        <v/>
      </c>
      <c r="Q966" s="20" t="str">
        <f ca="1">IF(O966="","",SUM($P$4:$P966))</f>
        <v/>
      </c>
      <c r="R966" s="28" t="e">
        <f t="shared" si="283"/>
        <v>#N/A</v>
      </c>
      <c r="S966" s="77">
        <f ca="1">SUM(L$4:L966)</f>
        <v>1.6182768904894593</v>
      </c>
      <c r="T966" s="80">
        <f t="shared" ca="1" si="293"/>
        <v>0.77270655977152447</v>
      </c>
      <c r="U966" s="80" t="e">
        <f t="shared" ca="1" si="294"/>
        <v>#N/A</v>
      </c>
      <c r="V966" s="2"/>
      <c r="W966" s="2"/>
      <c r="X966" s="2"/>
      <c r="Y966" s="2"/>
      <c r="AB966" s="6"/>
      <c r="AC966" s="6"/>
      <c r="AP966" s="35" t="e">
        <f t="shared" ref="AP966:AP1029" si="296">R965</f>
        <v>#N/A</v>
      </c>
      <c r="AQ966" s="78" t="e">
        <f t="shared" ref="AQ966:AQ1029" ca="1" si="297">U965</f>
        <v>#N/A</v>
      </c>
    </row>
    <row r="967" spans="1:43">
      <c r="A967" s="74">
        <v>2.3263358609287499</v>
      </c>
      <c r="B967" s="74">
        <v>3625</v>
      </c>
      <c r="C967" s="35">
        <v>0</v>
      </c>
      <c r="D967" s="35">
        <f t="shared" ca="1" si="284"/>
        <v>24</v>
      </c>
      <c r="E967" s="35">
        <f t="shared" ca="1" si="285"/>
        <v>7.7985731045405093E-4</v>
      </c>
      <c r="F967" s="35">
        <f ca="1">E967*'Input Sheet'!$D$2/SUM(OFFSET($E$4,0,0,'Input Sheet'!$D$2))</f>
        <v>0.36372491720241751</v>
      </c>
      <c r="G967" s="35" t="str">
        <f t="shared" si="286"/>
        <v/>
      </c>
      <c r="H967" s="35" t="str">
        <f t="shared" si="287"/>
        <v/>
      </c>
      <c r="J967" s="19">
        <v>964</v>
      </c>
      <c r="K967" s="30">
        <f t="shared" si="288"/>
        <v>2.5224442335063202</v>
      </c>
      <c r="L967" s="77">
        <f t="shared" ca="1" si="289"/>
        <v>1.1799580175565639E-3</v>
      </c>
      <c r="M967" s="27">
        <f t="shared" si="295"/>
        <v>2.5224442335063202</v>
      </c>
      <c r="N967" s="22" t="str">
        <f t="shared" si="290"/>
        <v/>
      </c>
      <c r="O967" s="28" t="str">
        <f t="shared" ca="1" si="291"/>
        <v/>
      </c>
      <c r="P967" s="28" t="str">
        <f t="shared" ca="1" si="292"/>
        <v/>
      </c>
      <c r="Q967" s="20" t="str">
        <f ca="1">IF(O967="","",SUM($P$4:$P967))</f>
        <v/>
      </c>
      <c r="R967" s="28" t="e">
        <f t="shared" si="283"/>
        <v>#N/A</v>
      </c>
      <c r="S967" s="77">
        <f ca="1">SUM(L$4:L967)</f>
        <v>1.619456848507016</v>
      </c>
      <c r="T967" s="80">
        <f t="shared" ca="1" si="293"/>
        <v>0.77326997466410519</v>
      </c>
      <c r="U967" s="80" t="e">
        <f t="shared" ca="1" si="294"/>
        <v>#N/A</v>
      </c>
      <c r="V967" s="2"/>
      <c r="W967" s="2"/>
      <c r="X967" s="2"/>
      <c r="Y967" s="2"/>
      <c r="AB967" s="6"/>
      <c r="AC967" s="6"/>
      <c r="AP967" s="35" t="e">
        <f t="shared" si="296"/>
        <v>#N/A</v>
      </c>
      <c r="AQ967" s="78" t="e">
        <f t="shared" ca="1" si="297"/>
        <v>#N/A</v>
      </c>
    </row>
    <row r="968" spans="1:43">
      <c r="A968" s="74">
        <v>2.02530586526477</v>
      </c>
      <c r="B968" s="74">
        <v>3822</v>
      </c>
      <c r="C968" s="35">
        <v>1.9323671497584499E-2</v>
      </c>
      <c r="D968" s="35">
        <f t="shared" ca="1" si="284"/>
        <v>18</v>
      </c>
      <c r="E968" s="35">
        <f t="shared" ca="1" si="285"/>
        <v>1.4283702317789985E-3</v>
      </c>
      <c r="F968" s="35">
        <f ca="1">E968*'Input Sheet'!$D$2/SUM(OFFSET($E$4,0,0,'Input Sheet'!$D$2))</f>
        <v>0.66619090098126998</v>
      </c>
      <c r="G968" s="35">
        <f t="shared" si="286"/>
        <v>2.02530586526477</v>
      </c>
      <c r="H968" s="35">
        <f t="shared" si="287"/>
        <v>5</v>
      </c>
      <c r="J968" s="19">
        <v>965</v>
      </c>
      <c r="K968" s="30">
        <f t="shared" si="288"/>
        <v>2.5224442335063202</v>
      </c>
      <c r="L968" s="77">
        <f t="shared" ca="1" si="289"/>
        <v>1.1799580175565639E-3</v>
      </c>
      <c r="M968" s="27" t="str">
        <f t="shared" si="295"/>
        <v/>
      </c>
      <c r="N968" s="22" t="str">
        <f t="shared" si="290"/>
        <v/>
      </c>
      <c r="O968" s="28" t="str">
        <f t="shared" ca="1" si="291"/>
        <v/>
      </c>
      <c r="P968" s="28" t="str">
        <f t="shared" ca="1" si="292"/>
        <v/>
      </c>
      <c r="Q968" s="20" t="str">
        <f ca="1">IF(O968="","",SUM($P$4:$P968))</f>
        <v/>
      </c>
      <c r="R968" s="28" t="e">
        <f t="shared" si="283"/>
        <v>#N/A</v>
      </c>
      <c r="S968" s="77">
        <f ca="1">SUM(L$4:L968)</f>
        <v>1.6206368065245726</v>
      </c>
      <c r="T968" s="80">
        <f t="shared" ca="1" si="293"/>
        <v>0.7738333895566859</v>
      </c>
      <c r="U968" s="80" t="e">
        <f t="shared" ca="1" si="294"/>
        <v>#N/A</v>
      </c>
      <c r="V968" s="2"/>
      <c r="W968" s="2"/>
      <c r="X968" s="2"/>
      <c r="Y968" s="2"/>
      <c r="AB968" s="6"/>
      <c r="AC968" s="6"/>
      <c r="AP968" s="35" t="e">
        <f t="shared" si="296"/>
        <v>#N/A</v>
      </c>
      <c r="AQ968" s="78" t="e">
        <f t="shared" ca="1" si="297"/>
        <v>#N/A</v>
      </c>
    </row>
    <row r="969" spans="1:43">
      <c r="A969" s="74">
        <v>1.86923171973098</v>
      </c>
      <c r="B969" s="74">
        <v>3823</v>
      </c>
      <c r="C969" s="35">
        <v>0</v>
      </c>
      <c r="D969" s="35">
        <f t="shared" ca="1" si="284"/>
        <v>15</v>
      </c>
      <c r="E969" s="35">
        <f t="shared" ca="1" si="285"/>
        <v>2.1202370627969509E-3</v>
      </c>
      <c r="F969" s="35">
        <f ca="1">E969*'Input Sheet'!$D$2/SUM(OFFSET($E$4,0,0,'Input Sheet'!$D$2))</f>
        <v>0.98887711864407257</v>
      </c>
      <c r="G969" s="35" t="str">
        <f t="shared" si="286"/>
        <v/>
      </c>
      <c r="H969" s="35" t="str">
        <f t="shared" si="287"/>
        <v/>
      </c>
      <c r="J969" s="19">
        <v>966</v>
      </c>
      <c r="K969" s="30">
        <f t="shared" si="288"/>
        <v>2.5250448070368501</v>
      </c>
      <c r="L969" s="77">
        <f t="shared" ca="1" si="289"/>
        <v>1.1799580175565639E-3</v>
      </c>
      <c r="M969" s="27">
        <f t="shared" si="295"/>
        <v>2.5250448070368501</v>
      </c>
      <c r="N969" s="22" t="str">
        <f t="shared" si="290"/>
        <v/>
      </c>
      <c r="O969" s="28" t="str">
        <f t="shared" ca="1" si="291"/>
        <v/>
      </c>
      <c r="P969" s="28" t="str">
        <f t="shared" ca="1" si="292"/>
        <v/>
      </c>
      <c r="Q969" s="20" t="str">
        <f ca="1">IF(O969="","",SUM($P$4:$P969))</f>
        <v/>
      </c>
      <c r="R969" s="28" t="e">
        <f t="shared" si="283"/>
        <v>#N/A</v>
      </c>
      <c r="S969" s="77">
        <f ca="1">SUM(L$4:L969)</f>
        <v>1.6218167645421293</v>
      </c>
      <c r="T969" s="80">
        <f t="shared" ca="1" si="293"/>
        <v>0.77439680444926673</v>
      </c>
      <c r="U969" s="80" t="e">
        <f t="shared" ca="1" si="294"/>
        <v>#N/A</v>
      </c>
      <c r="V969" s="2"/>
      <c r="W969" s="2"/>
      <c r="X969" s="2"/>
      <c r="Y969" s="2"/>
      <c r="AB969" s="6"/>
      <c r="AC969" s="6"/>
      <c r="AP969" s="35" t="e">
        <f t="shared" si="296"/>
        <v>#N/A</v>
      </c>
      <c r="AQ969" s="78" t="e">
        <f t="shared" ca="1" si="297"/>
        <v>#N/A</v>
      </c>
    </row>
    <row r="970" spans="1:43">
      <c r="A970" s="74">
        <v>1.8450980400142598</v>
      </c>
      <c r="B970" s="74">
        <v>3824</v>
      </c>
      <c r="C970" s="35">
        <v>0</v>
      </c>
      <c r="D970" s="35">
        <f t="shared" ca="1" si="284"/>
        <v>14</v>
      </c>
      <c r="E970" s="35">
        <f t="shared" ca="1" si="285"/>
        <v>2.7692892248776498E-3</v>
      </c>
      <c r="F970" s="35">
        <f ca="1">E970*'Input Sheet'!$D$2/SUM(OFFSET($E$4,0,0,'Input Sheet'!$D$2))</f>
        <v>1.2915946039432782</v>
      </c>
      <c r="G970" s="35" t="str">
        <f t="shared" si="286"/>
        <v/>
      </c>
      <c r="H970" s="35" t="str">
        <f t="shared" si="287"/>
        <v/>
      </c>
      <c r="J970" s="19">
        <v>967</v>
      </c>
      <c r="K970" s="30">
        <f t="shared" si="288"/>
        <v>2.5263392773898401</v>
      </c>
      <c r="L970" s="77">
        <f t="shared" ca="1" si="289"/>
        <v>1.1799580175565639E-3</v>
      </c>
      <c r="M970" s="27">
        <f t="shared" si="295"/>
        <v>2.5263392773898401</v>
      </c>
      <c r="N970" s="22" t="str">
        <f t="shared" si="290"/>
        <v/>
      </c>
      <c r="O970" s="28" t="str">
        <f t="shared" ca="1" si="291"/>
        <v/>
      </c>
      <c r="P970" s="28" t="str">
        <f t="shared" ca="1" si="292"/>
        <v/>
      </c>
      <c r="Q970" s="20" t="str">
        <f ca="1">IF(O970="","",SUM($P$4:$P970))</f>
        <v/>
      </c>
      <c r="R970" s="28" t="e">
        <f t="shared" si="283"/>
        <v>#N/A</v>
      </c>
      <c r="S970" s="77">
        <f ca="1">SUM(L$4:L970)</f>
        <v>1.622996722559686</v>
      </c>
      <c r="T970" s="80">
        <f t="shared" ca="1" si="293"/>
        <v>0.77496021934184744</v>
      </c>
      <c r="U970" s="80" t="e">
        <f t="shared" ca="1" si="294"/>
        <v>#N/A</v>
      </c>
      <c r="V970" s="2"/>
      <c r="W970" s="2"/>
      <c r="X970" s="2"/>
      <c r="Y970" s="2"/>
      <c r="AB970" s="6"/>
      <c r="AC970" s="6"/>
      <c r="AP970" s="35" t="e">
        <f t="shared" si="296"/>
        <v>#N/A</v>
      </c>
      <c r="AQ970" s="78" t="e">
        <f t="shared" ca="1" si="297"/>
        <v>#N/A</v>
      </c>
    </row>
    <row r="971" spans="1:43">
      <c r="A971" s="74">
        <v>2.4800069429571501</v>
      </c>
      <c r="B971" s="74">
        <v>3825</v>
      </c>
      <c r="C971" s="35">
        <v>0</v>
      </c>
      <c r="D971" s="35">
        <f t="shared" ca="1" si="284"/>
        <v>27</v>
      </c>
      <c r="E971" s="35">
        <f t="shared" ca="1" si="285"/>
        <v>8.077093572559813E-4</v>
      </c>
      <c r="F971" s="35">
        <f ca="1">E971*'Input Sheet'!$D$2/SUM(OFFSET($E$4,0,0,'Input Sheet'!$D$2))</f>
        <v>0.3767150928167895</v>
      </c>
      <c r="G971" s="35" t="str">
        <f t="shared" si="286"/>
        <v/>
      </c>
      <c r="H971" s="35" t="str">
        <f t="shared" si="287"/>
        <v/>
      </c>
      <c r="J971" s="19">
        <v>968</v>
      </c>
      <c r="K971" s="30">
        <f t="shared" si="288"/>
        <v>2.5276299008713399</v>
      </c>
      <c r="L971" s="77">
        <f t="shared" ca="1" si="289"/>
        <v>1.1799580175565639E-3</v>
      </c>
      <c r="M971" s="27">
        <f t="shared" si="295"/>
        <v>2.5276299008713399</v>
      </c>
      <c r="N971" s="22" t="str">
        <f t="shared" si="290"/>
        <v/>
      </c>
      <c r="O971" s="28" t="str">
        <f t="shared" ca="1" si="291"/>
        <v/>
      </c>
      <c r="P971" s="28" t="str">
        <f t="shared" ca="1" si="292"/>
        <v/>
      </c>
      <c r="Q971" s="20" t="str">
        <f ca="1">IF(O971="","",SUM($P$4:$P971))</f>
        <v/>
      </c>
      <c r="R971" s="28" t="e">
        <f t="shared" si="283"/>
        <v>#N/A</v>
      </c>
      <c r="S971" s="77">
        <f ca="1">SUM(L$4:L971)</f>
        <v>1.6241766805772426</v>
      </c>
      <c r="T971" s="80">
        <f t="shared" ca="1" si="293"/>
        <v>0.77552363423442816</v>
      </c>
      <c r="U971" s="80" t="e">
        <f t="shared" ca="1" si="294"/>
        <v>#N/A</v>
      </c>
      <c r="V971" s="2"/>
      <c r="W971" s="2"/>
      <c r="X971" s="2"/>
      <c r="Y971" s="2"/>
      <c r="AB971" s="6"/>
      <c r="AC971" s="6"/>
      <c r="AP971" s="35" t="e">
        <f t="shared" si="296"/>
        <v>#N/A</v>
      </c>
      <c r="AQ971" s="78" t="e">
        <f t="shared" ca="1" si="297"/>
        <v>#N/A</v>
      </c>
    </row>
    <row r="972" spans="1:43">
      <c r="A972" s="74">
        <v>2.5198279937757202</v>
      </c>
      <c r="B972" s="74">
        <v>3826</v>
      </c>
      <c r="C972" s="35">
        <v>0</v>
      </c>
      <c r="D972" s="35">
        <f t="shared" ca="1" si="284"/>
        <v>28</v>
      </c>
      <c r="E972" s="35">
        <f t="shared" ca="1" si="285"/>
        <v>1.1799580175565639E-3</v>
      </c>
      <c r="F972" s="35">
        <f ca="1">E972*'Input Sheet'!$D$2/SUM(OFFSET($E$4,0,0,'Input Sheet'!$D$2))</f>
        <v>0.55033161385409246</v>
      </c>
      <c r="G972" s="35" t="str">
        <f t="shared" si="286"/>
        <v/>
      </c>
      <c r="H972" s="35" t="str">
        <f t="shared" si="287"/>
        <v/>
      </c>
      <c r="J972" s="19">
        <v>969</v>
      </c>
      <c r="K972" s="30">
        <f t="shared" si="288"/>
        <v>2.5289167002776498</v>
      </c>
      <c r="L972" s="77">
        <f t="shared" ca="1" si="289"/>
        <v>1.1799580175565639E-3</v>
      </c>
      <c r="M972" s="27">
        <f t="shared" si="295"/>
        <v>2.5289167002776498</v>
      </c>
      <c r="N972" s="22" t="str">
        <f t="shared" si="290"/>
        <v/>
      </c>
      <c r="O972" s="28" t="str">
        <f t="shared" ca="1" si="291"/>
        <v/>
      </c>
      <c r="P972" s="28" t="str">
        <f t="shared" ca="1" si="292"/>
        <v/>
      </c>
      <c r="Q972" s="20" t="str">
        <f ca="1">IF(O972="","",SUM($P$4:$P972))</f>
        <v/>
      </c>
      <c r="R972" s="28" t="e">
        <f t="shared" si="283"/>
        <v>#N/A</v>
      </c>
      <c r="S972" s="77">
        <f ca="1">SUM(L$4:L972)</f>
        <v>1.6253566385947993</v>
      </c>
      <c r="T972" s="80">
        <f t="shared" ca="1" si="293"/>
        <v>0.77608704912700899</v>
      </c>
      <c r="U972" s="80" t="e">
        <f t="shared" ca="1" si="294"/>
        <v>#N/A</v>
      </c>
      <c r="V972" s="2"/>
      <c r="W972" s="2"/>
      <c r="X972" s="2"/>
      <c r="Y972" s="2"/>
      <c r="AB972" s="6"/>
      <c r="AC972" s="6"/>
      <c r="AP972" s="35" t="e">
        <f t="shared" si="296"/>
        <v>#N/A</v>
      </c>
      <c r="AQ972" s="78" t="e">
        <f t="shared" ca="1" si="297"/>
        <v>#N/A</v>
      </c>
    </row>
    <row r="973" spans="1:43">
      <c r="A973" s="74">
        <v>2.4199557484897598</v>
      </c>
      <c r="B973" s="74">
        <v>3827</v>
      </c>
      <c r="C973" s="35">
        <v>0</v>
      </c>
      <c r="D973" s="35">
        <f t="shared" ca="1" si="284"/>
        <v>26</v>
      </c>
      <c r="E973" s="35">
        <f t="shared" ca="1" si="285"/>
        <v>8.2740958548173696E-4</v>
      </c>
      <c r="F973" s="35">
        <f ca="1">E973*'Input Sheet'!$D$2/SUM(OFFSET($E$4,0,0,'Input Sheet'!$D$2))</f>
        <v>0.38590326581232098</v>
      </c>
      <c r="G973" s="35" t="str">
        <f t="shared" si="286"/>
        <v/>
      </c>
      <c r="H973" s="35" t="str">
        <f t="shared" si="287"/>
        <v/>
      </c>
      <c r="J973" s="19">
        <v>970</v>
      </c>
      <c r="K973" s="30">
        <f t="shared" si="288"/>
        <v>2.5289167002776498</v>
      </c>
      <c r="L973" s="77">
        <f t="shared" ca="1" si="289"/>
        <v>1.1799580175565639E-3</v>
      </c>
      <c r="M973" s="27" t="str">
        <f t="shared" si="295"/>
        <v/>
      </c>
      <c r="N973" s="22" t="str">
        <f t="shared" si="290"/>
        <v/>
      </c>
      <c r="O973" s="28" t="str">
        <f t="shared" ca="1" si="291"/>
        <v/>
      </c>
      <c r="P973" s="28" t="str">
        <f t="shared" ca="1" si="292"/>
        <v/>
      </c>
      <c r="Q973" s="20" t="str">
        <f ca="1">IF(O973="","",SUM($P$4:$P973))</f>
        <v/>
      </c>
      <c r="R973" s="28" t="e">
        <f t="shared" si="283"/>
        <v>#N/A</v>
      </c>
      <c r="S973" s="77">
        <f ca="1">SUM(L$4:L973)</f>
        <v>1.6265365966123559</v>
      </c>
      <c r="T973" s="80">
        <f t="shared" ca="1" si="293"/>
        <v>0.7766504640195897</v>
      </c>
      <c r="U973" s="80" t="e">
        <f t="shared" ca="1" si="294"/>
        <v>#N/A</v>
      </c>
      <c r="V973" s="2"/>
      <c r="W973" s="2"/>
      <c r="X973" s="2"/>
      <c r="Y973" s="2"/>
      <c r="AB973" s="6"/>
      <c r="AC973" s="6"/>
      <c r="AP973" s="35" t="e">
        <f t="shared" si="296"/>
        <v>#N/A</v>
      </c>
      <c r="AQ973" s="78" t="e">
        <f t="shared" ca="1" si="297"/>
        <v>#N/A</v>
      </c>
    </row>
    <row r="974" spans="1:43">
      <c r="A974" s="74">
        <v>2.3304137733491901</v>
      </c>
      <c r="B974" s="74">
        <v>3828</v>
      </c>
      <c r="C974" s="35">
        <v>0</v>
      </c>
      <c r="D974" s="35">
        <f t="shared" ca="1" si="284"/>
        <v>24</v>
      </c>
      <c r="E974" s="35">
        <f t="shared" ca="1" si="285"/>
        <v>7.7985731045405093E-4</v>
      </c>
      <c r="F974" s="35">
        <f ca="1">E974*'Input Sheet'!$D$2/SUM(OFFSET($E$4,0,0,'Input Sheet'!$D$2))</f>
        <v>0.36372491720241751</v>
      </c>
      <c r="G974" s="35" t="str">
        <f t="shared" si="286"/>
        <v/>
      </c>
      <c r="H974" s="35" t="str">
        <f t="shared" si="287"/>
        <v/>
      </c>
      <c r="J974" s="19">
        <v>971</v>
      </c>
      <c r="K974" s="30">
        <f t="shared" si="288"/>
        <v>2.5289167002776498</v>
      </c>
      <c r="L974" s="77">
        <f t="shared" ca="1" si="289"/>
        <v>1.1799580175565639E-3</v>
      </c>
      <c r="M974" s="27" t="str">
        <f t="shared" si="295"/>
        <v/>
      </c>
      <c r="N974" s="22" t="str">
        <f t="shared" si="290"/>
        <v/>
      </c>
      <c r="O974" s="28" t="str">
        <f t="shared" ca="1" si="291"/>
        <v/>
      </c>
      <c r="P974" s="28" t="str">
        <f t="shared" ca="1" si="292"/>
        <v/>
      </c>
      <c r="Q974" s="20" t="str">
        <f ca="1">IF(O974="","",SUM($P$4:$P974))</f>
        <v/>
      </c>
      <c r="R974" s="28" t="e">
        <f t="shared" si="283"/>
        <v>#N/A</v>
      </c>
      <c r="S974" s="77">
        <f ca="1">SUM(L$4:L974)</f>
        <v>1.6277165546299126</v>
      </c>
      <c r="T974" s="80">
        <f t="shared" ca="1" si="293"/>
        <v>0.77721387891217042</v>
      </c>
      <c r="U974" s="80" t="e">
        <f t="shared" ca="1" si="294"/>
        <v>#N/A</v>
      </c>
      <c r="V974" s="2"/>
      <c r="W974" s="2"/>
      <c r="X974" s="2"/>
      <c r="Y974" s="2"/>
      <c r="AB974" s="6"/>
      <c r="AC974" s="6"/>
      <c r="AP974" s="35" t="e">
        <f t="shared" si="296"/>
        <v>#N/A</v>
      </c>
      <c r="AQ974" s="78" t="e">
        <f t="shared" ca="1" si="297"/>
        <v>#N/A</v>
      </c>
    </row>
    <row r="975" spans="1:43">
      <c r="A975" s="74">
        <v>2.3710678622717398</v>
      </c>
      <c r="B975" s="74">
        <v>3829</v>
      </c>
      <c r="C975" s="35">
        <v>0</v>
      </c>
      <c r="D975" s="35">
        <f t="shared" ca="1" si="284"/>
        <v>25</v>
      </c>
      <c r="E975" s="35">
        <f t="shared" ca="1" si="285"/>
        <v>7.2564263111767296E-4</v>
      </c>
      <c r="F975" s="35">
        <f ca="1">E975*'Input Sheet'!$D$2/SUM(OFFSET($E$4,0,0,'Input Sheet'!$D$2))</f>
        <v>0.33843922777123336</v>
      </c>
      <c r="G975" s="35" t="str">
        <f t="shared" si="286"/>
        <v/>
      </c>
      <c r="H975" s="35" t="str">
        <f t="shared" si="287"/>
        <v/>
      </c>
      <c r="J975" s="19">
        <v>972</v>
      </c>
      <c r="K975" s="30">
        <f t="shared" si="288"/>
        <v>2.5289167002776498</v>
      </c>
      <c r="L975" s="77">
        <f t="shared" ca="1" si="289"/>
        <v>1.1799580175565639E-3</v>
      </c>
      <c r="M975" s="27" t="str">
        <f t="shared" si="295"/>
        <v/>
      </c>
      <c r="N975" s="22" t="str">
        <f t="shared" si="290"/>
        <v/>
      </c>
      <c r="O975" s="28" t="str">
        <f t="shared" ca="1" si="291"/>
        <v/>
      </c>
      <c r="P975" s="28" t="str">
        <f t="shared" ca="1" si="292"/>
        <v/>
      </c>
      <c r="Q975" s="20" t="str">
        <f ca="1">IF(O975="","",SUM($P$4:$P975))</f>
        <v/>
      </c>
      <c r="R975" s="28" t="e">
        <f t="shared" si="283"/>
        <v>#N/A</v>
      </c>
      <c r="S975" s="77">
        <f ca="1">SUM(L$4:L975)</f>
        <v>1.6288965126474693</v>
      </c>
      <c r="T975" s="80">
        <f t="shared" ca="1" si="293"/>
        <v>0.77777729380475125</v>
      </c>
      <c r="U975" s="80" t="e">
        <f t="shared" ca="1" si="294"/>
        <v>#N/A</v>
      </c>
      <c r="V975" s="2"/>
      <c r="W975" s="2"/>
      <c r="X975" s="2"/>
      <c r="Y975" s="2"/>
      <c r="AB975" s="6"/>
      <c r="AC975" s="6"/>
      <c r="AP975" s="35" t="e">
        <f t="shared" si="296"/>
        <v>#N/A</v>
      </c>
      <c r="AQ975" s="78" t="e">
        <f t="shared" ca="1" si="297"/>
        <v>#N/A</v>
      </c>
    </row>
    <row r="976" spans="1:43">
      <c r="A976" s="74">
        <v>2.3201462861110498</v>
      </c>
      <c r="B976" s="74">
        <v>3830</v>
      </c>
      <c r="C976" s="35">
        <v>0</v>
      </c>
      <c r="D976" s="35">
        <f t="shared" ca="1" si="284"/>
        <v>24</v>
      </c>
      <c r="E976" s="35">
        <f t="shared" ca="1" si="285"/>
        <v>7.7985731045405093E-4</v>
      </c>
      <c r="F976" s="35">
        <f ca="1">E976*'Input Sheet'!$D$2/SUM(OFFSET($E$4,0,0,'Input Sheet'!$D$2))</f>
        <v>0.36372491720241751</v>
      </c>
      <c r="G976" s="35" t="str">
        <f t="shared" si="286"/>
        <v/>
      </c>
      <c r="H976" s="35" t="str">
        <f t="shared" si="287"/>
        <v/>
      </c>
      <c r="J976" s="19">
        <v>973</v>
      </c>
      <c r="K976" s="30">
        <f t="shared" si="288"/>
        <v>2.53147891704225</v>
      </c>
      <c r="L976" s="77">
        <f t="shared" ca="1" si="289"/>
        <v>1.0943159033790714E-3</v>
      </c>
      <c r="M976" s="27">
        <f t="shared" si="295"/>
        <v>2.53147891704225</v>
      </c>
      <c r="N976" s="22" t="str">
        <f t="shared" si="290"/>
        <v/>
      </c>
      <c r="O976" s="28" t="str">
        <f t="shared" ca="1" si="291"/>
        <v/>
      </c>
      <c r="P976" s="28" t="str">
        <f t="shared" ca="1" si="292"/>
        <v/>
      </c>
      <c r="Q976" s="20" t="str">
        <f ca="1">IF(O976="","",SUM($P$4:$P976))</f>
        <v/>
      </c>
      <c r="R976" s="28" t="e">
        <f t="shared" si="283"/>
        <v>#N/A</v>
      </c>
      <c r="S976" s="77">
        <f ca="1">SUM(L$4:L976)</f>
        <v>1.6299908285508484</v>
      </c>
      <c r="T976" s="80">
        <f t="shared" ca="1" si="293"/>
        <v>0.77829981568093498</v>
      </c>
      <c r="U976" s="80" t="e">
        <f t="shared" ca="1" si="294"/>
        <v>#N/A</v>
      </c>
      <c r="V976" s="2"/>
      <c r="W976" s="2"/>
      <c r="X976" s="2"/>
      <c r="Y976" s="2"/>
      <c r="AB976" s="6"/>
      <c r="AC976" s="6"/>
      <c r="AP976" s="35" t="e">
        <f t="shared" si="296"/>
        <v>#N/A</v>
      </c>
      <c r="AQ976" s="78" t="e">
        <f t="shared" ca="1" si="297"/>
        <v>#N/A</v>
      </c>
    </row>
    <row r="977" spans="1:43">
      <c r="A977" s="74">
        <v>1.9912260756924898</v>
      </c>
      <c r="B977" s="74">
        <v>3842</v>
      </c>
      <c r="C977" s="35">
        <v>4.8661800486617997E-3</v>
      </c>
      <c r="D977" s="35">
        <f t="shared" ca="1" si="284"/>
        <v>17</v>
      </c>
      <c r="E977" s="35">
        <f t="shared" ca="1" si="285"/>
        <v>1.8846551669306228E-3</v>
      </c>
      <c r="F977" s="35">
        <f ca="1">E977*'Input Sheet'!$D$2/SUM(OFFSET($E$4,0,0,'Input Sheet'!$D$2))</f>
        <v>0.8790018832391755</v>
      </c>
      <c r="G977" s="35">
        <f t="shared" si="286"/>
        <v>1.9912260756924898</v>
      </c>
      <c r="H977" s="35">
        <f t="shared" si="287"/>
        <v>5</v>
      </c>
      <c r="J977" s="19">
        <v>974</v>
      </c>
      <c r="K977" s="30">
        <f t="shared" si="288"/>
        <v>2.5327543789925002</v>
      </c>
      <c r="L977" s="77">
        <f t="shared" ca="1" si="289"/>
        <v>1.0943159033790714E-3</v>
      </c>
      <c r="M977" s="27">
        <f t="shared" si="295"/>
        <v>2.5327543789925002</v>
      </c>
      <c r="N977" s="22" t="str">
        <f t="shared" si="290"/>
        <v/>
      </c>
      <c r="O977" s="28" t="str">
        <f t="shared" ca="1" si="291"/>
        <v/>
      </c>
      <c r="P977" s="28" t="str">
        <f t="shared" ca="1" si="292"/>
        <v/>
      </c>
      <c r="Q977" s="20" t="str">
        <f ca="1">IF(O977="","",SUM($P$4:$P977))</f>
        <v/>
      </c>
      <c r="R977" s="28" t="e">
        <f t="shared" si="283"/>
        <v>#N/A</v>
      </c>
      <c r="S977" s="77">
        <f ca="1">SUM(L$4:L977)</f>
        <v>1.6310851444542276</v>
      </c>
      <c r="T977" s="80">
        <f t="shared" ca="1" si="293"/>
        <v>0.77882233755711872</v>
      </c>
      <c r="U977" s="80" t="e">
        <f t="shared" ca="1" si="294"/>
        <v>#N/A</v>
      </c>
      <c r="V977" s="2"/>
      <c r="W977" s="2"/>
      <c r="X977" s="2"/>
      <c r="Y977" s="2"/>
      <c r="AB977" s="6"/>
      <c r="AC977" s="6"/>
      <c r="AP977" s="35" t="e">
        <f t="shared" si="296"/>
        <v>#N/A</v>
      </c>
      <c r="AQ977" s="78" t="e">
        <f t="shared" ca="1" si="297"/>
        <v>#N/A</v>
      </c>
    </row>
    <row r="978" spans="1:43">
      <c r="A978" s="74">
        <v>2.1373541113707302</v>
      </c>
      <c r="B978" s="74">
        <v>3843</v>
      </c>
      <c r="C978" s="35">
        <v>0</v>
      </c>
      <c r="D978" s="35">
        <f t="shared" ca="1" si="284"/>
        <v>20</v>
      </c>
      <c r="E978" s="35">
        <f t="shared" ca="1" si="285"/>
        <v>9.9047570816791861E-4</v>
      </c>
      <c r="F978" s="35">
        <f ca="1">E978*'Input Sheet'!$D$2/SUM(OFFSET($E$4,0,0,'Input Sheet'!$D$2))</f>
        <v>0.46195719411109953</v>
      </c>
      <c r="G978" s="35" t="str">
        <f t="shared" si="286"/>
        <v/>
      </c>
      <c r="H978" s="35" t="str">
        <f t="shared" si="287"/>
        <v/>
      </c>
      <c r="J978" s="19">
        <v>975</v>
      </c>
      <c r="K978" s="30">
        <f t="shared" si="288"/>
        <v>2.53402610605613</v>
      </c>
      <c r="L978" s="77">
        <f t="shared" ca="1" si="289"/>
        <v>1.0943159033790714E-3</v>
      </c>
      <c r="M978" s="27">
        <f t="shared" si="295"/>
        <v>2.53402610605613</v>
      </c>
      <c r="N978" s="22" t="str">
        <f t="shared" si="290"/>
        <v/>
      </c>
      <c r="O978" s="28" t="str">
        <f t="shared" ca="1" si="291"/>
        <v/>
      </c>
      <c r="P978" s="28" t="str">
        <f t="shared" ca="1" si="292"/>
        <v/>
      </c>
      <c r="Q978" s="20" t="str">
        <f ca="1">IF(O978="","",SUM($P$4:$P978))</f>
        <v/>
      </c>
      <c r="R978" s="28" t="e">
        <f t="shared" si="283"/>
        <v>#N/A</v>
      </c>
      <c r="S978" s="77">
        <f ca="1">SUM(L$4:L978)</f>
        <v>1.6321794603576067</v>
      </c>
      <c r="T978" s="80">
        <f t="shared" ca="1" si="293"/>
        <v>0.77934485943330256</v>
      </c>
      <c r="U978" s="80" t="e">
        <f t="shared" ca="1" si="294"/>
        <v>#N/A</v>
      </c>
      <c r="V978" s="2"/>
      <c r="W978" s="2"/>
      <c r="X978" s="2"/>
      <c r="Y978" s="2"/>
      <c r="AB978" s="6"/>
      <c r="AC978" s="6"/>
      <c r="AP978" s="35" t="e">
        <f t="shared" si="296"/>
        <v>#N/A</v>
      </c>
      <c r="AQ978" s="78" t="e">
        <f t="shared" ca="1" si="297"/>
        <v>#N/A</v>
      </c>
    </row>
    <row r="979" spans="1:43">
      <c r="A979" s="74">
        <v>1.32221929473392</v>
      </c>
      <c r="B979" s="74">
        <v>3845</v>
      </c>
      <c r="C979" s="35">
        <v>0.162790697674419</v>
      </c>
      <c r="D979" s="35">
        <f t="shared" ca="1" si="284"/>
        <v>3</v>
      </c>
      <c r="E979" s="35">
        <f t="shared" ca="1" si="285"/>
        <v>2.7139034403800971E-2</v>
      </c>
      <c r="F979" s="35">
        <f ca="1">E979*'Input Sheet'!$D$2/SUM(OFFSET($E$4,0,0,'Input Sheet'!$D$2))</f>
        <v>12.657627118644129</v>
      </c>
      <c r="G979" s="35">
        <f t="shared" si="286"/>
        <v>1.32221929473392</v>
      </c>
      <c r="H979" s="35">
        <f t="shared" si="287"/>
        <v>1</v>
      </c>
      <c r="J979" s="19">
        <v>976</v>
      </c>
      <c r="K979" s="30">
        <f t="shared" si="288"/>
        <v>2.53402610605613</v>
      </c>
      <c r="L979" s="77">
        <f t="shared" ca="1" si="289"/>
        <v>1.0943159033790714E-3</v>
      </c>
      <c r="M979" s="27" t="str">
        <f t="shared" si="295"/>
        <v/>
      </c>
      <c r="N979" s="22" t="str">
        <f t="shared" si="290"/>
        <v/>
      </c>
      <c r="O979" s="28" t="str">
        <f t="shared" ca="1" si="291"/>
        <v/>
      </c>
      <c r="P979" s="28" t="str">
        <f t="shared" ca="1" si="292"/>
        <v/>
      </c>
      <c r="Q979" s="20" t="str">
        <f ca="1">IF(O979="","",SUM($P$4:$P979))</f>
        <v/>
      </c>
      <c r="R979" s="28" t="e">
        <f t="shared" si="283"/>
        <v>#N/A</v>
      </c>
      <c r="S979" s="77">
        <f ca="1">SUM(L$4:L979)</f>
        <v>1.6332737762609859</v>
      </c>
      <c r="T979" s="80">
        <f t="shared" ca="1" si="293"/>
        <v>0.7798673813094863</v>
      </c>
      <c r="U979" s="80" t="e">
        <f t="shared" ca="1" si="294"/>
        <v>#N/A</v>
      </c>
      <c r="V979" s="2"/>
      <c r="W979" s="2"/>
      <c r="X979" s="2"/>
      <c r="Y979" s="2"/>
      <c r="AB979" s="6"/>
      <c r="AC979" s="6"/>
      <c r="AP979" s="35" t="e">
        <f t="shared" si="296"/>
        <v>#N/A</v>
      </c>
      <c r="AQ979" s="78" t="e">
        <f t="shared" ca="1" si="297"/>
        <v>#N/A</v>
      </c>
    </row>
    <row r="980" spans="1:43">
      <c r="A980" s="74">
        <v>1.3324384599156101</v>
      </c>
      <c r="B980" s="74">
        <v>3846</v>
      </c>
      <c r="C980" s="35">
        <v>0</v>
      </c>
      <c r="D980" s="35">
        <f t="shared" ca="1" si="284"/>
        <v>4</v>
      </c>
      <c r="E980" s="35">
        <f t="shared" ca="1" si="285"/>
        <v>1.9385024574143549E-2</v>
      </c>
      <c r="F980" s="35">
        <f ca="1">E980*'Input Sheet'!$D$2/SUM(OFFSET($E$4,0,0,'Input Sheet'!$D$2))</f>
        <v>9.041162227602948</v>
      </c>
      <c r="G980" s="35" t="str">
        <f t="shared" si="286"/>
        <v/>
      </c>
      <c r="H980" s="35" t="str">
        <f t="shared" si="287"/>
        <v/>
      </c>
      <c r="J980" s="19">
        <v>977</v>
      </c>
      <c r="K980" s="30">
        <f t="shared" si="288"/>
        <v>2.5352941200427699</v>
      </c>
      <c r="L980" s="77">
        <f t="shared" ca="1" si="289"/>
        <v>1.0943159033790714E-3</v>
      </c>
      <c r="M980" s="27">
        <f t="shared" si="295"/>
        <v>2.5352941200427699</v>
      </c>
      <c r="N980" s="22" t="str">
        <f t="shared" si="290"/>
        <v/>
      </c>
      <c r="O980" s="28" t="str">
        <f t="shared" ca="1" si="291"/>
        <v/>
      </c>
      <c r="P980" s="28" t="str">
        <f t="shared" ca="1" si="292"/>
        <v/>
      </c>
      <c r="Q980" s="20" t="str">
        <f ca="1">IF(O980="","",SUM($P$4:$P980))</f>
        <v/>
      </c>
      <c r="R980" s="28" t="e">
        <f t="shared" si="283"/>
        <v>#N/A</v>
      </c>
      <c r="S980" s="77">
        <f ca="1">SUM(L$4:L980)</f>
        <v>1.6343680921643651</v>
      </c>
      <c r="T980" s="80">
        <f t="shared" ca="1" si="293"/>
        <v>0.78038990318567003</v>
      </c>
      <c r="U980" s="80" t="e">
        <f t="shared" ca="1" si="294"/>
        <v>#N/A</v>
      </c>
      <c r="V980" s="2"/>
      <c r="W980" s="2"/>
      <c r="X980" s="2"/>
      <c r="Y980" s="2"/>
      <c r="AB980" s="6"/>
      <c r="AC980" s="6"/>
      <c r="AP980" s="35" t="e">
        <f t="shared" si="296"/>
        <v>#N/A</v>
      </c>
      <c r="AQ980" s="78" t="e">
        <f t="shared" ca="1" si="297"/>
        <v>#N/A</v>
      </c>
    </row>
    <row r="981" spans="1:43">
      <c r="A981" s="74">
        <v>1.3424226808222099</v>
      </c>
      <c r="B981" s="74">
        <v>3847</v>
      </c>
      <c r="C981" s="35">
        <v>0</v>
      </c>
      <c r="D981" s="35">
        <f t="shared" ca="1" si="284"/>
        <v>4</v>
      </c>
      <c r="E981" s="35">
        <f t="shared" ca="1" si="285"/>
        <v>1.9385024574143549E-2</v>
      </c>
      <c r="F981" s="35">
        <f ca="1">E981*'Input Sheet'!$D$2/SUM(OFFSET($E$4,0,0,'Input Sheet'!$D$2))</f>
        <v>9.041162227602948</v>
      </c>
      <c r="G981" s="35" t="str">
        <f t="shared" si="286"/>
        <v/>
      </c>
      <c r="H981" s="35" t="str">
        <f t="shared" si="287"/>
        <v/>
      </c>
      <c r="J981" s="19">
        <v>978</v>
      </c>
      <c r="K981" s="30">
        <f t="shared" si="288"/>
        <v>2.5352941200427699</v>
      </c>
      <c r="L981" s="77">
        <f t="shared" ca="1" si="289"/>
        <v>1.0943159033790714E-3</v>
      </c>
      <c r="M981" s="27" t="str">
        <f t="shared" si="295"/>
        <v/>
      </c>
      <c r="N981" s="22" t="str">
        <f t="shared" si="290"/>
        <v/>
      </c>
      <c r="O981" s="28" t="str">
        <f t="shared" ca="1" si="291"/>
        <v/>
      </c>
      <c r="P981" s="28" t="str">
        <f t="shared" ca="1" si="292"/>
        <v/>
      </c>
      <c r="Q981" s="20" t="str">
        <f ca="1">IF(O981="","",SUM($P$4:$P981))</f>
        <v/>
      </c>
      <c r="R981" s="28" t="e">
        <f t="shared" si="283"/>
        <v>#N/A</v>
      </c>
      <c r="S981" s="77">
        <f ca="1">SUM(L$4:L981)</f>
        <v>1.6354624080677442</v>
      </c>
      <c r="T981" s="80">
        <f t="shared" ca="1" si="293"/>
        <v>0.78091242506185377</v>
      </c>
      <c r="U981" s="80" t="e">
        <f t="shared" ca="1" si="294"/>
        <v>#N/A</v>
      </c>
      <c r="V981" s="2"/>
      <c r="W981" s="2"/>
      <c r="X981" s="2"/>
      <c r="Y981" s="2"/>
      <c r="AB981" s="6"/>
      <c r="AC981" s="6"/>
      <c r="AP981" s="35" t="e">
        <f t="shared" si="296"/>
        <v>#N/A</v>
      </c>
      <c r="AQ981" s="78" t="e">
        <f t="shared" ca="1" si="297"/>
        <v>#N/A</v>
      </c>
    </row>
    <row r="982" spans="1:43">
      <c r="A982" s="74">
        <v>1.4771212547196599</v>
      </c>
      <c r="B982" s="74">
        <v>3851</v>
      </c>
      <c r="C982" s="35">
        <v>2.33644859813084E-2</v>
      </c>
      <c r="D982" s="35">
        <f t="shared" ca="1" si="284"/>
        <v>7</v>
      </c>
      <c r="E982" s="35">
        <f t="shared" ca="1" si="285"/>
        <v>6.4616748580478504E-3</v>
      </c>
      <c r="F982" s="35">
        <f ca="1">E982*'Input Sheet'!$D$2/SUM(OFFSET($E$4,0,0,'Input Sheet'!$D$2))</f>
        <v>3.013720742534316</v>
      </c>
      <c r="G982" s="35">
        <f t="shared" si="286"/>
        <v>1.4771212547196599</v>
      </c>
      <c r="H982" s="35">
        <f t="shared" si="287"/>
        <v>2</v>
      </c>
      <c r="J982" s="19">
        <v>979</v>
      </c>
      <c r="K982" s="30">
        <f t="shared" si="288"/>
        <v>2.53655844257153</v>
      </c>
      <c r="L982" s="77">
        <f t="shared" ca="1" si="289"/>
        <v>1.0943159033790714E-3</v>
      </c>
      <c r="M982" s="27">
        <f t="shared" si="295"/>
        <v>2.53655844257153</v>
      </c>
      <c r="N982" s="22" t="str">
        <f t="shared" si="290"/>
        <v/>
      </c>
      <c r="O982" s="28" t="str">
        <f t="shared" ca="1" si="291"/>
        <v/>
      </c>
      <c r="P982" s="28" t="str">
        <f t="shared" ca="1" si="292"/>
        <v/>
      </c>
      <c r="Q982" s="20" t="str">
        <f ca="1">IF(O982="","",SUM($P$4:$P982))</f>
        <v/>
      </c>
      <c r="R982" s="28" t="e">
        <f t="shared" si="283"/>
        <v>#N/A</v>
      </c>
      <c r="S982" s="77">
        <f ca="1">SUM(L$4:L982)</f>
        <v>1.6365567239711234</v>
      </c>
      <c r="T982" s="80">
        <f t="shared" ca="1" si="293"/>
        <v>0.78143494693803761</v>
      </c>
      <c r="U982" s="80" t="e">
        <f t="shared" ca="1" si="294"/>
        <v>#N/A</v>
      </c>
      <c r="V982" s="2"/>
      <c r="W982" s="2"/>
      <c r="X982" s="2"/>
      <c r="Y982" s="2"/>
      <c r="AB982" s="6"/>
      <c r="AC982" s="6"/>
      <c r="AP982" s="35" t="e">
        <f t="shared" si="296"/>
        <v>#N/A</v>
      </c>
      <c r="AQ982" s="78" t="e">
        <f t="shared" ca="1" si="297"/>
        <v>#N/A</v>
      </c>
    </row>
    <row r="983" spans="1:43">
      <c r="A983" s="74">
        <v>1.4857214264815799</v>
      </c>
      <c r="B983" s="74">
        <v>3852</v>
      </c>
      <c r="C983" s="35">
        <v>0</v>
      </c>
      <c r="D983" s="35">
        <f t="shared" ca="1" si="284"/>
        <v>7</v>
      </c>
      <c r="E983" s="35">
        <f t="shared" ca="1" si="285"/>
        <v>6.4616748580478504E-3</v>
      </c>
      <c r="F983" s="35">
        <f ca="1">E983*'Input Sheet'!$D$2/SUM(OFFSET($E$4,0,0,'Input Sheet'!$D$2))</f>
        <v>3.013720742534316</v>
      </c>
      <c r="G983" s="35" t="str">
        <f t="shared" si="286"/>
        <v/>
      </c>
      <c r="H983" s="35" t="str">
        <f t="shared" si="287"/>
        <v/>
      </c>
      <c r="J983" s="19">
        <v>980</v>
      </c>
      <c r="K983" s="30">
        <f t="shared" si="288"/>
        <v>2.53655844257153</v>
      </c>
      <c r="L983" s="77">
        <f t="shared" ca="1" si="289"/>
        <v>1.0943159033790714E-3</v>
      </c>
      <c r="M983" s="27" t="str">
        <f t="shared" si="295"/>
        <v/>
      </c>
      <c r="N983" s="22" t="str">
        <f t="shared" si="290"/>
        <v/>
      </c>
      <c r="O983" s="28" t="str">
        <f t="shared" ca="1" si="291"/>
        <v/>
      </c>
      <c r="P983" s="28" t="str">
        <f t="shared" ca="1" si="292"/>
        <v/>
      </c>
      <c r="Q983" s="20" t="str">
        <f ca="1">IF(O983="","",SUM($P$4:$P983))</f>
        <v/>
      </c>
      <c r="R983" s="28" t="e">
        <f t="shared" si="283"/>
        <v>#N/A</v>
      </c>
      <c r="S983" s="77">
        <f ca="1">SUM(L$4:L983)</f>
        <v>1.6376510398745026</v>
      </c>
      <c r="T983" s="80">
        <f t="shared" ca="1" si="293"/>
        <v>0.78195746881422135</v>
      </c>
      <c r="U983" s="80" t="e">
        <f t="shared" ca="1" si="294"/>
        <v>#N/A</v>
      </c>
      <c r="V983" s="2"/>
      <c r="W983" s="2"/>
      <c r="X983" s="2"/>
      <c r="Y983" s="2"/>
      <c r="AB983" s="6"/>
      <c r="AC983" s="6"/>
      <c r="AP983" s="35" t="e">
        <f t="shared" si="296"/>
        <v>#N/A</v>
      </c>
      <c r="AQ983" s="78" t="e">
        <f t="shared" ca="1" si="297"/>
        <v>#N/A</v>
      </c>
    </row>
    <row r="984" spans="1:43">
      <c r="A984" s="74">
        <v>1.49136169383427</v>
      </c>
      <c r="B984" s="74">
        <v>3853</v>
      </c>
      <c r="C984" s="35">
        <v>0</v>
      </c>
      <c r="D984" s="35">
        <f t="shared" ca="1" si="284"/>
        <v>7</v>
      </c>
      <c r="E984" s="35">
        <f t="shared" ca="1" si="285"/>
        <v>6.4616748580478504E-3</v>
      </c>
      <c r="F984" s="35">
        <f ca="1">E984*'Input Sheet'!$D$2/SUM(OFFSET($E$4,0,0,'Input Sheet'!$D$2))</f>
        <v>3.013720742534316</v>
      </c>
      <c r="G984" s="35" t="str">
        <f t="shared" si="286"/>
        <v/>
      </c>
      <c r="H984" s="35" t="str">
        <f t="shared" si="287"/>
        <v/>
      </c>
      <c r="J984" s="19">
        <v>981</v>
      </c>
      <c r="K984" s="30">
        <f t="shared" si="288"/>
        <v>2.54032947479087</v>
      </c>
      <c r="L984" s="77">
        <f t="shared" ca="1" si="289"/>
        <v>1.0943159033790714E-3</v>
      </c>
      <c r="M984" s="27">
        <f t="shared" si="295"/>
        <v>2.54032947479087</v>
      </c>
      <c r="N984" s="22" t="str">
        <f t="shared" si="290"/>
        <v/>
      </c>
      <c r="O984" s="28" t="str">
        <f t="shared" ca="1" si="291"/>
        <v/>
      </c>
      <c r="P984" s="28" t="str">
        <f t="shared" ca="1" si="292"/>
        <v/>
      </c>
      <c r="Q984" s="20" t="str">
        <f ca="1">IF(O984="","",SUM($P$4:$P984))</f>
        <v/>
      </c>
      <c r="R984" s="28" t="e">
        <f t="shared" ref="R984:R1047" si="298">IF(N984="",NA(),10^N984)</f>
        <v>#N/A</v>
      </c>
      <c r="S984" s="77">
        <f ca="1">SUM(L$4:L984)</f>
        <v>1.6387453557778817</v>
      </c>
      <c r="T984" s="80">
        <f t="shared" ca="1" si="293"/>
        <v>0.78247999069040508</v>
      </c>
      <c r="U984" s="80" t="e">
        <f t="shared" ca="1" si="294"/>
        <v>#N/A</v>
      </c>
      <c r="V984" s="2"/>
      <c r="W984" s="2"/>
      <c r="X984" s="2"/>
      <c r="Y984" s="2"/>
      <c r="AB984" s="6"/>
      <c r="AC984" s="6"/>
      <c r="AP984" s="35" t="e">
        <f t="shared" si="296"/>
        <v>#N/A</v>
      </c>
      <c r="AQ984" s="78" t="e">
        <f t="shared" ca="1" si="297"/>
        <v>#N/A</v>
      </c>
    </row>
    <row r="985" spans="1:43">
      <c r="A985" s="74">
        <v>2.2278867046136699</v>
      </c>
      <c r="B985" s="74">
        <v>3854</v>
      </c>
      <c r="C985" s="35">
        <v>5.4495912806539499E-3</v>
      </c>
      <c r="D985" s="35">
        <f t="shared" ca="1" si="284"/>
        <v>22</v>
      </c>
      <c r="E985" s="35">
        <f t="shared" ca="1" si="285"/>
        <v>6.717582773218062E-4</v>
      </c>
      <c r="F985" s="35">
        <f ca="1">E985*'Input Sheet'!$D$2/SUM(OFFSET($E$4,0,0,'Input Sheet'!$D$2))</f>
        <v>0.31330760194663687</v>
      </c>
      <c r="G985" s="35">
        <f t="shared" si="286"/>
        <v>2.2278867046136699</v>
      </c>
      <c r="H985" s="35">
        <f t="shared" si="287"/>
        <v>7</v>
      </c>
      <c r="J985" s="19">
        <v>982</v>
      </c>
      <c r="K985" s="30">
        <f t="shared" si="288"/>
        <v>2.54032947479087</v>
      </c>
      <c r="L985" s="77">
        <f t="shared" ca="1" si="289"/>
        <v>1.0943159033790714E-3</v>
      </c>
      <c r="M985" s="27" t="str">
        <f t="shared" si="295"/>
        <v/>
      </c>
      <c r="N985" s="22" t="str">
        <f t="shared" si="290"/>
        <v/>
      </c>
      <c r="O985" s="28" t="str">
        <f t="shared" ca="1" si="291"/>
        <v/>
      </c>
      <c r="P985" s="28" t="str">
        <f t="shared" ca="1" si="292"/>
        <v/>
      </c>
      <c r="Q985" s="20" t="str">
        <f ca="1">IF(O985="","",SUM($P$4:$P985))</f>
        <v/>
      </c>
      <c r="R985" s="28" t="e">
        <f t="shared" si="298"/>
        <v>#N/A</v>
      </c>
      <c r="S985" s="77">
        <f ca="1">SUM(L$4:L985)</f>
        <v>1.6398396716812609</v>
      </c>
      <c r="T985" s="80">
        <f t="shared" ca="1" si="293"/>
        <v>0.78300251256658882</v>
      </c>
      <c r="U985" s="80" t="e">
        <f t="shared" ca="1" si="294"/>
        <v>#N/A</v>
      </c>
      <c r="V985" s="2"/>
      <c r="W985" s="2"/>
      <c r="X985" s="2"/>
      <c r="Y985" s="2"/>
      <c r="AB985" s="6"/>
      <c r="AC985" s="6"/>
      <c r="AP985" s="35" t="e">
        <f t="shared" si="296"/>
        <v>#N/A</v>
      </c>
      <c r="AQ985" s="78" t="e">
        <f t="shared" ca="1" si="297"/>
        <v>#N/A</v>
      </c>
    </row>
    <row r="986" spans="1:43">
      <c r="A986" s="74">
        <v>2.15624619039734</v>
      </c>
      <c r="B986" s="74">
        <v>3855</v>
      </c>
      <c r="C986" s="35">
        <v>0</v>
      </c>
      <c r="D986" s="35">
        <f t="shared" ca="1" si="284"/>
        <v>21</v>
      </c>
      <c r="E986" s="35">
        <f t="shared" ca="1" si="285"/>
        <v>8.8113748064288871E-4</v>
      </c>
      <c r="F986" s="35">
        <f ca="1">E986*'Input Sheet'!$D$2/SUM(OFFSET($E$4,0,0,'Input Sheet'!$D$2))</f>
        <v>0.41096191943649768</v>
      </c>
      <c r="G986" s="35" t="str">
        <f t="shared" si="286"/>
        <v/>
      </c>
      <c r="H986" s="35" t="str">
        <f t="shared" si="287"/>
        <v/>
      </c>
      <c r="J986" s="19">
        <v>983</v>
      </c>
      <c r="K986" s="30">
        <f t="shared" si="288"/>
        <v>2.5415792439465799</v>
      </c>
      <c r="L986" s="77">
        <f t="shared" ca="1" si="289"/>
        <v>1.0943159033790714E-3</v>
      </c>
      <c r="M986" s="27">
        <f t="shared" si="295"/>
        <v>2.5415792439465799</v>
      </c>
      <c r="N986" s="22" t="str">
        <f t="shared" si="290"/>
        <v/>
      </c>
      <c r="O986" s="28" t="str">
        <f t="shared" ca="1" si="291"/>
        <v/>
      </c>
      <c r="P986" s="28" t="str">
        <f t="shared" ca="1" si="292"/>
        <v/>
      </c>
      <c r="Q986" s="20" t="str">
        <f ca="1">IF(O986="","",SUM($P$4:$P986))</f>
        <v/>
      </c>
      <c r="R986" s="28" t="e">
        <f t="shared" si="298"/>
        <v>#N/A</v>
      </c>
      <c r="S986" s="77">
        <f ca="1">SUM(L$4:L986)</f>
        <v>1.64093398758464</v>
      </c>
      <c r="T986" s="80">
        <f t="shared" ca="1" si="293"/>
        <v>0.78352503444277266</v>
      </c>
      <c r="U986" s="80" t="e">
        <f t="shared" ca="1" si="294"/>
        <v>#N/A</v>
      </c>
      <c r="V986" s="2"/>
      <c r="W986" s="2"/>
      <c r="X986" s="2"/>
      <c r="Y986" s="2"/>
      <c r="AB986" s="6"/>
      <c r="AC986" s="6"/>
      <c r="AP986" s="35" t="e">
        <f t="shared" si="296"/>
        <v>#N/A</v>
      </c>
      <c r="AQ986" s="78" t="e">
        <f t="shared" ca="1" si="297"/>
        <v>#N/A</v>
      </c>
    </row>
    <row r="987" spans="1:43">
      <c r="A987" s="74">
        <v>2.0791812460476198</v>
      </c>
      <c r="B987" s="74">
        <v>3856</v>
      </c>
      <c r="C987" s="35">
        <v>0</v>
      </c>
      <c r="D987" s="35">
        <f t="shared" ca="1" si="284"/>
        <v>19</v>
      </c>
      <c r="E987" s="35">
        <f t="shared" ca="1" si="285"/>
        <v>1.0051494223629991E-3</v>
      </c>
      <c r="F987" s="35">
        <f ca="1">E987*'Input Sheet'!$D$2/SUM(OFFSET($E$4,0,0,'Input Sheet'!$D$2))</f>
        <v>0.46880100439422701</v>
      </c>
      <c r="G987" s="35" t="str">
        <f t="shared" si="286"/>
        <v/>
      </c>
      <c r="H987" s="35" t="str">
        <f t="shared" si="287"/>
        <v/>
      </c>
      <c r="J987" s="19">
        <v>984</v>
      </c>
      <c r="K987" s="30">
        <f t="shared" si="288"/>
        <v>2.5415792439465799</v>
      </c>
      <c r="L987" s="77">
        <f t="shared" ca="1" si="289"/>
        <v>1.0943159033790714E-3</v>
      </c>
      <c r="M987" s="27" t="str">
        <f t="shared" si="295"/>
        <v/>
      </c>
      <c r="N987" s="22" t="str">
        <f t="shared" si="290"/>
        <v/>
      </c>
      <c r="O987" s="28" t="str">
        <f t="shared" ca="1" si="291"/>
        <v/>
      </c>
      <c r="P987" s="28" t="str">
        <f t="shared" ca="1" si="292"/>
        <v/>
      </c>
      <c r="Q987" s="20" t="str">
        <f ca="1">IF(O987="","",SUM($P$4:$P987))</f>
        <v/>
      </c>
      <c r="R987" s="28" t="e">
        <f t="shared" si="298"/>
        <v>#N/A</v>
      </c>
      <c r="S987" s="77">
        <f ca="1">SUM(L$4:L987)</f>
        <v>1.6420283034880192</v>
      </c>
      <c r="T987" s="80">
        <f t="shared" ca="1" si="293"/>
        <v>0.7840475563189564</v>
      </c>
      <c r="U987" s="80" t="e">
        <f t="shared" ca="1" si="294"/>
        <v>#N/A</v>
      </c>
      <c r="V987" s="2"/>
      <c r="W987" s="2"/>
      <c r="X987" s="2"/>
      <c r="Y987" s="2"/>
      <c r="AB987" s="6"/>
      <c r="AC987" s="6"/>
      <c r="AP987" s="35" t="e">
        <f t="shared" si="296"/>
        <v>#N/A</v>
      </c>
      <c r="AQ987" s="78" t="e">
        <f t="shared" ca="1" si="297"/>
        <v>#N/A</v>
      </c>
    </row>
    <row r="988" spans="1:43">
      <c r="A988" s="74">
        <v>1.6434526764861901</v>
      </c>
      <c r="B988" s="74">
        <v>3857</v>
      </c>
      <c r="C988" s="35">
        <v>0</v>
      </c>
      <c r="D988" s="35">
        <f t="shared" ca="1" si="284"/>
        <v>10</v>
      </c>
      <c r="E988" s="35">
        <f t="shared" ca="1" si="285"/>
        <v>3.2308374290239252E-3</v>
      </c>
      <c r="F988" s="35">
        <f ca="1">E988*'Input Sheet'!$D$2/SUM(OFFSET($E$4,0,0,'Input Sheet'!$D$2))</f>
        <v>1.506860371267158</v>
      </c>
      <c r="G988" s="35" t="str">
        <f t="shared" si="286"/>
        <v/>
      </c>
      <c r="H988" s="35" t="str">
        <f t="shared" si="287"/>
        <v/>
      </c>
      <c r="J988" s="19">
        <v>985</v>
      </c>
      <c r="K988" s="30">
        <f t="shared" si="288"/>
        <v>2.5415792439465799</v>
      </c>
      <c r="L988" s="77">
        <f t="shared" ca="1" si="289"/>
        <v>1.0943159033790714E-3</v>
      </c>
      <c r="M988" s="27" t="str">
        <f t="shared" si="295"/>
        <v/>
      </c>
      <c r="N988" s="22" t="str">
        <f t="shared" si="290"/>
        <v/>
      </c>
      <c r="O988" s="28" t="str">
        <f t="shared" ca="1" si="291"/>
        <v/>
      </c>
      <c r="P988" s="28" t="str">
        <f t="shared" ca="1" si="292"/>
        <v/>
      </c>
      <c r="Q988" s="20" t="str">
        <f ca="1">IF(O988="","",SUM($P$4:$P988))</f>
        <v/>
      </c>
      <c r="R988" s="28" t="e">
        <f t="shared" si="298"/>
        <v>#N/A</v>
      </c>
      <c r="S988" s="77">
        <f ca="1">SUM(L$4:L988)</f>
        <v>1.6431226193913984</v>
      </c>
      <c r="T988" s="80">
        <f t="shared" ca="1" si="293"/>
        <v>0.78457007819514013</v>
      </c>
      <c r="U988" s="80" t="e">
        <f t="shared" ca="1" si="294"/>
        <v>#N/A</v>
      </c>
      <c r="V988" s="2"/>
      <c r="W988" s="2"/>
      <c r="X988" s="2"/>
      <c r="Y988" s="2"/>
      <c r="AB988" s="6"/>
      <c r="AC988" s="6"/>
      <c r="AP988" s="35" t="e">
        <f t="shared" si="296"/>
        <v>#N/A</v>
      </c>
      <c r="AQ988" s="78" t="e">
        <f t="shared" ca="1" si="297"/>
        <v>#N/A</v>
      </c>
    </row>
    <row r="989" spans="1:43">
      <c r="A989" s="74">
        <v>1.63346845557959</v>
      </c>
      <c r="B989" s="74">
        <v>3858</v>
      </c>
      <c r="C989" s="35">
        <v>0</v>
      </c>
      <c r="D989" s="35">
        <f t="shared" ca="1" si="284"/>
        <v>10</v>
      </c>
      <c r="E989" s="35">
        <f t="shared" ca="1" si="285"/>
        <v>3.2308374290239252E-3</v>
      </c>
      <c r="F989" s="35">
        <f ca="1">E989*'Input Sheet'!$D$2/SUM(OFFSET($E$4,0,0,'Input Sheet'!$D$2))</f>
        <v>1.506860371267158</v>
      </c>
      <c r="G989" s="35" t="str">
        <f t="shared" si="286"/>
        <v/>
      </c>
      <c r="H989" s="35" t="str">
        <f t="shared" si="287"/>
        <v/>
      </c>
      <c r="J989" s="19">
        <v>986</v>
      </c>
      <c r="K989" s="30">
        <f t="shared" si="288"/>
        <v>2.5428254269591801</v>
      </c>
      <c r="L989" s="77">
        <f t="shared" ca="1" si="289"/>
        <v>1.0943159033790714E-3</v>
      </c>
      <c r="M989" s="27">
        <f t="shared" si="295"/>
        <v>2.5428254269591801</v>
      </c>
      <c r="N989" s="22" t="str">
        <f t="shared" si="290"/>
        <v/>
      </c>
      <c r="O989" s="28" t="str">
        <f t="shared" ca="1" si="291"/>
        <v/>
      </c>
      <c r="P989" s="28" t="str">
        <f t="shared" ca="1" si="292"/>
        <v/>
      </c>
      <c r="Q989" s="20" t="str">
        <f ca="1">IF(O989="","",SUM($P$4:$P989))</f>
        <v/>
      </c>
      <c r="R989" s="28" t="e">
        <f t="shared" si="298"/>
        <v>#N/A</v>
      </c>
      <c r="S989" s="77">
        <f ca="1">SUM(L$4:L989)</f>
        <v>1.6442169352947775</v>
      </c>
      <c r="T989" s="80">
        <f t="shared" ca="1" si="293"/>
        <v>0.78509260007132387</v>
      </c>
      <c r="U989" s="80" t="e">
        <f t="shared" ca="1" si="294"/>
        <v>#N/A</v>
      </c>
      <c r="V989" s="2"/>
      <c r="W989" s="2"/>
      <c r="X989" s="2"/>
      <c r="Y989" s="2"/>
      <c r="AB989" s="6"/>
      <c r="AC989" s="6"/>
      <c r="AP989" s="35" t="e">
        <f t="shared" si="296"/>
        <v>#N/A</v>
      </c>
      <c r="AQ989" s="78" t="e">
        <f t="shared" ca="1" si="297"/>
        <v>#N/A</v>
      </c>
    </row>
    <row r="990" spans="1:43">
      <c r="A990" s="74">
        <v>1.4623979978989601</v>
      </c>
      <c r="B990" s="74">
        <v>3859</v>
      </c>
      <c r="C990" s="35">
        <v>1.15942028985507E-2</v>
      </c>
      <c r="D990" s="35">
        <f t="shared" ca="1" si="284"/>
        <v>6</v>
      </c>
      <c r="E990" s="35">
        <f t="shared" ca="1" si="285"/>
        <v>1.9385024574143549E-2</v>
      </c>
      <c r="F990" s="35">
        <f ca="1">E990*'Input Sheet'!$D$2/SUM(OFFSET($E$4,0,0,'Input Sheet'!$D$2))</f>
        <v>9.041162227602948</v>
      </c>
      <c r="G990" s="35">
        <f t="shared" si="286"/>
        <v>1.4623979978989601</v>
      </c>
      <c r="H990" s="35">
        <f t="shared" si="287"/>
        <v>5</v>
      </c>
      <c r="J990" s="19">
        <v>987</v>
      </c>
      <c r="K990" s="30">
        <f t="shared" si="288"/>
        <v>2.5440680443502801</v>
      </c>
      <c r="L990" s="77">
        <f t="shared" ca="1" si="289"/>
        <v>1.0943159033790714E-3</v>
      </c>
      <c r="M990" s="27">
        <f t="shared" si="295"/>
        <v>2.5440680443502801</v>
      </c>
      <c r="N990" s="22" t="str">
        <f t="shared" si="290"/>
        <v/>
      </c>
      <c r="O990" s="28" t="str">
        <f t="shared" ca="1" si="291"/>
        <v/>
      </c>
      <c r="P990" s="28" t="str">
        <f t="shared" ca="1" si="292"/>
        <v/>
      </c>
      <c r="Q990" s="20" t="str">
        <f ca="1">IF(O990="","",SUM($P$4:$P990))</f>
        <v/>
      </c>
      <c r="R990" s="28" t="e">
        <f t="shared" si="298"/>
        <v>#N/A</v>
      </c>
      <c r="S990" s="77">
        <f ca="1">SUM(L$4:L990)</f>
        <v>1.6453112511981567</v>
      </c>
      <c r="T990" s="80">
        <f t="shared" ca="1" si="293"/>
        <v>0.78561512194750771</v>
      </c>
      <c r="U990" s="80" t="e">
        <f t="shared" ca="1" si="294"/>
        <v>#N/A</v>
      </c>
      <c r="V990" s="2"/>
      <c r="W990" s="2"/>
      <c r="X990" s="2"/>
      <c r="Y990" s="2"/>
      <c r="AB990" s="6"/>
      <c r="AC990" s="6"/>
      <c r="AP990" s="35" t="e">
        <f t="shared" si="296"/>
        <v>#N/A</v>
      </c>
      <c r="AQ990" s="78" t="e">
        <f t="shared" ca="1" si="297"/>
        <v>#N/A</v>
      </c>
    </row>
    <row r="991" spans="1:43">
      <c r="A991" s="74">
        <v>1.84757265914211</v>
      </c>
      <c r="B991" s="74">
        <v>3860</v>
      </c>
      <c r="C991" s="35">
        <v>0.117370892018779</v>
      </c>
      <c r="D991" s="35">
        <f t="shared" ca="1" si="284"/>
        <v>14</v>
      </c>
      <c r="E991" s="35">
        <f t="shared" ca="1" si="285"/>
        <v>2.7692892248776498E-3</v>
      </c>
      <c r="F991" s="35">
        <f ca="1">E991*'Input Sheet'!$D$2/SUM(OFFSET($E$4,0,0,'Input Sheet'!$D$2))</f>
        <v>1.2915946039432782</v>
      </c>
      <c r="G991" s="35">
        <f t="shared" si="286"/>
        <v>1.84757265914211</v>
      </c>
      <c r="H991" s="35">
        <f t="shared" si="287"/>
        <v>2</v>
      </c>
      <c r="J991" s="19">
        <v>988</v>
      </c>
      <c r="K991" s="30">
        <f t="shared" si="288"/>
        <v>2.5453071164658199</v>
      </c>
      <c r="L991" s="77">
        <f t="shared" ca="1" si="289"/>
        <v>1.0943159033790714E-3</v>
      </c>
      <c r="M991" s="27">
        <f t="shared" si="295"/>
        <v>2.5453071164658199</v>
      </c>
      <c r="N991" s="22" t="str">
        <f t="shared" si="290"/>
        <v/>
      </c>
      <c r="O991" s="28" t="str">
        <f t="shared" ca="1" si="291"/>
        <v/>
      </c>
      <c r="P991" s="28" t="str">
        <f t="shared" ca="1" si="292"/>
        <v/>
      </c>
      <c r="Q991" s="20" t="str">
        <f ca="1">IF(O991="","",SUM($P$4:$P991))</f>
        <v/>
      </c>
      <c r="R991" s="28" t="e">
        <f t="shared" si="298"/>
        <v>#N/A</v>
      </c>
      <c r="S991" s="77">
        <f ca="1">SUM(L$4:L991)</f>
        <v>1.6464055671015358</v>
      </c>
      <c r="T991" s="80">
        <f t="shared" ca="1" si="293"/>
        <v>0.78613764382369145</v>
      </c>
      <c r="U991" s="80" t="e">
        <f t="shared" ca="1" si="294"/>
        <v>#N/A</v>
      </c>
      <c r="V991" s="2"/>
      <c r="W991" s="2"/>
      <c r="X991" s="2"/>
      <c r="Y991" s="2"/>
      <c r="AB991" s="6"/>
      <c r="AC991" s="6"/>
      <c r="AP991" s="35" t="e">
        <f t="shared" si="296"/>
        <v>#N/A</v>
      </c>
      <c r="AQ991" s="78" t="e">
        <f t="shared" ca="1" si="297"/>
        <v>#N/A</v>
      </c>
    </row>
    <row r="992" spans="1:43">
      <c r="A992" s="74">
        <v>1.89431606268444</v>
      </c>
      <c r="B992" s="74">
        <v>3861</v>
      </c>
      <c r="C992" s="35">
        <v>0</v>
      </c>
      <c r="D992" s="35">
        <f t="shared" ca="1" si="284"/>
        <v>15</v>
      </c>
      <c r="E992" s="35">
        <f t="shared" ca="1" si="285"/>
        <v>2.1202370627969509E-3</v>
      </c>
      <c r="F992" s="35">
        <f ca="1">E992*'Input Sheet'!$D$2/SUM(OFFSET($E$4,0,0,'Input Sheet'!$D$2))</f>
        <v>0.98887711864407257</v>
      </c>
      <c r="G992" s="35" t="str">
        <f t="shared" si="286"/>
        <v/>
      </c>
      <c r="H992" s="35" t="str">
        <f t="shared" si="287"/>
        <v/>
      </c>
      <c r="J992" s="19">
        <v>989</v>
      </c>
      <c r="K992" s="30">
        <f t="shared" si="288"/>
        <v>2.5453071164658199</v>
      </c>
      <c r="L992" s="77">
        <f t="shared" ca="1" si="289"/>
        <v>1.0943159033790714E-3</v>
      </c>
      <c r="M992" s="27" t="str">
        <f t="shared" si="295"/>
        <v/>
      </c>
      <c r="N992" s="22" t="str">
        <f t="shared" si="290"/>
        <v/>
      </c>
      <c r="O992" s="28" t="str">
        <f t="shared" ca="1" si="291"/>
        <v/>
      </c>
      <c r="P992" s="28" t="str">
        <f t="shared" ca="1" si="292"/>
        <v/>
      </c>
      <c r="Q992" s="20" t="str">
        <f ca="1">IF(O992="","",SUM($P$4:$P992))</f>
        <v/>
      </c>
      <c r="R992" s="28" t="e">
        <f t="shared" si="298"/>
        <v>#N/A</v>
      </c>
      <c r="S992" s="77">
        <f ca="1">SUM(L$4:L992)</f>
        <v>1.647499883004915</v>
      </c>
      <c r="T992" s="80">
        <f t="shared" ca="1" si="293"/>
        <v>0.78666016569987518</v>
      </c>
      <c r="U992" s="80" t="e">
        <f t="shared" ca="1" si="294"/>
        <v>#N/A</v>
      </c>
      <c r="V992" s="2"/>
      <c r="W992" s="2"/>
      <c r="X992" s="2"/>
      <c r="Y992" s="2"/>
      <c r="AB992" s="6"/>
      <c r="AC992" s="6"/>
      <c r="AP992" s="35" t="e">
        <f t="shared" si="296"/>
        <v>#N/A</v>
      </c>
      <c r="AQ992" s="78" t="e">
        <f t="shared" ca="1" si="297"/>
        <v>#N/A</v>
      </c>
    </row>
    <row r="993" spans="1:43">
      <c r="A993" s="74">
        <v>1.78532983501077</v>
      </c>
      <c r="B993" s="74">
        <v>3862</v>
      </c>
      <c r="C993" s="35">
        <v>0</v>
      </c>
      <c r="D993" s="35">
        <f t="shared" ca="1" si="284"/>
        <v>13</v>
      </c>
      <c r="E993" s="35">
        <f t="shared" ca="1" si="285"/>
        <v>2.6095225388270168E-3</v>
      </c>
      <c r="F993" s="35">
        <f ca="1">E993*'Input Sheet'!$D$2/SUM(OFFSET($E$4,0,0,'Input Sheet'!$D$2))</f>
        <v>1.2170795306388587</v>
      </c>
      <c r="G993" s="35" t="str">
        <f t="shared" si="286"/>
        <v/>
      </c>
      <c r="H993" s="35" t="str">
        <f t="shared" si="287"/>
        <v/>
      </c>
      <c r="J993" s="19">
        <v>990</v>
      </c>
      <c r="K993" s="30">
        <f t="shared" si="288"/>
        <v>2.5453071164658199</v>
      </c>
      <c r="L993" s="77">
        <f t="shared" ca="1" si="289"/>
        <v>1.0943159033790714E-3</v>
      </c>
      <c r="M993" s="27" t="str">
        <f t="shared" si="295"/>
        <v/>
      </c>
      <c r="N993" s="22" t="str">
        <f t="shared" si="290"/>
        <v/>
      </c>
      <c r="O993" s="28" t="str">
        <f t="shared" ca="1" si="291"/>
        <v/>
      </c>
      <c r="P993" s="28" t="str">
        <f t="shared" ca="1" si="292"/>
        <v/>
      </c>
      <c r="Q993" s="20" t="str">
        <f ca="1">IF(O993="","",SUM($P$4:$P993))</f>
        <v/>
      </c>
      <c r="R993" s="28" t="e">
        <f t="shared" si="298"/>
        <v>#N/A</v>
      </c>
      <c r="S993" s="77">
        <f ca="1">SUM(L$4:L993)</f>
        <v>1.6485941989082942</v>
      </c>
      <c r="T993" s="80">
        <f t="shared" ca="1" si="293"/>
        <v>0.78718268757605903</v>
      </c>
      <c r="U993" s="80" t="e">
        <f t="shared" ca="1" si="294"/>
        <v>#N/A</v>
      </c>
      <c r="V993" s="2"/>
      <c r="W993" s="2"/>
      <c r="X993" s="2"/>
      <c r="Y993" s="2"/>
      <c r="AB993" s="6"/>
      <c r="AC993" s="6"/>
      <c r="AP993" s="35" t="e">
        <f t="shared" si="296"/>
        <v>#N/A</v>
      </c>
      <c r="AQ993" s="78" t="e">
        <f t="shared" ca="1" si="297"/>
        <v>#N/A</v>
      </c>
    </row>
    <row r="994" spans="1:43">
      <c r="A994" s="74">
        <v>2.1367205671564098</v>
      </c>
      <c r="B994" s="74">
        <v>3863</v>
      </c>
      <c r="C994" s="35">
        <v>4.1095890410958902E-2</v>
      </c>
      <c r="D994" s="35">
        <f t="shared" ca="1" si="284"/>
        <v>20</v>
      </c>
      <c r="E994" s="35">
        <f t="shared" ca="1" si="285"/>
        <v>9.9047570816791861E-4</v>
      </c>
      <c r="F994" s="35">
        <f ca="1">E994*'Input Sheet'!$D$2/SUM(OFFSET($E$4,0,0,'Input Sheet'!$D$2))</f>
        <v>0.46195719411109953</v>
      </c>
      <c r="G994" s="35">
        <f t="shared" si="286"/>
        <v>2.1367205671564098</v>
      </c>
      <c r="H994" s="35">
        <f t="shared" si="287"/>
        <v>10</v>
      </c>
      <c r="J994" s="19">
        <v>991</v>
      </c>
      <c r="K994" s="30">
        <f t="shared" si="288"/>
        <v>2.5465426634781299</v>
      </c>
      <c r="L994" s="77">
        <f t="shared" ca="1" si="289"/>
        <v>1.0943159033790714E-3</v>
      </c>
      <c r="M994" s="27">
        <f t="shared" si="295"/>
        <v>2.5465426634781299</v>
      </c>
      <c r="N994" s="22" t="str">
        <f t="shared" si="290"/>
        <v/>
      </c>
      <c r="O994" s="28" t="str">
        <f t="shared" ca="1" si="291"/>
        <v/>
      </c>
      <c r="P994" s="28" t="str">
        <f t="shared" ca="1" si="292"/>
        <v/>
      </c>
      <c r="Q994" s="20" t="str">
        <f ca="1">IF(O994="","",SUM($P$4:$P994))</f>
        <v/>
      </c>
      <c r="R994" s="28" t="e">
        <f t="shared" si="298"/>
        <v>#N/A</v>
      </c>
      <c r="S994" s="77">
        <f ca="1">SUM(L$4:L994)</f>
        <v>1.6496885148116733</v>
      </c>
      <c r="T994" s="80">
        <f t="shared" ca="1" si="293"/>
        <v>0.78770520945224276</v>
      </c>
      <c r="U994" s="80" t="e">
        <f t="shared" ca="1" si="294"/>
        <v>#N/A</v>
      </c>
      <c r="V994" s="2"/>
      <c r="W994" s="2"/>
      <c r="X994" s="2"/>
      <c r="Y994" s="2"/>
      <c r="AB994" s="6"/>
      <c r="AC994" s="6"/>
      <c r="AP994" s="35" t="e">
        <f t="shared" si="296"/>
        <v>#N/A</v>
      </c>
      <c r="AQ994" s="78" t="e">
        <f t="shared" ca="1" si="297"/>
        <v>#N/A</v>
      </c>
    </row>
    <row r="995" spans="1:43">
      <c r="A995" s="74">
        <v>2.1238516409670898</v>
      </c>
      <c r="B995" s="74">
        <v>3864</v>
      </c>
      <c r="C995" s="35">
        <v>0</v>
      </c>
      <c r="D995" s="35">
        <f t="shared" ca="1" si="284"/>
        <v>20</v>
      </c>
      <c r="E995" s="35">
        <f t="shared" ca="1" si="285"/>
        <v>9.9047570816791861E-4</v>
      </c>
      <c r="F995" s="35">
        <f ca="1">E995*'Input Sheet'!$D$2/SUM(OFFSET($E$4,0,0,'Input Sheet'!$D$2))</f>
        <v>0.46195719411109953</v>
      </c>
      <c r="G995" s="35" t="str">
        <f t="shared" si="286"/>
        <v/>
      </c>
      <c r="H995" s="35" t="str">
        <f t="shared" si="287"/>
        <v/>
      </c>
      <c r="J995" s="19">
        <v>992</v>
      </c>
      <c r="K995" s="30">
        <f t="shared" si="288"/>
        <v>2.5465426634781299</v>
      </c>
      <c r="L995" s="77">
        <f t="shared" ca="1" si="289"/>
        <v>1.0943159033790714E-3</v>
      </c>
      <c r="M995" s="27" t="str">
        <f t="shared" si="295"/>
        <v/>
      </c>
      <c r="N995" s="22" t="str">
        <f t="shared" si="290"/>
        <v/>
      </c>
      <c r="O995" s="28" t="str">
        <f t="shared" ca="1" si="291"/>
        <v/>
      </c>
      <c r="P995" s="28" t="str">
        <f t="shared" ca="1" si="292"/>
        <v/>
      </c>
      <c r="Q995" s="20" t="str">
        <f ca="1">IF(O995="","",SUM($P$4:$P995))</f>
        <v/>
      </c>
      <c r="R995" s="28" t="e">
        <f t="shared" si="298"/>
        <v>#N/A</v>
      </c>
      <c r="S995" s="77">
        <f ca="1">SUM(L$4:L995)</f>
        <v>1.6507828307150525</v>
      </c>
      <c r="T995" s="80">
        <f t="shared" ca="1" si="293"/>
        <v>0.7882277313284265</v>
      </c>
      <c r="U995" s="80" t="e">
        <f t="shared" ca="1" si="294"/>
        <v>#N/A</v>
      </c>
      <c r="V995" s="2"/>
      <c r="W995" s="2"/>
      <c r="X995" s="2"/>
      <c r="Y995" s="2"/>
      <c r="AB995" s="6"/>
      <c r="AC995" s="6"/>
      <c r="AP995" s="35" t="e">
        <f t="shared" si="296"/>
        <v>#N/A</v>
      </c>
      <c r="AQ995" s="78" t="e">
        <f t="shared" ca="1" si="297"/>
        <v>#N/A</v>
      </c>
    </row>
    <row r="996" spans="1:43">
      <c r="A996" s="74">
        <v>2.0718820073061299</v>
      </c>
      <c r="B996" s="74">
        <v>3865</v>
      </c>
      <c r="C996" s="35">
        <v>0</v>
      </c>
      <c r="D996" s="35">
        <f t="shared" ca="1" si="284"/>
        <v>19</v>
      </c>
      <c r="E996" s="35">
        <f t="shared" ca="1" si="285"/>
        <v>1.0051494223629991E-3</v>
      </c>
      <c r="F996" s="35">
        <f ca="1">E996*'Input Sheet'!$D$2/SUM(OFFSET($E$4,0,0,'Input Sheet'!$D$2))</f>
        <v>0.46880100439422701</v>
      </c>
      <c r="G996" s="35" t="str">
        <f t="shared" si="286"/>
        <v/>
      </c>
      <c r="H996" s="35" t="str">
        <f t="shared" si="287"/>
        <v/>
      </c>
      <c r="J996" s="19">
        <v>993</v>
      </c>
      <c r="K996" s="30">
        <f t="shared" si="288"/>
        <v>2.5465426634781299</v>
      </c>
      <c r="L996" s="77">
        <f t="shared" ca="1" si="289"/>
        <v>1.0943159033790714E-3</v>
      </c>
      <c r="M996" s="27" t="str">
        <f t="shared" si="295"/>
        <v/>
      </c>
      <c r="N996" s="22" t="str">
        <f t="shared" si="290"/>
        <v/>
      </c>
      <c r="O996" s="28" t="str">
        <f t="shared" ca="1" si="291"/>
        <v/>
      </c>
      <c r="P996" s="28" t="str">
        <f t="shared" ca="1" si="292"/>
        <v/>
      </c>
      <c r="Q996" s="20" t="str">
        <f ca="1">IF(O996="","",SUM($P$4:$P996))</f>
        <v/>
      </c>
      <c r="R996" s="28" t="e">
        <f t="shared" si="298"/>
        <v>#N/A</v>
      </c>
      <c r="S996" s="77">
        <f ca="1">SUM(L$4:L996)</f>
        <v>1.6518771466184317</v>
      </c>
      <c r="T996" s="80">
        <f t="shared" ca="1" si="293"/>
        <v>0.78875025320461023</v>
      </c>
      <c r="U996" s="80" t="e">
        <f t="shared" ca="1" si="294"/>
        <v>#N/A</v>
      </c>
      <c r="V996" s="2"/>
      <c r="W996" s="2"/>
      <c r="X996" s="2"/>
      <c r="Y996" s="2"/>
      <c r="AB996" s="6"/>
      <c r="AC996" s="6"/>
      <c r="AP996" s="35" t="e">
        <f t="shared" si="296"/>
        <v>#N/A</v>
      </c>
      <c r="AQ996" s="78" t="e">
        <f t="shared" ca="1" si="297"/>
        <v>#N/A</v>
      </c>
    </row>
    <row r="997" spans="1:43">
      <c r="A997" s="74">
        <v>2.5563025007672899</v>
      </c>
      <c r="B997" s="74">
        <v>3866</v>
      </c>
      <c r="C997" s="35">
        <v>8.3743842364532001E-2</v>
      </c>
      <c r="D997" s="35">
        <f t="shared" ca="1" si="284"/>
        <v>29</v>
      </c>
      <c r="E997" s="35">
        <f t="shared" ca="1" si="285"/>
        <v>1.0943159033790714E-3</v>
      </c>
      <c r="F997" s="35">
        <f ca="1">E997*'Input Sheet'!$D$2/SUM(OFFSET($E$4,0,0,'Input Sheet'!$D$2))</f>
        <v>0.51038819026790838</v>
      </c>
      <c r="G997" s="35">
        <f t="shared" si="286"/>
        <v>2.5563025007672899</v>
      </c>
      <c r="H997" s="35">
        <f t="shared" si="287"/>
        <v>4</v>
      </c>
      <c r="J997" s="19">
        <v>994</v>
      </c>
      <c r="K997" s="30">
        <f t="shared" si="288"/>
        <v>2.5502283530550902</v>
      </c>
      <c r="L997" s="77">
        <f t="shared" ca="1" si="289"/>
        <v>1.0943159033790714E-3</v>
      </c>
      <c r="M997" s="27">
        <f t="shared" si="295"/>
        <v>2.5502283530550902</v>
      </c>
      <c r="N997" s="22" t="str">
        <f t="shared" si="290"/>
        <v/>
      </c>
      <c r="O997" s="28" t="str">
        <f t="shared" ca="1" si="291"/>
        <v/>
      </c>
      <c r="P997" s="28" t="str">
        <f t="shared" ca="1" si="292"/>
        <v/>
      </c>
      <c r="Q997" s="20" t="str">
        <f ca="1">IF(O997="","",SUM($P$4:$P997))</f>
        <v/>
      </c>
      <c r="R997" s="28" t="e">
        <f t="shared" si="298"/>
        <v>#N/A</v>
      </c>
      <c r="S997" s="77">
        <f ca="1">SUM(L$4:L997)</f>
        <v>1.6529714625218108</v>
      </c>
      <c r="T997" s="80">
        <f t="shared" ca="1" si="293"/>
        <v>0.78927277508079408</v>
      </c>
      <c r="U997" s="80" t="e">
        <f t="shared" ca="1" si="294"/>
        <v>#N/A</v>
      </c>
      <c r="V997" s="2"/>
      <c r="W997" s="2"/>
      <c r="X997" s="2"/>
      <c r="Y997" s="2"/>
      <c r="AB997" s="6"/>
      <c r="AC997" s="6"/>
      <c r="AP997" s="35" t="e">
        <f t="shared" si="296"/>
        <v>#N/A</v>
      </c>
      <c r="AQ997" s="78" t="e">
        <f t="shared" ca="1" si="297"/>
        <v>#N/A</v>
      </c>
    </row>
    <row r="998" spans="1:43">
      <c r="A998" s="74">
        <v>2.3654879848908998</v>
      </c>
      <c r="B998" s="74">
        <v>3867</v>
      </c>
      <c r="C998" s="35">
        <v>0</v>
      </c>
      <c r="D998" s="35">
        <f t="shared" ca="1" si="284"/>
        <v>25</v>
      </c>
      <c r="E998" s="35">
        <f t="shared" ca="1" si="285"/>
        <v>7.2564263111767296E-4</v>
      </c>
      <c r="F998" s="35">
        <f ca="1">E998*'Input Sheet'!$D$2/SUM(OFFSET($E$4,0,0,'Input Sheet'!$D$2))</f>
        <v>0.33843922777123336</v>
      </c>
      <c r="G998" s="35" t="str">
        <f t="shared" si="286"/>
        <v/>
      </c>
      <c r="H998" s="35" t="str">
        <f t="shared" si="287"/>
        <v/>
      </c>
      <c r="J998" s="19">
        <v>995</v>
      </c>
      <c r="K998" s="30">
        <f t="shared" si="288"/>
        <v>2.5526682161121901</v>
      </c>
      <c r="L998" s="77">
        <f t="shared" ca="1" si="289"/>
        <v>1.0943159033790714E-3</v>
      </c>
      <c r="M998" s="27">
        <f t="shared" si="295"/>
        <v>2.5526682161121901</v>
      </c>
      <c r="N998" s="22" t="str">
        <f t="shared" si="290"/>
        <v/>
      </c>
      <c r="O998" s="28" t="str">
        <f t="shared" ca="1" si="291"/>
        <v/>
      </c>
      <c r="P998" s="28" t="str">
        <f t="shared" ca="1" si="292"/>
        <v/>
      </c>
      <c r="Q998" s="20" t="str">
        <f ca="1">IF(O998="","",SUM($P$4:$P998))</f>
        <v/>
      </c>
      <c r="R998" s="28" t="e">
        <f t="shared" si="298"/>
        <v>#N/A</v>
      </c>
      <c r="S998" s="77">
        <f ca="1">SUM(L$4:L998)</f>
        <v>1.65406577842519</v>
      </c>
      <c r="T998" s="80">
        <f t="shared" ca="1" si="293"/>
        <v>0.78979529695697781</v>
      </c>
      <c r="U998" s="80" t="e">
        <f t="shared" ca="1" si="294"/>
        <v>#N/A</v>
      </c>
      <c r="V998" s="2"/>
      <c r="W998" s="2"/>
      <c r="X998" s="2"/>
      <c r="Y998" s="2"/>
      <c r="AB998" s="6"/>
      <c r="AC998" s="6"/>
      <c r="AP998" s="35" t="e">
        <f t="shared" si="296"/>
        <v>#N/A</v>
      </c>
      <c r="AQ998" s="78" t="e">
        <f t="shared" ca="1" si="297"/>
        <v>#N/A</v>
      </c>
    </row>
    <row r="999" spans="1:43">
      <c r="A999" s="74">
        <v>2.0718820073061299</v>
      </c>
      <c r="B999" s="74">
        <v>3868</v>
      </c>
      <c r="C999" s="35">
        <v>0</v>
      </c>
      <c r="D999" s="35">
        <f t="shared" ca="1" si="284"/>
        <v>19</v>
      </c>
      <c r="E999" s="35">
        <f t="shared" ca="1" si="285"/>
        <v>1.0051494223629991E-3</v>
      </c>
      <c r="F999" s="35">
        <f ca="1">E999*'Input Sheet'!$D$2/SUM(OFFSET($E$4,0,0,'Input Sheet'!$D$2))</f>
        <v>0.46880100439422701</v>
      </c>
      <c r="G999" s="35" t="str">
        <f t="shared" si="286"/>
        <v/>
      </c>
      <c r="H999" s="35" t="str">
        <f t="shared" si="287"/>
        <v/>
      </c>
      <c r="J999" s="19">
        <v>996</v>
      </c>
      <c r="K999" s="30">
        <f t="shared" si="288"/>
        <v>2.5538830266438701</v>
      </c>
      <c r="L999" s="77">
        <f t="shared" ca="1" si="289"/>
        <v>1.0943159033790714E-3</v>
      </c>
      <c r="M999" s="27">
        <f t="shared" si="295"/>
        <v>2.5538830266438701</v>
      </c>
      <c r="N999" s="22" t="str">
        <f t="shared" si="290"/>
        <v/>
      </c>
      <c r="O999" s="28" t="str">
        <f t="shared" ca="1" si="291"/>
        <v/>
      </c>
      <c r="P999" s="28" t="str">
        <f t="shared" ca="1" si="292"/>
        <v/>
      </c>
      <c r="Q999" s="20" t="str">
        <f ca="1">IF(O999="","",SUM($P$4:$P999))</f>
        <v/>
      </c>
      <c r="R999" s="28" t="e">
        <f t="shared" si="298"/>
        <v>#N/A</v>
      </c>
      <c r="S999" s="77">
        <f ca="1">SUM(L$4:L999)</f>
        <v>1.6551600943285691</v>
      </c>
      <c r="T999" s="80">
        <f t="shared" ca="1" si="293"/>
        <v>0.79031781883316155</v>
      </c>
      <c r="U999" s="80" t="e">
        <f t="shared" ca="1" si="294"/>
        <v>#N/A</v>
      </c>
      <c r="V999" s="2"/>
      <c r="W999" s="2"/>
      <c r="X999" s="2"/>
      <c r="Y999" s="2"/>
      <c r="AB999" s="6"/>
      <c r="AC999" s="6"/>
      <c r="AP999" s="35" t="e">
        <f t="shared" si="296"/>
        <v>#N/A</v>
      </c>
      <c r="AQ999" s="78" t="e">
        <f t="shared" ca="1" si="297"/>
        <v>#N/A</v>
      </c>
    </row>
    <row r="1000" spans="1:43">
      <c r="A1000" s="74">
        <v>2.1003705451175598</v>
      </c>
      <c r="B1000" s="74">
        <v>4254</v>
      </c>
      <c r="C1000" s="35">
        <v>4.1984732824427502E-2</v>
      </c>
      <c r="D1000" s="35">
        <f t="shared" ca="1" si="284"/>
        <v>20</v>
      </c>
      <c r="E1000" s="35">
        <f t="shared" ca="1" si="285"/>
        <v>9.9047570816791861E-4</v>
      </c>
      <c r="F1000" s="35">
        <f ca="1">E1000*'Input Sheet'!$D$2/SUM(OFFSET($E$4,0,0,'Input Sheet'!$D$2))</f>
        <v>0.46195719411109953</v>
      </c>
      <c r="G1000" s="35">
        <f t="shared" si="286"/>
        <v>2.1003705451175598</v>
      </c>
      <c r="H1000" s="35">
        <f t="shared" si="287"/>
        <v>4</v>
      </c>
      <c r="J1000" s="19">
        <v>997</v>
      </c>
      <c r="K1000" s="30">
        <f t="shared" si="288"/>
        <v>2.5550944485783198</v>
      </c>
      <c r="L1000" s="77">
        <f t="shared" ca="1" si="289"/>
        <v>1.0943159033790714E-3</v>
      </c>
      <c r="M1000" s="27">
        <f t="shared" si="295"/>
        <v>2.5550944485783198</v>
      </c>
      <c r="N1000" s="22" t="str">
        <f t="shared" si="290"/>
        <v/>
      </c>
      <c r="O1000" s="28" t="str">
        <f t="shared" ca="1" si="291"/>
        <v/>
      </c>
      <c r="P1000" s="28" t="str">
        <f t="shared" ca="1" si="292"/>
        <v/>
      </c>
      <c r="Q1000" s="20" t="str">
        <f ca="1">IF(O1000="","",SUM($P$4:$P1000))</f>
        <v/>
      </c>
      <c r="R1000" s="28" t="e">
        <f t="shared" si="298"/>
        <v>#N/A</v>
      </c>
      <c r="S1000" s="77">
        <f ca="1">SUM(L$4:L1000)</f>
        <v>1.6562544102319483</v>
      </c>
      <c r="T1000" s="80">
        <f t="shared" ca="1" si="293"/>
        <v>0.79084034070934528</v>
      </c>
      <c r="U1000" s="80" t="e">
        <f t="shared" ca="1" si="294"/>
        <v>#N/A</v>
      </c>
      <c r="V1000" s="2"/>
      <c r="W1000" s="2"/>
      <c r="X1000" s="2"/>
      <c r="Y1000" s="2"/>
      <c r="AB1000" s="6"/>
      <c r="AC1000" s="6"/>
      <c r="AP1000" s="35" t="e">
        <f t="shared" si="296"/>
        <v>#N/A</v>
      </c>
      <c r="AQ1000" s="78" t="e">
        <f t="shared" ca="1" si="297"/>
        <v>#N/A</v>
      </c>
    </row>
    <row r="1001" spans="1:43">
      <c r="A1001" s="74">
        <v>2.2944662261615898</v>
      </c>
      <c r="B1001" s="74">
        <v>4255</v>
      </c>
      <c r="C1001" s="35">
        <v>9.00900900900901E-2</v>
      </c>
      <c r="D1001" s="35">
        <f t="shared" ca="1" si="284"/>
        <v>24</v>
      </c>
      <c r="E1001" s="35">
        <f t="shared" ca="1" si="285"/>
        <v>7.7985731045405093E-4</v>
      </c>
      <c r="F1001" s="35">
        <f ca="1">E1001*'Input Sheet'!$D$2/SUM(OFFSET($E$4,0,0,'Input Sheet'!$D$2))</f>
        <v>0.36372491720241751</v>
      </c>
      <c r="G1001" s="35">
        <f t="shared" si="286"/>
        <v>2.2944662261615898</v>
      </c>
      <c r="H1001" s="35">
        <f t="shared" si="287"/>
        <v>7</v>
      </c>
      <c r="J1001" s="19">
        <v>998</v>
      </c>
      <c r="K1001" s="30">
        <f t="shared" si="288"/>
        <v>2.5563025007672899</v>
      </c>
      <c r="L1001" s="77">
        <f t="shared" ca="1" si="289"/>
        <v>1.0943159033790714E-3</v>
      </c>
      <c r="M1001" s="27">
        <f t="shared" si="295"/>
        <v>2.5563025007672899</v>
      </c>
      <c r="N1001" s="22" t="str">
        <f t="shared" si="290"/>
        <v/>
      </c>
      <c r="O1001" s="28" t="str">
        <f t="shared" ca="1" si="291"/>
        <v/>
      </c>
      <c r="P1001" s="28" t="str">
        <f t="shared" ca="1" si="292"/>
        <v/>
      </c>
      <c r="Q1001" s="20" t="str">
        <f ca="1">IF(O1001="","",SUM($P$4:$P1001))</f>
        <v/>
      </c>
      <c r="R1001" s="28" t="e">
        <f t="shared" si="298"/>
        <v>#N/A</v>
      </c>
      <c r="S1001" s="77">
        <f ca="1">SUM(L$4:L1001)</f>
        <v>1.6573487261353275</v>
      </c>
      <c r="T1001" s="80">
        <f t="shared" ca="1" si="293"/>
        <v>0.79136286258552913</v>
      </c>
      <c r="U1001" s="80" t="e">
        <f t="shared" ca="1" si="294"/>
        <v>#N/A</v>
      </c>
      <c r="V1001" s="2"/>
      <c r="W1001" s="2"/>
      <c r="X1001" s="2"/>
      <c r="Y1001" s="2"/>
      <c r="AB1001" s="6"/>
      <c r="AC1001" s="6"/>
      <c r="AP1001" s="35" t="e">
        <f t="shared" si="296"/>
        <v>#N/A</v>
      </c>
      <c r="AQ1001" s="78" t="e">
        <f t="shared" ca="1" si="297"/>
        <v>#N/A</v>
      </c>
    </row>
    <row r="1002" spans="1:43">
      <c r="A1002" s="74">
        <v>1.7993405494535799</v>
      </c>
      <c r="B1002" s="74">
        <v>4256</v>
      </c>
      <c r="C1002" s="35">
        <v>0</v>
      </c>
      <c r="D1002" s="35">
        <f t="shared" ca="1" si="284"/>
        <v>13</v>
      </c>
      <c r="E1002" s="35">
        <f t="shared" ca="1" si="285"/>
        <v>2.6095225388270168E-3</v>
      </c>
      <c r="F1002" s="35">
        <f ca="1">E1002*'Input Sheet'!$D$2/SUM(OFFSET($E$4,0,0,'Input Sheet'!$D$2))</f>
        <v>1.2170795306388587</v>
      </c>
      <c r="G1002" s="35" t="str">
        <f t="shared" si="286"/>
        <v/>
      </c>
      <c r="H1002" s="35" t="str">
        <f t="shared" si="287"/>
        <v/>
      </c>
      <c r="J1002" s="19">
        <v>999</v>
      </c>
      <c r="K1002" s="30">
        <f t="shared" si="288"/>
        <v>2.5563025007672899</v>
      </c>
      <c r="L1002" s="77">
        <f t="shared" ca="1" si="289"/>
        <v>1.0943159033790714E-3</v>
      </c>
      <c r="M1002" s="27" t="str">
        <f t="shared" si="295"/>
        <v/>
      </c>
      <c r="N1002" s="22" t="str">
        <f t="shared" si="290"/>
        <v/>
      </c>
      <c r="O1002" s="28" t="str">
        <f t="shared" ca="1" si="291"/>
        <v/>
      </c>
      <c r="P1002" s="28" t="str">
        <f t="shared" ca="1" si="292"/>
        <v/>
      </c>
      <c r="Q1002" s="20" t="str">
        <f ca="1">IF(O1002="","",SUM($P$4:$P1002))</f>
        <v/>
      </c>
      <c r="R1002" s="28" t="e">
        <f t="shared" si="298"/>
        <v>#N/A</v>
      </c>
      <c r="S1002" s="77">
        <f ca="1">SUM(L$4:L1002)</f>
        <v>1.6584430420387066</v>
      </c>
      <c r="T1002" s="80">
        <f t="shared" ca="1" si="293"/>
        <v>0.79188538446171286</v>
      </c>
      <c r="U1002" s="80" t="e">
        <f t="shared" ca="1" si="294"/>
        <v>#N/A</v>
      </c>
      <c r="V1002" s="2"/>
      <c r="W1002" s="2"/>
      <c r="X1002" s="2"/>
      <c r="Y1002" s="2"/>
      <c r="AB1002" s="6"/>
      <c r="AC1002" s="6"/>
      <c r="AP1002" s="35" t="e">
        <f t="shared" si="296"/>
        <v>#N/A</v>
      </c>
      <c r="AQ1002" s="78" t="e">
        <f t="shared" ca="1" si="297"/>
        <v>#N/A</v>
      </c>
    </row>
    <row r="1003" spans="1:43">
      <c r="A1003" s="74">
        <v>1.7160033436347999</v>
      </c>
      <c r="B1003" s="74">
        <v>4257</v>
      </c>
      <c r="C1003" s="35">
        <v>4.65116279069767E-3</v>
      </c>
      <c r="D1003" s="35">
        <f t="shared" ca="1" si="284"/>
        <v>12</v>
      </c>
      <c r="E1003" s="35">
        <f t="shared" ca="1" si="285"/>
        <v>3.0154482670889968E-3</v>
      </c>
      <c r="F1003" s="35">
        <f ca="1">E1003*'Input Sheet'!$D$2/SUM(OFFSET($E$4,0,0,'Input Sheet'!$D$2))</f>
        <v>1.4064030131826808</v>
      </c>
      <c r="G1003" s="35">
        <f t="shared" si="286"/>
        <v>1.7160033436347999</v>
      </c>
      <c r="H1003" s="35">
        <f t="shared" si="287"/>
        <v>4</v>
      </c>
      <c r="J1003" s="19">
        <v>1000</v>
      </c>
      <c r="K1003" s="30">
        <f t="shared" si="288"/>
        <v>2.5563025007672899</v>
      </c>
      <c r="L1003" s="77">
        <f t="shared" ca="1" si="289"/>
        <v>1.0943159033790714E-3</v>
      </c>
      <c r="M1003" s="27" t="str">
        <f t="shared" si="295"/>
        <v/>
      </c>
      <c r="N1003" s="22" t="str">
        <f t="shared" si="290"/>
        <v/>
      </c>
      <c r="O1003" s="28" t="str">
        <f t="shared" ca="1" si="291"/>
        <v/>
      </c>
      <c r="P1003" s="28" t="str">
        <f t="shared" ca="1" si="292"/>
        <v/>
      </c>
      <c r="Q1003" s="20" t="str">
        <f ca="1">IF(O1003="","",SUM($P$4:$P1003))</f>
        <v/>
      </c>
      <c r="R1003" s="28" t="e">
        <f t="shared" si="298"/>
        <v>#N/A</v>
      </c>
      <c r="S1003" s="77">
        <f ca="1">SUM(L$4:L1003)</f>
        <v>1.6595373579420858</v>
      </c>
      <c r="T1003" s="80">
        <f t="shared" ca="1" si="293"/>
        <v>0.79240790633789659</v>
      </c>
      <c r="U1003" s="80" t="e">
        <f t="shared" ca="1" si="294"/>
        <v>#N/A</v>
      </c>
      <c r="V1003" s="2"/>
      <c r="W1003" s="2"/>
      <c r="X1003" s="2"/>
      <c r="Y1003" s="2"/>
      <c r="AB1003" s="6"/>
      <c r="AC1003" s="6"/>
      <c r="AP1003" s="35" t="e">
        <f t="shared" si="296"/>
        <v>#N/A</v>
      </c>
      <c r="AQ1003" s="78" t="e">
        <f t="shared" ca="1" si="297"/>
        <v>#N/A</v>
      </c>
    </row>
    <row r="1004" spans="1:43">
      <c r="A1004" s="74">
        <v>2.19865708695442</v>
      </c>
      <c r="B1004" s="74">
        <v>4262</v>
      </c>
      <c r="C1004" s="35">
        <v>0</v>
      </c>
      <c r="D1004" s="35">
        <f t="shared" ca="1" si="284"/>
        <v>22</v>
      </c>
      <c r="E1004" s="35">
        <f t="shared" ca="1" si="285"/>
        <v>6.717582773218062E-4</v>
      </c>
      <c r="F1004" s="35">
        <f ca="1">E1004*'Input Sheet'!$D$2/SUM(OFFSET($E$4,0,0,'Input Sheet'!$D$2))</f>
        <v>0.31330760194663687</v>
      </c>
      <c r="G1004" s="35" t="str">
        <f t="shared" si="286"/>
        <v/>
      </c>
      <c r="H1004" s="35" t="str">
        <f t="shared" si="287"/>
        <v/>
      </c>
      <c r="J1004" s="19">
        <v>1001</v>
      </c>
      <c r="K1004" s="30">
        <f t="shared" si="288"/>
        <v>2.5563025007672899</v>
      </c>
      <c r="L1004" s="77">
        <f t="shared" ca="1" si="289"/>
        <v>1.0943159033790714E-3</v>
      </c>
      <c r="M1004" s="27" t="str">
        <f t="shared" si="295"/>
        <v/>
      </c>
      <c r="N1004" s="22" t="str">
        <f t="shared" si="290"/>
        <v/>
      </c>
      <c r="O1004" s="28" t="str">
        <f t="shared" ca="1" si="291"/>
        <v/>
      </c>
      <c r="P1004" s="28" t="str">
        <f t="shared" ca="1" si="292"/>
        <v/>
      </c>
      <c r="Q1004" s="20" t="str">
        <f ca="1">IF(O1004="","",SUM($P$4:$P1004))</f>
        <v/>
      </c>
      <c r="R1004" s="28" t="e">
        <f t="shared" si="298"/>
        <v>#N/A</v>
      </c>
      <c r="S1004" s="77">
        <f ca="1">SUM(L$4:L1004)</f>
        <v>1.660631673845465</v>
      </c>
      <c r="T1004" s="80">
        <f t="shared" ca="1" si="293"/>
        <v>0.79293042821408033</v>
      </c>
      <c r="U1004" s="80" t="e">
        <f t="shared" ca="1" si="294"/>
        <v>#N/A</v>
      </c>
      <c r="V1004" s="2"/>
      <c r="W1004" s="2"/>
      <c r="X1004" s="2"/>
      <c r="Y1004" s="2"/>
      <c r="AB1004" s="6"/>
      <c r="AC1004" s="6"/>
      <c r="AP1004" s="35" t="e">
        <f t="shared" si="296"/>
        <v>#N/A</v>
      </c>
      <c r="AQ1004" s="78" t="e">
        <f t="shared" ca="1" si="297"/>
        <v>#N/A</v>
      </c>
    </row>
    <row r="1005" spans="1:43">
      <c r="A1005" s="74">
        <v>2.2304489213782701</v>
      </c>
      <c r="B1005" s="74">
        <v>4263</v>
      </c>
      <c r="C1005" s="35">
        <v>0</v>
      </c>
      <c r="D1005" s="35">
        <f t="shared" ca="1" si="284"/>
        <v>22</v>
      </c>
      <c r="E1005" s="35">
        <f t="shared" ca="1" si="285"/>
        <v>6.717582773218062E-4</v>
      </c>
      <c r="F1005" s="35">
        <f ca="1">E1005*'Input Sheet'!$D$2/SUM(OFFSET($E$4,0,0,'Input Sheet'!$D$2))</f>
        <v>0.31330760194663687</v>
      </c>
      <c r="G1005" s="35" t="str">
        <f t="shared" si="286"/>
        <v/>
      </c>
      <c r="H1005" s="35" t="str">
        <f t="shared" si="287"/>
        <v/>
      </c>
      <c r="J1005" s="19">
        <v>1002</v>
      </c>
      <c r="K1005" s="30">
        <f t="shared" si="288"/>
        <v>2.5575072019056599</v>
      </c>
      <c r="L1005" s="77">
        <f t="shared" ca="1" si="289"/>
        <v>1.0943159033790714E-3</v>
      </c>
      <c r="M1005" s="27">
        <f t="shared" si="295"/>
        <v>2.5575072019056599</v>
      </c>
      <c r="N1005" s="22" t="str">
        <f t="shared" si="290"/>
        <v/>
      </c>
      <c r="O1005" s="28" t="str">
        <f t="shared" ca="1" si="291"/>
        <v/>
      </c>
      <c r="P1005" s="28" t="str">
        <f t="shared" ca="1" si="292"/>
        <v/>
      </c>
      <c r="Q1005" s="20" t="str">
        <f ca="1">IF(O1005="","",SUM($P$4:$P1005))</f>
        <v/>
      </c>
      <c r="R1005" s="28" t="e">
        <f t="shared" si="298"/>
        <v>#N/A</v>
      </c>
      <c r="S1005" s="77">
        <f ca="1">SUM(L$4:L1005)</f>
        <v>1.6617259897488441</v>
      </c>
      <c r="T1005" s="80">
        <f t="shared" ca="1" si="293"/>
        <v>0.79345295009026418</v>
      </c>
      <c r="U1005" s="80" t="e">
        <f t="shared" ca="1" si="294"/>
        <v>#N/A</v>
      </c>
      <c r="V1005" s="2"/>
      <c r="W1005" s="2"/>
      <c r="X1005" s="2"/>
      <c r="Y1005" s="2"/>
      <c r="AB1005" s="6"/>
      <c r="AC1005" s="6"/>
      <c r="AP1005" s="35" t="e">
        <f t="shared" si="296"/>
        <v>#N/A</v>
      </c>
      <c r="AQ1005" s="78" t="e">
        <f t="shared" ca="1" si="297"/>
        <v>#N/A</v>
      </c>
    </row>
    <row r="1006" spans="1:43">
      <c r="A1006" s="74">
        <v>1.6434526764861901</v>
      </c>
      <c r="B1006" s="74">
        <v>4267</v>
      </c>
      <c r="C1006" s="35">
        <v>0</v>
      </c>
      <c r="D1006" s="35">
        <f t="shared" ca="1" si="284"/>
        <v>10</v>
      </c>
      <c r="E1006" s="35">
        <f t="shared" ca="1" si="285"/>
        <v>3.2308374290239252E-3</v>
      </c>
      <c r="F1006" s="35">
        <f ca="1">E1006*'Input Sheet'!$D$2/SUM(OFFSET($E$4,0,0,'Input Sheet'!$D$2))</f>
        <v>1.506860371267158</v>
      </c>
      <c r="G1006" s="35" t="str">
        <f t="shared" si="286"/>
        <v/>
      </c>
      <c r="H1006" s="35" t="str">
        <f t="shared" si="287"/>
        <v/>
      </c>
      <c r="J1006" s="19">
        <v>1003</v>
      </c>
      <c r="K1006" s="30">
        <f t="shared" si="288"/>
        <v>2.5575072019056599</v>
      </c>
      <c r="L1006" s="77">
        <f t="shared" ca="1" si="289"/>
        <v>1.0943159033790714E-3</v>
      </c>
      <c r="M1006" s="27" t="str">
        <f t="shared" si="295"/>
        <v/>
      </c>
      <c r="N1006" s="22" t="str">
        <f t="shared" si="290"/>
        <v/>
      </c>
      <c r="O1006" s="28" t="str">
        <f t="shared" ca="1" si="291"/>
        <v/>
      </c>
      <c r="P1006" s="28" t="str">
        <f t="shared" ca="1" si="292"/>
        <v/>
      </c>
      <c r="Q1006" s="20" t="str">
        <f ca="1">IF(O1006="","",SUM($P$4:$P1006))</f>
        <v/>
      </c>
      <c r="R1006" s="28" t="e">
        <f t="shared" si="298"/>
        <v>#N/A</v>
      </c>
      <c r="S1006" s="77">
        <f ca="1">SUM(L$4:L1006)</f>
        <v>1.6628203056522233</v>
      </c>
      <c r="T1006" s="80">
        <f t="shared" ca="1" si="293"/>
        <v>0.79397547196644791</v>
      </c>
      <c r="U1006" s="80" t="e">
        <f t="shared" ca="1" si="294"/>
        <v>#N/A</v>
      </c>
      <c r="V1006" s="2"/>
      <c r="W1006" s="2"/>
      <c r="X1006" s="2"/>
      <c r="Y1006" s="2"/>
      <c r="AB1006" s="6"/>
      <c r="AC1006" s="6"/>
      <c r="AP1006" s="35" t="e">
        <f t="shared" si="296"/>
        <v>#N/A</v>
      </c>
      <c r="AQ1006" s="78" t="e">
        <f t="shared" ca="1" si="297"/>
        <v>#N/A</v>
      </c>
    </row>
    <row r="1007" spans="1:43">
      <c r="A1007" s="74">
        <v>2.1335389083702201</v>
      </c>
      <c r="B1007" s="74">
        <v>4269</v>
      </c>
      <c r="C1007" s="35">
        <v>0</v>
      </c>
      <c r="D1007" s="35">
        <f t="shared" ca="1" si="284"/>
        <v>20</v>
      </c>
      <c r="E1007" s="35">
        <f t="shared" ca="1" si="285"/>
        <v>9.9047570816791861E-4</v>
      </c>
      <c r="F1007" s="35">
        <f ca="1">E1007*'Input Sheet'!$D$2/SUM(OFFSET($E$4,0,0,'Input Sheet'!$D$2))</f>
        <v>0.46195719411109953</v>
      </c>
      <c r="G1007" s="35" t="str">
        <f t="shared" si="286"/>
        <v/>
      </c>
      <c r="H1007" s="35" t="str">
        <f t="shared" si="287"/>
        <v/>
      </c>
      <c r="J1007" s="19">
        <v>1004</v>
      </c>
      <c r="K1007" s="30">
        <f t="shared" si="288"/>
        <v>2.5599066250361102</v>
      </c>
      <c r="L1007" s="77">
        <f t="shared" ca="1" si="289"/>
        <v>1.0943159033790714E-3</v>
      </c>
      <c r="M1007" s="27">
        <f t="shared" si="295"/>
        <v>2.5599066250361102</v>
      </c>
      <c r="N1007" s="22" t="str">
        <f t="shared" si="290"/>
        <v/>
      </c>
      <c r="O1007" s="28" t="str">
        <f t="shared" ca="1" si="291"/>
        <v/>
      </c>
      <c r="P1007" s="28" t="str">
        <f t="shared" ca="1" si="292"/>
        <v/>
      </c>
      <c r="Q1007" s="20" t="str">
        <f ca="1">IF(O1007="","",SUM($P$4:$P1007))</f>
        <v/>
      </c>
      <c r="R1007" s="28" t="e">
        <f t="shared" si="298"/>
        <v>#N/A</v>
      </c>
      <c r="S1007" s="77">
        <f ca="1">SUM(L$4:L1007)</f>
        <v>1.6639146215556024</v>
      </c>
      <c r="T1007" s="80">
        <f t="shared" ca="1" si="293"/>
        <v>0.79449799384263164</v>
      </c>
      <c r="U1007" s="80" t="e">
        <f t="shared" ca="1" si="294"/>
        <v>#N/A</v>
      </c>
      <c r="V1007" s="2"/>
      <c r="W1007" s="2"/>
      <c r="X1007" s="2"/>
      <c r="Y1007" s="2"/>
      <c r="AB1007" s="6"/>
      <c r="AC1007" s="6"/>
      <c r="AP1007" s="35" t="e">
        <f t="shared" si="296"/>
        <v>#N/A</v>
      </c>
      <c r="AQ1007" s="78" t="e">
        <f t="shared" ca="1" si="297"/>
        <v>#N/A</v>
      </c>
    </row>
    <row r="1008" spans="1:43">
      <c r="A1008" s="74">
        <v>2.0492180226701802</v>
      </c>
      <c r="B1008" s="74">
        <v>4270</v>
      </c>
      <c r="C1008" s="35">
        <v>1.9323671497584499E-2</v>
      </c>
      <c r="D1008" s="35">
        <f t="shared" ca="1" si="284"/>
        <v>18</v>
      </c>
      <c r="E1008" s="35">
        <f t="shared" ca="1" si="285"/>
        <v>1.4283702317789985E-3</v>
      </c>
      <c r="F1008" s="35">
        <f ca="1">E1008*'Input Sheet'!$D$2/SUM(OFFSET($E$4,0,0,'Input Sheet'!$D$2))</f>
        <v>0.66619090098126998</v>
      </c>
      <c r="G1008" s="35">
        <f t="shared" si="286"/>
        <v>2.0492180226701802</v>
      </c>
      <c r="H1008" s="35">
        <f t="shared" si="287"/>
        <v>5</v>
      </c>
      <c r="J1008" s="19">
        <v>1005</v>
      </c>
      <c r="K1008" s="30">
        <f t="shared" si="288"/>
        <v>2.5622928644564702</v>
      </c>
      <c r="L1008" s="77">
        <f t="shared" ca="1" si="289"/>
        <v>1.0943159033790714E-3</v>
      </c>
      <c r="M1008" s="27">
        <f t="shared" si="295"/>
        <v>2.5622928644564702</v>
      </c>
      <c r="N1008" s="22" t="str">
        <f t="shared" si="290"/>
        <v/>
      </c>
      <c r="O1008" s="28" t="str">
        <f t="shared" ca="1" si="291"/>
        <v/>
      </c>
      <c r="P1008" s="28" t="str">
        <f t="shared" ca="1" si="292"/>
        <v/>
      </c>
      <c r="Q1008" s="20" t="str">
        <f ca="1">IF(O1008="","",SUM($P$4:$P1008))</f>
        <v/>
      </c>
      <c r="R1008" s="28" t="e">
        <f t="shared" si="298"/>
        <v>#N/A</v>
      </c>
      <c r="S1008" s="77">
        <f ca="1">SUM(L$4:L1008)</f>
        <v>1.6650089374589816</v>
      </c>
      <c r="T1008" s="80">
        <f t="shared" ca="1" si="293"/>
        <v>0.79502051571881549</v>
      </c>
      <c r="U1008" s="80" t="e">
        <f t="shared" ca="1" si="294"/>
        <v>#N/A</v>
      </c>
      <c r="V1008" s="2"/>
      <c r="W1008" s="2"/>
      <c r="X1008" s="2"/>
      <c r="Y1008" s="2"/>
      <c r="AB1008" s="6"/>
      <c r="AC1008" s="6"/>
      <c r="AP1008" s="35" t="e">
        <f t="shared" si="296"/>
        <v>#N/A</v>
      </c>
      <c r="AQ1008" s="78" t="e">
        <f t="shared" ca="1" si="297"/>
        <v>#N/A</v>
      </c>
    </row>
    <row r="1009" spans="1:43">
      <c r="A1009" s="74">
        <v>2.1072099696478701</v>
      </c>
      <c r="B1009" s="74">
        <v>4271</v>
      </c>
      <c r="C1009" s="35">
        <v>6.7632850241545903E-2</v>
      </c>
      <c r="D1009" s="35">
        <f t="shared" ca="1" si="284"/>
        <v>20</v>
      </c>
      <c r="E1009" s="35">
        <f t="shared" ca="1" si="285"/>
        <v>9.9047570816791861E-4</v>
      </c>
      <c r="F1009" s="35">
        <f ca="1">E1009*'Input Sheet'!$D$2/SUM(OFFSET($E$4,0,0,'Input Sheet'!$D$2))</f>
        <v>0.46195719411109953</v>
      </c>
      <c r="G1009" s="35">
        <f t="shared" si="286"/>
        <v>2.1072099696478701</v>
      </c>
      <c r="H1009" s="35">
        <f t="shared" si="287"/>
        <v>5</v>
      </c>
      <c r="J1009" s="19">
        <v>1006</v>
      </c>
      <c r="K1009" s="30">
        <f t="shared" si="288"/>
        <v>2.5634810853944101</v>
      </c>
      <c r="L1009" s="77">
        <f t="shared" ca="1" si="289"/>
        <v>1.0943159033790714E-3</v>
      </c>
      <c r="M1009" s="27">
        <f t="shared" si="295"/>
        <v>2.5634810853944101</v>
      </c>
      <c r="N1009" s="22" t="str">
        <f t="shared" si="290"/>
        <v/>
      </c>
      <c r="O1009" s="28" t="str">
        <f t="shared" ca="1" si="291"/>
        <v/>
      </c>
      <c r="P1009" s="28" t="str">
        <f t="shared" ca="1" si="292"/>
        <v/>
      </c>
      <c r="Q1009" s="20" t="str">
        <f ca="1">IF(O1009="","",SUM($P$4:$P1009))</f>
        <v/>
      </c>
      <c r="R1009" s="28" t="e">
        <f t="shared" si="298"/>
        <v>#N/A</v>
      </c>
      <c r="S1009" s="77">
        <f ca="1">SUM(L$4:L1009)</f>
        <v>1.6661032533623608</v>
      </c>
      <c r="T1009" s="80">
        <f t="shared" ca="1" si="293"/>
        <v>0.79554303759499922</v>
      </c>
      <c r="U1009" s="80" t="e">
        <f t="shared" ca="1" si="294"/>
        <v>#N/A</v>
      </c>
      <c r="V1009" s="2"/>
      <c r="W1009" s="2"/>
      <c r="X1009" s="2"/>
      <c r="Y1009" s="2"/>
      <c r="AB1009" s="6"/>
      <c r="AC1009" s="6"/>
      <c r="AP1009" s="35" t="e">
        <f t="shared" si="296"/>
        <v>#N/A</v>
      </c>
      <c r="AQ1009" s="78" t="e">
        <f t="shared" ca="1" si="297"/>
        <v>#N/A</v>
      </c>
    </row>
    <row r="1010" spans="1:43">
      <c r="A1010" s="74">
        <v>1.9731278535996999</v>
      </c>
      <c r="B1010" s="74">
        <v>4272</v>
      </c>
      <c r="C1010" s="35">
        <v>0</v>
      </c>
      <c r="D1010" s="35">
        <f t="shared" ca="1" si="284"/>
        <v>17</v>
      </c>
      <c r="E1010" s="35">
        <f t="shared" ca="1" si="285"/>
        <v>1.8846551669306228E-3</v>
      </c>
      <c r="F1010" s="35">
        <f ca="1">E1010*'Input Sheet'!$D$2/SUM(OFFSET($E$4,0,0,'Input Sheet'!$D$2))</f>
        <v>0.8790018832391755</v>
      </c>
      <c r="G1010" s="35" t="str">
        <f t="shared" si="286"/>
        <v/>
      </c>
      <c r="H1010" s="35" t="str">
        <f t="shared" si="287"/>
        <v/>
      </c>
      <c r="J1010" s="19">
        <v>1007</v>
      </c>
      <c r="K1010" s="30">
        <f t="shared" si="288"/>
        <v>2.5634810853944101</v>
      </c>
      <c r="L1010" s="77">
        <f t="shared" ca="1" si="289"/>
        <v>1.0943159033790714E-3</v>
      </c>
      <c r="M1010" s="27" t="str">
        <f t="shared" si="295"/>
        <v/>
      </c>
      <c r="N1010" s="22" t="str">
        <f t="shared" si="290"/>
        <v/>
      </c>
      <c r="O1010" s="28" t="str">
        <f t="shared" ca="1" si="291"/>
        <v/>
      </c>
      <c r="P1010" s="28" t="str">
        <f t="shared" ca="1" si="292"/>
        <v/>
      </c>
      <c r="Q1010" s="20" t="str">
        <f ca="1">IF(O1010="","",SUM($P$4:$P1010))</f>
        <v/>
      </c>
      <c r="R1010" s="28" t="e">
        <f t="shared" si="298"/>
        <v>#N/A</v>
      </c>
      <c r="S1010" s="77">
        <f ca="1">SUM(L$4:L1010)</f>
        <v>1.6671975692657399</v>
      </c>
      <c r="T1010" s="80">
        <f t="shared" ca="1" si="293"/>
        <v>0.79606555947118296</v>
      </c>
      <c r="U1010" s="80" t="e">
        <f t="shared" ca="1" si="294"/>
        <v>#N/A</v>
      </c>
      <c r="V1010" s="2"/>
      <c r="W1010" s="2"/>
      <c r="X1010" s="2"/>
      <c r="Y1010" s="2"/>
      <c r="AB1010" s="6"/>
      <c r="AC1010" s="6"/>
      <c r="AP1010" s="35" t="e">
        <f t="shared" si="296"/>
        <v>#N/A</v>
      </c>
      <c r="AQ1010" s="78" t="e">
        <f t="shared" ca="1" si="297"/>
        <v>#N/A</v>
      </c>
    </row>
    <row r="1011" spans="1:43">
      <c r="A1011" s="74">
        <v>1.5797835966168099</v>
      </c>
      <c r="B1011" s="74">
        <v>4274</v>
      </c>
      <c r="C1011" s="35">
        <v>2.0576131687242798E-2</v>
      </c>
      <c r="D1011" s="35">
        <f t="shared" ca="1" si="284"/>
        <v>9</v>
      </c>
      <c r="E1011" s="35">
        <f t="shared" ca="1" si="285"/>
        <v>3.9910344711472012E-3</v>
      </c>
      <c r="F1011" s="35">
        <f ca="1">E1011*'Input Sheet'!$D$2/SUM(OFFSET($E$4,0,0,'Input Sheet'!$D$2))</f>
        <v>1.8614157527417832</v>
      </c>
      <c r="G1011" s="35">
        <f t="shared" si="286"/>
        <v>1.5797835966168099</v>
      </c>
      <c r="H1011" s="35">
        <f t="shared" si="287"/>
        <v>2</v>
      </c>
      <c r="J1011" s="19">
        <v>1008</v>
      </c>
      <c r="K1011" s="30">
        <f t="shared" si="288"/>
        <v>2.5658478186735199</v>
      </c>
      <c r="L1011" s="77">
        <f t="shared" ca="1" si="289"/>
        <v>1.0943159033790714E-3</v>
      </c>
      <c r="M1011" s="27">
        <f t="shared" si="295"/>
        <v>2.5658478186735199</v>
      </c>
      <c r="N1011" s="22" t="str">
        <f t="shared" si="290"/>
        <v/>
      </c>
      <c r="O1011" s="28" t="str">
        <f t="shared" ca="1" si="291"/>
        <v/>
      </c>
      <c r="P1011" s="28" t="str">
        <f t="shared" ca="1" si="292"/>
        <v/>
      </c>
      <c r="Q1011" s="20" t="str">
        <f ca="1">IF(O1011="","",SUM($P$4:$P1011))</f>
        <v/>
      </c>
      <c r="R1011" s="28" t="e">
        <f t="shared" si="298"/>
        <v>#N/A</v>
      </c>
      <c r="S1011" s="77">
        <f ca="1">SUM(L$4:L1011)</f>
        <v>1.6682918851691191</v>
      </c>
      <c r="T1011" s="80">
        <f t="shared" ca="1" si="293"/>
        <v>0.79658808134736669</v>
      </c>
      <c r="U1011" s="80" t="e">
        <f t="shared" ca="1" si="294"/>
        <v>#N/A</v>
      </c>
      <c r="V1011" s="2"/>
      <c r="W1011" s="2"/>
      <c r="X1011" s="2"/>
      <c r="Y1011" s="2"/>
      <c r="AB1011" s="6"/>
      <c r="AC1011" s="6"/>
      <c r="AP1011" s="35" t="e">
        <f t="shared" si="296"/>
        <v>#N/A</v>
      </c>
      <c r="AQ1011" s="78" t="e">
        <f t="shared" ca="1" si="297"/>
        <v>#N/A</v>
      </c>
    </row>
    <row r="1012" spans="1:43">
      <c r="A1012" s="74">
        <v>1.88081359228079</v>
      </c>
      <c r="B1012" s="74">
        <v>4276</v>
      </c>
      <c r="C1012" s="35">
        <v>2.1186440677966101E-2</v>
      </c>
      <c r="D1012" s="35">
        <f t="shared" ca="1" si="284"/>
        <v>15</v>
      </c>
      <c r="E1012" s="35">
        <f t="shared" ca="1" si="285"/>
        <v>2.1202370627969509E-3</v>
      </c>
      <c r="F1012" s="35">
        <f ca="1">E1012*'Input Sheet'!$D$2/SUM(OFFSET($E$4,0,0,'Input Sheet'!$D$2))</f>
        <v>0.98887711864407257</v>
      </c>
      <c r="G1012" s="35">
        <f t="shared" si="286"/>
        <v>1.88081359228079</v>
      </c>
      <c r="H1012" s="35">
        <f t="shared" si="287"/>
        <v>6</v>
      </c>
      <c r="J1012" s="19">
        <v>1009</v>
      </c>
      <c r="K1012" s="30">
        <f t="shared" si="288"/>
        <v>2.5670263661590602</v>
      </c>
      <c r="L1012" s="77">
        <f t="shared" ca="1" si="289"/>
        <v>1.0943159033790714E-3</v>
      </c>
      <c r="M1012" s="27">
        <f t="shared" si="295"/>
        <v>2.5670263661590602</v>
      </c>
      <c r="N1012" s="22" t="str">
        <f t="shared" si="290"/>
        <v/>
      </c>
      <c r="O1012" s="28" t="str">
        <f t="shared" ca="1" si="291"/>
        <v/>
      </c>
      <c r="P1012" s="28" t="str">
        <f t="shared" ca="1" si="292"/>
        <v/>
      </c>
      <c r="Q1012" s="20" t="str">
        <f ca="1">IF(O1012="","",SUM($P$4:$P1012))</f>
        <v/>
      </c>
      <c r="R1012" s="28" t="e">
        <f t="shared" si="298"/>
        <v>#N/A</v>
      </c>
      <c r="S1012" s="77">
        <f ca="1">SUM(L$4:L1012)</f>
        <v>1.6693862010724982</v>
      </c>
      <c r="T1012" s="80">
        <f t="shared" ca="1" si="293"/>
        <v>0.79711060322355054</v>
      </c>
      <c r="U1012" s="80" t="e">
        <f t="shared" ca="1" si="294"/>
        <v>#N/A</v>
      </c>
      <c r="V1012" s="2"/>
      <c r="W1012" s="2"/>
      <c r="X1012" s="2"/>
      <c r="Y1012" s="2"/>
      <c r="AB1012" s="6"/>
      <c r="AC1012" s="6"/>
      <c r="AP1012" s="35" t="e">
        <f t="shared" si="296"/>
        <v>#N/A</v>
      </c>
      <c r="AQ1012" s="78" t="e">
        <f t="shared" ca="1" si="297"/>
        <v>#N/A</v>
      </c>
    </row>
    <row r="1013" spans="1:43">
      <c r="A1013" s="74">
        <v>1.8633228601204599</v>
      </c>
      <c r="B1013" s="74">
        <v>4278</v>
      </c>
      <c r="C1013" s="35">
        <v>1.3274336283185801E-2</v>
      </c>
      <c r="D1013" s="35">
        <f t="shared" ca="1" si="284"/>
        <v>15</v>
      </c>
      <c r="E1013" s="35">
        <f t="shared" ca="1" si="285"/>
        <v>2.1202370627969509E-3</v>
      </c>
      <c r="F1013" s="35">
        <f ca="1">E1013*'Input Sheet'!$D$2/SUM(OFFSET($E$4,0,0,'Input Sheet'!$D$2))</f>
        <v>0.98887711864407257</v>
      </c>
      <c r="G1013" s="35">
        <f t="shared" si="286"/>
        <v>1.8633228601204599</v>
      </c>
      <c r="H1013" s="35">
        <f t="shared" si="287"/>
        <v>1</v>
      </c>
      <c r="J1013" s="19">
        <v>1010</v>
      </c>
      <c r="K1013" s="30">
        <f t="shared" si="288"/>
        <v>2.57170883180869</v>
      </c>
      <c r="L1013" s="77">
        <f t="shared" ca="1" si="289"/>
        <v>1.0943159033790714E-3</v>
      </c>
      <c r="M1013" s="27">
        <f t="shared" si="295"/>
        <v>2.57170883180869</v>
      </c>
      <c r="N1013" s="22" t="str">
        <f t="shared" si="290"/>
        <v/>
      </c>
      <c r="O1013" s="28" t="str">
        <f t="shared" ca="1" si="291"/>
        <v/>
      </c>
      <c r="P1013" s="28" t="str">
        <f t="shared" ca="1" si="292"/>
        <v/>
      </c>
      <c r="Q1013" s="20" t="str">
        <f ca="1">IF(O1013="","",SUM($P$4:$P1013))</f>
        <v/>
      </c>
      <c r="R1013" s="28" t="e">
        <f t="shared" si="298"/>
        <v>#N/A</v>
      </c>
      <c r="S1013" s="77">
        <f ca="1">SUM(L$4:L1013)</f>
        <v>1.6704805169758774</v>
      </c>
      <c r="T1013" s="80">
        <f t="shared" ca="1" si="293"/>
        <v>0.79763312509973427</v>
      </c>
      <c r="U1013" s="80" t="e">
        <f t="shared" ca="1" si="294"/>
        <v>#N/A</v>
      </c>
      <c r="V1013" s="2"/>
      <c r="W1013" s="2"/>
      <c r="X1013" s="2"/>
      <c r="Y1013" s="2"/>
      <c r="AB1013" s="6"/>
      <c r="AC1013" s="6"/>
      <c r="AP1013" s="35" t="e">
        <f t="shared" si="296"/>
        <v>#N/A</v>
      </c>
      <c r="AQ1013" s="78" t="e">
        <f t="shared" ca="1" si="297"/>
        <v>#N/A</v>
      </c>
    </row>
    <row r="1014" spans="1:43">
      <c r="A1014" s="74">
        <v>2.0827853703164498</v>
      </c>
      <c r="B1014" s="74">
        <v>4279</v>
      </c>
      <c r="C1014" s="35">
        <v>3.5242290748898703E-2</v>
      </c>
      <c r="D1014" s="35">
        <f t="shared" ca="1" si="284"/>
        <v>19</v>
      </c>
      <c r="E1014" s="35">
        <f t="shared" ca="1" si="285"/>
        <v>1.0051494223629991E-3</v>
      </c>
      <c r="F1014" s="35">
        <f ca="1">E1014*'Input Sheet'!$D$2/SUM(OFFSET($E$4,0,0,'Input Sheet'!$D$2))</f>
        <v>0.46880100439422701</v>
      </c>
      <c r="G1014" s="35">
        <f t="shared" si="286"/>
        <v>2.0827853703164498</v>
      </c>
      <c r="H1014" s="35">
        <f t="shared" si="287"/>
        <v>8</v>
      </c>
      <c r="J1014" s="19">
        <v>1011</v>
      </c>
      <c r="K1014" s="30">
        <f t="shared" si="288"/>
        <v>2.5728716022004798</v>
      </c>
      <c r="L1014" s="77">
        <f t="shared" ca="1" si="289"/>
        <v>1.0943159033790714E-3</v>
      </c>
      <c r="M1014" s="27">
        <f t="shared" si="295"/>
        <v>2.5728716022004798</v>
      </c>
      <c r="N1014" s="22" t="str">
        <f t="shared" si="290"/>
        <v/>
      </c>
      <c r="O1014" s="28" t="str">
        <f t="shared" ca="1" si="291"/>
        <v/>
      </c>
      <c r="P1014" s="28" t="str">
        <f t="shared" ca="1" si="292"/>
        <v/>
      </c>
      <c r="Q1014" s="20" t="str">
        <f ca="1">IF(O1014="","",SUM($P$4:$P1014))</f>
        <v/>
      </c>
      <c r="R1014" s="28" t="e">
        <f t="shared" si="298"/>
        <v>#N/A</v>
      </c>
      <c r="S1014" s="77">
        <f ca="1">SUM(L$4:L1014)</f>
        <v>1.6715748328792566</v>
      </c>
      <c r="T1014" s="80">
        <f t="shared" ca="1" si="293"/>
        <v>0.79815564697591801</v>
      </c>
      <c r="U1014" s="80" t="e">
        <f t="shared" ca="1" si="294"/>
        <v>#N/A</v>
      </c>
      <c r="V1014" s="2"/>
      <c r="W1014" s="2"/>
      <c r="X1014" s="2"/>
      <c r="Y1014" s="2"/>
      <c r="AB1014" s="6"/>
      <c r="AC1014" s="6"/>
      <c r="AP1014" s="35" t="e">
        <f t="shared" si="296"/>
        <v>#N/A</v>
      </c>
      <c r="AQ1014" s="78" t="e">
        <f t="shared" ca="1" si="297"/>
        <v>#N/A</v>
      </c>
    </row>
    <row r="1015" spans="1:43">
      <c r="A1015" s="74">
        <v>2.1553360374650601</v>
      </c>
      <c r="B1015" s="74">
        <v>4291</v>
      </c>
      <c r="C1015" s="35">
        <v>9.3457943925233603E-3</v>
      </c>
      <c r="D1015" s="35">
        <f t="shared" ca="1" si="284"/>
        <v>21</v>
      </c>
      <c r="E1015" s="35">
        <f t="shared" ca="1" si="285"/>
        <v>8.8113748064288871E-4</v>
      </c>
      <c r="F1015" s="35">
        <f ca="1">E1015*'Input Sheet'!$D$2/SUM(OFFSET($E$4,0,0,'Input Sheet'!$D$2))</f>
        <v>0.41096191943649768</v>
      </c>
      <c r="G1015" s="35">
        <f t="shared" si="286"/>
        <v>2.1553360374650601</v>
      </c>
      <c r="H1015" s="35">
        <f t="shared" si="287"/>
        <v>3</v>
      </c>
      <c r="J1015" s="19">
        <v>1012</v>
      </c>
      <c r="K1015" s="30">
        <f t="shared" si="288"/>
        <v>2.5728716022004798</v>
      </c>
      <c r="L1015" s="77">
        <f t="shared" ca="1" si="289"/>
        <v>1.0943159033790714E-3</v>
      </c>
      <c r="M1015" s="27" t="str">
        <f t="shared" si="295"/>
        <v/>
      </c>
      <c r="N1015" s="22" t="str">
        <f t="shared" si="290"/>
        <v/>
      </c>
      <c r="O1015" s="28" t="str">
        <f t="shared" ca="1" si="291"/>
        <v/>
      </c>
      <c r="P1015" s="28" t="str">
        <f t="shared" ca="1" si="292"/>
        <v/>
      </c>
      <c r="Q1015" s="20" t="str">
        <f ca="1">IF(O1015="","",SUM($P$4:$P1015))</f>
        <v/>
      </c>
      <c r="R1015" s="28" t="e">
        <f t="shared" si="298"/>
        <v>#N/A</v>
      </c>
      <c r="S1015" s="77">
        <f ca="1">SUM(L$4:L1015)</f>
        <v>1.6726691487826357</v>
      </c>
      <c r="T1015" s="80">
        <f t="shared" ca="1" si="293"/>
        <v>0.79867816885210174</v>
      </c>
      <c r="U1015" s="80" t="e">
        <f t="shared" ca="1" si="294"/>
        <v>#N/A</v>
      </c>
      <c r="V1015" s="2"/>
      <c r="W1015" s="2"/>
      <c r="X1015" s="2"/>
      <c r="Y1015" s="2"/>
      <c r="AB1015" s="6"/>
      <c r="AC1015" s="6"/>
      <c r="AP1015" s="35" t="e">
        <f t="shared" si="296"/>
        <v>#N/A</v>
      </c>
      <c r="AQ1015" s="78" t="e">
        <f t="shared" ca="1" si="297"/>
        <v>#N/A</v>
      </c>
    </row>
    <row r="1016" spans="1:43">
      <c r="A1016" s="74">
        <v>1.88081359228079</v>
      </c>
      <c r="B1016" s="74">
        <v>4292</v>
      </c>
      <c r="C1016" s="35">
        <v>0</v>
      </c>
      <c r="D1016" s="35">
        <f t="shared" ca="1" si="284"/>
        <v>15</v>
      </c>
      <c r="E1016" s="35">
        <f t="shared" ca="1" si="285"/>
        <v>2.1202370627969509E-3</v>
      </c>
      <c r="F1016" s="35">
        <f ca="1">E1016*'Input Sheet'!$D$2/SUM(OFFSET($E$4,0,0,'Input Sheet'!$D$2))</f>
        <v>0.98887711864407257</v>
      </c>
      <c r="G1016" s="35" t="str">
        <f t="shared" si="286"/>
        <v/>
      </c>
      <c r="H1016" s="35" t="str">
        <f t="shared" si="287"/>
        <v/>
      </c>
      <c r="J1016" s="19">
        <v>1013</v>
      </c>
      <c r="K1016" s="30">
        <f t="shared" si="288"/>
        <v>2.5728716022004798</v>
      </c>
      <c r="L1016" s="77">
        <f t="shared" ca="1" si="289"/>
        <v>1.0943159033790714E-3</v>
      </c>
      <c r="M1016" s="27" t="str">
        <f t="shared" si="295"/>
        <v/>
      </c>
      <c r="N1016" s="22" t="str">
        <f t="shared" si="290"/>
        <v/>
      </c>
      <c r="O1016" s="28" t="str">
        <f t="shared" ca="1" si="291"/>
        <v/>
      </c>
      <c r="P1016" s="28" t="str">
        <f t="shared" ca="1" si="292"/>
        <v/>
      </c>
      <c r="Q1016" s="20" t="str">
        <f ca="1">IF(O1016="","",SUM($P$4:$P1016))</f>
        <v/>
      </c>
      <c r="R1016" s="28" t="e">
        <f t="shared" si="298"/>
        <v>#N/A</v>
      </c>
      <c r="S1016" s="77">
        <f ca="1">SUM(L$4:L1016)</f>
        <v>1.6737634646860149</v>
      </c>
      <c r="T1016" s="80">
        <f t="shared" ca="1" si="293"/>
        <v>0.79920069072828559</v>
      </c>
      <c r="U1016" s="80" t="e">
        <f t="shared" ca="1" si="294"/>
        <v>#N/A</v>
      </c>
      <c r="V1016" s="2"/>
      <c r="W1016" s="2"/>
      <c r="X1016" s="2"/>
      <c r="Y1016" s="2"/>
      <c r="AB1016" s="6"/>
      <c r="AC1016" s="6"/>
      <c r="AP1016" s="35" t="e">
        <f t="shared" si="296"/>
        <v>#N/A</v>
      </c>
      <c r="AQ1016" s="78" t="e">
        <f t="shared" ca="1" si="297"/>
        <v>#N/A</v>
      </c>
    </row>
    <row r="1017" spans="1:43">
      <c r="A1017" s="74">
        <v>1.9912260756924898</v>
      </c>
      <c r="B1017" s="74">
        <v>4302</v>
      </c>
      <c r="C1017" s="35">
        <v>3.3816425120772903E-2</v>
      </c>
      <c r="D1017" s="35">
        <f t="shared" ca="1" si="284"/>
        <v>17</v>
      </c>
      <c r="E1017" s="35">
        <f t="shared" ca="1" si="285"/>
        <v>1.8846551669306228E-3</v>
      </c>
      <c r="F1017" s="35">
        <f ca="1">E1017*'Input Sheet'!$D$2/SUM(OFFSET($E$4,0,0,'Input Sheet'!$D$2))</f>
        <v>0.8790018832391755</v>
      </c>
      <c r="G1017" s="35">
        <f t="shared" si="286"/>
        <v>1.9912260756924898</v>
      </c>
      <c r="H1017" s="35">
        <f t="shared" si="287"/>
        <v>5</v>
      </c>
      <c r="J1017" s="19">
        <v>1014</v>
      </c>
      <c r="K1017" s="30">
        <f t="shared" si="288"/>
        <v>2.57518784492766</v>
      </c>
      <c r="L1017" s="77">
        <f t="shared" ca="1" si="289"/>
        <v>1.0943159033790714E-3</v>
      </c>
      <c r="M1017" s="27">
        <f t="shared" si="295"/>
        <v>2.57518784492766</v>
      </c>
      <c r="N1017" s="22" t="str">
        <f t="shared" si="290"/>
        <v/>
      </c>
      <c r="O1017" s="28" t="str">
        <f t="shared" ca="1" si="291"/>
        <v/>
      </c>
      <c r="P1017" s="28" t="str">
        <f t="shared" ca="1" si="292"/>
        <v/>
      </c>
      <c r="Q1017" s="20" t="str">
        <f ca="1">IF(O1017="","",SUM($P$4:$P1017))</f>
        <v/>
      </c>
      <c r="R1017" s="28" t="e">
        <f t="shared" si="298"/>
        <v>#N/A</v>
      </c>
      <c r="S1017" s="77">
        <f ca="1">SUM(L$4:L1017)</f>
        <v>1.6748577805893941</v>
      </c>
      <c r="T1017" s="80">
        <f t="shared" ca="1" si="293"/>
        <v>0.79972321260446932</v>
      </c>
      <c r="U1017" s="80" t="e">
        <f t="shared" ca="1" si="294"/>
        <v>#N/A</v>
      </c>
      <c r="V1017" s="2"/>
      <c r="W1017" s="2"/>
      <c r="X1017" s="2"/>
      <c r="Y1017" s="2"/>
      <c r="AB1017" s="6"/>
      <c r="AC1017" s="6"/>
      <c r="AP1017" s="35" t="e">
        <f t="shared" si="296"/>
        <v>#N/A</v>
      </c>
      <c r="AQ1017" s="78" t="e">
        <f t="shared" ca="1" si="297"/>
        <v>#N/A</v>
      </c>
    </row>
    <row r="1018" spans="1:43">
      <c r="A1018" s="74">
        <v>1.82607480270083</v>
      </c>
      <c r="B1018" s="74">
        <v>4351</v>
      </c>
      <c r="C1018" s="35">
        <v>5.4054054054054099E-2</v>
      </c>
      <c r="D1018" s="35">
        <f t="shared" ca="1" si="284"/>
        <v>14</v>
      </c>
      <c r="E1018" s="35">
        <f t="shared" ca="1" si="285"/>
        <v>2.7692892248776498E-3</v>
      </c>
      <c r="F1018" s="35">
        <f ca="1">E1018*'Input Sheet'!$D$2/SUM(OFFSET($E$4,0,0,'Input Sheet'!$D$2))</f>
        <v>1.2915946039432782</v>
      </c>
      <c r="G1018" s="35">
        <f t="shared" si="286"/>
        <v>1.82607480270083</v>
      </c>
      <c r="H1018" s="35">
        <f t="shared" si="287"/>
        <v>3</v>
      </c>
      <c r="J1018" s="19">
        <v>1015</v>
      </c>
      <c r="K1018" s="30">
        <f t="shared" si="288"/>
        <v>2.5763413502057899</v>
      </c>
      <c r="L1018" s="77">
        <f t="shared" ca="1" si="289"/>
        <v>1.0943159033790714E-3</v>
      </c>
      <c r="M1018" s="27">
        <f t="shared" si="295"/>
        <v>2.5763413502057899</v>
      </c>
      <c r="N1018" s="22" t="str">
        <f t="shared" si="290"/>
        <v/>
      </c>
      <c r="O1018" s="28" t="str">
        <f t="shared" ca="1" si="291"/>
        <v/>
      </c>
      <c r="P1018" s="28" t="str">
        <f t="shared" ca="1" si="292"/>
        <v/>
      </c>
      <c r="Q1018" s="20" t="str">
        <f ca="1">IF(O1018="","",SUM($P$4:$P1018))</f>
        <v/>
      </c>
      <c r="R1018" s="28" t="e">
        <f t="shared" si="298"/>
        <v>#N/A</v>
      </c>
      <c r="S1018" s="77">
        <f ca="1">SUM(L$4:L1018)</f>
        <v>1.6759520964927732</v>
      </c>
      <c r="T1018" s="80">
        <f t="shared" ca="1" si="293"/>
        <v>0.80024573448065306</v>
      </c>
      <c r="U1018" s="80" t="e">
        <f t="shared" ca="1" si="294"/>
        <v>#N/A</v>
      </c>
      <c r="V1018" s="2"/>
      <c r="W1018" s="2"/>
      <c r="X1018" s="2"/>
      <c r="Y1018" s="2"/>
      <c r="AB1018" s="6"/>
      <c r="AC1018" s="6"/>
      <c r="AP1018" s="35" t="e">
        <f t="shared" si="296"/>
        <v>#N/A</v>
      </c>
      <c r="AQ1018" s="78" t="e">
        <f t="shared" ca="1" si="297"/>
        <v>#N/A</v>
      </c>
    </row>
    <row r="1019" spans="1:43">
      <c r="A1019" s="74">
        <v>1.9912260756924898</v>
      </c>
      <c r="B1019" s="74">
        <v>4352</v>
      </c>
      <c r="C1019" s="35">
        <v>4.4843049327354303E-3</v>
      </c>
      <c r="D1019" s="35">
        <f t="shared" ca="1" si="284"/>
        <v>17</v>
      </c>
      <c r="E1019" s="35">
        <f t="shared" ca="1" si="285"/>
        <v>1.8846551669306228E-3</v>
      </c>
      <c r="F1019" s="35">
        <f ca="1">E1019*'Input Sheet'!$D$2/SUM(OFFSET($E$4,0,0,'Input Sheet'!$D$2))</f>
        <v>0.8790018832391755</v>
      </c>
      <c r="G1019" s="35">
        <f t="shared" si="286"/>
        <v>1.9912260756924898</v>
      </c>
      <c r="H1019" s="35">
        <f t="shared" si="287"/>
        <v>5</v>
      </c>
      <c r="J1019" s="19">
        <v>1016</v>
      </c>
      <c r="K1019" s="30">
        <f t="shared" si="288"/>
        <v>2.5763413502057899</v>
      </c>
      <c r="L1019" s="77">
        <f t="shared" ca="1" si="289"/>
        <v>1.0943159033790714E-3</v>
      </c>
      <c r="M1019" s="27" t="str">
        <f t="shared" si="295"/>
        <v/>
      </c>
      <c r="N1019" s="22" t="str">
        <f t="shared" si="290"/>
        <v/>
      </c>
      <c r="O1019" s="28" t="str">
        <f t="shared" ca="1" si="291"/>
        <v/>
      </c>
      <c r="P1019" s="28" t="str">
        <f t="shared" ca="1" si="292"/>
        <v/>
      </c>
      <c r="Q1019" s="20" t="str">
        <f ca="1">IF(O1019="","",SUM($P$4:$P1019))</f>
        <v/>
      </c>
      <c r="R1019" s="28" t="e">
        <f t="shared" si="298"/>
        <v>#N/A</v>
      </c>
      <c r="S1019" s="77">
        <f ca="1">SUM(L$4:L1019)</f>
        <v>1.6770464123961524</v>
      </c>
      <c r="T1019" s="80">
        <f t="shared" ca="1" si="293"/>
        <v>0.80076825635683679</v>
      </c>
      <c r="U1019" s="80" t="e">
        <f t="shared" ca="1" si="294"/>
        <v>#N/A</v>
      </c>
      <c r="V1019" s="2"/>
      <c r="W1019" s="2"/>
      <c r="X1019" s="2"/>
      <c r="Y1019" s="2"/>
      <c r="AB1019" s="6"/>
      <c r="AC1019" s="6"/>
      <c r="AP1019" s="35" t="e">
        <f t="shared" si="296"/>
        <v>#N/A</v>
      </c>
      <c r="AQ1019" s="78" t="e">
        <f t="shared" ca="1" si="297"/>
        <v>#N/A</v>
      </c>
    </row>
    <row r="1020" spans="1:43">
      <c r="A1020" s="74">
        <v>1.49136169383427</v>
      </c>
      <c r="B1020" s="74">
        <v>4355</v>
      </c>
      <c r="C1020" s="35">
        <v>0</v>
      </c>
      <c r="D1020" s="35">
        <f t="shared" ca="1" si="284"/>
        <v>7</v>
      </c>
      <c r="E1020" s="35">
        <f t="shared" ca="1" si="285"/>
        <v>6.4616748580478504E-3</v>
      </c>
      <c r="F1020" s="35">
        <f ca="1">E1020*'Input Sheet'!$D$2/SUM(OFFSET($E$4,0,0,'Input Sheet'!$D$2))</f>
        <v>3.013720742534316</v>
      </c>
      <c r="G1020" s="35" t="str">
        <f t="shared" si="286"/>
        <v/>
      </c>
      <c r="H1020" s="35" t="str">
        <f t="shared" si="287"/>
        <v/>
      </c>
      <c r="J1020" s="19">
        <v>1017</v>
      </c>
      <c r="K1020" s="30">
        <f t="shared" si="288"/>
        <v>2.5763413502057899</v>
      </c>
      <c r="L1020" s="77">
        <f t="shared" ca="1" si="289"/>
        <v>1.0943159033790714E-3</v>
      </c>
      <c r="M1020" s="27" t="str">
        <f t="shared" si="295"/>
        <v/>
      </c>
      <c r="N1020" s="22" t="str">
        <f t="shared" si="290"/>
        <v/>
      </c>
      <c r="O1020" s="28" t="str">
        <f t="shared" ca="1" si="291"/>
        <v/>
      </c>
      <c r="P1020" s="28" t="str">
        <f t="shared" ca="1" si="292"/>
        <v/>
      </c>
      <c r="Q1020" s="20" t="str">
        <f ca="1">IF(O1020="","",SUM($P$4:$P1020))</f>
        <v/>
      </c>
      <c r="R1020" s="28" t="e">
        <f t="shared" si="298"/>
        <v>#N/A</v>
      </c>
      <c r="S1020" s="77">
        <f ca="1">SUM(L$4:L1020)</f>
        <v>1.6781407282995315</v>
      </c>
      <c r="T1020" s="80">
        <f t="shared" ca="1" si="293"/>
        <v>0.80129077823302064</v>
      </c>
      <c r="U1020" s="80" t="e">
        <f t="shared" ca="1" si="294"/>
        <v>#N/A</v>
      </c>
      <c r="V1020" s="2"/>
      <c r="W1020" s="2"/>
      <c r="X1020" s="2"/>
      <c r="Y1020" s="2"/>
      <c r="AB1020" s="6"/>
      <c r="AC1020" s="6"/>
      <c r="AP1020" s="35" t="e">
        <f t="shared" si="296"/>
        <v>#N/A</v>
      </c>
      <c r="AQ1020" s="78" t="e">
        <f t="shared" ca="1" si="297"/>
        <v>#N/A</v>
      </c>
    </row>
    <row r="1021" spans="1:43">
      <c r="A1021" s="74">
        <v>1.3802112417116099</v>
      </c>
      <c r="B1021" s="74">
        <v>4359</v>
      </c>
      <c r="C1021" s="35">
        <v>0</v>
      </c>
      <c r="D1021" s="35">
        <f t="shared" ca="1" si="284"/>
        <v>5</v>
      </c>
      <c r="E1021" s="35">
        <f t="shared" ca="1" si="285"/>
        <v>1.0438090155308067E-2</v>
      </c>
      <c r="F1021" s="35">
        <f ca="1">E1021*'Input Sheet'!$D$2/SUM(OFFSET($E$4,0,0,'Input Sheet'!$D$2))</f>
        <v>4.8683181225554346</v>
      </c>
      <c r="G1021" s="35" t="str">
        <f t="shared" si="286"/>
        <v/>
      </c>
      <c r="H1021" s="35" t="str">
        <f t="shared" si="287"/>
        <v/>
      </c>
      <c r="J1021" s="19">
        <v>1018</v>
      </c>
      <c r="K1021" s="30">
        <f t="shared" si="288"/>
        <v>2.57749179983723</v>
      </c>
      <c r="L1021" s="77">
        <f t="shared" ca="1" si="289"/>
        <v>1.0943159033790714E-3</v>
      </c>
      <c r="M1021" s="27">
        <f t="shared" si="295"/>
        <v>2.57749179983723</v>
      </c>
      <c r="N1021" s="22" t="str">
        <f t="shared" si="290"/>
        <v/>
      </c>
      <c r="O1021" s="28" t="str">
        <f t="shared" ca="1" si="291"/>
        <v/>
      </c>
      <c r="P1021" s="28" t="str">
        <f t="shared" ca="1" si="292"/>
        <v/>
      </c>
      <c r="Q1021" s="20" t="str">
        <f ca="1">IF(O1021="","",SUM($P$4:$P1021))</f>
        <v/>
      </c>
      <c r="R1021" s="28" t="e">
        <f t="shared" si="298"/>
        <v>#N/A</v>
      </c>
      <c r="S1021" s="77">
        <f ca="1">SUM(L$4:L1021)</f>
        <v>1.6792350442029107</v>
      </c>
      <c r="T1021" s="80">
        <f t="shared" ca="1" si="293"/>
        <v>0.80181330010920437</v>
      </c>
      <c r="U1021" s="80" t="e">
        <f t="shared" ca="1" si="294"/>
        <v>#N/A</v>
      </c>
      <c r="V1021" s="2"/>
      <c r="W1021" s="2"/>
      <c r="X1021" s="2"/>
      <c r="Y1021" s="2"/>
      <c r="AB1021" s="6"/>
      <c r="AC1021" s="6"/>
      <c r="AP1021" s="35" t="e">
        <f t="shared" si="296"/>
        <v>#N/A</v>
      </c>
      <c r="AQ1021" s="78" t="e">
        <f t="shared" ca="1" si="297"/>
        <v>#N/A</v>
      </c>
    </row>
    <row r="1022" spans="1:43">
      <c r="A1022" s="74">
        <v>1.76342799356294</v>
      </c>
      <c r="B1022" s="74">
        <v>4360</v>
      </c>
      <c r="C1022" s="35">
        <v>7.1428571428571397E-2</v>
      </c>
      <c r="D1022" s="35">
        <f t="shared" ca="1" si="284"/>
        <v>13</v>
      </c>
      <c r="E1022" s="35">
        <f t="shared" ca="1" si="285"/>
        <v>2.6095225388270168E-3</v>
      </c>
      <c r="F1022" s="35">
        <f ca="1">E1022*'Input Sheet'!$D$2/SUM(OFFSET($E$4,0,0,'Input Sheet'!$D$2))</f>
        <v>1.2170795306388587</v>
      </c>
      <c r="G1022" s="35">
        <f t="shared" si="286"/>
        <v>1.76342799356294</v>
      </c>
      <c r="H1022" s="35">
        <f t="shared" si="287"/>
        <v>2</v>
      </c>
      <c r="J1022" s="19">
        <v>1019</v>
      </c>
      <c r="K1022" s="30">
        <f t="shared" si="288"/>
        <v>2.5786392099680699</v>
      </c>
      <c r="L1022" s="77">
        <f t="shared" ca="1" si="289"/>
        <v>1.0943159033790714E-3</v>
      </c>
      <c r="M1022" s="27">
        <f t="shared" si="295"/>
        <v>2.5786392099680699</v>
      </c>
      <c r="N1022" s="22" t="str">
        <f t="shared" si="290"/>
        <v/>
      </c>
      <c r="O1022" s="28" t="str">
        <f t="shared" ca="1" si="291"/>
        <v/>
      </c>
      <c r="P1022" s="28" t="str">
        <f t="shared" ca="1" si="292"/>
        <v/>
      </c>
      <c r="Q1022" s="20" t="str">
        <f ca="1">IF(O1022="","",SUM($P$4:$P1022))</f>
        <v/>
      </c>
      <c r="R1022" s="28" t="e">
        <f t="shared" si="298"/>
        <v>#N/A</v>
      </c>
      <c r="S1022" s="77">
        <f ca="1">SUM(L$4:L1022)</f>
        <v>1.6803293601062899</v>
      </c>
      <c r="T1022" s="80">
        <f t="shared" ca="1" si="293"/>
        <v>0.80233582198538811</v>
      </c>
      <c r="U1022" s="80" t="e">
        <f t="shared" ca="1" si="294"/>
        <v>#N/A</v>
      </c>
      <c r="V1022" s="2"/>
      <c r="W1022" s="2"/>
      <c r="X1022" s="2"/>
      <c r="Y1022" s="2"/>
      <c r="AB1022" s="6"/>
      <c r="AC1022" s="6"/>
      <c r="AP1022" s="35" t="e">
        <f t="shared" si="296"/>
        <v>#N/A</v>
      </c>
      <c r="AQ1022" s="78" t="e">
        <f t="shared" ca="1" si="297"/>
        <v>#N/A</v>
      </c>
    </row>
    <row r="1023" spans="1:43">
      <c r="A1023" s="74">
        <v>1.65321251377534</v>
      </c>
      <c r="B1023" s="74">
        <v>4361</v>
      </c>
      <c r="C1023" s="35">
        <v>0</v>
      </c>
      <c r="D1023" s="35">
        <f t="shared" ca="1" si="284"/>
        <v>10</v>
      </c>
      <c r="E1023" s="35">
        <f t="shared" ca="1" si="285"/>
        <v>3.2308374290239252E-3</v>
      </c>
      <c r="F1023" s="35">
        <f ca="1">E1023*'Input Sheet'!$D$2/SUM(OFFSET($E$4,0,0,'Input Sheet'!$D$2))</f>
        <v>1.506860371267158</v>
      </c>
      <c r="G1023" s="35" t="str">
        <f t="shared" si="286"/>
        <v/>
      </c>
      <c r="H1023" s="35" t="str">
        <f t="shared" si="287"/>
        <v/>
      </c>
      <c r="J1023" s="19">
        <v>1020</v>
      </c>
      <c r="K1023" s="30">
        <f t="shared" si="288"/>
        <v>2.5831987739686202</v>
      </c>
      <c r="L1023" s="77">
        <f t="shared" ca="1" si="289"/>
        <v>1.2681791777477088E-3</v>
      </c>
      <c r="M1023" s="27">
        <f t="shared" si="295"/>
        <v>2.5831987739686202</v>
      </c>
      <c r="N1023" s="22" t="str">
        <f t="shared" si="290"/>
        <v/>
      </c>
      <c r="O1023" s="28" t="str">
        <f t="shared" ca="1" si="291"/>
        <v/>
      </c>
      <c r="P1023" s="28" t="str">
        <f t="shared" ca="1" si="292"/>
        <v/>
      </c>
      <c r="Q1023" s="20" t="str">
        <f ca="1">IF(O1023="","",SUM($P$4:$P1023))</f>
        <v/>
      </c>
      <c r="R1023" s="28" t="e">
        <f t="shared" si="298"/>
        <v>#N/A</v>
      </c>
      <c r="S1023" s="77">
        <f ca="1">SUM(L$4:L1023)</f>
        <v>1.6815975392840377</v>
      </c>
      <c r="T1023" s="80">
        <f t="shared" ca="1" si="293"/>
        <v>0.80294136135591887</v>
      </c>
      <c r="U1023" s="80" t="e">
        <f t="shared" ca="1" si="294"/>
        <v>#N/A</v>
      </c>
      <c r="V1023" s="2"/>
      <c r="W1023" s="2"/>
      <c r="X1023" s="2"/>
      <c r="Y1023" s="2"/>
      <c r="AB1023" s="6"/>
      <c r="AC1023" s="6"/>
      <c r="AP1023" s="35" t="e">
        <f t="shared" si="296"/>
        <v>#N/A</v>
      </c>
      <c r="AQ1023" s="78" t="e">
        <f t="shared" ca="1" si="297"/>
        <v>#N/A</v>
      </c>
    </row>
    <row r="1024" spans="1:43">
      <c r="A1024" s="74">
        <v>1.7923916894982499</v>
      </c>
      <c r="B1024" s="74">
        <v>4362</v>
      </c>
      <c r="C1024" s="35">
        <v>0</v>
      </c>
      <c r="D1024" s="35">
        <f t="shared" ca="1" si="284"/>
        <v>13</v>
      </c>
      <c r="E1024" s="35">
        <f t="shared" ca="1" si="285"/>
        <v>2.6095225388270168E-3</v>
      </c>
      <c r="F1024" s="35">
        <f ca="1">E1024*'Input Sheet'!$D$2/SUM(OFFSET($E$4,0,0,'Input Sheet'!$D$2))</f>
        <v>1.2170795306388587</v>
      </c>
      <c r="G1024" s="35" t="str">
        <f t="shared" si="286"/>
        <v/>
      </c>
      <c r="H1024" s="35" t="str">
        <f t="shared" si="287"/>
        <v/>
      </c>
      <c r="J1024" s="19">
        <v>1021</v>
      </c>
      <c r="K1024" s="30">
        <f t="shared" si="288"/>
        <v>2.5888317255942099</v>
      </c>
      <c r="L1024" s="77">
        <f t="shared" ca="1" si="289"/>
        <v>1.2681791777477088E-3</v>
      </c>
      <c r="M1024" s="27">
        <f t="shared" si="295"/>
        <v>2.5888317255942099</v>
      </c>
      <c r="N1024" s="22" t="str">
        <f t="shared" si="290"/>
        <v/>
      </c>
      <c r="O1024" s="28" t="str">
        <f t="shared" ca="1" si="291"/>
        <v/>
      </c>
      <c r="P1024" s="28" t="str">
        <f t="shared" ca="1" si="292"/>
        <v/>
      </c>
      <c r="Q1024" s="20" t="str">
        <f ca="1">IF(O1024="","",SUM($P$4:$P1024))</f>
        <v/>
      </c>
      <c r="R1024" s="28" t="e">
        <f t="shared" si="298"/>
        <v>#N/A</v>
      </c>
      <c r="S1024" s="77">
        <f ca="1">SUM(L$4:L1024)</f>
        <v>1.6828657184617855</v>
      </c>
      <c r="T1024" s="80">
        <f t="shared" ca="1" si="293"/>
        <v>0.80354690072644952</v>
      </c>
      <c r="U1024" s="80" t="e">
        <f t="shared" ca="1" si="294"/>
        <v>#N/A</v>
      </c>
      <c r="V1024" s="2"/>
      <c r="W1024" s="2"/>
      <c r="X1024" s="2"/>
      <c r="Y1024" s="2"/>
      <c r="AB1024" s="6"/>
      <c r="AC1024" s="6"/>
      <c r="AP1024" s="35" t="e">
        <f t="shared" si="296"/>
        <v>#N/A</v>
      </c>
      <c r="AQ1024" s="78" t="e">
        <f t="shared" ca="1" si="297"/>
        <v>#N/A</v>
      </c>
    </row>
    <row r="1025" spans="1:43">
      <c r="A1025" s="74">
        <v>2.2148438480477002</v>
      </c>
      <c r="B1025" s="74">
        <v>4364</v>
      </c>
      <c r="C1025" s="35">
        <v>0</v>
      </c>
      <c r="D1025" s="35">
        <f t="shared" ca="1" si="284"/>
        <v>22</v>
      </c>
      <c r="E1025" s="35">
        <f t="shared" ca="1" si="285"/>
        <v>6.717582773218062E-4</v>
      </c>
      <c r="F1025" s="35">
        <f ca="1">E1025*'Input Sheet'!$D$2/SUM(OFFSET($E$4,0,0,'Input Sheet'!$D$2))</f>
        <v>0.31330760194663687</v>
      </c>
      <c r="G1025" s="35" t="str">
        <f t="shared" si="286"/>
        <v/>
      </c>
      <c r="H1025" s="35" t="str">
        <f t="shared" si="287"/>
        <v/>
      </c>
      <c r="J1025" s="19">
        <v>1022</v>
      </c>
      <c r="K1025" s="30">
        <f t="shared" si="288"/>
        <v>2.5921767573958698</v>
      </c>
      <c r="L1025" s="77">
        <f t="shared" ca="1" si="289"/>
        <v>1.2681791777477088E-3</v>
      </c>
      <c r="M1025" s="27">
        <f t="shared" si="295"/>
        <v>2.5921767573958698</v>
      </c>
      <c r="N1025" s="22" t="str">
        <f t="shared" si="290"/>
        <v/>
      </c>
      <c r="O1025" s="28" t="str">
        <f t="shared" ca="1" si="291"/>
        <v/>
      </c>
      <c r="P1025" s="28" t="str">
        <f t="shared" ca="1" si="292"/>
        <v/>
      </c>
      <c r="Q1025" s="20" t="str">
        <f ca="1">IF(O1025="","",SUM($P$4:$P1025))</f>
        <v/>
      </c>
      <c r="R1025" s="28" t="e">
        <f t="shared" si="298"/>
        <v>#N/A</v>
      </c>
      <c r="S1025" s="77">
        <f ca="1">SUM(L$4:L1025)</f>
        <v>1.6841338976395333</v>
      </c>
      <c r="T1025" s="80">
        <f t="shared" ca="1" si="293"/>
        <v>0.80415244009698028</v>
      </c>
      <c r="U1025" s="80" t="e">
        <f t="shared" ca="1" si="294"/>
        <v>#N/A</v>
      </c>
      <c r="V1025" s="2"/>
      <c r="W1025" s="2"/>
      <c r="X1025" s="2"/>
      <c r="Y1025" s="2"/>
      <c r="AB1025" s="6"/>
      <c r="AC1025" s="6"/>
      <c r="AP1025" s="35" t="e">
        <f t="shared" si="296"/>
        <v>#N/A</v>
      </c>
      <c r="AQ1025" s="78" t="e">
        <f t="shared" ca="1" si="297"/>
        <v>#N/A</v>
      </c>
    </row>
    <row r="1026" spans="1:43">
      <c r="A1026" s="74">
        <v>1.8450980400142598</v>
      </c>
      <c r="B1026" s="74">
        <v>4367</v>
      </c>
      <c r="C1026" s="35">
        <v>6.0747663551401897E-2</v>
      </c>
      <c r="D1026" s="35">
        <f t="shared" ca="1" si="284"/>
        <v>14</v>
      </c>
      <c r="E1026" s="35">
        <f t="shared" ca="1" si="285"/>
        <v>2.7692892248776498E-3</v>
      </c>
      <c r="F1026" s="35">
        <f ca="1">E1026*'Input Sheet'!$D$2/SUM(OFFSET($E$4,0,0,'Input Sheet'!$D$2))</f>
        <v>1.2915946039432782</v>
      </c>
      <c r="G1026" s="35">
        <f t="shared" si="286"/>
        <v>1.8450980400142598</v>
      </c>
      <c r="H1026" s="35">
        <f t="shared" si="287"/>
        <v>3</v>
      </c>
      <c r="J1026" s="19">
        <v>1023</v>
      </c>
      <c r="K1026" s="30">
        <f t="shared" si="288"/>
        <v>2.5943925503754302</v>
      </c>
      <c r="L1026" s="77">
        <f t="shared" ca="1" si="289"/>
        <v>1.2681791777477088E-3</v>
      </c>
      <c r="M1026" s="27">
        <f t="shared" si="295"/>
        <v>2.5943925503754302</v>
      </c>
      <c r="N1026" s="22" t="str">
        <f t="shared" si="290"/>
        <v/>
      </c>
      <c r="O1026" s="28" t="str">
        <f t="shared" ca="1" si="291"/>
        <v/>
      </c>
      <c r="P1026" s="28" t="str">
        <f t="shared" ca="1" si="292"/>
        <v/>
      </c>
      <c r="Q1026" s="20" t="str">
        <f ca="1">IF(O1026="","",SUM($P$4:$P1026))</f>
        <v/>
      </c>
      <c r="R1026" s="28" t="e">
        <f t="shared" si="298"/>
        <v>#N/A</v>
      </c>
      <c r="S1026" s="77">
        <f ca="1">SUM(L$4:L1026)</f>
        <v>1.685402076817281</v>
      </c>
      <c r="T1026" s="80">
        <f t="shared" ca="1" si="293"/>
        <v>0.80475797946751093</v>
      </c>
      <c r="U1026" s="80" t="e">
        <f t="shared" ca="1" si="294"/>
        <v>#N/A</v>
      </c>
      <c r="V1026" s="2"/>
      <c r="W1026" s="2"/>
      <c r="X1026" s="2"/>
      <c r="Y1026" s="2"/>
      <c r="AB1026" s="6"/>
      <c r="AC1026" s="6"/>
      <c r="AP1026" s="35" t="e">
        <f t="shared" si="296"/>
        <v>#N/A</v>
      </c>
      <c r="AQ1026" s="78" t="e">
        <f t="shared" ca="1" si="297"/>
        <v>#N/A</v>
      </c>
    </row>
    <row r="1027" spans="1:43">
      <c r="A1027" s="74">
        <v>1.7993405494535799</v>
      </c>
      <c r="B1027" s="74">
        <v>4368</v>
      </c>
      <c r="C1027" s="35">
        <v>0</v>
      </c>
      <c r="D1027" s="35">
        <f t="shared" ref="D1027:D1090" ca="1" si="299">IF($A1027=OFFSET($AC$4,NumBins,0), NumBins, INDEX(OFFSET($AB$4,0,0,NumBins+2,2),MATCH($A1027,OFFSET($AC$4,0,0,NumBins+2,1),1)+1,1))</f>
        <v>13</v>
      </c>
      <c r="E1027" s="35">
        <f t="shared" ref="E1027:E1090" ca="1" si="300">INDEX(OFFSET($AB$4,0,0,NumBins+1,5),MATCH($D1027,OFFSET( $AB$4,0,0,NumBins+1,1),0),5)</f>
        <v>2.6095225388270168E-3</v>
      </c>
      <c r="F1027" s="35">
        <f ca="1">E1027*'Input Sheet'!$D$2/SUM(OFFSET($E$4,0,0,'Input Sheet'!$D$2))</f>
        <v>1.2170795306388587</v>
      </c>
      <c r="G1027" s="35" t="str">
        <f t="shared" si="286"/>
        <v/>
      </c>
      <c r="H1027" s="35" t="str">
        <f t="shared" si="287"/>
        <v/>
      </c>
      <c r="J1027" s="19">
        <v>1024</v>
      </c>
      <c r="K1027" s="30">
        <f t="shared" si="288"/>
        <v>2.5954962218255702</v>
      </c>
      <c r="L1027" s="77">
        <f t="shared" ca="1" si="289"/>
        <v>1.2681791777477088E-3</v>
      </c>
      <c r="M1027" s="27">
        <f t="shared" si="295"/>
        <v>2.5954962218255702</v>
      </c>
      <c r="N1027" s="22" t="str">
        <f t="shared" si="290"/>
        <v/>
      </c>
      <c r="O1027" s="28" t="str">
        <f t="shared" ca="1" si="291"/>
        <v/>
      </c>
      <c r="P1027" s="28" t="str">
        <f t="shared" ca="1" si="292"/>
        <v/>
      </c>
      <c r="Q1027" s="20" t="str">
        <f ca="1">IF(O1027="","",SUM($P$4:$P1027))</f>
        <v/>
      </c>
      <c r="R1027" s="28" t="e">
        <f t="shared" si="298"/>
        <v>#N/A</v>
      </c>
      <c r="S1027" s="77">
        <f ca="1">SUM(L$4:L1027)</f>
        <v>1.6866702559950288</v>
      </c>
      <c r="T1027" s="80">
        <f t="shared" ca="1" si="293"/>
        <v>0.80536351883804169</v>
      </c>
      <c r="U1027" s="80" t="e">
        <f t="shared" ca="1" si="294"/>
        <v>#N/A</v>
      </c>
      <c r="V1027" s="2"/>
      <c r="W1027" s="2"/>
      <c r="X1027" s="2"/>
      <c r="Y1027" s="2"/>
      <c r="AB1027" s="6"/>
      <c r="AC1027" s="6"/>
      <c r="AP1027" s="35" t="e">
        <f t="shared" si="296"/>
        <v>#N/A</v>
      </c>
      <c r="AQ1027" s="78" t="e">
        <f t="shared" ca="1" si="297"/>
        <v>#N/A</v>
      </c>
    </row>
    <row r="1028" spans="1:43">
      <c r="A1028" s="74">
        <v>1.18752072083646</v>
      </c>
      <c r="B1028" s="74">
        <v>4373</v>
      </c>
      <c r="C1028" s="35">
        <v>0</v>
      </c>
      <c r="D1028" s="35">
        <f t="shared" ca="1" si="299"/>
        <v>1</v>
      </c>
      <c r="E1028" s="35">
        <f t="shared" ca="1" si="300"/>
        <v>4.5231724006334947E-2</v>
      </c>
      <c r="F1028" s="35">
        <f ca="1">E1028*'Input Sheet'!$D$2/SUM(OFFSET($E$4,0,0,'Input Sheet'!$D$2))</f>
        <v>21.096045197740214</v>
      </c>
      <c r="G1028" s="35" t="str">
        <f t="shared" ref="G1028:G1091" si="301">IF(C1028=0,"",$A1028)</f>
        <v/>
      </c>
      <c r="H1028" s="35" t="str">
        <f t="shared" ref="H1028:H1091" si="302">IF(G1028="", "", COUNTIF($G$4:$G$3738,G1028))</f>
        <v/>
      </c>
      <c r="J1028" s="19">
        <v>1025</v>
      </c>
      <c r="K1028" s="30">
        <f t="shared" ref="K1028:K1091" si="303">IF(ISERR(SMALL($G$4:$G$3738,$J1028)),"",SMALL($G$4:$G$3738,$J1028))</f>
        <v>2.5954962218255702</v>
      </c>
      <c r="L1028" s="77">
        <f t="shared" ref="L1028:L1091" ca="1" si="304">IF($K1028="", "", IFERROR(INDEX($A$4:$H$3738,MATCH($K1028,$G$4:$G$3738,0),5),""))</f>
        <v>1.2681791777477088E-3</v>
      </c>
      <c r="M1028" s="27" t="str">
        <f t="shared" si="295"/>
        <v/>
      </c>
      <c r="N1028" s="22" t="str">
        <f t="shared" ref="N1028:N1091" si="305">IF(ISERR(SMALL($M$4:$M$3738,$J1028)),"",SMALL($M$4:$M$3738,$J1028))</f>
        <v/>
      </c>
      <c r="O1028" s="28" t="str">
        <f t="shared" ref="O1028:O1091" ca="1" si="306">IFERROR(INDEX($A$4:$H$3738,MATCH($N1028,$G$4:$G$3738,0),5)*INDEX($A$4:$H$3738,MATCH($N1028,$G$4:$G$3738,0),8),"")</f>
        <v/>
      </c>
      <c r="P1028" s="28" t="str">
        <f t="shared" ca="1" si="292"/>
        <v/>
      </c>
      <c r="Q1028" s="20" t="str">
        <f ca="1">IF(O1028="","",SUM($P$4:$P1028))</f>
        <v/>
      </c>
      <c r="R1028" s="28" t="e">
        <f t="shared" si="298"/>
        <v>#N/A</v>
      </c>
      <c r="S1028" s="77">
        <f ca="1">SUM(L$4:L1028)</f>
        <v>1.6879384351727766</v>
      </c>
      <c r="T1028" s="80">
        <f t="shared" ca="1" si="293"/>
        <v>0.80596905820857234</v>
      </c>
      <c r="U1028" s="80" t="e">
        <f t="shared" ca="1" si="294"/>
        <v>#N/A</v>
      </c>
      <c r="V1028" s="2"/>
      <c r="W1028" s="2"/>
      <c r="X1028" s="2"/>
      <c r="Y1028" s="2"/>
      <c r="AB1028" s="6"/>
      <c r="AC1028" s="6"/>
      <c r="AP1028" s="35" t="e">
        <f t="shared" si="296"/>
        <v>#N/A</v>
      </c>
      <c r="AQ1028" s="78" t="e">
        <f t="shared" ca="1" si="297"/>
        <v>#N/A</v>
      </c>
    </row>
    <row r="1029" spans="1:43">
      <c r="A1029" s="74">
        <v>1.6901960800285101</v>
      </c>
      <c r="B1029" s="74">
        <v>4426</v>
      </c>
      <c r="C1029" s="35">
        <v>0.109090909090909</v>
      </c>
      <c r="D1029" s="35">
        <f t="shared" ca="1" si="299"/>
        <v>11</v>
      </c>
      <c r="E1029" s="35">
        <f t="shared" ca="1" si="300"/>
        <v>3.3096383419269479E-3</v>
      </c>
      <c r="F1029" s="35">
        <f ca="1">E1029*'Input Sheet'!$D$2/SUM(OFFSET($E$4,0,0,'Input Sheet'!$D$2))</f>
        <v>1.5436130632492839</v>
      </c>
      <c r="G1029" s="35">
        <f t="shared" si="301"/>
        <v>1.6901960800285101</v>
      </c>
      <c r="H1029" s="35">
        <f t="shared" si="302"/>
        <v>4</v>
      </c>
      <c r="J1029" s="19">
        <v>1026</v>
      </c>
      <c r="K1029" s="30">
        <f t="shared" si="303"/>
        <v>2.5965970956264601</v>
      </c>
      <c r="L1029" s="77">
        <f t="shared" ca="1" si="304"/>
        <v>1.2681791777477088E-3</v>
      </c>
      <c r="M1029" s="27">
        <f t="shared" si="295"/>
        <v>2.5965970956264601</v>
      </c>
      <c r="N1029" s="22" t="str">
        <f t="shared" si="305"/>
        <v/>
      </c>
      <c r="O1029" s="28" t="str">
        <f t="shared" ca="1" si="306"/>
        <v/>
      </c>
      <c r="P1029" s="28" t="str">
        <f t="shared" ref="P1029:P1092" ca="1" si="307">IF($O1029="","", $O1029*$W$6/$W$3)</f>
        <v/>
      </c>
      <c r="Q1029" s="20" t="str">
        <f ca="1">IF(O1029="","",SUM($P$4:$P1029))</f>
        <v/>
      </c>
      <c r="R1029" s="28" t="e">
        <f t="shared" si="298"/>
        <v>#N/A</v>
      </c>
      <c r="S1029" s="77">
        <f ca="1">SUM(L$4:L1029)</f>
        <v>1.6892066143505244</v>
      </c>
      <c r="T1029" s="80">
        <f t="shared" ref="T1029:T1092" ca="1" si="308">S1029/$T$1</f>
        <v>0.8065745975791031</v>
      </c>
      <c r="U1029" s="80" t="e">
        <f t="shared" ref="U1029:U1092" ca="1" si="309">IF(Q1029="",NA(),Q1029/$W$6)</f>
        <v>#N/A</v>
      </c>
      <c r="V1029" s="2"/>
      <c r="W1029" s="2"/>
      <c r="X1029" s="2"/>
      <c r="Y1029" s="2"/>
      <c r="AB1029" s="6"/>
      <c r="AC1029" s="6"/>
      <c r="AP1029" s="35" t="e">
        <f t="shared" si="296"/>
        <v>#N/A</v>
      </c>
      <c r="AQ1029" s="78" t="e">
        <f t="shared" ca="1" si="297"/>
        <v>#N/A</v>
      </c>
    </row>
    <row r="1030" spans="1:43">
      <c r="A1030" s="74">
        <v>1.63144376901317</v>
      </c>
      <c r="B1030" s="74">
        <v>4428</v>
      </c>
      <c r="C1030" s="35">
        <v>0.106837606837607</v>
      </c>
      <c r="D1030" s="35">
        <f t="shared" ca="1" si="299"/>
        <v>10</v>
      </c>
      <c r="E1030" s="35">
        <f t="shared" ca="1" si="300"/>
        <v>3.2308374290239252E-3</v>
      </c>
      <c r="F1030" s="35">
        <f ca="1">E1030*'Input Sheet'!$D$2/SUM(OFFSET($E$4,0,0,'Input Sheet'!$D$2))</f>
        <v>1.506860371267158</v>
      </c>
      <c r="G1030" s="35">
        <f t="shared" si="301"/>
        <v>1.63144376901317</v>
      </c>
      <c r="H1030" s="35">
        <f t="shared" si="302"/>
        <v>1</v>
      </c>
      <c r="J1030" s="19">
        <v>1027</v>
      </c>
      <c r="K1030" s="30">
        <f t="shared" si="303"/>
        <v>2.5965970956264601</v>
      </c>
      <c r="L1030" s="77">
        <f t="shared" ca="1" si="304"/>
        <v>1.2681791777477088E-3</v>
      </c>
      <c r="M1030" s="27" t="str">
        <f t="shared" ref="M1030:M1093" si="310">IF($K1030=$K1029,"", $K1030)</f>
        <v/>
      </c>
      <c r="N1030" s="22" t="str">
        <f t="shared" si="305"/>
        <v/>
      </c>
      <c r="O1030" s="28" t="str">
        <f t="shared" ca="1" si="306"/>
        <v/>
      </c>
      <c r="P1030" s="28" t="str">
        <f t="shared" ca="1" si="307"/>
        <v/>
      </c>
      <c r="Q1030" s="20" t="str">
        <f ca="1">IF(O1030="","",SUM($P$4:$P1030))</f>
        <v/>
      </c>
      <c r="R1030" s="28" t="e">
        <f t="shared" si="298"/>
        <v>#N/A</v>
      </c>
      <c r="S1030" s="77">
        <f ca="1">SUM(L$4:L1030)</f>
        <v>1.6904747935282722</v>
      </c>
      <c r="T1030" s="80">
        <f t="shared" ca="1" si="308"/>
        <v>0.80718013694963375</v>
      </c>
      <c r="U1030" s="80" t="e">
        <f t="shared" ca="1" si="309"/>
        <v>#N/A</v>
      </c>
      <c r="V1030" s="2"/>
      <c r="W1030" s="2"/>
      <c r="X1030" s="2"/>
      <c r="Y1030" s="2"/>
      <c r="AB1030" s="6"/>
      <c r="AC1030" s="6"/>
      <c r="AP1030" s="35" t="e">
        <f t="shared" ref="AP1030:AP1093" si="311">R1029</f>
        <v>#N/A</v>
      </c>
      <c r="AQ1030" s="78" t="e">
        <f t="shared" ref="AQ1030:AQ1093" ca="1" si="312">U1029</f>
        <v>#N/A</v>
      </c>
    </row>
    <row r="1031" spans="1:43">
      <c r="A1031" s="74">
        <v>1.70757017609794</v>
      </c>
      <c r="B1031" s="74">
        <v>4430</v>
      </c>
      <c r="C1031" s="35">
        <v>5.6179775280898901E-3</v>
      </c>
      <c r="D1031" s="35">
        <f t="shared" ca="1" si="299"/>
        <v>11</v>
      </c>
      <c r="E1031" s="35">
        <f t="shared" ca="1" si="300"/>
        <v>3.3096383419269479E-3</v>
      </c>
      <c r="F1031" s="35">
        <f ca="1">E1031*'Input Sheet'!$D$2/SUM(OFFSET($E$4,0,0,'Input Sheet'!$D$2))</f>
        <v>1.5436130632492839</v>
      </c>
      <c r="G1031" s="35">
        <f t="shared" si="301"/>
        <v>1.70757017609794</v>
      </c>
      <c r="H1031" s="35">
        <f t="shared" si="302"/>
        <v>3</v>
      </c>
      <c r="J1031" s="19">
        <v>1028</v>
      </c>
      <c r="K1031" s="30">
        <f t="shared" si="303"/>
        <v>2.59769518592551</v>
      </c>
      <c r="L1031" s="77">
        <f t="shared" ca="1" si="304"/>
        <v>1.2681791777477088E-3</v>
      </c>
      <c r="M1031" s="27">
        <f t="shared" si="310"/>
        <v>2.59769518592551</v>
      </c>
      <c r="N1031" s="22" t="str">
        <f t="shared" si="305"/>
        <v/>
      </c>
      <c r="O1031" s="28" t="str">
        <f t="shared" ca="1" si="306"/>
        <v/>
      </c>
      <c r="P1031" s="28" t="str">
        <f t="shared" ca="1" si="307"/>
        <v/>
      </c>
      <c r="Q1031" s="20" t="str">
        <f ca="1">IF(O1031="","",SUM($P$4:$P1031))</f>
        <v/>
      </c>
      <c r="R1031" s="28" t="e">
        <f t="shared" si="298"/>
        <v>#N/A</v>
      </c>
      <c r="S1031" s="77">
        <f ca="1">SUM(L$4:L1031)</f>
        <v>1.69174297270602</v>
      </c>
      <c r="T1031" s="80">
        <f t="shared" ca="1" si="308"/>
        <v>0.80778567632016451</v>
      </c>
      <c r="U1031" s="80" t="e">
        <f t="shared" ca="1" si="309"/>
        <v>#N/A</v>
      </c>
      <c r="V1031" s="2"/>
      <c r="W1031" s="2"/>
      <c r="X1031" s="2"/>
      <c r="Y1031" s="2"/>
      <c r="AB1031" s="6"/>
      <c r="AC1031" s="6"/>
      <c r="AP1031" s="35" t="e">
        <f t="shared" si="311"/>
        <v>#N/A</v>
      </c>
      <c r="AQ1031" s="78" t="e">
        <f t="shared" ca="1" si="312"/>
        <v>#N/A</v>
      </c>
    </row>
    <row r="1032" spans="1:43">
      <c r="A1032" s="74">
        <v>1.5440680443502799</v>
      </c>
      <c r="B1032" s="74">
        <v>4450</v>
      </c>
      <c r="C1032" s="35">
        <v>0</v>
      </c>
      <c r="D1032" s="35">
        <f t="shared" ca="1" si="299"/>
        <v>8</v>
      </c>
      <c r="E1032" s="35">
        <f t="shared" ca="1" si="300"/>
        <v>8.4809482511878035E-3</v>
      </c>
      <c r="F1032" s="35">
        <f ca="1">E1032*'Input Sheet'!$D$2/SUM(OFFSET($E$4,0,0,'Input Sheet'!$D$2))</f>
        <v>3.9555084745762903</v>
      </c>
      <c r="G1032" s="35" t="str">
        <f t="shared" si="301"/>
        <v/>
      </c>
      <c r="H1032" s="35" t="str">
        <f t="shared" si="302"/>
        <v/>
      </c>
      <c r="J1032" s="19">
        <v>1029</v>
      </c>
      <c r="K1032" s="30">
        <f t="shared" si="303"/>
        <v>2.6009728956867502</v>
      </c>
      <c r="L1032" s="77">
        <f t="shared" ca="1" si="304"/>
        <v>1.2681791777477088E-3</v>
      </c>
      <c r="M1032" s="27">
        <f t="shared" si="310"/>
        <v>2.6009728956867502</v>
      </c>
      <c r="N1032" s="22" t="str">
        <f t="shared" si="305"/>
        <v/>
      </c>
      <c r="O1032" s="28" t="str">
        <f t="shared" ca="1" si="306"/>
        <v/>
      </c>
      <c r="P1032" s="28" t="str">
        <f t="shared" ca="1" si="307"/>
        <v/>
      </c>
      <c r="Q1032" s="20" t="str">
        <f ca="1">IF(O1032="","",SUM($P$4:$P1032))</f>
        <v/>
      </c>
      <c r="R1032" s="28" t="e">
        <f t="shared" si="298"/>
        <v>#N/A</v>
      </c>
      <c r="S1032" s="77">
        <f ca="1">SUM(L$4:L1032)</f>
        <v>1.6930111518837678</v>
      </c>
      <c r="T1032" s="80">
        <f t="shared" ca="1" si="308"/>
        <v>0.80839121569069528</v>
      </c>
      <c r="U1032" s="80" t="e">
        <f t="shared" ca="1" si="309"/>
        <v>#N/A</v>
      </c>
      <c r="V1032" s="2"/>
      <c r="W1032" s="2"/>
      <c r="X1032" s="2"/>
      <c r="Y1032" s="2"/>
      <c r="AB1032" s="6"/>
      <c r="AC1032" s="6"/>
      <c r="AP1032" s="35" t="e">
        <f t="shared" si="311"/>
        <v>#N/A</v>
      </c>
      <c r="AQ1032" s="78" t="e">
        <f t="shared" ca="1" si="312"/>
        <v>#N/A</v>
      </c>
    </row>
    <row r="1033" spans="1:43">
      <c r="A1033" s="74">
        <v>1.3283796034387401</v>
      </c>
      <c r="B1033" s="74">
        <v>4453</v>
      </c>
      <c r="C1033" s="35">
        <v>0</v>
      </c>
      <c r="D1033" s="35">
        <f t="shared" ca="1" si="299"/>
        <v>3</v>
      </c>
      <c r="E1033" s="35">
        <f t="shared" ca="1" si="300"/>
        <v>2.7139034403800971E-2</v>
      </c>
      <c r="F1033" s="35">
        <f ca="1">E1033*'Input Sheet'!$D$2/SUM(OFFSET($E$4,0,0,'Input Sheet'!$D$2))</f>
        <v>12.657627118644129</v>
      </c>
      <c r="G1033" s="35" t="str">
        <f t="shared" si="301"/>
        <v/>
      </c>
      <c r="H1033" s="35" t="str">
        <f t="shared" si="302"/>
        <v/>
      </c>
      <c r="J1033" s="19">
        <v>1030</v>
      </c>
      <c r="K1033" s="30">
        <f t="shared" si="303"/>
        <v>2.6020599913279598</v>
      </c>
      <c r="L1033" s="77">
        <f t="shared" ca="1" si="304"/>
        <v>1.2681791777477088E-3</v>
      </c>
      <c r="M1033" s="27">
        <f t="shared" si="310"/>
        <v>2.6020599913279598</v>
      </c>
      <c r="N1033" s="22" t="str">
        <f t="shared" si="305"/>
        <v/>
      </c>
      <c r="O1033" s="28" t="str">
        <f t="shared" ca="1" si="306"/>
        <v/>
      </c>
      <c r="P1033" s="28" t="str">
        <f t="shared" ca="1" si="307"/>
        <v/>
      </c>
      <c r="Q1033" s="20" t="str">
        <f ca="1">IF(O1033="","",SUM($P$4:$P1033))</f>
        <v/>
      </c>
      <c r="R1033" s="28" t="e">
        <f t="shared" si="298"/>
        <v>#N/A</v>
      </c>
      <c r="S1033" s="77">
        <f ca="1">SUM(L$4:L1033)</f>
        <v>1.6942793310615156</v>
      </c>
      <c r="T1033" s="80">
        <f t="shared" ca="1" si="308"/>
        <v>0.80899675506122593</v>
      </c>
      <c r="U1033" s="80" t="e">
        <f t="shared" ca="1" si="309"/>
        <v>#N/A</v>
      </c>
      <c r="V1033" s="2"/>
      <c r="W1033" s="2"/>
      <c r="X1033" s="2"/>
      <c r="Y1033" s="2"/>
      <c r="AB1033" s="6"/>
      <c r="AC1033" s="6"/>
      <c r="AP1033" s="35" t="e">
        <f t="shared" si="311"/>
        <v>#N/A</v>
      </c>
      <c r="AQ1033" s="78" t="e">
        <f t="shared" ca="1" si="312"/>
        <v>#N/A</v>
      </c>
    </row>
    <row r="1034" spans="1:43">
      <c r="A1034" s="74">
        <v>1.33445375115093</v>
      </c>
      <c r="B1034" s="74">
        <v>4455</v>
      </c>
      <c r="C1034" s="35">
        <v>0</v>
      </c>
      <c r="D1034" s="35">
        <f t="shared" ca="1" si="299"/>
        <v>4</v>
      </c>
      <c r="E1034" s="35">
        <f t="shared" ca="1" si="300"/>
        <v>1.9385024574143549E-2</v>
      </c>
      <c r="F1034" s="35">
        <f ca="1">E1034*'Input Sheet'!$D$2/SUM(OFFSET($E$4,0,0,'Input Sheet'!$D$2))</f>
        <v>9.041162227602948</v>
      </c>
      <c r="G1034" s="35" t="str">
        <f t="shared" si="301"/>
        <v/>
      </c>
      <c r="H1034" s="35" t="str">
        <f t="shared" si="302"/>
        <v/>
      </c>
      <c r="J1034" s="19">
        <v>1031</v>
      </c>
      <c r="K1034" s="30">
        <f t="shared" si="303"/>
        <v>2.6031443726201799</v>
      </c>
      <c r="L1034" s="77">
        <f t="shared" ca="1" si="304"/>
        <v>1.2681791777477088E-3</v>
      </c>
      <c r="M1034" s="27">
        <f t="shared" si="310"/>
        <v>2.6031443726201799</v>
      </c>
      <c r="N1034" s="22" t="str">
        <f t="shared" si="305"/>
        <v/>
      </c>
      <c r="O1034" s="28" t="str">
        <f t="shared" ca="1" si="306"/>
        <v/>
      </c>
      <c r="P1034" s="28" t="str">
        <f t="shared" ca="1" si="307"/>
        <v/>
      </c>
      <c r="Q1034" s="20" t="str">
        <f ca="1">IF(O1034="","",SUM($P$4:$P1034))</f>
        <v/>
      </c>
      <c r="R1034" s="28" t="e">
        <f t="shared" si="298"/>
        <v>#N/A</v>
      </c>
      <c r="S1034" s="77">
        <f ca="1">SUM(L$4:L1034)</f>
        <v>1.6955475102392634</v>
      </c>
      <c r="T1034" s="80">
        <f t="shared" ca="1" si="308"/>
        <v>0.80960229443175669</v>
      </c>
      <c r="U1034" s="80" t="e">
        <f t="shared" ca="1" si="309"/>
        <v>#N/A</v>
      </c>
      <c r="V1034" s="2"/>
      <c r="W1034" s="2"/>
      <c r="X1034" s="2"/>
      <c r="Y1034" s="2"/>
      <c r="AB1034" s="6"/>
      <c r="AC1034" s="6"/>
      <c r="AP1034" s="35" t="e">
        <f t="shared" si="311"/>
        <v>#N/A</v>
      </c>
      <c r="AQ1034" s="78" t="e">
        <f t="shared" ca="1" si="312"/>
        <v>#N/A</v>
      </c>
    </row>
    <row r="1035" spans="1:43">
      <c r="A1035" s="74">
        <v>1.63346845557959</v>
      </c>
      <c r="B1035" s="74">
        <v>4456</v>
      </c>
      <c r="C1035" s="35">
        <v>0</v>
      </c>
      <c r="D1035" s="35">
        <f t="shared" ca="1" si="299"/>
        <v>10</v>
      </c>
      <c r="E1035" s="35">
        <f t="shared" ca="1" si="300"/>
        <v>3.2308374290239252E-3</v>
      </c>
      <c r="F1035" s="35">
        <f ca="1">E1035*'Input Sheet'!$D$2/SUM(OFFSET($E$4,0,0,'Input Sheet'!$D$2))</f>
        <v>1.506860371267158</v>
      </c>
      <c r="G1035" s="35" t="str">
        <f t="shared" si="301"/>
        <v/>
      </c>
      <c r="H1035" s="35" t="str">
        <f t="shared" si="302"/>
        <v/>
      </c>
      <c r="J1035" s="19">
        <v>1032</v>
      </c>
      <c r="K1035" s="30">
        <f t="shared" si="303"/>
        <v>2.6031443726201799</v>
      </c>
      <c r="L1035" s="77">
        <f t="shared" ca="1" si="304"/>
        <v>1.2681791777477088E-3</v>
      </c>
      <c r="M1035" s="27" t="str">
        <f t="shared" si="310"/>
        <v/>
      </c>
      <c r="N1035" s="22" t="str">
        <f t="shared" si="305"/>
        <v/>
      </c>
      <c r="O1035" s="28" t="str">
        <f t="shared" ca="1" si="306"/>
        <v/>
      </c>
      <c r="P1035" s="28" t="str">
        <f t="shared" ca="1" si="307"/>
        <v/>
      </c>
      <c r="Q1035" s="20" t="str">
        <f ca="1">IF(O1035="","",SUM($P$4:$P1035))</f>
        <v/>
      </c>
      <c r="R1035" s="28" t="e">
        <f t="shared" si="298"/>
        <v>#N/A</v>
      </c>
      <c r="S1035" s="77">
        <f ca="1">SUM(L$4:L1035)</f>
        <v>1.6968156894170112</v>
      </c>
      <c r="T1035" s="80">
        <f t="shared" ca="1" si="308"/>
        <v>0.81020783380228734</v>
      </c>
      <c r="U1035" s="80" t="e">
        <f t="shared" ca="1" si="309"/>
        <v>#N/A</v>
      </c>
      <c r="V1035" s="2"/>
      <c r="W1035" s="2"/>
      <c r="X1035" s="2"/>
      <c r="Y1035" s="2"/>
      <c r="AB1035" s="6"/>
      <c r="AC1035" s="6"/>
      <c r="AP1035" s="35" t="e">
        <f t="shared" si="311"/>
        <v>#N/A</v>
      </c>
      <c r="AQ1035" s="78" t="e">
        <f t="shared" ca="1" si="312"/>
        <v>#N/A</v>
      </c>
    </row>
    <row r="1036" spans="1:43">
      <c r="A1036" s="74">
        <v>1.9395192526186198</v>
      </c>
      <c r="B1036" s="74">
        <v>4459</v>
      </c>
      <c r="C1036" s="35">
        <v>0</v>
      </c>
      <c r="D1036" s="35">
        <f t="shared" ca="1" si="299"/>
        <v>16</v>
      </c>
      <c r="E1036" s="35">
        <f t="shared" ca="1" si="300"/>
        <v>1.9665966959276065E-3</v>
      </c>
      <c r="F1036" s="35">
        <f ca="1">E1036*'Input Sheet'!$D$2/SUM(OFFSET($E$4,0,0,'Input Sheet'!$D$2))</f>
        <v>0.91721935642348751</v>
      </c>
      <c r="G1036" s="35" t="str">
        <f t="shared" si="301"/>
        <v/>
      </c>
      <c r="H1036" s="35" t="str">
        <f t="shared" si="302"/>
        <v/>
      </c>
      <c r="J1036" s="19">
        <v>1033</v>
      </c>
      <c r="K1036" s="30">
        <f t="shared" si="303"/>
        <v>2.6042260530844699</v>
      </c>
      <c r="L1036" s="77">
        <f t="shared" ca="1" si="304"/>
        <v>1.2681791777477088E-3</v>
      </c>
      <c r="M1036" s="27">
        <f t="shared" si="310"/>
        <v>2.6042260530844699</v>
      </c>
      <c r="N1036" s="22" t="str">
        <f t="shared" si="305"/>
        <v/>
      </c>
      <c r="O1036" s="28" t="str">
        <f t="shared" ca="1" si="306"/>
        <v/>
      </c>
      <c r="P1036" s="28" t="str">
        <f t="shared" ca="1" si="307"/>
        <v/>
      </c>
      <c r="Q1036" s="20" t="str">
        <f ca="1">IF(O1036="","",SUM($P$4:$P1036))</f>
        <v/>
      </c>
      <c r="R1036" s="28" t="e">
        <f t="shared" si="298"/>
        <v>#N/A</v>
      </c>
      <c r="S1036" s="77">
        <f ca="1">SUM(L$4:L1036)</f>
        <v>1.698083868594759</v>
      </c>
      <c r="T1036" s="80">
        <f t="shared" ca="1" si="308"/>
        <v>0.8108133731728181</v>
      </c>
      <c r="U1036" s="80" t="e">
        <f t="shared" ca="1" si="309"/>
        <v>#N/A</v>
      </c>
      <c r="V1036" s="2"/>
      <c r="W1036" s="2"/>
      <c r="X1036" s="2"/>
      <c r="Y1036" s="2"/>
      <c r="AB1036" s="6"/>
      <c r="AC1036" s="6"/>
      <c r="AP1036" s="35" t="e">
        <f t="shared" si="311"/>
        <v>#N/A</v>
      </c>
      <c r="AQ1036" s="78" t="e">
        <f t="shared" ca="1" si="312"/>
        <v>#N/A</v>
      </c>
    </row>
    <row r="1037" spans="1:43">
      <c r="A1037" s="74">
        <v>1.55022835305509</v>
      </c>
      <c r="B1037" s="74">
        <v>4461</v>
      </c>
      <c r="C1037" s="35">
        <v>0</v>
      </c>
      <c r="D1037" s="35">
        <f t="shared" ca="1" si="299"/>
        <v>8</v>
      </c>
      <c r="E1037" s="35">
        <f t="shared" ca="1" si="300"/>
        <v>8.4809482511878035E-3</v>
      </c>
      <c r="F1037" s="35">
        <f ca="1">E1037*'Input Sheet'!$D$2/SUM(OFFSET($E$4,0,0,'Input Sheet'!$D$2))</f>
        <v>3.9555084745762903</v>
      </c>
      <c r="G1037" s="35" t="str">
        <f t="shared" si="301"/>
        <v/>
      </c>
      <c r="H1037" s="35" t="str">
        <f t="shared" si="302"/>
        <v/>
      </c>
      <c r="J1037" s="19">
        <v>1034</v>
      </c>
      <c r="K1037" s="30">
        <f t="shared" si="303"/>
        <v>2.60638136511061</v>
      </c>
      <c r="L1037" s="77">
        <f t="shared" ca="1" si="304"/>
        <v>1.2681791777477088E-3</v>
      </c>
      <c r="M1037" s="27">
        <f t="shared" si="310"/>
        <v>2.60638136511061</v>
      </c>
      <c r="N1037" s="22" t="str">
        <f t="shared" si="305"/>
        <v/>
      </c>
      <c r="O1037" s="28" t="str">
        <f t="shared" ca="1" si="306"/>
        <v/>
      </c>
      <c r="P1037" s="28" t="str">
        <f t="shared" ca="1" si="307"/>
        <v/>
      </c>
      <c r="Q1037" s="20" t="str">
        <f ca="1">IF(O1037="","",SUM($P$4:$P1037))</f>
        <v/>
      </c>
      <c r="R1037" s="28" t="e">
        <f t="shared" si="298"/>
        <v>#N/A</v>
      </c>
      <c r="S1037" s="77">
        <f ca="1">SUM(L$4:L1037)</f>
        <v>1.6993520477725068</v>
      </c>
      <c r="T1037" s="80">
        <f t="shared" ca="1" si="308"/>
        <v>0.81141891254334875</v>
      </c>
      <c r="U1037" s="80" t="e">
        <f t="shared" ca="1" si="309"/>
        <v>#N/A</v>
      </c>
      <c r="V1037" s="2"/>
      <c r="W1037" s="2"/>
      <c r="X1037" s="2"/>
      <c r="Y1037" s="2"/>
      <c r="AB1037" s="6"/>
      <c r="AC1037" s="6"/>
      <c r="AP1037" s="35" t="e">
        <f t="shared" si="311"/>
        <v>#N/A</v>
      </c>
      <c r="AQ1037" s="78" t="e">
        <f t="shared" ca="1" si="312"/>
        <v>#N/A</v>
      </c>
    </row>
    <row r="1038" spans="1:43">
      <c r="A1038" s="74">
        <v>2.81224469680037</v>
      </c>
      <c r="B1038" s="74">
        <v>5312</v>
      </c>
      <c r="C1038" s="35">
        <v>2.21238938053097E-2</v>
      </c>
      <c r="D1038" s="35">
        <f t="shared" ca="1" si="299"/>
        <v>34</v>
      </c>
      <c r="E1038" s="35">
        <f t="shared" ca="1" si="300"/>
        <v>1.3846446124388249E-3</v>
      </c>
      <c r="F1038" s="35">
        <f ca="1">E1038*'Input Sheet'!$D$2/SUM(OFFSET($E$4,0,0,'Input Sheet'!$D$2))</f>
        <v>0.64579730197163909</v>
      </c>
      <c r="G1038" s="35">
        <f t="shared" si="301"/>
        <v>2.81224469680037</v>
      </c>
      <c r="H1038" s="35">
        <f t="shared" si="302"/>
        <v>1</v>
      </c>
      <c r="J1038" s="19">
        <v>1035</v>
      </c>
      <c r="K1038" s="30">
        <f t="shared" si="303"/>
        <v>2.6085260335771898</v>
      </c>
      <c r="L1038" s="77">
        <f t="shared" ca="1" si="304"/>
        <v>1.2681791777477088E-3</v>
      </c>
      <c r="M1038" s="27">
        <f t="shared" si="310"/>
        <v>2.6085260335771898</v>
      </c>
      <c r="N1038" s="22" t="str">
        <f t="shared" si="305"/>
        <v/>
      </c>
      <c r="O1038" s="28" t="str">
        <f t="shared" ca="1" si="306"/>
        <v/>
      </c>
      <c r="P1038" s="28" t="str">
        <f t="shared" ca="1" si="307"/>
        <v/>
      </c>
      <c r="Q1038" s="20" t="str">
        <f ca="1">IF(O1038="","",SUM($P$4:$P1038))</f>
        <v/>
      </c>
      <c r="R1038" s="28" t="e">
        <f t="shared" si="298"/>
        <v>#N/A</v>
      </c>
      <c r="S1038" s="77">
        <f ca="1">SUM(L$4:L1038)</f>
        <v>1.7006202269502546</v>
      </c>
      <c r="T1038" s="80">
        <f t="shared" ca="1" si="308"/>
        <v>0.81202445191387951</v>
      </c>
      <c r="U1038" s="80" t="e">
        <f t="shared" ca="1" si="309"/>
        <v>#N/A</v>
      </c>
      <c r="V1038" s="2"/>
      <c r="W1038" s="2"/>
      <c r="X1038" s="2"/>
      <c r="Y1038" s="2"/>
      <c r="AB1038" s="6"/>
      <c r="AC1038" s="6"/>
      <c r="AP1038" s="35" t="e">
        <f t="shared" si="311"/>
        <v>#N/A</v>
      </c>
      <c r="AQ1038" s="78" t="e">
        <f t="shared" ca="1" si="312"/>
        <v>#N/A</v>
      </c>
    </row>
    <row r="1039" spans="1:43">
      <c r="A1039" s="74">
        <v>2.8692317197309798</v>
      </c>
      <c r="B1039" s="74">
        <v>5313</v>
      </c>
      <c r="C1039" s="35">
        <v>0</v>
      </c>
      <c r="D1039" s="35">
        <f t="shared" ca="1" si="299"/>
        <v>36</v>
      </c>
      <c r="E1039" s="35">
        <f t="shared" ca="1" si="300"/>
        <v>1.6752490372716649E-3</v>
      </c>
      <c r="F1039" s="35">
        <f ca="1">E1039*'Input Sheet'!$D$2/SUM(OFFSET($E$4,0,0,'Input Sheet'!$D$2))</f>
        <v>0.78133500732371164</v>
      </c>
      <c r="G1039" s="35" t="str">
        <f t="shared" si="301"/>
        <v/>
      </c>
      <c r="H1039" s="35" t="str">
        <f t="shared" si="302"/>
        <v/>
      </c>
      <c r="J1039" s="19">
        <v>1036</v>
      </c>
      <c r="K1039" s="30">
        <f t="shared" si="303"/>
        <v>2.61066016308988</v>
      </c>
      <c r="L1039" s="77">
        <f t="shared" ca="1" si="304"/>
        <v>1.2681791777477088E-3</v>
      </c>
      <c r="M1039" s="27">
        <f t="shared" si="310"/>
        <v>2.61066016308988</v>
      </c>
      <c r="N1039" s="22" t="str">
        <f t="shared" si="305"/>
        <v/>
      </c>
      <c r="O1039" s="28" t="str">
        <f t="shared" ca="1" si="306"/>
        <v/>
      </c>
      <c r="P1039" s="28" t="str">
        <f t="shared" ca="1" si="307"/>
        <v/>
      </c>
      <c r="Q1039" s="20" t="str">
        <f ca="1">IF(O1039="","",SUM($P$4:$P1039))</f>
        <v/>
      </c>
      <c r="R1039" s="28" t="e">
        <f t="shared" si="298"/>
        <v>#N/A</v>
      </c>
      <c r="S1039" s="77">
        <f ca="1">SUM(L$4:L1039)</f>
        <v>1.7018884061280024</v>
      </c>
      <c r="T1039" s="80">
        <f t="shared" ca="1" si="308"/>
        <v>0.81262999128441016</v>
      </c>
      <c r="U1039" s="80" t="e">
        <f t="shared" ca="1" si="309"/>
        <v>#N/A</v>
      </c>
      <c r="V1039" s="2"/>
      <c r="W1039" s="2"/>
      <c r="X1039" s="2"/>
      <c r="Y1039" s="2"/>
      <c r="AB1039" s="6"/>
      <c r="AC1039" s="6"/>
      <c r="AP1039" s="35" t="e">
        <f t="shared" si="311"/>
        <v>#N/A</v>
      </c>
      <c r="AQ1039" s="78" t="e">
        <f t="shared" ca="1" si="312"/>
        <v>#N/A</v>
      </c>
    </row>
    <row r="1040" spans="1:43">
      <c r="A1040" s="74">
        <v>2.8627275283179698</v>
      </c>
      <c r="B1040" s="74">
        <v>5314</v>
      </c>
      <c r="C1040" s="35">
        <v>0</v>
      </c>
      <c r="D1040" s="35">
        <f t="shared" ca="1" si="299"/>
        <v>35</v>
      </c>
      <c r="E1040" s="35">
        <f t="shared" ca="1" si="300"/>
        <v>1.3846446124388249E-3</v>
      </c>
      <c r="F1040" s="35">
        <f ca="1">E1040*'Input Sheet'!$D$2/SUM(OFFSET($E$4,0,0,'Input Sheet'!$D$2))</f>
        <v>0.64579730197163909</v>
      </c>
      <c r="G1040" s="35" t="str">
        <f t="shared" si="301"/>
        <v/>
      </c>
      <c r="H1040" s="35" t="str">
        <f t="shared" si="302"/>
        <v/>
      </c>
      <c r="J1040" s="19">
        <v>1037</v>
      </c>
      <c r="K1040" s="30">
        <f t="shared" si="303"/>
        <v>2.6117233080073401</v>
      </c>
      <c r="L1040" s="77">
        <f t="shared" ca="1" si="304"/>
        <v>1.2681791777477088E-3</v>
      </c>
      <c r="M1040" s="27">
        <f t="shared" si="310"/>
        <v>2.6117233080073401</v>
      </c>
      <c r="N1040" s="22" t="str">
        <f t="shared" si="305"/>
        <v/>
      </c>
      <c r="O1040" s="28" t="str">
        <f t="shared" ca="1" si="306"/>
        <v/>
      </c>
      <c r="P1040" s="28" t="str">
        <f t="shared" ca="1" si="307"/>
        <v/>
      </c>
      <c r="Q1040" s="20" t="str">
        <f ca="1">IF(O1040="","",SUM($P$4:$P1040))</f>
        <v/>
      </c>
      <c r="R1040" s="28" t="e">
        <f t="shared" si="298"/>
        <v>#N/A</v>
      </c>
      <c r="S1040" s="77">
        <f ca="1">SUM(L$4:L1040)</f>
        <v>1.7031565853057502</v>
      </c>
      <c r="T1040" s="80">
        <f t="shared" ca="1" si="308"/>
        <v>0.81323553065494092</v>
      </c>
      <c r="U1040" s="80" t="e">
        <f t="shared" ca="1" si="309"/>
        <v>#N/A</v>
      </c>
      <c r="V1040" s="2"/>
      <c r="W1040" s="2"/>
      <c r="X1040" s="2"/>
      <c r="Y1040" s="2"/>
      <c r="AB1040" s="6"/>
      <c r="AC1040" s="6"/>
      <c r="AP1040" s="35" t="e">
        <f t="shared" si="311"/>
        <v>#N/A</v>
      </c>
      <c r="AQ1040" s="78" t="e">
        <f t="shared" ca="1" si="312"/>
        <v>#N/A</v>
      </c>
    </row>
    <row r="1041" spans="1:43">
      <c r="A1041" s="74">
        <v>2.8475726591421102</v>
      </c>
      <c r="B1041" s="74">
        <v>5315</v>
      </c>
      <c r="C1041" s="35">
        <v>0</v>
      </c>
      <c r="D1041" s="35">
        <f t="shared" ca="1" si="299"/>
        <v>35</v>
      </c>
      <c r="E1041" s="35">
        <f t="shared" ca="1" si="300"/>
        <v>1.3846446124388249E-3</v>
      </c>
      <c r="F1041" s="35">
        <f ca="1">E1041*'Input Sheet'!$D$2/SUM(OFFSET($E$4,0,0,'Input Sheet'!$D$2))</f>
        <v>0.64579730197163909</v>
      </c>
      <c r="G1041" s="35" t="str">
        <f t="shared" si="301"/>
        <v/>
      </c>
      <c r="H1041" s="35" t="str">
        <f t="shared" si="302"/>
        <v/>
      </c>
      <c r="J1041" s="19">
        <v>1038</v>
      </c>
      <c r="K1041" s="30">
        <f t="shared" si="303"/>
        <v>2.6127838567197399</v>
      </c>
      <c r="L1041" s="77">
        <f t="shared" ca="1" si="304"/>
        <v>1.2681791777477088E-3</v>
      </c>
      <c r="M1041" s="27">
        <f t="shared" si="310"/>
        <v>2.6127838567197399</v>
      </c>
      <c r="N1041" s="22" t="str">
        <f t="shared" si="305"/>
        <v/>
      </c>
      <c r="O1041" s="28" t="str">
        <f t="shared" ca="1" si="306"/>
        <v/>
      </c>
      <c r="P1041" s="28" t="str">
        <f t="shared" ca="1" si="307"/>
        <v/>
      </c>
      <c r="Q1041" s="20" t="str">
        <f ca="1">IF(O1041="","",SUM($P$4:$P1041))</f>
        <v/>
      </c>
      <c r="R1041" s="28" t="e">
        <f t="shared" si="298"/>
        <v>#N/A</v>
      </c>
      <c r="S1041" s="77">
        <f ca="1">SUM(L$4:L1041)</f>
        <v>1.704424764483498</v>
      </c>
      <c r="T1041" s="80">
        <f t="shared" ca="1" si="308"/>
        <v>0.81384107002547157</v>
      </c>
      <c r="U1041" s="80" t="e">
        <f t="shared" ca="1" si="309"/>
        <v>#N/A</v>
      </c>
      <c r="V1041" s="2"/>
      <c r="W1041" s="2"/>
      <c r="X1041" s="2"/>
      <c r="Y1041" s="2"/>
      <c r="AB1041" s="6"/>
      <c r="AC1041" s="6"/>
      <c r="AP1041" s="35" t="e">
        <f t="shared" si="311"/>
        <v>#N/A</v>
      </c>
      <c r="AQ1041" s="78" t="e">
        <f t="shared" ca="1" si="312"/>
        <v>#N/A</v>
      </c>
    </row>
    <row r="1042" spans="1:43">
      <c r="A1042" s="74">
        <v>2.8135809885681899</v>
      </c>
      <c r="B1042" s="74">
        <v>5317</v>
      </c>
      <c r="C1042" s="35">
        <v>0</v>
      </c>
      <c r="D1042" s="35">
        <f t="shared" ca="1" si="299"/>
        <v>34</v>
      </c>
      <c r="E1042" s="35">
        <f t="shared" ca="1" si="300"/>
        <v>1.3846446124388249E-3</v>
      </c>
      <c r="F1042" s="35">
        <f ca="1">E1042*'Input Sheet'!$D$2/SUM(OFFSET($E$4,0,0,'Input Sheet'!$D$2))</f>
        <v>0.64579730197163909</v>
      </c>
      <c r="G1042" s="35" t="str">
        <f t="shared" si="301"/>
        <v/>
      </c>
      <c r="H1042" s="35" t="str">
        <f t="shared" si="302"/>
        <v/>
      </c>
      <c r="J1042" s="19">
        <v>1039</v>
      </c>
      <c r="K1042" s="30">
        <f t="shared" si="303"/>
        <v>2.6170003411209</v>
      </c>
      <c r="L1042" s="77">
        <f t="shared" ca="1" si="304"/>
        <v>1.2681791777477088E-3</v>
      </c>
      <c r="M1042" s="27">
        <f t="shared" si="310"/>
        <v>2.6170003411209</v>
      </c>
      <c r="N1042" s="22" t="str">
        <f t="shared" si="305"/>
        <v/>
      </c>
      <c r="O1042" s="28" t="str">
        <f t="shared" ca="1" si="306"/>
        <v/>
      </c>
      <c r="P1042" s="28" t="str">
        <f t="shared" ca="1" si="307"/>
        <v/>
      </c>
      <c r="Q1042" s="20" t="str">
        <f ca="1">IF(O1042="","",SUM($P$4:$P1042))</f>
        <v/>
      </c>
      <c r="R1042" s="28" t="e">
        <f t="shared" si="298"/>
        <v>#N/A</v>
      </c>
      <c r="S1042" s="77">
        <f ca="1">SUM(L$4:L1042)</f>
        <v>1.7056929436612458</v>
      </c>
      <c r="T1042" s="80">
        <f t="shared" ca="1" si="308"/>
        <v>0.81444660939600233</v>
      </c>
      <c r="U1042" s="80" t="e">
        <f t="shared" ca="1" si="309"/>
        <v>#N/A</v>
      </c>
      <c r="V1042" s="2"/>
      <c r="W1042" s="2"/>
      <c r="X1042" s="2"/>
      <c r="Y1042" s="2"/>
      <c r="AB1042" s="6"/>
      <c r="AC1042" s="6"/>
      <c r="AP1042" s="35" t="e">
        <f t="shared" si="311"/>
        <v>#N/A</v>
      </c>
      <c r="AQ1042" s="78" t="e">
        <f t="shared" ca="1" si="312"/>
        <v>#N/A</v>
      </c>
    </row>
    <row r="1043" spans="1:43">
      <c r="A1043" s="74">
        <v>2.8115750058705902</v>
      </c>
      <c r="B1043" s="74">
        <v>5318</v>
      </c>
      <c r="C1043" s="35">
        <v>3.3653846153846201E-2</v>
      </c>
      <c r="D1043" s="35">
        <f t="shared" ca="1" si="299"/>
        <v>34</v>
      </c>
      <c r="E1043" s="35">
        <f t="shared" ca="1" si="300"/>
        <v>1.3846446124388249E-3</v>
      </c>
      <c r="F1043" s="35">
        <f ca="1">E1043*'Input Sheet'!$D$2/SUM(OFFSET($E$4,0,0,'Input Sheet'!$D$2))</f>
        <v>0.64579730197163909</v>
      </c>
      <c r="G1043" s="35">
        <f t="shared" si="301"/>
        <v>2.8115750058705902</v>
      </c>
      <c r="H1043" s="35">
        <f t="shared" si="302"/>
        <v>2</v>
      </c>
      <c r="J1043" s="19">
        <v>1040</v>
      </c>
      <c r="K1043" s="30">
        <f t="shared" si="303"/>
        <v>2.6180480967120898</v>
      </c>
      <c r="L1043" s="77">
        <f t="shared" ca="1" si="304"/>
        <v>1.2681791777477088E-3</v>
      </c>
      <c r="M1043" s="27">
        <f t="shared" si="310"/>
        <v>2.6180480967120898</v>
      </c>
      <c r="N1043" s="22" t="str">
        <f t="shared" si="305"/>
        <v/>
      </c>
      <c r="O1043" s="28" t="str">
        <f t="shared" ca="1" si="306"/>
        <v/>
      </c>
      <c r="P1043" s="28" t="str">
        <f t="shared" ca="1" si="307"/>
        <v/>
      </c>
      <c r="Q1043" s="20" t="str">
        <f ca="1">IF(O1043="","",SUM($P$4:$P1043))</f>
        <v/>
      </c>
      <c r="R1043" s="28" t="e">
        <f t="shared" si="298"/>
        <v>#N/A</v>
      </c>
      <c r="S1043" s="77">
        <f ca="1">SUM(L$4:L1043)</f>
        <v>1.7069611228389936</v>
      </c>
      <c r="T1043" s="80">
        <f t="shared" ca="1" si="308"/>
        <v>0.81505214876653298</v>
      </c>
      <c r="U1043" s="80" t="e">
        <f t="shared" ca="1" si="309"/>
        <v>#N/A</v>
      </c>
      <c r="V1043" s="2"/>
      <c r="W1043" s="2"/>
      <c r="X1043" s="2"/>
      <c r="Y1043" s="2"/>
      <c r="AB1043" s="6"/>
      <c r="AC1043" s="6"/>
      <c r="AP1043" s="35" t="e">
        <f t="shared" si="311"/>
        <v>#N/A</v>
      </c>
      <c r="AQ1043" s="78" t="e">
        <f t="shared" ca="1" si="312"/>
        <v>#N/A</v>
      </c>
    </row>
    <row r="1044" spans="1:43">
      <c r="A1044" s="74">
        <v>2.6655809910179502</v>
      </c>
      <c r="B1044" s="74">
        <v>5319</v>
      </c>
      <c r="C1044" s="35">
        <v>1.44230769230769E-2</v>
      </c>
      <c r="D1044" s="35">
        <f t="shared" ca="1" si="299"/>
        <v>31</v>
      </c>
      <c r="E1044" s="35">
        <f t="shared" ca="1" si="300"/>
        <v>1.2923349716095702E-3</v>
      </c>
      <c r="F1044" s="35">
        <f ca="1">E1044*'Input Sheet'!$D$2/SUM(OFFSET($E$4,0,0,'Input Sheet'!$D$2))</f>
        <v>0.60274414850686331</v>
      </c>
      <c r="G1044" s="35">
        <f t="shared" si="301"/>
        <v>2.6655809910179502</v>
      </c>
      <c r="H1044" s="35">
        <f t="shared" si="302"/>
        <v>2</v>
      </c>
      <c r="J1044" s="19">
        <v>1041</v>
      </c>
      <c r="K1044" s="30">
        <f t="shared" si="303"/>
        <v>2.6180480967120898</v>
      </c>
      <c r="L1044" s="77">
        <f t="shared" ca="1" si="304"/>
        <v>1.2681791777477088E-3</v>
      </c>
      <c r="M1044" s="27" t="str">
        <f t="shared" si="310"/>
        <v/>
      </c>
      <c r="N1044" s="22" t="str">
        <f t="shared" si="305"/>
        <v/>
      </c>
      <c r="O1044" s="28" t="str">
        <f t="shared" ca="1" si="306"/>
        <v/>
      </c>
      <c r="P1044" s="28" t="str">
        <f t="shared" ca="1" si="307"/>
        <v/>
      </c>
      <c r="Q1044" s="20" t="str">
        <f ca="1">IF(O1044="","",SUM($P$4:$P1044))</f>
        <v/>
      </c>
      <c r="R1044" s="28" t="e">
        <f t="shared" si="298"/>
        <v>#N/A</v>
      </c>
      <c r="S1044" s="77">
        <f ca="1">SUM(L$4:L1044)</f>
        <v>1.7082293020167414</v>
      </c>
      <c r="T1044" s="80">
        <f t="shared" ca="1" si="308"/>
        <v>0.81565768813706374</v>
      </c>
      <c r="U1044" s="80" t="e">
        <f t="shared" ca="1" si="309"/>
        <v>#N/A</v>
      </c>
      <c r="V1044" s="2"/>
      <c r="W1044" s="2"/>
      <c r="X1044" s="2"/>
      <c r="Y1044" s="2"/>
      <c r="AB1044" s="6"/>
      <c r="AC1044" s="6"/>
      <c r="AP1044" s="35" t="e">
        <f t="shared" si="311"/>
        <v>#N/A</v>
      </c>
      <c r="AQ1044" s="78" t="e">
        <f t="shared" ca="1" si="312"/>
        <v>#N/A</v>
      </c>
    </row>
    <row r="1045" spans="1:43">
      <c r="A1045" s="74">
        <v>2.8836614351536198</v>
      </c>
      <c r="B1045" s="74">
        <v>5320</v>
      </c>
      <c r="C1045" s="35">
        <v>0</v>
      </c>
      <c r="D1045" s="35">
        <f t="shared" ca="1" si="299"/>
        <v>36</v>
      </c>
      <c r="E1045" s="35">
        <f t="shared" ca="1" si="300"/>
        <v>1.6752490372716649E-3</v>
      </c>
      <c r="F1045" s="35">
        <f ca="1">E1045*'Input Sheet'!$D$2/SUM(OFFSET($E$4,0,0,'Input Sheet'!$D$2))</f>
        <v>0.78133500732371164</v>
      </c>
      <c r="G1045" s="35" t="str">
        <f t="shared" si="301"/>
        <v/>
      </c>
      <c r="H1045" s="35" t="str">
        <f t="shared" si="302"/>
        <v/>
      </c>
      <c r="J1045" s="19">
        <v>1042</v>
      </c>
      <c r="K1045" s="30">
        <f t="shared" si="303"/>
        <v>2.6190933306267401</v>
      </c>
      <c r="L1045" s="77">
        <f t="shared" ca="1" si="304"/>
        <v>1.2681791777477088E-3</v>
      </c>
      <c r="M1045" s="27">
        <f t="shared" si="310"/>
        <v>2.6190933306267401</v>
      </c>
      <c r="N1045" s="22" t="str">
        <f t="shared" si="305"/>
        <v/>
      </c>
      <c r="O1045" s="28" t="str">
        <f t="shared" ca="1" si="306"/>
        <v/>
      </c>
      <c r="P1045" s="28" t="str">
        <f t="shared" ca="1" si="307"/>
        <v/>
      </c>
      <c r="Q1045" s="20" t="str">
        <f ca="1">IF(O1045="","",SUM($P$4:$P1045))</f>
        <v/>
      </c>
      <c r="R1045" s="28" t="e">
        <f t="shared" si="298"/>
        <v>#N/A</v>
      </c>
      <c r="S1045" s="77">
        <f ca="1">SUM(L$4:L1045)</f>
        <v>1.7094974811944892</v>
      </c>
      <c r="T1045" s="80">
        <f t="shared" ca="1" si="308"/>
        <v>0.81626322750759439</v>
      </c>
      <c r="U1045" s="80" t="e">
        <f t="shared" ca="1" si="309"/>
        <v>#N/A</v>
      </c>
      <c r="V1045" s="2"/>
      <c r="W1045" s="2"/>
      <c r="X1045" s="2"/>
      <c r="Y1045" s="2"/>
      <c r="AB1045" s="6"/>
      <c r="AC1045" s="6"/>
      <c r="AP1045" s="35" t="e">
        <f t="shared" si="311"/>
        <v>#N/A</v>
      </c>
      <c r="AQ1045" s="78" t="e">
        <f t="shared" ca="1" si="312"/>
        <v>#N/A</v>
      </c>
    </row>
    <row r="1046" spans="1:43">
      <c r="A1046" s="74">
        <v>2.0755469613925301</v>
      </c>
      <c r="B1046" s="74">
        <v>5322</v>
      </c>
      <c r="C1046" s="35">
        <v>0</v>
      </c>
      <c r="D1046" s="35">
        <f t="shared" ca="1" si="299"/>
        <v>19</v>
      </c>
      <c r="E1046" s="35">
        <f t="shared" ca="1" si="300"/>
        <v>1.0051494223629991E-3</v>
      </c>
      <c r="F1046" s="35">
        <f ca="1">E1046*'Input Sheet'!$D$2/SUM(OFFSET($E$4,0,0,'Input Sheet'!$D$2))</f>
        <v>0.46880100439422701</v>
      </c>
      <c r="G1046" s="35" t="str">
        <f t="shared" si="301"/>
        <v/>
      </c>
      <c r="H1046" s="35" t="str">
        <f t="shared" si="302"/>
        <v/>
      </c>
      <c r="J1046" s="19">
        <v>1043</v>
      </c>
      <c r="K1046" s="30">
        <f t="shared" si="303"/>
        <v>2.6201360549737598</v>
      </c>
      <c r="L1046" s="77">
        <f t="shared" ca="1" si="304"/>
        <v>1.2681791777477088E-3</v>
      </c>
      <c r="M1046" s="27">
        <f t="shared" si="310"/>
        <v>2.6201360549737598</v>
      </c>
      <c r="N1046" s="22" t="str">
        <f t="shared" si="305"/>
        <v/>
      </c>
      <c r="O1046" s="28" t="str">
        <f t="shared" ca="1" si="306"/>
        <v/>
      </c>
      <c r="P1046" s="28" t="str">
        <f t="shared" ca="1" si="307"/>
        <v/>
      </c>
      <c r="Q1046" s="20" t="str">
        <f ca="1">IF(O1046="","",SUM($P$4:$P1046))</f>
        <v/>
      </c>
      <c r="R1046" s="28" t="e">
        <f t="shared" si="298"/>
        <v>#N/A</v>
      </c>
      <c r="S1046" s="77">
        <f ca="1">SUM(L$4:L1046)</f>
        <v>1.710765660372237</v>
      </c>
      <c r="T1046" s="80">
        <f t="shared" ca="1" si="308"/>
        <v>0.81686876687812515</v>
      </c>
      <c r="U1046" s="80" t="e">
        <f t="shared" ca="1" si="309"/>
        <v>#N/A</v>
      </c>
      <c r="V1046" s="2"/>
      <c r="W1046" s="2"/>
      <c r="X1046" s="2"/>
      <c r="Y1046" s="2"/>
      <c r="AB1046" s="6"/>
      <c r="AC1046" s="6"/>
      <c r="AP1046" s="35" t="e">
        <f t="shared" si="311"/>
        <v>#N/A</v>
      </c>
      <c r="AQ1046" s="78" t="e">
        <f t="shared" ca="1" si="312"/>
        <v>#N/A</v>
      </c>
    </row>
    <row r="1047" spans="1:43">
      <c r="A1047" s="74">
        <v>2.45024910831936</v>
      </c>
      <c r="B1047" s="74">
        <v>5327</v>
      </c>
      <c r="C1047" s="35">
        <v>0</v>
      </c>
      <c r="D1047" s="35">
        <f t="shared" ca="1" si="299"/>
        <v>27</v>
      </c>
      <c r="E1047" s="35">
        <f t="shared" ca="1" si="300"/>
        <v>8.077093572559813E-4</v>
      </c>
      <c r="F1047" s="35">
        <f ca="1">E1047*'Input Sheet'!$D$2/SUM(OFFSET($E$4,0,0,'Input Sheet'!$D$2))</f>
        <v>0.3767150928167895</v>
      </c>
      <c r="G1047" s="35" t="str">
        <f t="shared" si="301"/>
        <v/>
      </c>
      <c r="H1047" s="35" t="str">
        <f t="shared" si="302"/>
        <v/>
      </c>
      <c r="J1047" s="19">
        <v>1044</v>
      </c>
      <c r="K1047" s="30">
        <f t="shared" si="303"/>
        <v>2.6211762817750399</v>
      </c>
      <c r="L1047" s="77">
        <f t="shared" ca="1" si="304"/>
        <v>1.2681791777477088E-3</v>
      </c>
      <c r="M1047" s="27">
        <f t="shared" si="310"/>
        <v>2.6211762817750399</v>
      </c>
      <c r="N1047" s="22" t="str">
        <f t="shared" si="305"/>
        <v/>
      </c>
      <c r="O1047" s="28" t="str">
        <f t="shared" ca="1" si="306"/>
        <v/>
      </c>
      <c r="P1047" s="28" t="str">
        <f t="shared" ca="1" si="307"/>
        <v/>
      </c>
      <c r="Q1047" s="20" t="str">
        <f ca="1">IF(O1047="","",SUM($P$4:$P1047))</f>
        <v/>
      </c>
      <c r="R1047" s="28" t="e">
        <f t="shared" si="298"/>
        <v>#N/A</v>
      </c>
      <c r="S1047" s="77">
        <f ca="1">SUM(L$4:L1047)</f>
        <v>1.7120338395499848</v>
      </c>
      <c r="T1047" s="80">
        <f t="shared" ca="1" si="308"/>
        <v>0.81747430624865591</v>
      </c>
      <c r="U1047" s="80" t="e">
        <f t="shared" ca="1" si="309"/>
        <v>#N/A</v>
      </c>
      <c r="V1047" s="2"/>
      <c r="W1047" s="2"/>
      <c r="X1047" s="2"/>
      <c r="Y1047" s="2"/>
      <c r="AB1047" s="6"/>
      <c r="AC1047" s="6"/>
      <c r="AP1047" s="35" t="e">
        <f t="shared" si="311"/>
        <v>#N/A</v>
      </c>
      <c r="AQ1047" s="78" t="e">
        <f t="shared" ca="1" si="312"/>
        <v>#N/A</v>
      </c>
    </row>
    <row r="1048" spans="1:43">
      <c r="A1048" s="74">
        <v>3.09377178149873</v>
      </c>
      <c r="B1048" s="74">
        <v>5328</v>
      </c>
      <c r="C1048" s="35">
        <v>0</v>
      </c>
      <c r="D1048" s="35">
        <f t="shared" ca="1" si="299"/>
        <v>40</v>
      </c>
      <c r="E1048" s="35">
        <f t="shared" ca="1" si="300"/>
        <v>1.8092689602533982E-3</v>
      </c>
      <c r="F1048" s="35">
        <f ca="1">E1048*'Input Sheet'!$D$2/SUM(OFFSET($E$4,0,0,'Input Sheet'!$D$2))</f>
        <v>0.84384180790960861</v>
      </c>
      <c r="G1048" s="35" t="str">
        <f t="shared" si="301"/>
        <v/>
      </c>
      <c r="H1048" s="35" t="str">
        <f t="shared" si="302"/>
        <v/>
      </c>
      <c r="J1048" s="19">
        <v>1045</v>
      </c>
      <c r="K1048" s="30">
        <f t="shared" si="303"/>
        <v>2.6222140229663</v>
      </c>
      <c r="L1048" s="77">
        <f t="shared" ca="1" si="304"/>
        <v>1.2681791777477088E-3</v>
      </c>
      <c r="M1048" s="27">
        <f t="shared" si="310"/>
        <v>2.6222140229663</v>
      </c>
      <c r="N1048" s="22" t="str">
        <f t="shared" si="305"/>
        <v/>
      </c>
      <c r="O1048" s="28" t="str">
        <f t="shared" ca="1" si="306"/>
        <v/>
      </c>
      <c r="P1048" s="28" t="str">
        <f t="shared" ca="1" si="307"/>
        <v/>
      </c>
      <c r="Q1048" s="20" t="str">
        <f ca="1">IF(O1048="","",SUM($P$4:$P1048))</f>
        <v/>
      </c>
      <c r="R1048" s="28" t="e">
        <f t="shared" ref="R1048:R1111" si="313">IF(N1048="",NA(),10^N1048)</f>
        <v>#N/A</v>
      </c>
      <c r="S1048" s="77">
        <f ca="1">SUM(L$4:L1048)</f>
        <v>1.7133020187277326</v>
      </c>
      <c r="T1048" s="80">
        <f t="shared" ca="1" si="308"/>
        <v>0.81807984561918656</v>
      </c>
      <c r="U1048" s="80" t="e">
        <f t="shared" ca="1" si="309"/>
        <v>#N/A</v>
      </c>
      <c r="V1048" s="2"/>
      <c r="W1048" s="2"/>
      <c r="X1048" s="2"/>
      <c r="Y1048" s="2"/>
      <c r="AB1048" s="6"/>
      <c r="AC1048" s="6"/>
      <c r="AP1048" s="35" t="e">
        <f t="shared" si="311"/>
        <v>#N/A</v>
      </c>
      <c r="AQ1048" s="78" t="e">
        <f t="shared" ca="1" si="312"/>
        <v>#N/A</v>
      </c>
    </row>
    <row r="1049" spans="1:43">
      <c r="A1049" s="74">
        <v>2.8318697742804999</v>
      </c>
      <c r="B1049" s="74">
        <v>5330</v>
      </c>
      <c r="C1049" s="35">
        <v>0</v>
      </c>
      <c r="D1049" s="35">
        <f t="shared" ca="1" si="299"/>
        <v>35</v>
      </c>
      <c r="E1049" s="35">
        <f t="shared" ca="1" si="300"/>
        <v>1.3846446124388249E-3</v>
      </c>
      <c r="F1049" s="35">
        <f ca="1">E1049*'Input Sheet'!$D$2/SUM(OFFSET($E$4,0,0,'Input Sheet'!$D$2))</f>
        <v>0.64579730197163909</v>
      </c>
      <c r="G1049" s="35" t="str">
        <f t="shared" si="301"/>
        <v/>
      </c>
      <c r="H1049" s="35" t="str">
        <f t="shared" si="302"/>
        <v/>
      </c>
      <c r="J1049" s="19">
        <v>1046</v>
      </c>
      <c r="K1049" s="30">
        <f t="shared" si="303"/>
        <v>2.6232492903978999</v>
      </c>
      <c r="L1049" s="77">
        <f t="shared" ca="1" si="304"/>
        <v>1.2681791777477088E-3</v>
      </c>
      <c r="M1049" s="27">
        <f t="shared" si="310"/>
        <v>2.6232492903978999</v>
      </c>
      <c r="N1049" s="22" t="str">
        <f t="shared" si="305"/>
        <v/>
      </c>
      <c r="O1049" s="28" t="str">
        <f t="shared" ca="1" si="306"/>
        <v/>
      </c>
      <c r="P1049" s="28" t="str">
        <f t="shared" ca="1" si="307"/>
        <v/>
      </c>
      <c r="Q1049" s="20" t="str">
        <f ca="1">IF(O1049="","",SUM($P$4:$P1049))</f>
        <v/>
      </c>
      <c r="R1049" s="28" t="e">
        <f t="shared" si="313"/>
        <v>#N/A</v>
      </c>
      <c r="S1049" s="77">
        <f ca="1">SUM(L$4:L1049)</f>
        <v>1.7145701979054804</v>
      </c>
      <c r="T1049" s="80">
        <f t="shared" ca="1" si="308"/>
        <v>0.81868538498971732</v>
      </c>
      <c r="U1049" s="80" t="e">
        <f t="shared" ca="1" si="309"/>
        <v>#N/A</v>
      </c>
      <c r="V1049" s="2"/>
      <c r="W1049" s="2"/>
      <c r="X1049" s="2"/>
      <c r="Y1049" s="2"/>
      <c r="AB1049" s="6"/>
      <c r="AC1049" s="6"/>
      <c r="AP1049" s="35" t="e">
        <f t="shared" si="311"/>
        <v>#N/A</v>
      </c>
      <c r="AQ1049" s="78" t="e">
        <f t="shared" ca="1" si="312"/>
        <v>#N/A</v>
      </c>
    </row>
    <row r="1050" spans="1:43">
      <c r="A1050" s="74">
        <v>2.4955443375464501</v>
      </c>
      <c r="B1050" s="74">
        <v>5332</v>
      </c>
      <c r="C1050" s="35">
        <v>0</v>
      </c>
      <c r="D1050" s="35">
        <f t="shared" ca="1" si="299"/>
        <v>28</v>
      </c>
      <c r="E1050" s="35">
        <f t="shared" ca="1" si="300"/>
        <v>1.1799580175565639E-3</v>
      </c>
      <c r="F1050" s="35">
        <f ca="1">E1050*'Input Sheet'!$D$2/SUM(OFFSET($E$4,0,0,'Input Sheet'!$D$2))</f>
        <v>0.55033161385409246</v>
      </c>
      <c r="G1050" s="35" t="str">
        <f t="shared" si="301"/>
        <v/>
      </c>
      <c r="H1050" s="35" t="str">
        <f t="shared" si="302"/>
        <v/>
      </c>
      <c r="J1050" s="19">
        <v>1047</v>
      </c>
      <c r="K1050" s="30">
        <f t="shared" si="303"/>
        <v>2.6263403673750401</v>
      </c>
      <c r="L1050" s="77">
        <f t="shared" ca="1" si="304"/>
        <v>1.2681791777477088E-3</v>
      </c>
      <c r="M1050" s="27">
        <f t="shared" si="310"/>
        <v>2.6263403673750401</v>
      </c>
      <c r="N1050" s="22" t="str">
        <f t="shared" si="305"/>
        <v/>
      </c>
      <c r="O1050" s="28" t="str">
        <f t="shared" ca="1" si="306"/>
        <v/>
      </c>
      <c r="P1050" s="28" t="str">
        <f t="shared" ca="1" si="307"/>
        <v/>
      </c>
      <c r="Q1050" s="20" t="str">
        <f ca="1">IF(O1050="","",SUM($P$4:$P1050))</f>
        <v/>
      </c>
      <c r="R1050" s="28" t="e">
        <f t="shared" si="313"/>
        <v>#N/A</v>
      </c>
      <c r="S1050" s="77">
        <f ca="1">SUM(L$4:L1050)</f>
        <v>1.7158383770832282</v>
      </c>
      <c r="T1050" s="80">
        <f t="shared" ca="1" si="308"/>
        <v>0.81929092436024797</v>
      </c>
      <c r="U1050" s="80" t="e">
        <f t="shared" ca="1" si="309"/>
        <v>#N/A</v>
      </c>
      <c r="V1050" s="2"/>
      <c r="W1050" s="2"/>
      <c r="X1050" s="2"/>
      <c r="Y1050" s="2"/>
      <c r="AB1050" s="6"/>
      <c r="AC1050" s="6"/>
      <c r="AP1050" s="35" t="e">
        <f t="shared" si="311"/>
        <v>#N/A</v>
      </c>
      <c r="AQ1050" s="78" t="e">
        <f t="shared" ca="1" si="312"/>
        <v>#N/A</v>
      </c>
    </row>
    <row r="1051" spans="1:43">
      <c r="A1051" s="74">
        <v>3.0737183503461201</v>
      </c>
      <c r="B1051" s="74">
        <v>5333</v>
      </c>
      <c r="C1051" s="35">
        <v>0</v>
      </c>
      <c r="D1051" s="35">
        <f t="shared" ca="1" si="299"/>
        <v>40</v>
      </c>
      <c r="E1051" s="35">
        <f t="shared" ca="1" si="300"/>
        <v>1.8092689602533982E-3</v>
      </c>
      <c r="F1051" s="35">
        <f ca="1">E1051*'Input Sheet'!$D$2/SUM(OFFSET($E$4,0,0,'Input Sheet'!$D$2))</f>
        <v>0.84384180790960861</v>
      </c>
      <c r="G1051" s="35" t="str">
        <f t="shared" si="301"/>
        <v/>
      </c>
      <c r="H1051" s="35" t="str">
        <f t="shared" si="302"/>
        <v/>
      </c>
      <c r="J1051" s="19">
        <v>1048</v>
      </c>
      <c r="K1051" s="30">
        <f t="shared" si="303"/>
        <v>2.6263403673750401</v>
      </c>
      <c r="L1051" s="77">
        <f t="shared" ca="1" si="304"/>
        <v>1.2681791777477088E-3</v>
      </c>
      <c r="M1051" s="27" t="str">
        <f t="shared" si="310"/>
        <v/>
      </c>
      <c r="N1051" s="22" t="str">
        <f t="shared" si="305"/>
        <v/>
      </c>
      <c r="O1051" s="28" t="str">
        <f t="shared" ca="1" si="306"/>
        <v/>
      </c>
      <c r="P1051" s="28" t="str">
        <f t="shared" ca="1" si="307"/>
        <v/>
      </c>
      <c r="Q1051" s="20" t="str">
        <f ca="1">IF(O1051="","",SUM($P$4:$P1051))</f>
        <v/>
      </c>
      <c r="R1051" s="28" t="e">
        <f t="shared" si="313"/>
        <v>#N/A</v>
      </c>
      <c r="S1051" s="77">
        <f ca="1">SUM(L$4:L1051)</f>
        <v>1.717106556260976</v>
      </c>
      <c r="T1051" s="80">
        <f t="shared" ca="1" si="308"/>
        <v>0.81989646373077874</v>
      </c>
      <c r="U1051" s="80" t="e">
        <f t="shared" ca="1" si="309"/>
        <v>#N/A</v>
      </c>
      <c r="V1051" s="2"/>
      <c r="W1051" s="2"/>
      <c r="X1051" s="2"/>
      <c r="Y1051" s="2"/>
      <c r="AB1051" s="6"/>
      <c r="AC1051" s="6"/>
      <c r="AP1051" s="35" t="e">
        <f t="shared" si="311"/>
        <v>#N/A</v>
      </c>
      <c r="AQ1051" s="78" t="e">
        <f t="shared" ca="1" si="312"/>
        <v>#N/A</v>
      </c>
    </row>
    <row r="1052" spans="1:43">
      <c r="A1052" s="74">
        <v>2.1003705451175598</v>
      </c>
      <c r="B1052" s="74">
        <v>5334</v>
      </c>
      <c r="C1052" s="35">
        <v>0</v>
      </c>
      <c r="D1052" s="35">
        <f t="shared" ca="1" si="299"/>
        <v>20</v>
      </c>
      <c r="E1052" s="35">
        <f t="shared" ca="1" si="300"/>
        <v>9.9047570816791861E-4</v>
      </c>
      <c r="F1052" s="35">
        <f ca="1">E1052*'Input Sheet'!$D$2/SUM(OFFSET($E$4,0,0,'Input Sheet'!$D$2))</f>
        <v>0.46195719411109953</v>
      </c>
      <c r="G1052" s="35" t="str">
        <f t="shared" si="301"/>
        <v/>
      </c>
      <c r="H1052" s="35" t="str">
        <f t="shared" si="302"/>
        <v/>
      </c>
      <c r="J1052" s="19">
        <v>1049</v>
      </c>
      <c r="K1052" s="30">
        <f t="shared" si="303"/>
        <v>2.6263403673750401</v>
      </c>
      <c r="L1052" s="77">
        <f t="shared" ca="1" si="304"/>
        <v>1.2681791777477088E-3</v>
      </c>
      <c r="M1052" s="27" t="str">
        <f t="shared" si="310"/>
        <v/>
      </c>
      <c r="N1052" s="22" t="str">
        <f t="shared" si="305"/>
        <v/>
      </c>
      <c r="O1052" s="28" t="str">
        <f t="shared" ca="1" si="306"/>
        <v/>
      </c>
      <c r="P1052" s="28" t="str">
        <f t="shared" ca="1" si="307"/>
        <v/>
      </c>
      <c r="Q1052" s="20" t="str">
        <f ca="1">IF(O1052="","",SUM($P$4:$P1052))</f>
        <v/>
      </c>
      <c r="R1052" s="28" t="e">
        <f t="shared" si="313"/>
        <v>#N/A</v>
      </c>
      <c r="S1052" s="77">
        <f ca="1">SUM(L$4:L1052)</f>
        <v>1.7183747354387238</v>
      </c>
      <c r="T1052" s="80">
        <f t="shared" ca="1" si="308"/>
        <v>0.82050200310130939</v>
      </c>
      <c r="U1052" s="80" t="e">
        <f t="shared" ca="1" si="309"/>
        <v>#N/A</v>
      </c>
      <c r="V1052" s="2"/>
      <c r="W1052" s="2"/>
      <c r="X1052" s="2"/>
      <c r="Y1052" s="2"/>
      <c r="AB1052" s="6"/>
      <c r="AC1052" s="6"/>
      <c r="AP1052" s="35" t="e">
        <f t="shared" si="311"/>
        <v>#N/A</v>
      </c>
      <c r="AQ1052" s="78" t="e">
        <f t="shared" ca="1" si="312"/>
        <v>#N/A</v>
      </c>
    </row>
    <row r="1053" spans="1:43">
      <c r="A1053" s="74">
        <v>2.5622928644564702</v>
      </c>
      <c r="B1053" s="74">
        <v>5335</v>
      </c>
      <c r="C1053" s="35">
        <v>5.1282051282051299E-3</v>
      </c>
      <c r="D1053" s="35">
        <f t="shared" ca="1" si="299"/>
        <v>29</v>
      </c>
      <c r="E1053" s="35">
        <f t="shared" ca="1" si="300"/>
        <v>1.0943159033790714E-3</v>
      </c>
      <c r="F1053" s="35">
        <f ca="1">E1053*'Input Sheet'!$D$2/SUM(OFFSET($E$4,0,0,'Input Sheet'!$D$2))</f>
        <v>0.51038819026790838</v>
      </c>
      <c r="G1053" s="35">
        <f t="shared" si="301"/>
        <v>2.5622928644564702</v>
      </c>
      <c r="H1053" s="35">
        <f t="shared" si="302"/>
        <v>1</v>
      </c>
      <c r="J1053" s="19">
        <v>1050</v>
      </c>
      <c r="K1053" s="30">
        <f t="shared" si="303"/>
        <v>2.6263403673750401</v>
      </c>
      <c r="L1053" s="77">
        <f t="shared" ca="1" si="304"/>
        <v>1.2681791777477088E-3</v>
      </c>
      <c r="M1053" s="27" t="str">
        <f t="shared" si="310"/>
        <v/>
      </c>
      <c r="N1053" s="22" t="str">
        <f t="shared" si="305"/>
        <v/>
      </c>
      <c r="O1053" s="28" t="str">
        <f t="shared" ca="1" si="306"/>
        <v/>
      </c>
      <c r="P1053" s="28" t="str">
        <f t="shared" ca="1" si="307"/>
        <v/>
      </c>
      <c r="Q1053" s="20" t="str">
        <f ca="1">IF(O1053="","",SUM($P$4:$P1053))</f>
        <v/>
      </c>
      <c r="R1053" s="28" t="e">
        <f t="shared" si="313"/>
        <v>#N/A</v>
      </c>
      <c r="S1053" s="77">
        <f ca="1">SUM(L$4:L1053)</f>
        <v>1.7196429146164716</v>
      </c>
      <c r="T1053" s="80">
        <f t="shared" ca="1" si="308"/>
        <v>0.82110754247184015</v>
      </c>
      <c r="U1053" s="80" t="e">
        <f t="shared" ca="1" si="309"/>
        <v>#N/A</v>
      </c>
      <c r="V1053" s="2"/>
      <c r="W1053" s="2"/>
      <c r="X1053" s="2"/>
      <c r="Y1053" s="2"/>
      <c r="AB1053" s="6"/>
      <c r="AC1053" s="6"/>
      <c r="AP1053" s="35" t="e">
        <f t="shared" si="311"/>
        <v>#N/A</v>
      </c>
      <c r="AQ1053" s="78" t="e">
        <f t="shared" ca="1" si="312"/>
        <v>#N/A</v>
      </c>
    </row>
    <row r="1054" spans="1:43">
      <c r="A1054" s="74">
        <v>2.9041743682841599</v>
      </c>
      <c r="B1054" s="74">
        <v>5337</v>
      </c>
      <c r="C1054" s="35">
        <v>2.48756218905473E-2</v>
      </c>
      <c r="D1054" s="35">
        <f t="shared" ca="1" si="299"/>
        <v>36</v>
      </c>
      <c r="E1054" s="35">
        <f t="shared" ca="1" si="300"/>
        <v>1.6752490372716649E-3</v>
      </c>
      <c r="F1054" s="35">
        <f ca="1">E1054*'Input Sheet'!$D$2/SUM(OFFSET($E$4,0,0,'Input Sheet'!$D$2))</f>
        <v>0.78133500732371164</v>
      </c>
      <c r="G1054" s="35">
        <f t="shared" si="301"/>
        <v>2.9041743682841599</v>
      </c>
      <c r="H1054" s="35">
        <f t="shared" si="302"/>
        <v>1</v>
      </c>
      <c r="J1054" s="19">
        <v>1051</v>
      </c>
      <c r="K1054" s="30">
        <f t="shared" si="303"/>
        <v>2.6294095991027202</v>
      </c>
      <c r="L1054" s="77">
        <f t="shared" ca="1" si="304"/>
        <v>1.2923349716095702E-3</v>
      </c>
      <c r="M1054" s="27">
        <f t="shared" si="310"/>
        <v>2.6294095991027202</v>
      </c>
      <c r="N1054" s="22" t="str">
        <f t="shared" si="305"/>
        <v/>
      </c>
      <c r="O1054" s="28" t="str">
        <f t="shared" ca="1" si="306"/>
        <v/>
      </c>
      <c r="P1054" s="28" t="str">
        <f t="shared" ca="1" si="307"/>
        <v/>
      </c>
      <c r="Q1054" s="20" t="str">
        <f ca="1">IF(O1054="","",SUM($P$4:$P1054))</f>
        <v/>
      </c>
      <c r="R1054" s="28" t="e">
        <f t="shared" si="313"/>
        <v>#N/A</v>
      </c>
      <c r="S1054" s="77">
        <f ca="1">SUM(L$4:L1054)</f>
        <v>1.7209352495880812</v>
      </c>
      <c r="T1054" s="80">
        <f t="shared" ca="1" si="308"/>
        <v>0.82172461592561907</v>
      </c>
      <c r="U1054" s="80" t="e">
        <f t="shared" ca="1" si="309"/>
        <v>#N/A</v>
      </c>
      <c r="V1054" s="2"/>
      <c r="W1054" s="2"/>
      <c r="X1054" s="2"/>
      <c r="Y1054" s="2"/>
      <c r="AB1054" s="6"/>
      <c r="AC1054" s="6"/>
      <c r="AP1054" s="35" t="e">
        <f t="shared" si="311"/>
        <v>#N/A</v>
      </c>
      <c r="AQ1054" s="78" t="e">
        <f t="shared" ca="1" si="312"/>
        <v>#N/A</v>
      </c>
    </row>
    <row r="1055" spans="1:43">
      <c r="A1055" s="74">
        <v>2.8530895298518701</v>
      </c>
      <c r="B1055" s="74">
        <v>5338</v>
      </c>
      <c r="C1055" s="35">
        <v>4.8309178743961402E-3</v>
      </c>
      <c r="D1055" s="35">
        <f t="shared" ca="1" si="299"/>
        <v>35</v>
      </c>
      <c r="E1055" s="35">
        <f t="shared" ca="1" si="300"/>
        <v>1.3846446124388249E-3</v>
      </c>
      <c r="F1055" s="35">
        <f ca="1">E1055*'Input Sheet'!$D$2/SUM(OFFSET($E$4,0,0,'Input Sheet'!$D$2))</f>
        <v>0.64579730197163909</v>
      </c>
      <c r="G1055" s="35">
        <f t="shared" si="301"/>
        <v>2.8530895298518701</v>
      </c>
      <c r="H1055" s="35">
        <f t="shared" si="302"/>
        <v>1</v>
      </c>
      <c r="J1055" s="19">
        <v>1052</v>
      </c>
      <c r="K1055" s="30">
        <f t="shared" si="303"/>
        <v>2.6294095991027202</v>
      </c>
      <c r="L1055" s="77">
        <f t="shared" ca="1" si="304"/>
        <v>1.2923349716095702E-3</v>
      </c>
      <c r="M1055" s="27" t="str">
        <f t="shared" si="310"/>
        <v/>
      </c>
      <c r="N1055" s="22" t="str">
        <f t="shared" si="305"/>
        <v/>
      </c>
      <c r="O1055" s="28" t="str">
        <f t="shared" ca="1" si="306"/>
        <v/>
      </c>
      <c r="P1055" s="28" t="str">
        <f t="shared" ca="1" si="307"/>
        <v/>
      </c>
      <c r="Q1055" s="20" t="str">
        <f ca="1">IF(O1055="","",SUM($P$4:$P1055))</f>
        <v/>
      </c>
      <c r="R1055" s="28" t="e">
        <f t="shared" si="313"/>
        <v>#N/A</v>
      </c>
      <c r="S1055" s="77">
        <f ca="1">SUM(L$4:L1055)</f>
        <v>1.7222275845596908</v>
      </c>
      <c r="T1055" s="80">
        <f t="shared" ca="1" si="308"/>
        <v>0.82234168937939789</v>
      </c>
      <c r="U1055" s="80" t="e">
        <f t="shared" ca="1" si="309"/>
        <v>#N/A</v>
      </c>
      <c r="V1055" s="2"/>
      <c r="W1055" s="2"/>
      <c r="X1055" s="2"/>
      <c r="Y1055" s="2"/>
      <c r="AB1055" s="6"/>
      <c r="AC1055" s="6"/>
      <c r="AP1055" s="35" t="e">
        <f t="shared" si="311"/>
        <v>#N/A</v>
      </c>
      <c r="AQ1055" s="78" t="e">
        <f t="shared" ca="1" si="312"/>
        <v>#N/A</v>
      </c>
    </row>
    <row r="1056" spans="1:43">
      <c r="A1056" s="74">
        <v>2.3926969532596698</v>
      </c>
      <c r="B1056" s="74">
        <v>5339</v>
      </c>
      <c r="C1056" s="35">
        <v>0</v>
      </c>
      <c r="D1056" s="35">
        <f t="shared" ca="1" si="299"/>
        <v>26</v>
      </c>
      <c r="E1056" s="35">
        <f t="shared" ca="1" si="300"/>
        <v>8.2740958548173696E-4</v>
      </c>
      <c r="F1056" s="35">
        <f ca="1">E1056*'Input Sheet'!$D$2/SUM(OFFSET($E$4,0,0,'Input Sheet'!$D$2))</f>
        <v>0.38590326581232098</v>
      </c>
      <c r="G1056" s="35" t="str">
        <f t="shared" si="301"/>
        <v/>
      </c>
      <c r="H1056" s="35" t="str">
        <f t="shared" si="302"/>
        <v/>
      </c>
      <c r="J1056" s="19">
        <v>1053</v>
      </c>
      <c r="K1056" s="30">
        <f t="shared" si="303"/>
        <v>2.6294095991027202</v>
      </c>
      <c r="L1056" s="77">
        <f t="shared" ca="1" si="304"/>
        <v>1.2923349716095702E-3</v>
      </c>
      <c r="M1056" s="27" t="str">
        <f t="shared" si="310"/>
        <v/>
      </c>
      <c r="N1056" s="22" t="str">
        <f t="shared" si="305"/>
        <v/>
      </c>
      <c r="O1056" s="28" t="str">
        <f t="shared" ca="1" si="306"/>
        <v/>
      </c>
      <c r="P1056" s="28" t="str">
        <f t="shared" ca="1" si="307"/>
        <v/>
      </c>
      <c r="Q1056" s="20" t="str">
        <f ca="1">IF(O1056="","",SUM($P$4:$P1056))</f>
        <v/>
      </c>
      <c r="R1056" s="28" t="e">
        <f t="shared" si="313"/>
        <v>#N/A</v>
      </c>
      <c r="S1056" s="77">
        <f ca="1">SUM(L$4:L1056)</f>
        <v>1.7235199195313005</v>
      </c>
      <c r="T1056" s="80">
        <f t="shared" ca="1" si="308"/>
        <v>0.82295876283317682</v>
      </c>
      <c r="U1056" s="80" t="e">
        <f t="shared" ca="1" si="309"/>
        <v>#N/A</v>
      </c>
      <c r="V1056" s="2"/>
      <c r="W1056" s="2"/>
      <c r="X1056" s="2"/>
      <c r="Y1056" s="2"/>
      <c r="AB1056" s="6"/>
      <c r="AC1056" s="6"/>
      <c r="AP1056" s="35" t="e">
        <f t="shared" si="311"/>
        <v>#N/A</v>
      </c>
      <c r="AQ1056" s="78" t="e">
        <f t="shared" ca="1" si="312"/>
        <v>#N/A</v>
      </c>
    </row>
    <row r="1057" spans="1:43">
      <c r="A1057" s="74">
        <v>2.7435097647284299</v>
      </c>
      <c r="B1057" s="74">
        <v>5340</v>
      </c>
      <c r="C1057" s="35">
        <v>0</v>
      </c>
      <c r="D1057" s="35">
        <f t="shared" ca="1" si="299"/>
        <v>33</v>
      </c>
      <c r="E1057" s="35">
        <f t="shared" ca="1" si="300"/>
        <v>1.1903085264824986E-3</v>
      </c>
      <c r="F1057" s="35">
        <f ca="1">E1057*'Input Sheet'!$D$2/SUM(OFFSET($E$4,0,0,'Input Sheet'!$D$2))</f>
        <v>0.55515908415105819</v>
      </c>
      <c r="G1057" s="35" t="str">
        <f t="shared" si="301"/>
        <v/>
      </c>
      <c r="H1057" s="35" t="str">
        <f t="shared" si="302"/>
        <v/>
      </c>
      <c r="J1057" s="19">
        <v>1054</v>
      </c>
      <c r="K1057" s="30">
        <f t="shared" si="303"/>
        <v>2.63245729218472</v>
      </c>
      <c r="L1057" s="77">
        <f t="shared" ca="1" si="304"/>
        <v>1.2923349716095702E-3</v>
      </c>
      <c r="M1057" s="27">
        <f t="shared" si="310"/>
        <v>2.63245729218472</v>
      </c>
      <c r="N1057" s="22" t="str">
        <f t="shared" si="305"/>
        <v/>
      </c>
      <c r="O1057" s="28" t="str">
        <f t="shared" ca="1" si="306"/>
        <v/>
      </c>
      <c r="P1057" s="28" t="str">
        <f t="shared" ca="1" si="307"/>
        <v/>
      </c>
      <c r="Q1057" s="20" t="str">
        <f ca="1">IF(O1057="","",SUM($P$4:$P1057))</f>
        <v/>
      </c>
      <c r="R1057" s="28" t="e">
        <f t="shared" si="313"/>
        <v>#N/A</v>
      </c>
      <c r="S1057" s="77">
        <f ca="1">SUM(L$4:L1057)</f>
        <v>1.7248122545029101</v>
      </c>
      <c r="T1057" s="80">
        <f t="shared" ca="1" si="308"/>
        <v>0.82357583628695574</v>
      </c>
      <c r="U1057" s="80" t="e">
        <f t="shared" ca="1" si="309"/>
        <v>#N/A</v>
      </c>
      <c r="V1057" s="2"/>
      <c r="W1057" s="2"/>
      <c r="X1057" s="2"/>
      <c r="Y1057" s="2"/>
      <c r="AB1057" s="6"/>
      <c r="AC1057" s="6"/>
      <c r="AP1057" s="35" t="e">
        <f t="shared" si="311"/>
        <v>#N/A</v>
      </c>
      <c r="AQ1057" s="78" t="e">
        <f t="shared" ca="1" si="312"/>
        <v>#N/A</v>
      </c>
    </row>
    <row r="1058" spans="1:43">
      <c r="A1058" s="74">
        <v>2.8407332346118102</v>
      </c>
      <c r="B1058" s="74">
        <v>5341</v>
      </c>
      <c r="C1058" s="35">
        <v>0</v>
      </c>
      <c r="D1058" s="35">
        <f t="shared" ca="1" si="299"/>
        <v>35</v>
      </c>
      <c r="E1058" s="35">
        <f t="shared" ca="1" si="300"/>
        <v>1.3846446124388249E-3</v>
      </c>
      <c r="F1058" s="35">
        <f ca="1">E1058*'Input Sheet'!$D$2/SUM(OFFSET($E$4,0,0,'Input Sheet'!$D$2))</f>
        <v>0.64579730197163909</v>
      </c>
      <c r="G1058" s="35" t="str">
        <f t="shared" si="301"/>
        <v/>
      </c>
      <c r="H1058" s="35" t="str">
        <f t="shared" si="302"/>
        <v/>
      </c>
      <c r="J1058" s="19">
        <v>1055</v>
      </c>
      <c r="K1058" s="30">
        <f t="shared" si="303"/>
        <v>2.6334684555795902</v>
      </c>
      <c r="L1058" s="77">
        <f t="shared" ca="1" si="304"/>
        <v>1.2923349716095702E-3</v>
      </c>
      <c r="M1058" s="27">
        <f t="shared" si="310"/>
        <v>2.6334684555795902</v>
      </c>
      <c r="N1058" s="22" t="str">
        <f t="shared" si="305"/>
        <v/>
      </c>
      <c r="O1058" s="28" t="str">
        <f t="shared" ca="1" si="306"/>
        <v/>
      </c>
      <c r="P1058" s="28" t="str">
        <f t="shared" ca="1" si="307"/>
        <v/>
      </c>
      <c r="Q1058" s="20" t="str">
        <f ca="1">IF(O1058="","",SUM($P$4:$P1058))</f>
        <v/>
      </c>
      <c r="R1058" s="28" t="e">
        <f t="shared" si="313"/>
        <v>#N/A</v>
      </c>
      <c r="S1058" s="77">
        <f ca="1">SUM(L$4:L1058)</f>
        <v>1.7261045894745197</v>
      </c>
      <c r="T1058" s="80">
        <f t="shared" ca="1" si="308"/>
        <v>0.82419290974073467</v>
      </c>
      <c r="U1058" s="80" t="e">
        <f t="shared" ca="1" si="309"/>
        <v>#N/A</v>
      </c>
      <c r="V1058" s="2"/>
      <c r="W1058" s="2"/>
      <c r="X1058" s="2"/>
      <c r="Y1058" s="2"/>
      <c r="AB1058" s="6"/>
      <c r="AC1058" s="6"/>
      <c r="AP1058" s="35" t="e">
        <f t="shared" si="311"/>
        <v>#N/A</v>
      </c>
      <c r="AQ1058" s="78" t="e">
        <f t="shared" ca="1" si="312"/>
        <v>#N/A</v>
      </c>
    </row>
    <row r="1059" spans="1:43">
      <c r="A1059" s="74">
        <v>2.67760695272049</v>
      </c>
      <c r="B1059" s="74">
        <v>5342</v>
      </c>
      <c r="C1059" s="35">
        <v>0</v>
      </c>
      <c r="D1059" s="35">
        <f t="shared" ca="1" si="299"/>
        <v>32</v>
      </c>
      <c r="E1059" s="35">
        <f t="shared" ca="1" si="300"/>
        <v>9.4891728684618783E-4</v>
      </c>
      <c r="F1059" s="35">
        <f ca="1">E1059*'Input Sheet'!$D$2/SUM(OFFSET($E$4,0,0,'Input Sheet'!$D$2))</f>
        <v>0.44257437477776673</v>
      </c>
      <c r="G1059" s="35" t="str">
        <f t="shared" si="301"/>
        <v/>
      </c>
      <c r="H1059" s="35" t="str">
        <f t="shared" si="302"/>
        <v/>
      </c>
      <c r="J1059" s="19">
        <v>1056</v>
      </c>
      <c r="K1059" s="30">
        <f t="shared" si="303"/>
        <v>2.6344772701607302</v>
      </c>
      <c r="L1059" s="77">
        <f t="shared" ca="1" si="304"/>
        <v>1.2923349716095702E-3</v>
      </c>
      <c r="M1059" s="27">
        <f t="shared" si="310"/>
        <v>2.6344772701607302</v>
      </c>
      <c r="N1059" s="22" t="str">
        <f t="shared" si="305"/>
        <v/>
      </c>
      <c r="O1059" s="28" t="str">
        <f t="shared" ca="1" si="306"/>
        <v/>
      </c>
      <c r="P1059" s="28" t="str">
        <f t="shared" ca="1" si="307"/>
        <v/>
      </c>
      <c r="Q1059" s="20" t="str">
        <f ca="1">IF(O1059="","",SUM($P$4:$P1059))</f>
        <v/>
      </c>
      <c r="R1059" s="28" t="e">
        <f t="shared" si="313"/>
        <v>#N/A</v>
      </c>
      <c r="S1059" s="77">
        <f ca="1">SUM(L$4:L1059)</f>
        <v>1.7273969244461294</v>
      </c>
      <c r="T1059" s="80">
        <f t="shared" ca="1" si="308"/>
        <v>0.82480998319451349</v>
      </c>
      <c r="U1059" s="80" t="e">
        <f t="shared" ca="1" si="309"/>
        <v>#N/A</v>
      </c>
      <c r="V1059" s="2"/>
      <c r="W1059" s="2"/>
      <c r="X1059" s="2"/>
      <c r="Y1059" s="2"/>
      <c r="AB1059" s="6"/>
      <c r="AC1059" s="6"/>
      <c r="AP1059" s="35" t="e">
        <f t="shared" si="311"/>
        <v>#N/A</v>
      </c>
      <c r="AQ1059" s="78" t="e">
        <f t="shared" ca="1" si="312"/>
        <v>#N/A</v>
      </c>
    </row>
    <row r="1060" spans="1:43">
      <c r="A1060" s="74">
        <v>2.3463529744506402</v>
      </c>
      <c r="B1060" s="74">
        <v>5343</v>
      </c>
      <c r="C1060" s="35">
        <v>0</v>
      </c>
      <c r="D1060" s="35">
        <f t="shared" ca="1" si="299"/>
        <v>25</v>
      </c>
      <c r="E1060" s="35">
        <f t="shared" ca="1" si="300"/>
        <v>7.2564263111767296E-4</v>
      </c>
      <c r="F1060" s="35">
        <f ca="1">E1060*'Input Sheet'!$D$2/SUM(OFFSET($E$4,0,0,'Input Sheet'!$D$2))</f>
        <v>0.33843922777123336</v>
      </c>
      <c r="G1060" s="35" t="str">
        <f t="shared" si="301"/>
        <v/>
      </c>
      <c r="H1060" s="35" t="str">
        <f t="shared" si="302"/>
        <v/>
      </c>
      <c r="J1060" s="19">
        <v>1057</v>
      </c>
      <c r="K1060" s="30">
        <f t="shared" si="303"/>
        <v>2.6344772701607302</v>
      </c>
      <c r="L1060" s="77">
        <f t="shared" ca="1" si="304"/>
        <v>1.2923349716095702E-3</v>
      </c>
      <c r="M1060" s="27" t="str">
        <f t="shared" si="310"/>
        <v/>
      </c>
      <c r="N1060" s="22" t="str">
        <f t="shared" si="305"/>
        <v/>
      </c>
      <c r="O1060" s="28" t="str">
        <f t="shared" ca="1" si="306"/>
        <v/>
      </c>
      <c r="P1060" s="28" t="str">
        <f t="shared" ca="1" si="307"/>
        <v/>
      </c>
      <c r="Q1060" s="20" t="str">
        <f ca="1">IF(O1060="","",SUM($P$4:$P1060))</f>
        <v/>
      </c>
      <c r="R1060" s="28" t="e">
        <f t="shared" si="313"/>
        <v>#N/A</v>
      </c>
      <c r="S1060" s="77">
        <f ca="1">SUM(L$4:L1060)</f>
        <v>1.728689259417739</v>
      </c>
      <c r="T1060" s="80">
        <f t="shared" ca="1" si="308"/>
        <v>0.82542705664829241</v>
      </c>
      <c r="U1060" s="80" t="e">
        <f t="shared" ca="1" si="309"/>
        <v>#N/A</v>
      </c>
      <c r="V1060" s="2"/>
      <c r="W1060" s="2"/>
      <c r="X1060" s="2"/>
      <c r="Y1060" s="2"/>
      <c r="AB1060" s="6"/>
      <c r="AC1060" s="6"/>
      <c r="AP1060" s="35" t="e">
        <f t="shared" si="311"/>
        <v>#N/A</v>
      </c>
      <c r="AQ1060" s="78" t="e">
        <f t="shared" ca="1" si="312"/>
        <v>#N/A</v>
      </c>
    </row>
    <row r="1061" spans="1:43">
      <c r="A1061" s="74">
        <v>2.8286598965353198</v>
      </c>
      <c r="B1061" s="74">
        <v>5344</v>
      </c>
      <c r="C1061" s="35">
        <v>0</v>
      </c>
      <c r="D1061" s="35">
        <f t="shared" ca="1" si="299"/>
        <v>35</v>
      </c>
      <c r="E1061" s="35">
        <f t="shared" ca="1" si="300"/>
        <v>1.3846446124388249E-3</v>
      </c>
      <c r="F1061" s="35">
        <f ca="1">E1061*'Input Sheet'!$D$2/SUM(OFFSET($E$4,0,0,'Input Sheet'!$D$2))</f>
        <v>0.64579730197163909</v>
      </c>
      <c r="G1061" s="35" t="str">
        <f t="shared" si="301"/>
        <v/>
      </c>
      <c r="H1061" s="35" t="str">
        <f t="shared" si="302"/>
        <v/>
      </c>
      <c r="J1061" s="19">
        <v>1058</v>
      </c>
      <c r="K1061" s="30">
        <f t="shared" si="303"/>
        <v>2.6354837468149102</v>
      </c>
      <c r="L1061" s="77">
        <f t="shared" ca="1" si="304"/>
        <v>1.2923349716095702E-3</v>
      </c>
      <c r="M1061" s="27">
        <f t="shared" si="310"/>
        <v>2.6354837468149102</v>
      </c>
      <c r="N1061" s="22" t="str">
        <f t="shared" si="305"/>
        <v/>
      </c>
      <c r="O1061" s="28" t="str">
        <f t="shared" ca="1" si="306"/>
        <v/>
      </c>
      <c r="P1061" s="28" t="str">
        <f t="shared" ca="1" si="307"/>
        <v/>
      </c>
      <c r="Q1061" s="20" t="str">
        <f ca="1">IF(O1061="","",SUM($P$4:$P1061))</f>
        <v/>
      </c>
      <c r="R1061" s="28" t="e">
        <f t="shared" si="313"/>
        <v>#N/A</v>
      </c>
      <c r="S1061" s="77">
        <f ca="1">SUM(L$4:L1061)</f>
        <v>1.7299815943893486</v>
      </c>
      <c r="T1061" s="80">
        <f t="shared" ca="1" si="308"/>
        <v>0.82604413010207134</v>
      </c>
      <c r="U1061" s="80" t="e">
        <f t="shared" ca="1" si="309"/>
        <v>#N/A</v>
      </c>
      <c r="V1061" s="2"/>
      <c r="W1061" s="2"/>
      <c r="X1061" s="2"/>
      <c r="Y1061" s="2"/>
      <c r="AB1061" s="6"/>
      <c r="AC1061" s="6"/>
      <c r="AP1061" s="35" t="e">
        <f t="shared" si="311"/>
        <v>#N/A</v>
      </c>
      <c r="AQ1061" s="78" t="e">
        <f t="shared" ca="1" si="312"/>
        <v>#N/A</v>
      </c>
    </row>
    <row r="1062" spans="1:43">
      <c r="A1062" s="74">
        <v>2.3873898263387301</v>
      </c>
      <c r="B1062" s="74">
        <v>5346</v>
      </c>
      <c r="C1062" s="35">
        <v>0</v>
      </c>
      <c r="D1062" s="35">
        <f t="shared" ca="1" si="299"/>
        <v>26</v>
      </c>
      <c r="E1062" s="35">
        <f t="shared" ca="1" si="300"/>
        <v>8.2740958548173696E-4</v>
      </c>
      <c r="F1062" s="35">
        <f ca="1">E1062*'Input Sheet'!$D$2/SUM(OFFSET($E$4,0,0,'Input Sheet'!$D$2))</f>
        <v>0.38590326581232098</v>
      </c>
      <c r="G1062" s="35" t="str">
        <f t="shared" si="301"/>
        <v/>
      </c>
      <c r="H1062" s="35" t="str">
        <f t="shared" si="302"/>
        <v/>
      </c>
      <c r="J1062" s="19">
        <v>1059</v>
      </c>
      <c r="K1062" s="30">
        <f t="shared" si="303"/>
        <v>2.6404814369704201</v>
      </c>
      <c r="L1062" s="77">
        <f t="shared" ca="1" si="304"/>
        <v>1.2923349716095702E-3</v>
      </c>
      <c r="M1062" s="27">
        <f t="shared" si="310"/>
        <v>2.6404814369704201</v>
      </c>
      <c r="N1062" s="22" t="str">
        <f t="shared" si="305"/>
        <v/>
      </c>
      <c r="O1062" s="28" t="str">
        <f t="shared" ca="1" si="306"/>
        <v/>
      </c>
      <c r="P1062" s="28" t="str">
        <f t="shared" ca="1" si="307"/>
        <v/>
      </c>
      <c r="Q1062" s="20" t="str">
        <f ca="1">IF(O1062="","",SUM($P$4:$P1062))</f>
        <v/>
      </c>
      <c r="R1062" s="28" t="e">
        <f t="shared" si="313"/>
        <v>#N/A</v>
      </c>
      <c r="S1062" s="77">
        <f ca="1">SUM(L$4:L1062)</f>
        <v>1.7312739293609583</v>
      </c>
      <c r="T1062" s="80">
        <f t="shared" ca="1" si="308"/>
        <v>0.82666120355585027</v>
      </c>
      <c r="U1062" s="80" t="e">
        <f t="shared" ca="1" si="309"/>
        <v>#N/A</v>
      </c>
      <c r="V1062" s="2"/>
      <c r="W1062" s="2"/>
      <c r="X1062" s="2"/>
      <c r="Y1062" s="2"/>
      <c r="AB1062" s="6"/>
      <c r="AC1062" s="6"/>
      <c r="AP1062" s="35" t="e">
        <f t="shared" si="311"/>
        <v>#N/A</v>
      </c>
      <c r="AQ1062" s="78" t="e">
        <f t="shared" ca="1" si="312"/>
        <v>#N/A</v>
      </c>
    </row>
    <row r="1063" spans="1:43">
      <c r="A1063" s="74">
        <v>2.5078558716958299</v>
      </c>
      <c r="B1063" s="74">
        <v>5347</v>
      </c>
      <c r="C1063" s="35">
        <v>0</v>
      </c>
      <c r="D1063" s="35">
        <f t="shared" ca="1" si="299"/>
        <v>28</v>
      </c>
      <c r="E1063" s="35">
        <f t="shared" ca="1" si="300"/>
        <v>1.1799580175565639E-3</v>
      </c>
      <c r="F1063" s="35">
        <f ca="1">E1063*'Input Sheet'!$D$2/SUM(OFFSET($E$4,0,0,'Input Sheet'!$D$2))</f>
        <v>0.55033161385409246</v>
      </c>
      <c r="G1063" s="35" t="str">
        <f t="shared" si="301"/>
        <v/>
      </c>
      <c r="H1063" s="35" t="str">
        <f t="shared" si="302"/>
        <v/>
      </c>
      <c r="J1063" s="19">
        <v>1060</v>
      </c>
      <c r="K1063" s="30">
        <f t="shared" si="303"/>
        <v>2.64246452024212</v>
      </c>
      <c r="L1063" s="77">
        <f t="shared" ca="1" si="304"/>
        <v>1.2923349716095702E-3</v>
      </c>
      <c r="M1063" s="27">
        <f t="shared" si="310"/>
        <v>2.64246452024212</v>
      </c>
      <c r="N1063" s="22" t="str">
        <f t="shared" si="305"/>
        <v/>
      </c>
      <c r="O1063" s="28" t="str">
        <f t="shared" ca="1" si="306"/>
        <v/>
      </c>
      <c r="P1063" s="28" t="str">
        <f t="shared" ca="1" si="307"/>
        <v/>
      </c>
      <c r="Q1063" s="20" t="str">
        <f ca="1">IF(O1063="","",SUM($P$4:$P1063))</f>
        <v/>
      </c>
      <c r="R1063" s="28" t="e">
        <f t="shared" si="313"/>
        <v>#N/A</v>
      </c>
      <c r="S1063" s="77">
        <f ca="1">SUM(L$4:L1063)</f>
        <v>1.7325662643325679</v>
      </c>
      <c r="T1063" s="80">
        <f t="shared" ca="1" si="308"/>
        <v>0.82727827700962908</v>
      </c>
      <c r="U1063" s="80" t="e">
        <f t="shared" ca="1" si="309"/>
        <v>#N/A</v>
      </c>
      <c r="V1063" s="2"/>
      <c r="W1063" s="2"/>
      <c r="X1063" s="2"/>
      <c r="Y1063" s="2"/>
      <c r="AB1063" s="6"/>
      <c r="AC1063" s="6"/>
      <c r="AP1063" s="35" t="e">
        <f t="shared" si="311"/>
        <v>#N/A</v>
      </c>
      <c r="AQ1063" s="78" t="e">
        <f t="shared" ca="1" si="312"/>
        <v>#N/A</v>
      </c>
    </row>
    <row r="1064" spans="1:43">
      <c r="A1064" s="74">
        <v>2.5965970956264601</v>
      </c>
      <c r="B1064" s="74">
        <v>5352</v>
      </c>
      <c r="C1064" s="35">
        <v>8.1632653061224497E-3</v>
      </c>
      <c r="D1064" s="35">
        <f t="shared" ca="1" si="299"/>
        <v>30</v>
      </c>
      <c r="E1064" s="35">
        <f t="shared" ca="1" si="300"/>
        <v>1.2681791777477088E-3</v>
      </c>
      <c r="F1064" s="35">
        <f ca="1">E1064*'Input Sheet'!$D$2/SUM(OFFSET($E$4,0,0,'Input Sheet'!$D$2))</f>
        <v>0.59147790274037981</v>
      </c>
      <c r="G1064" s="35">
        <f t="shared" si="301"/>
        <v>2.5965970956264601</v>
      </c>
      <c r="H1064" s="35">
        <f t="shared" si="302"/>
        <v>2</v>
      </c>
      <c r="J1064" s="19">
        <v>1061</v>
      </c>
      <c r="K1064" s="30">
        <f t="shared" si="303"/>
        <v>2.64246452024212</v>
      </c>
      <c r="L1064" s="77">
        <f t="shared" ca="1" si="304"/>
        <v>1.2923349716095702E-3</v>
      </c>
      <c r="M1064" s="27" t="str">
        <f t="shared" si="310"/>
        <v/>
      </c>
      <c r="N1064" s="22" t="str">
        <f t="shared" si="305"/>
        <v/>
      </c>
      <c r="O1064" s="28" t="str">
        <f t="shared" ca="1" si="306"/>
        <v/>
      </c>
      <c r="P1064" s="28" t="str">
        <f t="shared" ca="1" si="307"/>
        <v/>
      </c>
      <c r="Q1064" s="20" t="str">
        <f ca="1">IF(O1064="","",SUM($P$4:$P1064))</f>
        <v/>
      </c>
      <c r="R1064" s="28" t="e">
        <f t="shared" si="313"/>
        <v>#N/A</v>
      </c>
      <c r="S1064" s="77">
        <f ca="1">SUM(L$4:L1064)</f>
        <v>1.7338585993041775</v>
      </c>
      <c r="T1064" s="80">
        <f t="shared" ca="1" si="308"/>
        <v>0.82789535046340801</v>
      </c>
      <c r="U1064" s="80" t="e">
        <f t="shared" ca="1" si="309"/>
        <v>#N/A</v>
      </c>
      <c r="V1064" s="2"/>
      <c r="W1064" s="2"/>
      <c r="X1064" s="2"/>
      <c r="Y1064" s="2"/>
      <c r="AB1064" s="6"/>
      <c r="AC1064" s="6"/>
      <c r="AP1064" s="35" t="e">
        <f t="shared" si="311"/>
        <v>#N/A</v>
      </c>
      <c r="AQ1064" s="78" t="e">
        <f t="shared" ca="1" si="312"/>
        <v>#N/A</v>
      </c>
    </row>
    <row r="1065" spans="1:43">
      <c r="A1065" s="74">
        <v>2.8109042806687001</v>
      </c>
      <c r="B1065" s="74">
        <v>5354</v>
      </c>
      <c r="C1065" s="35">
        <v>0</v>
      </c>
      <c r="D1065" s="35">
        <f t="shared" ca="1" si="299"/>
        <v>34</v>
      </c>
      <c r="E1065" s="35">
        <f t="shared" ca="1" si="300"/>
        <v>1.3846446124388249E-3</v>
      </c>
      <c r="F1065" s="35">
        <f ca="1">E1065*'Input Sheet'!$D$2/SUM(OFFSET($E$4,0,0,'Input Sheet'!$D$2))</f>
        <v>0.64579730197163909</v>
      </c>
      <c r="G1065" s="35" t="str">
        <f t="shared" si="301"/>
        <v/>
      </c>
      <c r="H1065" s="35" t="str">
        <f t="shared" si="302"/>
        <v/>
      </c>
      <c r="J1065" s="19">
        <v>1062</v>
      </c>
      <c r="K1065" s="30">
        <f t="shared" si="303"/>
        <v>2.6434526764861901</v>
      </c>
      <c r="L1065" s="77">
        <f t="shared" ca="1" si="304"/>
        <v>1.2923349716095702E-3</v>
      </c>
      <c r="M1065" s="27">
        <f t="shared" si="310"/>
        <v>2.6434526764861901</v>
      </c>
      <c r="N1065" s="22" t="str">
        <f t="shared" si="305"/>
        <v/>
      </c>
      <c r="O1065" s="28" t="str">
        <f t="shared" ca="1" si="306"/>
        <v/>
      </c>
      <c r="P1065" s="28" t="str">
        <f t="shared" ca="1" si="307"/>
        <v/>
      </c>
      <c r="Q1065" s="20" t="str">
        <f ca="1">IF(O1065="","",SUM($P$4:$P1065))</f>
        <v/>
      </c>
      <c r="R1065" s="28" t="e">
        <f t="shared" si="313"/>
        <v>#N/A</v>
      </c>
      <c r="S1065" s="77">
        <f ca="1">SUM(L$4:L1065)</f>
        <v>1.7351509342757871</v>
      </c>
      <c r="T1065" s="80">
        <f t="shared" ca="1" si="308"/>
        <v>0.82851242391718694</v>
      </c>
      <c r="U1065" s="80" t="e">
        <f t="shared" ca="1" si="309"/>
        <v>#N/A</v>
      </c>
      <c r="V1065" s="2"/>
      <c r="W1065" s="2"/>
      <c r="X1065" s="2"/>
      <c r="Y1065" s="2"/>
      <c r="AB1065" s="6"/>
      <c r="AC1065" s="6"/>
      <c r="AP1065" s="35" t="e">
        <f t="shared" si="311"/>
        <v>#N/A</v>
      </c>
      <c r="AQ1065" s="78" t="e">
        <f t="shared" ca="1" si="312"/>
        <v>#N/A</v>
      </c>
    </row>
    <row r="1066" spans="1:43">
      <c r="A1066" s="74">
        <v>2.8756399370041699</v>
      </c>
      <c r="B1066" s="74">
        <v>5355</v>
      </c>
      <c r="C1066" s="35">
        <v>0</v>
      </c>
      <c r="D1066" s="35">
        <f t="shared" ca="1" si="299"/>
        <v>36</v>
      </c>
      <c r="E1066" s="35">
        <f t="shared" ca="1" si="300"/>
        <v>1.6752490372716649E-3</v>
      </c>
      <c r="F1066" s="35">
        <f ca="1">E1066*'Input Sheet'!$D$2/SUM(OFFSET($E$4,0,0,'Input Sheet'!$D$2))</f>
        <v>0.78133500732371164</v>
      </c>
      <c r="G1066" s="35" t="str">
        <f t="shared" si="301"/>
        <v/>
      </c>
      <c r="H1066" s="35" t="str">
        <f t="shared" si="302"/>
        <v/>
      </c>
      <c r="J1066" s="19">
        <v>1063</v>
      </c>
      <c r="K1066" s="30">
        <f t="shared" si="303"/>
        <v>2.6434526764861901</v>
      </c>
      <c r="L1066" s="77">
        <f t="shared" ca="1" si="304"/>
        <v>1.2923349716095702E-3</v>
      </c>
      <c r="M1066" s="27" t="str">
        <f t="shared" si="310"/>
        <v/>
      </c>
      <c r="N1066" s="22" t="str">
        <f t="shared" si="305"/>
        <v/>
      </c>
      <c r="O1066" s="28" t="str">
        <f t="shared" ca="1" si="306"/>
        <v/>
      </c>
      <c r="P1066" s="28" t="str">
        <f t="shared" ca="1" si="307"/>
        <v/>
      </c>
      <c r="Q1066" s="20" t="str">
        <f ca="1">IF(O1066="","",SUM($P$4:$P1066))</f>
        <v/>
      </c>
      <c r="R1066" s="28" t="e">
        <f t="shared" si="313"/>
        <v>#N/A</v>
      </c>
      <c r="S1066" s="77">
        <f ca="1">SUM(L$4:L1066)</f>
        <v>1.7364432692473968</v>
      </c>
      <c r="T1066" s="80">
        <f t="shared" ca="1" si="308"/>
        <v>0.82912949737096586</v>
      </c>
      <c r="U1066" s="80" t="e">
        <f t="shared" ca="1" si="309"/>
        <v>#N/A</v>
      </c>
      <c r="V1066" s="2"/>
      <c r="W1066" s="2"/>
      <c r="X1066" s="2"/>
      <c r="Y1066" s="2"/>
      <c r="AB1066" s="6"/>
      <c r="AC1066" s="6"/>
      <c r="AP1066" s="35" t="e">
        <f t="shared" si="311"/>
        <v>#N/A</v>
      </c>
      <c r="AQ1066" s="78" t="e">
        <f t="shared" ca="1" si="312"/>
        <v>#N/A</v>
      </c>
    </row>
    <row r="1067" spans="1:43">
      <c r="A1067" s="74">
        <v>2.9999999999999996</v>
      </c>
      <c r="B1067" s="74">
        <v>5357</v>
      </c>
      <c r="C1067" s="35">
        <v>0</v>
      </c>
      <c r="D1067" s="35">
        <f t="shared" ca="1" si="299"/>
        <v>38</v>
      </c>
      <c r="E1067" s="35">
        <f t="shared" ca="1" si="300"/>
        <v>1.5419905911250552E-3</v>
      </c>
      <c r="F1067" s="35">
        <f ca="1">E1067*'Input Sheet'!$D$2/SUM(OFFSET($E$4,0,0,'Input Sheet'!$D$2))</f>
        <v>0.71918335901387087</v>
      </c>
      <c r="G1067" s="35" t="str">
        <f t="shared" si="301"/>
        <v/>
      </c>
      <c r="H1067" s="35" t="str">
        <f t="shared" si="302"/>
        <v/>
      </c>
      <c r="J1067" s="19">
        <v>1064</v>
      </c>
      <c r="K1067" s="30">
        <f t="shared" si="303"/>
        <v>2.6454222693490901</v>
      </c>
      <c r="L1067" s="77">
        <f t="shared" ca="1" si="304"/>
        <v>1.2923349716095702E-3</v>
      </c>
      <c r="M1067" s="27">
        <f t="shared" si="310"/>
        <v>2.6454222693490901</v>
      </c>
      <c r="N1067" s="22" t="str">
        <f t="shared" si="305"/>
        <v/>
      </c>
      <c r="O1067" s="28" t="str">
        <f t="shared" ca="1" si="306"/>
        <v/>
      </c>
      <c r="P1067" s="28" t="str">
        <f t="shared" ca="1" si="307"/>
        <v/>
      </c>
      <c r="Q1067" s="20" t="str">
        <f ca="1">IF(O1067="","",SUM($P$4:$P1067))</f>
        <v/>
      </c>
      <c r="R1067" s="28" t="e">
        <f t="shared" si="313"/>
        <v>#N/A</v>
      </c>
      <c r="S1067" s="77">
        <f ca="1">SUM(L$4:L1067)</f>
        <v>1.7377356042190064</v>
      </c>
      <c r="T1067" s="80">
        <f t="shared" ca="1" si="308"/>
        <v>0.82974657082474468</v>
      </c>
      <c r="U1067" s="80" t="e">
        <f t="shared" ca="1" si="309"/>
        <v>#N/A</v>
      </c>
      <c r="V1067" s="2"/>
      <c r="W1067" s="2"/>
      <c r="X1067" s="2"/>
      <c r="Y1067" s="2"/>
      <c r="AB1067" s="6"/>
      <c r="AC1067" s="6"/>
      <c r="AP1067" s="35" t="e">
        <f t="shared" si="311"/>
        <v>#N/A</v>
      </c>
      <c r="AQ1067" s="78" t="e">
        <f t="shared" ca="1" si="312"/>
        <v>#N/A</v>
      </c>
    </row>
    <row r="1068" spans="1:43">
      <c r="A1068" s="74">
        <v>2.7411515988517801</v>
      </c>
      <c r="B1068" s="74">
        <v>5358</v>
      </c>
      <c r="C1068" s="35">
        <v>1.1764705882352899E-2</v>
      </c>
      <c r="D1068" s="35">
        <f t="shared" ca="1" si="299"/>
        <v>33</v>
      </c>
      <c r="E1068" s="35">
        <f t="shared" ca="1" si="300"/>
        <v>1.1903085264824986E-3</v>
      </c>
      <c r="F1068" s="35">
        <f ca="1">E1068*'Input Sheet'!$D$2/SUM(OFFSET($E$4,0,0,'Input Sheet'!$D$2))</f>
        <v>0.55515908415105819</v>
      </c>
      <c r="G1068" s="35">
        <f t="shared" si="301"/>
        <v>2.7411515988517801</v>
      </c>
      <c r="H1068" s="35">
        <f t="shared" si="302"/>
        <v>2</v>
      </c>
      <c r="J1068" s="19">
        <v>1065</v>
      </c>
      <c r="K1068" s="30">
        <f t="shared" si="303"/>
        <v>2.6454222693490901</v>
      </c>
      <c r="L1068" s="77">
        <f t="shared" ca="1" si="304"/>
        <v>1.2923349716095702E-3</v>
      </c>
      <c r="M1068" s="27" t="str">
        <f t="shared" si="310"/>
        <v/>
      </c>
      <c r="N1068" s="22" t="str">
        <f t="shared" si="305"/>
        <v/>
      </c>
      <c r="O1068" s="28" t="str">
        <f t="shared" ca="1" si="306"/>
        <v/>
      </c>
      <c r="P1068" s="28" t="str">
        <f t="shared" ca="1" si="307"/>
        <v/>
      </c>
      <c r="Q1068" s="20" t="str">
        <f ca="1">IF(O1068="","",SUM($P$4:$P1068))</f>
        <v/>
      </c>
      <c r="R1068" s="28" t="e">
        <f t="shared" si="313"/>
        <v>#N/A</v>
      </c>
      <c r="S1068" s="77">
        <f ca="1">SUM(L$4:L1068)</f>
        <v>1.739027939190616</v>
      </c>
      <c r="T1068" s="80">
        <f t="shared" ca="1" si="308"/>
        <v>0.8303636442785236</v>
      </c>
      <c r="U1068" s="80" t="e">
        <f t="shared" ca="1" si="309"/>
        <v>#N/A</v>
      </c>
      <c r="V1068" s="2"/>
      <c r="W1068" s="2"/>
      <c r="X1068" s="2"/>
      <c r="Y1068" s="2"/>
      <c r="AB1068" s="6"/>
      <c r="AC1068" s="6"/>
      <c r="AP1068" s="35" t="e">
        <f t="shared" si="311"/>
        <v>#N/A</v>
      </c>
      <c r="AQ1068" s="78" t="e">
        <f t="shared" ca="1" si="312"/>
        <v>#N/A</v>
      </c>
    </row>
    <row r="1069" spans="1:43">
      <c r="A1069" s="74">
        <v>2.4232458739368101</v>
      </c>
      <c r="B1069" s="74">
        <v>5361</v>
      </c>
      <c r="C1069" s="35">
        <v>0</v>
      </c>
      <c r="D1069" s="35">
        <f t="shared" ca="1" si="299"/>
        <v>26</v>
      </c>
      <c r="E1069" s="35">
        <f t="shared" ca="1" si="300"/>
        <v>8.2740958548173696E-4</v>
      </c>
      <c r="F1069" s="35">
        <f ca="1">E1069*'Input Sheet'!$D$2/SUM(OFFSET($E$4,0,0,'Input Sheet'!$D$2))</f>
        <v>0.38590326581232098</v>
      </c>
      <c r="G1069" s="35" t="str">
        <f t="shared" si="301"/>
        <v/>
      </c>
      <c r="H1069" s="35" t="str">
        <f t="shared" si="302"/>
        <v/>
      </c>
      <c r="J1069" s="19">
        <v>1066</v>
      </c>
      <c r="K1069" s="30">
        <f t="shared" si="303"/>
        <v>2.6473829701146201</v>
      </c>
      <c r="L1069" s="77">
        <f t="shared" ca="1" si="304"/>
        <v>1.2923349716095702E-3</v>
      </c>
      <c r="M1069" s="27">
        <f t="shared" si="310"/>
        <v>2.6473829701146201</v>
      </c>
      <c r="N1069" s="22" t="str">
        <f t="shared" si="305"/>
        <v/>
      </c>
      <c r="O1069" s="28" t="str">
        <f t="shared" ca="1" si="306"/>
        <v/>
      </c>
      <c r="P1069" s="28" t="str">
        <f t="shared" ca="1" si="307"/>
        <v/>
      </c>
      <c r="Q1069" s="20" t="str">
        <f ca="1">IF(O1069="","",SUM($P$4:$P1069))</f>
        <v/>
      </c>
      <c r="R1069" s="28" t="e">
        <f t="shared" si="313"/>
        <v>#N/A</v>
      </c>
      <c r="S1069" s="77">
        <f ca="1">SUM(L$4:L1069)</f>
        <v>1.7403202741622257</v>
      </c>
      <c r="T1069" s="80">
        <f t="shared" ca="1" si="308"/>
        <v>0.83098071773230253</v>
      </c>
      <c r="U1069" s="80" t="e">
        <f t="shared" ca="1" si="309"/>
        <v>#N/A</v>
      </c>
      <c r="V1069" s="2"/>
      <c r="W1069" s="2"/>
      <c r="X1069" s="2"/>
      <c r="Y1069" s="2"/>
      <c r="AB1069" s="6"/>
      <c r="AC1069" s="6"/>
      <c r="AP1069" s="35" t="e">
        <f t="shared" si="311"/>
        <v>#N/A</v>
      </c>
      <c r="AQ1069" s="78" t="e">
        <f t="shared" ca="1" si="312"/>
        <v>#N/A</v>
      </c>
    </row>
    <row r="1070" spans="1:43">
      <c r="A1070" s="74">
        <v>3.055378331375</v>
      </c>
      <c r="B1070" s="74">
        <v>5362</v>
      </c>
      <c r="C1070" s="35">
        <v>0</v>
      </c>
      <c r="D1070" s="35">
        <f t="shared" ca="1" si="299"/>
        <v>39</v>
      </c>
      <c r="E1070" s="35">
        <f t="shared" ca="1" si="300"/>
        <v>2.0559874548334071E-3</v>
      </c>
      <c r="F1070" s="35">
        <f ca="1">E1070*'Input Sheet'!$D$2/SUM(OFFSET($E$4,0,0,'Input Sheet'!$D$2))</f>
        <v>0.95891114535182798</v>
      </c>
      <c r="G1070" s="35" t="str">
        <f t="shared" si="301"/>
        <v/>
      </c>
      <c r="H1070" s="35" t="str">
        <f t="shared" si="302"/>
        <v/>
      </c>
      <c r="J1070" s="19">
        <v>1067</v>
      </c>
      <c r="K1070" s="30">
        <f t="shared" si="303"/>
        <v>2.6473829701146201</v>
      </c>
      <c r="L1070" s="77">
        <f t="shared" ca="1" si="304"/>
        <v>1.2923349716095702E-3</v>
      </c>
      <c r="M1070" s="27" t="str">
        <f t="shared" si="310"/>
        <v/>
      </c>
      <c r="N1070" s="22" t="str">
        <f t="shared" si="305"/>
        <v/>
      </c>
      <c r="O1070" s="28" t="str">
        <f t="shared" ca="1" si="306"/>
        <v/>
      </c>
      <c r="P1070" s="28" t="str">
        <f t="shared" ca="1" si="307"/>
        <v/>
      </c>
      <c r="Q1070" s="20" t="str">
        <f ca="1">IF(O1070="","",SUM($P$4:$P1070))</f>
        <v/>
      </c>
      <c r="R1070" s="28" t="e">
        <f t="shared" si="313"/>
        <v>#N/A</v>
      </c>
      <c r="S1070" s="77">
        <f ca="1">SUM(L$4:L1070)</f>
        <v>1.7416126091338353</v>
      </c>
      <c r="T1070" s="80">
        <f t="shared" ca="1" si="308"/>
        <v>0.83159779118608146</v>
      </c>
      <c r="U1070" s="80" t="e">
        <f t="shared" ca="1" si="309"/>
        <v>#N/A</v>
      </c>
      <c r="V1070" s="2"/>
      <c r="W1070" s="2"/>
      <c r="X1070" s="2"/>
      <c r="Y1070" s="2"/>
      <c r="AB1070" s="6"/>
      <c r="AC1070" s="6"/>
      <c r="AP1070" s="35" t="e">
        <f t="shared" si="311"/>
        <v>#N/A</v>
      </c>
      <c r="AQ1070" s="78" t="e">
        <f t="shared" ca="1" si="312"/>
        <v>#N/A</v>
      </c>
    </row>
    <row r="1071" spans="1:43">
      <c r="A1071" s="74">
        <v>2.7435097647284299</v>
      </c>
      <c r="B1071" s="74">
        <v>5363</v>
      </c>
      <c r="C1071" s="35">
        <v>0</v>
      </c>
      <c r="D1071" s="35">
        <f t="shared" ca="1" si="299"/>
        <v>33</v>
      </c>
      <c r="E1071" s="35">
        <f t="shared" ca="1" si="300"/>
        <v>1.1903085264824986E-3</v>
      </c>
      <c r="F1071" s="35">
        <f ca="1">E1071*'Input Sheet'!$D$2/SUM(OFFSET($E$4,0,0,'Input Sheet'!$D$2))</f>
        <v>0.55515908415105819</v>
      </c>
      <c r="G1071" s="35" t="str">
        <f t="shared" si="301"/>
        <v/>
      </c>
      <c r="H1071" s="35" t="str">
        <f t="shared" si="302"/>
        <v/>
      </c>
      <c r="J1071" s="19">
        <v>1068</v>
      </c>
      <c r="K1071" s="30">
        <f t="shared" si="303"/>
        <v>2.6483600109809302</v>
      </c>
      <c r="L1071" s="77">
        <f t="shared" ca="1" si="304"/>
        <v>1.2923349716095702E-3</v>
      </c>
      <c r="M1071" s="27">
        <f t="shared" si="310"/>
        <v>2.6483600109809302</v>
      </c>
      <c r="N1071" s="22" t="str">
        <f t="shared" si="305"/>
        <v/>
      </c>
      <c r="O1071" s="28" t="str">
        <f t="shared" ca="1" si="306"/>
        <v/>
      </c>
      <c r="P1071" s="28" t="str">
        <f t="shared" ca="1" si="307"/>
        <v/>
      </c>
      <c r="Q1071" s="20" t="str">
        <f ca="1">IF(O1071="","",SUM($P$4:$P1071))</f>
        <v/>
      </c>
      <c r="R1071" s="28" t="e">
        <f t="shared" si="313"/>
        <v>#N/A</v>
      </c>
      <c r="S1071" s="77">
        <f ca="1">SUM(L$4:L1071)</f>
        <v>1.7429049441054449</v>
      </c>
      <c r="T1071" s="80">
        <f t="shared" ca="1" si="308"/>
        <v>0.83221486463986027</v>
      </c>
      <c r="U1071" s="80" t="e">
        <f t="shared" ca="1" si="309"/>
        <v>#N/A</v>
      </c>
      <c r="V1071" s="2"/>
      <c r="W1071" s="2"/>
      <c r="X1071" s="2"/>
      <c r="Y1071" s="2"/>
      <c r="AB1071" s="6"/>
      <c r="AC1071" s="6"/>
      <c r="AP1071" s="35" t="e">
        <f t="shared" si="311"/>
        <v>#N/A</v>
      </c>
      <c r="AQ1071" s="78" t="e">
        <f t="shared" ca="1" si="312"/>
        <v>#N/A</v>
      </c>
    </row>
    <row r="1072" spans="1:43">
      <c r="A1072" s="74">
        <v>2.7168377232995198</v>
      </c>
      <c r="B1072" s="74">
        <v>5364</v>
      </c>
      <c r="C1072" s="35">
        <v>0</v>
      </c>
      <c r="D1072" s="35">
        <f t="shared" ca="1" si="299"/>
        <v>32</v>
      </c>
      <c r="E1072" s="35">
        <f t="shared" ca="1" si="300"/>
        <v>9.4891728684618783E-4</v>
      </c>
      <c r="F1072" s="35">
        <f ca="1">E1072*'Input Sheet'!$D$2/SUM(OFFSET($E$4,0,0,'Input Sheet'!$D$2))</f>
        <v>0.44257437477776673</v>
      </c>
      <c r="G1072" s="35" t="str">
        <f t="shared" si="301"/>
        <v/>
      </c>
      <c r="H1072" s="35" t="str">
        <f t="shared" si="302"/>
        <v/>
      </c>
      <c r="J1072" s="19">
        <v>1069</v>
      </c>
      <c r="K1072" s="30">
        <f t="shared" si="303"/>
        <v>2.6551384348113798</v>
      </c>
      <c r="L1072" s="77">
        <f t="shared" ca="1" si="304"/>
        <v>1.2923349716095702E-3</v>
      </c>
      <c r="M1072" s="27">
        <f t="shared" si="310"/>
        <v>2.6551384348113798</v>
      </c>
      <c r="N1072" s="22" t="str">
        <f t="shared" si="305"/>
        <v/>
      </c>
      <c r="O1072" s="28" t="str">
        <f t="shared" ca="1" si="306"/>
        <v/>
      </c>
      <c r="P1072" s="28" t="str">
        <f t="shared" ca="1" si="307"/>
        <v/>
      </c>
      <c r="Q1072" s="20" t="str">
        <f ca="1">IF(O1072="","",SUM($P$4:$P1072))</f>
        <v/>
      </c>
      <c r="R1072" s="28" t="e">
        <f t="shared" si="313"/>
        <v>#N/A</v>
      </c>
      <c r="S1072" s="77">
        <f ca="1">SUM(L$4:L1072)</f>
        <v>1.7441972790770546</v>
      </c>
      <c r="T1072" s="80">
        <f t="shared" ca="1" si="308"/>
        <v>0.8328319380936392</v>
      </c>
      <c r="U1072" s="80" t="e">
        <f t="shared" ca="1" si="309"/>
        <v>#N/A</v>
      </c>
      <c r="V1072" s="2"/>
      <c r="W1072" s="2"/>
      <c r="X1072" s="2"/>
      <c r="Y1072" s="2"/>
      <c r="AB1072" s="6"/>
      <c r="AC1072" s="6"/>
      <c r="AP1072" s="35" t="e">
        <f t="shared" si="311"/>
        <v>#N/A</v>
      </c>
      <c r="AQ1072" s="78" t="e">
        <f t="shared" ca="1" si="312"/>
        <v>#N/A</v>
      </c>
    </row>
    <row r="1073" spans="1:43">
      <c r="A1073" s="74">
        <v>2.6739419986340902</v>
      </c>
      <c r="B1073" s="74">
        <v>5365</v>
      </c>
      <c r="C1073" s="35">
        <v>0</v>
      </c>
      <c r="D1073" s="35">
        <f t="shared" ca="1" si="299"/>
        <v>31</v>
      </c>
      <c r="E1073" s="35">
        <f t="shared" ca="1" si="300"/>
        <v>1.2923349716095702E-3</v>
      </c>
      <c r="F1073" s="35">
        <f ca="1">E1073*'Input Sheet'!$D$2/SUM(OFFSET($E$4,0,0,'Input Sheet'!$D$2))</f>
        <v>0.60274414850686331</v>
      </c>
      <c r="G1073" s="35" t="str">
        <f t="shared" si="301"/>
        <v/>
      </c>
      <c r="H1073" s="35" t="str">
        <f t="shared" si="302"/>
        <v/>
      </c>
      <c r="J1073" s="19">
        <v>1070</v>
      </c>
      <c r="K1073" s="30">
        <f t="shared" si="303"/>
        <v>2.6560982020128301</v>
      </c>
      <c r="L1073" s="77">
        <f t="shared" ca="1" si="304"/>
        <v>1.2923349716095702E-3</v>
      </c>
      <c r="M1073" s="27">
        <f t="shared" si="310"/>
        <v>2.6560982020128301</v>
      </c>
      <c r="N1073" s="22" t="str">
        <f t="shared" si="305"/>
        <v/>
      </c>
      <c r="O1073" s="28" t="str">
        <f t="shared" ca="1" si="306"/>
        <v/>
      </c>
      <c r="P1073" s="28" t="str">
        <f t="shared" ca="1" si="307"/>
        <v/>
      </c>
      <c r="Q1073" s="20" t="str">
        <f ca="1">IF(O1073="","",SUM($P$4:$P1073))</f>
        <v/>
      </c>
      <c r="R1073" s="28" t="e">
        <f t="shared" si="313"/>
        <v>#N/A</v>
      </c>
      <c r="S1073" s="77">
        <f ca="1">SUM(L$4:L1073)</f>
        <v>1.7454896140486642</v>
      </c>
      <c r="T1073" s="80">
        <f t="shared" ca="1" si="308"/>
        <v>0.83344901154741813</v>
      </c>
      <c r="U1073" s="80" t="e">
        <f t="shared" ca="1" si="309"/>
        <v>#N/A</v>
      </c>
      <c r="V1073" s="2"/>
      <c r="W1073" s="2"/>
      <c r="X1073" s="2"/>
      <c r="Y1073" s="2"/>
      <c r="AB1073" s="6"/>
      <c r="AC1073" s="6"/>
      <c r="AP1073" s="35" t="e">
        <f t="shared" si="311"/>
        <v>#N/A</v>
      </c>
      <c r="AQ1073" s="78" t="e">
        <f t="shared" ca="1" si="312"/>
        <v>#N/A</v>
      </c>
    </row>
    <row r="1074" spans="1:43">
      <c r="A1074" s="74">
        <v>2.7193312869837301</v>
      </c>
      <c r="B1074" s="74">
        <v>5367</v>
      </c>
      <c r="C1074" s="35">
        <v>4.5662100456621002E-3</v>
      </c>
      <c r="D1074" s="35">
        <f t="shared" ca="1" si="299"/>
        <v>32</v>
      </c>
      <c r="E1074" s="35">
        <f t="shared" ca="1" si="300"/>
        <v>9.4891728684618783E-4</v>
      </c>
      <c r="F1074" s="35">
        <f ca="1">E1074*'Input Sheet'!$D$2/SUM(OFFSET($E$4,0,0,'Input Sheet'!$D$2))</f>
        <v>0.44257437477776673</v>
      </c>
      <c r="G1074" s="35">
        <f t="shared" si="301"/>
        <v>2.7193312869837301</v>
      </c>
      <c r="H1074" s="35">
        <f t="shared" si="302"/>
        <v>1</v>
      </c>
      <c r="J1074" s="19">
        <v>1071</v>
      </c>
      <c r="K1074" s="30">
        <f t="shared" si="303"/>
        <v>2.6570558528571002</v>
      </c>
      <c r="L1074" s="77">
        <f t="shared" ca="1" si="304"/>
        <v>1.2923349716095702E-3</v>
      </c>
      <c r="M1074" s="27">
        <f t="shared" si="310"/>
        <v>2.6570558528571002</v>
      </c>
      <c r="N1074" s="22" t="str">
        <f t="shared" si="305"/>
        <v/>
      </c>
      <c r="O1074" s="28" t="str">
        <f t="shared" ca="1" si="306"/>
        <v/>
      </c>
      <c r="P1074" s="28" t="str">
        <f t="shared" ca="1" si="307"/>
        <v/>
      </c>
      <c r="Q1074" s="20" t="str">
        <f ca="1">IF(O1074="","",SUM($P$4:$P1074))</f>
        <v/>
      </c>
      <c r="R1074" s="28" t="e">
        <f t="shared" si="313"/>
        <v>#N/A</v>
      </c>
      <c r="S1074" s="77">
        <f ca="1">SUM(L$4:L1074)</f>
        <v>1.7467819490202738</v>
      </c>
      <c r="T1074" s="80">
        <f t="shared" ca="1" si="308"/>
        <v>0.83406608500119706</v>
      </c>
      <c r="U1074" s="80" t="e">
        <f t="shared" ca="1" si="309"/>
        <v>#N/A</v>
      </c>
      <c r="V1074" s="2"/>
      <c r="W1074" s="2"/>
      <c r="X1074" s="2"/>
      <c r="Y1074" s="2"/>
      <c r="AB1074" s="6"/>
      <c r="AC1074" s="6"/>
      <c r="AP1074" s="35" t="e">
        <f t="shared" si="311"/>
        <v>#N/A</v>
      </c>
      <c r="AQ1074" s="78" t="e">
        <f t="shared" ca="1" si="312"/>
        <v>#N/A</v>
      </c>
    </row>
    <row r="1075" spans="1:43">
      <c r="A1075" s="74">
        <v>2.6998377258672499</v>
      </c>
      <c r="B1075" s="74">
        <v>5368</v>
      </c>
      <c r="C1075" s="35">
        <v>0</v>
      </c>
      <c r="D1075" s="35">
        <f t="shared" ca="1" si="299"/>
        <v>32</v>
      </c>
      <c r="E1075" s="35">
        <f t="shared" ca="1" si="300"/>
        <v>9.4891728684618783E-4</v>
      </c>
      <c r="F1075" s="35">
        <f ca="1">E1075*'Input Sheet'!$D$2/SUM(OFFSET($E$4,0,0,'Input Sheet'!$D$2))</f>
        <v>0.44257437477776673</v>
      </c>
      <c r="G1075" s="35" t="str">
        <f t="shared" si="301"/>
        <v/>
      </c>
      <c r="H1075" s="35" t="str">
        <f t="shared" si="302"/>
        <v/>
      </c>
      <c r="J1075" s="19">
        <v>1072</v>
      </c>
      <c r="K1075" s="30">
        <f t="shared" si="303"/>
        <v>2.6580113966571099</v>
      </c>
      <c r="L1075" s="77">
        <f t="shared" ca="1" si="304"/>
        <v>1.2923349716095702E-3</v>
      </c>
      <c r="M1075" s="27">
        <f t="shared" si="310"/>
        <v>2.6580113966571099</v>
      </c>
      <c r="N1075" s="22" t="str">
        <f t="shared" si="305"/>
        <v/>
      </c>
      <c r="O1075" s="28" t="str">
        <f t="shared" ca="1" si="306"/>
        <v/>
      </c>
      <c r="P1075" s="28" t="str">
        <f t="shared" ca="1" si="307"/>
        <v/>
      </c>
      <c r="Q1075" s="20" t="str">
        <f ca="1">IF(O1075="","",SUM($P$4:$P1075))</f>
        <v/>
      </c>
      <c r="R1075" s="28" t="e">
        <f t="shared" si="313"/>
        <v>#N/A</v>
      </c>
      <c r="S1075" s="77">
        <f ca="1">SUM(L$4:L1075)</f>
        <v>1.7480742839918835</v>
      </c>
      <c r="T1075" s="80">
        <f t="shared" ca="1" si="308"/>
        <v>0.83468315845497587</v>
      </c>
      <c r="U1075" s="80" t="e">
        <f t="shared" ca="1" si="309"/>
        <v>#N/A</v>
      </c>
      <c r="V1075" s="2"/>
      <c r="W1075" s="2"/>
      <c r="X1075" s="2"/>
      <c r="Y1075" s="2"/>
      <c r="AB1075" s="6"/>
      <c r="AC1075" s="6"/>
      <c r="AP1075" s="35" t="e">
        <f t="shared" si="311"/>
        <v>#N/A</v>
      </c>
      <c r="AQ1075" s="78" t="e">
        <f t="shared" ca="1" si="312"/>
        <v>#N/A</v>
      </c>
    </row>
    <row r="1076" spans="1:43">
      <c r="A1076" s="74">
        <v>2.3729120029701098</v>
      </c>
      <c r="B1076" s="74">
        <v>5369</v>
      </c>
      <c r="C1076" s="35">
        <v>2.6548672566371698E-2</v>
      </c>
      <c r="D1076" s="35">
        <f t="shared" ca="1" si="299"/>
        <v>25</v>
      </c>
      <c r="E1076" s="35">
        <f t="shared" ca="1" si="300"/>
        <v>7.2564263111767296E-4</v>
      </c>
      <c r="F1076" s="35">
        <f ca="1">E1076*'Input Sheet'!$D$2/SUM(OFFSET($E$4,0,0,'Input Sheet'!$D$2))</f>
        <v>0.33843922777123336</v>
      </c>
      <c r="G1076" s="35">
        <f t="shared" si="301"/>
        <v>2.3729120029701098</v>
      </c>
      <c r="H1076" s="35">
        <f t="shared" si="302"/>
        <v>2</v>
      </c>
      <c r="J1076" s="19">
        <v>1073</v>
      </c>
      <c r="K1076" s="30">
        <f t="shared" si="303"/>
        <v>2.65991620006985</v>
      </c>
      <c r="L1076" s="77">
        <f t="shared" ca="1" si="304"/>
        <v>1.2923349716095702E-3</v>
      </c>
      <c r="M1076" s="27">
        <f t="shared" si="310"/>
        <v>2.65991620006985</v>
      </c>
      <c r="N1076" s="22" t="str">
        <f t="shared" si="305"/>
        <v/>
      </c>
      <c r="O1076" s="28" t="str">
        <f t="shared" ca="1" si="306"/>
        <v/>
      </c>
      <c r="P1076" s="28" t="str">
        <f t="shared" ca="1" si="307"/>
        <v/>
      </c>
      <c r="Q1076" s="20" t="str">
        <f ca="1">IF(O1076="","",SUM($P$4:$P1076))</f>
        <v/>
      </c>
      <c r="R1076" s="28" t="e">
        <f t="shared" si="313"/>
        <v>#N/A</v>
      </c>
      <c r="S1076" s="77">
        <f ca="1">SUM(L$4:L1076)</f>
        <v>1.7493666189634931</v>
      </c>
      <c r="T1076" s="80">
        <f t="shared" ca="1" si="308"/>
        <v>0.8353002319087548</v>
      </c>
      <c r="U1076" s="80" t="e">
        <f t="shared" ca="1" si="309"/>
        <v>#N/A</v>
      </c>
      <c r="V1076" s="2"/>
      <c r="W1076" s="2"/>
      <c r="X1076" s="2"/>
      <c r="Y1076" s="2"/>
      <c r="AB1076" s="6"/>
      <c r="AC1076" s="6"/>
      <c r="AP1076" s="35" t="e">
        <f t="shared" si="311"/>
        <v>#N/A</v>
      </c>
      <c r="AQ1076" s="78" t="e">
        <f t="shared" ca="1" si="312"/>
        <v>#N/A</v>
      </c>
    </row>
    <row r="1077" spans="1:43">
      <c r="A1077" s="74">
        <v>2.8656960599160701</v>
      </c>
      <c r="B1077" s="74">
        <v>5370</v>
      </c>
      <c r="C1077" s="35">
        <v>0</v>
      </c>
      <c r="D1077" s="35">
        <f t="shared" ca="1" si="299"/>
        <v>35</v>
      </c>
      <c r="E1077" s="35">
        <f t="shared" ca="1" si="300"/>
        <v>1.3846446124388249E-3</v>
      </c>
      <c r="F1077" s="35">
        <f ca="1">E1077*'Input Sheet'!$D$2/SUM(OFFSET($E$4,0,0,'Input Sheet'!$D$2))</f>
        <v>0.64579730197163909</v>
      </c>
      <c r="G1077" s="35" t="str">
        <f t="shared" si="301"/>
        <v/>
      </c>
      <c r="H1077" s="35" t="str">
        <f t="shared" si="302"/>
        <v/>
      </c>
      <c r="J1077" s="19">
        <v>1074</v>
      </c>
      <c r="K1077" s="30">
        <f t="shared" si="303"/>
        <v>2.6608654780038701</v>
      </c>
      <c r="L1077" s="77">
        <f t="shared" ca="1" si="304"/>
        <v>1.2923349716095702E-3</v>
      </c>
      <c r="M1077" s="27">
        <f t="shared" si="310"/>
        <v>2.6608654780038701</v>
      </c>
      <c r="N1077" s="22" t="str">
        <f t="shared" si="305"/>
        <v/>
      </c>
      <c r="O1077" s="28" t="str">
        <f t="shared" ca="1" si="306"/>
        <v/>
      </c>
      <c r="P1077" s="28" t="str">
        <f t="shared" ca="1" si="307"/>
        <v/>
      </c>
      <c r="Q1077" s="20" t="str">
        <f ca="1">IF(O1077="","",SUM($P$4:$P1077))</f>
        <v/>
      </c>
      <c r="R1077" s="28" t="e">
        <f t="shared" si="313"/>
        <v>#N/A</v>
      </c>
      <c r="S1077" s="77">
        <f ca="1">SUM(L$4:L1077)</f>
        <v>1.7506589539351027</v>
      </c>
      <c r="T1077" s="80">
        <f t="shared" ca="1" si="308"/>
        <v>0.83591730536253372</v>
      </c>
      <c r="U1077" s="80" t="e">
        <f t="shared" ca="1" si="309"/>
        <v>#N/A</v>
      </c>
      <c r="V1077" s="2"/>
      <c r="W1077" s="2"/>
      <c r="X1077" s="2"/>
      <c r="Y1077" s="2"/>
      <c r="AB1077" s="6"/>
      <c r="AC1077" s="6"/>
      <c r="AP1077" s="35" t="e">
        <f t="shared" si="311"/>
        <v>#N/A</v>
      </c>
      <c r="AQ1077" s="78" t="e">
        <f t="shared" ca="1" si="312"/>
        <v>#N/A</v>
      </c>
    </row>
    <row r="1078" spans="1:43">
      <c r="A1078" s="74">
        <v>2.9063350418050899</v>
      </c>
      <c r="B1078" s="74">
        <v>5371</v>
      </c>
      <c r="C1078" s="35">
        <v>0</v>
      </c>
      <c r="D1078" s="35">
        <f t="shared" ca="1" si="299"/>
        <v>36</v>
      </c>
      <c r="E1078" s="35">
        <f t="shared" ca="1" si="300"/>
        <v>1.6752490372716649E-3</v>
      </c>
      <c r="F1078" s="35">
        <f ca="1">E1078*'Input Sheet'!$D$2/SUM(OFFSET($E$4,0,0,'Input Sheet'!$D$2))</f>
        <v>0.78133500732371164</v>
      </c>
      <c r="G1078" s="35" t="str">
        <f t="shared" si="301"/>
        <v/>
      </c>
      <c r="H1078" s="35" t="str">
        <f t="shared" si="302"/>
        <v/>
      </c>
      <c r="J1078" s="19">
        <v>1075</v>
      </c>
      <c r="K1078" s="30">
        <f t="shared" si="303"/>
        <v>2.6618126855372601</v>
      </c>
      <c r="L1078" s="77">
        <f t="shared" ca="1" si="304"/>
        <v>1.2923349716095702E-3</v>
      </c>
      <c r="M1078" s="27">
        <f t="shared" si="310"/>
        <v>2.6618126855372601</v>
      </c>
      <c r="N1078" s="22" t="str">
        <f t="shared" si="305"/>
        <v/>
      </c>
      <c r="O1078" s="28" t="str">
        <f t="shared" ca="1" si="306"/>
        <v/>
      </c>
      <c r="P1078" s="28" t="str">
        <f t="shared" ca="1" si="307"/>
        <v/>
      </c>
      <c r="Q1078" s="20" t="str">
        <f ca="1">IF(O1078="","",SUM($P$4:$P1078))</f>
        <v/>
      </c>
      <c r="R1078" s="28" t="e">
        <f t="shared" si="313"/>
        <v>#N/A</v>
      </c>
      <c r="S1078" s="77">
        <f ca="1">SUM(L$4:L1078)</f>
        <v>1.7519512889067124</v>
      </c>
      <c r="T1078" s="80">
        <f t="shared" ca="1" si="308"/>
        <v>0.83653437881631265</v>
      </c>
      <c r="U1078" s="80" t="e">
        <f t="shared" ca="1" si="309"/>
        <v>#N/A</v>
      </c>
      <c r="V1078" s="2"/>
      <c r="W1078" s="2"/>
      <c r="X1078" s="2"/>
      <c r="Y1078" s="2"/>
      <c r="AB1078" s="6"/>
      <c r="AC1078" s="6"/>
      <c r="AP1078" s="35" t="e">
        <f t="shared" si="311"/>
        <v>#N/A</v>
      </c>
      <c r="AQ1078" s="78" t="e">
        <f t="shared" ca="1" si="312"/>
        <v>#N/A</v>
      </c>
    </row>
    <row r="1079" spans="1:43">
      <c r="A1079" s="74">
        <v>2.9628426812012401</v>
      </c>
      <c r="B1079" s="74">
        <v>5372</v>
      </c>
      <c r="C1079" s="35">
        <v>0</v>
      </c>
      <c r="D1079" s="35">
        <f t="shared" ca="1" si="299"/>
        <v>38</v>
      </c>
      <c r="E1079" s="35">
        <f t="shared" ca="1" si="300"/>
        <v>1.5419905911250552E-3</v>
      </c>
      <c r="F1079" s="35">
        <f ca="1">E1079*'Input Sheet'!$D$2/SUM(OFFSET($E$4,0,0,'Input Sheet'!$D$2))</f>
        <v>0.71918335901387087</v>
      </c>
      <c r="G1079" s="35" t="str">
        <f t="shared" si="301"/>
        <v/>
      </c>
      <c r="H1079" s="35" t="str">
        <f t="shared" si="302"/>
        <v/>
      </c>
      <c r="J1079" s="19">
        <v>1076</v>
      </c>
      <c r="K1079" s="30">
        <f t="shared" si="303"/>
        <v>2.6618126855372601</v>
      </c>
      <c r="L1079" s="77">
        <f t="shared" ca="1" si="304"/>
        <v>1.2923349716095702E-3</v>
      </c>
      <c r="M1079" s="27" t="str">
        <f t="shared" si="310"/>
        <v/>
      </c>
      <c r="N1079" s="22" t="str">
        <f t="shared" si="305"/>
        <v/>
      </c>
      <c r="O1079" s="28" t="str">
        <f t="shared" ca="1" si="306"/>
        <v/>
      </c>
      <c r="P1079" s="28" t="str">
        <f t="shared" ca="1" si="307"/>
        <v/>
      </c>
      <c r="Q1079" s="20" t="str">
        <f ca="1">IF(O1079="","",SUM($P$4:$P1079))</f>
        <v/>
      </c>
      <c r="R1079" s="28" t="e">
        <f t="shared" si="313"/>
        <v>#N/A</v>
      </c>
      <c r="S1079" s="77">
        <f ca="1">SUM(L$4:L1079)</f>
        <v>1.753243623878322</v>
      </c>
      <c r="T1079" s="80">
        <f t="shared" ca="1" si="308"/>
        <v>0.83715145227009147</v>
      </c>
      <c r="U1079" s="80" t="e">
        <f t="shared" ca="1" si="309"/>
        <v>#N/A</v>
      </c>
      <c r="V1079" s="2"/>
      <c r="W1079" s="2"/>
      <c r="X1079" s="2"/>
      <c r="Y1079" s="2"/>
      <c r="AB1079" s="6"/>
      <c r="AC1079" s="6"/>
      <c r="AP1079" s="35" t="e">
        <f t="shared" si="311"/>
        <v>#N/A</v>
      </c>
      <c r="AQ1079" s="78" t="e">
        <f t="shared" ca="1" si="312"/>
        <v>#N/A</v>
      </c>
    </row>
    <row r="1080" spans="1:43">
      <c r="A1080" s="74">
        <v>3.0429690733931798</v>
      </c>
      <c r="B1080" s="74">
        <v>5374</v>
      </c>
      <c r="C1080" s="35">
        <v>4.5871559633027499E-3</v>
      </c>
      <c r="D1080" s="35">
        <f t="shared" ca="1" si="299"/>
        <v>39</v>
      </c>
      <c r="E1080" s="35">
        <f t="shared" ca="1" si="300"/>
        <v>2.0559874548334071E-3</v>
      </c>
      <c r="F1080" s="35">
        <f ca="1">E1080*'Input Sheet'!$D$2/SUM(OFFSET($E$4,0,0,'Input Sheet'!$D$2))</f>
        <v>0.95891114535182798</v>
      </c>
      <c r="G1080" s="35">
        <f t="shared" si="301"/>
        <v>3.0429690733931798</v>
      </c>
      <c r="H1080" s="35">
        <f t="shared" si="302"/>
        <v>1</v>
      </c>
      <c r="J1080" s="19">
        <v>1077</v>
      </c>
      <c r="K1080" s="30">
        <f t="shared" si="303"/>
        <v>2.6646419755561301</v>
      </c>
      <c r="L1080" s="77">
        <f t="shared" ca="1" si="304"/>
        <v>1.2923349716095702E-3</v>
      </c>
      <c r="M1080" s="27">
        <f t="shared" si="310"/>
        <v>2.6646419755561301</v>
      </c>
      <c r="N1080" s="22" t="str">
        <f t="shared" si="305"/>
        <v/>
      </c>
      <c r="O1080" s="28" t="str">
        <f t="shared" ca="1" si="306"/>
        <v/>
      </c>
      <c r="P1080" s="28" t="str">
        <f t="shared" ca="1" si="307"/>
        <v/>
      </c>
      <c r="Q1080" s="20" t="str">
        <f ca="1">IF(O1080="","",SUM($P$4:$P1080))</f>
        <v/>
      </c>
      <c r="R1080" s="28" t="e">
        <f t="shared" si="313"/>
        <v>#N/A</v>
      </c>
      <c r="S1080" s="77">
        <f ca="1">SUM(L$4:L1080)</f>
        <v>1.7545359588499316</v>
      </c>
      <c r="T1080" s="80">
        <f t="shared" ca="1" si="308"/>
        <v>0.83776852572387039</v>
      </c>
      <c r="U1080" s="80" t="e">
        <f t="shared" ca="1" si="309"/>
        <v>#N/A</v>
      </c>
      <c r="V1080" s="2"/>
      <c r="W1080" s="2"/>
      <c r="X1080" s="2"/>
      <c r="Y1080" s="2"/>
      <c r="AB1080" s="6"/>
      <c r="AC1080" s="6"/>
      <c r="AP1080" s="35" t="e">
        <f t="shared" si="311"/>
        <v>#N/A</v>
      </c>
      <c r="AQ1080" s="78" t="e">
        <f t="shared" ca="1" si="312"/>
        <v>#N/A</v>
      </c>
    </row>
    <row r="1081" spans="1:43">
      <c r="A1081" s="74">
        <v>3.0655797147284498</v>
      </c>
      <c r="B1081" s="74">
        <v>5377</v>
      </c>
      <c r="C1081" s="35">
        <v>0</v>
      </c>
      <c r="D1081" s="35">
        <f t="shared" ca="1" si="299"/>
        <v>40</v>
      </c>
      <c r="E1081" s="35">
        <f t="shared" ca="1" si="300"/>
        <v>1.8092689602533982E-3</v>
      </c>
      <c r="F1081" s="35">
        <f ca="1">E1081*'Input Sheet'!$D$2/SUM(OFFSET($E$4,0,0,'Input Sheet'!$D$2))</f>
        <v>0.84384180790960861</v>
      </c>
      <c r="G1081" s="35" t="str">
        <f t="shared" si="301"/>
        <v/>
      </c>
      <c r="H1081" s="35" t="str">
        <f t="shared" si="302"/>
        <v/>
      </c>
      <c r="J1081" s="19">
        <v>1078</v>
      </c>
      <c r="K1081" s="30">
        <f t="shared" si="303"/>
        <v>2.6646419755561301</v>
      </c>
      <c r="L1081" s="77">
        <f t="shared" ca="1" si="304"/>
        <v>1.2923349716095702E-3</v>
      </c>
      <c r="M1081" s="27" t="str">
        <f t="shared" si="310"/>
        <v/>
      </c>
      <c r="N1081" s="22" t="str">
        <f t="shared" si="305"/>
        <v/>
      </c>
      <c r="O1081" s="28" t="str">
        <f t="shared" ca="1" si="306"/>
        <v/>
      </c>
      <c r="P1081" s="28" t="str">
        <f t="shared" ca="1" si="307"/>
        <v/>
      </c>
      <c r="Q1081" s="20" t="str">
        <f ca="1">IF(O1081="","",SUM($P$4:$P1081))</f>
        <v/>
      </c>
      <c r="R1081" s="28" t="e">
        <f t="shared" si="313"/>
        <v>#N/A</v>
      </c>
      <c r="S1081" s="77">
        <f ca="1">SUM(L$4:L1081)</f>
        <v>1.7558282938215413</v>
      </c>
      <c r="T1081" s="80">
        <f t="shared" ca="1" si="308"/>
        <v>0.83838559917764932</v>
      </c>
      <c r="U1081" s="80" t="e">
        <f t="shared" ca="1" si="309"/>
        <v>#N/A</v>
      </c>
      <c r="V1081" s="2"/>
      <c r="W1081" s="2"/>
      <c r="X1081" s="2"/>
      <c r="Y1081" s="2"/>
      <c r="AB1081" s="6"/>
      <c r="AC1081" s="6"/>
      <c r="AP1081" s="35" t="e">
        <f t="shared" si="311"/>
        <v>#N/A</v>
      </c>
      <c r="AQ1081" s="78" t="e">
        <f t="shared" ca="1" si="312"/>
        <v>#N/A</v>
      </c>
    </row>
    <row r="1082" spans="1:43">
      <c r="A1082" s="74">
        <v>2.3424226808222102</v>
      </c>
      <c r="B1082" s="74">
        <v>5389</v>
      </c>
      <c r="C1082" s="35">
        <v>0</v>
      </c>
      <c r="D1082" s="35">
        <f t="shared" ca="1" si="299"/>
        <v>25</v>
      </c>
      <c r="E1082" s="35">
        <f t="shared" ca="1" si="300"/>
        <v>7.2564263111767296E-4</v>
      </c>
      <c r="F1082" s="35">
        <f ca="1">E1082*'Input Sheet'!$D$2/SUM(OFFSET($E$4,0,0,'Input Sheet'!$D$2))</f>
        <v>0.33843922777123336</v>
      </c>
      <c r="G1082" s="35" t="str">
        <f t="shared" si="301"/>
        <v/>
      </c>
      <c r="H1082" s="35" t="str">
        <f t="shared" si="302"/>
        <v/>
      </c>
      <c r="J1082" s="19">
        <v>1079</v>
      </c>
      <c r="K1082" s="30">
        <f t="shared" si="303"/>
        <v>2.6655809910179502</v>
      </c>
      <c r="L1082" s="77">
        <f t="shared" ca="1" si="304"/>
        <v>1.2923349716095702E-3</v>
      </c>
      <c r="M1082" s="27">
        <f t="shared" si="310"/>
        <v>2.6655809910179502</v>
      </c>
      <c r="N1082" s="22" t="str">
        <f t="shared" si="305"/>
        <v/>
      </c>
      <c r="O1082" s="28" t="str">
        <f t="shared" ca="1" si="306"/>
        <v/>
      </c>
      <c r="P1082" s="28" t="str">
        <f t="shared" ca="1" si="307"/>
        <v/>
      </c>
      <c r="Q1082" s="20" t="str">
        <f ca="1">IF(O1082="","",SUM($P$4:$P1082))</f>
        <v/>
      </c>
      <c r="R1082" s="28" t="e">
        <f t="shared" si="313"/>
        <v>#N/A</v>
      </c>
      <c r="S1082" s="77">
        <f ca="1">SUM(L$4:L1082)</f>
        <v>1.7571206287931509</v>
      </c>
      <c r="T1082" s="80">
        <f t="shared" ca="1" si="308"/>
        <v>0.83900267263142825</v>
      </c>
      <c r="U1082" s="80" t="e">
        <f t="shared" ca="1" si="309"/>
        <v>#N/A</v>
      </c>
      <c r="V1082" s="2"/>
      <c r="W1082" s="2"/>
      <c r="X1082" s="2"/>
      <c r="Y1082" s="2"/>
      <c r="AB1082" s="6"/>
      <c r="AC1082" s="6"/>
      <c r="AP1082" s="35" t="e">
        <f t="shared" si="311"/>
        <v>#N/A</v>
      </c>
      <c r="AQ1082" s="78" t="e">
        <f t="shared" ca="1" si="312"/>
        <v>#N/A</v>
      </c>
    </row>
    <row r="1083" spans="1:43">
      <c r="A1083" s="74">
        <v>2.6757783416740901</v>
      </c>
      <c r="B1083" s="74">
        <v>5392</v>
      </c>
      <c r="C1083" s="35">
        <v>1.1764705882352899E-2</v>
      </c>
      <c r="D1083" s="35">
        <f t="shared" ca="1" si="299"/>
        <v>32</v>
      </c>
      <c r="E1083" s="35">
        <f t="shared" ca="1" si="300"/>
        <v>9.4891728684618783E-4</v>
      </c>
      <c r="F1083" s="35">
        <f ca="1">E1083*'Input Sheet'!$D$2/SUM(OFFSET($E$4,0,0,'Input Sheet'!$D$2))</f>
        <v>0.44257437477776673</v>
      </c>
      <c r="G1083" s="35">
        <f t="shared" si="301"/>
        <v>2.6757783416740901</v>
      </c>
      <c r="H1083" s="35">
        <f t="shared" si="302"/>
        <v>2</v>
      </c>
      <c r="J1083" s="19">
        <v>1080</v>
      </c>
      <c r="K1083" s="30">
        <f t="shared" si="303"/>
        <v>2.6655809910179502</v>
      </c>
      <c r="L1083" s="77">
        <f t="shared" ca="1" si="304"/>
        <v>1.2923349716095702E-3</v>
      </c>
      <c r="M1083" s="27" t="str">
        <f t="shared" si="310"/>
        <v/>
      </c>
      <c r="N1083" s="22" t="str">
        <f t="shared" si="305"/>
        <v/>
      </c>
      <c r="O1083" s="28" t="str">
        <f t="shared" ca="1" si="306"/>
        <v/>
      </c>
      <c r="P1083" s="28" t="str">
        <f t="shared" ca="1" si="307"/>
        <v/>
      </c>
      <c r="Q1083" s="20" t="str">
        <f ca="1">IF(O1083="","",SUM($P$4:$P1083))</f>
        <v/>
      </c>
      <c r="R1083" s="28" t="e">
        <f t="shared" si="313"/>
        <v>#N/A</v>
      </c>
      <c r="S1083" s="77">
        <f ca="1">SUM(L$4:L1083)</f>
        <v>1.7584129637647605</v>
      </c>
      <c r="T1083" s="80">
        <f t="shared" ca="1" si="308"/>
        <v>0.83961974608520717</v>
      </c>
      <c r="U1083" s="80" t="e">
        <f t="shared" ca="1" si="309"/>
        <v>#N/A</v>
      </c>
      <c r="V1083" s="2"/>
      <c r="W1083" s="2"/>
      <c r="X1083" s="2"/>
      <c r="Y1083" s="2"/>
      <c r="AB1083" s="6"/>
      <c r="AC1083" s="6"/>
      <c r="AP1083" s="35" t="e">
        <f t="shared" si="311"/>
        <v>#N/A</v>
      </c>
      <c r="AQ1083" s="78" t="e">
        <f t="shared" ca="1" si="312"/>
        <v>#N/A</v>
      </c>
    </row>
    <row r="1084" spans="1:43">
      <c r="A1084" s="74">
        <v>2.41497334797082</v>
      </c>
      <c r="B1084" s="74">
        <v>5393</v>
      </c>
      <c r="C1084" s="35">
        <v>0</v>
      </c>
      <c r="D1084" s="35">
        <f t="shared" ca="1" si="299"/>
        <v>26</v>
      </c>
      <c r="E1084" s="35">
        <f t="shared" ca="1" si="300"/>
        <v>8.2740958548173696E-4</v>
      </c>
      <c r="F1084" s="35">
        <f ca="1">E1084*'Input Sheet'!$D$2/SUM(OFFSET($E$4,0,0,'Input Sheet'!$D$2))</f>
        <v>0.38590326581232098</v>
      </c>
      <c r="G1084" s="35" t="str">
        <f t="shared" si="301"/>
        <v/>
      </c>
      <c r="H1084" s="35" t="str">
        <f t="shared" si="302"/>
        <v/>
      </c>
      <c r="J1084" s="19">
        <v>1081</v>
      </c>
      <c r="K1084" s="30">
        <f t="shared" si="303"/>
        <v>2.66745295288995</v>
      </c>
      <c r="L1084" s="77">
        <f t="shared" ca="1" si="304"/>
        <v>1.2923349716095702E-3</v>
      </c>
      <c r="M1084" s="27">
        <f t="shared" si="310"/>
        <v>2.66745295288995</v>
      </c>
      <c r="N1084" s="22" t="str">
        <f t="shared" si="305"/>
        <v/>
      </c>
      <c r="O1084" s="28" t="str">
        <f t="shared" ca="1" si="306"/>
        <v/>
      </c>
      <c r="P1084" s="28" t="str">
        <f t="shared" ca="1" si="307"/>
        <v/>
      </c>
      <c r="Q1084" s="20" t="str">
        <f ca="1">IF(O1084="","",SUM($P$4:$P1084))</f>
        <v/>
      </c>
      <c r="R1084" s="28" t="e">
        <f t="shared" si="313"/>
        <v>#N/A</v>
      </c>
      <c r="S1084" s="77">
        <f ca="1">SUM(L$4:L1084)</f>
        <v>1.7597052987363702</v>
      </c>
      <c r="T1084" s="80">
        <f t="shared" ca="1" si="308"/>
        <v>0.84023681953898599</v>
      </c>
      <c r="U1084" s="80" t="e">
        <f t="shared" ca="1" si="309"/>
        <v>#N/A</v>
      </c>
      <c r="V1084" s="2"/>
      <c r="W1084" s="2"/>
      <c r="X1084" s="2"/>
      <c r="Y1084" s="2"/>
      <c r="AB1084" s="6"/>
      <c r="AC1084" s="6"/>
      <c r="AP1084" s="35" t="e">
        <f t="shared" si="311"/>
        <v>#N/A</v>
      </c>
      <c r="AQ1084" s="78" t="e">
        <f t="shared" ca="1" si="312"/>
        <v>#N/A</v>
      </c>
    </row>
    <row r="1085" spans="1:43">
      <c r="A1085" s="74">
        <v>3.0157787563890399</v>
      </c>
      <c r="B1085" s="74">
        <v>5394</v>
      </c>
      <c r="C1085" s="35">
        <v>0</v>
      </c>
      <c r="D1085" s="35">
        <f t="shared" ca="1" si="299"/>
        <v>39</v>
      </c>
      <c r="E1085" s="35">
        <f t="shared" ca="1" si="300"/>
        <v>2.0559874548334071E-3</v>
      </c>
      <c r="F1085" s="35">
        <f ca="1">E1085*'Input Sheet'!$D$2/SUM(OFFSET($E$4,0,0,'Input Sheet'!$D$2))</f>
        <v>0.95891114535182798</v>
      </c>
      <c r="G1085" s="35" t="str">
        <f t="shared" si="301"/>
        <v/>
      </c>
      <c r="H1085" s="35" t="str">
        <f t="shared" si="302"/>
        <v/>
      </c>
      <c r="J1085" s="19">
        <v>1082</v>
      </c>
      <c r="K1085" s="30">
        <f t="shared" si="303"/>
        <v>2.6693168805661101</v>
      </c>
      <c r="L1085" s="77">
        <f t="shared" ca="1" si="304"/>
        <v>1.2923349716095702E-3</v>
      </c>
      <c r="M1085" s="27">
        <f t="shared" si="310"/>
        <v>2.6693168805661101</v>
      </c>
      <c r="N1085" s="22" t="str">
        <f t="shared" si="305"/>
        <v/>
      </c>
      <c r="O1085" s="28" t="str">
        <f t="shared" ca="1" si="306"/>
        <v/>
      </c>
      <c r="P1085" s="28" t="str">
        <f t="shared" ca="1" si="307"/>
        <v/>
      </c>
      <c r="Q1085" s="20" t="str">
        <f ca="1">IF(O1085="","",SUM($P$4:$P1085))</f>
        <v/>
      </c>
      <c r="R1085" s="28" t="e">
        <f t="shared" si="313"/>
        <v>#N/A</v>
      </c>
      <c r="S1085" s="77">
        <f ca="1">SUM(L$4:L1085)</f>
        <v>1.7609976337079798</v>
      </c>
      <c r="T1085" s="80">
        <f t="shared" ca="1" si="308"/>
        <v>0.84085389299276492</v>
      </c>
      <c r="U1085" s="80" t="e">
        <f t="shared" ca="1" si="309"/>
        <v>#N/A</v>
      </c>
      <c r="V1085" s="2"/>
      <c r="W1085" s="2"/>
      <c r="X1085" s="2"/>
      <c r="Y1085" s="2"/>
      <c r="AB1085" s="6"/>
      <c r="AC1085" s="6"/>
      <c r="AP1085" s="35" t="e">
        <f t="shared" si="311"/>
        <v>#N/A</v>
      </c>
      <c r="AQ1085" s="78" t="e">
        <f t="shared" ca="1" si="312"/>
        <v>#N/A</v>
      </c>
    </row>
    <row r="1086" spans="1:43">
      <c r="A1086" s="74">
        <v>2.5550944485783198</v>
      </c>
      <c r="B1086" s="74">
        <v>5395</v>
      </c>
      <c r="C1086" s="35">
        <v>0</v>
      </c>
      <c r="D1086" s="35">
        <f t="shared" ca="1" si="299"/>
        <v>29</v>
      </c>
      <c r="E1086" s="35">
        <f t="shared" ca="1" si="300"/>
        <v>1.0943159033790714E-3</v>
      </c>
      <c r="F1086" s="35">
        <f ca="1">E1086*'Input Sheet'!$D$2/SUM(OFFSET($E$4,0,0,'Input Sheet'!$D$2))</f>
        <v>0.51038819026790838</v>
      </c>
      <c r="G1086" s="35" t="str">
        <f t="shared" si="301"/>
        <v/>
      </c>
      <c r="H1086" s="35" t="str">
        <f t="shared" si="302"/>
        <v/>
      </c>
      <c r="J1086" s="19">
        <v>1083</v>
      </c>
      <c r="K1086" s="30">
        <f t="shared" si="303"/>
        <v>2.6748611407378098</v>
      </c>
      <c r="L1086" s="77">
        <f t="shared" ca="1" si="304"/>
        <v>9.4891728684618783E-4</v>
      </c>
      <c r="M1086" s="27">
        <f t="shared" si="310"/>
        <v>2.6748611407378098</v>
      </c>
      <c r="N1086" s="22" t="str">
        <f t="shared" si="305"/>
        <v/>
      </c>
      <c r="O1086" s="28" t="str">
        <f t="shared" ca="1" si="306"/>
        <v/>
      </c>
      <c r="P1086" s="28" t="str">
        <f t="shared" ca="1" si="307"/>
        <v/>
      </c>
      <c r="Q1086" s="20" t="str">
        <f ca="1">IF(O1086="","",SUM($P$4:$P1086))</f>
        <v/>
      </c>
      <c r="R1086" s="28" t="e">
        <f t="shared" si="313"/>
        <v>#N/A</v>
      </c>
      <c r="S1086" s="77">
        <f ca="1">SUM(L$4:L1086)</f>
        <v>1.761946550994826</v>
      </c>
      <c r="T1086" s="80">
        <f t="shared" ca="1" si="308"/>
        <v>0.84130698888539979</v>
      </c>
      <c r="U1086" s="80" t="e">
        <f t="shared" ca="1" si="309"/>
        <v>#N/A</v>
      </c>
      <c r="V1086" s="2"/>
      <c r="W1086" s="2"/>
      <c r="X1086" s="2"/>
      <c r="Y1086" s="2"/>
      <c r="AB1086" s="6"/>
      <c r="AC1086" s="6"/>
      <c r="AP1086" s="35" t="e">
        <f t="shared" si="311"/>
        <v>#N/A</v>
      </c>
      <c r="AQ1086" s="78" t="e">
        <f t="shared" ca="1" si="312"/>
        <v>#N/A</v>
      </c>
    </row>
    <row r="1087" spans="1:43">
      <c r="A1087" s="74">
        <v>2.5538830266438701</v>
      </c>
      <c r="B1087" s="74">
        <v>5396</v>
      </c>
      <c r="C1087" s="35">
        <v>1.7316017316017299E-2</v>
      </c>
      <c r="D1087" s="35">
        <f t="shared" ca="1" si="299"/>
        <v>29</v>
      </c>
      <c r="E1087" s="35">
        <f t="shared" ca="1" si="300"/>
        <v>1.0943159033790714E-3</v>
      </c>
      <c r="F1087" s="35">
        <f ca="1">E1087*'Input Sheet'!$D$2/SUM(OFFSET($E$4,0,0,'Input Sheet'!$D$2))</f>
        <v>0.51038819026790838</v>
      </c>
      <c r="G1087" s="35">
        <f t="shared" si="301"/>
        <v>2.5538830266438701</v>
      </c>
      <c r="H1087" s="35">
        <f t="shared" si="302"/>
        <v>1</v>
      </c>
      <c r="J1087" s="19">
        <v>1084</v>
      </c>
      <c r="K1087" s="30">
        <f t="shared" si="303"/>
        <v>2.6757783416740901</v>
      </c>
      <c r="L1087" s="77">
        <f t="shared" ca="1" si="304"/>
        <v>9.4891728684618783E-4</v>
      </c>
      <c r="M1087" s="27">
        <f t="shared" si="310"/>
        <v>2.6757783416740901</v>
      </c>
      <c r="N1087" s="22" t="str">
        <f t="shared" si="305"/>
        <v/>
      </c>
      <c r="O1087" s="28" t="str">
        <f t="shared" ca="1" si="306"/>
        <v/>
      </c>
      <c r="P1087" s="28" t="str">
        <f t="shared" ca="1" si="307"/>
        <v/>
      </c>
      <c r="Q1087" s="20" t="str">
        <f ca="1">IF(O1087="","",SUM($P$4:$P1087))</f>
        <v/>
      </c>
      <c r="R1087" s="28" t="e">
        <f t="shared" si="313"/>
        <v>#N/A</v>
      </c>
      <c r="S1087" s="77">
        <f ca="1">SUM(L$4:L1087)</f>
        <v>1.7628954682816722</v>
      </c>
      <c r="T1087" s="80">
        <f t="shared" ca="1" si="308"/>
        <v>0.84176008477803466</v>
      </c>
      <c r="U1087" s="80" t="e">
        <f t="shared" ca="1" si="309"/>
        <v>#N/A</v>
      </c>
      <c r="V1087" s="2"/>
      <c r="W1087" s="2"/>
      <c r="X1087" s="2"/>
      <c r="Y1087" s="2"/>
      <c r="AB1087" s="6"/>
      <c r="AC1087" s="6"/>
      <c r="AP1087" s="35" t="e">
        <f t="shared" si="311"/>
        <v>#N/A</v>
      </c>
      <c r="AQ1087" s="78" t="e">
        <f t="shared" ca="1" si="312"/>
        <v>#N/A</v>
      </c>
    </row>
    <row r="1088" spans="1:43">
      <c r="A1088" s="74">
        <v>2.26951294421792</v>
      </c>
      <c r="B1088" s="74">
        <v>5397</v>
      </c>
      <c r="C1088" s="35">
        <v>0</v>
      </c>
      <c r="D1088" s="35">
        <f t="shared" ca="1" si="299"/>
        <v>23</v>
      </c>
      <c r="E1088" s="35">
        <f t="shared" ca="1" si="300"/>
        <v>6.587144272767226E-4</v>
      </c>
      <c r="F1088" s="35">
        <f ca="1">E1088*'Input Sheet'!$D$2/SUM(OFFSET($E$4,0,0,'Input Sheet'!$D$2))</f>
        <v>0.30722395919039147</v>
      </c>
      <c r="G1088" s="35" t="str">
        <f t="shared" si="301"/>
        <v/>
      </c>
      <c r="H1088" s="35" t="str">
        <f t="shared" si="302"/>
        <v/>
      </c>
      <c r="J1088" s="19">
        <v>1085</v>
      </c>
      <c r="K1088" s="30">
        <f t="shared" si="303"/>
        <v>2.6757783416740901</v>
      </c>
      <c r="L1088" s="77">
        <f t="shared" ca="1" si="304"/>
        <v>9.4891728684618783E-4</v>
      </c>
      <c r="M1088" s="27" t="str">
        <f t="shared" si="310"/>
        <v/>
      </c>
      <c r="N1088" s="22" t="str">
        <f t="shared" si="305"/>
        <v/>
      </c>
      <c r="O1088" s="28" t="str">
        <f t="shared" ca="1" si="306"/>
        <v/>
      </c>
      <c r="P1088" s="28" t="str">
        <f t="shared" ca="1" si="307"/>
        <v/>
      </c>
      <c r="Q1088" s="20" t="str">
        <f ca="1">IF(O1088="","",SUM($P$4:$P1088))</f>
        <v/>
      </c>
      <c r="R1088" s="28" t="e">
        <f t="shared" si="313"/>
        <v>#N/A</v>
      </c>
      <c r="S1088" s="77">
        <f ca="1">SUM(L$4:L1088)</f>
        <v>1.7638443855685184</v>
      </c>
      <c r="T1088" s="80">
        <f t="shared" ca="1" si="308"/>
        <v>0.84221318067066941</v>
      </c>
      <c r="U1088" s="80" t="e">
        <f t="shared" ca="1" si="309"/>
        <v>#N/A</v>
      </c>
      <c r="V1088" s="2"/>
      <c r="W1088" s="2"/>
      <c r="X1088" s="2"/>
      <c r="Y1088" s="2"/>
      <c r="AB1088" s="6"/>
      <c r="AC1088" s="6"/>
      <c r="AP1088" s="35" t="e">
        <f t="shared" si="311"/>
        <v>#N/A</v>
      </c>
      <c r="AQ1088" s="78" t="e">
        <f t="shared" ca="1" si="312"/>
        <v>#N/A</v>
      </c>
    </row>
    <row r="1089" spans="1:43">
      <c r="A1089" s="74">
        <v>3.4421660857847201</v>
      </c>
      <c r="B1089" s="74">
        <v>5398</v>
      </c>
      <c r="C1089" s="35">
        <v>0</v>
      </c>
      <c r="D1089" s="35">
        <f t="shared" ca="1" si="299"/>
        <v>47</v>
      </c>
      <c r="E1089" s="35">
        <f t="shared" ca="1" si="300"/>
        <v>1.1307931001583737E-2</v>
      </c>
      <c r="F1089" s="35">
        <f ca="1">E1089*'Input Sheet'!$D$2/SUM(OFFSET($E$4,0,0,'Input Sheet'!$D$2))</f>
        <v>5.2740112994350534</v>
      </c>
      <c r="G1089" s="35" t="str">
        <f t="shared" si="301"/>
        <v/>
      </c>
      <c r="H1089" s="35" t="str">
        <f t="shared" si="302"/>
        <v/>
      </c>
      <c r="J1089" s="19">
        <v>1086</v>
      </c>
      <c r="K1089" s="30">
        <f t="shared" si="303"/>
        <v>2.67760695272049</v>
      </c>
      <c r="L1089" s="77">
        <f t="shared" ca="1" si="304"/>
        <v>9.4891728684618783E-4</v>
      </c>
      <c r="M1089" s="27">
        <f t="shared" si="310"/>
        <v>2.67760695272049</v>
      </c>
      <c r="N1089" s="22" t="str">
        <f t="shared" si="305"/>
        <v/>
      </c>
      <c r="O1089" s="28" t="str">
        <f t="shared" ca="1" si="306"/>
        <v/>
      </c>
      <c r="P1089" s="28" t="str">
        <f t="shared" ca="1" si="307"/>
        <v/>
      </c>
      <c r="Q1089" s="20" t="str">
        <f ca="1">IF(O1089="","",SUM($P$4:$P1089))</f>
        <v/>
      </c>
      <c r="R1089" s="28" t="e">
        <f t="shared" si="313"/>
        <v>#N/A</v>
      </c>
      <c r="S1089" s="77">
        <f ca="1">SUM(L$4:L1089)</f>
        <v>1.7647933028553646</v>
      </c>
      <c r="T1089" s="80">
        <f t="shared" ca="1" si="308"/>
        <v>0.84266627656330428</v>
      </c>
      <c r="U1089" s="80" t="e">
        <f t="shared" ca="1" si="309"/>
        <v>#N/A</v>
      </c>
      <c r="V1089" s="2"/>
      <c r="W1089" s="2"/>
      <c r="X1089" s="2"/>
      <c r="Y1089" s="2"/>
      <c r="AB1089" s="6"/>
      <c r="AC1089" s="6"/>
      <c r="AP1089" s="35" t="e">
        <f t="shared" si="311"/>
        <v>#N/A</v>
      </c>
      <c r="AQ1089" s="78" t="e">
        <f t="shared" ca="1" si="312"/>
        <v>#N/A</v>
      </c>
    </row>
    <row r="1090" spans="1:43">
      <c r="A1090" s="74">
        <v>2.7701152947871002</v>
      </c>
      <c r="B1090" s="74">
        <v>5399</v>
      </c>
      <c r="C1090" s="35">
        <v>0</v>
      </c>
      <c r="D1090" s="35">
        <f t="shared" ca="1" si="299"/>
        <v>33</v>
      </c>
      <c r="E1090" s="35">
        <f t="shared" ca="1" si="300"/>
        <v>1.1903085264824986E-3</v>
      </c>
      <c r="F1090" s="35">
        <f ca="1">E1090*'Input Sheet'!$D$2/SUM(OFFSET($E$4,0,0,'Input Sheet'!$D$2))</f>
        <v>0.55515908415105819</v>
      </c>
      <c r="G1090" s="35" t="str">
        <f t="shared" si="301"/>
        <v/>
      </c>
      <c r="H1090" s="35" t="str">
        <f t="shared" si="302"/>
        <v/>
      </c>
      <c r="J1090" s="19">
        <v>1087</v>
      </c>
      <c r="K1090" s="30">
        <f t="shared" si="303"/>
        <v>2.6812412373755898</v>
      </c>
      <c r="L1090" s="77">
        <f t="shared" ca="1" si="304"/>
        <v>9.4891728684618783E-4</v>
      </c>
      <c r="M1090" s="27">
        <f t="shared" si="310"/>
        <v>2.6812412373755898</v>
      </c>
      <c r="N1090" s="22" t="str">
        <f t="shared" si="305"/>
        <v/>
      </c>
      <c r="O1090" s="28" t="str">
        <f t="shared" ca="1" si="306"/>
        <v/>
      </c>
      <c r="P1090" s="28" t="str">
        <f t="shared" ca="1" si="307"/>
        <v/>
      </c>
      <c r="Q1090" s="20" t="str">
        <f ca="1">IF(O1090="","",SUM($P$4:$P1090))</f>
        <v/>
      </c>
      <c r="R1090" s="28" t="e">
        <f t="shared" si="313"/>
        <v>#N/A</v>
      </c>
      <c r="S1090" s="77">
        <f ca="1">SUM(L$4:L1090)</f>
        <v>1.7657422201422108</v>
      </c>
      <c r="T1090" s="80">
        <f t="shared" ca="1" si="308"/>
        <v>0.84311937245593915</v>
      </c>
      <c r="U1090" s="80" t="e">
        <f t="shared" ca="1" si="309"/>
        <v>#N/A</v>
      </c>
      <c r="V1090" s="2"/>
      <c r="W1090" s="2"/>
      <c r="X1090" s="2"/>
      <c r="Y1090" s="2"/>
      <c r="AB1090" s="6"/>
      <c r="AC1090" s="6"/>
      <c r="AP1090" s="35" t="e">
        <f t="shared" si="311"/>
        <v>#N/A</v>
      </c>
      <c r="AQ1090" s="78" t="e">
        <f t="shared" ca="1" si="312"/>
        <v>#N/A</v>
      </c>
    </row>
    <row r="1091" spans="1:43">
      <c r="A1091" s="74">
        <v>3.18497519069826</v>
      </c>
      <c r="B1091" s="74">
        <v>5400</v>
      </c>
      <c r="C1091" s="35">
        <v>4.2735042735042696E-3</v>
      </c>
      <c r="D1091" s="35">
        <f t="shared" ref="D1091:D1154" ca="1" si="314">IF($A1091=OFFSET($AC$4,NumBins,0), NumBins, INDEX(OFFSET($AB$4,0,0,NumBins+2,2),MATCH($A1091,OFFSET($AC$4,0,0,NumBins+2,1),1)+1,1))</f>
        <v>42</v>
      </c>
      <c r="E1091" s="35">
        <f t="shared" ref="E1091:E1154" ca="1" si="315">INDEX(OFFSET($AB$4,0,0,NumBins+1,5),MATCH($D1091,OFFSET( $AB$4,0,0,NumBins+1,1),0),5)</f>
        <v>2.1538916193492835E-3</v>
      </c>
      <c r="F1091" s="35">
        <f ca="1">E1091*'Input Sheet'!$D$2/SUM(OFFSET($E$4,0,0,'Input Sheet'!$D$2))</f>
        <v>1.0045735808447722</v>
      </c>
      <c r="G1091" s="35">
        <f t="shared" si="301"/>
        <v>3.18497519069826</v>
      </c>
      <c r="H1091" s="35">
        <f t="shared" si="302"/>
        <v>1</v>
      </c>
      <c r="J1091" s="19">
        <v>1088</v>
      </c>
      <c r="K1091" s="30">
        <f t="shared" si="303"/>
        <v>2.6839471307515099</v>
      </c>
      <c r="L1091" s="77">
        <f t="shared" ca="1" si="304"/>
        <v>9.4891728684618783E-4</v>
      </c>
      <c r="M1091" s="27">
        <f t="shared" si="310"/>
        <v>2.6839471307515099</v>
      </c>
      <c r="N1091" s="22" t="str">
        <f t="shared" si="305"/>
        <v/>
      </c>
      <c r="O1091" s="28" t="str">
        <f t="shared" ca="1" si="306"/>
        <v/>
      </c>
      <c r="P1091" s="28" t="str">
        <f t="shared" ca="1" si="307"/>
        <v/>
      </c>
      <c r="Q1091" s="20" t="str">
        <f ca="1">IF(O1091="","",SUM($P$4:$P1091))</f>
        <v/>
      </c>
      <c r="R1091" s="28" t="e">
        <f t="shared" si="313"/>
        <v>#N/A</v>
      </c>
      <c r="S1091" s="77">
        <f ca="1">SUM(L$4:L1091)</f>
        <v>1.766691137429057</v>
      </c>
      <c r="T1091" s="80">
        <f t="shared" ca="1" si="308"/>
        <v>0.84357246834857402</v>
      </c>
      <c r="U1091" s="80" t="e">
        <f t="shared" ca="1" si="309"/>
        <v>#N/A</v>
      </c>
      <c r="V1091" s="2"/>
      <c r="W1091" s="2"/>
      <c r="X1091" s="2"/>
      <c r="Y1091" s="2"/>
      <c r="AB1091" s="6"/>
      <c r="AC1091" s="6"/>
      <c r="AP1091" s="35" t="e">
        <f t="shared" si="311"/>
        <v>#N/A</v>
      </c>
      <c r="AQ1091" s="78" t="e">
        <f t="shared" ca="1" si="312"/>
        <v>#N/A</v>
      </c>
    </row>
    <row r="1092" spans="1:43">
      <c r="A1092" s="74">
        <v>3.33625955201419</v>
      </c>
      <c r="B1092" s="74">
        <v>5401</v>
      </c>
      <c r="C1092" s="35">
        <v>0</v>
      </c>
      <c r="D1092" s="35">
        <f t="shared" ca="1" si="314"/>
        <v>45</v>
      </c>
      <c r="E1092" s="35">
        <f t="shared" ca="1" si="315"/>
        <v>1.6961896502375607E-2</v>
      </c>
      <c r="F1092" s="35">
        <f ca="1">E1092*'Input Sheet'!$D$2/SUM(OFFSET($E$4,0,0,'Input Sheet'!$D$2))</f>
        <v>7.9110169491525806</v>
      </c>
      <c r="G1092" s="35" t="str">
        <f t="shared" ref="G1092:G1155" si="316">IF(C1092=0,"",$A1092)</f>
        <v/>
      </c>
      <c r="H1092" s="35" t="str">
        <f t="shared" ref="H1092:H1155" si="317">IF(G1092="", "", COUNTIF($G$4:$G$3738,G1092))</f>
        <v/>
      </c>
      <c r="J1092" s="19">
        <v>1089</v>
      </c>
      <c r="K1092" s="30">
        <f t="shared" ref="K1092:K1155" si="318">IF(ISERR(SMALL($G$4:$G$3738,$J1092)),"",SMALL($G$4:$G$3738,$J1092))</f>
        <v>2.6839471307515099</v>
      </c>
      <c r="L1092" s="77">
        <f t="shared" ref="L1092:L1155" ca="1" si="319">IF($K1092="", "", IFERROR(INDEX($A$4:$H$3738,MATCH($K1092,$G$4:$G$3738,0),5),""))</f>
        <v>9.4891728684618783E-4</v>
      </c>
      <c r="M1092" s="27" t="str">
        <f t="shared" si="310"/>
        <v/>
      </c>
      <c r="N1092" s="22" t="str">
        <f t="shared" ref="N1092:N1155" si="320">IF(ISERR(SMALL($M$4:$M$3738,$J1092)),"",SMALL($M$4:$M$3738,$J1092))</f>
        <v/>
      </c>
      <c r="O1092" s="28" t="str">
        <f t="shared" ref="O1092:O1155" ca="1" si="321">IFERROR(INDEX($A$4:$H$3738,MATCH($N1092,$G$4:$G$3738,0),5)*INDEX($A$4:$H$3738,MATCH($N1092,$G$4:$G$3738,0),8),"")</f>
        <v/>
      </c>
      <c r="P1092" s="28" t="str">
        <f t="shared" ca="1" si="307"/>
        <v/>
      </c>
      <c r="Q1092" s="20" t="str">
        <f ca="1">IF(O1092="","",SUM($P$4:$P1092))</f>
        <v/>
      </c>
      <c r="R1092" s="28" t="e">
        <f t="shared" si="313"/>
        <v>#N/A</v>
      </c>
      <c r="S1092" s="77">
        <f ca="1">SUM(L$4:L1092)</f>
        <v>1.7676400547159032</v>
      </c>
      <c r="T1092" s="80">
        <f t="shared" ca="1" si="308"/>
        <v>0.84402556424120878</v>
      </c>
      <c r="U1092" s="80" t="e">
        <f t="shared" ca="1" si="309"/>
        <v>#N/A</v>
      </c>
      <c r="V1092" s="2"/>
      <c r="W1092" s="2"/>
      <c r="X1092" s="2"/>
      <c r="Y1092" s="2"/>
      <c r="AB1092" s="6"/>
      <c r="AC1092" s="6"/>
      <c r="AP1092" s="35" t="e">
        <f t="shared" si="311"/>
        <v>#N/A</v>
      </c>
      <c r="AQ1092" s="78" t="e">
        <f t="shared" ca="1" si="312"/>
        <v>#N/A</v>
      </c>
    </row>
    <row r="1093" spans="1:43">
      <c r="A1093" s="74">
        <v>3.2420442393695499</v>
      </c>
      <c r="B1093" s="74">
        <v>5402</v>
      </c>
      <c r="C1093" s="35">
        <v>8.8495575221238902E-3</v>
      </c>
      <c r="D1093" s="35">
        <f t="shared" ca="1" si="314"/>
        <v>43</v>
      </c>
      <c r="E1093" s="35">
        <f t="shared" ca="1" si="315"/>
        <v>2.8871313195532947E-3</v>
      </c>
      <c r="F1093" s="35">
        <f ca="1">E1093*'Input Sheet'!$D$2/SUM(OFFSET($E$4,0,0,'Input Sheet'!$D$2))</f>
        <v>1.346556076451503</v>
      </c>
      <c r="G1093" s="35">
        <f t="shared" si="316"/>
        <v>3.2420442393695499</v>
      </c>
      <c r="H1093" s="35">
        <f t="shared" si="317"/>
        <v>1</v>
      </c>
      <c r="J1093" s="19">
        <v>1090</v>
      </c>
      <c r="K1093" s="30">
        <f t="shared" si="318"/>
        <v>2.68752896121463</v>
      </c>
      <c r="L1093" s="77">
        <f t="shared" ca="1" si="319"/>
        <v>9.4891728684618783E-4</v>
      </c>
      <c r="M1093" s="27">
        <f t="shared" si="310"/>
        <v>2.68752896121463</v>
      </c>
      <c r="N1093" s="22" t="str">
        <f t="shared" si="320"/>
        <v/>
      </c>
      <c r="O1093" s="28" t="str">
        <f t="shared" ca="1" si="321"/>
        <v/>
      </c>
      <c r="P1093" s="28" t="str">
        <f t="shared" ref="P1093:P1156" ca="1" si="322">IF($O1093="","", $O1093*$W$6/$W$3)</f>
        <v/>
      </c>
      <c r="Q1093" s="20" t="str">
        <f ca="1">IF(O1093="","",SUM($P$4:$P1093))</f>
        <v/>
      </c>
      <c r="R1093" s="28" t="e">
        <f t="shared" si="313"/>
        <v>#N/A</v>
      </c>
      <c r="S1093" s="77">
        <f ca="1">SUM(L$4:L1093)</f>
        <v>1.7685889720027494</v>
      </c>
      <c r="T1093" s="80">
        <f t="shared" ref="T1093:T1156" ca="1" si="323">S1093/$T$1</f>
        <v>0.84447866013384365</v>
      </c>
      <c r="U1093" s="80" t="e">
        <f t="shared" ref="U1093:U1156" ca="1" si="324">IF(Q1093="",NA(),Q1093/$W$6)</f>
        <v>#N/A</v>
      </c>
      <c r="V1093" s="2"/>
      <c r="W1093" s="2"/>
      <c r="X1093" s="2"/>
      <c r="Y1093" s="2"/>
      <c r="AB1093" s="6"/>
      <c r="AC1093" s="6"/>
      <c r="AP1093" s="35" t="e">
        <f t="shared" si="311"/>
        <v>#N/A</v>
      </c>
      <c r="AQ1093" s="78" t="e">
        <f t="shared" ca="1" si="312"/>
        <v>#N/A</v>
      </c>
    </row>
    <row r="1094" spans="1:43">
      <c r="A1094" s="74">
        <v>3.2895889525426001</v>
      </c>
      <c r="B1094" s="74">
        <v>5403</v>
      </c>
      <c r="C1094" s="35">
        <v>0</v>
      </c>
      <c r="D1094" s="35">
        <f t="shared" ca="1" si="314"/>
        <v>44</v>
      </c>
      <c r="E1094" s="35">
        <f t="shared" ca="1" si="315"/>
        <v>4.3772636135162857E-3</v>
      </c>
      <c r="F1094" s="35">
        <f ca="1">E1094*'Input Sheet'!$D$2/SUM(OFFSET($E$4,0,0,'Input Sheet'!$D$2))</f>
        <v>2.0415527610716335</v>
      </c>
      <c r="G1094" s="35" t="str">
        <f t="shared" si="316"/>
        <v/>
      </c>
      <c r="H1094" s="35" t="str">
        <f t="shared" si="317"/>
        <v/>
      </c>
      <c r="J1094" s="19">
        <v>1091</v>
      </c>
      <c r="K1094" s="30">
        <f t="shared" si="318"/>
        <v>2.6893088591236198</v>
      </c>
      <c r="L1094" s="77">
        <f t="shared" ca="1" si="319"/>
        <v>9.4891728684618783E-4</v>
      </c>
      <c r="M1094" s="27">
        <f t="shared" ref="M1094:M1157" si="325">IF($K1094=$K1093,"", $K1094)</f>
        <v>2.6893088591236198</v>
      </c>
      <c r="N1094" s="22" t="str">
        <f t="shared" si="320"/>
        <v/>
      </c>
      <c r="O1094" s="28" t="str">
        <f t="shared" ca="1" si="321"/>
        <v/>
      </c>
      <c r="P1094" s="28" t="str">
        <f t="shared" ca="1" si="322"/>
        <v/>
      </c>
      <c r="Q1094" s="20" t="str">
        <f ca="1">IF(O1094="","",SUM($P$4:$P1094))</f>
        <v/>
      </c>
      <c r="R1094" s="28" t="e">
        <f t="shared" si="313"/>
        <v>#N/A</v>
      </c>
      <c r="S1094" s="77">
        <f ca="1">SUM(L$4:L1094)</f>
        <v>1.7695378892895957</v>
      </c>
      <c r="T1094" s="80">
        <f t="shared" ca="1" si="323"/>
        <v>0.84493175602647852</v>
      </c>
      <c r="U1094" s="80" t="e">
        <f t="shared" ca="1" si="324"/>
        <v>#N/A</v>
      </c>
      <c r="V1094" s="2"/>
      <c r="W1094" s="2"/>
      <c r="X1094" s="2"/>
      <c r="Y1094" s="2"/>
      <c r="AB1094" s="6"/>
      <c r="AC1094" s="6"/>
      <c r="AP1094" s="35" t="e">
        <f t="shared" ref="AP1094:AP1157" si="326">R1093</f>
        <v>#N/A</v>
      </c>
      <c r="AQ1094" s="78" t="e">
        <f t="shared" ref="AQ1094:AQ1157" ca="1" si="327">U1093</f>
        <v>#N/A</v>
      </c>
    </row>
    <row r="1095" spans="1:43">
      <c r="A1095" s="74">
        <v>1.65321251377534</v>
      </c>
      <c r="B1095" s="74">
        <v>5404</v>
      </c>
      <c r="C1095" s="35">
        <v>3.0434782608695699E-2</v>
      </c>
      <c r="D1095" s="35">
        <f t="shared" ca="1" si="314"/>
        <v>10</v>
      </c>
      <c r="E1095" s="35">
        <f t="shared" ca="1" si="315"/>
        <v>3.2308374290239252E-3</v>
      </c>
      <c r="F1095" s="35">
        <f ca="1">E1095*'Input Sheet'!$D$2/SUM(OFFSET($E$4,0,0,'Input Sheet'!$D$2))</f>
        <v>1.506860371267158</v>
      </c>
      <c r="G1095" s="35">
        <f t="shared" si="316"/>
        <v>1.65321251377534</v>
      </c>
      <c r="H1095" s="35">
        <f t="shared" si="317"/>
        <v>2</v>
      </c>
      <c r="J1095" s="19">
        <v>1092</v>
      </c>
      <c r="K1095" s="30">
        <f t="shared" si="318"/>
        <v>2.6901960800285099</v>
      </c>
      <c r="L1095" s="77">
        <f t="shared" ca="1" si="319"/>
        <v>9.4891728684618783E-4</v>
      </c>
      <c r="M1095" s="27">
        <f t="shared" si="325"/>
        <v>2.6901960800285099</v>
      </c>
      <c r="N1095" s="22" t="str">
        <f t="shared" si="320"/>
        <v/>
      </c>
      <c r="O1095" s="28" t="str">
        <f t="shared" ca="1" si="321"/>
        <v/>
      </c>
      <c r="P1095" s="28" t="str">
        <f t="shared" ca="1" si="322"/>
        <v/>
      </c>
      <c r="Q1095" s="20" t="str">
        <f ca="1">IF(O1095="","",SUM($P$4:$P1095))</f>
        <v/>
      </c>
      <c r="R1095" s="28" t="e">
        <f t="shared" si="313"/>
        <v>#N/A</v>
      </c>
      <c r="S1095" s="77">
        <f ca="1">SUM(L$4:L1095)</f>
        <v>1.7704868065764419</v>
      </c>
      <c r="T1095" s="80">
        <f t="shared" ca="1" si="323"/>
        <v>0.84538485191911339</v>
      </c>
      <c r="U1095" s="80" t="e">
        <f t="shared" ca="1" si="324"/>
        <v>#N/A</v>
      </c>
      <c r="V1095" s="2"/>
      <c r="W1095" s="2"/>
      <c r="X1095" s="2"/>
      <c r="Y1095" s="2"/>
      <c r="AB1095" s="6"/>
      <c r="AC1095" s="6"/>
      <c r="AP1095" s="35" t="e">
        <f t="shared" si="326"/>
        <v>#N/A</v>
      </c>
      <c r="AQ1095" s="78" t="e">
        <f t="shared" ca="1" si="327"/>
        <v>#N/A</v>
      </c>
    </row>
    <row r="1096" spans="1:43">
      <c r="A1096" s="74">
        <v>2.6009728956867502</v>
      </c>
      <c r="B1096" s="74">
        <v>5406</v>
      </c>
      <c r="C1096" s="35">
        <v>0</v>
      </c>
      <c r="D1096" s="35">
        <f t="shared" ca="1" si="314"/>
        <v>30</v>
      </c>
      <c r="E1096" s="35">
        <f t="shared" ca="1" si="315"/>
        <v>1.2681791777477088E-3</v>
      </c>
      <c r="F1096" s="35">
        <f ca="1">E1096*'Input Sheet'!$D$2/SUM(OFFSET($E$4,0,0,'Input Sheet'!$D$2))</f>
        <v>0.59147790274037981</v>
      </c>
      <c r="G1096" s="35" t="str">
        <f t="shared" si="316"/>
        <v/>
      </c>
      <c r="H1096" s="35" t="str">
        <f t="shared" si="317"/>
        <v/>
      </c>
      <c r="J1096" s="19">
        <v>1093</v>
      </c>
      <c r="K1096" s="30">
        <f t="shared" si="318"/>
        <v>2.6919651027673601</v>
      </c>
      <c r="L1096" s="77">
        <f t="shared" ca="1" si="319"/>
        <v>9.4891728684618783E-4</v>
      </c>
      <c r="M1096" s="27">
        <f t="shared" si="325"/>
        <v>2.6919651027673601</v>
      </c>
      <c r="N1096" s="22" t="str">
        <f t="shared" si="320"/>
        <v/>
      </c>
      <c r="O1096" s="28" t="str">
        <f t="shared" ca="1" si="321"/>
        <v/>
      </c>
      <c r="P1096" s="28" t="str">
        <f t="shared" ca="1" si="322"/>
        <v/>
      </c>
      <c r="Q1096" s="20" t="str">
        <f ca="1">IF(O1096="","",SUM($P$4:$P1096))</f>
        <v/>
      </c>
      <c r="R1096" s="28" t="e">
        <f t="shared" si="313"/>
        <v>#N/A</v>
      </c>
      <c r="S1096" s="77">
        <f ca="1">SUM(L$4:L1096)</f>
        <v>1.7714357238632881</v>
      </c>
      <c r="T1096" s="80">
        <f t="shared" ca="1" si="323"/>
        <v>0.84583794781174826</v>
      </c>
      <c r="U1096" s="80" t="e">
        <f t="shared" ca="1" si="324"/>
        <v>#N/A</v>
      </c>
      <c r="V1096" s="2"/>
      <c r="W1096" s="2"/>
      <c r="X1096" s="2"/>
      <c r="Y1096" s="2"/>
      <c r="AB1096" s="6"/>
      <c r="AC1096" s="6"/>
      <c r="AP1096" s="35" t="e">
        <f t="shared" si="326"/>
        <v>#N/A</v>
      </c>
      <c r="AQ1096" s="78" t="e">
        <f t="shared" ca="1" si="327"/>
        <v>#N/A</v>
      </c>
    </row>
    <row r="1097" spans="1:43">
      <c r="A1097" s="74">
        <v>2.6989700043360201</v>
      </c>
      <c r="B1097" s="74">
        <v>5410</v>
      </c>
      <c r="C1097" s="35">
        <v>0</v>
      </c>
      <c r="D1097" s="35">
        <f t="shared" ca="1" si="314"/>
        <v>32</v>
      </c>
      <c r="E1097" s="35">
        <f t="shared" ca="1" si="315"/>
        <v>9.4891728684618783E-4</v>
      </c>
      <c r="F1097" s="35">
        <f ca="1">E1097*'Input Sheet'!$D$2/SUM(OFFSET($E$4,0,0,'Input Sheet'!$D$2))</f>
        <v>0.44257437477776673</v>
      </c>
      <c r="G1097" s="35" t="str">
        <f t="shared" si="316"/>
        <v/>
      </c>
      <c r="H1097" s="35" t="str">
        <f t="shared" si="317"/>
        <v/>
      </c>
      <c r="J1097" s="19">
        <v>1094</v>
      </c>
      <c r="K1097" s="30">
        <f t="shared" si="318"/>
        <v>2.6954816764901999</v>
      </c>
      <c r="L1097" s="77">
        <f t="shared" ca="1" si="319"/>
        <v>9.4891728684618783E-4</v>
      </c>
      <c r="M1097" s="27">
        <f t="shared" si="325"/>
        <v>2.6954816764901999</v>
      </c>
      <c r="N1097" s="22" t="str">
        <f t="shared" si="320"/>
        <v/>
      </c>
      <c r="O1097" s="28" t="str">
        <f t="shared" ca="1" si="321"/>
        <v/>
      </c>
      <c r="P1097" s="28" t="str">
        <f t="shared" ca="1" si="322"/>
        <v/>
      </c>
      <c r="Q1097" s="20" t="str">
        <f ca="1">IF(O1097="","",SUM($P$4:$P1097))</f>
        <v/>
      </c>
      <c r="R1097" s="28" t="e">
        <f t="shared" si="313"/>
        <v>#N/A</v>
      </c>
      <c r="S1097" s="77">
        <f ca="1">SUM(L$4:L1097)</f>
        <v>1.7723846411501343</v>
      </c>
      <c r="T1097" s="80">
        <f t="shared" ca="1" si="323"/>
        <v>0.84629104370438302</v>
      </c>
      <c r="U1097" s="80" t="e">
        <f t="shared" ca="1" si="324"/>
        <v>#N/A</v>
      </c>
      <c r="V1097" s="2"/>
      <c r="W1097" s="2"/>
      <c r="X1097" s="2"/>
      <c r="Y1097" s="2"/>
      <c r="AB1097" s="6"/>
      <c r="AC1097" s="6"/>
      <c r="AP1097" s="35" t="e">
        <f t="shared" si="326"/>
        <v>#N/A</v>
      </c>
      <c r="AQ1097" s="78" t="e">
        <f t="shared" ca="1" si="327"/>
        <v>#N/A</v>
      </c>
    </row>
    <row r="1098" spans="1:43">
      <c r="A1098" s="74">
        <v>2.9881128402683501</v>
      </c>
      <c r="B1098" s="74">
        <v>5414</v>
      </c>
      <c r="C1098" s="35">
        <v>0</v>
      </c>
      <c r="D1098" s="35">
        <f t="shared" ca="1" si="314"/>
        <v>38</v>
      </c>
      <c r="E1098" s="35">
        <f t="shared" ca="1" si="315"/>
        <v>1.5419905911250552E-3</v>
      </c>
      <c r="F1098" s="35">
        <f ca="1">E1098*'Input Sheet'!$D$2/SUM(OFFSET($E$4,0,0,'Input Sheet'!$D$2))</f>
        <v>0.71918335901387087</v>
      </c>
      <c r="G1098" s="35" t="str">
        <f t="shared" si="316"/>
        <v/>
      </c>
      <c r="H1098" s="35" t="str">
        <f t="shared" si="317"/>
        <v/>
      </c>
      <c r="J1098" s="19">
        <v>1095</v>
      </c>
      <c r="K1098" s="30">
        <f t="shared" si="318"/>
        <v>2.6963563887333302</v>
      </c>
      <c r="L1098" s="77">
        <f t="shared" ca="1" si="319"/>
        <v>9.4891728684618783E-4</v>
      </c>
      <c r="M1098" s="27">
        <f t="shared" si="325"/>
        <v>2.6963563887333302</v>
      </c>
      <c r="N1098" s="22" t="str">
        <f t="shared" si="320"/>
        <v/>
      </c>
      <c r="O1098" s="28" t="str">
        <f t="shared" ca="1" si="321"/>
        <v/>
      </c>
      <c r="P1098" s="28" t="str">
        <f t="shared" ca="1" si="322"/>
        <v/>
      </c>
      <c r="Q1098" s="20" t="str">
        <f ca="1">IF(O1098="","",SUM($P$4:$P1098))</f>
        <v/>
      </c>
      <c r="R1098" s="28" t="e">
        <f t="shared" si="313"/>
        <v>#N/A</v>
      </c>
      <c r="S1098" s="77">
        <f ca="1">SUM(L$4:L1098)</f>
        <v>1.7733335584369805</v>
      </c>
      <c r="T1098" s="80">
        <f t="shared" ca="1" si="323"/>
        <v>0.84674413959701789</v>
      </c>
      <c r="U1098" s="80" t="e">
        <f t="shared" ca="1" si="324"/>
        <v>#N/A</v>
      </c>
      <c r="V1098" s="2"/>
      <c r="W1098" s="2"/>
      <c r="X1098" s="2"/>
      <c r="Y1098" s="2"/>
      <c r="AB1098" s="6"/>
      <c r="AC1098" s="6"/>
      <c r="AP1098" s="35" t="e">
        <f t="shared" si="326"/>
        <v>#N/A</v>
      </c>
      <c r="AQ1098" s="78" t="e">
        <f t="shared" ca="1" si="327"/>
        <v>#N/A</v>
      </c>
    </row>
    <row r="1099" spans="1:43">
      <c r="A1099" s="74">
        <v>3.12188798510368</v>
      </c>
      <c r="B1099" s="74">
        <v>5426</v>
      </c>
      <c r="C1099" s="35">
        <v>0</v>
      </c>
      <c r="D1099" s="35">
        <f t="shared" ca="1" si="314"/>
        <v>41</v>
      </c>
      <c r="E1099" s="35">
        <f t="shared" ca="1" si="315"/>
        <v>1.9955172355736006E-3</v>
      </c>
      <c r="F1099" s="35">
        <f ca="1">E1099*'Input Sheet'!$D$2/SUM(OFFSET($E$4,0,0,'Input Sheet'!$D$2))</f>
        <v>0.93070787637089158</v>
      </c>
      <c r="G1099" s="35" t="str">
        <f t="shared" si="316"/>
        <v/>
      </c>
      <c r="H1099" s="35" t="str">
        <f t="shared" si="317"/>
        <v/>
      </c>
      <c r="J1099" s="19">
        <v>1096</v>
      </c>
      <c r="K1099" s="30">
        <f t="shared" si="318"/>
        <v>2.6963563887333302</v>
      </c>
      <c r="L1099" s="77">
        <f t="shared" ca="1" si="319"/>
        <v>9.4891728684618783E-4</v>
      </c>
      <c r="M1099" s="27" t="str">
        <f t="shared" si="325"/>
        <v/>
      </c>
      <c r="N1099" s="22" t="str">
        <f t="shared" si="320"/>
        <v/>
      </c>
      <c r="O1099" s="28" t="str">
        <f t="shared" ca="1" si="321"/>
        <v/>
      </c>
      <c r="P1099" s="28" t="str">
        <f t="shared" ca="1" si="322"/>
        <v/>
      </c>
      <c r="Q1099" s="20" t="str">
        <f ca="1">IF(O1099="","",SUM($P$4:$P1099))</f>
        <v/>
      </c>
      <c r="R1099" s="28" t="e">
        <f t="shared" si="313"/>
        <v>#N/A</v>
      </c>
      <c r="S1099" s="77">
        <f ca="1">SUM(L$4:L1099)</f>
        <v>1.7742824757238267</v>
      </c>
      <c r="T1099" s="80">
        <f t="shared" ca="1" si="323"/>
        <v>0.84719723548965276</v>
      </c>
      <c r="U1099" s="80" t="e">
        <f t="shared" ca="1" si="324"/>
        <v>#N/A</v>
      </c>
      <c r="V1099" s="2"/>
      <c r="W1099" s="2"/>
      <c r="X1099" s="2"/>
      <c r="Y1099" s="2"/>
      <c r="AB1099" s="6"/>
      <c r="AC1099" s="6"/>
      <c r="AP1099" s="35" t="e">
        <f t="shared" si="326"/>
        <v>#N/A</v>
      </c>
      <c r="AQ1099" s="78" t="e">
        <f t="shared" ca="1" si="327"/>
        <v>#N/A</v>
      </c>
    </row>
    <row r="1100" spans="1:43">
      <c r="A1100" s="74">
        <v>3.1300119496718999</v>
      </c>
      <c r="B1100" s="74">
        <v>5427</v>
      </c>
      <c r="C1100" s="35">
        <v>0</v>
      </c>
      <c r="D1100" s="35">
        <f t="shared" ca="1" si="314"/>
        <v>41</v>
      </c>
      <c r="E1100" s="35">
        <f t="shared" ca="1" si="315"/>
        <v>1.9955172355736006E-3</v>
      </c>
      <c r="F1100" s="35">
        <f ca="1">E1100*'Input Sheet'!$D$2/SUM(OFFSET($E$4,0,0,'Input Sheet'!$D$2))</f>
        <v>0.93070787637089158</v>
      </c>
      <c r="G1100" s="35" t="str">
        <f t="shared" si="316"/>
        <v/>
      </c>
      <c r="H1100" s="35" t="str">
        <f t="shared" si="317"/>
        <v/>
      </c>
      <c r="J1100" s="19">
        <v>1097</v>
      </c>
      <c r="K1100" s="30">
        <f t="shared" si="318"/>
        <v>2.6981005456233902</v>
      </c>
      <c r="L1100" s="77">
        <f t="shared" ca="1" si="319"/>
        <v>9.4891728684618783E-4</v>
      </c>
      <c r="M1100" s="27">
        <f t="shared" si="325"/>
        <v>2.6981005456233902</v>
      </c>
      <c r="N1100" s="22" t="str">
        <f t="shared" si="320"/>
        <v/>
      </c>
      <c r="O1100" s="28" t="str">
        <f t="shared" ca="1" si="321"/>
        <v/>
      </c>
      <c r="P1100" s="28" t="str">
        <f t="shared" ca="1" si="322"/>
        <v/>
      </c>
      <c r="Q1100" s="20" t="str">
        <f ca="1">IF(O1100="","",SUM($P$4:$P1100))</f>
        <v/>
      </c>
      <c r="R1100" s="28" t="e">
        <f t="shared" si="313"/>
        <v>#N/A</v>
      </c>
      <c r="S1100" s="77">
        <f ca="1">SUM(L$4:L1100)</f>
        <v>1.7752313930106729</v>
      </c>
      <c r="T1100" s="80">
        <f t="shared" ca="1" si="323"/>
        <v>0.84765033138228763</v>
      </c>
      <c r="U1100" s="80" t="e">
        <f t="shared" ca="1" si="324"/>
        <v>#N/A</v>
      </c>
      <c r="V1100" s="2"/>
      <c r="W1100" s="2"/>
      <c r="X1100" s="2"/>
      <c r="Y1100" s="2"/>
      <c r="AB1100" s="6"/>
      <c r="AC1100" s="6"/>
      <c r="AP1100" s="35" t="e">
        <f t="shared" si="326"/>
        <v>#N/A</v>
      </c>
      <c r="AQ1100" s="78" t="e">
        <f t="shared" ca="1" si="327"/>
        <v>#N/A</v>
      </c>
    </row>
    <row r="1101" spans="1:43">
      <c r="A1101" s="74">
        <v>2.7234556720351901</v>
      </c>
      <c r="B1101" s="74">
        <v>5433</v>
      </c>
      <c r="C1101" s="35">
        <v>6.0185185185185203E-2</v>
      </c>
      <c r="D1101" s="35">
        <f t="shared" ca="1" si="314"/>
        <v>33</v>
      </c>
      <c r="E1101" s="35">
        <f t="shared" ca="1" si="315"/>
        <v>1.1903085264824986E-3</v>
      </c>
      <c r="F1101" s="35">
        <f ca="1">E1101*'Input Sheet'!$D$2/SUM(OFFSET($E$4,0,0,'Input Sheet'!$D$2))</f>
        <v>0.55515908415105819</v>
      </c>
      <c r="G1101" s="35">
        <f t="shared" si="316"/>
        <v>2.7234556720351901</v>
      </c>
      <c r="H1101" s="35">
        <f t="shared" si="317"/>
        <v>3</v>
      </c>
      <c r="J1101" s="19">
        <v>1098</v>
      </c>
      <c r="K1101" s="30">
        <f t="shared" si="318"/>
        <v>2.6989700043360201</v>
      </c>
      <c r="L1101" s="77">
        <f t="shared" ca="1" si="319"/>
        <v>9.4891728684618783E-4</v>
      </c>
      <c r="M1101" s="27">
        <f t="shared" si="325"/>
        <v>2.6989700043360201</v>
      </c>
      <c r="N1101" s="22" t="str">
        <f t="shared" si="320"/>
        <v/>
      </c>
      <c r="O1101" s="28" t="str">
        <f t="shared" ca="1" si="321"/>
        <v/>
      </c>
      <c r="P1101" s="28" t="str">
        <f t="shared" ca="1" si="322"/>
        <v/>
      </c>
      <c r="Q1101" s="20" t="str">
        <f ca="1">IF(O1101="","",SUM($P$4:$P1101))</f>
        <v/>
      </c>
      <c r="R1101" s="28" t="e">
        <f t="shared" si="313"/>
        <v>#N/A</v>
      </c>
      <c r="S1101" s="77">
        <f ca="1">SUM(L$4:L1101)</f>
        <v>1.7761803102975191</v>
      </c>
      <c r="T1101" s="80">
        <f t="shared" ca="1" si="323"/>
        <v>0.84810342727492238</v>
      </c>
      <c r="U1101" s="80" t="e">
        <f t="shared" ca="1" si="324"/>
        <v>#N/A</v>
      </c>
      <c r="V1101" s="2"/>
      <c r="W1101" s="2"/>
      <c r="X1101" s="2"/>
      <c r="Y1101" s="2"/>
      <c r="AB1101" s="6"/>
      <c r="AC1101" s="6"/>
      <c r="AP1101" s="35" t="e">
        <f t="shared" si="326"/>
        <v>#N/A</v>
      </c>
      <c r="AQ1101" s="78" t="e">
        <f t="shared" ca="1" si="327"/>
        <v>#N/A</v>
      </c>
    </row>
    <row r="1102" spans="1:43">
      <c r="A1102" s="74">
        <v>2.8530895298518701</v>
      </c>
      <c r="B1102" s="74">
        <v>5435</v>
      </c>
      <c r="C1102" s="35">
        <v>0</v>
      </c>
      <c r="D1102" s="35">
        <f t="shared" ca="1" si="314"/>
        <v>35</v>
      </c>
      <c r="E1102" s="35">
        <f t="shared" ca="1" si="315"/>
        <v>1.3846446124388249E-3</v>
      </c>
      <c r="F1102" s="35">
        <f ca="1">E1102*'Input Sheet'!$D$2/SUM(OFFSET($E$4,0,0,'Input Sheet'!$D$2))</f>
        <v>0.64579730197163909</v>
      </c>
      <c r="G1102" s="35" t="str">
        <f t="shared" si="316"/>
        <v/>
      </c>
      <c r="H1102" s="35" t="str">
        <f t="shared" si="317"/>
        <v/>
      </c>
      <c r="J1102" s="19">
        <v>1099</v>
      </c>
      <c r="K1102" s="30">
        <f t="shared" si="318"/>
        <v>2.7007037171450201</v>
      </c>
      <c r="L1102" s="77">
        <f t="shared" ca="1" si="319"/>
        <v>9.4891728684618783E-4</v>
      </c>
      <c r="M1102" s="27">
        <f t="shared" si="325"/>
        <v>2.7007037171450201</v>
      </c>
      <c r="N1102" s="22" t="str">
        <f t="shared" si="320"/>
        <v/>
      </c>
      <c r="O1102" s="28" t="str">
        <f t="shared" ca="1" si="321"/>
        <v/>
      </c>
      <c r="P1102" s="28" t="str">
        <f t="shared" ca="1" si="322"/>
        <v/>
      </c>
      <c r="Q1102" s="20" t="str">
        <f ca="1">IF(O1102="","",SUM($P$4:$P1102))</f>
        <v/>
      </c>
      <c r="R1102" s="28" t="e">
        <f t="shared" si="313"/>
        <v>#N/A</v>
      </c>
      <c r="S1102" s="77">
        <f ca="1">SUM(L$4:L1102)</f>
        <v>1.7771292275843653</v>
      </c>
      <c r="T1102" s="80">
        <f t="shared" ca="1" si="323"/>
        <v>0.84855652316755725</v>
      </c>
      <c r="U1102" s="80" t="e">
        <f t="shared" ca="1" si="324"/>
        <v>#N/A</v>
      </c>
      <c r="V1102" s="2"/>
      <c r="W1102" s="2"/>
      <c r="X1102" s="2"/>
      <c r="Y1102" s="2"/>
      <c r="AB1102" s="6"/>
      <c r="AC1102" s="6"/>
      <c r="AP1102" s="35" t="e">
        <f t="shared" si="326"/>
        <v>#N/A</v>
      </c>
      <c r="AQ1102" s="78" t="e">
        <f t="shared" ca="1" si="327"/>
        <v>#N/A</v>
      </c>
    </row>
    <row r="1103" spans="1:43">
      <c r="A1103" s="74">
        <v>2.7118072290411899</v>
      </c>
      <c r="B1103" s="74">
        <v>5439</v>
      </c>
      <c r="C1103" s="35">
        <v>0</v>
      </c>
      <c r="D1103" s="35">
        <f t="shared" ca="1" si="314"/>
        <v>32</v>
      </c>
      <c r="E1103" s="35">
        <f t="shared" ca="1" si="315"/>
        <v>9.4891728684618783E-4</v>
      </c>
      <c r="F1103" s="35">
        <f ca="1">E1103*'Input Sheet'!$D$2/SUM(OFFSET($E$4,0,0,'Input Sheet'!$D$2))</f>
        <v>0.44257437477776673</v>
      </c>
      <c r="G1103" s="35" t="str">
        <f t="shared" si="316"/>
        <v/>
      </c>
      <c r="H1103" s="35" t="str">
        <f t="shared" si="317"/>
        <v/>
      </c>
      <c r="J1103" s="19">
        <v>1100</v>
      </c>
      <c r="K1103" s="30">
        <f t="shared" si="318"/>
        <v>2.7007037171450201</v>
      </c>
      <c r="L1103" s="77">
        <f t="shared" ca="1" si="319"/>
        <v>9.4891728684618783E-4</v>
      </c>
      <c r="M1103" s="27" t="str">
        <f t="shared" si="325"/>
        <v/>
      </c>
      <c r="N1103" s="22" t="str">
        <f t="shared" si="320"/>
        <v/>
      </c>
      <c r="O1103" s="28" t="str">
        <f t="shared" ca="1" si="321"/>
        <v/>
      </c>
      <c r="P1103" s="28" t="str">
        <f t="shared" ca="1" si="322"/>
        <v/>
      </c>
      <c r="Q1103" s="20" t="str">
        <f ca="1">IF(O1103="","",SUM($P$4:$P1103))</f>
        <v/>
      </c>
      <c r="R1103" s="28" t="e">
        <f t="shared" si="313"/>
        <v>#N/A</v>
      </c>
      <c r="S1103" s="77">
        <f ca="1">SUM(L$4:L1103)</f>
        <v>1.7780781448712115</v>
      </c>
      <c r="T1103" s="80">
        <f t="shared" ca="1" si="323"/>
        <v>0.84900961906019212</v>
      </c>
      <c r="U1103" s="80" t="e">
        <f t="shared" ca="1" si="324"/>
        <v>#N/A</v>
      </c>
      <c r="V1103" s="2"/>
      <c r="W1103" s="2"/>
      <c r="X1103" s="2"/>
      <c r="Y1103" s="2"/>
      <c r="AB1103" s="6"/>
      <c r="AC1103" s="6"/>
      <c r="AP1103" s="35" t="e">
        <f t="shared" si="326"/>
        <v>#N/A</v>
      </c>
      <c r="AQ1103" s="78" t="e">
        <f t="shared" ca="1" si="327"/>
        <v>#N/A</v>
      </c>
    </row>
    <row r="1104" spans="1:43">
      <c r="A1104" s="74">
        <v>2.9827233876685502</v>
      </c>
      <c r="B1104" s="74">
        <v>5440</v>
      </c>
      <c r="C1104" s="35">
        <v>0</v>
      </c>
      <c r="D1104" s="35">
        <f t="shared" ca="1" si="314"/>
        <v>38</v>
      </c>
      <c r="E1104" s="35">
        <f t="shared" ca="1" si="315"/>
        <v>1.5419905911250552E-3</v>
      </c>
      <c r="F1104" s="35">
        <f ca="1">E1104*'Input Sheet'!$D$2/SUM(OFFSET($E$4,0,0,'Input Sheet'!$D$2))</f>
        <v>0.71918335901387087</v>
      </c>
      <c r="G1104" s="35" t="str">
        <f t="shared" si="316"/>
        <v/>
      </c>
      <c r="H1104" s="35" t="str">
        <f t="shared" si="317"/>
        <v/>
      </c>
      <c r="J1104" s="19">
        <v>1101</v>
      </c>
      <c r="K1104" s="30">
        <f t="shared" si="318"/>
        <v>2.70156798505593</v>
      </c>
      <c r="L1104" s="77">
        <f t="shared" ca="1" si="319"/>
        <v>9.4891728684618783E-4</v>
      </c>
      <c r="M1104" s="27">
        <f t="shared" si="325"/>
        <v>2.70156798505593</v>
      </c>
      <c r="N1104" s="22" t="str">
        <f t="shared" si="320"/>
        <v/>
      </c>
      <c r="O1104" s="28" t="str">
        <f t="shared" ca="1" si="321"/>
        <v/>
      </c>
      <c r="P1104" s="28" t="str">
        <f t="shared" ca="1" si="322"/>
        <v/>
      </c>
      <c r="Q1104" s="20" t="str">
        <f ca="1">IF(O1104="","",SUM($P$4:$P1104))</f>
        <v/>
      </c>
      <c r="R1104" s="28" t="e">
        <f t="shared" si="313"/>
        <v>#N/A</v>
      </c>
      <c r="S1104" s="77">
        <f ca="1">SUM(L$4:L1104)</f>
        <v>1.7790270621580577</v>
      </c>
      <c r="T1104" s="80">
        <f t="shared" ca="1" si="323"/>
        <v>0.84946271495282699</v>
      </c>
      <c r="U1104" s="80" t="e">
        <f t="shared" ca="1" si="324"/>
        <v>#N/A</v>
      </c>
      <c r="V1104" s="2"/>
      <c r="W1104" s="2"/>
      <c r="X1104" s="2"/>
      <c r="Y1104" s="2"/>
      <c r="AB1104" s="6"/>
      <c r="AC1104" s="6"/>
      <c r="AP1104" s="35" t="e">
        <f t="shared" si="326"/>
        <v>#N/A</v>
      </c>
      <c r="AQ1104" s="78" t="e">
        <f t="shared" ca="1" si="327"/>
        <v>#N/A</v>
      </c>
    </row>
    <row r="1105" spans="1:43">
      <c r="A1105" s="74">
        <v>2.7909884750888199</v>
      </c>
      <c r="B1105" s="74">
        <v>5441</v>
      </c>
      <c r="C1105" s="35">
        <v>2.66666666666667E-2</v>
      </c>
      <c r="D1105" s="35">
        <f t="shared" ca="1" si="314"/>
        <v>34</v>
      </c>
      <c r="E1105" s="35">
        <f t="shared" ca="1" si="315"/>
        <v>1.3846446124388249E-3</v>
      </c>
      <c r="F1105" s="35">
        <f ca="1">E1105*'Input Sheet'!$D$2/SUM(OFFSET($E$4,0,0,'Input Sheet'!$D$2))</f>
        <v>0.64579730197163909</v>
      </c>
      <c r="G1105" s="35">
        <f t="shared" si="316"/>
        <v>2.7909884750888199</v>
      </c>
      <c r="H1105" s="35">
        <f t="shared" si="317"/>
        <v>1</v>
      </c>
      <c r="J1105" s="19">
        <v>1102</v>
      </c>
      <c r="K1105" s="30">
        <f t="shared" si="318"/>
        <v>2.70156798505593</v>
      </c>
      <c r="L1105" s="77">
        <f t="shared" ca="1" si="319"/>
        <v>9.4891728684618783E-4</v>
      </c>
      <c r="M1105" s="27" t="str">
        <f t="shared" si="325"/>
        <v/>
      </c>
      <c r="N1105" s="22" t="str">
        <f t="shared" si="320"/>
        <v/>
      </c>
      <c r="O1105" s="28" t="str">
        <f t="shared" ca="1" si="321"/>
        <v/>
      </c>
      <c r="P1105" s="28" t="str">
        <f t="shared" ca="1" si="322"/>
        <v/>
      </c>
      <c r="Q1105" s="20" t="str">
        <f ca="1">IF(O1105="","",SUM($P$4:$P1105))</f>
        <v/>
      </c>
      <c r="R1105" s="28" t="e">
        <f t="shared" si="313"/>
        <v>#N/A</v>
      </c>
      <c r="S1105" s="77">
        <f ca="1">SUM(L$4:L1105)</f>
        <v>1.7799759794449039</v>
      </c>
      <c r="T1105" s="80">
        <f t="shared" ca="1" si="323"/>
        <v>0.84991581084546175</v>
      </c>
      <c r="U1105" s="80" t="e">
        <f t="shared" ca="1" si="324"/>
        <v>#N/A</v>
      </c>
      <c r="V1105" s="2"/>
      <c r="W1105" s="2"/>
      <c r="X1105" s="2"/>
      <c r="Y1105" s="2"/>
      <c r="AB1105" s="6"/>
      <c r="AC1105" s="6"/>
      <c r="AP1105" s="35" t="e">
        <f t="shared" si="326"/>
        <v>#N/A</v>
      </c>
      <c r="AQ1105" s="78" t="e">
        <f t="shared" ca="1" si="327"/>
        <v>#N/A</v>
      </c>
    </row>
    <row r="1106" spans="1:43">
      <c r="A1106" s="74">
        <v>2.8149131812750698</v>
      </c>
      <c r="B1106" s="74">
        <v>5442</v>
      </c>
      <c r="C1106" s="35">
        <v>0</v>
      </c>
      <c r="D1106" s="35">
        <f t="shared" ca="1" si="314"/>
        <v>34</v>
      </c>
      <c r="E1106" s="35">
        <f t="shared" ca="1" si="315"/>
        <v>1.3846446124388249E-3</v>
      </c>
      <c r="F1106" s="35">
        <f ca="1">E1106*'Input Sheet'!$D$2/SUM(OFFSET($E$4,0,0,'Input Sheet'!$D$2))</f>
        <v>0.64579730197163909</v>
      </c>
      <c r="G1106" s="35" t="str">
        <f t="shared" si="316"/>
        <v/>
      </c>
      <c r="H1106" s="35" t="str">
        <f t="shared" si="317"/>
        <v/>
      </c>
      <c r="J1106" s="19">
        <v>1103</v>
      </c>
      <c r="K1106" s="30">
        <f t="shared" si="318"/>
        <v>2.7024305364455299</v>
      </c>
      <c r="L1106" s="77">
        <f t="shared" ca="1" si="319"/>
        <v>9.4891728684618783E-4</v>
      </c>
      <c r="M1106" s="27">
        <f t="shared" si="325"/>
        <v>2.7024305364455299</v>
      </c>
      <c r="N1106" s="22" t="str">
        <f t="shared" si="320"/>
        <v/>
      </c>
      <c r="O1106" s="28" t="str">
        <f t="shared" ca="1" si="321"/>
        <v/>
      </c>
      <c r="P1106" s="28" t="str">
        <f t="shared" ca="1" si="322"/>
        <v/>
      </c>
      <c r="Q1106" s="20" t="str">
        <f ca="1">IF(O1106="","",SUM($P$4:$P1106))</f>
        <v/>
      </c>
      <c r="R1106" s="28" t="e">
        <f t="shared" si="313"/>
        <v>#N/A</v>
      </c>
      <c r="S1106" s="77">
        <f ca="1">SUM(L$4:L1106)</f>
        <v>1.7809248967317501</v>
      </c>
      <c r="T1106" s="80">
        <f t="shared" ca="1" si="323"/>
        <v>0.85036890673809662</v>
      </c>
      <c r="U1106" s="80" t="e">
        <f t="shared" ca="1" si="324"/>
        <v>#N/A</v>
      </c>
      <c r="V1106" s="2"/>
      <c r="W1106" s="2"/>
      <c r="X1106" s="2"/>
      <c r="Y1106" s="2"/>
      <c r="AB1106" s="6"/>
      <c r="AC1106" s="6"/>
      <c r="AP1106" s="35" t="e">
        <f t="shared" si="326"/>
        <v>#N/A</v>
      </c>
      <c r="AQ1106" s="78" t="e">
        <f t="shared" ca="1" si="327"/>
        <v>#N/A</v>
      </c>
    </row>
    <row r="1107" spans="1:43">
      <c r="A1107" s="74">
        <v>2.8524799936368601</v>
      </c>
      <c r="B1107" s="74">
        <v>5443</v>
      </c>
      <c r="C1107" s="35">
        <v>0.101694915254237</v>
      </c>
      <c r="D1107" s="35">
        <f t="shared" ca="1" si="314"/>
        <v>35</v>
      </c>
      <c r="E1107" s="35">
        <f t="shared" ca="1" si="315"/>
        <v>1.3846446124388249E-3</v>
      </c>
      <c r="F1107" s="35">
        <f ca="1">E1107*'Input Sheet'!$D$2/SUM(OFFSET($E$4,0,0,'Input Sheet'!$D$2))</f>
        <v>0.64579730197163909</v>
      </c>
      <c r="G1107" s="35">
        <f t="shared" si="316"/>
        <v>2.8524799936368601</v>
      </c>
      <c r="H1107" s="35">
        <f t="shared" si="317"/>
        <v>1</v>
      </c>
      <c r="J1107" s="19">
        <v>1104</v>
      </c>
      <c r="K1107" s="30">
        <f t="shared" si="318"/>
        <v>2.70329137811866</v>
      </c>
      <c r="L1107" s="77">
        <f t="shared" ca="1" si="319"/>
        <v>9.4891728684618783E-4</v>
      </c>
      <c r="M1107" s="27">
        <f t="shared" si="325"/>
        <v>2.70329137811866</v>
      </c>
      <c r="N1107" s="22" t="str">
        <f t="shared" si="320"/>
        <v/>
      </c>
      <c r="O1107" s="28" t="str">
        <f t="shared" ca="1" si="321"/>
        <v/>
      </c>
      <c r="P1107" s="28" t="str">
        <f t="shared" ca="1" si="322"/>
        <v/>
      </c>
      <c r="Q1107" s="20" t="str">
        <f ca="1">IF(O1107="","",SUM($P$4:$P1107))</f>
        <v/>
      </c>
      <c r="R1107" s="28" t="e">
        <f t="shared" si="313"/>
        <v>#N/A</v>
      </c>
      <c r="S1107" s="77">
        <f ca="1">SUM(L$4:L1107)</f>
        <v>1.7818738140185963</v>
      </c>
      <c r="T1107" s="80">
        <f t="shared" ca="1" si="323"/>
        <v>0.85082200263073149</v>
      </c>
      <c r="U1107" s="80" t="e">
        <f t="shared" ca="1" si="324"/>
        <v>#N/A</v>
      </c>
      <c r="V1107" s="2"/>
      <c r="W1107" s="2"/>
      <c r="X1107" s="2"/>
      <c r="Y1107" s="2"/>
      <c r="AB1107" s="6"/>
      <c r="AC1107" s="6"/>
      <c r="AP1107" s="35" t="e">
        <f t="shared" si="326"/>
        <v>#N/A</v>
      </c>
      <c r="AQ1107" s="78" t="e">
        <f t="shared" ca="1" si="327"/>
        <v>#N/A</v>
      </c>
    </row>
    <row r="1108" spans="1:43">
      <c r="A1108" s="74">
        <v>2.6127838567197399</v>
      </c>
      <c r="B1108" s="74">
        <v>5444</v>
      </c>
      <c r="C1108" s="35">
        <v>4.4247787610619503E-3</v>
      </c>
      <c r="D1108" s="35">
        <f t="shared" ca="1" si="314"/>
        <v>30</v>
      </c>
      <c r="E1108" s="35">
        <f t="shared" ca="1" si="315"/>
        <v>1.2681791777477088E-3</v>
      </c>
      <c r="F1108" s="35">
        <f ca="1">E1108*'Input Sheet'!$D$2/SUM(OFFSET($E$4,0,0,'Input Sheet'!$D$2))</f>
        <v>0.59147790274037981</v>
      </c>
      <c r="G1108" s="35">
        <f t="shared" si="316"/>
        <v>2.6127838567197399</v>
      </c>
      <c r="H1108" s="35">
        <f t="shared" si="317"/>
        <v>1</v>
      </c>
      <c r="J1108" s="19">
        <v>1105</v>
      </c>
      <c r="K1108" s="30">
        <f t="shared" si="318"/>
        <v>2.7041505168398001</v>
      </c>
      <c r="L1108" s="77">
        <f t="shared" ca="1" si="319"/>
        <v>9.4891728684618783E-4</v>
      </c>
      <c r="M1108" s="27">
        <f t="shared" si="325"/>
        <v>2.7041505168398001</v>
      </c>
      <c r="N1108" s="22" t="str">
        <f t="shared" si="320"/>
        <v/>
      </c>
      <c r="O1108" s="28" t="str">
        <f t="shared" ca="1" si="321"/>
        <v/>
      </c>
      <c r="P1108" s="28" t="str">
        <f t="shared" ca="1" si="322"/>
        <v/>
      </c>
      <c r="Q1108" s="20" t="str">
        <f ca="1">IF(O1108="","",SUM($P$4:$P1108))</f>
        <v/>
      </c>
      <c r="R1108" s="28" t="e">
        <f t="shared" si="313"/>
        <v>#N/A</v>
      </c>
      <c r="S1108" s="77">
        <f ca="1">SUM(L$4:L1108)</f>
        <v>1.7828227313054426</v>
      </c>
      <c r="T1108" s="80">
        <f t="shared" ca="1" si="323"/>
        <v>0.85127509852336636</v>
      </c>
      <c r="U1108" s="80" t="e">
        <f t="shared" ca="1" si="324"/>
        <v>#N/A</v>
      </c>
      <c r="V1108" s="2"/>
      <c r="W1108" s="2"/>
      <c r="X1108" s="2"/>
      <c r="Y1108" s="2"/>
      <c r="AB1108" s="6"/>
      <c r="AC1108" s="6"/>
      <c r="AP1108" s="35" t="e">
        <f t="shared" si="326"/>
        <v>#N/A</v>
      </c>
      <c r="AQ1108" s="78" t="e">
        <f t="shared" ca="1" si="327"/>
        <v>#N/A</v>
      </c>
    </row>
    <row r="1109" spans="1:43">
      <c r="A1109" s="74">
        <v>2.79309160017658</v>
      </c>
      <c r="B1109" s="74">
        <v>5449</v>
      </c>
      <c r="C1109" s="35">
        <v>0.412556053811659</v>
      </c>
      <c r="D1109" s="35">
        <f t="shared" ca="1" si="314"/>
        <v>34</v>
      </c>
      <c r="E1109" s="35">
        <f t="shared" ca="1" si="315"/>
        <v>1.3846446124388249E-3</v>
      </c>
      <c r="F1109" s="35">
        <f ca="1">E1109*'Input Sheet'!$D$2/SUM(OFFSET($E$4,0,0,'Input Sheet'!$D$2))</f>
        <v>0.64579730197163909</v>
      </c>
      <c r="G1109" s="35">
        <f t="shared" si="316"/>
        <v>2.79309160017658</v>
      </c>
      <c r="H1109" s="35">
        <f t="shared" si="317"/>
        <v>1</v>
      </c>
      <c r="J1109" s="19">
        <v>1106</v>
      </c>
      <c r="K1109" s="30">
        <f t="shared" si="318"/>
        <v>2.7041505168398001</v>
      </c>
      <c r="L1109" s="77">
        <f t="shared" ca="1" si="319"/>
        <v>9.4891728684618783E-4</v>
      </c>
      <c r="M1109" s="27" t="str">
        <f t="shared" si="325"/>
        <v/>
      </c>
      <c r="N1109" s="22" t="str">
        <f t="shared" si="320"/>
        <v/>
      </c>
      <c r="O1109" s="28" t="str">
        <f t="shared" ca="1" si="321"/>
        <v/>
      </c>
      <c r="P1109" s="28" t="str">
        <f t="shared" ca="1" si="322"/>
        <v/>
      </c>
      <c r="Q1109" s="20" t="str">
        <f ca="1">IF(O1109="","",SUM($P$4:$P1109))</f>
        <v/>
      </c>
      <c r="R1109" s="28" t="e">
        <f t="shared" si="313"/>
        <v>#N/A</v>
      </c>
      <c r="S1109" s="77">
        <f ca="1">SUM(L$4:L1109)</f>
        <v>1.7837716485922888</v>
      </c>
      <c r="T1109" s="80">
        <f t="shared" ca="1" si="323"/>
        <v>0.85172819441600123</v>
      </c>
      <c r="U1109" s="80" t="e">
        <f t="shared" ca="1" si="324"/>
        <v>#N/A</v>
      </c>
      <c r="V1109" s="2"/>
      <c r="W1109" s="2"/>
      <c r="X1109" s="2"/>
      <c r="Y1109" s="2"/>
      <c r="AB1109" s="6"/>
      <c r="AC1109" s="6"/>
      <c r="AP1109" s="35" t="e">
        <f t="shared" si="326"/>
        <v>#N/A</v>
      </c>
      <c r="AQ1109" s="78" t="e">
        <f t="shared" ca="1" si="327"/>
        <v>#N/A</v>
      </c>
    </row>
    <row r="1110" spans="1:43">
      <c r="A1110" s="74">
        <v>2.9827233876685502</v>
      </c>
      <c r="B1110" s="74">
        <v>5514</v>
      </c>
      <c r="C1110" s="35">
        <v>0</v>
      </c>
      <c r="D1110" s="35">
        <f t="shared" ca="1" si="314"/>
        <v>38</v>
      </c>
      <c r="E1110" s="35">
        <f t="shared" ca="1" si="315"/>
        <v>1.5419905911250552E-3</v>
      </c>
      <c r="F1110" s="35">
        <f ca="1">E1110*'Input Sheet'!$D$2/SUM(OFFSET($E$4,0,0,'Input Sheet'!$D$2))</f>
        <v>0.71918335901387087</v>
      </c>
      <c r="G1110" s="35" t="str">
        <f t="shared" si="316"/>
        <v/>
      </c>
      <c r="H1110" s="35" t="str">
        <f t="shared" si="317"/>
        <v/>
      </c>
      <c r="J1110" s="19">
        <v>1107</v>
      </c>
      <c r="K1110" s="30">
        <f t="shared" si="318"/>
        <v>2.7058637122839202</v>
      </c>
      <c r="L1110" s="77">
        <f t="shared" ca="1" si="319"/>
        <v>9.4891728684618783E-4</v>
      </c>
      <c r="M1110" s="27">
        <f t="shared" si="325"/>
        <v>2.7058637122839202</v>
      </c>
      <c r="N1110" s="22" t="str">
        <f t="shared" si="320"/>
        <v/>
      </c>
      <c r="O1110" s="28" t="str">
        <f t="shared" ca="1" si="321"/>
        <v/>
      </c>
      <c r="P1110" s="28" t="str">
        <f t="shared" ca="1" si="322"/>
        <v/>
      </c>
      <c r="Q1110" s="20" t="str">
        <f ca="1">IF(O1110="","",SUM($P$4:$P1110))</f>
        <v/>
      </c>
      <c r="R1110" s="28" t="e">
        <f t="shared" si="313"/>
        <v>#N/A</v>
      </c>
      <c r="S1110" s="77">
        <f ca="1">SUM(L$4:L1110)</f>
        <v>1.784720565879135</v>
      </c>
      <c r="T1110" s="80">
        <f t="shared" ca="1" si="323"/>
        <v>0.85218129030863599</v>
      </c>
      <c r="U1110" s="80" t="e">
        <f t="shared" ca="1" si="324"/>
        <v>#N/A</v>
      </c>
      <c r="V1110" s="2"/>
      <c r="W1110" s="2"/>
      <c r="X1110" s="2"/>
      <c r="Y1110" s="2"/>
      <c r="AB1110" s="6"/>
      <c r="AC1110" s="6"/>
      <c r="AP1110" s="35" t="e">
        <f t="shared" si="326"/>
        <v>#N/A</v>
      </c>
      <c r="AQ1110" s="78" t="e">
        <f t="shared" ca="1" si="327"/>
        <v>#N/A</v>
      </c>
    </row>
    <row r="1111" spans="1:43">
      <c r="A1111" s="74">
        <v>3.0248959601074801</v>
      </c>
      <c r="B1111" s="74">
        <v>5515</v>
      </c>
      <c r="C1111" s="35">
        <v>0</v>
      </c>
      <c r="D1111" s="35">
        <f t="shared" ca="1" si="314"/>
        <v>39</v>
      </c>
      <c r="E1111" s="35">
        <f t="shared" ca="1" si="315"/>
        <v>2.0559874548334071E-3</v>
      </c>
      <c r="F1111" s="35">
        <f ca="1">E1111*'Input Sheet'!$D$2/SUM(OFFSET($E$4,0,0,'Input Sheet'!$D$2))</f>
        <v>0.95891114535182798</v>
      </c>
      <c r="G1111" s="35" t="str">
        <f t="shared" si="316"/>
        <v/>
      </c>
      <c r="H1111" s="35" t="str">
        <f t="shared" si="317"/>
        <v/>
      </c>
      <c r="J1111" s="19">
        <v>1108</v>
      </c>
      <c r="K1111" s="30">
        <f t="shared" si="318"/>
        <v>2.7067177823367601</v>
      </c>
      <c r="L1111" s="77">
        <f t="shared" ca="1" si="319"/>
        <v>9.4891728684618783E-4</v>
      </c>
      <c r="M1111" s="27">
        <f t="shared" si="325"/>
        <v>2.7067177823367601</v>
      </c>
      <c r="N1111" s="22" t="str">
        <f t="shared" si="320"/>
        <v/>
      </c>
      <c r="O1111" s="28" t="str">
        <f t="shared" ca="1" si="321"/>
        <v/>
      </c>
      <c r="P1111" s="28" t="str">
        <f t="shared" ca="1" si="322"/>
        <v/>
      </c>
      <c r="Q1111" s="20" t="str">
        <f ca="1">IF(O1111="","",SUM($P$4:$P1111))</f>
        <v/>
      </c>
      <c r="R1111" s="28" t="e">
        <f t="shared" si="313"/>
        <v>#N/A</v>
      </c>
      <c r="S1111" s="77">
        <f ca="1">SUM(L$4:L1111)</f>
        <v>1.7856694831659812</v>
      </c>
      <c r="T1111" s="80">
        <f t="shared" ca="1" si="323"/>
        <v>0.85263438620127086</v>
      </c>
      <c r="U1111" s="80" t="e">
        <f t="shared" ca="1" si="324"/>
        <v>#N/A</v>
      </c>
      <c r="V1111" s="2"/>
      <c r="W1111" s="2"/>
      <c r="X1111" s="2"/>
      <c r="Y1111" s="2"/>
      <c r="AB1111" s="6"/>
      <c r="AC1111" s="6"/>
      <c r="AP1111" s="35" t="e">
        <f t="shared" si="326"/>
        <v>#N/A</v>
      </c>
      <c r="AQ1111" s="78" t="e">
        <f t="shared" ca="1" si="327"/>
        <v>#N/A</v>
      </c>
    </row>
    <row r="1112" spans="1:43">
      <c r="A1112" s="74">
        <v>2.9344984512435701</v>
      </c>
      <c r="B1112" s="74">
        <v>5517</v>
      </c>
      <c r="C1112" s="35">
        <v>0</v>
      </c>
      <c r="D1112" s="35">
        <f t="shared" ca="1" si="314"/>
        <v>37</v>
      </c>
      <c r="E1112" s="35">
        <f t="shared" ca="1" si="315"/>
        <v>1.8337185407973631E-3</v>
      </c>
      <c r="F1112" s="35">
        <f ca="1">E1112*'Input Sheet'!$D$2/SUM(OFFSET($E$4,0,0,'Input Sheet'!$D$2))</f>
        <v>0.85524507558406282</v>
      </c>
      <c r="G1112" s="35" t="str">
        <f t="shared" si="316"/>
        <v/>
      </c>
      <c r="H1112" s="35" t="str">
        <f t="shared" si="317"/>
        <v/>
      </c>
      <c r="J1112" s="19">
        <v>1109</v>
      </c>
      <c r="K1112" s="30">
        <f t="shared" si="318"/>
        <v>2.7067177823367601</v>
      </c>
      <c r="L1112" s="77">
        <f t="shared" ca="1" si="319"/>
        <v>9.4891728684618783E-4</v>
      </c>
      <c r="M1112" s="27" t="str">
        <f t="shared" si="325"/>
        <v/>
      </c>
      <c r="N1112" s="22" t="str">
        <f t="shared" si="320"/>
        <v/>
      </c>
      <c r="O1112" s="28" t="str">
        <f t="shared" ca="1" si="321"/>
        <v/>
      </c>
      <c r="P1112" s="28" t="str">
        <f t="shared" ca="1" si="322"/>
        <v/>
      </c>
      <c r="Q1112" s="20" t="str">
        <f ca="1">IF(O1112="","",SUM($P$4:$P1112))</f>
        <v/>
      </c>
      <c r="R1112" s="28" t="e">
        <f t="shared" ref="R1112:R1175" si="328">IF(N1112="",NA(),10^N1112)</f>
        <v>#N/A</v>
      </c>
      <c r="S1112" s="77">
        <f ca="1">SUM(L$4:L1112)</f>
        <v>1.7866184004528274</v>
      </c>
      <c r="T1112" s="80">
        <f t="shared" ca="1" si="323"/>
        <v>0.85308748209390572</v>
      </c>
      <c r="U1112" s="80" t="e">
        <f t="shared" ca="1" si="324"/>
        <v>#N/A</v>
      </c>
      <c r="V1112" s="2"/>
      <c r="W1112" s="2"/>
      <c r="X1112" s="2"/>
      <c r="Y1112" s="2"/>
      <c r="AB1112" s="6"/>
      <c r="AC1112" s="6"/>
      <c r="AP1112" s="35" t="e">
        <f t="shared" si="326"/>
        <v>#N/A</v>
      </c>
      <c r="AQ1112" s="78" t="e">
        <f t="shared" ca="1" si="327"/>
        <v>#N/A</v>
      </c>
    </row>
    <row r="1113" spans="1:43">
      <c r="A1113" s="74">
        <v>2.9547247909790602</v>
      </c>
      <c r="B1113" s="74">
        <v>5518</v>
      </c>
      <c r="C1113" s="35">
        <v>0</v>
      </c>
      <c r="D1113" s="35">
        <f t="shared" ca="1" si="314"/>
        <v>37</v>
      </c>
      <c r="E1113" s="35">
        <f t="shared" ca="1" si="315"/>
        <v>1.8337185407973631E-3</v>
      </c>
      <c r="F1113" s="35">
        <f ca="1">E1113*'Input Sheet'!$D$2/SUM(OFFSET($E$4,0,0,'Input Sheet'!$D$2))</f>
        <v>0.85524507558406282</v>
      </c>
      <c r="G1113" s="35" t="str">
        <f t="shared" si="316"/>
        <v/>
      </c>
      <c r="H1113" s="35" t="str">
        <f t="shared" si="317"/>
        <v/>
      </c>
      <c r="J1113" s="19">
        <v>1110</v>
      </c>
      <c r="K1113" s="30">
        <f t="shared" si="318"/>
        <v>2.7075701760979398</v>
      </c>
      <c r="L1113" s="77">
        <f t="shared" ca="1" si="319"/>
        <v>9.4891728684618783E-4</v>
      </c>
      <c r="M1113" s="27">
        <f t="shared" si="325"/>
        <v>2.7075701760979398</v>
      </c>
      <c r="N1113" s="22" t="str">
        <f t="shared" si="320"/>
        <v/>
      </c>
      <c r="O1113" s="28" t="str">
        <f t="shared" ca="1" si="321"/>
        <v/>
      </c>
      <c r="P1113" s="28" t="str">
        <f t="shared" ca="1" si="322"/>
        <v/>
      </c>
      <c r="Q1113" s="20" t="str">
        <f ca="1">IF(O1113="","",SUM($P$4:$P1113))</f>
        <v/>
      </c>
      <c r="R1113" s="28" t="e">
        <f t="shared" si="328"/>
        <v>#N/A</v>
      </c>
      <c r="S1113" s="77">
        <f ca="1">SUM(L$4:L1113)</f>
        <v>1.7875673177396736</v>
      </c>
      <c r="T1113" s="80">
        <f t="shared" ca="1" si="323"/>
        <v>0.85354057798654059</v>
      </c>
      <c r="U1113" s="80" t="e">
        <f t="shared" ca="1" si="324"/>
        <v>#N/A</v>
      </c>
      <c r="V1113" s="2"/>
      <c r="W1113" s="2"/>
      <c r="X1113" s="2"/>
      <c r="Y1113" s="2"/>
      <c r="AB1113" s="6"/>
      <c r="AC1113" s="6"/>
      <c r="AP1113" s="35" t="e">
        <f t="shared" si="326"/>
        <v>#N/A</v>
      </c>
      <c r="AQ1113" s="78" t="e">
        <f t="shared" ca="1" si="327"/>
        <v>#N/A</v>
      </c>
    </row>
    <row r="1114" spans="1:43">
      <c r="A1114" s="74">
        <v>3.02118929906994</v>
      </c>
      <c r="B1114" s="74">
        <v>5519</v>
      </c>
      <c r="C1114" s="35">
        <v>0</v>
      </c>
      <c r="D1114" s="35">
        <f t="shared" ca="1" si="314"/>
        <v>39</v>
      </c>
      <c r="E1114" s="35">
        <f t="shared" ca="1" si="315"/>
        <v>2.0559874548334071E-3</v>
      </c>
      <c r="F1114" s="35">
        <f ca="1">E1114*'Input Sheet'!$D$2/SUM(OFFSET($E$4,0,0,'Input Sheet'!$D$2))</f>
        <v>0.95891114535182798</v>
      </c>
      <c r="G1114" s="35" t="str">
        <f t="shared" si="316"/>
        <v/>
      </c>
      <c r="H1114" s="35" t="str">
        <f t="shared" si="317"/>
        <v/>
      </c>
      <c r="J1114" s="19">
        <v>1111</v>
      </c>
      <c r="K1114" s="30">
        <f t="shared" si="318"/>
        <v>2.7084209001347102</v>
      </c>
      <c r="L1114" s="77">
        <f t="shared" ca="1" si="319"/>
        <v>9.4891728684618783E-4</v>
      </c>
      <c r="M1114" s="27">
        <f t="shared" si="325"/>
        <v>2.7084209001347102</v>
      </c>
      <c r="N1114" s="22" t="str">
        <f t="shared" si="320"/>
        <v/>
      </c>
      <c r="O1114" s="28" t="str">
        <f t="shared" ca="1" si="321"/>
        <v/>
      </c>
      <c r="P1114" s="28" t="str">
        <f t="shared" ca="1" si="322"/>
        <v/>
      </c>
      <c r="Q1114" s="20" t="str">
        <f ca="1">IF(O1114="","",SUM($P$4:$P1114))</f>
        <v/>
      </c>
      <c r="R1114" s="28" t="e">
        <f t="shared" si="328"/>
        <v>#N/A</v>
      </c>
      <c r="S1114" s="77">
        <f ca="1">SUM(L$4:L1114)</f>
        <v>1.7885162350265198</v>
      </c>
      <c r="T1114" s="80">
        <f t="shared" ca="1" si="323"/>
        <v>0.85399367387917535</v>
      </c>
      <c r="U1114" s="80" t="e">
        <f t="shared" ca="1" si="324"/>
        <v>#N/A</v>
      </c>
      <c r="V1114" s="2"/>
      <c r="W1114" s="2"/>
      <c r="X1114" s="2"/>
      <c r="Y1114" s="2"/>
      <c r="AB1114" s="6"/>
      <c r="AC1114" s="6"/>
      <c r="AP1114" s="35" t="e">
        <f t="shared" si="326"/>
        <v>#N/A</v>
      </c>
      <c r="AQ1114" s="78" t="e">
        <f t="shared" ca="1" si="327"/>
        <v>#N/A</v>
      </c>
    </row>
    <row r="1115" spans="1:43">
      <c r="A1115" s="74">
        <v>2.9508514588885499</v>
      </c>
      <c r="B1115" s="74">
        <v>5520</v>
      </c>
      <c r="C1115" s="35">
        <v>0</v>
      </c>
      <c r="D1115" s="35">
        <f t="shared" ca="1" si="314"/>
        <v>37</v>
      </c>
      <c r="E1115" s="35">
        <f t="shared" ca="1" si="315"/>
        <v>1.8337185407973631E-3</v>
      </c>
      <c r="F1115" s="35">
        <f ca="1">E1115*'Input Sheet'!$D$2/SUM(OFFSET($E$4,0,0,'Input Sheet'!$D$2))</f>
        <v>0.85524507558406282</v>
      </c>
      <c r="G1115" s="35" t="str">
        <f t="shared" si="316"/>
        <v/>
      </c>
      <c r="H1115" s="35" t="str">
        <f t="shared" si="317"/>
        <v/>
      </c>
      <c r="J1115" s="19">
        <v>1112</v>
      </c>
      <c r="K1115" s="30">
        <f t="shared" si="318"/>
        <v>2.7092699609758299</v>
      </c>
      <c r="L1115" s="77">
        <f t="shared" ca="1" si="319"/>
        <v>9.4891728684618783E-4</v>
      </c>
      <c r="M1115" s="27">
        <f t="shared" si="325"/>
        <v>2.7092699609758299</v>
      </c>
      <c r="N1115" s="22" t="str">
        <f t="shared" si="320"/>
        <v/>
      </c>
      <c r="O1115" s="28" t="str">
        <f t="shared" ca="1" si="321"/>
        <v/>
      </c>
      <c r="P1115" s="28" t="str">
        <f t="shared" ca="1" si="322"/>
        <v/>
      </c>
      <c r="Q1115" s="20" t="str">
        <f ca="1">IF(O1115="","",SUM($P$4:$P1115))</f>
        <v/>
      </c>
      <c r="R1115" s="28" t="e">
        <f t="shared" si="328"/>
        <v>#N/A</v>
      </c>
      <c r="S1115" s="77">
        <f ca="1">SUM(L$4:L1115)</f>
        <v>1.789465152313366</v>
      </c>
      <c r="T1115" s="80">
        <f t="shared" ca="1" si="323"/>
        <v>0.85444676977181022</v>
      </c>
      <c r="U1115" s="80" t="e">
        <f t="shared" ca="1" si="324"/>
        <v>#N/A</v>
      </c>
      <c r="V1115" s="2"/>
      <c r="W1115" s="2"/>
      <c r="X1115" s="2"/>
      <c r="Y1115" s="2"/>
      <c r="AB1115" s="6"/>
      <c r="AC1115" s="6"/>
      <c r="AP1115" s="35" t="e">
        <f t="shared" si="326"/>
        <v>#N/A</v>
      </c>
      <c r="AQ1115" s="78" t="e">
        <f t="shared" ca="1" si="327"/>
        <v>#N/A</v>
      </c>
    </row>
    <row r="1116" spans="1:43">
      <c r="A1116" s="74">
        <v>2.9552065375419398</v>
      </c>
      <c r="B1116" s="74">
        <v>5521</v>
      </c>
      <c r="C1116" s="35">
        <v>0</v>
      </c>
      <c r="D1116" s="35">
        <f t="shared" ca="1" si="314"/>
        <v>37</v>
      </c>
      <c r="E1116" s="35">
        <f t="shared" ca="1" si="315"/>
        <v>1.8337185407973631E-3</v>
      </c>
      <c r="F1116" s="35">
        <f ca="1">E1116*'Input Sheet'!$D$2/SUM(OFFSET($E$4,0,0,'Input Sheet'!$D$2))</f>
        <v>0.85524507558406282</v>
      </c>
      <c r="G1116" s="35" t="str">
        <f t="shared" si="316"/>
        <v/>
      </c>
      <c r="H1116" s="35" t="str">
        <f t="shared" si="317"/>
        <v/>
      </c>
      <c r="J1116" s="19">
        <v>1113</v>
      </c>
      <c r="K1116" s="30">
        <f t="shared" si="318"/>
        <v>2.7101173651118202</v>
      </c>
      <c r="L1116" s="77">
        <f t="shared" ca="1" si="319"/>
        <v>9.4891728684618783E-4</v>
      </c>
      <c r="M1116" s="27">
        <f t="shared" si="325"/>
        <v>2.7101173651118202</v>
      </c>
      <c r="N1116" s="22" t="str">
        <f t="shared" si="320"/>
        <v/>
      </c>
      <c r="O1116" s="28" t="str">
        <f t="shared" ca="1" si="321"/>
        <v/>
      </c>
      <c r="P1116" s="28" t="str">
        <f t="shared" ca="1" si="322"/>
        <v/>
      </c>
      <c r="Q1116" s="20" t="str">
        <f ca="1">IF(O1116="","",SUM($P$4:$P1116))</f>
        <v/>
      </c>
      <c r="R1116" s="28" t="e">
        <f t="shared" si="328"/>
        <v>#N/A</v>
      </c>
      <c r="S1116" s="77">
        <f ca="1">SUM(L$4:L1116)</f>
        <v>1.7904140696002122</v>
      </c>
      <c r="T1116" s="80">
        <f t="shared" ca="1" si="323"/>
        <v>0.85489986566444509</v>
      </c>
      <c r="U1116" s="80" t="e">
        <f t="shared" ca="1" si="324"/>
        <v>#N/A</v>
      </c>
      <c r="V1116" s="2"/>
      <c r="W1116" s="2"/>
      <c r="X1116" s="2"/>
      <c r="Y1116" s="2"/>
      <c r="AB1116" s="6"/>
      <c r="AC1116" s="6"/>
      <c r="AP1116" s="35" t="e">
        <f t="shared" si="326"/>
        <v>#N/A</v>
      </c>
      <c r="AQ1116" s="78" t="e">
        <f t="shared" ca="1" si="327"/>
        <v>#N/A</v>
      </c>
    </row>
    <row r="1117" spans="1:43">
      <c r="A1117" s="74">
        <v>3.1826999033360401</v>
      </c>
      <c r="B1117" s="74">
        <v>5522</v>
      </c>
      <c r="C1117" s="35">
        <v>0</v>
      </c>
      <c r="D1117" s="35">
        <f t="shared" ca="1" si="314"/>
        <v>42</v>
      </c>
      <c r="E1117" s="35">
        <f t="shared" ca="1" si="315"/>
        <v>2.1538916193492835E-3</v>
      </c>
      <c r="F1117" s="35">
        <f ca="1">E1117*'Input Sheet'!$D$2/SUM(OFFSET($E$4,0,0,'Input Sheet'!$D$2))</f>
        <v>1.0045735808447722</v>
      </c>
      <c r="G1117" s="35" t="str">
        <f t="shared" si="316"/>
        <v/>
      </c>
      <c r="H1117" s="35" t="str">
        <f t="shared" si="317"/>
        <v/>
      </c>
      <c r="J1117" s="19">
        <v>1114</v>
      </c>
      <c r="K1117" s="30">
        <f t="shared" si="318"/>
        <v>2.71264970162721</v>
      </c>
      <c r="L1117" s="77">
        <f t="shared" ca="1" si="319"/>
        <v>9.4891728684618783E-4</v>
      </c>
      <c r="M1117" s="27">
        <f t="shared" si="325"/>
        <v>2.71264970162721</v>
      </c>
      <c r="N1117" s="22" t="str">
        <f t="shared" si="320"/>
        <v/>
      </c>
      <c r="O1117" s="28" t="str">
        <f t="shared" ca="1" si="321"/>
        <v/>
      </c>
      <c r="P1117" s="28" t="str">
        <f t="shared" ca="1" si="322"/>
        <v/>
      </c>
      <c r="Q1117" s="20" t="str">
        <f ca="1">IF(O1117="","",SUM($P$4:$P1117))</f>
        <v/>
      </c>
      <c r="R1117" s="28" t="e">
        <f t="shared" si="328"/>
        <v>#N/A</v>
      </c>
      <c r="S1117" s="77">
        <f ca="1">SUM(L$4:L1117)</f>
        <v>1.7913629868870584</v>
      </c>
      <c r="T1117" s="80">
        <f t="shared" ca="1" si="323"/>
        <v>0.85535296155707996</v>
      </c>
      <c r="U1117" s="80" t="e">
        <f t="shared" ca="1" si="324"/>
        <v>#N/A</v>
      </c>
      <c r="V1117" s="2"/>
      <c r="W1117" s="2"/>
      <c r="X1117" s="2"/>
      <c r="Y1117" s="2"/>
      <c r="AB1117" s="6"/>
      <c r="AC1117" s="6"/>
      <c r="AP1117" s="35" t="e">
        <f t="shared" si="326"/>
        <v>#N/A</v>
      </c>
      <c r="AQ1117" s="78" t="e">
        <f t="shared" ca="1" si="327"/>
        <v>#N/A</v>
      </c>
    </row>
    <row r="1118" spans="1:43">
      <c r="A1118" s="74">
        <v>3.1687920203141799</v>
      </c>
      <c r="B1118" s="74">
        <v>5523</v>
      </c>
      <c r="C1118" s="35">
        <v>0</v>
      </c>
      <c r="D1118" s="35">
        <f t="shared" ca="1" si="314"/>
        <v>42</v>
      </c>
      <c r="E1118" s="35">
        <f t="shared" ca="1" si="315"/>
        <v>2.1538916193492835E-3</v>
      </c>
      <c r="F1118" s="35">
        <f ca="1">E1118*'Input Sheet'!$D$2/SUM(OFFSET($E$4,0,0,'Input Sheet'!$D$2))</f>
        <v>1.0045735808447722</v>
      </c>
      <c r="G1118" s="35" t="str">
        <f t="shared" si="316"/>
        <v/>
      </c>
      <c r="H1118" s="35" t="str">
        <f t="shared" si="317"/>
        <v/>
      </c>
      <c r="J1118" s="19">
        <v>1115</v>
      </c>
      <c r="K1118" s="30">
        <f t="shared" si="318"/>
        <v>2.7134905430939402</v>
      </c>
      <c r="L1118" s="77">
        <f t="shared" ca="1" si="319"/>
        <v>9.4891728684618783E-4</v>
      </c>
      <c r="M1118" s="27">
        <f t="shared" si="325"/>
        <v>2.7134905430939402</v>
      </c>
      <c r="N1118" s="22" t="str">
        <f t="shared" si="320"/>
        <v/>
      </c>
      <c r="O1118" s="28" t="str">
        <f t="shared" ca="1" si="321"/>
        <v/>
      </c>
      <c r="P1118" s="28" t="str">
        <f t="shared" ca="1" si="322"/>
        <v/>
      </c>
      <c r="Q1118" s="20" t="str">
        <f ca="1">IF(O1118="","",SUM($P$4:$P1118))</f>
        <v/>
      </c>
      <c r="R1118" s="28" t="e">
        <f t="shared" si="328"/>
        <v>#N/A</v>
      </c>
      <c r="S1118" s="77">
        <f ca="1">SUM(L$4:L1118)</f>
        <v>1.7923119041739046</v>
      </c>
      <c r="T1118" s="80">
        <f t="shared" ca="1" si="323"/>
        <v>0.85580605744971483</v>
      </c>
      <c r="U1118" s="80" t="e">
        <f t="shared" ca="1" si="324"/>
        <v>#N/A</v>
      </c>
      <c r="V1118" s="2"/>
      <c r="W1118" s="2"/>
      <c r="X1118" s="2"/>
      <c r="Y1118" s="2"/>
      <c r="AB1118" s="6"/>
      <c r="AC1118" s="6"/>
      <c r="AP1118" s="35" t="e">
        <f t="shared" si="326"/>
        <v>#N/A</v>
      </c>
      <c r="AQ1118" s="78" t="e">
        <f t="shared" ca="1" si="327"/>
        <v>#N/A</v>
      </c>
    </row>
    <row r="1119" spans="1:43">
      <c r="A1119" s="74">
        <v>2.99782308074573</v>
      </c>
      <c r="B1119" s="74">
        <v>5524</v>
      </c>
      <c r="C1119" s="35">
        <v>0</v>
      </c>
      <c r="D1119" s="35">
        <f t="shared" ca="1" si="314"/>
        <v>38</v>
      </c>
      <c r="E1119" s="35">
        <f t="shared" ca="1" si="315"/>
        <v>1.5419905911250552E-3</v>
      </c>
      <c r="F1119" s="35">
        <f ca="1">E1119*'Input Sheet'!$D$2/SUM(OFFSET($E$4,0,0,'Input Sheet'!$D$2))</f>
        <v>0.71918335901387087</v>
      </c>
      <c r="G1119" s="35" t="str">
        <f t="shared" si="316"/>
        <v/>
      </c>
      <c r="H1119" s="35" t="str">
        <f t="shared" si="317"/>
        <v/>
      </c>
      <c r="J1119" s="19">
        <v>1116</v>
      </c>
      <c r="K1119" s="30">
        <f t="shared" si="318"/>
        <v>2.7143297597452301</v>
      </c>
      <c r="L1119" s="77">
        <f t="shared" ca="1" si="319"/>
        <v>9.4891728684618783E-4</v>
      </c>
      <c r="M1119" s="27">
        <f t="shared" si="325"/>
        <v>2.7143297597452301</v>
      </c>
      <c r="N1119" s="22" t="str">
        <f t="shared" si="320"/>
        <v/>
      </c>
      <c r="O1119" s="28" t="str">
        <f t="shared" ca="1" si="321"/>
        <v/>
      </c>
      <c r="P1119" s="28" t="str">
        <f t="shared" ca="1" si="322"/>
        <v/>
      </c>
      <c r="Q1119" s="20" t="str">
        <f ca="1">IF(O1119="","",SUM($P$4:$P1119))</f>
        <v/>
      </c>
      <c r="R1119" s="28" t="e">
        <f t="shared" si="328"/>
        <v>#N/A</v>
      </c>
      <c r="S1119" s="77">
        <f ca="1">SUM(L$4:L1119)</f>
        <v>1.7932608214607508</v>
      </c>
      <c r="T1119" s="80">
        <f t="shared" ca="1" si="323"/>
        <v>0.85625915334234959</v>
      </c>
      <c r="U1119" s="80" t="e">
        <f t="shared" ca="1" si="324"/>
        <v>#N/A</v>
      </c>
      <c r="V1119" s="2"/>
      <c r="W1119" s="2"/>
      <c r="X1119" s="2"/>
      <c r="Y1119" s="2"/>
      <c r="AB1119" s="6"/>
      <c r="AC1119" s="6"/>
      <c r="AP1119" s="35" t="e">
        <f t="shared" si="326"/>
        <v>#N/A</v>
      </c>
      <c r="AQ1119" s="78" t="e">
        <f t="shared" ca="1" si="327"/>
        <v>#N/A</v>
      </c>
    </row>
    <row r="1120" spans="1:43">
      <c r="A1120" s="74">
        <v>2.9903388547876002</v>
      </c>
      <c r="B1120" s="74">
        <v>5525</v>
      </c>
      <c r="C1120" s="35">
        <v>0</v>
      </c>
      <c r="D1120" s="35">
        <f t="shared" ca="1" si="314"/>
        <v>38</v>
      </c>
      <c r="E1120" s="35">
        <f t="shared" ca="1" si="315"/>
        <v>1.5419905911250552E-3</v>
      </c>
      <c r="F1120" s="35">
        <f ca="1">E1120*'Input Sheet'!$D$2/SUM(OFFSET($E$4,0,0,'Input Sheet'!$D$2))</f>
        <v>0.71918335901387087</v>
      </c>
      <c r="G1120" s="35" t="str">
        <f t="shared" si="316"/>
        <v/>
      </c>
      <c r="H1120" s="35" t="str">
        <f t="shared" si="317"/>
        <v/>
      </c>
      <c r="J1120" s="19">
        <v>1117</v>
      </c>
      <c r="K1120" s="30">
        <f t="shared" si="318"/>
        <v>2.7160033436347999</v>
      </c>
      <c r="L1120" s="77">
        <f t="shared" ca="1" si="319"/>
        <v>9.4891728684618783E-4</v>
      </c>
      <c r="M1120" s="27">
        <f t="shared" si="325"/>
        <v>2.7160033436347999</v>
      </c>
      <c r="N1120" s="22" t="str">
        <f t="shared" si="320"/>
        <v/>
      </c>
      <c r="O1120" s="28" t="str">
        <f t="shared" ca="1" si="321"/>
        <v/>
      </c>
      <c r="P1120" s="28" t="str">
        <f t="shared" ca="1" si="322"/>
        <v/>
      </c>
      <c r="Q1120" s="20" t="str">
        <f ca="1">IF(O1120="","",SUM($P$4:$P1120))</f>
        <v/>
      </c>
      <c r="R1120" s="28" t="e">
        <f t="shared" si="328"/>
        <v>#N/A</v>
      </c>
      <c r="S1120" s="77">
        <f ca="1">SUM(L$4:L1120)</f>
        <v>1.794209738747597</v>
      </c>
      <c r="T1120" s="80">
        <f t="shared" ca="1" si="323"/>
        <v>0.85671224923498446</v>
      </c>
      <c r="U1120" s="80" t="e">
        <f t="shared" ca="1" si="324"/>
        <v>#N/A</v>
      </c>
      <c r="V1120" s="2"/>
      <c r="W1120" s="2"/>
      <c r="X1120" s="2"/>
      <c r="Y1120" s="2"/>
      <c r="AB1120" s="6"/>
      <c r="AC1120" s="6"/>
      <c r="AP1120" s="35" t="e">
        <f t="shared" si="326"/>
        <v>#N/A</v>
      </c>
      <c r="AQ1120" s="78" t="e">
        <f t="shared" ca="1" si="327"/>
        <v>#N/A</v>
      </c>
    </row>
    <row r="1121" spans="1:43">
      <c r="A1121" s="74">
        <v>2.9777236052888498</v>
      </c>
      <c r="B1121" s="74">
        <v>5526</v>
      </c>
      <c r="C1121" s="35">
        <v>0</v>
      </c>
      <c r="D1121" s="35">
        <f t="shared" ca="1" si="314"/>
        <v>38</v>
      </c>
      <c r="E1121" s="35">
        <f t="shared" ca="1" si="315"/>
        <v>1.5419905911250552E-3</v>
      </c>
      <c r="F1121" s="35">
        <f ca="1">E1121*'Input Sheet'!$D$2/SUM(OFFSET($E$4,0,0,'Input Sheet'!$D$2))</f>
        <v>0.71918335901387087</v>
      </c>
      <c r="G1121" s="35" t="str">
        <f t="shared" si="316"/>
        <v/>
      </c>
      <c r="H1121" s="35" t="str">
        <f t="shared" si="317"/>
        <v/>
      </c>
      <c r="J1121" s="19">
        <v>1118</v>
      </c>
      <c r="K1121" s="30">
        <f t="shared" si="318"/>
        <v>2.7168377232995198</v>
      </c>
      <c r="L1121" s="77">
        <f t="shared" ca="1" si="319"/>
        <v>9.4891728684618783E-4</v>
      </c>
      <c r="M1121" s="27">
        <f t="shared" si="325"/>
        <v>2.7168377232995198</v>
      </c>
      <c r="N1121" s="22" t="str">
        <f t="shared" si="320"/>
        <v/>
      </c>
      <c r="O1121" s="28" t="str">
        <f t="shared" ca="1" si="321"/>
        <v/>
      </c>
      <c r="P1121" s="28" t="str">
        <f t="shared" ca="1" si="322"/>
        <v/>
      </c>
      <c r="Q1121" s="20" t="str">
        <f ca="1">IF(O1121="","",SUM($P$4:$P1121))</f>
        <v/>
      </c>
      <c r="R1121" s="28" t="e">
        <f t="shared" si="328"/>
        <v>#N/A</v>
      </c>
      <c r="S1121" s="77">
        <f ca="1">SUM(L$4:L1121)</f>
        <v>1.7951586560344432</v>
      </c>
      <c r="T1121" s="80">
        <f t="shared" ca="1" si="323"/>
        <v>0.85716534512761933</v>
      </c>
      <c r="U1121" s="80" t="e">
        <f t="shared" ca="1" si="324"/>
        <v>#N/A</v>
      </c>
      <c r="V1121" s="2"/>
      <c r="W1121" s="2"/>
      <c r="X1121" s="2"/>
      <c r="Y1121" s="2"/>
      <c r="AB1121" s="6"/>
      <c r="AC1121" s="6"/>
      <c r="AP1121" s="35" t="e">
        <f t="shared" si="326"/>
        <v>#N/A</v>
      </c>
      <c r="AQ1121" s="78" t="e">
        <f t="shared" ca="1" si="327"/>
        <v>#N/A</v>
      </c>
    </row>
    <row r="1122" spans="1:43">
      <c r="A1122" s="74">
        <v>2.7979596437372001</v>
      </c>
      <c r="B1122" s="74">
        <v>5527</v>
      </c>
      <c r="C1122" s="35">
        <v>0</v>
      </c>
      <c r="D1122" s="35">
        <f t="shared" ca="1" si="314"/>
        <v>34</v>
      </c>
      <c r="E1122" s="35">
        <f t="shared" ca="1" si="315"/>
        <v>1.3846446124388249E-3</v>
      </c>
      <c r="F1122" s="35">
        <f ca="1">E1122*'Input Sheet'!$D$2/SUM(OFFSET($E$4,0,0,'Input Sheet'!$D$2))</f>
        <v>0.64579730197163909</v>
      </c>
      <c r="G1122" s="35" t="str">
        <f t="shared" si="316"/>
        <v/>
      </c>
      <c r="H1122" s="35" t="str">
        <f t="shared" si="317"/>
        <v/>
      </c>
      <c r="J1122" s="19">
        <v>1119</v>
      </c>
      <c r="K1122" s="30">
        <f t="shared" si="318"/>
        <v>2.7176705030022599</v>
      </c>
      <c r="L1122" s="77">
        <f t="shared" ca="1" si="319"/>
        <v>9.4891728684618783E-4</v>
      </c>
      <c r="M1122" s="27">
        <f t="shared" si="325"/>
        <v>2.7176705030022599</v>
      </c>
      <c r="N1122" s="22" t="str">
        <f t="shared" si="320"/>
        <v/>
      </c>
      <c r="O1122" s="28" t="str">
        <f t="shared" ca="1" si="321"/>
        <v/>
      </c>
      <c r="P1122" s="28" t="str">
        <f t="shared" ca="1" si="322"/>
        <v/>
      </c>
      <c r="Q1122" s="20" t="str">
        <f ca="1">IF(O1122="","",SUM($P$4:$P1122))</f>
        <v/>
      </c>
      <c r="R1122" s="28" t="e">
        <f t="shared" si="328"/>
        <v>#N/A</v>
      </c>
      <c r="S1122" s="77">
        <f ca="1">SUM(L$4:L1122)</f>
        <v>1.7961075733212895</v>
      </c>
      <c r="T1122" s="80">
        <f t="shared" ca="1" si="323"/>
        <v>0.8576184410202542</v>
      </c>
      <c r="U1122" s="80" t="e">
        <f t="shared" ca="1" si="324"/>
        <v>#N/A</v>
      </c>
      <c r="V1122" s="2"/>
      <c r="W1122" s="2"/>
      <c r="X1122" s="2"/>
      <c r="Y1122" s="2"/>
      <c r="AB1122" s="6"/>
      <c r="AC1122" s="6"/>
      <c r="AP1122" s="35" t="e">
        <f t="shared" si="326"/>
        <v>#N/A</v>
      </c>
      <c r="AQ1122" s="78" t="e">
        <f t="shared" ca="1" si="327"/>
        <v>#N/A</v>
      </c>
    </row>
    <row r="1123" spans="1:43">
      <c r="A1123" s="74">
        <v>3.0663259253620399</v>
      </c>
      <c r="B1123" s="74">
        <v>5528</v>
      </c>
      <c r="C1123" s="35">
        <v>0</v>
      </c>
      <c r="D1123" s="35">
        <f t="shared" ca="1" si="314"/>
        <v>40</v>
      </c>
      <c r="E1123" s="35">
        <f t="shared" ca="1" si="315"/>
        <v>1.8092689602533982E-3</v>
      </c>
      <c r="F1123" s="35">
        <f ca="1">E1123*'Input Sheet'!$D$2/SUM(OFFSET($E$4,0,0,'Input Sheet'!$D$2))</f>
        <v>0.84384180790960861</v>
      </c>
      <c r="G1123" s="35" t="str">
        <f t="shared" si="316"/>
        <v/>
      </c>
      <c r="H1123" s="35" t="str">
        <f t="shared" si="317"/>
        <v/>
      </c>
      <c r="J1123" s="19">
        <v>1120</v>
      </c>
      <c r="K1123" s="30">
        <f t="shared" si="318"/>
        <v>2.7185016888672702</v>
      </c>
      <c r="L1123" s="77">
        <f t="shared" ca="1" si="319"/>
        <v>9.4891728684618783E-4</v>
      </c>
      <c r="M1123" s="27">
        <f t="shared" si="325"/>
        <v>2.7185016888672702</v>
      </c>
      <c r="N1123" s="22" t="str">
        <f t="shared" si="320"/>
        <v/>
      </c>
      <c r="O1123" s="28" t="str">
        <f t="shared" ca="1" si="321"/>
        <v/>
      </c>
      <c r="P1123" s="28" t="str">
        <f t="shared" ca="1" si="322"/>
        <v/>
      </c>
      <c r="Q1123" s="20" t="str">
        <f ca="1">IF(O1123="","",SUM($P$4:$P1123))</f>
        <v/>
      </c>
      <c r="R1123" s="28" t="e">
        <f t="shared" si="328"/>
        <v>#N/A</v>
      </c>
      <c r="S1123" s="77">
        <f ca="1">SUM(L$4:L1123)</f>
        <v>1.7970564906081357</v>
      </c>
      <c r="T1123" s="80">
        <f t="shared" ca="1" si="323"/>
        <v>0.85807153691288895</v>
      </c>
      <c r="U1123" s="80" t="e">
        <f t="shared" ca="1" si="324"/>
        <v>#N/A</v>
      </c>
      <c r="V1123" s="2"/>
      <c r="W1123" s="2"/>
      <c r="X1123" s="2"/>
      <c r="Y1123" s="2"/>
      <c r="AB1123" s="6"/>
      <c r="AC1123" s="6"/>
      <c r="AP1123" s="35" t="e">
        <f t="shared" si="326"/>
        <v>#N/A</v>
      </c>
      <c r="AQ1123" s="78" t="e">
        <f t="shared" ca="1" si="327"/>
        <v>#N/A</v>
      </c>
    </row>
    <row r="1124" spans="1:43">
      <c r="A1124" s="74">
        <v>3.1027766148834401</v>
      </c>
      <c r="B1124" s="74">
        <v>5529</v>
      </c>
      <c r="C1124" s="35">
        <v>0</v>
      </c>
      <c r="D1124" s="35">
        <f t="shared" ca="1" si="314"/>
        <v>40</v>
      </c>
      <c r="E1124" s="35">
        <f t="shared" ca="1" si="315"/>
        <v>1.8092689602533982E-3</v>
      </c>
      <c r="F1124" s="35">
        <f ca="1">E1124*'Input Sheet'!$D$2/SUM(OFFSET($E$4,0,0,'Input Sheet'!$D$2))</f>
        <v>0.84384180790960861</v>
      </c>
      <c r="G1124" s="35" t="str">
        <f t="shared" si="316"/>
        <v/>
      </c>
      <c r="H1124" s="35" t="str">
        <f t="shared" si="317"/>
        <v/>
      </c>
      <c r="J1124" s="19">
        <v>1121</v>
      </c>
      <c r="K1124" s="30">
        <f t="shared" si="318"/>
        <v>2.7193312869837301</v>
      </c>
      <c r="L1124" s="77">
        <f t="shared" ca="1" si="319"/>
        <v>9.4891728684618783E-4</v>
      </c>
      <c r="M1124" s="27">
        <f t="shared" si="325"/>
        <v>2.7193312869837301</v>
      </c>
      <c r="N1124" s="22" t="str">
        <f t="shared" si="320"/>
        <v/>
      </c>
      <c r="O1124" s="28" t="str">
        <f t="shared" ca="1" si="321"/>
        <v/>
      </c>
      <c r="P1124" s="28" t="str">
        <f t="shared" ca="1" si="322"/>
        <v/>
      </c>
      <c r="Q1124" s="20" t="str">
        <f ca="1">IF(O1124="","",SUM($P$4:$P1124))</f>
        <v/>
      </c>
      <c r="R1124" s="28" t="e">
        <f t="shared" si="328"/>
        <v>#N/A</v>
      </c>
      <c r="S1124" s="77">
        <f ca="1">SUM(L$4:L1124)</f>
        <v>1.7980054078949819</v>
      </c>
      <c r="T1124" s="80">
        <f t="shared" ca="1" si="323"/>
        <v>0.85852463280552382</v>
      </c>
      <c r="U1124" s="80" t="e">
        <f t="shared" ca="1" si="324"/>
        <v>#N/A</v>
      </c>
      <c r="V1124" s="2"/>
      <c r="W1124" s="2"/>
      <c r="X1124" s="2"/>
      <c r="Y1124" s="2"/>
      <c r="AB1124" s="6"/>
      <c r="AC1124" s="6"/>
      <c r="AP1124" s="35" t="e">
        <f t="shared" si="326"/>
        <v>#N/A</v>
      </c>
      <c r="AQ1124" s="78" t="e">
        <f t="shared" ca="1" si="327"/>
        <v>#N/A</v>
      </c>
    </row>
    <row r="1125" spans="1:43">
      <c r="A1125" s="74">
        <v>3.0170333392987798</v>
      </c>
      <c r="B1125" s="74">
        <v>5531</v>
      </c>
      <c r="C1125" s="35">
        <v>0</v>
      </c>
      <c r="D1125" s="35">
        <f t="shared" ca="1" si="314"/>
        <v>39</v>
      </c>
      <c r="E1125" s="35">
        <f t="shared" ca="1" si="315"/>
        <v>2.0559874548334071E-3</v>
      </c>
      <c r="F1125" s="35">
        <f ca="1">E1125*'Input Sheet'!$D$2/SUM(OFFSET($E$4,0,0,'Input Sheet'!$D$2))</f>
        <v>0.95891114535182798</v>
      </c>
      <c r="G1125" s="35" t="str">
        <f t="shared" si="316"/>
        <v/>
      </c>
      <c r="H1125" s="35" t="str">
        <f t="shared" si="317"/>
        <v/>
      </c>
      <c r="J1125" s="19">
        <v>1122</v>
      </c>
      <c r="K1125" s="30">
        <f t="shared" si="318"/>
        <v>2.7226339225338099</v>
      </c>
      <c r="L1125" s="77">
        <f t="shared" ca="1" si="319"/>
        <v>9.4891728684618783E-4</v>
      </c>
      <c r="M1125" s="27">
        <f t="shared" si="325"/>
        <v>2.7226339225338099</v>
      </c>
      <c r="N1125" s="22" t="str">
        <f t="shared" si="320"/>
        <v/>
      </c>
      <c r="O1125" s="28" t="str">
        <f t="shared" ca="1" si="321"/>
        <v/>
      </c>
      <c r="P1125" s="28" t="str">
        <f t="shared" ca="1" si="322"/>
        <v/>
      </c>
      <c r="Q1125" s="20" t="str">
        <f ca="1">IF(O1125="","",SUM($P$4:$P1125))</f>
        <v/>
      </c>
      <c r="R1125" s="28" t="e">
        <f t="shared" si="328"/>
        <v>#N/A</v>
      </c>
      <c r="S1125" s="77">
        <f ca="1">SUM(L$4:L1125)</f>
        <v>1.7989543251818281</v>
      </c>
      <c r="T1125" s="80">
        <f t="shared" ca="1" si="323"/>
        <v>0.85897772869815869</v>
      </c>
      <c r="U1125" s="80" t="e">
        <f t="shared" ca="1" si="324"/>
        <v>#N/A</v>
      </c>
      <c r="V1125" s="2"/>
      <c r="W1125" s="2"/>
      <c r="X1125" s="2"/>
      <c r="Y1125" s="2"/>
      <c r="AB1125" s="6"/>
      <c r="AC1125" s="6"/>
      <c r="AP1125" s="35" t="e">
        <f t="shared" si="326"/>
        <v>#N/A</v>
      </c>
      <c r="AQ1125" s="78" t="e">
        <f t="shared" ca="1" si="327"/>
        <v>#N/A</v>
      </c>
    </row>
    <row r="1126" spans="1:43">
      <c r="A1126" s="74">
        <v>3.00774777800074</v>
      </c>
      <c r="B1126" s="74">
        <v>5532</v>
      </c>
      <c r="C1126" s="35">
        <v>0</v>
      </c>
      <c r="D1126" s="35">
        <f t="shared" ca="1" si="314"/>
        <v>38</v>
      </c>
      <c r="E1126" s="35">
        <f t="shared" ca="1" si="315"/>
        <v>1.5419905911250552E-3</v>
      </c>
      <c r="F1126" s="35">
        <f ca="1">E1126*'Input Sheet'!$D$2/SUM(OFFSET($E$4,0,0,'Input Sheet'!$D$2))</f>
        <v>0.71918335901387087</v>
      </c>
      <c r="G1126" s="35" t="str">
        <f t="shared" si="316"/>
        <v/>
      </c>
      <c r="H1126" s="35" t="str">
        <f t="shared" si="317"/>
        <v/>
      </c>
      <c r="J1126" s="19">
        <v>1123</v>
      </c>
      <c r="K1126" s="30">
        <f t="shared" si="318"/>
        <v>2.7234556720351901</v>
      </c>
      <c r="L1126" s="77">
        <f t="shared" ca="1" si="319"/>
        <v>1.1903085264824986E-3</v>
      </c>
      <c r="M1126" s="27">
        <f t="shared" si="325"/>
        <v>2.7234556720351901</v>
      </c>
      <c r="N1126" s="22" t="str">
        <f t="shared" si="320"/>
        <v/>
      </c>
      <c r="O1126" s="28" t="str">
        <f t="shared" ca="1" si="321"/>
        <v/>
      </c>
      <c r="P1126" s="28" t="str">
        <f t="shared" ca="1" si="322"/>
        <v/>
      </c>
      <c r="Q1126" s="20" t="str">
        <f ca="1">IF(O1126="","",SUM($P$4:$P1126))</f>
        <v/>
      </c>
      <c r="R1126" s="28" t="e">
        <f t="shared" si="328"/>
        <v>#N/A</v>
      </c>
      <c r="S1126" s="77">
        <f ca="1">SUM(L$4:L1126)</f>
        <v>1.8001446337083107</v>
      </c>
      <c r="T1126" s="80">
        <f t="shared" ca="1" si="323"/>
        <v>0.85954608582663927</v>
      </c>
      <c r="U1126" s="80" t="e">
        <f t="shared" ca="1" si="324"/>
        <v>#N/A</v>
      </c>
      <c r="V1126" s="2"/>
      <c r="W1126" s="2"/>
      <c r="X1126" s="2"/>
      <c r="Y1126" s="2"/>
      <c r="AB1126" s="6"/>
      <c r="AC1126" s="6"/>
      <c r="AP1126" s="35" t="e">
        <f t="shared" si="326"/>
        <v>#N/A</v>
      </c>
      <c r="AQ1126" s="78" t="e">
        <f t="shared" ca="1" si="327"/>
        <v>#N/A</v>
      </c>
    </row>
    <row r="1127" spans="1:43">
      <c r="A1127" s="74">
        <v>3.0008677215312298</v>
      </c>
      <c r="B1127" s="74">
        <v>5533</v>
      </c>
      <c r="C1127" s="35">
        <v>0</v>
      </c>
      <c r="D1127" s="35">
        <f t="shared" ca="1" si="314"/>
        <v>38</v>
      </c>
      <c r="E1127" s="35">
        <f t="shared" ca="1" si="315"/>
        <v>1.5419905911250552E-3</v>
      </c>
      <c r="F1127" s="35">
        <f ca="1">E1127*'Input Sheet'!$D$2/SUM(OFFSET($E$4,0,0,'Input Sheet'!$D$2))</f>
        <v>0.71918335901387087</v>
      </c>
      <c r="G1127" s="35" t="str">
        <f t="shared" si="316"/>
        <v/>
      </c>
      <c r="H1127" s="35" t="str">
        <f t="shared" si="317"/>
        <v/>
      </c>
      <c r="J1127" s="19">
        <v>1124</v>
      </c>
      <c r="K1127" s="30">
        <f t="shared" si="318"/>
        <v>2.7234556720351901</v>
      </c>
      <c r="L1127" s="77">
        <f t="shared" ca="1" si="319"/>
        <v>1.1903085264824986E-3</v>
      </c>
      <c r="M1127" s="27" t="str">
        <f t="shared" si="325"/>
        <v/>
      </c>
      <c r="N1127" s="22" t="str">
        <f t="shared" si="320"/>
        <v/>
      </c>
      <c r="O1127" s="28" t="str">
        <f t="shared" ca="1" si="321"/>
        <v/>
      </c>
      <c r="P1127" s="28" t="str">
        <f t="shared" ca="1" si="322"/>
        <v/>
      </c>
      <c r="Q1127" s="20" t="str">
        <f ca="1">IF(O1127="","",SUM($P$4:$P1127))</f>
        <v/>
      </c>
      <c r="R1127" s="28" t="e">
        <f t="shared" si="328"/>
        <v>#N/A</v>
      </c>
      <c r="S1127" s="77">
        <f ca="1">SUM(L$4:L1127)</f>
        <v>1.8013349422347933</v>
      </c>
      <c r="T1127" s="80">
        <f t="shared" ca="1" si="323"/>
        <v>0.86011444295511985</v>
      </c>
      <c r="U1127" s="80" t="e">
        <f t="shared" ca="1" si="324"/>
        <v>#N/A</v>
      </c>
      <c r="V1127" s="2"/>
      <c r="W1127" s="2"/>
      <c r="X1127" s="2"/>
      <c r="Y1127" s="2"/>
      <c r="AB1127" s="6"/>
      <c r="AC1127" s="6"/>
      <c r="AP1127" s="35" t="e">
        <f t="shared" si="326"/>
        <v>#N/A</v>
      </c>
      <c r="AQ1127" s="78" t="e">
        <f t="shared" ca="1" si="327"/>
        <v>#N/A</v>
      </c>
    </row>
    <row r="1128" spans="1:43">
      <c r="A1128" s="74">
        <v>2.7109631189952799</v>
      </c>
      <c r="B1128" s="74">
        <v>5534</v>
      </c>
      <c r="C1128" s="35">
        <v>0</v>
      </c>
      <c r="D1128" s="35">
        <f t="shared" ca="1" si="314"/>
        <v>32</v>
      </c>
      <c r="E1128" s="35">
        <f t="shared" ca="1" si="315"/>
        <v>9.4891728684618783E-4</v>
      </c>
      <c r="F1128" s="35">
        <f ca="1">E1128*'Input Sheet'!$D$2/SUM(OFFSET($E$4,0,0,'Input Sheet'!$D$2))</f>
        <v>0.44257437477776673</v>
      </c>
      <c r="G1128" s="35" t="str">
        <f t="shared" si="316"/>
        <v/>
      </c>
      <c r="H1128" s="35" t="str">
        <f t="shared" si="317"/>
        <v/>
      </c>
      <c r="J1128" s="19">
        <v>1125</v>
      </c>
      <c r="K1128" s="30">
        <f t="shared" si="318"/>
        <v>2.7234556720351901</v>
      </c>
      <c r="L1128" s="77">
        <f t="shared" ca="1" si="319"/>
        <v>1.1903085264824986E-3</v>
      </c>
      <c r="M1128" s="27" t="str">
        <f t="shared" si="325"/>
        <v/>
      </c>
      <c r="N1128" s="22" t="str">
        <f t="shared" si="320"/>
        <v/>
      </c>
      <c r="O1128" s="28" t="str">
        <f t="shared" ca="1" si="321"/>
        <v/>
      </c>
      <c r="P1128" s="28" t="str">
        <f t="shared" ca="1" si="322"/>
        <v/>
      </c>
      <c r="Q1128" s="20" t="str">
        <f ca="1">IF(O1128="","",SUM($P$4:$P1128))</f>
        <v/>
      </c>
      <c r="R1128" s="28" t="e">
        <f t="shared" si="328"/>
        <v>#N/A</v>
      </c>
      <c r="S1128" s="77">
        <f ca="1">SUM(L$4:L1128)</f>
        <v>1.8025252507612759</v>
      </c>
      <c r="T1128" s="80">
        <f t="shared" ca="1" si="323"/>
        <v>0.86068280008360043</v>
      </c>
      <c r="U1128" s="80" t="e">
        <f t="shared" ca="1" si="324"/>
        <v>#N/A</v>
      </c>
      <c r="V1128" s="2"/>
      <c r="W1128" s="2"/>
      <c r="X1128" s="2"/>
      <c r="Y1128" s="2"/>
      <c r="AB1128" s="6"/>
      <c r="AC1128" s="6"/>
      <c r="AP1128" s="35" t="e">
        <f t="shared" si="326"/>
        <v>#N/A</v>
      </c>
      <c r="AQ1128" s="78" t="e">
        <f t="shared" ca="1" si="327"/>
        <v>#N/A</v>
      </c>
    </row>
    <row r="1129" spans="1:43">
      <c r="A1129" s="74">
        <v>2.6541765418779599</v>
      </c>
      <c r="B1129" s="74">
        <v>5536</v>
      </c>
      <c r="C1129" s="35">
        <v>0</v>
      </c>
      <c r="D1129" s="35">
        <f t="shared" ca="1" si="314"/>
        <v>31</v>
      </c>
      <c r="E1129" s="35">
        <f t="shared" ca="1" si="315"/>
        <v>1.2923349716095702E-3</v>
      </c>
      <c r="F1129" s="35">
        <f ca="1">E1129*'Input Sheet'!$D$2/SUM(OFFSET($E$4,0,0,'Input Sheet'!$D$2))</f>
        <v>0.60274414850686331</v>
      </c>
      <c r="G1129" s="35" t="str">
        <f t="shared" si="316"/>
        <v/>
      </c>
      <c r="H1129" s="35" t="str">
        <f t="shared" si="317"/>
        <v/>
      </c>
      <c r="J1129" s="19">
        <v>1126</v>
      </c>
      <c r="K1129" s="30">
        <f t="shared" si="318"/>
        <v>2.72427586960079</v>
      </c>
      <c r="L1129" s="77">
        <f t="shared" ca="1" si="319"/>
        <v>1.1903085264824986E-3</v>
      </c>
      <c r="M1129" s="27">
        <f t="shared" si="325"/>
        <v>2.72427586960079</v>
      </c>
      <c r="N1129" s="22" t="str">
        <f t="shared" si="320"/>
        <v/>
      </c>
      <c r="O1129" s="28" t="str">
        <f t="shared" ca="1" si="321"/>
        <v/>
      </c>
      <c r="P1129" s="28" t="str">
        <f t="shared" ca="1" si="322"/>
        <v/>
      </c>
      <c r="Q1129" s="20" t="str">
        <f ca="1">IF(O1129="","",SUM($P$4:$P1129))</f>
        <v/>
      </c>
      <c r="R1129" s="28" t="e">
        <f t="shared" si="328"/>
        <v>#N/A</v>
      </c>
      <c r="S1129" s="77">
        <f ca="1">SUM(L$4:L1129)</f>
        <v>1.8037155592877585</v>
      </c>
      <c r="T1129" s="80">
        <f t="shared" ca="1" si="323"/>
        <v>0.86125115721208101</v>
      </c>
      <c r="U1129" s="80" t="e">
        <f t="shared" ca="1" si="324"/>
        <v>#N/A</v>
      </c>
      <c r="V1129" s="2"/>
      <c r="W1129" s="2"/>
      <c r="X1129" s="2"/>
      <c r="Y1129" s="2"/>
      <c r="AB1129" s="6"/>
      <c r="AC1129" s="6"/>
      <c r="AP1129" s="35" t="e">
        <f t="shared" si="326"/>
        <v>#N/A</v>
      </c>
      <c r="AQ1129" s="78" t="e">
        <f t="shared" ca="1" si="327"/>
        <v>#N/A</v>
      </c>
    </row>
    <row r="1130" spans="1:43">
      <c r="A1130" s="74">
        <v>2.7299742856995599</v>
      </c>
      <c r="B1130" s="74">
        <v>5537</v>
      </c>
      <c r="C1130" s="35">
        <v>0</v>
      </c>
      <c r="D1130" s="35">
        <f t="shared" ca="1" si="314"/>
        <v>33</v>
      </c>
      <c r="E1130" s="35">
        <f t="shared" ca="1" si="315"/>
        <v>1.1903085264824986E-3</v>
      </c>
      <c r="F1130" s="35">
        <f ca="1">E1130*'Input Sheet'!$D$2/SUM(OFFSET($E$4,0,0,'Input Sheet'!$D$2))</f>
        <v>0.55515908415105819</v>
      </c>
      <c r="G1130" s="35" t="str">
        <f t="shared" si="316"/>
        <v/>
      </c>
      <c r="H1130" s="35" t="str">
        <f t="shared" si="317"/>
        <v/>
      </c>
      <c r="J1130" s="19">
        <v>1127</v>
      </c>
      <c r="K1130" s="30">
        <f t="shared" si="318"/>
        <v>2.72427586960079</v>
      </c>
      <c r="L1130" s="77">
        <f t="shared" ca="1" si="319"/>
        <v>1.1903085264824986E-3</v>
      </c>
      <c r="M1130" s="27" t="str">
        <f t="shared" si="325"/>
        <v/>
      </c>
      <c r="N1130" s="22" t="str">
        <f t="shared" si="320"/>
        <v/>
      </c>
      <c r="O1130" s="28" t="str">
        <f t="shared" ca="1" si="321"/>
        <v/>
      </c>
      <c r="P1130" s="28" t="str">
        <f t="shared" ca="1" si="322"/>
        <v/>
      </c>
      <c r="Q1130" s="20" t="str">
        <f ca="1">IF(O1130="","",SUM($P$4:$P1130))</f>
        <v/>
      </c>
      <c r="R1130" s="28" t="e">
        <f t="shared" si="328"/>
        <v>#N/A</v>
      </c>
      <c r="S1130" s="77">
        <f ca="1">SUM(L$4:L1130)</f>
        <v>1.8049058678142411</v>
      </c>
      <c r="T1130" s="80">
        <f t="shared" ca="1" si="323"/>
        <v>0.86181951434056159</v>
      </c>
      <c r="U1130" s="80" t="e">
        <f t="shared" ca="1" si="324"/>
        <v>#N/A</v>
      </c>
      <c r="V1130" s="2"/>
      <c r="W1130" s="2"/>
      <c r="X1130" s="2"/>
      <c r="Y1130" s="2"/>
      <c r="AB1130" s="6"/>
      <c r="AC1130" s="6"/>
      <c r="AP1130" s="35" t="e">
        <f t="shared" si="326"/>
        <v>#N/A</v>
      </c>
      <c r="AQ1130" s="78" t="e">
        <f t="shared" ca="1" si="327"/>
        <v>#N/A</v>
      </c>
    </row>
    <row r="1131" spans="1:43">
      <c r="A1131" s="74">
        <v>2.5910646070265</v>
      </c>
      <c r="B1131" s="74">
        <v>5538</v>
      </c>
      <c r="C1131" s="35">
        <v>0</v>
      </c>
      <c r="D1131" s="35">
        <f t="shared" ca="1" si="314"/>
        <v>30</v>
      </c>
      <c r="E1131" s="35">
        <f t="shared" ca="1" si="315"/>
        <v>1.2681791777477088E-3</v>
      </c>
      <c r="F1131" s="35">
        <f ca="1">E1131*'Input Sheet'!$D$2/SUM(OFFSET($E$4,0,0,'Input Sheet'!$D$2))</f>
        <v>0.59147790274037981</v>
      </c>
      <c r="G1131" s="35" t="str">
        <f t="shared" si="316"/>
        <v/>
      </c>
      <c r="H1131" s="35" t="str">
        <f t="shared" si="317"/>
        <v/>
      </c>
      <c r="J1131" s="19">
        <v>1128</v>
      </c>
      <c r="K1131" s="30">
        <f t="shared" si="318"/>
        <v>2.7250945210814699</v>
      </c>
      <c r="L1131" s="77">
        <f t="shared" ca="1" si="319"/>
        <v>1.1903085264824986E-3</v>
      </c>
      <c r="M1131" s="27">
        <f t="shared" si="325"/>
        <v>2.7250945210814699</v>
      </c>
      <c r="N1131" s="22" t="str">
        <f t="shared" si="320"/>
        <v/>
      </c>
      <c r="O1131" s="28" t="str">
        <f t="shared" ca="1" si="321"/>
        <v/>
      </c>
      <c r="P1131" s="28" t="str">
        <f t="shared" ca="1" si="322"/>
        <v/>
      </c>
      <c r="Q1131" s="20" t="str">
        <f ca="1">IF(O1131="","",SUM($P$4:$P1131))</f>
        <v/>
      </c>
      <c r="R1131" s="28" t="e">
        <f t="shared" si="328"/>
        <v>#N/A</v>
      </c>
      <c r="S1131" s="77">
        <f ca="1">SUM(L$4:L1131)</f>
        <v>1.8060961763407237</v>
      </c>
      <c r="T1131" s="80">
        <f t="shared" ca="1" si="323"/>
        <v>0.86238787146904228</v>
      </c>
      <c r="U1131" s="80" t="e">
        <f t="shared" ca="1" si="324"/>
        <v>#N/A</v>
      </c>
      <c r="V1131" s="2"/>
      <c r="W1131" s="2"/>
      <c r="X1131" s="2"/>
      <c r="Y1131" s="2"/>
      <c r="AB1131" s="6"/>
      <c r="AC1131" s="6"/>
      <c r="AP1131" s="35" t="e">
        <f t="shared" si="326"/>
        <v>#N/A</v>
      </c>
      <c r="AQ1131" s="78" t="e">
        <f t="shared" ca="1" si="327"/>
        <v>#N/A</v>
      </c>
    </row>
    <row r="1132" spans="1:43">
      <c r="A1132" s="74">
        <v>2.60745502321467</v>
      </c>
      <c r="B1132" s="74">
        <v>5539</v>
      </c>
      <c r="C1132" s="35">
        <v>0</v>
      </c>
      <c r="D1132" s="35">
        <f t="shared" ca="1" si="314"/>
        <v>30</v>
      </c>
      <c r="E1132" s="35">
        <f t="shared" ca="1" si="315"/>
        <v>1.2681791777477088E-3</v>
      </c>
      <c r="F1132" s="35">
        <f ca="1">E1132*'Input Sheet'!$D$2/SUM(OFFSET($E$4,0,0,'Input Sheet'!$D$2))</f>
        <v>0.59147790274037981</v>
      </c>
      <c r="G1132" s="35" t="str">
        <f t="shared" si="316"/>
        <v/>
      </c>
      <c r="H1132" s="35" t="str">
        <f t="shared" si="317"/>
        <v/>
      </c>
      <c r="J1132" s="19">
        <v>1129</v>
      </c>
      <c r="K1132" s="30">
        <f t="shared" si="318"/>
        <v>2.7259116322950501</v>
      </c>
      <c r="L1132" s="77">
        <f t="shared" ca="1" si="319"/>
        <v>1.1903085264824986E-3</v>
      </c>
      <c r="M1132" s="27">
        <f t="shared" si="325"/>
        <v>2.7259116322950501</v>
      </c>
      <c r="N1132" s="22" t="str">
        <f t="shared" si="320"/>
        <v/>
      </c>
      <c r="O1132" s="28" t="str">
        <f t="shared" ca="1" si="321"/>
        <v/>
      </c>
      <c r="P1132" s="28" t="str">
        <f t="shared" ca="1" si="322"/>
        <v/>
      </c>
      <c r="Q1132" s="20" t="str">
        <f ca="1">IF(O1132="","",SUM($P$4:$P1132))</f>
        <v/>
      </c>
      <c r="R1132" s="28" t="e">
        <f t="shared" si="328"/>
        <v>#N/A</v>
      </c>
      <c r="S1132" s="77">
        <f ca="1">SUM(L$4:L1132)</f>
        <v>1.8072864848672063</v>
      </c>
      <c r="T1132" s="80">
        <f t="shared" ca="1" si="323"/>
        <v>0.86295622859752286</v>
      </c>
      <c r="U1132" s="80" t="e">
        <f t="shared" ca="1" si="324"/>
        <v>#N/A</v>
      </c>
      <c r="V1132" s="2"/>
      <c r="W1132" s="2"/>
      <c r="X1132" s="2"/>
      <c r="Y1132" s="2"/>
      <c r="AB1132" s="6"/>
      <c r="AC1132" s="6"/>
      <c r="AP1132" s="35" t="e">
        <f t="shared" si="326"/>
        <v>#N/A</v>
      </c>
      <c r="AQ1132" s="78" t="e">
        <f t="shared" ca="1" si="327"/>
        <v>#N/A</v>
      </c>
    </row>
    <row r="1133" spans="1:43">
      <c r="A1133" s="74">
        <v>2.6683859166900001</v>
      </c>
      <c r="B1133" s="74">
        <v>5540</v>
      </c>
      <c r="C1133" s="35">
        <v>0</v>
      </c>
      <c r="D1133" s="35">
        <f t="shared" ca="1" si="314"/>
        <v>31</v>
      </c>
      <c r="E1133" s="35">
        <f t="shared" ca="1" si="315"/>
        <v>1.2923349716095702E-3</v>
      </c>
      <c r="F1133" s="35">
        <f ca="1">E1133*'Input Sheet'!$D$2/SUM(OFFSET($E$4,0,0,'Input Sheet'!$D$2))</f>
        <v>0.60274414850686331</v>
      </c>
      <c r="G1133" s="35" t="str">
        <f t="shared" si="316"/>
        <v/>
      </c>
      <c r="H1133" s="35" t="str">
        <f t="shared" si="317"/>
        <v/>
      </c>
      <c r="J1133" s="19">
        <v>1130</v>
      </c>
      <c r="K1133" s="30">
        <f t="shared" si="318"/>
        <v>2.7267272090265702</v>
      </c>
      <c r="L1133" s="77">
        <f t="shared" ca="1" si="319"/>
        <v>1.1903085264824986E-3</v>
      </c>
      <c r="M1133" s="27">
        <f t="shared" si="325"/>
        <v>2.7267272090265702</v>
      </c>
      <c r="N1133" s="22" t="str">
        <f t="shared" si="320"/>
        <v/>
      </c>
      <c r="O1133" s="28" t="str">
        <f t="shared" ca="1" si="321"/>
        <v/>
      </c>
      <c r="P1133" s="28" t="str">
        <f t="shared" ca="1" si="322"/>
        <v/>
      </c>
      <c r="Q1133" s="20" t="str">
        <f ca="1">IF(O1133="","",SUM($P$4:$P1133))</f>
        <v/>
      </c>
      <c r="R1133" s="28" t="e">
        <f t="shared" si="328"/>
        <v>#N/A</v>
      </c>
      <c r="S1133" s="77">
        <f ca="1">SUM(L$4:L1133)</f>
        <v>1.8084767933936889</v>
      </c>
      <c r="T1133" s="80">
        <f t="shared" ca="1" si="323"/>
        <v>0.86352458572600344</v>
      </c>
      <c r="U1133" s="80" t="e">
        <f t="shared" ca="1" si="324"/>
        <v>#N/A</v>
      </c>
      <c r="V1133" s="2"/>
      <c r="W1133" s="2"/>
      <c r="X1133" s="2"/>
      <c r="Y1133" s="2"/>
      <c r="AB1133" s="6"/>
      <c r="AC1133" s="6"/>
      <c r="AP1133" s="35" t="e">
        <f t="shared" si="326"/>
        <v>#N/A</v>
      </c>
      <c r="AQ1133" s="78" t="e">
        <f t="shared" ca="1" si="327"/>
        <v>#N/A</v>
      </c>
    </row>
    <row r="1134" spans="1:43">
      <c r="A1134" s="74">
        <v>2.9365137424788901</v>
      </c>
      <c r="B1134" s="74">
        <v>5541</v>
      </c>
      <c r="C1134" s="35">
        <v>0</v>
      </c>
      <c r="D1134" s="35">
        <f t="shared" ca="1" si="314"/>
        <v>37</v>
      </c>
      <c r="E1134" s="35">
        <f t="shared" ca="1" si="315"/>
        <v>1.8337185407973631E-3</v>
      </c>
      <c r="F1134" s="35">
        <f ca="1">E1134*'Input Sheet'!$D$2/SUM(OFFSET($E$4,0,0,'Input Sheet'!$D$2))</f>
        <v>0.85524507558406282</v>
      </c>
      <c r="G1134" s="35" t="str">
        <f t="shared" si="316"/>
        <v/>
      </c>
      <c r="H1134" s="35" t="str">
        <f t="shared" si="317"/>
        <v/>
      </c>
      <c r="J1134" s="19">
        <v>1131</v>
      </c>
      <c r="K1134" s="30">
        <f t="shared" si="318"/>
        <v>2.7275412570285602</v>
      </c>
      <c r="L1134" s="77">
        <f t="shared" ca="1" si="319"/>
        <v>1.1903085264824986E-3</v>
      </c>
      <c r="M1134" s="27">
        <f t="shared" si="325"/>
        <v>2.7275412570285602</v>
      </c>
      <c r="N1134" s="22" t="str">
        <f t="shared" si="320"/>
        <v/>
      </c>
      <c r="O1134" s="28" t="str">
        <f t="shared" ca="1" si="321"/>
        <v/>
      </c>
      <c r="P1134" s="28" t="str">
        <f t="shared" ca="1" si="322"/>
        <v/>
      </c>
      <c r="Q1134" s="20" t="str">
        <f ca="1">IF(O1134="","",SUM($P$4:$P1134))</f>
        <v/>
      </c>
      <c r="R1134" s="28" t="e">
        <f t="shared" si="328"/>
        <v>#N/A</v>
      </c>
      <c r="S1134" s="77">
        <f ca="1">SUM(L$4:L1134)</f>
        <v>1.8096671019201716</v>
      </c>
      <c r="T1134" s="80">
        <f t="shared" ca="1" si="323"/>
        <v>0.86409294285448401</v>
      </c>
      <c r="U1134" s="80" t="e">
        <f t="shared" ca="1" si="324"/>
        <v>#N/A</v>
      </c>
      <c r="V1134" s="2"/>
      <c r="W1134" s="2"/>
      <c r="X1134" s="2"/>
      <c r="Y1134" s="2"/>
      <c r="AB1134" s="6"/>
      <c r="AC1134" s="6"/>
      <c r="AP1134" s="35" t="e">
        <f t="shared" si="326"/>
        <v>#N/A</v>
      </c>
      <c r="AQ1134" s="78" t="e">
        <f t="shared" ca="1" si="327"/>
        <v>#N/A</v>
      </c>
    </row>
    <row r="1135" spans="1:43">
      <c r="A1135" s="74">
        <v>2.7058637122839202</v>
      </c>
      <c r="B1135" s="74">
        <v>5542</v>
      </c>
      <c r="C1135" s="35">
        <v>0</v>
      </c>
      <c r="D1135" s="35">
        <f t="shared" ca="1" si="314"/>
        <v>32</v>
      </c>
      <c r="E1135" s="35">
        <f t="shared" ca="1" si="315"/>
        <v>9.4891728684618783E-4</v>
      </c>
      <c r="F1135" s="35">
        <f ca="1">E1135*'Input Sheet'!$D$2/SUM(OFFSET($E$4,0,0,'Input Sheet'!$D$2))</f>
        <v>0.44257437477776673</v>
      </c>
      <c r="G1135" s="35" t="str">
        <f t="shared" si="316"/>
        <v/>
      </c>
      <c r="H1135" s="35" t="str">
        <f t="shared" si="317"/>
        <v/>
      </c>
      <c r="J1135" s="19">
        <v>1132</v>
      </c>
      <c r="K1135" s="30">
        <f t="shared" si="318"/>
        <v>2.7315887651867401</v>
      </c>
      <c r="L1135" s="77">
        <f t="shared" ca="1" si="319"/>
        <v>1.1903085264824986E-3</v>
      </c>
      <c r="M1135" s="27">
        <f t="shared" si="325"/>
        <v>2.7315887651867401</v>
      </c>
      <c r="N1135" s="22" t="str">
        <f t="shared" si="320"/>
        <v/>
      </c>
      <c r="O1135" s="28" t="str">
        <f t="shared" ca="1" si="321"/>
        <v/>
      </c>
      <c r="P1135" s="28" t="str">
        <f t="shared" ca="1" si="322"/>
        <v/>
      </c>
      <c r="Q1135" s="20" t="str">
        <f ca="1">IF(O1135="","",SUM($P$4:$P1135))</f>
        <v/>
      </c>
      <c r="R1135" s="28" t="e">
        <f t="shared" si="328"/>
        <v>#N/A</v>
      </c>
      <c r="S1135" s="77">
        <f ca="1">SUM(L$4:L1135)</f>
        <v>1.8108574104466542</v>
      </c>
      <c r="T1135" s="80">
        <f t="shared" ca="1" si="323"/>
        <v>0.86466129998296459</v>
      </c>
      <c r="U1135" s="80" t="e">
        <f t="shared" ca="1" si="324"/>
        <v>#N/A</v>
      </c>
      <c r="V1135" s="2"/>
      <c r="W1135" s="2"/>
      <c r="X1135" s="2"/>
      <c r="Y1135" s="2"/>
      <c r="AB1135" s="6"/>
      <c r="AC1135" s="6"/>
      <c r="AP1135" s="35" t="e">
        <f t="shared" si="326"/>
        <v>#N/A</v>
      </c>
      <c r="AQ1135" s="78" t="e">
        <f t="shared" ca="1" si="327"/>
        <v>#N/A</v>
      </c>
    </row>
    <row r="1136" spans="1:43">
      <c r="A1136" s="74">
        <v>2.7972675408307199</v>
      </c>
      <c r="B1136" s="74">
        <v>5543</v>
      </c>
      <c r="C1136" s="35">
        <v>0</v>
      </c>
      <c r="D1136" s="35">
        <f t="shared" ca="1" si="314"/>
        <v>34</v>
      </c>
      <c r="E1136" s="35">
        <f t="shared" ca="1" si="315"/>
        <v>1.3846446124388249E-3</v>
      </c>
      <c r="F1136" s="35">
        <f ca="1">E1136*'Input Sheet'!$D$2/SUM(OFFSET($E$4,0,0,'Input Sheet'!$D$2))</f>
        <v>0.64579730197163909</v>
      </c>
      <c r="G1136" s="35" t="str">
        <f t="shared" si="316"/>
        <v/>
      </c>
      <c r="H1136" s="35" t="str">
        <f t="shared" si="317"/>
        <v/>
      </c>
      <c r="J1136" s="19">
        <v>1133</v>
      </c>
      <c r="K1136" s="30">
        <f t="shared" si="318"/>
        <v>2.7323937598229699</v>
      </c>
      <c r="L1136" s="77">
        <f t="shared" ca="1" si="319"/>
        <v>1.1903085264824986E-3</v>
      </c>
      <c r="M1136" s="27">
        <f t="shared" si="325"/>
        <v>2.7323937598229699</v>
      </c>
      <c r="N1136" s="22" t="str">
        <f t="shared" si="320"/>
        <v/>
      </c>
      <c r="O1136" s="28" t="str">
        <f t="shared" ca="1" si="321"/>
        <v/>
      </c>
      <c r="P1136" s="28" t="str">
        <f t="shared" ca="1" si="322"/>
        <v/>
      </c>
      <c r="Q1136" s="20" t="str">
        <f ca="1">IF(O1136="","",SUM($P$4:$P1136))</f>
        <v/>
      </c>
      <c r="R1136" s="28" t="e">
        <f t="shared" si="328"/>
        <v>#N/A</v>
      </c>
      <c r="S1136" s="77">
        <f ca="1">SUM(L$4:L1136)</f>
        <v>1.8120477189731368</v>
      </c>
      <c r="T1136" s="80">
        <f t="shared" ca="1" si="323"/>
        <v>0.86522965711144517</v>
      </c>
      <c r="U1136" s="80" t="e">
        <f t="shared" ca="1" si="324"/>
        <v>#N/A</v>
      </c>
      <c r="V1136" s="2"/>
      <c r="W1136" s="2"/>
      <c r="X1136" s="2"/>
      <c r="Y1136" s="2"/>
      <c r="AB1136" s="6"/>
      <c r="AC1136" s="6"/>
      <c r="AP1136" s="35" t="e">
        <f t="shared" si="326"/>
        <v>#N/A</v>
      </c>
      <c r="AQ1136" s="78" t="e">
        <f t="shared" ca="1" si="327"/>
        <v>#N/A</v>
      </c>
    </row>
    <row r="1137" spans="1:43">
      <c r="A1137" s="74">
        <v>2.8987251815894899</v>
      </c>
      <c r="B1137" s="74">
        <v>5545</v>
      </c>
      <c r="C1137" s="35">
        <v>0</v>
      </c>
      <c r="D1137" s="35">
        <f t="shared" ca="1" si="314"/>
        <v>36</v>
      </c>
      <c r="E1137" s="35">
        <f t="shared" ca="1" si="315"/>
        <v>1.6752490372716649E-3</v>
      </c>
      <c r="F1137" s="35">
        <f ca="1">E1137*'Input Sheet'!$D$2/SUM(OFFSET($E$4,0,0,'Input Sheet'!$D$2))</f>
        <v>0.78133500732371164</v>
      </c>
      <c r="G1137" s="35" t="str">
        <f t="shared" si="316"/>
        <v/>
      </c>
      <c r="H1137" s="35" t="str">
        <f t="shared" si="317"/>
        <v/>
      </c>
      <c r="J1137" s="19">
        <v>1134</v>
      </c>
      <c r="K1137" s="30">
        <f t="shared" si="318"/>
        <v>2.7323937598229699</v>
      </c>
      <c r="L1137" s="77">
        <f t="shared" ca="1" si="319"/>
        <v>1.1903085264824986E-3</v>
      </c>
      <c r="M1137" s="27" t="str">
        <f t="shared" si="325"/>
        <v/>
      </c>
      <c r="N1137" s="22" t="str">
        <f t="shared" si="320"/>
        <v/>
      </c>
      <c r="O1137" s="28" t="str">
        <f t="shared" ca="1" si="321"/>
        <v/>
      </c>
      <c r="P1137" s="28" t="str">
        <f t="shared" ca="1" si="322"/>
        <v/>
      </c>
      <c r="Q1137" s="20" t="str">
        <f ca="1">IF(O1137="","",SUM($P$4:$P1137))</f>
        <v/>
      </c>
      <c r="R1137" s="28" t="e">
        <f t="shared" si="328"/>
        <v>#N/A</v>
      </c>
      <c r="S1137" s="77">
        <f ca="1">SUM(L$4:L1137)</f>
        <v>1.8132380274996194</v>
      </c>
      <c r="T1137" s="80">
        <f t="shared" ca="1" si="323"/>
        <v>0.86579801423992575</v>
      </c>
      <c r="U1137" s="80" t="e">
        <f t="shared" ca="1" si="324"/>
        <v>#N/A</v>
      </c>
      <c r="V1137" s="2"/>
      <c r="W1137" s="2"/>
      <c r="X1137" s="2"/>
      <c r="Y1137" s="2"/>
      <c r="AB1137" s="6"/>
      <c r="AC1137" s="6"/>
      <c r="AP1137" s="35" t="e">
        <f t="shared" si="326"/>
        <v>#N/A</v>
      </c>
      <c r="AQ1137" s="78" t="e">
        <f t="shared" ca="1" si="327"/>
        <v>#N/A</v>
      </c>
    </row>
    <row r="1138" spans="1:43">
      <c r="A1138" s="74">
        <v>2.5250448070368501</v>
      </c>
      <c r="B1138" s="74">
        <v>5546</v>
      </c>
      <c r="C1138" s="35">
        <v>0</v>
      </c>
      <c r="D1138" s="35">
        <f t="shared" ca="1" si="314"/>
        <v>28</v>
      </c>
      <c r="E1138" s="35">
        <f t="shared" ca="1" si="315"/>
        <v>1.1799580175565639E-3</v>
      </c>
      <c r="F1138" s="35">
        <f ca="1">E1138*'Input Sheet'!$D$2/SUM(OFFSET($E$4,0,0,'Input Sheet'!$D$2))</f>
        <v>0.55033161385409246</v>
      </c>
      <c r="G1138" s="35" t="str">
        <f t="shared" si="316"/>
        <v/>
      </c>
      <c r="H1138" s="35" t="str">
        <f t="shared" si="317"/>
        <v/>
      </c>
      <c r="J1138" s="19">
        <v>1135</v>
      </c>
      <c r="K1138" s="30">
        <f t="shared" si="318"/>
        <v>2.7331972651065701</v>
      </c>
      <c r="L1138" s="77">
        <f t="shared" ca="1" si="319"/>
        <v>1.1903085264824986E-3</v>
      </c>
      <c r="M1138" s="27">
        <f t="shared" si="325"/>
        <v>2.7331972651065701</v>
      </c>
      <c r="N1138" s="22" t="str">
        <f t="shared" si="320"/>
        <v/>
      </c>
      <c r="O1138" s="28" t="str">
        <f t="shared" ca="1" si="321"/>
        <v/>
      </c>
      <c r="P1138" s="28" t="str">
        <f t="shared" ca="1" si="322"/>
        <v/>
      </c>
      <c r="Q1138" s="20" t="str">
        <f ca="1">IF(O1138="","",SUM($P$4:$P1138))</f>
        <v/>
      </c>
      <c r="R1138" s="28" t="e">
        <f t="shared" si="328"/>
        <v>#N/A</v>
      </c>
      <c r="S1138" s="77">
        <f ca="1">SUM(L$4:L1138)</f>
        <v>1.814428336026102</v>
      </c>
      <c r="T1138" s="80">
        <f t="shared" ca="1" si="323"/>
        <v>0.86636637136840633</v>
      </c>
      <c r="U1138" s="80" t="e">
        <f t="shared" ca="1" si="324"/>
        <v>#N/A</v>
      </c>
      <c r="V1138" s="2"/>
      <c r="W1138" s="2"/>
      <c r="X1138" s="2"/>
      <c r="Y1138" s="2"/>
      <c r="AB1138" s="6"/>
      <c r="AC1138" s="6"/>
      <c r="AP1138" s="35" t="e">
        <f t="shared" si="326"/>
        <v>#N/A</v>
      </c>
      <c r="AQ1138" s="78" t="e">
        <f t="shared" ca="1" si="327"/>
        <v>#N/A</v>
      </c>
    </row>
    <row r="1139" spans="1:43">
      <c r="A1139" s="74">
        <v>2.67760695272049</v>
      </c>
      <c r="B1139" s="74">
        <v>5547</v>
      </c>
      <c r="C1139" s="35">
        <v>0</v>
      </c>
      <c r="D1139" s="35">
        <f t="shared" ca="1" si="314"/>
        <v>32</v>
      </c>
      <c r="E1139" s="35">
        <f t="shared" ca="1" si="315"/>
        <v>9.4891728684618783E-4</v>
      </c>
      <c r="F1139" s="35">
        <f ca="1">E1139*'Input Sheet'!$D$2/SUM(OFFSET($E$4,0,0,'Input Sheet'!$D$2))</f>
        <v>0.44257437477776673</v>
      </c>
      <c r="G1139" s="35" t="str">
        <f t="shared" si="316"/>
        <v/>
      </c>
      <c r="H1139" s="35" t="str">
        <f t="shared" si="317"/>
        <v/>
      </c>
      <c r="J1139" s="19">
        <v>1136</v>
      </c>
      <c r="K1139" s="30">
        <f t="shared" si="318"/>
        <v>2.7363965022766399</v>
      </c>
      <c r="L1139" s="77">
        <f t="shared" ca="1" si="319"/>
        <v>1.1903085264824986E-3</v>
      </c>
      <c r="M1139" s="27">
        <f t="shared" si="325"/>
        <v>2.7363965022766399</v>
      </c>
      <c r="N1139" s="22" t="str">
        <f t="shared" si="320"/>
        <v/>
      </c>
      <c r="O1139" s="28" t="str">
        <f t="shared" ca="1" si="321"/>
        <v/>
      </c>
      <c r="P1139" s="28" t="str">
        <f t="shared" ca="1" si="322"/>
        <v/>
      </c>
      <c r="Q1139" s="20" t="str">
        <f ca="1">IF(O1139="","",SUM($P$4:$P1139))</f>
        <v/>
      </c>
      <c r="R1139" s="28" t="e">
        <f t="shared" si="328"/>
        <v>#N/A</v>
      </c>
      <c r="S1139" s="77">
        <f ca="1">SUM(L$4:L1139)</f>
        <v>1.8156186445525846</v>
      </c>
      <c r="T1139" s="80">
        <f t="shared" ca="1" si="323"/>
        <v>0.86693472849688691</v>
      </c>
      <c r="U1139" s="80" t="e">
        <f t="shared" ca="1" si="324"/>
        <v>#N/A</v>
      </c>
      <c r="V1139" s="2"/>
      <c r="W1139" s="2"/>
      <c r="X1139" s="2"/>
      <c r="Y1139" s="2"/>
      <c r="AB1139" s="6"/>
      <c r="AC1139" s="6"/>
      <c r="AP1139" s="35" t="e">
        <f t="shared" si="326"/>
        <v>#N/A</v>
      </c>
      <c r="AQ1139" s="78" t="e">
        <f t="shared" ca="1" si="327"/>
        <v>#N/A</v>
      </c>
    </row>
    <row r="1140" spans="1:43">
      <c r="A1140" s="74">
        <v>2.4941545940184402</v>
      </c>
      <c r="B1140" s="74">
        <v>5548</v>
      </c>
      <c r="C1140" s="35">
        <v>0</v>
      </c>
      <c r="D1140" s="35">
        <f t="shared" ca="1" si="314"/>
        <v>28</v>
      </c>
      <c r="E1140" s="35">
        <f t="shared" ca="1" si="315"/>
        <v>1.1799580175565639E-3</v>
      </c>
      <c r="F1140" s="35">
        <f ca="1">E1140*'Input Sheet'!$D$2/SUM(OFFSET($E$4,0,0,'Input Sheet'!$D$2))</f>
        <v>0.55033161385409246</v>
      </c>
      <c r="G1140" s="35" t="str">
        <f t="shared" si="316"/>
        <v/>
      </c>
      <c r="H1140" s="35" t="str">
        <f t="shared" si="317"/>
        <v/>
      </c>
      <c r="J1140" s="19">
        <v>1137</v>
      </c>
      <c r="K1140" s="30">
        <f t="shared" si="318"/>
        <v>2.7363965022766399</v>
      </c>
      <c r="L1140" s="77">
        <f t="shared" ca="1" si="319"/>
        <v>1.1903085264824986E-3</v>
      </c>
      <c r="M1140" s="27" t="str">
        <f t="shared" si="325"/>
        <v/>
      </c>
      <c r="N1140" s="22" t="str">
        <f t="shared" si="320"/>
        <v/>
      </c>
      <c r="O1140" s="28" t="str">
        <f t="shared" ca="1" si="321"/>
        <v/>
      </c>
      <c r="P1140" s="28" t="str">
        <f t="shared" ca="1" si="322"/>
        <v/>
      </c>
      <c r="Q1140" s="20" t="str">
        <f ca="1">IF(O1140="","",SUM($P$4:$P1140))</f>
        <v/>
      </c>
      <c r="R1140" s="28" t="e">
        <f t="shared" si="328"/>
        <v>#N/A</v>
      </c>
      <c r="S1140" s="77">
        <f ca="1">SUM(L$4:L1140)</f>
        <v>1.8168089530790672</v>
      </c>
      <c r="T1140" s="80">
        <f t="shared" ca="1" si="323"/>
        <v>0.8675030856253676</v>
      </c>
      <c r="U1140" s="80" t="e">
        <f t="shared" ca="1" si="324"/>
        <v>#N/A</v>
      </c>
      <c r="V1140" s="2"/>
      <c r="W1140" s="2"/>
      <c r="X1140" s="2"/>
      <c r="Y1140" s="2"/>
      <c r="AB1140" s="6"/>
      <c r="AC1140" s="6"/>
      <c r="AP1140" s="35" t="e">
        <f t="shared" si="326"/>
        <v>#N/A</v>
      </c>
      <c r="AQ1140" s="78" t="e">
        <f t="shared" ca="1" si="327"/>
        <v>#N/A</v>
      </c>
    </row>
    <row r="1141" spans="1:43">
      <c r="A1141" s="74">
        <v>2.6344772701607302</v>
      </c>
      <c r="B1141" s="74">
        <v>5549</v>
      </c>
      <c r="C1141" s="35">
        <v>0</v>
      </c>
      <c r="D1141" s="35">
        <f t="shared" ca="1" si="314"/>
        <v>31</v>
      </c>
      <c r="E1141" s="35">
        <f t="shared" ca="1" si="315"/>
        <v>1.2923349716095702E-3</v>
      </c>
      <c r="F1141" s="35">
        <f ca="1">E1141*'Input Sheet'!$D$2/SUM(OFFSET($E$4,0,0,'Input Sheet'!$D$2))</f>
        <v>0.60274414850686331</v>
      </c>
      <c r="G1141" s="35" t="str">
        <f t="shared" si="316"/>
        <v/>
      </c>
      <c r="H1141" s="35" t="str">
        <f t="shared" si="317"/>
        <v/>
      </c>
      <c r="J1141" s="19">
        <v>1138</v>
      </c>
      <c r="K1141" s="30">
        <f t="shared" si="318"/>
        <v>2.7371926427047399</v>
      </c>
      <c r="L1141" s="77">
        <f t="shared" ca="1" si="319"/>
        <v>1.1903085264824986E-3</v>
      </c>
      <c r="M1141" s="27">
        <f t="shared" si="325"/>
        <v>2.7371926427047399</v>
      </c>
      <c r="N1141" s="22" t="str">
        <f t="shared" si="320"/>
        <v/>
      </c>
      <c r="O1141" s="28" t="str">
        <f t="shared" ca="1" si="321"/>
        <v/>
      </c>
      <c r="P1141" s="28" t="str">
        <f t="shared" ca="1" si="322"/>
        <v/>
      </c>
      <c r="Q1141" s="20" t="str">
        <f ca="1">IF(O1141="","",SUM($P$4:$P1141))</f>
        <v/>
      </c>
      <c r="R1141" s="28" t="e">
        <f t="shared" si="328"/>
        <v>#N/A</v>
      </c>
      <c r="S1141" s="77">
        <f ca="1">SUM(L$4:L1141)</f>
        <v>1.8179992616055498</v>
      </c>
      <c r="T1141" s="80">
        <f t="shared" ca="1" si="323"/>
        <v>0.86807144275384818</v>
      </c>
      <c r="U1141" s="80" t="e">
        <f t="shared" ca="1" si="324"/>
        <v>#N/A</v>
      </c>
      <c r="V1141" s="2"/>
      <c r="W1141" s="2"/>
      <c r="X1141" s="2"/>
      <c r="Y1141" s="2"/>
      <c r="AB1141" s="6"/>
      <c r="AC1141" s="6"/>
      <c r="AP1141" s="35" t="e">
        <f t="shared" si="326"/>
        <v>#N/A</v>
      </c>
      <c r="AQ1141" s="78" t="e">
        <f t="shared" ca="1" si="327"/>
        <v>#N/A</v>
      </c>
    </row>
    <row r="1142" spans="1:43">
      <c r="A1142" s="74">
        <v>2.35793484700045</v>
      </c>
      <c r="B1142" s="74">
        <v>8289</v>
      </c>
      <c r="C1142" s="35">
        <v>0</v>
      </c>
      <c r="D1142" s="35">
        <f t="shared" ca="1" si="314"/>
        <v>25</v>
      </c>
      <c r="E1142" s="35">
        <f t="shared" ca="1" si="315"/>
        <v>7.2564263111767296E-4</v>
      </c>
      <c r="F1142" s="35">
        <f ca="1">E1142*'Input Sheet'!$D$2/SUM(OFFSET($E$4,0,0,'Input Sheet'!$D$2))</f>
        <v>0.33843922777123336</v>
      </c>
      <c r="G1142" s="35" t="str">
        <f t="shared" si="316"/>
        <v/>
      </c>
      <c r="H1142" s="35" t="str">
        <f t="shared" si="317"/>
        <v/>
      </c>
      <c r="J1142" s="19">
        <v>1139</v>
      </c>
      <c r="K1142" s="30">
        <f t="shared" si="318"/>
        <v>2.7387805584843701</v>
      </c>
      <c r="L1142" s="77">
        <f t="shared" ca="1" si="319"/>
        <v>1.1903085264824986E-3</v>
      </c>
      <c r="M1142" s="27">
        <f t="shared" si="325"/>
        <v>2.7387805584843701</v>
      </c>
      <c r="N1142" s="22" t="str">
        <f t="shared" si="320"/>
        <v/>
      </c>
      <c r="O1142" s="28" t="str">
        <f t="shared" ca="1" si="321"/>
        <v/>
      </c>
      <c r="P1142" s="28" t="str">
        <f t="shared" ca="1" si="322"/>
        <v/>
      </c>
      <c r="Q1142" s="20" t="str">
        <f ca="1">IF(O1142="","",SUM($P$4:$P1142))</f>
        <v/>
      </c>
      <c r="R1142" s="28" t="e">
        <f t="shared" si="328"/>
        <v>#N/A</v>
      </c>
      <c r="S1142" s="77">
        <f ca="1">SUM(L$4:L1142)</f>
        <v>1.8191895701320324</v>
      </c>
      <c r="T1142" s="80">
        <f t="shared" ca="1" si="323"/>
        <v>0.86863979988232876</v>
      </c>
      <c r="U1142" s="80" t="e">
        <f t="shared" ca="1" si="324"/>
        <v>#N/A</v>
      </c>
      <c r="V1142" s="2"/>
      <c r="W1142" s="2"/>
      <c r="X1142" s="2"/>
      <c r="Y1142" s="2"/>
      <c r="AB1142" s="6"/>
      <c r="AC1142" s="6"/>
      <c r="AP1142" s="35" t="e">
        <f t="shared" si="326"/>
        <v>#N/A</v>
      </c>
      <c r="AQ1142" s="78" t="e">
        <f t="shared" ca="1" si="327"/>
        <v>#N/A</v>
      </c>
    </row>
    <row r="1143" spans="1:43">
      <c r="A1143" s="74">
        <v>2.3201462861110498</v>
      </c>
      <c r="B1143" s="74">
        <v>8290</v>
      </c>
      <c r="C1143" s="35">
        <v>0</v>
      </c>
      <c r="D1143" s="35">
        <f t="shared" ca="1" si="314"/>
        <v>24</v>
      </c>
      <c r="E1143" s="35">
        <f t="shared" ca="1" si="315"/>
        <v>7.7985731045405093E-4</v>
      </c>
      <c r="F1143" s="35">
        <f ca="1">E1143*'Input Sheet'!$D$2/SUM(OFFSET($E$4,0,0,'Input Sheet'!$D$2))</f>
        <v>0.36372491720241751</v>
      </c>
      <c r="G1143" s="35" t="str">
        <f t="shared" si="316"/>
        <v/>
      </c>
      <c r="H1143" s="35" t="str">
        <f t="shared" si="317"/>
        <v/>
      </c>
      <c r="J1143" s="19">
        <v>1140</v>
      </c>
      <c r="K1143" s="30">
        <f t="shared" si="318"/>
        <v>2.7387805584843701</v>
      </c>
      <c r="L1143" s="77">
        <f t="shared" ca="1" si="319"/>
        <v>1.1903085264824986E-3</v>
      </c>
      <c r="M1143" s="27" t="str">
        <f t="shared" si="325"/>
        <v/>
      </c>
      <c r="N1143" s="22" t="str">
        <f t="shared" si="320"/>
        <v/>
      </c>
      <c r="O1143" s="28" t="str">
        <f t="shared" ca="1" si="321"/>
        <v/>
      </c>
      <c r="P1143" s="28" t="str">
        <f t="shared" ca="1" si="322"/>
        <v/>
      </c>
      <c r="Q1143" s="20" t="str">
        <f ca="1">IF(O1143="","",SUM($P$4:$P1143))</f>
        <v/>
      </c>
      <c r="R1143" s="28" t="e">
        <f t="shared" si="328"/>
        <v>#N/A</v>
      </c>
      <c r="S1143" s="77">
        <f ca="1">SUM(L$4:L1143)</f>
        <v>1.820379878658515</v>
      </c>
      <c r="T1143" s="80">
        <f t="shared" ca="1" si="323"/>
        <v>0.86920815701080933</v>
      </c>
      <c r="U1143" s="80" t="e">
        <f t="shared" ca="1" si="324"/>
        <v>#N/A</v>
      </c>
      <c r="V1143" s="2"/>
      <c r="W1143" s="2"/>
      <c r="X1143" s="2"/>
      <c r="Y1143" s="2"/>
      <c r="AB1143" s="6"/>
      <c r="AC1143" s="6"/>
      <c r="AP1143" s="35" t="e">
        <f t="shared" si="326"/>
        <v>#N/A</v>
      </c>
      <c r="AQ1143" s="78" t="e">
        <f t="shared" ca="1" si="327"/>
        <v>#N/A</v>
      </c>
    </row>
    <row r="1144" spans="1:43">
      <c r="A1144" s="74">
        <v>2.1492191126553801</v>
      </c>
      <c r="B1144" s="74">
        <v>8298</v>
      </c>
      <c r="C1144" s="35">
        <v>0</v>
      </c>
      <c r="D1144" s="35">
        <f t="shared" ca="1" si="314"/>
        <v>21</v>
      </c>
      <c r="E1144" s="35">
        <f t="shared" ca="1" si="315"/>
        <v>8.8113748064288871E-4</v>
      </c>
      <c r="F1144" s="35">
        <f ca="1">E1144*'Input Sheet'!$D$2/SUM(OFFSET($E$4,0,0,'Input Sheet'!$D$2))</f>
        <v>0.41096191943649768</v>
      </c>
      <c r="G1144" s="35" t="str">
        <f t="shared" si="316"/>
        <v/>
      </c>
      <c r="H1144" s="35" t="str">
        <f t="shared" si="317"/>
        <v/>
      </c>
      <c r="J1144" s="19">
        <v>1141</v>
      </c>
      <c r="K1144" s="30">
        <f t="shared" si="318"/>
        <v>2.7395723444500901</v>
      </c>
      <c r="L1144" s="77">
        <f t="shared" ca="1" si="319"/>
        <v>1.1903085264824986E-3</v>
      </c>
      <c r="M1144" s="27">
        <f t="shared" si="325"/>
        <v>2.7395723444500901</v>
      </c>
      <c r="N1144" s="22" t="str">
        <f t="shared" si="320"/>
        <v/>
      </c>
      <c r="O1144" s="28" t="str">
        <f t="shared" ca="1" si="321"/>
        <v/>
      </c>
      <c r="P1144" s="28" t="str">
        <f t="shared" ca="1" si="322"/>
        <v/>
      </c>
      <c r="Q1144" s="20" t="str">
        <f ca="1">IF(O1144="","",SUM($P$4:$P1144))</f>
        <v/>
      </c>
      <c r="R1144" s="28" t="e">
        <f t="shared" si="328"/>
        <v>#N/A</v>
      </c>
      <c r="S1144" s="77">
        <f ca="1">SUM(L$4:L1144)</f>
        <v>1.8215701871849976</v>
      </c>
      <c r="T1144" s="80">
        <f t="shared" ca="1" si="323"/>
        <v>0.86977651413928991</v>
      </c>
      <c r="U1144" s="80" t="e">
        <f t="shared" ca="1" si="324"/>
        <v>#N/A</v>
      </c>
      <c r="V1144" s="2"/>
      <c r="W1144" s="2"/>
      <c r="X1144" s="2"/>
      <c r="Y1144" s="2"/>
      <c r="AB1144" s="6"/>
      <c r="AC1144" s="6"/>
      <c r="AP1144" s="35" t="e">
        <f t="shared" si="326"/>
        <v>#N/A</v>
      </c>
      <c r="AQ1144" s="78" t="e">
        <f t="shared" ca="1" si="327"/>
        <v>#N/A</v>
      </c>
    </row>
    <row r="1145" spans="1:43">
      <c r="A1145" s="74">
        <v>3.3344537511509298</v>
      </c>
      <c r="B1145" s="74">
        <v>10046</v>
      </c>
      <c r="C1145" s="35">
        <v>0</v>
      </c>
      <c r="D1145" s="35">
        <f t="shared" ca="1" si="314"/>
        <v>45</v>
      </c>
      <c r="E1145" s="35">
        <f t="shared" ca="1" si="315"/>
        <v>1.6961896502375607E-2</v>
      </c>
      <c r="F1145" s="35">
        <f ca="1">E1145*'Input Sheet'!$D$2/SUM(OFFSET($E$4,0,0,'Input Sheet'!$D$2))</f>
        <v>7.9110169491525806</v>
      </c>
      <c r="G1145" s="35" t="str">
        <f t="shared" si="316"/>
        <v/>
      </c>
      <c r="H1145" s="35" t="str">
        <f t="shared" si="317"/>
        <v/>
      </c>
      <c r="J1145" s="19">
        <v>1142</v>
      </c>
      <c r="K1145" s="30">
        <f t="shared" si="318"/>
        <v>2.7411515988517801</v>
      </c>
      <c r="L1145" s="77">
        <f t="shared" ca="1" si="319"/>
        <v>1.1903085264824986E-3</v>
      </c>
      <c r="M1145" s="27">
        <f t="shared" si="325"/>
        <v>2.7411515988517801</v>
      </c>
      <c r="N1145" s="22" t="str">
        <f t="shared" si="320"/>
        <v/>
      </c>
      <c r="O1145" s="28" t="str">
        <f t="shared" ca="1" si="321"/>
        <v/>
      </c>
      <c r="P1145" s="28" t="str">
        <f t="shared" ca="1" si="322"/>
        <v/>
      </c>
      <c r="Q1145" s="20" t="str">
        <f ca="1">IF(O1145="","",SUM($P$4:$P1145))</f>
        <v/>
      </c>
      <c r="R1145" s="28" t="e">
        <f t="shared" si="328"/>
        <v>#N/A</v>
      </c>
      <c r="S1145" s="77">
        <f ca="1">SUM(L$4:L1145)</f>
        <v>1.8227604957114802</v>
      </c>
      <c r="T1145" s="80">
        <f t="shared" ca="1" si="323"/>
        <v>0.87034487126777049</v>
      </c>
      <c r="U1145" s="80" t="e">
        <f t="shared" ca="1" si="324"/>
        <v>#N/A</v>
      </c>
      <c r="V1145" s="2"/>
      <c r="W1145" s="2"/>
      <c r="X1145" s="2"/>
      <c r="Y1145" s="2"/>
      <c r="AB1145" s="6"/>
      <c r="AC1145" s="6"/>
      <c r="AP1145" s="35" t="e">
        <f t="shared" si="326"/>
        <v>#N/A</v>
      </c>
      <c r="AQ1145" s="78" t="e">
        <f t="shared" ca="1" si="327"/>
        <v>#N/A</v>
      </c>
    </row>
    <row r="1146" spans="1:43">
      <c r="A1146" s="74">
        <v>3.2944662261615898</v>
      </c>
      <c r="B1146" s="74">
        <v>10047</v>
      </c>
      <c r="C1146" s="35">
        <v>0</v>
      </c>
      <c r="D1146" s="35">
        <f t="shared" ca="1" si="314"/>
        <v>44</v>
      </c>
      <c r="E1146" s="35">
        <f t="shared" ca="1" si="315"/>
        <v>4.3772636135162857E-3</v>
      </c>
      <c r="F1146" s="35">
        <f ca="1">E1146*'Input Sheet'!$D$2/SUM(OFFSET($E$4,0,0,'Input Sheet'!$D$2))</f>
        <v>2.0415527610716335</v>
      </c>
      <c r="G1146" s="35" t="str">
        <f t="shared" si="316"/>
        <v/>
      </c>
      <c r="H1146" s="35" t="str">
        <f t="shared" si="317"/>
        <v/>
      </c>
      <c r="J1146" s="19">
        <v>1143</v>
      </c>
      <c r="K1146" s="30">
        <f t="shared" si="318"/>
        <v>2.7411515988517801</v>
      </c>
      <c r="L1146" s="77">
        <f t="shared" ca="1" si="319"/>
        <v>1.1903085264824986E-3</v>
      </c>
      <c r="M1146" s="27" t="str">
        <f t="shared" si="325"/>
        <v/>
      </c>
      <c r="N1146" s="22" t="str">
        <f t="shared" si="320"/>
        <v/>
      </c>
      <c r="O1146" s="28" t="str">
        <f t="shared" ca="1" si="321"/>
        <v/>
      </c>
      <c r="P1146" s="28" t="str">
        <f t="shared" ca="1" si="322"/>
        <v/>
      </c>
      <c r="Q1146" s="20" t="str">
        <f ca="1">IF(O1146="","",SUM($P$4:$P1146))</f>
        <v/>
      </c>
      <c r="R1146" s="28" t="e">
        <f t="shared" si="328"/>
        <v>#N/A</v>
      </c>
      <c r="S1146" s="77">
        <f ca="1">SUM(L$4:L1146)</f>
        <v>1.8239508042379629</v>
      </c>
      <c r="T1146" s="80">
        <f t="shared" ca="1" si="323"/>
        <v>0.87091322839625107</v>
      </c>
      <c r="U1146" s="80" t="e">
        <f t="shared" ca="1" si="324"/>
        <v>#N/A</v>
      </c>
      <c r="V1146" s="2"/>
      <c r="W1146" s="2"/>
      <c r="X1146" s="2"/>
      <c r="Y1146" s="2"/>
      <c r="AB1146" s="6"/>
      <c r="AC1146" s="6"/>
      <c r="AP1146" s="35" t="e">
        <f t="shared" si="326"/>
        <v>#N/A</v>
      </c>
      <c r="AQ1146" s="78" t="e">
        <f t="shared" ca="1" si="327"/>
        <v>#N/A</v>
      </c>
    </row>
    <row r="1147" spans="1:43">
      <c r="A1147" s="74">
        <v>2.9804578922761</v>
      </c>
      <c r="B1147" s="74">
        <v>10071</v>
      </c>
      <c r="C1147" s="35">
        <v>8.2644628099173608E-3</v>
      </c>
      <c r="D1147" s="35">
        <f t="shared" ca="1" si="314"/>
        <v>38</v>
      </c>
      <c r="E1147" s="35">
        <f t="shared" ca="1" si="315"/>
        <v>1.5419905911250552E-3</v>
      </c>
      <c r="F1147" s="35">
        <f ca="1">E1147*'Input Sheet'!$D$2/SUM(OFFSET($E$4,0,0,'Input Sheet'!$D$2))</f>
        <v>0.71918335901387087</v>
      </c>
      <c r="G1147" s="35">
        <f t="shared" si="316"/>
        <v>2.9804578922761</v>
      </c>
      <c r="H1147" s="35">
        <f t="shared" si="317"/>
        <v>1</v>
      </c>
      <c r="J1147" s="19">
        <v>1144</v>
      </c>
      <c r="K1147" s="30">
        <f t="shared" si="318"/>
        <v>2.7419390777291999</v>
      </c>
      <c r="L1147" s="77">
        <f t="shared" ca="1" si="319"/>
        <v>1.1903085264824986E-3</v>
      </c>
      <c r="M1147" s="27">
        <f t="shared" si="325"/>
        <v>2.7419390777291999</v>
      </c>
      <c r="N1147" s="22" t="str">
        <f t="shared" si="320"/>
        <v/>
      </c>
      <c r="O1147" s="28" t="str">
        <f t="shared" ca="1" si="321"/>
        <v/>
      </c>
      <c r="P1147" s="28" t="str">
        <f t="shared" ca="1" si="322"/>
        <v/>
      </c>
      <c r="Q1147" s="20" t="str">
        <f ca="1">IF(O1147="","",SUM($P$4:$P1147))</f>
        <v/>
      </c>
      <c r="R1147" s="28" t="e">
        <f t="shared" si="328"/>
        <v>#N/A</v>
      </c>
      <c r="S1147" s="77">
        <f ca="1">SUM(L$4:L1147)</f>
        <v>1.8251411127644455</v>
      </c>
      <c r="T1147" s="80">
        <f t="shared" ca="1" si="323"/>
        <v>0.87148158552473165</v>
      </c>
      <c r="U1147" s="80" t="e">
        <f t="shared" ca="1" si="324"/>
        <v>#N/A</v>
      </c>
      <c r="V1147" s="2"/>
      <c r="W1147" s="2"/>
      <c r="X1147" s="2"/>
      <c r="Y1147" s="2"/>
      <c r="AB1147" s="6"/>
      <c r="AC1147" s="6"/>
      <c r="AP1147" s="35" t="e">
        <f t="shared" si="326"/>
        <v>#N/A</v>
      </c>
      <c r="AQ1147" s="78" t="e">
        <f t="shared" ca="1" si="327"/>
        <v>#N/A</v>
      </c>
    </row>
    <row r="1148" spans="1:43">
      <c r="A1148" s="74">
        <v>3.0511525224473801</v>
      </c>
      <c r="B1148" s="74">
        <v>10074</v>
      </c>
      <c r="C1148" s="35">
        <v>8.6206896551724102E-3</v>
      </c>
      <c r="D1148" s="35">
        <f t="shared" ca="1" si="314"/>
        <v>39</v>
      </c>
      <c r="E1148" s="35">
        <f t="shared" ca="1" si="315"/>
        <v>2.0559874548334071E-3</v>
      </c>
      <c r="F1148" s="35">
        <f ca="1">E1148*'Input Sheet'!$D$2/SUM(OFFSET($E$4,0,0,'Input Sheet'!$D$2))</f>
        <v>0.95891114535182798</v>
      </c>
      <c r="G1148" s="35">
        <f t="shared" si="316"/>
        <v>3.0511525224473801</v>
      </c>
      <c r="H1148" s="35">
        <f t="shared" si="317"/>
        <v>1</v>
      </c>
      <c r="J1148" s="19">
        <v>1145</v>
      </c>
      <c r="K1148" s="30">
        <f t="shared" si="318"/>
        <v>2.7427251313047001</v>
      </c>
      <c r="L1148" s="77">
        <f t="shared" ca="1" si="319"/>
        <v>1.1903085264824986E-3</v>
      </c>
      <c r="M1148" s="27">
        <f t="shared" si="325"/>
        <v>2.7427251313047001</v>
      </c>
      <c r="N1148" s="22" t="str">
        <f t="shared" si="320"/>
        <v/>
      </c>
      <c r="O1148" s="28" t="str">
        <f t="shared" ca="1" si="321"/>
        <v/>
      </c>
      <c r="P1148" s="28" t="str">
        <f t="shared" ca="1" si="322"/>
        <v/>
      </c>
      <c r="Q1148" s="20" t="str">
        <f ca="1">IF(O1148="","",SUM($P$4:$P1148))</f>
        <v/>
      </c>
      <c r="R1148" s="28" t="e">
        <f t="shared" si="328"/>
        <v>#N/A</v>
      </c>
      <c r="S1148" s="77">
        <f ca="1">SUM(L$4:L1148)</f>
        <v>1.8263314212909281</v>
      </c>
      <c r="T1148" s="80">
        <f t="shared" ca="1" si="323"/>
        <v>0.87204994265321223</v>
      </c>
      <c r="U1148" s="80" t="e">
        <f t="shared" ca="1" si="324"/>
        <v>#N/A</v>
      </c>
      <c r="V1148" s="2"/>
      <c r="W1148" s="2"/>
      <c r="X1148" s="2"/>
      <c r="Y1148" s="2"/>
      <c r="AB1148" s="6"/>
      <c r="AC1148" s="6"/>
      <c r="AP1148" s="35" t="e">
        <f t="shared" si="326"/>
        <v>#N/A</v>
      </c>
      <c r="AQ1148" s="78" t="e">
        <f t="shared" ca="1" si="327"/>
        <v>#N/A</v>
      </c>
    </row>
    <row r="1149" spans="1:43">
      <c r="A1149" s="74">
        <v>2.2600713879850698</v>
      </c>
      <c r="B1149" s="74">
        <v>10083</v>
      </c>
      <c r="C1149" s="35">
        <v>1.8348623853211E-2</v>
      </c>
      <c r="D1149" s="35">
        <f t="shared" ca="1" si="314"/>
        <v>23</v>
      </c>
      <c r="E1149" s="35">
        <f t="shared" ca="1" si="315"/>
        <v>6.587144272767226E-4</v>
      </c>
      <c r="F1149" s="35">
        <f ca="1">E1149*'Input Sheet'!$D$2/SUM(OFFSET($E$4,0,0,'Input Sheet'!$D$2))</f>
        <v>0.30722395919039147</v>
      </c>
      <c r="G1149" s="35">
        <f t="shared" si="316"/>
        <v>2.2600713879850698</v>
      </c>
      <c r="H1149" s="35">
        <f t="shared" si="317"/>
        <v>5</v>
      </c>
      <c r="J1149" s="19">
        <v>1146</v>
      </c>
      <c r="K1149" s="30">
        <f t="shared" si="318"/>
        <v>2.7450747915820601</v>
      </c>
      <c r="L1149" s="77">
        <f t="shared" ca="1" si="319"/>
        <v>1.1903085264824986E-3</v>
      </c>
      <c r="M1149" s="27">
        <f t="shared" si="325"/>
        <v>2.7450747915820601</v>
      </c>
      <c r="N1149" s="22" t="str">
        <f t="shared" si="320"/>
        <v/>
      </c>
      <c r="O1149" s="28" t="str">
        <f t="shared" ca="1" si="321"/>
        <v/>
      </c>
      <c r="P1149" s="28" t="str">
        <f t="shared" ca="1" si="322"/>
        <v/>
      </c>
      <c r="Q1149" s="20" t="str">
        <f ca="1">IF(O1149="","",SUM($P$4:$P1149))</f>
        <v/>
      </c>
      <c r="R1149" s="28" t="e">
        <f t="shared" si="328"/>
        <v>#N/A</v>
      </c>
      <c r="S1149" s="77">
        <f ca="1">SUM(L$4:L1149)</f>
        <v>1.8275217298174107</v>
      </c>
      <c r="T1149" s="80">
        <f t="shared" ca="1" si="323"/>
        <v>0.87261829978169292</v>
      </c>
      <c r="U1149" s="80" t="e">
        <f t="shared" ca="1" si="324"/>
        <v>#N/A</v>
      </c>
      <c r="V1149" s="2"/>
      <c r="W1149" s="2"/>
      <c r="X1149" s="2"/>
      <c r="Y1149" s="2"/>
      <c r="AB1149" s="6"/>
      <c r="AC1149" s="6"/>
      <c r="AP1149" s="35" t="e">
        <f t="shared" si="326"/>
        <v>#N/A</v>
      </c>
      <c r="AQ1149" s="78" t="e">
        <f t="shared" ca="1" si="327"/>
        <v>#N/A</v>
      </c>
    </row>
    <row r="1150" spans="1:43">
      <c r="A1150" s="74">
        <v>2.11727129565576</v>
      </c>
      <c r="B1150" s="74">
        <v>10086</v>
      </c>
      <c r="C1150" s="35">
        <v>0</v>
      </c>
      <c r="D1150" s="35">
        <f t="shared" ca="1" si="314"/>
        <v>20</v>
      </c>
      <c r="E1150" s="35">
        <f t="shared" ca="1" si="315"/>
        <v>9.9047570816791861E-4</v>
      </c>
      <c r="F1150" s="35">
        <f ca="1">E1150*'Input Sheet'!$D$2/SUM(OFFSET($E$4,0,0,'Input Sheet'!$D$2))</f>
        <v>0.46195719411109953</v>
      </c>
      <c r="G1150" s="35" t="str">
        <f t="shared" si="316"/>
        <v/>
      </c>
      <c r="H1150" s="35" t="str">
        <f t="shared" si="317"/>
        <v/>
      </c>
      <c r="J1150" s="19">
        <v>1147</v>
      </c>
      <c r="K1150" s="30">
        <f t="shared" si="318"/>
        <v>2.75358305889291</v>
      </c>
      <c r="L1150" s="77">
        <f t="shared" ca="1" si="319"/>
        <v>1.1903085264824986E-3</v>
      </c>
      <c r="M1150" s="27">
        <f t="shared" si="325"/>
        <v>2.75358305889291</v>
      </c>
      <c r="N1150" s="22" t="str">
        <f t="shared" si="320"/>
        <v/>
      </c>
      <c r="O1150" s="28" t="str">
        <f t="shared" ca="1" si="321"/>
        <v/>
      </c>
      <c r="P1150" s="28" t="str">
        <f t="shared" ca="1" si="322"/>
        <v/>
      </c>
      <c r="Q1150" s="20" t="str">
        <f ca="1">IF(O1150="","",SUM($P$4:$P1150))</f>
        <v/>
      </c>
      <c r="R1150" s="28" t="e">
        <f t="shared" si="328"/>
        <v>#N/A</v>
      </c>
      <c r="S1150" s="77">
        <f ca="1">SUM(L$4:L1150)</f>
        <v>1.8287120383438933</v>
      </c>
      <c r="T1150" s="80">
        <f t="shared" ca="1" si="323"/>
        <v>0.8731866569101735</v>
      </c>
      <c r="U1150" s="80" t="e">
        <f t="shared" ca="1" si="324"/>
        <v>#N/A</v>
      </c>
      <c r="V1150" s="2"/>
      <c r="W1150" s="2"/>
      <c r="X1150" s="2"/>
      <c r="Y1150" s="2"/>
      <c r="AB1150" s="6"/>
      <c r="AC1150" s="6"/>
      <c r="AP1150" s="35" t="e">
        <f t="shared" si="326"/>
        <v>#N/A</v>
      </c>
      <c r="AQ1150" s="78" t="e">
        <f t="shared" ca="1" si="327"/>
        <v>#N/A</v>
      </c>
    </row>
    <row r="1151" spans="1:43">
      <c r="A1151" s="74">
        <v>2.6334684555795902</v>
      </c>
      <c r="B1151" s="74">
        <v>10087</v>
      </c>
      <c r="C1151" s="35">
        <v>2.4793388429752101E-2</v>
      </c>
      <c r="D1151" s="35">
        <f t="shared" ca="1" si="314"/>
        <v>31</v>
      </c>
      <c r="E1151" s="35">
        <f t="shared" ca="1" si="315"/>
        <v>1.2923349716095702E-3</v>
      </c>
      <c r="F1151" s="35">
        <f ca="1">E1151*'Input Sheet'!$D$2/SUM(OFFSET($E$4,0,0,'Input Sheet'!$D$2))</f>
        <v>0.60274414850686331</v>
      </c>
      <c r="G1151" s="35">
        <f t="shared" si="316"/>
        <v>2.6334684555795902</v>
      </c>
      <c r="H1151" s="35">
        <f t="shared" si="317"/>
        <v>1</v>
      </c>
      <c r="J1151" s="19">
        <v>1148</v>
      </c>
      <c r="K1151" s="30">
        <f t="shared" si="318"/>
        <v>2.75511226639507</v>
      </c>
      <c r="L1151" s="77">
        <f t="shared" ca="1" si="319"/>
        <v>1.1903085264824986E-3</v>
      </c>
      <c r="M1151" s="27">
        <f t="shared" si="325"/>
        <v>2.75511226639507</v>
      </c>
      <c r="N1151" s="22" t="str">
        <f t="shared" si="320"/>
        <v/>
      </c>
      <c r="O1151" s="28" t="str">
        <f t="shared" ca="1" si="321"/>
        <v/>
      </c>
      <c r="P1151" s="28" t="str">
        <f t="shared" ca="1" si="322"/>
        <v/>
      </c>
      <c r="Q1151" s="20" t="str">
        <f ca="1">IF(O1151="","",SUM($P$4:$P1151))</f>
        <v/>
      </c>
      <c r="R1151" s="28" t="e">
        <f t="shared" si="328"/>
        <v>#N/A</v>
      </c>
      <c r="S1151" s="77">
        <f ca="1">SUM(L$4:L1151)</f>
        <v>1.8299023468703759</v>
      </c>
      <c r="T1151" s="80">
        <f t="shared" ca="1" si="323"/>
        <v>0.87375501403865408</v>
      </c>
      <c r="U1151" s="80" t="e">
        <f t="shared" ca="1" si="324"/>
        <v>#N/A</v>
      </c>
      <c r="V1151" s="2"/>
      <c r="W1151" s="2"/>
      <c r="X1151" s="2"/>
      <c r="Y1151" s="2"/>
      <c r="AB1151" s="6"/>
      <c r="AC1151" s="6"/>
      <c r="AP1151" s="35" t="e">
        <f t="shared" si="326"/>
        <v>#N/A</v>
      </c>
      <c r="AQ1151" s="78" t="e">
        <f t="shared" ca="1" si="327"/>
        <v>#N/A</v>
      </c>
    </row>
    <row r="1152" spans="1:43">
      <c r="A1152" s="74">
        <v>2.4199557484897598</v>
      </c>
      <c r="B1152" s="74">
        <v>10089</v>
      </c>
      <c r="C1152" s="35">
        <v>4.4642857142857097E-3</v>
      </c>
      <c r="D1152" s="35">
        <f t="shared" ca="1" si="314"/>
        <v>26</v>
      </c>
      <c r="E1152" s="35">
        <f t="shared" ca="1" si="315"/>
        <v>8.2740958548173696E-4</v>
      </c>
      <c r="F1152" s="35">
        <f ca="1">E1152*'Input Sheet'!$D$2/SUM(OFFSET($E$4,0,0,'Input Sheet'!$D$2))</f>
        <v>0.38590326581232098</v>
      </c>
      <c r="G1152" s="35">
        <f t="shared" si="316"/>
        <v>2.4199557484897598</v>
      </c>
      <c r="H1152" s="35">
        <f t="shared" si="317"/>
        <v>3</v>
      </c>
      <c r="J1152" s="19">
        <v>1149</v>
      </c>
      <c r="K1152" s="30">
        <f t="shared" si="318"/>
        <v>2.7581546219673898</v>
      </c>
      <c r="L1152" s="77">
        <f t="shared" ca="1" si="319"/>
        <v>1.1903085264824986E-3</v>
      </c>
      <c r="M1152" s="27">
        <f t="shared" si="325"/>
        <v>2.7581546219673898</v>
      </c>
      <c r="N1152" s="22" t="str">
        <f t="shared" si="320"/>
        <v/>
      </c>
      <c r="O1152" s="28" t="str">
        <f t="shared" ca="1" si="321"/>
        <v/>
      </c>
      <c r="P1152" s="28" t="str">
        <f t="shared" ca="1" si="322"/>
        <v/>
      </c>
      <c r="Q1152" s="20" t="str">
        <f ca="1">IF(O1152="","",SUM($P$4:$P1152))</f>
        <v/>
      </c>
      <c r="R1152" s="28" t="e">
        <f t="shared" si="328"/>
        <v>#N/A</v>
      </c>
      <c r="S1152" s="77">
        <f ca="1">SUM(L$4:L1152)</f>
        <v>1.8310926553968585</v>
      </c>
      <c r="T1152" s="80">
        <f t="shared" ca="1" si="323"/>
        <v>0.87432337116713466</v>
      </c>
      <c r="U1152" s="80" t="e">
        <f t="shared" ca="1" si="324"/>
        <v>#N/A</v>
      </c>
      <c r="V1152" s="2"/>
      <c r="W1152" s="2"/>
      <c r="X1152" s="2"/>
      <c r="Y1152" s="2"/>
      <c r="AB1152" s="6"/>
      <c r="AC1152" s="6"/>
      <c r="AP1152" s="35" t="e">
        <f t="shared" si="326"/>
        <v>#N/A</v>
      </c>
      <c r="AQ1152" s="78" t="e">
        <f t="shared" ca="1" si="327"/>
        <v>#N/A</v>
      </c>
    </row>
    <row r="1153" spans="1:43">
      <c r="A1153" s="74">
        <v>2.4871383754771901</v>
      </c>
      <c r="B1153" s="74">
        <v>10091</v>
      </c>
      <c r="C1153" s="35">
        <v>6.8965517241379296E-2</v>
      </c>
      <c r="D1153" s="35">
        <f t="shared" ca="1" si="314"/>
        <v>28</v>
      </c>
      <c r="E1153" s="35">
        <f t="shared" ca="1" si="315"/>
        <v>1.1799580175565639E-3</v>
      </c>
      <c r="F1153" s="35">
        <f ca="1">E1153*'Input Sheet'!$D$2/SUM(OFFSET($E$4,0,0,'Input Sheet'!$D$2))</f>
        <v>0.55033161385409246</v>
      </c>
      <c r="G1153" s="35">
        <f t="shared" si="316"/>
        <v>2.4871383754771901</v>
      </c>
      <c r="H1153" s="35">
        <f t="shared" si="317"/>
        <v>1</v>
      </c>
      <c r="J1153" s="19">
        <v>1150</v>
      </c>
      <c r="K1153" s="30">
        <f t="shared" si="318"/>
        <v>2.7589118923979701</v>
      </c>
      <c r="L1153" s="77">
        <f t="shared" ca="1" si="319"/>
        <v>1.1903085264824986E-3</v>
      </c>
      <c r="M1153" s="27">
        <f t="shared" si="325"/>
        <v>2.7589118923979701</v>
      </c>
      <c r="N1153" s="22" t="str">
        <f t="shared" si="320"/>
        <v/>
      </c>
      <c r="O1153" s="28" t="str">
        <f t="shared" ca="1" si="321"/>
        <v/>
      </c>
      <c r="P1153" s="28" t="str">
        <f t="shared" ca="1" si="322"/>
        <v/>
      </c>
      <c r="Q1153" s="20" t="str">
        <f ca="1">IF(O1153="","",SUM($P$4:$P1153))</f>
        <v/>
      </c>
      <c r="R1153" s="28" t="e">
        <f t="shared" si="328"/>
        <v>#N/A</v>
      </c>
      <c r="S1153" s="77">
        <f ca="1">SUM(L$4:L1153)</f>
        <v>1.8322829639233411</v>
      </c>
      <c r="T1153" s="80">
        <f t="shared" ca="1" si="323"/>
        <v>0.87489172829561523</v>
      </c>
      <c r="U1153" s="80" t="e">
        <f t="shared" ca="1" si="324"/>
        <v>#N/A</v>
      </c>
      <c r="V1153" s="2"/>
      <c r="W1153" s="2"/>
      <c r="X1153" s="2"/>
      <c r="Y1153" s="2"/>
      <c r="AB1153" s="6"/>
      <c r="AC1153" s="6"/>
      <c r="AP1153" s="35" t="e">
        <f t="shared" si="326"/>
        <v>#N/A</v>
      </c>
      <c r="AQ1153" s="78" t="e">
        <f t="shared" ca="1" si="327"/>
        <v>#N/A</v>
      </c>
    </row>
    <row r="1154" spans="1:43">
      <c r="A1154" s="74">
        <v>2.28780172993023</v>
      </c>
      <c r="B1154" s="74">
        <v>10092</v>
      </c>
      <c r="C1154" s="35">
        <v>8.9285714285714302E-2</v>
      </c>
      <c r="D1154" s="35">
        <f t="shared" ca="1" si="314"/>
        <v>23</v>
      </c>
      <c r="E1154" s="35">
        <f t="shared" ca="1" si="315"/>
        <v>6.587144272767226E-4</v>
      </c>
      <c r="F1154" s="35">
        <f ca="1">E1154*'Input Sheet'!$D$2/SUM(OFFSET($E$4,0,0,'Input Sheet'!$D$2))</f>
        <v>0.30722395919039147</v>
      </c>
      <c r="G1154" s="35">
        <f t="shared" si="316"/>
        <v>2.28780172993023</v>
      </c>
      <c r="H1154" s="35">
        <f t="shared" si="317"/>
        <v>3</v>
      </c>
      <c r="J1154" s="19">
        <v>1151</v>
      </c>
      <c r="K1154" s="30">
        <f t="shared" si="318"/>
        <v>2.76342799356294</v>
      </c>
      <c r="L1154" s="77">
        <f t="shared" ca="1" si="319"/>
        <v>1.1903085264824986E-3</v>
      </c>
      <c r="M1154" s="27">
        <f t="shared" si="325"/>
        <v>2.76342799356294</v>
      </c>
      <c r="N1154" s="22" t="str">
        <f t="shared" si="320"/>
        <v/>
      </c>
      <c r="O1154" s="28" t="str">
        <f t="shared" ca="1" si="321"/>
        <v/>
      </c>
      <c r="P1154" s="28" t="str">
        <f t="shared" ca="1" si="322"/>
        <v/>
      </c>
      <c r="Q1154" s="20" t="str">
        <f ca="1">IF(O1154="","",SUM($P$4:$P1154))</f>
        <v/>
      </c>
      <c r="R1154" s="28" t="e">
        <f t="shared" si="328"/>
        <v>#N/A</v>
      </c>
      <c r="S1154" s="77">
        <f ca="1">SUM(L$4:L1154)</f>
        <v>1.8334732724498237</v>
      </c>
      <c r="T1154" s="80">
        <f t="shared" ca="1" si="323"/>
        <v>0.87546008542409581</v>
      </c>
      <c r="U1154" s="80" t="e">
        <f t="shared" ca="1" si="324"/>
        <v>#N/A</v>
      </c>
      <c r="V1154" s="2"/>
      <c r="W1154" s="2"/>
      <c r="X1154" s="2"/>
      <c r="Y1154" s="2"/>
      <c r="AB1154" s="6"/>
      <c r="AC1154" s="6"/>
      <c r="AP1154" s="35" t="e">
        <f t="shared" si="326"/>
        <v>#N/A</v>
      </c>
      <c r="AQ1154" s="78" t="e">
        <f t="shared" ca="1" si="327"/>
        <v>#N/A</v>
      </c>
    </row>
    <row r="1155" spans="1:43">
      <c r="A1155" s="74">
        <v>2.5037906830571801</v>
      </c>
      <c r="B1155" s="74">
        <v>10093</v>
      </c>
      <c r="C1155" s="35">
        <v>0</v>
      </c>
      <c r="D1155" s="35">
        <f t="shared" ref="D1155:D1218" ca="1" si="329">IF($A1155=OFFSET($AC$4,NumBins,0), NumBins, INDEX(OFFSET($AB$4,0,0,NumBins+2,2),MATCH($A1155,OFFSET($AC$4,0,0,NumBins+2,1),1)+1,1))</f>
        <v>28</v>
      </c>
      <c r="E1155" s="35">
        <f t="shared" ref="E1155:E1218" ca="1" si="330">INDEX(OFFSET($AB$4,0,0,NumBins+1,5),MATCH($D1155,OFFSET( $AB$4,0,0,NumBins+1,1),0),5)</f>
        <v>1.1799580175565639E-3</v>
      </c>
      <c r="F1155" s="35">
        <f ca="1">E1155*'Input Sheet'!$D$2/SUM(OFFSET($E$4,0,0,'Input Sheet'!$D$2))</f>
        <v>0.55033161385409246</v>
      </c>
      <c r="G1155" s="35" t="str">
        <f t="shared" si="316"/>
        <v/>
      </c>
      <c r="H1155" s="35" t="str">
        <f t="shared" si="317"/>
        <v/>
      </c>
      <c r="J1155" s="19">
        <v>1152</v>
      </c>
      <c r="K1155" s="30">
        <f t="shared" si="318"/>
        <v>2.7656685547590101</v>
      </c>
      <c r="L1155" s="77">
        <f t="shared" ca="1" si="319"/>
        <v>1.1903085264824986E-3</v>
      </c>
      <c r="M1155" s="27">
        <f t="shared" si="325"/>
        <v>2.7656685547590101</v>
      </c>
      <c r="N1155" s="22" t="str">
        <f t="shared" si="320"/>
        <v/>
      </c>
      <c r="O1155" s="28" t="str">
        <f t="shared" ca="1" si="321"/>
        <v/>
      </c>
      <c r="P1155" s="28" t="str">
        <f t="shared" ca="1" si="322"/>
        <v/>
      </c>
      <c r="Q1155" s="20" t="str">
        <f ca="1">IF(O1155="","",SUM($P$4:$P1155))</f>
        <v/>
      </c>
      <c r="R1155" s="28" t="e">
        <f t="shared" si="328"/>
        <v>#N/A</v>
      </c>
      <c r="S1155" s="77">
        <f ca="1">SUM(L$4:L1155)</f>
        <v>1.8346635809763063</v>
      </c>
      <c r="T1155" s="80">
        <f t="shared" ca="1" si="323"/>
        <v>0.87602844255257639</v>
      </c>
      <c r="U1155" s="80" t="e">
        <f t="shared" ca="1" si="324"/>
        <v>#N/A</v>
      </c>
      <c r="V1155" s="2"/>
      <c r="W1155" s="2"/>
      <c r="X1155" s="2"/>
      <c r="Y1155" s="2"/>
      <c r="AB1155" s="6"/>
      <c r="AC1155" s="6"/>
      <c r="AP1155" s="35" t="e">
        <f t="shared" si="326"/>
        <v>#N/A</v>
      </c>
      <c r="AQ1155" s="78" t="e">
        <f t="shared" ca="1" si="327"/>
        <v>#N/A</v>
      </c>
    </row>
    <row r="1156" spans="1:43">
      <c r="A1156" s="74">
        <v>2.5809249756756198</v>
      </c>
      <c r="B1156" s="74">
        <v>10095</v>
      </c>
      <c r="C1156" s="35">
        <v>0</v>
      </c>
      <c r="D1156" s="35">
        <f t="shared" ca="1" si="329"/>
        <v>30</v>
      </c>
      <c r="E1156" s="35">
        <f t="shared" ca="1" si="330"/>
        <v>1.2681791777477088E-3</v>
      </c>
      <c r="F1156" s="35">
        <f ca="1">E1156*'Input Sheet'!$D$2/SUM(OFFSET($E$4,0,0,'Input Sheet'!$D$2))</f>
        <v>0.59147790274037981</v>
      </c>
      <c r="G1156" s="35" t="str">
        <f t="shared" ref="G1156:G1219" si="331">IF(C1156=0,"",$A1156)</f>
        <v/>
      </c>
      <c r="H1156" s="35" t="str">
        <f t="shared" ref="H1156:H1219" si="332">IF(G1156="", "", COUNTIF($G$4:$G$3738,G1156))</f>
        <v/>
      </c>
      <c r="J1156" s="19">
        <v>1153</v>
      </c>
      <c r="K1156" s="30">
        <f t="shared" ref="K1156:K1219" si="333">IF(ISERR(SMALL($G$4:$G$3738,$J1156)),"",SMALL($G$4:$G$3738,$J1156))</f>
        <v>2.7664128471124001</v>
      </c>
      <c r="L1156" s="77">
        <f t="shared" ref="L1156:L1219" ca="1" si="334">IF($K1156="", "", IFERROR(INDEX($A$4:$H$3738,MATCH($K1156,$G$4:$G$3738,0),5),""))</f>
        <v>1.1903085264824986E-3</v>
      </c>
      <c r="M1156" s="27">
        <f t="shared" si="325"/>
        <v>2.7664128471124001</v>
      </c>
      <c r="N1156" s="22" t="str">
        <f t="shared" ref="N1156:N1219" si="335">IF(ISERR(SMALL($M$4:$M$3738,$J1156)),"",SMALL($M$4:$M$3738,$J1156))</f>
        <v/>
      </c>
      <c r="O1156" s="28" t="str">
        <f t="shared" ref="O1156:O1219" ca="1" si="336">IFERROR(INDEX($A$4:$H$3738,MATCH($N1156,$G$4:$G$3738,0),5)*INDEX($A$4:$H$3738,MATCH($N1156,$G$4:$G$3738,0),8),"")</f>
        <v/>
      </c>
      <c r="P1156" s="28" t="str">
        <f t="shared" ca="1" si="322"/>
        <v/>
      </c>
      <c r="Q1156" s="20" t="str">
        <f ca="1">IF(O1156="","",SUM($P$4:$P1156))</f>
        <v/>
      </c>
      <c r="R1156" s="28" t="e">
        <f t="shared" si="328"/>
        <v>#N/A</v>
      </c>
      <c r="S1156" s="77">
        <f ca="1">SUM(L$4:L1156)</f>
        <v>1.8358538895027889</v>
      </c>
      <c r="T1156" s="80">
        <f t="shared" ca="1" si="323"/>
        <v>0.87659679968105697</v>
      </c>
      <c r="U1156" s="80" t="e">
        <f t="shared" ca="1" si="324"/>
        <v>#N/A</v>
      </c>
      <c r="V1156" s="2"/>
      <c r="W1156" s="2"/>
      <c r="X1156" s="2"/>
      <c r="Y1156" s="2"/>
      <c r="AB1156" s="6"/>
      <c r="AC1156" s="6"/>
      <c r="AP1156" s="35" t="e">
        <f t="shared" si="326"/>
        <v>#N/A</v>
      </c>
      <c r="AQ1156" s="78" t="e">
        <f t="shared" ca="1" si="327"/>
        <v>#N/A</v>
      </c>
    </row>
    <row r="1157" spans="1:43">
      <c r="A1157" s="74">
        <v>2.9159272116971202</v>
      </c>
      <c r="B1157" s="74">
        <v>10101</v>
      </c>
      <c r="C1157" s="35">
        <v>0</v>
      </c>
      <c r="D1157" s="35">
        <f t="shared" ca="1" si="329"/>
        <v>37</v>
      </c>
      <c r="E1157" s="35">
        <f t="shared" ca="1" si="330"/>
        <v>1.8337185407973631E-3</v>
      </c>
      <c r="F1157" s="35">
        <f ca="1">E1157*'Input Sheet'!$D$2/SUM(OFFSET($E$4,0,0,'Input Sheet'!$D$2))</f>
        <v>0.85524507558406282</v>
      </c>
      <c r="G1157" s="35" t="str">
        <f t="shared" si="331"/>
        <v/>
      </c>
      <c r="H1157" s="35" t="str">
        <f t="shared" si="332"/>
        <v/>
      </c>
      <c r="J1157" s="19">
        <v>1154</v>
      </c>
      <c r="K1157" s="30">
        <f t="shared" si="333"/>
        <v>2.76715586608218</v>
      </c>
      <c r="L1157" s="77">
        <f t="shared" ca="1" si="334"/>
        <v>1.1903085264824986E-3</v>
      </c>
      <c r="M1157" s="27">
        <f t="shared" si="325"/>
        <v>2.76715586608218</v>
      </c>
      <c r="N1157" s="22" t="str">
        <f t="shared" si="335"/>
        <v/>
      </c>
      <c r="O1157" s="28" t="str">
        <f t="shared" ca="1" si="336"/>
        <v/>
      </c>
      <c r="P1157" s="28" t="str">
        <f t="shared" ref="P1157:P1220" ca="1" si="337">IF($O1157="","", $O1157*$W$6/$W$3)</f>
        <v/>
      </c>
      <c r="Q1157" s="20" t="str">
        <f ca="1">IF(O1157="","",SUM($P$4:$P1157))</f>
        <v/>
      </c>
      <c r="R1157" s="28" t="e">
        <f t="shared" si="328"/>
        <v>#N/A</v>
      </c>
      <c r="S1157" s="77">
        <f ca="1">SUM(L$4:L1157)</f>
        <v>1.8370441980292715</v>
      </c>
      <c r="T1157" s="80">
        <f t="shared" ref="T1157:T1220" ca="1" si="338">S1157/$T$1</f>
        <v>0.87716515680953755</v>
      </c>
      <c r="U1157" s="80" t="e">
        <f t="shared" ref="U1157:U1220" ca="1" si="339">IF(Q1157="",NA(),Q1157/$W$6)</f>
        <v>#N/A</v>
      </c>
      <c r="V1157" s="2"/>
      <c r="W1157" s="2"/>
      <c r="X1157" s="2"/>
      <c r="Y1157" s="2"/>
      <c r="AB1157" s="6"/>
      <c r="AC1157" s="6"/>
      <c r="AP1157" s="35" t="e">
        <f t="shared" si="326"/>
        <v>#N/A</v>
      </c>
      <c r="AQ1157" s="78" t="e">
        <f t="shared" ca="1" si="327"/>
        <v>#N/A</v>
      </c>
    </row>
    <row r="1158" spans="1:43">
      <c r="A1158" s="74">
        <v>2.96331551138611</v>
      </c>
      <c r="B1158" s="74">
        <v>10102</v>
      </c>
      <c r="C1158" s="35">
        <v>0</v>
      </c>
      <c r="D1158" s="35">
        <f t="shared" ca="1" si="329"/>
        <v>38</v>
      </c>
      <c r="E1158" s="35">
        <f t="shared" ca="1" si="330"/>
        <v>1.5419905911250552E-3</v>
      </c>
      <c r="F1158" s="35">
        <f ca="1">E1158*'Input Sheet'!$D$2/SUM(OFFSET($E$4,0,0,'Input Sheet'!$D$2))</f>
        <v>0.71918335901387087</v>
      </c>
      <c r="G1158" s="35" t="str">
        <f t="shared" si="331"/>
        <v/>
      </c>
      <c r="H1158" s="35" t="str">
        <f t="shared" si="332"/>
        <v/>
      </c>
      <c r="J1158" s="19">
        <v>1155</v>
      </c>
      <c r="K1158" s="30">
        <f t="shared" si="333"/>
        <v>2.7678976160180899</v>
      </c>
      <c r="L1158" s="77">
        <f t="shared" ca="1" si="334"/>
        <v>1.1903085264824986E-3</v>
      </c>
      <c r="M1158" s="27">
        <f t="shared" ref="M1158:M1221" si="340">IF($K1158=$K1157,"", $K1158)</f>
        <v>2.7678976160180899</v>
      </c>
      <c r="N1158" s="22" t="str">
        <f t="shared" si="335"/>
        <v/>
      </c>
      <c r="O1158" s="28" t="str">
        <f t="shared" ca="1" si="336"/>
        <v/>
      </c>
      <c r="P1158" s="28" t="str">
        <f t="shared" ca="1" si="337"/>
        <v/>
      </c>
      <c r="Q1158" s="20" t="str">
        <f ca="1">IF(O1158="","",SUM($P$4:$P1158))</f>
        <v/>
      </c>
      <c r="R1158" s="28" t="e">
        <f t="shared" si="328"/>
        <v>#N/A</v>
      </c>
      <c r="S1158" s="77">
        <f ca="1">SUM(L$4:L1158)</f>
        <v>1.8382345065557542</v>
      </c>
      <c r="T1158" s="80">
        <f t="shared" ca="1" si="338"/>
        <v>0.87773351393801824</v>
      </c>
      <c r="U1158" s="80" t="e">
        <f t="shared" ca="1" si="339"/>
        <v>#N/A</v>
      </c>
      <c r="V1158" s="2"/>
      <c r="W1158" s="2"/>
      <c r="X1158" s="2"/>
      <c r="Y1158" s="2"/>
      <c r="AB1158" s="6"/>
      <c r="AC1158" s="6"/>
      <c r="AP1158" s="35" t="e">
        <f t="shared" ref="AP1158:AP1221" si="341">R1157</f>
        <v>#N/A</v>
      </c>
      <c r="AQ1158" s="78" t="e">
        <f t="shared" ref="AQ1158:AQ1221" ca="1" si="342">U1157</f>
        <v>#N/A</v>
      </c>
    </row>
    <row r="1159" spans="1:43">
      <c r="A1159" s="74">
        <v>2.7275412570285602</v>
      </c>
      <c r="B1159" s="74">
        <v>10110</v>
      </c>
      <c r="C1159" s="35">
        <v>0</v>
      </c>
      <c r="D1159" s="35">
        <f t="shared" ca="1" si="329"/>
        <v>33</v>
      </c>
      <c r="E1159" s="35">
        <f t="shared" ca="1" si="330"/>
        <v>1.1903085264824986E-3</v>
      </c>
      <c r="F1159" s="35">
        <f ca="1">E1159*'Input Sheet'!$D$2/SUM(OFFSET($E$4,0,0,'Input Sheet'!$D$2))</f>
        <v>0.55515908415105819</v>
      </c>
      <c r="G1159" s="35" t="str">
        <f t="shared" si="331"/>
        <v/>
      </c>
      <c r="H1159" s="35" t="str">
        <f t="shared" si="332"/>
        <v/>
      </c>
      <c r="J1159" s="19">
        <v>1156</v>
      </c>
      <c r="K1159" s="30">
        <f t="shared" si="333"/>
        <v>2.7708520116421398</v>
      </c>
      <c r="L1159" s="77">
        <f t="shared" ca="1" si="334"/>
        <v>1.3846446124388249E-3</v>
      </c>
      <c r="M1159" s="27">
        <f t="shared" si="340"/>
        <v>2.7708520116421398</v>
      </c>
      <c r="N1159" s="22" t="str">
        <f t="shared" si="335"/>
        <v/>
      </c>
      <c r="O1159" s="28" t="str">
        <f t="shared" ca="1" si="336"/>
        <v/>
      </c>
      <c r="P1159" s="28" t="str">
        <f t="shared" ca="1" si="337"/>
        <v/>
      </c>
      <c r="Q1159" s="20" t="str">
        <f ca="1">IF(O1159="","",SUM($P$4:$P1159))</f>
        <v/>
      </c>
      <c r="R1159" s="28" t="e">
        <f t="shared" si="328"/>
        <v>#N/A</v>
      </c>
      <c r="S1159" s="77">
        <f ca="1">SUM(L$4:L1159)</f>
        <v>1.839619151168193</v>
      </c>
      <c r="T1159" s="80">
        <f t="shared" ca="1" si="338"/>
        <v>0.87839466406706701</v>
      </c>
      <c r="U1159" s="80" t="e">
        <f t="shared" ca="1" si="339"/>
        <v>#N/A</v>
      </c>
      <c r="V1159" s="2"/>
      <c r="W1159" s="2"/>
      <c r="X1159" s="2"/>
      <c r="Y1159" s="2"/>
      <c r="AB1159" s="6"/>
      <c r="AC1159" s="6"/>
      <c r="AP1159" s="35" t="e">
        <f t="shared" si="341"/>
        <v>#N/A</v>
      </c>
      <c r="AQ1159" s="78" t="e">
        <f t="shared" ca="1" si="342"/>
        <v>#N/A</v>
      </c>
    </row>
    <row r="1160" spans="1:43">
      <c r="A1160" s="74">
        <v>2.7226339225338099</v>
      </c>
      <c r="B1160" s="74">
        <v>10134</v>
      </c>
      <c r="C1160" s="35">
        <v>0</v>
      </c>
      <c r="D1160" s="35">
        <f t="shared" ca="1" si="329"/>
        <v>32</v>
      </c>
      <c r="E1160" s="35">
        <f t="shared" ca="1" si="330"/>
        <v>9.4891728684618783E-4</v>
      </c>
      <c r="F1160" s="35">
        <f ca="1">E1160*'Input Sheet'!$D$2/SUM(OFFSET($E$4,0,0,'Input Sheet'!$D$2))</f>
        <v>0.44257437477776673</v>
      </c>
      <c r="G1160" s="35" t="str">
        <f t="shared" si="331"/>
        <v/>
      </c>
      <c r="H1160" s="35" t="str">
        <f t="shared" si="332"/>
        <v/>
      </c>
      <c r="J1160" s="19">
        <v>1157</v>
      </c>
      <c r="K1160" s="30">
        <f t="shared" si="333"/>
        <v>2.7708520116421398</v>
      </c>
      <c r="L1160" s="77">
        <f t="shared" ca="1" si="334"/>
        <v>1.3846446124388249E-3</v>
      </c>
      <c r="M1160" s="27" t="str">
        <f t="shared" si="340"/>
        <v/>
      </c>
      <c r="N1160" s="22" t="str">
        <f t="shared" si="335"/>
        <v/>
      </c>
      <c r="O1160" s="28" t="str">
        <f t="shared" ca="1" si="336"/>
        <v/>
      </c>
      <c r="P1160" s="28" t="str">
        <f t="shared" ca="1" si="337"/>
        <v/>
      </c>
      <c r="Q1160" s="20" t="str">
        <f ca="1">IF(O1160="","",SUM($P$4:$P1160))</f>
        <v/>
      </c>
      <c r="R1160" s="28" t="e">
        <f t="shared" si="328"/>
        <v>#N/A</v>
      </c>
      <c r="S1160" s="77">
        <f ca="1">SUM(L$4:L1160)</f>
        <v>1.8410037957806318</v>
      </c>
      <c r="T1160" s="80">
        <f t="shared" ca="1" si="338"/>
        <v>0.87905581419611578</v>
      </c>
      <c r="U1160" s="80" t="e">
        <f t="shared" ca="1" si="339"/>
        <v>#N/A</v>
      </c>
      <c r="V1160" s="2"/>
      <c r="W1160" s="2"/>
      <c r="X1160" s="2"/>
      <c r="Y1160" s="2"/>
      <c r="AB1160" s="6"/>
      <c r="AC1160" s="6"/>
      <c r="AP1160" s="35" t="e">
        <f t="shared" si="341"/>
        <v>#N/A</v>
      </c>
      <c r="AQ1160" s="78" t="e">
        <f t="shared" ca="1" si="342"/>
        <v>#N/A</v>
      </c>
    </row>
    <row r="1161" spans="1:43">
      <c r="A1161" s="74">
        <v>3.06483221973857</v>
      </c>
      <c r="B1161" s="74">
        <v>10135</v>
      </c>
      <c r="C1161" s="35">
        <v>0</v>
      </c>
      <c r="D1161" s="35">
        <f t="shared" ca="1" si="329"/>
        <v>40</v>
      </c>
      <c r="E1161" s="35">
        <f t="shared" ca="1" si="330"/>
        <v>1.8092689602533982E-3</v>
      </c>
      <c r="F1161" s="35">
        <f ca="1">E1161*'Input Sheet'!$D$2/SUM(OFFSET($E$4,0,0,'Input Sheet'!$D$2))</f>
        <v>0.84384180790960861</v>
      </c>
      <c r="G1161" s="35" t="str">
        <f t="shared" si="331"/>
        <v/>
      </c>
      <c r="H1161" s="35" t="str">
        <f t="shared" si="332"/>
        <v/>
      </c>
      <c r="J1161" s="19">
        <v>1158</v>
      </c>
      <c r="K1161" s="30">
        <f t="shared" si="333"/>
        <v>2.7745169657285502</v>
      </c>
      <c r="L1161" s="77">
        <f t="shared" ca="1" si="334"/>
        <v>1.3846446124388249E-3</v>
      </c>
      <c r="M1161" s="27">
        <f t="shared" si="340"/>
        <v>2.7745169657285502</v>
      </c>
      <c r="N1161" s="22" t="str">
        <f t="shared" si="335"/>
        <v/>
      </c>
      <c r="O1161" s="28" t="str">
        <f t="shared" ca="1" si="336"/>
        <v/>
      </c>
      <c r="P1161" s="28" t="str">
        <f t="shared" ca="1" si="337"/>
        <v/>
      </c>
      <c r="Q1161" s="20" t="str">
        <f ca="1">IF(O1161="","",SUM($P$4:$P1161))</f>
        <v/>
      </c>
      <c r="R1161" s="28" t="e">
        <f t="shared" si="328"/>
        <v>#N/A</v>
      </c>
      <c r="S1161" s="77">
        <f ca="1">SUM(L$4:L1161)</f>
        <v>1.8423884403930706</v>
      </c>
      <c r="T1161" s="80">
        <f t="shared" ca="1" si="338"/>
        <v>0.87971696432516455</v>
      </c>
      <c r="U1161" s="80" t="e">
        <f t="shared" ca="1" si="339"/>
        <v>#N/A</v>
      </c>
      <c r="V1161" s="2"/>
      <c r="W1161" s="2"/>
      <c r="X1161" s="2"/>
      <c r="Y1161" s="2"/>
      <c r="AB1161" s="6"/>
      <c r="AC1161" s="6"/>
      <c r="AP1161" s="35" t="e">
        <f t="shared" si="341"/>
        <v>#N/A</v>
      </c>
      <c r="AQ1161" s="78" t="e">
        <f t="shared" ca="1" si="342"/>
        <v>#N/A</v>
      </c>
    </row>
    <row r="1162" spans="1:43">
      <c r="A1162" s="74">
        <v>3.0170333392987798</v>
      </c>
      <c r="B1162" s="74">
        <v>10144</v>
      </c>
      <c r="C1162" s="35">
        <v>0</v>
      </c>
      <c r="D1162" s="35">
        <f t="shared" ca="1" si="329"/>
        <v>39</v>
      </c>
      <c r="E1162" s="35">
        <f t="shared" ca="1" si="330"/>
        <v>2.0559874548334071E-3</v>
      </c>
      <c r="F1162" s="35">
        <f ca="1">E1162*'Input Sheet'!$D$2/SUM(OFFSET($E$4,0,0,'Input Sheet'!$D$2))</f>
        <v>0.95891114535182798</v>
      </c>
      <c r="G1162" s="35" t="str">
        <f t="shared" si="331"/>
        <v/>
      </c>
      <c r="H1162" s="35" t="str">
        <f t="shared" si="332"/>
        <v/>
      </c>
      <c r="J1162" s="19">
        <v>1159</v>
      </c>
      <c r="K1162" s="30">
        <f t="shared" si="333"/>
        <v>2.7745169657285502</v>
      </c>
      <c r="L1162" s="77">
        <f t="shared" ca="1" si="334"/>
        <v>1.3846446124388249E-3</v>
      </c>
      <c r="M1162" s="27" t="str">
        <f t="shared" si="340"/>
        <v/>
      </c>
      <c r="N1162" s="22" t="str">
        <f t="shared" si="335"/>
        <v/>
      </c>
      <c r="O1162" s="28" t="str">
        <f t="shared" ca="1" si="336"/>
        <v/>
      </c>
      <c r="P1162" s="28" t="str">
        <f t="shared" ca="1" si="337"/>
        <v/>
      </c>
      <c r="Q1162" s="20" t="str">
        <f ca="1">IF(O1162="","",SUM($P$4:$P1162))</f>
        <v/>
      </c>
      <c r="R1162" s="28" t="e">
        <f t="shared" si="328"/>
        <v>#N/A</v>
      </c>
      <c r="S1162" s="77">
        <f ca="1">SUM(L$4:L1162)</f>
        <v>1.8437730850055094</v>
      </c>
      <c r="T1162" s="80">
        <f t="shared" ca="1" si="338"/>
        <v>0.88037811445421332</v>
      </c>
      <c r="U1162" s="80" t="e">
        <f t="shared" ca="1" si="339"/>
        <v>#N/A</v>
      </c>
      <c r="V1162" s="2"/>
      <c r="W1162" s="2"/>
      <c r="X1162" s="2"/>
      <c r="Y1162" s="2"/>
      <c r="AB1162" s="6"/>
      <c r="AC1162" s="6"/>
      <c r="AP1162" s="35" t="e">
        <f t="shared" si="341"/>
        <v>#N/A</v>
      </c>
      <c r="AQ1162" s="78" t="e">
        <f t="shared" ca="1" si="342"/>
        <v>#N/A</v>
      </c>
    </row>
    <row r="1163" spans="1:43">
      <c r="A1163" s="74">
        <v>2.6263403673750401</v>
      </c>
      <c r="B1163" s="74">
        <v>10146</v>
      </c>
      <c r="C1163" s="35">
        <v>9.8522167487684695E-3</v>
      </c>
      <c r="D1163" s="35">
        <f t="shared" ca="1" si="329"/>
        <v>30</v>
      </c>
      <c r="E1163" s="35">
        <f t="shared" ca="1" si="330"/>
        <v>1.2681791777477088E-3</v>
      </c>
      <c r="F1163" s="35">
        <f ca="1">E1163*'Input Sheet'!$D$2/SUM(OFFSET($E$4,0,0,'Input Sheet'!$D$2))</f>
        <v>0.59147790274037981</v>
      </c>
      <c r="G1163" s="35">
        <f t="shared" si="331"/>
        <v>2.6263403673750401</v>
      </c>
      <c r="H1163" s="35">
        <f t="shared" si="332"/>
        <v>4</v>
      </c>
      <c r="J1163" s="19">
        <v>1160</v>
      </c>
      <c r="K1163" s="30">
        <f t="shared" si="333"/>
        <v>2.7752462597402401</v>
      </c>
      <c r="L1163" s="77">
        <f t="shared" ca="1" si="334"/>
        <v>1.3846446124388249E-3</v>
      </c>
      <c r="M1163" s="27">
        <f t="shared" si="340"/>
        <v>2.7752462597402401</v>
      </c>
      <c r="N1163" s="22" t="str">
        <f t="shared" si="335"/>
        <v/>
      </c>
      <c r="O1163" s="28" t="str">
        <f t="shared" ca="1" si="336"/>
        <v/>
      </c>
      <c r="P1163" s="28" t="str">
        <f t="shared" ca="1" si="337"/>
        <v/>
      </c>
      <c r="Q1163" s="20" t="str">
        <f ca="1">IF(O1163="","",SUM($P$4:$P1163))</f>
        <v/>
      </c>
      <c r="R1163" s="28" t="e">
        <f t="shared" si="328"/>
        <v>#N/A</v>
      </c>
      <c r="S1163" s="77">
        <f ca="1">SUM(L$4:L1163)</f>
        <v>1.8451577296179482</v>
      </c>
      <c r="T1163" s="80">
        <f t="shared" ca="1" si="338"/>
        <v>0.88103926458326209</v>
      </c>
      <c r="U1163" s="80" t="e">
        <f t="shared" ca="1" si="339"/>
        <v>#N/A</v>
      </c>
      <c r="V1163" s="2"/>
      <c r="W1163" s="2"/>
      <c r="X1163" s="2"/>
      <c r="Y1163" s="2"/>
      <c r="AB1163" s="6"/>
      <c r="AC1163" s="6"/>
      <c r="AP1163" s="35" t="e">
        <f t="shared" si="341"/>
        <v>#N/A</v>
      </c>
      <c r="AQ1163" s="78" t="e">
        <f t="shared" ca="1" si="342"/>
        <v>#N/A</v>
      </c>
    </row>
    <row r="1164" spans="1:43">
      <c r="A1164" s="74">
        <v>2.7619278384205299</v>
      </c>
      <c r="B1164" s="74">
        <v>10147</v>
      </c>
      <c r="C1164" s="35">
        <v>0</v>
      </c>
      <c r="D1164" s="35">
        <f t="shared" ca="1" si="329"/>
        <v>33</v>
      </c>
      <c r="E1164" s="35">
        <f t="shared" ca="1" si="330"/>
        <v>1.1903085264824986E-3</v>
      </c>
      <c r="F1164" s="35">
        <f ca="1">E1164*'Input Sheet'!$D$2/SUM(OFFSET($E$4,0,0,'Input Sheet'!$D$2))</f>
        <v>0.55515908415105819</v>
      </c>
      <c r="G1164" s="35" t="str">
        <f t="shared" si="331"/>
        <v/>
      </c>
      <c r="H1164" s="35" t="str">
        <f t="shared" si="332"/>
        <v/>
      </c>
      <c r="J1164" s="19">
        <v>1161</v>
      </c>
      <c r="K1164" s="30">
        <f t="shared" si="333"/>
        <v>2.7759743311293699</v>
      </c>
      <c r="L1164" s="77">
        <f t="shared" ca="1" si="334"/>
        <v>1.3846446124388249E-3</v>
      </c>
      <c r="M1164" s="27">
        <f t="shared" si="340"/>
        <v>2.7759743311293699</v>
      </c>
      <c r="N1164" s="22" t="str">
        <f t="shared" si="335"/>
        <v/>
      </c>
      <c r="O1164" s="28" t="str">
        <f t="shared" ca="1" si="336"/>
        <v/>
      </c>
      <c r="P1164" s="28" t="str">
        <f t="shared" ca="1" si="337"/>
        <v/>
      </c>
      <c r="Q1164" s="20" t="str">
        <f ca="1">IF(O1164="","",SUM($P$4:$P1164))</f>
        <v/>
      </c>
      <c r="R1164" s="28" t="e">
        <f t="shared" si="328"/>
        <v>#N/A</v>
      </c>
      <c r="S1164" s="77">
        <f ca="1">SUM(L$4:L1164)</f>
        <v>1.846542374230387</v>
      </c>
      <c r="T1164" s="80">
        <f t="shared" ca="1" si="338"/>
        <v>0.88170041471231086</v>
      </c>
      <c r="U1164" s="80" t="e">
        <f t="shared" ca="1" si="339"/>
        <v>#N/A</v>
      </c>
      <c r="V1164" s="2"/>
      <c r="W1164" s="2"/>
      <c r="X1164" s="2"/>
      <c r="Y1164" s="2"/>
      <c r="AB1164" s="6"/>
      <c r="AC1164" s="6"/>
      <c r="AP1164" s="35" t="e">
        <f t="shared" si="341"/>
        <v>#N/A</v>
      </c>
      <c r="AQ1164" s="78" t="e">
        <f t="shared" ca="1" si="342"/>
        <v>#N/A</v>
      </c>
    </row>
    <row r="1165" spans="1:43">
      <c r="A1165" s="74">
        <v>2.9138138523837198</v>
      </c>
      <c r="B1165" s="74">
        <v>10202</v>
      </c>
      <c r="C1165" s="35">
        <v>0</v>
      </c>
      <c r="D1165" s="35">
        <f t="shared" ca="1" si="329"/>
        <v>36</v>
      </c>
      <c r="E1165" s="35">
        <f t="shared" ca="1" si="330"/>
        <v>1.6752490372716649E-3</v>
      </c>
      <c r="F1165" s="35">
        <f ca="1">E1165*'Input Sheet'!$D$2/SUM(OFFSET($E$4,0,0,'Input Sheet'!$D$2))</f>
        <v>0.78133500732371164</v>
      </c>
      <c r="G1165" s="35" t="str">
        <f t="shared" si="331"/>
        <v/>
      </c>
      <c r="H1165" s="35" t="str">
        <f t="shared" si="332"/>
        <v/>
      </c>
      <c r="J1165" s="19">
        <v>1162</v>
      </c>
      <c r="K1165" s="30">
        <f t="shared" si="333"/>
        <v>2.7767011839884099</v>
      </c>
      <c r="L1165" s="77">
        <f t="shared" ca="1" si="334"/>
        <v>1.3846446124388249E-3</v>
      </c>
      <c r="M1165" s="27">
        <f t="shared" si="340"/>
        <v>2.7767011839884099</v>
      </c>
      <c r="N1165" s="22" t="str">
        <f t="shared" si="335"/>
        <v/>
      </c>
      <c r="O1165" s="28" t="str">
        <f t="shared" ca="1" si="336"/>
        <v/>
      </c>
      <c r="P1165" s="28" t="str">
        <f t="shared" ca="1" si="337"/>
        <v/>
      </c>
      <c r="Q1165" s="20" t="str">
        <f ca="1">IF(O1165="","",SUM($P$4:$P1165))</f>
        <v/>
      </c>
      <c r="R1165" s="28" t="e">
        <f t="shared" si="328"/>
        <v>#N/A</v>
      </c>
      <c r="S1165" s="77">
        <f ca="1">SUM(L$4:L1165)</f>
        <v>1.8479270188428258</v>
      </c>
      <c r="T1165" s="80">
        <f t="shared" ca="1" si="338"/>
        <v>0.88236156484135964</v>
      </c>
      <c r="U1165" s="80" t="e">
        <f t="shared" ca="1" si="339"/>
        <v>#N/A</v>
      </c>
      <c r="V1165" s="2"/>
      <c r="W1165" s="2"/>
      <c r="X1165" s="2"/>
      <c r="Y1165" s="2"/>
      <c r="AB1165" s="6"/>
      <c r="AC1165" s="6"/>
      <c r="AP1165" s="35" t="e">
        <f t="shared" si="341"/>
        <v>#N/A</v>
      </c>
      <c r="AQ1165" s="78" t="e">
        <f t="shared" ca="1" si="342"/>
        <v>#N/A</v>
      </c>
    </row>
    <row r="1166" spans="1:43">
      <c r="A1166" s="74">
        <v>3.0124153747624298</v>
      </c>
      <c r="B1166" s="74">
        <v>10216</v>
      </c>
      <c r="C1166" s="35">
        <v>4.8309178743961402E-3</v>
      </c>
      <c r="D1166" s="35">
        <f t="shared" ca="1" si="329"/>
        <v>39</v>
      </c>
      <c r="E1166" s="35">
        <f t="shared" ca="1" si="330"/>
        <v>2.0559874548334071E-3</v>
      </c>
      <c r="F1166" s="35">
        <f ca="1">E1166*'Input Sheet'!$D$2/SUM(OFFSET($E$4,0,0,'Input Sheet'!$D$2))</f>
        <v>0.95891114535182798</v>
      </c>
      <c r="G1166" s="35">
        <f t="shared" si="331"/>
        <v>3.0124153747624298</v>
      </c>
      <c r="H1166" s="35">
        <f t="shared" si="332"/>
        <v>1</v>
      </c>
      <c r="J1166" s="19">
        <v>1163</v>
      </c>
      <c r="K1166" s="30">
        <f t="shared" si="333"/>
        <v>2.7781512503836399</v>
      </c>
      <c r="L1166" s="77">
        <f t="shared" ca="1" si="334"/>
        <v>1.3846446124388249E-3</v>
      </c>
      <c r="M1166" s="27">
        <f t="shared" si="340"/>
        <v>2.7781512503836399</v>
      </c>
      <c r="N1166" s="22" t="str">
        <f t="shared" si="335"/>
        <v/>
      </c>
      <c r="O1166" s="28" t="str">
        <f t="shared" ca="1" si="336"/>
        <v/>
      </c>
      <c r="P1166" s="28" t="str">
        <f t="shared" ca="1" si="337"/>
        <v/>
      </c>
      <c r="Q1166" s="20" t="str">
        <f ca="1">IF(O1166="","",SUM($P$4:$P1166))</f>
        <v/>
      </c>
      <c r="R1166" s="28" t="e">
        <f t="shared" si="328"/>
        <v>#N/A</v>
      </c>
      <c r="S1166" s="77">
        <f ca="1">SUM(L$4:L1166)</f>
        <v>1.8493116634552647</v>
      </c>
      <c r="T1166" s="80">
        <f t="shared" ca="1" si="338"/>
        <v>0.88302271497040841</v>
      </c>
      <c r="U1166" s="80" t="e">
        <f t="shared" ca="1" si="339"/>
        <v>#N/A</v>
      </c>
      <c r="V1166" s="2"/>
      <c r="W1166" s="2"/>
      <c r="X1166" s="2"/>
      <c r="Y1166" s="2"/>
      <c r="AB1166" s="6"/>
      <c r="AC1166" s="6"/>
      <c r="AP1166" s="35" t="e">
        <f t="shared" si="341"/>
        <v>#N/A</v>
      </c>
      <c r="AQ1166" s="78" t="e">
        <f t="shared" ca="1" si="342"/>
        <v>#N/A</v>
      </c>
    </row>
    <row r="1167" spans="1:43">
      <c r="A1167" s="74">
        <v>3.0503797562614601</v>
      </c>
      <c r="B1167" s="74">
        <v>10218</v>
      </c>
      <c r="C1167" s="35">
        <v>0</v>
      </c>
      <c r="D1167" s="35">
        <f t="shared" ca="1" si="329"/>
        <v>39</v>
      </c>
      <c r="E1167" s="35">
        <f t="shared" ca="1" si="330"/>
        <v>2.0559874548334071E-3</v>
      </c>
      <c r="F1167" s="35">
        <f ca="1">E1167*'Input Sheet'!$D$2/SUM(OFFSET($E$4,0,0,'Input Sheet'!$D$2))</f>
        <v>0.95891114535182798</v>
      </c>
      <c r="G1167" s="35" t="str">
        <f t="shared" si="331"/>
        <v/>
      </c>
      <c r="H1167" s="35" t="str">
        <f t="shared" si="332"/>
        <v/>
      </c>
      <c r="J1167" s="19">
        <v>1164</v>
      </c>
      <c r="K1167" s="30">
        <f t="shared" si="333"/>
        <v>2.7781512503836399</v>
      </c>
      <c r="L1167" s="77">
        <f t="shared" ca="1" si="334"/>
        <v>1.3846446124388249E-3</v>
      </c>
      <c r="M1167" s="27" t="str">
        <f t="shared" si="340"/>
        <v/>
      </c>
      <c r="N1167" s="22" t="str">
        <f t="shared" si="335"/>
        <v/>
      </c>
      <c r="O1167" s="28" t="str">
        <f t="shared" ca="1" si="336"/>
        <v/>
      </c>
      <c r="P1167" s="28" t="str">
        <f t="shared" ca="1" si="337"/>
        <v/>
      </c>
      <c r="Q1167" s="20" t="str">
        <f ca="1">IF(O1167="","",SUM($P$4:$P1167))</f>
        <v/>
      </c>
      <c r="R1167" s="28" t="e">
        <f t="shared" si="328"/>
        <v>#N/A</v>
      </c>
      <c r="S1167" s="77">
        <f ca="1">SUM(L$4:L1167)</f>
        <v>1.8506963080677035</v>
      </c>
      <c r="T1167" s="80">
        <f t="shared" ca="1" si="338"/>
        <v>0.88368386509945729</v>
      </c>
      <c r="U1167" s="80" t="e">
        <f t="shared" ca="1" si="339"/>
        <v>#N/A</v>
      </c>
      <c r="V1167" s="2"/>
      <c r="W1167" s="2"/>
      <c r="X1167" s="2"/>
      <c r="Y1167" s="2"/>
      <c r="AB1167" s="6"/>
      <c r="AC1167" s="6"/>
      <c r="AP1167" s="35" t="e">
        <f t="shared" si="341"/>
        <v>#N/A</v>
      </c>
      <c r="AQ1167" s="78" t="e">
        <f t="shared" ca="1" si="342"/>
        <v>#N/A</v>
      </c>
    </row>
    <row r="1168" spans="1:43">
      <c r="A1168" s="74">
        <v>3.1417632302757901</v>
      </c>
      <c r="B1168" s="74">
        <v>10219</v>
      </c>
      <c r="C1168" s="35">
        <v>0</v>
      </c>
      <c r="D1168" s="35">
        <f t="shared" ca="1" si="329"/>
        <v>41</v>
      </c>
      <c r="E1168" s="35">
        <f t="shared" ca="1" si="330"/>
        <v>1.9955172355736006E-3</v>
      </c>
      <c r="F1168" s="35">
        <f ca="1">E1168*'Input Sheet'!$D$2/SUM(OFFSET($E$4,0,0,'Input Sheet'!$D$2))</f>
        <v>0.93070787637089158</v>
      </c>
      <c r="G1168" s="35" t="str">
        <f t="shared" si="331"/>
        <v/>
      </c>
      <c r="H1168" s="35" t="str">
        <f t="shared" si="332"/>
        <v/>
      </c>
      <c r="J1168" s="19">
        <v>1165</v>
      </c>
      <c r="K1168" s="30">
        <f t="shared" si="333"/>
        <v>2.7788744720027401</v>
      </c>
      <c r="L1168" s="77">
        <f t="shared" ca="1" si="334"/>
        <v>1.3846446124388249E-3</v>
      </c>
      <c r="M1168" s="27">
        <f t="shared" si="340"/>
        <v>2.7788744720027401</v>
      </c>
      <c r="N1168" s="22" t="str">
        <f t="shared" si="335"/>
        <v/>
      </c>
      <c r="O1168" s="28" t="str">
        <f t="shared" ca="1" si="336"/>
        <v/>
      </c>
      <c r="P1168" s="28" t="str">
        <f t="shared" ca="1" si="337"/>
        <v/>
      </c>
      <c r="Q1168" s="20" t="str">
        <f ca="1">IF(O1168="","",SUM($P$4:$P1168))</f>
        <v/>
      </c>
      <c r="R1168" s="28" t="e">
        <f t="shared" si="328"/>
        <v>#N/A</v>
      </c>
      <c r="S1168" s="77">
        <f ca="1">SUM(L$4:L1168)</f>
        <v>1.8520809526801423</v>
      </c>
      <c r="T1168" s="80">
        <f t="shared" ca="1" si="338"/>
        <v>0.88434501522850606</v>
      </c>
      <c r="U1168" s="80" t="e">
        <f t="shared" ca="1" si="339"/>
        <v>#N/A</v>
      </c>
      <c r="V1168" s="2"/>
      <c r="W1168" s="2"/>
      <c r="X1168" s="2"/>
      <c r="Y1168" s="2"/>
      <c r="AB1168" s="6"/>
      <c r="AC1168" s="6"/>
      <c r="AP1168" s="35" t="e">
        <f t="shared" si="341"/>
        <v>#N/A</v>
      </c>
      <c r="AQ1168" s="78" t="e">
        <f t="shared" ca="1" si="342"/>
        <v>#N/A</v>
      </c>
    </row>
    <row r="1169" spans="1:43">
      <c r="A1169" s="74">
        <v>3.0207754881935598</v>
      </c>
      <c r="B1169" s="74">
        <v>10223</v>
      </c>
      <c r="C1169" s="35">
        <v>0</v>
      </c>
      <c r="D1169" s="35">
        <f t="shared" ca="1" si="329"/>
        <v>39</v>
      </c>
      <c r="E1169" s="35">
        <f t="shared" ca="1" si="330"/>
        <v>2.0559874548334071E-3</v>
      </c>
      <c r="F1169" s="35">
        <f ca="1">E1169*'Input Sheet'!$D$2/SUM(OFFSET($E$4,0,0,'Input Sheet'!$D$2))</f>
        <v>0.95891114535182798</v>
      </c>
      <c r="G1169" s="35" t="str">
        <f t="shared" si="331"/>
        <v/>
      </c>
      <c r="H1169" s="35" t="str">
        <f t="shared" si="332"/>
        <v/>
      </c>
      <c r="J1169" s="19">
        <v>1166</v>
      </c>
      <c r="K1169" s="30">
        <f t="shared" si="333"/>
        <v>2.7803173121401499</v>
      </c>
      <c r="L1169" s="77">
        <f t="shared" ca="1" si="334"/>
        <v>1.3846446124388249E-3</v>
      </c>
      <c r="M1169" s="27">
        <f t="shared" si="340"/>
        <v>2.7803173121401499</v>
      </c>
      <c r="N1169" s="22" t="str">
        <f t="shared" si="335"/>
        <v/>
      </c>
      <c r="O1169" s="28" t="str">
        <f t="shared" ca="1" si="336"/>
        <v/>
      </c>
      <c r="P1169" s="28" t="str">
        <f t="shared" ca="1" si="337"/>
        <v/>
      </c>
      <c r="Q1169" s="20" t="str">
        <f ca="1">IF(O1169="","",SUM($P$4:$P1169))</f>
        <v/>
      </c>
      <c r="R1169" s="28" t="e">
        <f t="shared" si="328"/>
        <v>#N/A</v>
      </c>
      <c r="S1169" s="77">
        <f ca="1">SUM(L$4:L1169)</f>
        <v>1.8534655972925811</v>
      </c>
      <c r="T1169" s="80">
        <f t="shared" ca="1" si="338"/>
        <v>0.88500616535755483</v>
      </c>
      <c r="U1169" s="80" t="e">
        <f t="shared" ca="1" si="339"/>
        <v>#N/A</v>
      </c>
      <c r="V1169" s="2"/>
      <c r="W1169" s="2"/>
      <c r="X1169" s="2"/>
      <c r="Y1169" s="2"/>
      <c r="AB1169" s="6"/>
      <c r="AC1169" s="6"/>
      <c r="AP1169" s="35" t="e">
        <f t="shared" si="341"/>
        <v>#N/A</v>
      </c>
      <c r="AQ1169" s="78" t="e">
        <f t="shared" ca="1" si="342"/>
        <v>#N/A</v>
      </c>
    </row>
    <row r="1170" spans="1:43">
      <c r="A1170" s="74">
        <v>2.47567118832443</v>
      </c>
      <c r="B1170" s="74">
        <v>10246</v>
      </c>
      <c r="C1170" s="35">
        <v>0</v>
      </c>
      <c r="D1170" s="35">
        <f t="shared" ca="1" si="329"/>
        <v>27</v>
      </c>
      <c r="E1170" s="35">
        <f t="shared" ca="1" si="330"/>
        <v>8.077093572559813E-4</v>
      </c>
      <c r="F1170" s="35">
        <f ca="1">E1170*'Input Sheet'!$D$2/SUM(OFFSET($E$4,0,0,'Input Sheet'!$D$2))</f>
        <v>0.3767150928167895</v>
      </c>
      <c r="G1170" s="35" t="str">
        <f t="shared" si="331"/>
        <v/>
      </c>
      <c r="H1170" s="35" t="str">
        <f t="shared" si="332"/>
        <v/>
      </c>
      <c r="J1170" s="19">
        <v>1167</v>
      </c>
      <c r="K1170" s="30">
        <f t="shared" si="333"/>
        <v>2.7817553746524699</v>
      </c>
      <c r="L1170" s="77">
        <f t="shared" ca="1" si="334"/>
        <v>1.3846446124388249E-3</v>
      </c>
      <c r="M1170" s="27">
        <f t="shared" si="340"/>
        <v>2.7817553746524699</v>
      </c>
      <c r="N1170" s="22" t="str">
        <f t="shared" si="335"/>
        <v/>
      </c>
      <c r="O1170" s="28" t="str">
        <f t="shared" ca="1" si="336"/>
        <v/>
      </c>
      <c r="P1170" s="28" t="str">
        <f t="shared" ca="1" si="337"/>
        <v/>
      </c>
      <c r="Q1170" s="20" t="str">
        <f ca="1">IF(O1170="","",SUM($P$4:$P1170))</f>
        <v/>
      </c>
      <c r="R1170" s="28" t="e">
        <f t="shared" si="328"/>
        <v>#N/A</v>
      </c>
      <c r="S1170" s="77">
        <f ca="1">SUM(L$4:L1170)</f>
        <v>1.8548502419050199</v>
      </c>
      <c r="T1170" s="80">
        <f t="shared" ca="1" si="338"/>
        <v>0.8856673154866036</v>
      </c>
      <c r="U1170" s="80" t="e">
        <f t="shared" ca="1" si="339"/>
        <v>#N/A</v>
      </c>
      <c r="V1170" s="2"/>
      <c r="W1170" s="2"/>
      <c r="X1170" s="2"/>
      <c r="Y1170" s="2"/>
      <c r="AB1170" s="6"/>
      <c r="AC1170" s="6"/>
      <c r="AP1170" s="35" t="e">
        <f t="shared" si="341"/>
        <v>#N/A</v>
      </c>
      <c r="AQ1170" s="78" t="e">
        <f t="shared" ca="1" si="342"/>
        <v>#N/A</v>
      </c>
    </row>
    <row r="1171" spans="1:43">
      <c r="A1171" s="74">
        <v>2.4099331233312902</v>
      </c>
      <c r="B1171" s="74">
        <v>10278</v>
      </c>
      <c r="C1171" s="35">
        <v>4.3478260869565201E-3</v>
      </c>
      <c r="D1171" s="35">
        <f t="shared" ca="1" si="329"/>
        <v>26</v>
      </c>
      <c r="E1171" s="35">
        <f t="shared" ca="1" si="330"/>
        <v>8.2740958548173696E-4</v>
      </c>
      <c r="F1171" s="35">
        <f ca="1">E1171*'Input Sheet'!$D$2/SUM(OFFSET($E$4,0,0,'Input Sheet'!$D$2))</f>
        <v>0.38590326581232098</v>
      </c>
      <c r="G1171" s="35">
        <f t="shared" si="331"/>
        <v>2.4099331233312902</v>
      </c>
      <c r="H1171" s="35">
        <f t="shared" si="332"/>
        <v>3</v>
      </c>
      <c r="J1171" s="19">
        <v>1168</v>
      </c>
      <c r="K1171" s="30">
        <f t="shared" si="333"/>
        <v>2.78247262416629</v>
      </c>
      <c r="L1171" s="77">
        <f t="shared" ca="1" si="334"/>
        <v>1.3846446124388249E-3</v>
      </c>
      <c r="M1171" s="27">
        <f t="shared" si="340"/>
        <v>2.78247262416629</v>
      </c>
      <c r="N1171" s="22" t="str">
        <f t="shared" si="335"/>
        <v/>
      </c>
      <c r="O1171" s="28" t="str">
        <f t="shared" ca="1" si="336"/>
        <v/>
      </c>
      <c r="P1171" s="28" t="str">
        <f t="shared" ca="1" si="337"/>
        <v/>
      </c>
      <c r="Q1171" s="20" t="str">
        <f ca="1">IF(O1171="","",SUM($P$4:$P1171))</f>
        <v/>
      </c>
      <c r="R1171" s="28" t="e">
        <f t="shared" si="328"/>
        <v>#N/A</v>
      </c>
      <c r="S1171" s="77">
        <f ca="1">SUM(L$4:L1171)</f>
        <v>1.8562348865174587</v>
      </c>
      <c r="T1171" s="80">
        <f t="shared" ca="1" si="338"/>
        <v>0.88632846561565237</v>
      </c>
      <c r="U1171" s="80" t="e">
        <f t="shared" ca="1" si="339"/>
        <v>#N/A</v>
      </c>
      <c r="V1171" s="2"/>
      <c r="W1171" s="2"/>
      <c r="X1171" s="2"/>
      <c r="Y1171" s="2"/>
      <c r="AB1171" s="6"/>
      <c r="AC1171" s="6"/>
      <c r="AP1171" s="35" t="e">
        <f t="shared" si="341"/>
        <v>#N/A</v>
      </c>
      <c r="AQ1171" s="78" t="e">
        <f t="shared" ca="1" si="342"/>
        <v>#N/A</v>
      </c>
    </row>
    <row r="1172" spans="1:43">
      <c r="A1172" s="74">
        <v>1.8325089127062402</v>
      </c>
      <c r="B1172" s="74">
        <v>10281</v>
      </c>
      <c r="C1172" s="35">
        <v>0</v>
      </c>
      <c r="D1172" s="35">
        <f t="shared" ca="1" si="329"/>
        <v>14</v>
      </c>
      <c r="E1172" s="35">
        <f t="shared" ca="1" si="330"/>
        <v>2.7692892248776498E-3</v>
      </c>
      <c r="F1172" s="35">
        <f ca="1">E1172*'Input Sheet'!$D$2/SUM(OFFSET($E$4,0,0,'Input Sheet'!$D$2))</f>
        <v>1.2915946039432782</v>
      </c>
      <c r="G1172" s="35" t="str">
        <f t="shared" si="331"/>
        <v/>
      </c>
      <c r="H1172" s="35" t="str">
        <f t="shared" si="332"/>
        <v/>
      </c>
      <c r="J1172" s="19">
        <v>1169</v>
      </c>
      <c r="K1172" s="30">
        <f t="shared" si="333"/>
        <v>2.78247262416629</v>
      </c>
      <c r="L1172" s="77">
        <f t="shared" ca="1" si="334"/>
        <v>1.3846446124388249E-3</v>
      </c>
      <c r="M1172" s="27" t="str">
        <f t="shared" si="340"/>
        <v/>
      </c>
      <c r="N1172" s="22" t="str">
        <f t="shared" si="335"/>
        <v/>
      </c>
      <c r="O1172" s="28" t="str">
        <f t="shared" ca="1" si="336"/>
        <v/>
      </c>
      <c r="P1172" s="28" t="str">
        <f t="shared" ca="1" si="337"/>
        <v/>
      </c>
      <c r="Q1172" s="20" t="str">
        <f ca="1">IF(O1172="","",SUM($P$4:$P1172))</f>
        <v/>
      </c>
      <c r="R1172" s="28" t="e">
        <f t="shared" si="328"/>
        <v>#N/A</v>
      </c>
      <c r="S1172" s="77">
        <f ca="1">SUM(L$4:L1172)</f>
        <v>1.8576195311298975</v>
      </c>
      <c r="T1172" s="80">
        <f t="shared" ca="1" si="338"/>
        <v>0.88698961574470114</v>
      </c>
      <c r="U1172" s="80" t="e">
        <f t="shared" ca="1" si="339"/>
        <v>#N/A</v>
      </c>
      <c r="V1172" s="2"/>
      <c r="W1172" s="2"/>
      <c r="X1172" s="2"/>
      <c r="Y1172" s="2"/>
      <c r="AB1172" s="6"/>
      <c r="AC1172" s="6"/>
      <c r="AP1172" s="35" t="e">
        <f t="shared" si="341"/>
        <v>#N/A</v>
      </c>
      <c r="AQ1172" s="78" t="e">
        <f t="shared" ca="1" si="342"/>
        <v>#N/A</v>
      </c>
    </row>
    <row r="1173" spans="1:43">
      <c r="A1173" s="74">
        <v>2.7853298350107698</v>
      </c>
      <c r="B1173" s="74">
        <v>10284</v>
      </c>
      <c r="C1173" s="35">
        <v>0</v>
      </c>
      <c r="D1173" s="35">
        <f t="shared" ca="1" si="329"/>
        <v>34</v>
      </c>
      <c r="E1173" s="35">
        <f t="shared" ca="1" si="330"/>
        <v>1.3846446124388249E-3</v>
      </c>
      <c r="F1173" s="35">
        <f ca="1">E1173*'Input Sheet'!$D$2/SUM(OFFSET($E$4,0,0,'Input Sheet'!$D$2))</f>
        <v>0.64579730197163909</v>
      </c>
      <c r="G1173" s="35" t="str">
        <f t="shared" si="331"/>
        <v/>
      </c>
      <c r="H1173" s="35" t="str">
        <f t="shared" si="332"/>
        <v/>
      </c>
      <c r="J1173" s="19">
        <v>1170</v>
      </c>
      <c r="K1173" s="30">
        <f t="shared" si="333"/>
        <v>2.78390357927274</v>
      </c>
      <c r="L1173" s="77">
        <f t="shared" ca="1" si="334"/>
        <v>1.3846446124388249E-3</v>
      </c>
      <c r="M1173" s="27">
        <f t="shared" si="340"/>
        <v>2.78390357927274</v>
      </c>
      <c r="N1173" s="22" t="str">
        <f t="shared" si="335"/>
        <v/>
      </c>
      <c r="O1173" s="28" t="str">
        <f t="shared" ca="1" si="336"/>
        <v/>
      </c>
      <c r="P1173" s="28" t="str">
        <f t="shared" ca="1" si="337"/>
        <v/>
      </c>
      <c r="Q1173" s="20" t="str">
        <f ca="1">IF(O1173="","",SUM($P$4:$P1173))</f>
        <v/>
      </c>
      <c r="R1173" s="28" t="e">
        <f t="shared" si="328"/>
        <v>#N/A</v>
      </c>
      <c r="S1173" s="77">
        <f ca="1">SUM(L$4:L1173)</f>
        <v>1.8590041757423363</v>
      </c>
      <c r="T1173" s="80">
        <f t="shared" ca="1" si="338"/>
        <v>0.88765076587374991</v>
      </c>
      <c r="U1173" s="80" t="e">
        <f t="shared" ca="1" si="339"/>
        <v>#N/A</v>
      </c>
      <c r="V1173" s="2"/>
      <c r="W1173" s="2"/>
      <c r="X1173" s="2"/>
      <c r="Y1173" s="2"/>
      <c r="AB1173" s="6"/>
      <c r="AC1173" s="6"/>
      <c r="AP1173" s="35" t="e">
        <f t="shared" si="341"/>
        <v>#N/A</v>
      </c>
      <c r="AQ1173" s="78" t="e">
        <f t="shared" ca="1" si="342"/>
        <v>#N/A</v>
      </c>
    </row>
    <row r="1174" spans="1:43">
      <c r="A1174" s="74">
        <v>2.1583624920952502</v>
      </c>
      <c r="B1174" s="74">
        <v>10295</v>
      </c>
      <c r="C1174" s="35">
        <v>8.3682008368200795E-3</v>
      </c>
      <c r="D1174" s="35">
        <f t="shared" ca="1" si="329"/>
        <v>21</v>
      </c>
      <c r="E1174" s="35">
        <f t="shared" ca="1" si="330"/>
        <v>8.8113748064288871E-4</v>
      </c>
      <c r="F1174" s="35">
        <f ca="1">E1174*'Input Sheet'!$D$2/SUM(OFFSET($E$4,0,0,'Input Sheet'!$D$2))</f>
        <v>0.41096191943649768</v>
      </c>
      <c r="G1174" s="35">
        <f t="shared" si="331"/>
        <v>2.1583624920952502</v>
      </c>
      <c r="H1174" s="35">
        <f t="shared" si="332"/>
        <v>4</v>
      </c>
      <c r="J1174" s="19">
        <v>1171</v>
      </c>
      <c r="K1174" s="30">
        <f t="shared" si="333"/>
        <v>2.7853298350107698</v>
      </c>
      <c r="L1174" s="77">
        <f t="shared" ca="1" si="334"/>
        <v>1.3846446124388249E-3</v>
      </c>
      <c r="M1174" s="27">
        <f t="shared" si="340"/>
        <v>2.7853298350107698</v>
      </c>
      <c r="N1174" s="22" t="str">
        <f t="shared" si="335"/>
        <v/>
      </c>
      <c r="O1174" s="28" t="str">
        <f t="shared" ca="1" si="336"/>
        <v/>
      </c>
      <c r="P1174" s="28" t="str">
        <f t="shared" ca="1" si="337"/>
        <v/>
      </c>
      <c r="Q1174" s="20" t="str">
        <f ca="1">IF(O1174="","",SUM($P$4:$P1174))</f>
        <v/>
      </c>
      <c r="R1174" s="28" t="e">
        <f t="shared" si="328"/>
        <v>#N/A</v>
      </c>
      <c r="S1174" s="77">
        <f ca="1">SUM(L$4:L1174)</f>
        <v>1.8603888203547752</v>
      </c>
      <c r="T1174" s="80">
        <f t="shared" ca="1" si="338"/>
        <v>0.88831191600279868</v>
      </c>
      <c r="U1174" s="80" t="e">
        <f t="shared" ca="1" si="339"/>
        <v>#N/A</v>
      </c>
      <c r="V1174" s="2"/>
      <c r="W1174" s="2"/>
      <c r="X1174" s="2"/>
      <c r="Y1174" s="2"/>
      <c r="AB1174" s="6"/>
      <c r="AC1174" s="6"/>
      <c r="AP1174" s="35" t="e">
        <f t="shared" si="341"/>
        <v>#N/A</v>
      </c>
      <c r="AQ1174" s="78" t="e">
        <f t="shared" ca="1" si="342"/>
        <v>#N/A</v>
      </c>
    </row>
    <row r="1175" spans="1:43">
      <c r="A1175" s="74">
        <v>1.5797835966168099</v>
      </c>
      <c r="B1175" s="74">
        <v>10320</v>
      </c>
      <c r="C1175" s="35">
        <v>1.4492753623188401E-2</v>
      </c>
      <c r="D1175" s="35">
        <f t="shared" ca="1" si="329"/>
        <v>9</v>
      </c>
      <c r="E1175" s="35">
        <f t="shared" ca="1" si="330"/>
        <v>3.9910344711472012E-3</v>
      </c>
      <c r="F1175" s="35">
        <f ca="1">E1175*'Input Sheet'!$D$2/SUM(OFFSET($E$4,0,0,'Input Sheet'!$D$2))</f>
        <v>1.8614157527417832</v>
      </c>
      <c r="G1175" s="35">
        <f t="shared" si="331"/>
        <v>1.5797835966168099</v>
      </c>
      <c r="H1175" s="35">
        <f t="shared" si="332"/>
        <v>2</v>
      </c>
      <c r="J1175" s="19">
        <v>1172</v>
      </c>
      <c r="K1175" s="30">
        <f t="shared" si="333"/>
        <v>2.78604121024255</v>
      </c>
      <c r="L1175" s="77">
        <f t="shared" ca="1" si="334"/>
        <v>1.3846446124388249E-3</v>
      </c>
      <c r="M1175" s="27">
        <f t="shared" si="340"/>
        <v>2.78604121024255</v>
      </c>
      <c r="N1175" s="22" t="str">
        <f t="shared" si="335"/>
        <v/>
      </c>
      <c r="O1175" s="28" t="str">
        <f t="shared" ca="1" si="336"/>
        <v/>
      </c>
      <c r="P1175" s="28" t="str">
        <f t="shared" ca="1" si="337"/>
        <v/>
      </c>
      <c r="Q1175" s="20" t="str">
        <f ca="1">IF(O1175="","",SUM($P$4:$P1175))</f>
        <v/>
      </c>
      <c r="R1175" s="28" t="e">
        <f t="shared" si="328"/>
        <v>#N/A</v>
      </c>
      <c r="S1175" s="77">
        <f ca="1">SUM(L$4:L1175)</f>
        <v>1.861773464967214</v>
      </c>
      <c r="T1175" s="80">
        <f t="shared" ca="1" si="338"/>
        <v>0.88897306613184757</v>
      </c>
      <c r="U1175" s="80" t="e">
        <f t="shared" ca="1" si="339"/>
        <v>#N/A</v>
      </c>
      <c r="V1175" s="2"/>
      <c r="W1175" s="2"/>
      <c r="X1175" s="2"/>
      <c r="Y1175" s="2"/>
      <c r="AB1175" s="6"/>
      <c r="AC1175" s="6"/>
      <c r="AP1175" s="35" t="e">
        <f t="shared" si="341"/>
        <v>#N/A</v>
      </c>
      <c r="AQ1175" s="78" t="e">
        <f t="shared" ca="1" si="342"/>
        <v>#N/A</v>
      </c>
    </row>
    <row r="1176" spans="1:43">
      <c r="A1176" s="74">
        <v>2.7411515988517801</v>
      </c>
      <c r="B1176" s="74">
        <v>10361</v>
      </c>
      <c r="C1176" s="35">
        <v>5.1813471502590702E-3</v>
      </c>
      <c r="D1176" s="35">
        <f t="shared" ca="1" si="329"/>
        <v>33</v>
      </c>
      <c r="E1176" s="35">
        <f t="shared" ca="1" si="330"/>
        <v>1.1903085264824986E-3</v>
      </c>
      <c r="F1176" s="35">
        <f ca="1">E1176*'Input Sheet'!$D$2/SUM(OFFSET($E$4,0,0,'Input Sheet'!$D$2))</f>
        <v>0.55515908415105819</v>
      </c>
      <c r="G1176" s="35">
        <f t="shared" si="331"/>
        <v>2.7411515988517801</v>
      </c>
      <c r="H1176" s="35">
        <f t="shared" si="332"/>
        <v>2</v>
      </c>
      <c r="J1176" s="19">
        <v>1173</v>
      </c>
      <c r="K1176" s="30">
        <f t="shared" si="333"/>
        <v>2.7874604745184199</v>
      </c>
      <c r="L1176" s="77">
        <f t="shared" ca="1" si="334"/>
        <v>1.3846446124388249E-3</v>
      </c>
      <c r="M1176" s="27">
        <f t="shared" si="340"/>
        <v>2.7874604745184199</v>
      </c>
      <c r="N1176" s="22" t="str">
        <f t="shared" si="335"/>
        <v/>
      </c>
      <c r="O1176" s="28" t="str">
        <f t="shared" ca="1" si="336"/>
        <v/>
      </c>
      <c r="P1176" s="28" t="str">
        <f t="shared" ca="1" si="337"/>
        <v/>
      </c>
      <c r="Q1176" s="20" t="str">
        <f ca="1">IF(O1176="","",SUM($P$4:$P1176))</f>
        <v/>
      </c>
      <c r="R1176" s="28" t="e">
        <f t="shared" ref="R1176:R1239" si="343">IF(N1176="",NA(),10^N1176)</f>
        <v>#N/A</v>
      </c>
      <c r="S1176" s="77">
        <f ca="1">SUM(L$4:L1176)</f>
        <v>1.8631581095796528</v>
      </c>
      <c r="T1176" s="80">
        <f t="shared" ca="1" si="338"/>
        <v>0.88963421626089634</v>
      </c>
      <c r="U1176" s="80" t="e">
        <f t="shared" ca="1" si="339"/>
        <v>#N/A</v>
      </c>
      <c r="V1176" s="2"/>
      <c r="W1176" s="2"/>
      <c r="X1176" s="2"/>
      <c r="Y1176" s="2"/>
      <c r="AB1176" s="6"/>
      <c r="AC1176" s="6"/>
      <c r="AP1176" s="35" t="e">
        <f t="shared" si="341"/>
        <v>#N/A</v>
      </c>
      <c r="AQ1176" s="78" t="e">
        <f t="shared" ca="1" si="342"/>
        <v>#N/A</v>
      </c>
    </row>
    <row r="1177" spans="1:43">
      <c r="A1177" s="74">
        <v>2.1105897102992501</v>
      </c>
      <c r="B1177" s="74">
        <v>10363</v>
      </c>
      <c r="C1177" s="35">
        <v>0</v>
      </c>
      <c r="D1177" s="35">
        <f t="shared" ca="1" si="329"/>
        <v>20</v>
      </c>
      <c r="E1177" s="35">
        <f t="shared" ca="1" si="330"/>
        <v>9.9047570816791861E-4</v>
      </c>
      <c r="F1177" s="35">
        <f ca="1">E1177*'Input Sheet'!$D$2/SUM(OFFSET($E$4,0,0,'Input Sheet'!$D$2))</f>
        <v>0.46195719411109953</v>
      </c>
      <c r="G1177" s="35" t="str">
        <f t="shared" si="331"/>
        <v/>
      </c>
      <c r="H1177" s="35" t="str">
        <f t="shared" si="332"/>
        <v/>
      </c>
      <c r="J1177" s="19">
        <v>1174</v>
      </c>
      <c r="K1177" s="30">
        <f t="shared" si="333"/>
        <v>2.78958071216443</v>
      </c>
      <c r="L1177" s="77">
        <f t="shared" ca="1" si="334"/>
        <v>1.3846446124388249E-3</v>
      </c>
      <c r="M1177" s="27">
        <f t="shared" si="340"/>
        <v>2.78958071216443</v>
      </c>
      <c r="N1177" s="22" t="str">
        <f t="shared" si="335"/>
        <v/>
      </c>
      <c r="O1177" s="28" t="str">
        <f t="shared" ca="1" si="336"/>
        <v/>
      </c>
      <c r="P1177" s="28" t="str">
        <f t="shared" ca="1" si="337"/>
        <v/>
      </c>
      <c r="Q1177" s="20" t="str">
        <f ca="1">IF(O1177="","",SUM($P$4:$P1177))</f>
        <v/>
      </c>
      <c r="R1177" s="28" t="e">
        <f t="shared" si="343"/>
        <v>#N/A</v>
      </c>
      <c r="S1177" s="77">
        <f ca="1">SUM(L$4:L1177)</f>
        <v>1.8645427541920916</v>
      </c>
      <c r="T1177" s="80">
        <f t="shared" ca="1" si="338"/>
        <v>0.89029536638994511</v>
      </c>
      <c r="U1177" s="80" t="e">
        <f t="shared" ca="1" si="339"/>
        <v>#N/A</v>
      </c>
      <c r="V1177" s="2"/>
      <c r="W1177" s="2"/>
      <c r="X1177" s="2"/>
      <c r="Y1177" s="2"/>
      <c r="AB1177" s="6"/>
      <c r="AC1177" s="6"/>
      <c r="AP1177" s="35" t="e">
        <f t="shared" si="341"/>
        <v>#N/A</v>
      </c>
      <c r="AQ1177" s="78" t="e">
        <f t="shared" ca="1" si="342"/>
        <v>#N/A</v>
      </c>
    </row>
    <row r="1178" spans="1:43">
      <c r="A1178" s="74">
        <v>2.0863598306747502</v>
      </c>
      <c r="B1178" s="74">
        <v>10373</v>
      </c>
      <c r="C1178" s="35">
        <v>1.9607843137254902E-2</v>
      </c>
      <c r="D1178" s="35">
        <f t="shared" ca="1" si="329"/>
        <v>19</v>
      </c>
      <c r="E1178" s="35">
        <f t="shared" ca="1" si="330"/>
        <v>1.0051494223629991E-3</v>
      </c>
      <c r="F1178" s="35">
        <f ca="1">E1178*'Input Sheet'!$D$2/SUM(OFFSET($E$4,0,0,'Input Sheet'!$D$2))</f>
        <v>0.46880100439422701</v>
      </c>
      <c r="G1178" s="35">
        <f t="shared" si="331"/>
        <v>2.0863598306747502</v>
      </c>
      <c r="H1178" s="35">
        <f t="shared" si="332"/>
        <v>6</v>
      </c>
      <c r="J1178" s="19">
        <v>1175</v>
      </c>
      <c r="K1178" s="30">
        <f t="shared" si="333"/>
        <v>2.78958071216443</v>
      </c>
      <c r="L1178" s="77">
        <f t="shared" ca="1" si="334"/>
        <v>1.3846446124388249E-3</v>
      </c>
      <c r="M1178" s="27" t="str">
        <f t="shared" si="340"/>
        <v/>
      </c>
      <c r="N1178" s="22" t="str">
        <f t="shared" si="335"/>
        <v/>
      </c>
      <c r="O1178" s="28" t="str">
        <f t="shared" ca="1" si="336"/>
        <v/>
      </c>
      <c r="P1178" s="28" t="str">
        <f t="shared" ca="1" si="337"/>
        <v/>
      </c>
      <c r="Q1178" s="20" t="str">
        <f ca="1">IF(O1178="","",SUM($P$4:$P1178))</f>
        <v/>
      </c>
      <c r="R1178" s="28" t="e">
        <f t="shared" si="343"/>
        <v>#N/A</v>
      </c>
      <c r="S1178" s="77">
        <f ca="1">SUM(L$4:L1178)</f>
        <v>1.8659273988045304</v>
      </c>
      <c r="T1178" s="80">
        <f t="shared" ca="1" si="338"/>
        <v>0.89095651651899388</v>
      </c>
      <c r="U1178" s="80" t="e">
        <f t="shared" ca="1" si="339"/>
        <v>#N/A</v>
      </c>
      <c r="V1178" s="2"/>
      <c r="W1178" s="2"/>
      <c r="X1178" s="2"/>
      <c r="Y1178" s="2"/>
      <c r="AB1178" s="6"/>
      <c r="AC1178" s="6"/>
      <c r="AP1178" s="35" t="e">
        <f t="shared" si="341"/>
        <v>#N/A</v>
      </c>
      <c r="AQ1178" s="78" t="e">
        <f t="shared" ca="1" si="342"/>
        <v>#N/A</v>
      </c>
    </row>
    <row r="1179" spans="1:43">
      <c r="A1179" s="74">
        <v>2.6839471307515099</v>
      </c>
      <c r="B1179" s="74">
        <v>10374</v>
      </c>
      <c r="C1179" s="35">
        <v>7.8703703703703706E-2</v>
      </c>
      <c r="D1179" s="35">
        <f t="shared" ca="1" si="329"/>
        <v>32</v>
      </c>
      <c r="E1179" s="35">
        <f t="shared" ca="1" si="330"/>
        <v>9.4891728684618783E-4</v>
      </c>
      <c r="F1179" s="35">
        <f ca="1">E1179*'Input Sheet'!$D$2/SUM(OFFSET($E$4,0,0,'Input Sheet'!$D$2))</f>
        <v>0.44257437477776673</v>
      </c>
      <c r="G1179" s="35">
        <f t="shared" si="331"/>
        <v>2.6839471307515099</v>
      </c>
      <c r="H1179" s="35">
        <f t="shared" si="332"/>
        <v>2</v>
      </c>
      <c r="J1179" s="19">
        <v>1176</v>
      </c>
      <c r="K1179" s="30">
        <f t="shared" si="333"/>
        <v>2.7902851640332398</v>
      </c>
      <c r="L1179" s="77">
        <f t="shared" ca="1" si="334"/>
        <v>1.3846446124388249E-3</v>
      </c>
      <c r="M1179" s="27">
        <f t="shared" si="340"/>
        <v>2.7902851640332398</v>
      </c>
      <c r="N1179" s="22" t="str">
        <f t="shared" si="335"/>
        <v/>
      </c>
      <c r="O1179" s="28" t="str">
        <f t="shared" ca="1" si="336"/>
        <v/>
      </c>
      <c r="P1179" s="28" t="str">
        <f t="shared" ca="1" si="337"/>
        <v/>
      </c>
      <c r="Q1179" s="20" t="str">
        <f ca="1">IF(O1179="","",SUM($P$4:$P1179))</f>
        <v/>
      </c>
      <c r="R1179" s="28" t="e">
        <f t="shared" si="343"/>
        <v>#N/A</v>
      </c>
      <c r="S1179" s="77">
        <f ca="1">SUM(L$4:L1179)</f>
        <v>1.8673120434169692</v>
      </c>
      <c r="T1179" s="80">
        <f t="shared" ca="1" si="338"/>
        <v>0.89161766664804265</v>
      </c>
      <c r="U1179" s="80" t="e">
        <f t="shared" ca="1" si="339"/>
        <v>#N/A</v>
      </c>
      <c r="V1179" s="2"/>
      <c r="W1179" s="2"/>
      <c r="X1179" s="2"/>
      <c r="Y1179" s="2"/>
      <c r="AB1179" s="6"/>
      <c r="AC1179" s="6"/>
      <c r="AP1179" s="35" t="e">
        <f t="shared" si="341"/>
        <v>#N/A</v>
      </c>
      <c r="AQ1179" s="78" t="e">
        <f t="shared" ca="1" si="342"/>
        <v>#N/A</v>
      </c>
    </row>
    <row r="1180" spans="1:43">
      <c r="A1180" s="74">
        <v>2.6283889300503098</v>
      </c>
      <c r="B1180" s="74">
        <v>10377</v>
      </c>
      <c r="C1180" s="35">
        <v>0</v>
      </c>
      <c r="D1180" s="35">
        <f t="shared" ca="1" si="329"/>
        <v>31</v>
      </c>
      <c r="E1180" s="35">
        <f t="shared" ca="1" si="330"/>
        <v>1.2923349716095702E-3</v>
      </c>
      <c r="F1180" s="35">
        <f ca="1">E1180*'Input Sheet'!$D$2/SUM(OFFSET($E$4,0,0,'Input Sheet'!$D$2))</f>
        <v>0.60274414850686331</v>
      </c>
      <c r="G1180" s="35" t="str">
        <f t="shared" si="331"/>
        <v/>
      </c>
      <c r="H1180" s="35" t="str">
        <f t="shared" si="332"/>
        <v/>
      </c>
      <c r="J1180" s="19">
        <v>1177</v>
      </c>
      <c r="K1180" s="30">
        <f t="shared" si="333"/>
        <v>2.7902851640332398</v>
      </c>
      <c r="L1180" s="77">
        <f t="shared" ca="1" si="334"/>
        <v>1.3846446124388249E-3</v>
      </c>
      <c r="M1180" s="27" t="str">
        <f t="shared" si="340"/>
        <v/>
      </c>
      <c r="N1180" s="22" t="str">
        <f t="shared" si="335"/>
        <v/>
      </c>
      <c r="O1180" s="28" t="str">
        <f t="shared" ca="1" si="336"/>
        <v/>
      </c>
      <c r="P1180" s="28" t="str">
        <f t="shared" ca="1" si="337"/>
        <v/>
      </c>
      <c r="Q1180" s="20" t="str">
        <f ca="1">IF(O1180="","",SUM($P$4:$P1180))</f>
        <v/>
      </c>
      <c r="R1180" s="28" t="e">
        <f t="shared" si="343"/>
        <v>#N/A</v>
      </c>
      <c r="S1180" s="77">
        <f ca="1">SUM(L$4:L1180)</f>
        <v>1.868696688029408</v>
      </c>
      <c r="T1180" s="80">
        <f t="shared" ca="1" si="338"/>
        <v>0.89227881677709142</v>
      </c>
      <c r="U1180" s="80" t="e">
        <f t="shared" ca="1" si="339"/>
        <v>#N/A</v>
      </c>
      <c r="V1180" s="2"/>
      <c r="W1180" s="2"/>
      <c r="X1180" s="2"/>
      <c r="Y1180" s="2"/>
      <c r="AB1180" s="6"/>
      <c r="AC1180" s="6"/>
      <c r="AP1180" s="35" t="e">
        <f t="shared" si="341"/>
        <v>#N/A</v>
      </c>
      <c r="AQ1180" s="78" t="e">
        <f t="shared" ca="1" si="342"/>
        <v>#N/A</v>
      </c>
    </row>
    <row r="1181" spans="1:43">
      <c r="A1181" s="74">
        <v>3.25527250510331</v>
      </c>
      <c r="B1181" s="74">
        <v>10379</v>
      </c>
      <c r="C1181" s="35">
        <v>0</v>
      </c>
      <c r="D1181" s="35">
        <f t="shared" ca="1" si="329"/>
        <v>44</v>
      </c>
      <c r="E1181" s="35">
        <f t="shared" ca="1" si="330"/>
        <v>4.3772636135162857E-3</v>
      </c>
      <c r="F1181" s="35">
        <f ca="1">E1181*'Input Sheet'!$D$2/SUM(OFFSET($E$4,0,0,'Input Sheet'!$D$2))</f>
        <v>2.0415527610716335</v>
      </c>
      <c r="G1181" s="35" t="str">
        <f t="shared" si="331"/>
        <v/>
      </c>
      <c r="H1181" s="35" t="str">
        <f t="shared" si="332"/>
        <v/>
      </c>
      <c r="J1181" s="19">
        <v>1178</v>
      </c>
      <c r="K1181" s="30">
        <f t="shared" si="333"/>
        <v>2.7902851640332398</v>
      </c>
      <c r="L1181" s="77">
        <f t="shared" ca="1" si="334"/>
        <v>1.3846446124388249E-3</v>
      </c>
      <c r="M1181" s="27" t="str">
        <f t="shared" si="340"/>
        <v/>
      </c>
      <c r="N1181" s="22" t="str">
        <f t="shared" si="335"/>
        <v/>
      </c>
      <c r="O1181" s="28" t="str">
        <f t="shared" ca="1" si="336"/>
        <v/>
      </c>
      <c r="P1181" s="28" t="str">
        <f t="shared" ca="1" si="337"/>
        <v/>
      </c>
      <c r="Q1181" s="20" t="str">
        <f ca="1">IF(O1181="","",SUM($P$4:$P1181))</f>
        <v/>
      </c>
      <c r="R1181" s="28" t="e">
        <f t="shared" si="343"/>
        <v>#N/A</v>
      </c>
      <c r="S1181" s="77">
        <f ca="1">SUM(L$4:L1181)</f>
        <v>1.8700813326418468</v>
      </c>
      <c r="T1181" s="80">
        <f t="shared" ca="1" si="338"/>
        <v>0.89293996690614019</v>
      </c>
      <c r="U1181" s="80" t="e">
        <f t="shared" ca="1" si="339"/>
        <v>#N/A</v>
      </c>
      <c r="V1181" s="2"/>
      <c r="W1181" s="2"/>
      <c r="X1181" s="2"/>
      <c r="Y1181" s="2"/>
      <c r="AB1181" s="6"/>
      <c r="AC1181" s="6"/>
      <c r="AP1181" s="35" t="e">
        <f t="shared" si="341"/>
        <v>#N/A</v>
      </c>
      <c r="AQ1181" s="78" t="e">
        <f t="shared" ca="1" si="342"/>
        <v>#N/A</v>
      </c>
    </row>
    <row r="1182" spans="1:43">
      <c r="A1182" s="74">
        <v>2.0293837776852102</v>
      </c>
      <c r="B1182" s="74">
        <v>10380</v>
      </c>
      <c r="C1182" s="35">
        <v>0</v>
      </c>
      <c r="D1182" s="35">
        <f t="shared" ca="1" si="329"/>
        <v>18</v>
      </c>
      <c r="E1182" s="35">
        <f t="shared" ca="1" si="330"/>
        <v>1.4283702317789985E-3</v>
      </c>
      <c r="F1182" s="35">
        <f ca="1">E1182*'Input Sheet'!$D$2/SUM(OFFSET($E$4,0,0,'Input Sheet'!$D$2))</f>
        <v>0.66619090098126998</v>
      </c>
      <c r="G1182" s="35" t="str">
        <f t="shared" si="331"/>
        <v/>
      </c>
      <c r="H1182" s="35" t="str">
        <f t="shared" si="332"/>
        <v/>
      </c>
      <c r="J1182" s="19">
        <v>1179</v>
      </c>
      <c r="K1182" s="30">
        <f t="shared" si="333"/>
        <v>2.7909884750888199</v>
      </c>
      <c r="L1182" s="77">
        <f t="shared" ca="1" si="334"/>
        <v>1.3846446124388249E-3</v>
      </c>
      <c r="M1182" s="27">
        <f t="shared" si="340"/>
        <v>2.7909884750888199</v>
      </c>
      <c r="N1182" s="22" t="str">
        <f t="shared" si="335"/>
        <v/>
      </c>
      <c r="O1182" s="28" t="str">
        <f t="shared" ca="1" si="336"/>
        <v/>
      </c>
      <c r="P1182" s="28" t="str">
        <f t="shared" ca="1" si="337"/>
        <v/>
      </c>
      <c r="Q1182" s="20" t="str">
        <f ca="1">IF(O1182="","",SUM($P$4:$P1182))</f>
        <v/>
      </c>
      <c r="R1182" s="28" t="e">
        <f t="shared" si="343"/>
        <v>#N/A</v>
      </c>
      <c r="S1182" s="77">
        <f ca="1">SUM(L$4:L1182)</f>
        <v>1.8714659772542857</v>
      </c>
      <c r="T1182" s="80">
        <f t="shared" ca="1" si="338"/>
        <v>0.89360111703518896</v>
      </c>
      <c r="U1182" s="80" t="e">
        <f t="shared" ca="1" si="339"/>
        <v>#N/A</v>
      </c>
      <c r="V1182" s="2"/>
      <c r="W1182" s="2"/>
      <c r="X1182" s="2"/>
      <c r="Y1182" s="2"/>
      <c r="AB1182" s="6"/>
      <c r="AC1182" s="6"/>
      <c r="AP1182" s="35" t="e">
        <f t="shared" si="341"/>
        <v>#N/A</v>
      </c>
      <c r="AQ1182" s="78" t="e">
        <f t="shared" ca="1" si="342"/>
        <v>#N/A</v>
      </c>
    </row>
    <row r="1183" spans="1:43">
      <c r="A1183" s="74">
        <v>2.6211762817750399</v>
      </c>
      <c r="B1183" s="74">
        <v>10382</v>
      </c>
      <c r="C1183" s="35">
        <v>0</v>
      </c>
      <c r="D1183" s="35">
        <f t="shared" ca="1" si="329"/>
        <v>30</v>
      </c>
      <c r="E1183" s="35">
        <f t="shared" ca="1" si="330"/>
        <v>1.2681791777477088E-3</v>
      </c>
      <c r="F1183" s="35">
        <f ca="1">E1183*'Input Sheet'!$D$2/SUM(OFFSET($E$4,0,0,'Input Sheet'!$D$2))</f>
        <v>0.59147790274037981</v>
      </c>
      <c r="G1183" s="35" t="str">
        <f t="shared" si="331"/>
        <v/>
      </c>
      <c r="H1183" s="35" t="str">
        <f t="shared" si="332"/>
        <v/>
      </c>
      <c r="J1183" s="19">
        <v>1180</v>
      </c>
      <c r="K1183" s="30">
        <f t="shared" si="333"/>
        <v>2.79309160017658</v>
      </c>
      <c r="L1183" s="77">
        <f t="shared" ca="1" si="334"/>
        <v>1.3846446124388249E-3</v>
      </c>
      <c r="M1183" s="27">
        <f t="shared" si="340"/>
        <v>2.79309160017658</v>
      </c>
      <c r="N1183" s="22" t="str">
        <f t="shared" si="335"/>
        <v/>
      </c>
      <c r="O1183" s="28" t="str">
        <f t="shared" ca="1" si="336"/>
        <v/>
      </c>
      <c r="P1183" s="28" t="str">
        <f t="shared" ca="1" si="337"/>
        <v/>
      </c>
      <c r="Q1183" s="20" t="str">
        <f ca="1">IF(O1183="","",SUM($P$4:$P1183))</f>
        <v/>
      </c>
      <c r="R1183" s="28" t="e">
        <f t="shared" si="343"/>
        <v>#N/A</v>
      </c>
      <c r="S1183" s="77">
        <f ca="1">SUM(L$4:L1183)</f>
        <v>1.8728506218667245</v>
      </c>
      <c r="T1183" s="80">
        <f t="shared" ca="1" si="338"/>
        <v>0.89426226716423773</v>
      </c>
      <c r="U1183" s="80" t="e">
        <f t="shared" ca="1" si="339"/>
        <v>#N/A</v>
      </c>
      <c r="V1183" s="2"/>
      <c r="W1183" s="2"/>
      <c r="X1183" s="2"/>
      <c r="Y1183" s="2"/>
      <c r="AB1183" s="6"/>
      <c r="AC1183" s="6"/>
      <c r="AP1183" s="35" t="e">
        <f t="shared" si="341"/>
        <v>#N/A</v>
      </c>
      <c r="AQ1183" s="78" t="e">
        <f t="shared" ca="1" si="342"/>
        <v>#N/A</v>
      </c>
    </row>
    <row r="1184" spans="1:43">
      <c r="A1184" s="74">
        <v>2.4199557484897598</v>
      </c>
      <c r="B1184" s="74">
        <v>10388</v>
      </c>
      <c r="C1184" s="35">
        <v>0</v>
      </c>
      <c r="D1184" s="35">
        <f t="shared" ca="1" si="329"/>
        <v>26</v>
      </c>
      <c r="E1184" s="35">
        <f t="shared" ca="1" si="330"/>
        <v>8.2740958548173696E-4</v>
      </c>
      <c r="F1184" s="35">
        <f ca="1">E1184*'Input Sheet'!$D$2/SUM(OFFSET($E$4,0,0,'Input Sheet'!$D$2))</f>
        <v>0.38590326581232098</v>
      </c>
      <c r="G1184" s="35" t="str">
        <f t="shared" si="331"/>
        <v/>
      </c>
      <c r="H1184" s="35" t="str">
        <f t="shared" si="332"/>
        <v/>
      </c>
      <c r="J1184" s="19">
        <v>1181</v>
      </c>
      <c r="K1184" s="30">
        <f t="shared" si="333"/>
        <v>2.7937903846908201</v>
      </c>
      <c r="L1184" s="77">
        <f t="shared" ca="1" si="334"/>
        <v>1.3846446124388249E-3</v>
      </c>
      <c r="M1184" s="27">
        <f t="shared" si="340"/>
        <v>2.7937903846908201</v>
      </c>
      <c r="N1184" s="22" t="str">
        <f t="shared" si="335"/>
        <v/>
      </c>
      <c r="O1184" s="28" t="str">
        <f t="shared" ca="1" si="336"/>
        <v/>
      </c>
      <c r="P1184" s="28" t="str">
        <f t="shared" ca="1" si="337"/>
        <v/>
      </c>
      <c r="Q1184" s="20" t="str">
        <f ca="1">IF(O1184="","",SUM($P$4:$P1184))</f>
        <v/>
      </c>
      <c r="R1184" s="28" t="e">
        <f t="shared" si="343"/>
        <v>#N/A</v>
      </c>
      <c r="S1184" s="77">
        <f ca="1">SUM(L$4:L1184)</f>
        <v>1.8742352664791633</v>
      </c>
      <c r="T1184" s="80">
        <f t="shared" ca="1" si="338"/>
        <v>0.89492341729328662</v>
      </c>
      <c r="U1184" s="80" t="e">
        <f t="shared" ca="1" si="339"/>
        <v>#N/A</v>
      </c>
      <c r="V1184" s="2"/>
      <c r="W1184" s="2"/>
      <c r="X1184" s="2"/>
      <c r="Y1184" s="2"/>
      <c r="AB1184" s="6"/>
      <c r="AC1184" s="6"/>
      <c r="AP1184" s="35" t="e">
        <f t="shared" si="341"/>
        <v>#N/A</v>
      </c>
      <c r="AQ1184" s="78" t="e">
        <f t="shared" ca="1" si="342"/>
        <v>#N/A</v>
      </c>
    </row>
    <row r="1185" spans="1:43">
      <c r="A1185" s="74">
        <v>1.5682017240669901</v>
      </c>
      <c r="B1185" s="74">
        <v>10390</v>
      </c>
      <c r="C1185" s="35">
        <v>0</v>
      </c>
      <c r="D1185" s="35">
        <f t="shared" ca="1" si="329"/>
        <v>8</v>
      </c>
      <c r="E1185" s="35">
        <f t="shared" ca="1" si="330"/>
        <v>8.4809482511878035E-3</v>
      </c>
      <c r="F1185" s="35">
        <f ca="1">E1185*'Input Sheet'!$D$2/SUM(OFFSET($E$4,0,0,'Input Sheet'!$D$2))</f>
        <v>3.9555084745762903</v>
      </c>
      <c r="G1185" s="35" t="str">
        <f t="shared" si="331"/>
        <v/>
      </c>
      <c r="H1185" s="35" t="str">
        <f t="shared" si="332"/>
        <v/>
      </c>
      <c r="J1185" s="19">
        <v>1182</v>
      </c>
      <c r="K1185" s="30">
        <f t="shared" si="333"/>
        <v>2.7951845896824201</v>
      </c>
      <c r="L1185" s="77">
        <f t="shared" ca="1" si="334"/>
        <v>1.3846446124388249E-3</v>
      </c>
      <c r="M1185" s="27">
        <f t="shared" si="340"/>
        <v>2.7951845896824201</v>
      </c>
      <c r="N1185" s="22" t="str">
        <f t="shared" si="335"/>
        <v/>
      </c>
      <c r="O1185" s="28" t="str">
        <f t="shared" ca="1" si="336"/>
        <v/>
      </c>
      <c r="P1185" s="28" t="str">
        <f t="shared" ca="1" si="337"/>
        <v/>
      </c>
      <c r="Q1185" s="20" t="str">
        <f ca="1">IF(O1185="","",SUM($P$4:$P1185))</f>
        <v/>
      </c>
      <c r="R1185" s="28" t="e">
        <f t="shared" si="343"/>
        <v>#N/A</v>
      </c>
      <c r="S1185" s="77">
        <f ca="1">SUM(L$4:L1185)</f>
        <v>1.8756199110916021</v>
      </c>
      <c r="T1185" s="80">
        <f t="shared" ca="1" si="338"/>
        <v>0.89558456742233539</v>
      </c>
      <c r="U1185" s="80" t="e">
        <f t="shared" ca="1" si="339"/>
        <v>#N/A</v>
      </c>
      <c r="V1185" s="2"/>
      <c r="W1185" s="2"/>
      <c r="X1185" s="2"/>
      <c r="Y1185" s="2"/>
      <c r="AB1185" s="6"/>
      <c r="AC1185" s="6"/>
      <c r="AP1185" s="35" t="e">
        <f t="shared" si="341"/>
        <v>#N/A</v>
      </c>
      <c r="AQ1185" s="78" t="e">
        <f t="shared" ca="1" si="342"/>
        <v>#N/A</v>
      </c>
    </row>
    <row r="1186" spans="1:43">
      <c r="A1186" s="74">
        <v>2.0374264979406198</v>
      </c>
      <c r="B1186" s="74">
        <v>10392</v>
      </c>
      <c r="C1186" s="35">
        <v>0</v>
      </c>
      <c r="D1186" s="35">
        <f t="shared" ca="1" si="329"/>
        <v>18</v>
      </c>
      <c r="E1186" s="35">
        <f t="shared" ca="1" si="330"/>
        <v>1.4283702317789985E-3</v>
      </c>
      <c r="F1186" s="35">
        <f ca="1">E1186*'Input Sheet'!$D$2/SUM(OFFSET($E$4,0,0,'Input Sheet'!$D$2))</f>
        <v>0.66619090098126998</v>
      </c>
      <c r="G1186" s="35" t="str">
        <f t="shared" si="331"/>
        <v/>
      </c>
      <c r="H1186" s="35" t="str">
        <f t="shared" si="332"/>
        <v/>
      </c>
      <c r="J1186" s="19">
        <v>1183</v>
      </c>
      <c r="K1186" s="30">
        <f t="shared" si="333"/>
        <v>2.79657433321043</v>
      </c>
      <c r="L1186" s="77">
        <f t="shared" ca="1" si="334"/>
        <v>1.3846446124388249E-3</v>
      </c>
      <c r="M1186" s="27">
        <f t="shared" si="340"/>
        <v>2.79657433321043</v>
      </c>
      <c r="N1186" s="22" t="str">
        <f t="shared" si="335"/>
        <v/>
      </c>
      <c r="O1186" s="28" t="str">
        <f t="shared" ca="1" si="336"/>
        <v/>
      </c>
      <c r="P1186" s="28" t="str">
        <f t="shared" ca="1" si="337"/>
        <v/>
      </c>
      <c r="Q1186" s="20" t="str">
        <f ca="1">IF(O1186="","",SUM($P$4:$P1186))</f>
        <v/>
      </c>
      <c r="R1186" s="28" t="e">
        <f t="shared" si="343"/>
        <v>#N/A</v>
      </c>
      <c r="S1186" s="77">
        <f ca="1">SUM(L$4:L1186)</f>
        <v>1.8770045557040409</v>
      </c>
      <c r="T1186" s="80">
        <f t="shared" ca="1" si="338"/>
        <v>0.89624571755138416</v>
      </c>
      <c r="U1186" s="80" t="e">
        <f t="shared" ca="1" si="339"/>
        <v>#N/A</v>
      </c>
      <c r="V1186" s="2"/>
      <c r="W1186" s="2"/>
      <c r="X1186" s="2"/>
      <c r="Y1186" s="2"/>
      <c r="AB1186" s="6"/>
      <c r="AC1186" s="6"/>
      <c r="AP1186" s="35" t="e">
        <f t="shared" si="341"/>
        <v>#N/A</v>
      </c>
      <c r="AQ1186" s="78" t="e">
        <f t="shared" ca="1" si="342"/>
        <v>#N/A</v>
      </c>
    </row>
    <row r="1187" spans="1:43">
      <c r="A1187" s="74">
        <v>2.2528530309798902</v>
      </c>
      <c r="B1187" s="74">
        <v>10395</v>
      </c>
      <c r="C1187" s="35">
        <v>0</v>
      </c>
      <c r="D1187" s="35">
        <f t="shared" ca="1" si="329"/>
        <v>23</v>
      </c>
      <c r="E1187" s="35">
        <f t="shared" ca="1" si="330"/>
        <v>6.587144272767226E-4</v>
      </c>
      <c r="F1187" s="35">
        <f ca="1">E1187*'Input Sheet'!$D$2/SUM(OFFSET($E$4,0,0,'Input Sheet'!$D$2))</f>
        <v>0.30722395919039147</v>
      </c>
      <c r="G1187" s="35" t="str">
        <f t="shared" si="331"/>
        <v/>
      </c>
      <c r="H1187" s="35" t="str">
        <f t="shared" si="332"/>
        <v/>
      </c>
      <c r="J1187" s="19">
        <v>1184</v>
      </c>
      <c r="K1187" s="30">
        <f t="shared" si="333"/>
        <v>2.79865064544527</v>
      </c>
      <c r="L1187" s="77">
        <f t="shared" ca="1" si="334"/>
        <v>1.3846446124388249E-3</v>
      </c>
      <c r="M1187" s="27">
        <f t="shared" si="340"/>
        <v>2.79865064544527</v>
      </c>
      <c r="N1187" s="22" t="str">
        <f t="shared" si="335"/>
        <v/>
      </c>
      <c r="O1187" s="28" t="str">
        <f t="shared" ca="1" si="336"/>
        <v/>
      </c>
      <c r="P1187" s="28" t="str">
        <f t="shared" ca="1" si="337"/>
        <v/>
      </c>
      <c r="Q1187" s="20" t="str">
        <f ca="1">IF(O1187="","",SUM($P$4:$P1187))</f>
        <v/>
      </c>
      <c r="R1187" s="28" t="e">
        <f t="shared" si="343"/>
        <v>#N/A</v>
      </c>
      <c r="S1187" s="77">
        <f ca="1">SUM(L$4:L1187)</f>
        <v>1.8783892003164797</v>
      </c>
      <c r="T1187" s="80">
        <f t="shared" ca="1" si="338"/>
        <v>0.89690686768043293</v>
      </c>
      <c r="U1187" s="80" t="e">
        <f t="shared" ca="1" si="339"/>
        <v>#N/A</v>
      </c>
      <c r="V1187" s="2"/>
      <c r="W1187" s="2"/>
      <c r="X1187" s="2"/>
      <c r="Y1187" s="2"/>
      <c r="AB1187" s="6"/>
      <c r="AC1187" s="6"/>
      <c r="AP1187" s="35" t="e">
        <f t="shared" si="341"/>
        <v>#N/A</v>
      </c>
      <c r="AQ1187" s="78" t="e">
        <f t="shared" ca="1" si="342"/>
        <v>#N/A</v>
      </c>
    </row>
    <row r="1188" spans="1:43">
      <c r="A1188" s="74">
        <v>2.4885507165004399</v>
      </c>
      <c r="B1188" s="74">
        <v>10397</v>
      </c>
      <c r="C1188" s="35">
        <v>4.4247787610619503E-3</v>
      </c>
      <c r="D1188" s="35">
        <f t="shared" ca="1" si="329"/>
        <v>28</v>
      </c>
      <c r="E1188" s="35">
        <f t="shared" ca="1" si="330"/>
        <v>1.1799580175565639E-3</v>
      </c>
      <c r="F1188" s="35">
        <f ca="1">E1188*'Input Sheet'!$D$2/SUM(OFFSET($E$4,0,0,'Input Sheet'!$D$2))</f>
        <v>0.55033161385409246</v>
      </c>
      <c r="G1188" s="35">
        <f t="shared" si="331"/>
        <v>2.4885507165004399</v>
      </c>
      <c r="H1188" s="35">
        <f t="shared" si="332"/>
        <v>2</v>
      </c>
      <c r="J1188" s="19">
        <v>1185</v>
      </c>
      <c r="K1188" s="30">
        <f t="shared" si="333"/>
        <v>2.8000293592441299</v>
      </c>
      <c r="L1188" s="77">
        <f t="shared" ca="1" si="334"/>
        <v>1.3846446124388249E-3</v>
      </c>
      <c r="M1188" s="27">
        <f t="shared" si="340"/>
        <v>2.8000293592441299</v>
      </c>
      <c r="N1188" s="22" t="str">
        <f t="shared" si="335"/>
        <v/>
      </c>
      <c r="O1188" s="28" t="str">
        <f t="shared" ca="1" si="336"/>
        <v/>
      </c>
      <c r="P1188" s="28" t="str">
        <f t="shared" ca="1" si="337"/>
        <v/>
      </c>
      <c r="Q1188" s="20" t="str">
        <f ca="1">IF(O1188="","",SUM($P$4:$P1188))</f>
        <v/>
      </c>
      <c r="R1188" s="28" t="e">
        <f t="shared" si="343"/>
        <v>#N/A</v>
      </c>
      <c r="S1188" s="77">
        <f ca="1">SUM(L$4:L1188)</f>
        <v>1.8797738449289185</v>
      </c>
      <c r="T1188" s="80">
        <f t="shared" ca="1" si="338"/>
        <v>0.8975680178094817</v>
      </c>
      <c r="U1188" s="80" t="e">
        <f t="shared" ca="1" si="339"/>
        <v>#N/A</v>
      </c>
      <c r="V1188" s="2"/>
      <c r="W1188" s="2"/>
      <c r="X1188" s="2"/>
      <c r="Y1188" s="2"/>
      <c r="AB1188" s="6"/>
      <c r="AC1188" s="6"/>
      <c r="AP1188" s="35" t="e">
        <f t="shared" si="341"/>
        <v>#N/A</v>
      </c>
      <c r="AQ1188" s="78" t="e">
        <f t="shared" ca="1" si="342"/>
        <v>#N/A</v>
      </c>
    </row>
    <row r="1189" spans="1:43">
      <c r="A1189" s="74">
        <v>2.78958071216443</v>
      </c>
      <c r="B1189" s="74">
        <v>10398</v>
      </c>
      <c r="C1189" s="35">
        <v>3.7037037037037E-2</v>
      </c>
      <c r="D1189" s="35">
        <f t="shared" ca="1" si="329"/>
        <v>34</v>
      </c>
      <c r="E1189" s="35">
        <f t="shared" ca="1" si="330"/>
        <v>1.3846446124388249E-3</v>
      </c>
      <c r="F1189" s="35">
        <f ca="1">E1189*'Input Sheet'!$D$2/SUM(OFFSET($E$4,0,0,'Input Sheet'!$D$2))</f>
        <v>0.64579730197163909</v>
      </c>
      <c r="G1189" s="35">
        <f t="shared" si="331"/>
        <v>2.78958071216443</v>
      </c>
      <c r="H1189" s="35">
        <f t="shared" si="332"/>
        <v>2</v>
      </c>
      <c r="J1189" s="19">
        <v>1186</v>
      </c>
      <c r="K1189" s="30">
        <f t="shared" si="333"/>
        <v>2.8000293592441299</v>
      </c>
      <c r="L1189" s="77">
        <f t="shared" ca="1" si="334"/>
        <v>1.3846446124388249E-3</v>
      </c>
      <c r="M1189" s="27" t="str">
        <f t="shared" si="340"/>
        <v/>
      </c>
      <c r="N1189" s="22" t="str">
        <f t="shared" si="335"/>
        <v/>
      </c>
      <c r="O1189" s="28" t="str">
        <f t="shared" ca="1" si="336"/>
        <v/>
      </c>
      <c r="P1189" s="28" t="str">
        <f t="shared" ca="1" si="337"/>
        <v/>
      </c>
      <c r="Q1189" s="20" t="str">
        <f ca="1">IF(O1189="","",SUM($P$4:$P1189))</f>
        <v/>
      </c>
      <c r="R1189" s="28" t="e">
        <f t="shared" si="343"/>
        <v>#N/A</v>
      </c>
      <c r="S1189" s="77">
        <f ca="1">SUM(L$4:L1189)</f>
        <v>1.8811584895413573</v>
      </c>
      <c r="T1189" s="80">
        <f t="shared" ca="1" si="338"/>
        <v>0.89822916793853047</v>
      </c>
      <c r="U1189" s="80" t="e">
        <f t="shared" ca="1" si="339"/>
        <v>#N/A</v>
      </c>
      <c r="V1189" s="2"/>
      <c r="W1189" s="2"/>
      <c r="X1189" s="2"/>
      <c r="Y1189" s="2"/>
      <c r="AB1189" s="6"/>
      <c r="AC1189" s="6"/>
      <c r="AP1189" s="35" t="e">
        <f t="shared" si="341"/>
        <v>#N/A</v>
      </c>
      <c r="AQ1189" s="78" t="e">
        <f t="shared" ca="1" si="342"/>
        <v>#N/A</v>
      </c>
    </row>
    <row r="1190" spans="1:43">
      <c r="A1190" s="74">
        <v>2.2624510897304302</v>
      </c>
      <c r="B1190" s="74">
        <v>10400</v>
      </c>
      <c r="C1190" s="35">
        <v>0.13861386138613899</v>
      </c>
      <c r="D1190" s="35">
        <f t="shared" ca="1" si="329"/>
        <v>23</v>
      </c>
      <c r="E1190" s="35">
        <f t="shared" ca="1" si="330"/>
        <v>6.587144272767226E-4</v>
      </c>
      <c r="F1190" s="35">
        <f ca="1">E1190*'Input Sheet'!$D$2/SUM(OFFSET($E$4,0,0,'Input Sheet'!$D$2))</f>
        <v>0.30722395919039147</v>
      </c>
      <c r="G1190" s="35">
        <f t="shared" si="331"/>
        <v>2.2624510897304302</v>
      </c>
      <c r="H1190" s="35">
        <f t="shared" si="332"/>
        <v>8</v>
      </c>
      <c r="J1190" s="19">
        <v>1187</v>
      </c>
      <c r="K1190" s="30">
        <f t="shared" si="333"/>
        <v>2.80482067872116</v>
      </c>
      <c r="L1190" s="77">
        <f t="shared" ca="1" si="334"/>
        <v>1.3846446124388249E-3</v>
      </c>
      <c r="M1190" s="27">
        <f t="shared" si="340"/>
        <v>2.80482067872116</v>
      </c>
      <c r="N1190" s="22" t="str">
        <f t="shared" si="335"/>
        <v/>
      </c>
      <c r="O1190" s="28" t="str">
        <f t="shared" ca="1" si="336"/>
        <v/>
      </c>
      <c r="P1190" s="28" t="str">
        <f t="shared" ca="1" si="337"/>
        <v/>
      </c>
      <c r="Q1190" s="20" t="str">
        <f ca="1">IF(O1190="","",SUM($P$4:$P1190))</f>
        <v/>
      </c>
      <c r="R1190" s="28" t="e">
        <f t="shared" si="343"/>
        <v>#N/A</v>
      </c>
      <c r="S1190" s="77">
        <f ca="1">SUM(L$4:L1190)</f>
        <v>1.8825431341537961</v>
      </c>
      <c r="T1190" s="80">
        <f t="shared" ca="1" si="338"/>
        <v>0.89889031806757924</v>
      </c>
      <c r="U1190" s="80" t="e">
        <f t="shared" ca="1" si="339"/>
        <v>#N/A</v>
      </c>
      <c r="V1190" s="2"/>
      <c r="W1190" s="2"/>
      <c r="X1190" s="2"/>
      <c r="Y1190" s="2"/>
      <c r="AB1190" s="6"/>
      <c r="AC1190" s="6"/>
      <c r="AP1190" s="35" t="e">
        <f t="shared" si="341"/>
        <v>#N/A</v>
      </c>
      <c r="AQ1190" s="78" t="e">
        <f t="shared" ca="1" si="342"/>
        <v>#N/A</v>
      </c>
    </row>
    <row r="1191" spans="1:43">
      <c r="A1191" s="74">
        <v>2.76715586608218</v>
      </c>
      <c r="B1191" s="74">
        <v>10405</v>
      </c>
      <c r="C1191" s="35">
        <v>1.9047619047619001E-2</v>
      </c>
      <c r="D1191" s="35">
        <f t="shared" ca="1" si="329"/>
        <v>33</v>
      </c>
      <c r="E1191" s="35">
        <f t="shared" ca="1" si="330"/>
        <v>1.1903085264824986E-3</v>
      </c>
      <c r="F1191" s="35">
        <f ca="1">E1191*'Input Sheet'!$D$2/SUM(OFFSET($E$4,0,0,'Input Sheet'!$D$2))</f>
        <v>0.55515908415105819</v>
      </c>
      <c r="G1191" s="35">
        <f t="shared" si="331"/>
        <v>2.76715586608218</v>
      </c>
      <c r="H1191" s="35">
        <f t="shared" si="332"/>
        <v>1</v>
      </c>
      <c r="J1191" s="19">
        <v>1188</v>
      </c>
      <c r="K1191" s="30">
        <f t="shared" si="333"/>
        <v>2.80482067872116</v>
      </c>
      <c r="L1191" s="77">
        <f t="shared" ca="1" si="334"/>
        <v>1.3846446124388249E-3</v>
      </c>
      <c r="M1191" s="27" t="str">
        <f t="shared" si="340"/>
        <v/>
      </c>
      <c r="N1191" s="22" t="str">
        <f t="shared" si="335"/>
        <v/>
      </c>
      <c r="O1191" s="28" t="str">
        <f t="shared" ca="1" si="336"/>
        <v/>
      </c>
      <c r="P1191" s="28" t="str">
        <f t="shared" ca="1" si="337"/>
        <v/>
      </c>
      <c r="Q1191" s="20" t="str">
        <f ca="1">IF(O1191="","",SUM($P$4:$P1191))</f>
        <v/>
      </c>
      <c r="R1191" s="28" t="e">
        <f t="shared" si="343"/>
        <v>#N/A</v>
      </c>
      <c r="S1191" s="77">
        <f ca="1">SUM(L$4:L1191)</f>
        <v>1.883927778766235</v>
      </c>
      <c r="T1191" s="80">
        <f t="shared" ca="1" si="338"/>
        <v>0.89955146819662801</v>
      </c>
      <c r="U1191" s="80" t="e">
        <f t="shared" ca="1" si="339"/>
        <v>#N/A</v>
      </c>
      <c r="V1191" s="2"/>
      <c r="W1191" s="2"/>
      <c r="X1191" s="2"/>
      <c r="Y1191" s="2"/>
      <c r="AB1191" s="6"/>
      <c r="AC1191" s="6"/>
      <c r="AP1191" s="35" t="e">
        <f t="shared" si="341"/>
        <v>#N/A</v>
      </c>
      <c r="AQ1191" s="78" t="e">
        <f t="shared" ca="1" si="342"/>
        <v>#N/A</v>
      </c>
    </row>
    <row r="1192" spans="1:43">
      <c r="A1192" s="74">
        <v>2.0827853703164498</v>
      </c>
      <c r="B1192" s="74">
        <v>10407</v>
      </c>
      <c r="C1192" s="35">
        <v>4.5454545454545497E-2</v>
      </c>
      <c r="D1192" s="35">
        <f t="shared" ca="1" si="329"/>
        <v>19</v>
      </c>
      <c r="E1192" s="35">
        <f t="shared" ca="1" si="330"/>
        <v>1.0051494223629991E-3</v>
      </c>
      <c r="F1192" s="35">
        <f ca="1">E1192*'Input Sheet'!$D$2/SUM(OFFSET($E$4,0,0,'Input Sheet'!$D$2))</f>
        <v>0.46880100439422701</v>
      </c>
      <c r="G1192" s="35">
        <f t="shared" si="331"/>
        <v>2.0827853703164498</v>
      </c>
      <c r="H1192" s="35">
        <f t="shared" si="332"/>
        <v>8</v>
      </c>
      <c r="J1192" s="19">
        <v>1189</v>
      </c>
      <c r="K1192" s="30">
        <f t="shared" si="333"/>
        <v>2.8061799739838902</v>
      </c>
      <c r="L1192" s="77">
        <f t="shared" ca="1" si="334"/>
        <v>1.3846446124388249E-3</v>
      </c>
      <c r="M1192" s="27">
        <f t="shared" si="340"/>
        <v>2.8061799739838902</v>
      </c>
      <c r="N1192" s="22" t="str">
        <f t="shared" si="335"/>
        <v/>
      </c>
      <c r="O1192" s="28" t="str">
        <f t="shared" ca="1" si="336"/>
        <v/>
      </c>
      <c r="P1192" s="28" t="str">
        <f t="shared" ca="1" si="337"/>
        <v/>
      </c>
      <c r="Q1192" s="20" t="str">
        <f ca="1">IF(O1192="","",SUM($P$4:$P1192))</f>
        <v/>
      </c>
      <c r="R1192" s="28" t="e">
        <f t="shared" si="343"/>
        <v>#N/A</v>
      </c>
      <c r="S1192" s="77">
        <f ca="1">SUM(L$4:L1192)</f>
        <v>1.8853124233786738</v>
      </c>
      <c r="T1192" s="80">
        <f t="shared" ca="1" si="338"/>
        <v>0.90021261832567678</v>
      </c>
      <c r="U1192" s="80" t="e">
        <f t="shared" ca="1" si="339"/>
        <v>#N/A</v>
      </c>
      <c r="V1192" s="2"/>
      <c r="W1192" s="2"/>
      <c r="X1192" s="2"/>
      <c r="Y1192" s="2"/>
      <c r="AB1192" s="6"/>
      <c r="AC1192" s="6"/>
      <c r="AP1192" s="35" t="e">
        <f t="shared" si="341"/>
        <v>#N/A</v>
      </c>
      <c r="AQ1192" s="78" t="e">
        <f t="shared" ca="1" si="342"/>
        <v>#N/A</v>
      </c>
    </row>
    <row r="1193" spans="1:43">
      <c r="A1193" s="74">
        <v>2.0755469613925301</v>
      </c>
      <c r="B1193" s="74">
        <v>10408</v>
      </c>
      <c r="C1193" s="35">
        <v>0</v>
      </c>
      <c r="D1193" s="35">
        <f t="shared" ca="1" si="329"/>
        <v>19</v>
      </c>
      <c r="E1193" s="35">
        <f t="shared" ca="1" si="330"/>
        <v>1.0051494223629991E-3</v>
      </c>
      <c r="F1193" s="35">
        <f ca="1">E1193*'Input Sheet'!$D$2/SUM(OFFSET($E$4,0,0,'Input Sheet'!$D$2))</f>
        <v>0.46880100439422701</v>
      </c>
      <c r="G1193" s="35" t="str">
        <f t="shared" si="331"/>
        <v/>
      </c>
      <c r="H1193" s="35" t="str">
        <f t="shared" si="332"/>
        <v/>
      </c>
      <c r="J1193" s="19">
        <v>1190</v>
      </c>
      <c r="K1193" s="30">
        <f t="shared" si="333"/>
        <v>2.8061799739838902</v>
      </c>
      <c r="L1193" s="77">
        <f t="shared" ca="1" si="334"/>
        <v>1.3846446124388249E-3</v>
      </c>
      <c r="M1193" s="27" t="str">
        <f t="shared" si="340"/>
        <v/>
      </c>
      <c r="N1193" s="22" t="str">
        <f t="shared" si="335"/>
        <v/>
      </c>
      <c r="O1193" s="28" t="str">
        <f t="shared" ca="1" si="336"/>
        <v/>
      </c>
      <c r="P1193" s="28" t="str">
        <f t="shared" ca="1" si="337"/>
        <v/>
      </c>
      <c r="Q1193" s="20" t="str">
        <f ca="1">IF(O1193="","",SUM($P$4:$P1193))</f>
        <v/>
      </c>
      <c r="R1193" s="28" t="e">
        <f t="shared" si="343"/>
        <v>#N/A</v>
      </c>
      <c r="S1193" s="77">
        <f ca="1">SUM(L$4:L1193)</f>
        <v>1.8866970679911126</v>
      </c>
      <c r="T1193" s="80">
        <f t="shared" ca="1" si="338"/>
        <v>0.90087376845472567</v>
      </c>
      <c r="U1193" s="80" t="e">
        <f t="shared" ca="1" si="339"/>
        <v>#N/A</v>
      </c>
      <c r="V1193" s="2"/>
      <c r="W1193" s="2"/>
      <c r="X1193" s="2"/>
      <c r="Y1193" s="2"/>
      <c r="AB1193" s="6"/>
      <c r="AC1193" s="6"/>
      <c r="AP1193" s="35" t="e">
        <f t="shared" si="341"/>
        <v>#N/A</v>
      </c>
      <c r="AQ1193" s="78" t="e">
        <f t="shared" ca="1" si="342"/>
        <v>#N/A</v>
      </c>
    </row>
    <row r="1194" spans="1:43">
      <c r="A1194" s="74">
        <v>2.0128372247051698</v>
      </c>
      <c r="B1194" s="74">
        <v>10409</v>
      </c>
      <c r="C1194" s="35">
        <v>9.9009900990098994E-3</v>
      </c>
      <c r="D1194" s="35">
        <f t="shared" ca="1" si="329"/>
        <v>18</v>
      </c>
      <c r="E1194" s="35">
        <f t="shared" ca="1" si="330"/>
        <v>1.4283702317789985E-3</v>
      </c>
      <c r="F1194" s="35">
        <f ca="1">E1194*'Input Sheet'!$D$2/SUM(OFFSET($E$4,0,0,'Input Sheet'!$D$2))</f>
        <v>0.66619090098126998</v>
      </c>
      <c r="G1194" s="35">
        <f t="shared" si="331"/>
        <v>2.0128372247051698</v>
      </c>
      <c r="H1194" s="35">
        <f t="shared" si="332"/>
        <v>4</v>
      </c>
      <c r="J1194" s="19">
        <v>1191</v>
      </c>
      <c r="K1194" s="30">
        <f t="shared" si="333"/>
        <v>2.8068580295188199</v>
      </c>
      <c r="L1194" s="77">
        <f t="shared" ca="1" si="334"/>
        <v>1.3846446124388249E-3</v>
      </c>
      <c r="M1194" s="27">
        <f t="shared" si="340"/>
        <v>2.8068580295188199</v>
      </c>
      <c r="N1194" s="22" t="str">
        <f t="shared" si="335"/>
        <v/>
      </c>
      <c r="O1194" s="28" t="str">
        <f t="shared" ca="1" si="336"/>
        <v/>
      </c>
      <c r="P1194" s="28" t="str">
        <f t="shared" ca="1" si="337"/>
        <v/>
      </c>
      <c r="Q1194" s="20" t="str">
        <f ca="1">IF(O1194="","",SUM($P$4:$P1194))</f>
        <v/>
      </c>
      <c r="R1194" s="28" t="e">
        <f t="shared" si="343"/>
        <v>#N/A</v>
      </c>
      <c r="S1194" s="77">
        <f ca="1">SUM(L$4:L1194)</f>
        <v>1.8880817126035514</v>
      </c>
      <c r="T1194" s="80">
        <f t="shared" ca="1" si="338"/>
        <v>0.90153491858377444</v>
      </c>
      <c r="U1194" s="80" t="e">
        <f t="shared" ca="1" si="339"/>
        <v>#N/A</v>
      </c>
      <c r="V1194" s="2"/>
      <c r="W1194" s="2"/>
      <c r="X1194" s="2"/>
      <c r="Y1194" s="2"/>
      <c r="AB1194" s="6"/>
      <c r="AC1194" s="6"/>
      <c r="AP1194" s="35" t="e">
        <f t="shared" si="341"/>
        <v>#N/A</v>
      </c>
      <c r="AQ1194" s="78" t="e">
        <f t="shared" ca="1" si="342"/>
        <v>#N/A</v>
      </c>
    </row>
    <row r="1195" spans="1:43">
      <c r="A1195" s="74">
        <v>1.3424226808222099</v>
      </c>
      <c r="B1195" s="74">
        <v>10411</v>
      </c>
      <c r="C1195" s="35">
        <v>0</v>
      </c>
      <c r="D1195" s="35">
        <f t="shared" ca="1" si="329"/>
        <v>4</v>
      </c>
      <c r="E1195" s="35">
        <f t="shared" ca="1" si="330"/>
        <v>1.9385024574143549E-2</v>
      </c>
      <c r="F1195" s="35">
        <f ca="1">E1195*'Input Sheet'!$D$2/SUM(OFFSET($E$4,0,0,'Input Sheet'!$D$2))</f>
        <v>9.041162227602948</v>
      </c>
      <c r="G1195" s="35" t="str">
        <f t="shared" si="331"/>
        <v/>
      </c>
      <c r="H1195" s="35" t="str">
        <f t="shared" si="332"/>
        <v/>
      </c>
      <c r="J1195" s="19">
        <v>1192</v>
      </c>
      <c r="K1195" s="30">
        <f t="shared" si="333"/>
        <v>2.8068580295188199</v>
      </c>
      <c r="L1195" s="77">
        <f t="shared" ca="1" si="334"/>
        <v>1.3846446124388249E-3</v>
      </c>
      <c r="M1195" s="27" t="str">
        <f t="shared" si="340"/>
        <v/>
      </c>
      <c r="N1195" s="22" t="str">
        <f t="shared" si="335"/>
        <v/>
      </c>
      <c r="O1195" s="28" t="str">
        <f t="shared" ca="1" si="336"/>
        <v/>
      </c>
      <c r="P1195" s="28" t="str">
        <f t="shared" ca="1" si="337"/>
        <v/>
      </c>
      <c r="Q1195" s="20" t="str">
        <f ca="1">IF(O1195="","",SUM($P$4:$P1195))</f>
        <v/>
      </c>
      <c r="R1195" s="28" t="e">
        <f t="shared" si="343"/>
        <v>#N/A</v>
      </c>
      <c r="S1195" s="77">
        <f ca="1">SUM(L$4:L1195)</f>
        <v>1.8894663572159902</v>
      </c>
      <c r="T1195" s="80">
        <f t="shared" ca="1" si="338"/>
        <v>0.90219606871282321</v>
      </c>
      <c r="U1195" s="80" t="e">
        <f t="shared" ca="1" si="339"/>
        <v>#N/A</v>
      </c>
      <c r="V1195" s="2"/>
      <c r="W1195" s="2"/>
      <c r="X1195" s="2"/>
      <c r="Y1195" s="2"/>
      <c r="AB1195" s="6"/>
      <c r="AC1195" s="6"/>
      <c r="AP1195" s="35" t="e">
        <f t="shared" si="341"/>
        <v>#N/A</v>
      </c>
      <c r="AQ1195" s="78" t="e">
        <f t="shared" ca="1" si="342"/>
        <v>#N/A</v>
      </c>
    </row>
    <row r="1196" spans="1:43">
      <c r="A1196" s="74">
        <v>3.1699681739968901</v>
      </c>
      <c r="B1196" s="74">
        <v>10412</v>
      </c>
      <c r="C1196" s="35">
        <v>0</v>
      </c>
      <c r="D1196" s="35">
        <f t="shared" ca="1" si="329"/>
        <v>42</v>
      </c>
      <c r="E1196" s="35">
        <f t="shared" ca="1" si="330"/>
        <v>2.1538916193492835E-3</v>
      </c>
      <c r="F1196" s="35">
        <f ca="1">E1196*'Input Sheet'!$D$2/SUM(OFFSET($E$4,0,0,'Input Sheet'!$D$2))</f>
        <v>1.0045735808447722</v>
      </c>
      <c r="G1196" s="35" t="str">
        <f t="shared" si="331"/>
        <v/>
      </c>
      <c r="H1196" s="35" t="str">
        <f t="shared" si="332"/>
        <v/>
      </c>
      <c r="J1196" s="19">
        <v>1193</v>
      </c>
      <c r="K1196" s="30">
        <f t="shared" si="333"/>
        <v>2.8102325179950798</v>
      </c>
      <c r="L1196" s="77">
        <f t="shared" ca="1" si="334"/>
        <v>1.3846446124388249E-3</v>
      </c>
      <c r="M1196" s="27">
        <f t="shared" si="340"/>
        <v>2.8102325179950798</v>
      </c>
      <c r="N1196" s="22" t="str">
        <f t="shared" si="335"/>
        <v/>
      </c>
      <c r="O1196" s="28" t="str">
        <f t="shared" ca="1" si="336"/>
        <v/>
      </c>
      <c r="P1196" s="28" t="str">
        <f t="shared" ca="1" si="337"/>
        <v/>
      </c>
      <c r="Q1196" s="20" t="str">
        <f ca="1">IF(O1196="","",SUM($P$4:$P1196))</f>
        <v/>
      </c>
      <c r="R1196" s="28" t="e">
        <f t="shared" si="343"/>
        <v>#N/A</v>
      </c>
      <c r="S1196" s="77">
        <f ca="1">SUM(L$4:L1196)</f>
        <v>1.890851001828429</v>
      </c>
      <c r="T1196" s="80">
        <f t="shared" ca="1" si="338"/>
        <v>0.90285721884187198</v>
      </c>
      <c r="U1196" s="80" t="e">
        <f t="shared" ca="1" si="339"/>
        <v>#N/A</v>
      </c>
      <c r="V1196" s="2"/>
      <c r="W1196" s="2"/>
      <c r="X1196" s="2"/>
      <c r="Y1196" s="2"/>
      <c r="AB1196" s="6"/>
      <c r="AC1196" s="6"/>
      <c r="AP1196" s="35" t="e">
        <f t="shared" si="341"/>
        <v>#N/A</v>
      </c>
      <c r="AQ1196" s="78" t="e">
        <f t="shared" ca="1" si="342"/>
        <v>#N/A</v>
      </c>
    </row>
    <row r="1197" spans="1:43">
      <c r="A1197" s="74">
        <v>2.2833012287035501</v>
      </c>
      <c r="B1197" s="74">
        <v>10413</v>
      </c>
      <c r="C1197" s="35">
        <v>0.13170731707317099</v>
      </c>
      <c r="D1197" s="35">
        <f t="shared" ca="1" si="329"/>
        <v>23</v>
      </c>
      <c r="E1197" s="35">
        <f t="shared" ca="1" si="330"/>
        <v>6.587144272767226E-4</v>
      </c>
      <c r="F1197" s="35">
        <f ca="1">E1197*'Input Sheet'!$D$2/SUM(OFFSET($E$4,0,0,'Input Sheet'!$D$2))</f>
        <v>0.30722395919039147</v>
      </c>
      <c r="G1197" s="35">
        <f t="shared" si="331"/>
        <v>2.2833012287035501</v>
      </c>
      <c r="H1197" s="35">
        <f t="shared" si="332"/>
        <v>5</v>
      </c>
      <c r="J1197" s="19">
        <v>1194</v>
      </c>
      <c r="K1197" s="30">
        <f t="shared" si="333"/>
        <v>2.8102325179950798</v>
      </c>
      <c r="L1197" s="77">
        <f t="shared" ca="1" si="334"/>
        <v>1.3846446124388249E-3</v>
      </c>
      <c r="M1197" s="27" t="str">
        <f t="shared" si="340"/>
        <v/>
      </c>
      <c r="N1197" s="22" t="str">
        <f t="shared" si="335"/>
        <v/>
      </c>
      <c r="O1197" s="28" t="str">
        <f t="shared" ca="1" si="336"/>
        <v/>
      </c>
      <c r="P1197" s="28" t="str">
        <f t="shared" ca="1" si="337"/>
        <v/>
      </c>
      <c r="Q1197" s="20" t="str">
        <f ca="1">IF(O1197="","",SUM($P$4:$P1197))</f>
        <v/>
      </c>
      <c r="R1197" s="28" t="e">
        <f t="shared" si="343"/>
        <v>#N/A</v>
      </c>
      <c r="S1197" s="77">
        <f ca="1">SUM(L$4:L1197)</f>
        <v>1.8922356464408678</v>
      </c>
      <c r="T1197" s="80">
        <f t="shared" ca="1" si="338"/>
        <v>0.90351836897092075</v>
      </c>
      <c r="U1197" s="80" t="e">
        <f t="shared" ca="1" si="339"/>
        <v>#N/A</v>
      </c>
      <c r="V1197" s="2"/>
      <c r="W1197" s="2"/>
      <c r="X1197" s="2"/>
      <c r="Y1197" s="2"/>
      <c r="AB1197" s="6"/>
      <c r="AC1197" s="6"/>
      <c r="AP1197" s="35" t="e">
        <f t="shared" si="341"/>
        <v>#N/A</v>
      </c>
      <c r="AQ1197" s="78" t="e">
        <f t="shared" ca="1" si="342"/>
        <v>#N/A</v>
      </c>
    </row>
    <row r="1198" spans="1:43">
      <c r="A1198" s="74">
        <v>3.2764618041732398</v>
      </c>
      <c r="B1198" s="74">
        <v>10414</v>
      </c>
      <c r="C1198" s="35">
        <v>0</v>
      </c>
      <c r="D1198" s="35">
        <f t="shared" ca="1" si="329"/>
        <v>44</v>
      </c>
      <c r="E1198" s="35">
        <f t="shared" ca="1" si="330"/>
        <v>4.3772636135162857E-3</v>
      </c>
      <c r="F1198" s="35">
        <f ca="1">E1198*'Input Sheet'!$D$2/SUM(OFFSET($E$4,0,0,'Input Sheet'!$D$2))</f>
        <v>2.0415527610716335</v>
      </c>
      <c r="G1198" s="35" t="str">
        <f t="shared" si="331"/>
        <v/>
      </c>
      <c r="H1198" s="35" t="str">
        <f t="shared" si="332"/>
        <v/>
      </c>
      <c r="J1198" s="19">
        <v>1195</v>
      </c>
      <c r="K1198" s="30">
        <f t="shared" si="333"/>
        <v>2.8102325179950798</v>
      </c>
      <c r="L1198" s="77">
        <f t="shared" ca="1" si="334"/>
        <v>1.3846446124388249E-3</v>
      </c>
      <c r="M1198" s="27" t="str">
        <f t="shared" si="340"/>
        <v/>
      </c>
      <c r="N1198" s="22" t="str">
        <f t="shared" si="335"/>
        <v/>
      </c>
      <c r="O1198" s="28" t="str">
        <f t="shared" ca="1" si="336"/>
        <v/>
      </c>
      <c r="P1198" s="28" t="str">
        <f t="shared" ca="1" si="337"/>
        <v/>
      </c>
      <c r="Q1198" s="20" t="str">
        <f ca="1">IF(O1198="","",SUM($P$4:$P1198))</f>
        <v/>
      </c>
      <c r="R1198" s="28" t="e">
        <f t="shared" si="343"/>
        <v>#N/A</v>
      </c>
      <c r="S1198" s="77">
        <f ca="1">SUM(L$4:L1198)</f>
        <v>1.8936202910533066</v>
      </c>
      <c r="T1198" s="80">
        <f t="shared" ca="1" si="338"/>
        <v>0.90417951909996952</v>
      </c>
      <c r="U1198" s="80" t="e">
        <f t="shared" ca="1" si="339"/>
        <v>#N/A</v>
      </c>
      <c r="V1198" s="2"/>
      <c r="W1198" s="2"/>
      <c r="X1198" s="2"/>
      <c r="Y1198" s="2"/>
      <c r="AB1198" s="6"/>
      <c r="AC1198" s="6"/>
      <c r="AP1198" s="35" t="e">
        <f t="shared" si="341"/>
        <v>#N/A</v>
      </c>
      <c r="AQ1198" s="78" t="e">
        <f t="shared" ca="1" si="342"/>
        <v>#N/A</v>
      </c>
    </row>
    <row r="1199" spans="1:43">
      <c r="A1199" s="74">
        <v>2.4955443375464501</v>
      </c>
      <c r="B1199" s="74">
        <v>10415</v>
      </c>
      <c r="C1199" s="35">
        <v>1.02040816326531E-2</v>
      </c>
      <c r="D1199" s="35">
        <f t="shared" ca="1" si="329"/>
        <v>28</v>
      </c>
      <c r="E1199" s="35">
        <f t="shared" ca="1" si="330"/>
        <v>1.1799580175565639E-3</v>
      </c>
      <c r="F1199" s="35">
        <f ca="1">E1199*'Input Sheet'!$D$2/SUM(OFFSET($E$4,0,0,'Input Sheet'!$D$2))</f>
        <v>0.55033161385409246</v>
      </c>
      <c r="G1199" s="35">
        <f t="shared" si="331"/>
        <v>2.4955443375464501</v>
      </c>
      <c r="H1199" s="35">
        <f t="shared" si="332"/>
        <v>3</v>
      </c>
      <c r="J1199" s="19">
        <v>1196</v>
      </c>
      <c r="K1199" s="30">
        <f t="shared" si="333"/>
        <v>2.8115750058705902</v>
      </c>
      <c r="L1199" s="77">
        <f t="shared" ca="1" si="334"/>
        <v>1.3846446124388249E-3</v>
      </c>
      <c r="M1199" s="27">
        <f t="shared" si="340"/>
        <v>2.8115750058705902</v>
      </c>
      <c r="N1199" s="22" t="str">
        <f t="shared" si="335"/>
        <v/>
      </c>
      <c r="O1199" s="28" t="str">
        <f t="shared" ca="1" si="336"/>
        <v/>
      </c>
      <c r="P1199" s="28" t="str">
        <f t="shared" ca="1" si="337"/>
        <v/>
      </c>
      <c r="Q1199" s="20" t="str">
        <f ca="1">IF(O1199="","",SUM($P$4:$P1199))</f>
        <v/>
      </c>
      <c r="R1199" s="28" t="e">
        <f t="shared" si="343"/>
        <v>#N/A</v>
      </c>
      <c r="S1199" s="77">
        <f ca="1">SUM(L$4:L1199)</f>
        <v>1.8950049356657455</v>
      </c>
      <c r="T1199" s="80">
        <f t="shared" ca="1" si="338"/>
        <v>0.90484066922901829</v>
      </c>
      <c r="U1199" s="80" t="e">
        <f t="shared" ca="1" si="339"/>
        <v>#N/A</v>
      </c>
      <c r="V1199" s="2"/>
      <c r="W1199" s="2"/>
      <c r="X1199" s="2"/>
      <c r="Y1199" s="2"/>
      <c r="AB1199" s="6"/>
      <c r="AC1199" s="6"/>
      <c r="AP1199" s="35" t="e">
        <f t="shared" si="341"/>
        <v>#N/A</v>
      </c>
      <c r="AQ1199" s="78" t="e">
        <f t="shared" ca="1" si="342"/>
        <v>#N/A</v>
      </c>
    </row>
    <row r="1200" spans="1:43">
      <c r="A1200" s="74">
        <v>2.2095150145426299</v>
      </c>
      <c r="B1200" s="74">
        <v>10417</v>
      </c>
      <c r="C1200" s="35">
        <v>1.46341463414634E-2</v>
      </c>
      <c r="D1200" s="35">
        <f t="shared" ca="1" si="329"/>
        <v>22</v>
      </c>
      <c r="E1200" s="35">
        <f t="shared" ca="1" si="330"/>
        <v>6.717582773218062E-4</v>
      </c>
      <c r="F1200" s="35">
        <f ca="1">E1200*'Input Sheet'!$D$2/SUM(OFFSET($E$4,0,0,'Input Sheet'!$D$2))</f>
        <v>0.31330760194663687</v>
      </c>
      <c r="G1200" s="35">
        <f t="shared" si="331"/>
        <v>2.2095150145426299</v>
      </c>
      <c r="H1200" s="35">
        <f t="shared" si="332"/>
        <v>9</v>
      </c>
      <c r="J1200" s="19">
        <v>1197</v>
      </c>
      <c r="K1200" s="30">
        <f t="shared" si="333"/>
        <v>2.8115750058705902</v>
      </c>
      <c r="L1200" s="77">
        <f t="shared" ca="1" si="334"/>
        <v>1.3846446124388249E-3</v>
      </c>
      <c r="M1200" s="27" t="str">
        <f t="shared" si="340"/>
        <v/>
      </c>
      <c r="N1200" s="22" t="str">
        <f t="shared" si="335"/>
        <v/>
      </c>
      <c r="O1200" s="28" t="str">
        <f t="shared" ca="1" si="336"/>
        <v/>
      </c>
      <c r="P1200" s="28" t="str">
        <f t="shared" ca="1" si="337"/>
        <v/>
      </c>
      <c r="Q1200" s="20" t="str">
        <f ca="1">IF(O1200="","",SUM($P$4:$P1200))</f>
        <v/>
      </c>
      <c r="R1200" s="28" t="e">
        <f t="shared" si="343"/>
        <v>#N/A</v>
      </c>
      <c r="S1200" s="77">
        <f ca="1">SUM(L$4:L1200)</f>
        <v>1.8963895802781843</v>
      </c>
      <c r="T1200" s="80">
        <f t="shared" ca="1" si="338"/>
        <v>0.90550181935806706</v>
      </c>
      <c r="U1200" s="80" t="e">
        <f t="shared" ca="1" si="339"/>
        <v>#N/A</v>
      </c>
      <c r="V1200" s="2"/>
      <c r="W1200" s="2"/>
      <c r="X1200" s="2"/>
      <c r="Y1200" s="2"/>
      <c r="AB1200" s="6"/>
      <c r="AC1200" s="6"/>
      <c r="AP1200" s="35" t="e">
        <f t="shared" si="341"/>
        <v>#N/A</v>
      </c>
      <c r="AQ1200" s="78" t="e">
        <f t="shared" ca="1" si="342"/>
        <v>#N/A</v>
      </c>
    </row>
    <row r="1201" spans="1:43">
      <c r="A1201" s="74">
        <v>2.0681858617461599</v>
      </c>
      <c r="B1201" s="74">
        <v>10422</v>
      </c>
      <c r="C1201" s="35">
        <v>4.0909090909090902E-2</v>
      </c>
      <c r="D1201" s="35">
        <f t="shared" ca="1" si="329"/>
        <v>19</v>
      </c>
      <c r="E1201" s="35">
        <f t="shared" ca="1" si="330"/>
        <v>1.0051494223629991E-3</v>
      </c>
      <c r="F1201" s="35">
        <f ca="1">E1201*'Input Sheet'!$D$2/SUM(OFFSET($E$4,0,0,'Input Sheet'!$D$2))</f>
        <v>0.46880100439422701</v>
      </c>
      <c r="G1201" s="35">
        <f t="shared" si="331"/>
        <v>2.0681858617461599</v>
      </c>
      <c r="H1201" s="35">
        <f t="shared" si="332"/>
        <v>10</v>
      </c>
      <c r="J1201" s="19">
        <v>1198</v>
      </c>
      <c r="K1201" s="30">
        <f t="shared" si="333"/>
        <v>2.81224469680037</v>
      </c>
      <c r="L1201" s="77">
        <f t="shared" ca="1" si="334"/>
        <v>1.3846446124388249E-3</v>
      </c>
      <c r="M1201" s="27">
        <f t="shared" si="340"/>
        <v>2.81224469680037</v>
      </c>
      <c r="N1201" s="22" t="str">
        <f t="shared" si="335"/>
        <v/>
      </c>
      <c r="O1201" s="28" t="str">
        <f t="shared" ca="1" si="336"/>
        <v/>
      </c>
      <c r="P1201" s="28" t="str">
        <f t="shared" ca="1" si="337"/>
        <v/>
      </c>
      <c r="Q1201" s="20" t="str">
        <f ca="1">IF(O1201="","",SUM($P$4:$P1201))</f>
        <v/>
      </c>
      <c r="R1201" s="28" t="e">
        <f t="shared" si="343"/>
        <v>#N/A</v>
      </c>
      <c r="S1201" s="77">
        <f ca="1">SUM(L$4:L1201)</f>
        <v>1.8977742248906231</v>
      </c>
      <c r="T1201" s="80">
        <f t="shared" ca="1" si="338"/>
        <v>0.90616296948711594</v>
      </c>
      <c r="U1201" s="80" t="e">
        <f t="shared" ca="1" si="339"/>
        <v>#N/A</v>
      </c>
      <c r="V1201" s="2"/>
      <c r="W1201" s="2"/>
      <c r="X1201" s="2"/>
      <c r="Y1201" s="2"/>
      <c r="AB1201" s="6"/>
      <c r="AC1201" s="6"/>
      <c r="AP1201" s="35" t="e">
        <f t="shared" si="341"/>
        <v>#N/A</v>
      </c>
      <c r="AQ1201" s="78" t="e">
        <f t="shared" ca="1" si="342"/>
        <v>#N/A</v>
      </c>
    </row>
    <row r="1202" spans="1:43">
      <c r="A1202" s="74">
        <v>2.2121876044039599</v>
      </c>
      <c r="B1202" s="74">
        <v>10424</v>
      </c>
      <c r="C1202" s="35">
        <v>5.0000000000000001E-3</v>
      </c>
      <c r="D1202" s="35">
        <f t="shared" ca="1" si="329"/>
        <v>22</v>
      </c>
      <c r="E1202" s="35">
        <f t="shared" ca="1" si="330"/>
        <v>6.717582773218062E-4</v>
      </c>
      <c r="F1202" s="35">
        <f ca="1">E1202*'Input Sheet'!$D$2/SUM(OFFSET($E$4,0,0,'Input Sheet'!$D$2))</f>
        <v>0.31330760194663687</v>
      </c>
      <c r="G1202" s="35">
        <f t="shared" si="331"/>
        <v>2.2121876044039599</v>
      </c>
      <c r="H1202" s="35">
        <f t="shared" si="332"/>
        <v>4</v>
      </c>
      <c r="J1202" s="19">
        <v>1199</v>
      </c>
      <c r="K1202" s="30">
        <f t="shared" si="333"/>
        <v>2.8129133566428601</v>
      </c>
      <c r="L1202" s="77">
        <f t="shared" ca="1" si="334"/>
        <v>1.3846446124388249E-3</v>
      </c>
      <c r="M1202" s="27">
        <f t="shared" si="340"/>
        <v>2.8129133566428601</v>
      </c>
      <c r="N1202" s="22" t="str">
        <f t="shared" si="335"/>
        <v/>
      </c>
      <c r="O1202" s="28" t="str">
        <f t="shared" ca="1" si="336"/>
        <v/>
      </c>
      <c r="P1202" s="28" t="str">
        <f t="shared" ca="1" si="337"/>
        <v/>
      </c>
      <c r="Q1202" s="20" t="str">
        <f ca="1">IF(O1202="","",SUM($P$4:$P1202))</f>
        <v/>
      </c>
      <c r="R1202" s="28" t="e">
        <f t="shared" si="343"/>
        <v>#N/A</v>
      </c>
      <c r="S1202" s="77">
        <f ca="1">SUM(L$4:L1202)</f>
        <v>1.8991588695030619</v>
      </c>
      <c r="T1202" s="80">
        <f t="shared" ca="1" si="338"/>
        <v>0.90682411961616471</v>
      </c>
      <c r="U1202" s="80" t="e">
        <f t="shared" ca="1" si="339"/>
        <v>#N/A</v>
      </c>
      <c r="V1202" s="2"/>
      <c r="W1202" s="2"/>
      <c r="X1202" s="2"/>
      <c r="Y1202" s="2"/>
      <c r="AB1202" s="6"/>
      <c r="AC1202" s="6"/>
      <c r="AP1202" s="35" t="e">
        <f t="shared" si="341"/>
        <v>#N/A</v>
      </c>
      <c r="AQ1202" s="78" t="e">
        <f t="shared" ca="1" si="342"/>
        <v>#N/A</v>
      </c>
    </row>
    <row r="1203" spans="1:43">
      <c r="A1203" s="74">
        <v>2.36361197989214</v>
      </c>
      <c r="B1203" s="74">
        <v>10428</v>
      </c>
      <c r="C1203" s="35">
        <v>4.8076923076923097E-3</v>
      </c>
      <c r="D1203" s="35">
        <f t="shared" ca="1" si="329"/>
        <v>25</v>
      </c>
      <c r="E1203" s="35">
        <f t="shared" ca="1" si="330"/>
        <v>7.2564263111767296E-4</v>
      </c>
      <c r="F1203" s="35">
        <f ca="1">E1203*'Input Sheet'!$D$2/SUM(OFFSET($E$4,0,0,'Input Sheet'!$D$2))</f>
        <v>0.33843922777123336</v>
      </c>
      <c r="G1203" s="35">
        <f t="shared" si="331"/>
        <v>2.36361197989214</v>
      </c>
      <c r="H1203" s="35">
        <f t="shared" si="332"/>
        <v>4</v>
      </c>
      <c r="J1203" s="19">
        <v>1200</v>
      </c>
      <c r="K1203" s="30">
        <f t="shared" si="333"/>
        <v>2.8135809885681899</v>
      </c>
      <c r="L1203" s="77">
        <f t="shared" ca="1" si="334"/>
        <v>1.3846446124388249E-3</v>
      </c>
      <c r="M1203" s="27">
        <f t="shared" si="340"/>
        <v>2.8135809885681899</v>
      </c>
      <c r="N1203" s="22" t="str">
        <f t="shared" si="335"/>
        <v/>
      </c>
      <c r="O1203" s="28" t="str">
        <f t="shared" ca="1" si="336"/>
        <v/>
      </c>
      <c r="P1203" s="28" t="str">
        <f t="shared" ca="1" si="337"/>
        <v/>
      </c>
      <c r="Q1203" s="20" t="str">
        <f ca="1">IF(O1203="","",SUM($P$4:$P1203))</f>
        <v/>
      </c>
      <c r="R1203" s="28" t="e">
        <f t="shared" si="343"/>
        <v>#N/A</v>
      </c>
      <c r="S1203" s="77">
        <f ca="1">SUM(L$4:L1203)</f>
        <v>1.9005435141155007</v>
      </c>
      <c r="T1203" s="80">
        <f t="shared" ca="1" si="338"/>
        <v>0.90748526974521349</v>
      </c>
      <c r="U1203" s="80" t="e">
        <f t="shared" ca="1" si="339"/>
        <v>#N/A</v>
      </c>
      <c r="V1203" s="2"/>
      <c r="W1203" s="2"/>
      <c r="X1203" s="2"/>
      <c r="Y1203" s="2"/>
      <c r="AB1203" s="6"/>
      <c r="AC1203" s="6"/>
      <c r="AP1203" s="35" t="e">
        <f t="shared" si="341"/>
        <v>#N/A</v>
      </c>
      <c r="AQ1203" s="78" t="e">
        <f t="shared" ca="1" si="342"/>
        <v>#N/A</v>
      </c>
    </row>
    <row r="1204" spans="1:43">
      <c r="A1204" s="74">
        <v>1.9344984512435701</v>
      </c>
      <c r="B1204" s="74">
        <v>10429</v>
      </c>
      <c r="C1204" s="35">
        <v>4.6948356807511703E-3</v>
      </c>
      <c r="D1204" s="35">
        <f t="shared" ca="1" si="329"/>
        <v>16</v>
      </c>
      <c r="E1204" s="35">
        <f t="shared" ca="1" si="330"/>
        <v>1.9665966959276065E-3</v>
      </c>
      <c r="F1204" s="35">
        <f ca="1">E1204*'Input Sheet'!$D$2/SUM(OFFSET($E$4,0,0,'Input Sheet'!$D$2))</f>
        <v>0.91721935642348751</v>
      </c>
      <c r="G1204" s="35">
        <f t="shared" si="331"/>
        <v>1.9344984512435701</v>
      </c>
      <c r="H1204" s="35">
        <f t="shared" si="332"/>
        <v>6</v>
      </c>
      <c r="J1204" s="19">
        <v>1201</v>
      </c>
      <c r="K1204" s="30">
        <f t="shared" si="333"/>
        <v>2.8182258936139601</v>
      </c>
      <c r="L1204" s="77">
        <f t="shared" ca="1" si="334"/>
        <v>1.3846446124388249E-3</v>
      </c>
      <c r="M1204" s="27">
        <f t="shared" si="340"/>
        <v>2.8182258936139601</v>
      </c>
      <c r="N1204" s="22" t="str">
        <f t="shared" si="335"/>
        <v/>
      </c>
      <c r="O1204" s="28" t="str">
        <f t="shared" ca="1" si="336"/>
        <v/>
      </c>
      <c r="P1204" s="28" t="str">
        <f t="shared" ca="1" si="337"/>
        <v/>
      </c>
      <c r="Q1204" s="20" t="str">
        <f ca="1">IF(O1204="","",SUM($P$4:$P1204))</f>
        <v/>
      </c>
      <c r="R1204" s="28" t="e">
        <f t="shared" si="343"/>
        <v>#N/A</v>
      </c>
      <c r="S1204" s="77">
        <f ca="1">SUM(L$4:L1204)</f>
        <v>1.9019281587279395</v>
      </c>
      <c r="T1204" s="80">
        <f t="shared" ca="1" si="338"/>
        <v>0.90814641987426226</v>
      </c>
      <c r="U1204" s="80" t="e">
        <f t="shared" ca="1" si="339"/>
        <v>#N/A</v>
      </c>
      <c r="V1204" s="2"/>
      <c r="W1204" s="2"/>
      <c r="X1204" s="2"/>
      <c r="Y1204" s="2"/>
      <c r="AB1204" s="6"/>
      <c r="AC1204" s="6"/>
      <c r="AP1204" s="35" t="e">
        <f t="shared" si="341"/>
        <v>#N/A</v>
      </c>
      <c r="AQ1204" s="78" t="e">
        <f t="shared" ca="1" si="342"/>
        <v>#N/A</v>
      </c>
    </row>
    <row r="1205" spans="1:43">
      <c r="A1205" s="74">
        <v>2.7331972651065701</v>
      </c>
      <c r="B1205" s="74">
        <v>10433</v>
      </c>
      <c r="C1205" s="35">
        <v>0</v>
      </c>
      <c r="D1205" s="35">
        <f t="shared" ca="1" si="329"/>
        <v>33</v>
      </c>
      <c r="E1205" s="35">
        <f t="shared" ca="1" si="330"/>
        <v>1.1903085264824986E-3</v>
      </c>
      <c r="F1205" s="35">
        <f ca="1">E1205*'Input Sheet'!$D$2/SUM(OFFSET($E$4,0,0,'Input Sheet'!$D$2))</f>
        <v>0.55515908415105819</v>
      </c>
      <c r="G1205" s="35" t="str">
        <f t="shared" si="331"/>
        <v/>
      </c>
      <c r="H1205" s="35" t="str">
        <f t="shared" si="332"/>
        <v/>
      </c>
      <c r="J1205" s="19">
        <v>1202</v>
      </c>
      <c r="K1205" s="30">
        <f t="shared" si="333"/>
        <v>2.8195439355418701</v>
      </c>
      <c r="L1205" s="77">
        <f t="shared" ca="1" si="334"/>
        <v>1.3846446124388249E-3</v>
      </c>
      <c r="M1205" s="27">
        <f t="shared" si="340"/>
        <v>2.8195439355418701</v>
      </c>
      <c r="N1205" s="22" t="str">
        <f t="shared" si="335"/>
        <v/>
      </c>
      <c r="O1205" s="28" t="str">
        <f t="shared" ca="1" si="336"/>
        <v/>
      </c>
      <c r="P1205" s="28" t="str">
        <f t="shared" ca="1" si="337"/>
        <v/>
      </c>
      <c r="Q1205" s="20" t="str">
        <f ca="1">IF(O1205="","",SUM($P$4:$P1205))</f>
        <v/>
      </c>
      <c r="R1205" s="28" t="e">
        <f t="shared" si="343"/>
        <v>#N/A</v>
      </c>
      <c r="S1205" s="77">
        <f ca="1">SUM(L$4:L1205)</f>
        <v>1.9033128033403783</v>
      </c>
      <c r="T1205" s="80">
        <f t="shared" ca="1" si="338"/>
        <v>0.90880757000331103</v>
      </c>
      <c r="U1205" s="80" t="e">
        <f t="shared" ca="1" si="339"/>
        <v>#N/A</v>
      </c>
      <c r="V1205" s="2"/>
      <c r="W1205" s="2"/>
      <c r="X1205" s="2"/>
      <c r="Y1205" s="2"/>
      <c r="AB1205" s="6"/>
      <c r="AC1205" s="6"/>
      <c r="AP1205" s="35" t="e">
        <f t="shared" si="341"/>
        <v>#N/A</v>
      </c>
      <c r="AQ1205" s="78" t="e">
        <f t="shared" ca="1" si="342"/>
        <v>#N/A</v>
      </c>
    </row>
    <row r="1206" spans="1:43">
      <c r="A1206" s="74">
        <v>2.0718820073061299</v>
      </c>
      <c r="B1206" s="74">
        <v>10434</v>
      </c>
      <c r="C1206" s="35">
        <v>0</v>
      </c>
      <c r="D1206" s="35">
        <f t="shared" ca="1" si="329"/>
        <v>19</v>
      </c>
      <c r="E1206" s="35">
        <f t="shared" ca="1" si="330"/>
        <v>1.0051494223629991E-3</v>
      </c>
      <c r="F1206" s="35">
        <f ca="1">E1206*'Input Sheet'!$D$2/SUM(OFFSET($E$4,0,0,'Input Sheet'!$D$2))</f>
        <v>0.46880100439422701</v>
      </c>
      <c r="G1206" s="35" t="str">
        <f t="shared" si="331"/>
        <v/>
      </c>
      <c r="H1206" s="35" t="str">
        <f t="shared" si="332"/>
        <v/>
      </c>
      <c r="J1206" s="19">
        <v>1203</v>
      </c>
      <c r="K1206" s="30">
        <f t="shared" si="333"/>
        <v>2.8208579894397001</v>
      </c>
      <c r="L1206" s="77">
        <f t="shared" ca="1" si="334"/>
        <v>1.3846446124388249E-3</v>
      </c>
      <c r="M1206" s="27">
        <f t="shared" si="340"/>
        <v>2.8208579894397001</v>
      </c>
      <c r="N1206" s="22" t="str">
        <f t="shared" si="335"/>
        <v/>
      </c>
      <c r="O1206" s="28" t="str">
        <f t="shared" ca="1" si="336"/>
        <v/>
      </c>
      <c r="P1206" s="28" t="str">
        <f t="shared" ca="1" si="337"/>
        <v/>
      </c>
      <c r="Q1206" s="20" t="str">
        <f ca="1">IF(O1206="","",SUM($P$4:$P1206))</f>
        <v/>
      </c>
      <c r="R1206" s="28" t="e">
        <f t="shared" si="343"/>
        <v>#N/A</v>
      </c>
      <c r="S1206" s="77">
        <f ca="1">SUM(L$4:L1206)</f>
        <v>1.9046974479528171</v>
      </c>
      <c r="T1206" s="80">
        <f t="shared" ca="1" si="338"/>
        <v>0.9094687201323598</v>
      </c>
      <c r="U1206" s="80" t="e">
        <f t="shared" ca="1" si="339"/>
        <v>#N/A</v>
      </c>
      <c r="V1206" s="2"/>
      <c r="W1206" s="2"/>
      <c r="X1206" s="2"/>
      <c r="Y1206" s="2"/>
      <c r="AB1206" s="6"/>
      <c r="AC1206" s="6"/>
      <c r="AP1206" s="35" t="e">
        <f t="shared" si="341"/>
        <v>#N/A</v>
      </c>
      <c r="AQ1206" s="78" t="e">
        <f t="shared" ca="1" si="342"/>
        <v>#N/A</v>
      </c>
    </row>
    <row r="1207" spans="1:43">
      <c r="A1207" s="74">
        <v>1.86923171973098</v>
      </c>
      <c r="B1207" s="74">
        <v>10435</v>
      </c>
      <c r="C1207" s="35">
        <v>0</v>
      </c>
      <c r="D1207" s="35">
        <f t="shared" ca="1" si="329"/>
        <v>15</v>
      </c>
      <c r="E1207" s="35">
        <f t="shared" ca="1" si="330"/>
        <v>2.1202370627969509E-3</v>
      </c>
      <c r="F1207" s="35">
        <f ca="1">E1207*'Input Sheet'!$D$2/SUM(OFFSET($E$4,0,0,'Input Sheet'!$D$2))</f>
        <v>0.98887711864407257</v>
      </c>
      <c r="G1207" s="35" t="str">
        <f t="shared" si="331"/>
        <v/>
      </c>
      <c r="H1207" s="35" t="str">
        <f t="shared" si="332"/>
        <v/>
      </c>
      <c r="J1207" s="19">
        <v>1204</v>
      </c>
      <c r="K1207" s="30">
        <f t="shared" si="333"/>
        <v>2.8221680793680202</v>
      </c>
      <c r="L1207" s="77">
        <f t="shared" ca="1" si="334"/>
        <v>1.3846446124388249E-3</v>
      </c>
      <c r="M1207" s="27">
        <f t="shared" si="340"/>
        <v>2.8221680793680202</v>
      </c>
      <c r="N1207" s="22" t="str">
        <f t="shared" si="335"/>
        <v/>
      </c>
      <c r="O1207" s="28" t="str">
        <f t="shared" ca="1" si="336"/>
        <v/>
      </c>
      <c r="P1207" s="28" t="str">
        <f t="shared" ca="1" si="337"/>
        <v/>
      </c>
      <c r="Q1207" s="20" t="str">
        <f ca="1">IF(O1207="","",SUM($P$4:$P1207))</f>
        <v/>
      </c>
      <c r="R1207" s="28" t="e">
        <f t="shared" si="343"/>
        <v>#N/A</v>
      </c>
      <c r="S1207" s="77">
        <f ca="1">SUM(L$4:L1207)</f>
        <v>1.906082092565256</v>
      </c>
      <c r="T1207" s="80">
        <f t="shared" ca="1" si="338"/>
        <v>0.91012987026140857</v>
      </c>
      <c r="U1207" s="80" t="e">
        <f t="shared" ca="1" si="339"/>
        <v>#N/A</v>
      </c>
      <c r="V1207" s="2"/>
      <c r="W1207" s="2"/>
      <c r="X1207" s="2"/>
      <c r="Y1207" s="2"/>
      <c r="AB1207" s="6"/>
      <c r="AC1207" s="6"/>
      <c r="AP1207" s="35" t="e">
        <f t="shared" si="341"/>
        <v>#N/A</v>
      </c>
      <c r="AQ1207" s="78" t="e">
        <f t="shared" ca="1" si="342"/>
        <v>#N/A</v>
      </c>
    </row>
    <row r="1208" spans="1:43">
      <c r="A1208" s="74">
        <v>2.04139268515822</v>
      </c>
      <c r="B1208" s="74">
        <v>10438</v>
      </c>
      <c r="C1208" s="35">
        <v>0.220588235294118</v>
      </c>
      <c r="D1208" s="35">
        <f t="shared" ca="1" si="329"/>
        <v>18</v>
      </c>
      <c r="E1208" s="35">
        <f t="shared" ca="1" si="330"/>
        <v>1.4283702317789985E-3</v>
      </c>
      <c r="F1208" s="35">
        <f ca="1">E1208*'Input Sheet'!$D$2/SUM(OFFSET($E$4,0,0,'Input Sheet'!$D$2))</f>
        <v>0.66619090098126998</v>
      </c>
      <c r="G1208" s="35">
        <f t="shared" si="331"/>
        <v>2.04139268515822</v>
      </c>
      <c r="H1208" s="35">
        <f t="shared" si="332"/>
        <v>9</v>
      </c>
      <c r="J1208" s="19">
        <v>1205</v>
      </c>
      <c r="K1208" s="30">
        <f t="shared" si="333"/>
        <v>2.8221680793680202</v>
      </c>
      <c r="L1208" s="77">
        <f t="shared" ca="1" si="334"/>
        <v>1.3846446124388249E-3</v>
      </c>
      <c r="M1208" s="27" t="str">
        <f t="shared" si="340"/>
        <v/>
      </c>
      <c r="N1208" s="22" t="str">
        <f t="shared" si="335"/>
        <v/>
      </c>
      <c r="O1208" s="28" t="str">
        <f t="shared" ca="1" si="336"/>
        <v/>
      </c>
      <c r="P1208" s="28" t="str">
        <f t="shared" ca="1" si="337"/>
        <v/>
      </c>
      <c r="Q1208" s="20" t="str">
        <f ca="1">IF(O1208="","",SUM($P$4:$P1208))</f>
        <v/>
      </c>
      <c r="R1208" s="28" t="e">
        <f t="shared" si="343"/>
        <v>#N/A</v>
      </c>
      <c r="S1208" s="77">
        <f ca="1">SUM(L$4:L1208)</f>
        <v>1.9074667371776948</v>
      </c>
      <c r="T1208" s="80">
        <f t="shared" ca="1" si="338"/>
        <v>0.91079102039045734</v>
      </c>
      <c r="U1208" s="80" t="e">
        <f t="shared" ca="1" si="339"/>
        <v>#N/A</v>
      </c>
      <c r="V1208" s="2"/>
      <c r="W1208" s="2"/>
      <c r="X1208" s="2"/>
      <c r="Y1208" s="2"/>
      <c r="AB1208" s="6"/>
      <c r="AC1208" s="6"/>
      <c r="AP1208" s="35" t="e">
        <f t="shared" si="341"/>
        <v>#N/A</v>
      </c>
      <c r="AQ1208" s="78" t="e">
        <f t="shared" ca="1" si="342"/>
        <v>#N/A</v>
      </c>
    </row>
    <row r="1209" spans="1:43">
      <c r="A1209" s="74">
        <v>1.5682017240669901</v>
      </c>
      <c r="B1209" s="74">
        <v>10442</v>
      </c>
      <c r="C1209" s="35">
        <v>9.5238095238095195E-3</v>
      </c>
      <c r="D1209" s="35">
        <f t="shared" ca="1" si="329"/>
        <v>8</v>
      </c>
      <c r="E1209" s="35">
        <f t="shared" ca="1" si="330"/>
        <v>8.4809482511878035E-3</v>
      </c>
      <c r="F1209" s="35">
        <f ca="1">E1209*'Input Sheet'!$D$2/SUM(OFFSET($E$4,0,0,'Input Sheet'!$D$2))</f>
        <v>3.9555084745762903</v>
      </c>
      <c r="G1209" s="35">
        <f t="shared" si="331"/>
        <v>1.5682017240669901</v>
      </c>
      <c r="H1209" s="35">
        <f t="shared" si="332"/>
        <v>2</v>
      </c>
      <c r="J1209" s="19">
        <v>1206</v>
      </c>
      <c r="K1209" s="30">
        <f t="shared" si="333"/>
        <v>2.8228216453031001</v>
      </c>
      <c r="L1209" s="77">
        <f t="shared" ca="1" si="334"/>
        <v>1.3846446124388249E-3</v>
      </c>
      <c r="M1209" s="27">
        <f t="shared" si="340"/>
        <v>2.8228216453031001</v>
      </c>
      <c r="N1209" s="22" t="str">
        <f t="shared" si="335"/>
        <v/>
      </c>
      <c r="O1209" s="28" t="str">
        <f t="shared" ca="1" si="336"/>
        <v/>
      </c>
      <c r="P1209" s="28" t="str">
        <f t="shared" ca="1" si="337"/>
        <v/>
      </c>
      <c r="Q1209" s="20" t="str">
        <f ca="1">IF(O1209="","",SUM($P$4:$P1209))</f>
        <v/>
      </c>
      <c r="R1209" s="28" t="e">
        <f t="shared" si="343"/>
        <v>#N/A</v>
      </c>
      <c r="S1209" s="77">
        <f ca="1">SUM(L$4:L1209)</f>
        <v>1.9088513817901336</v>
      </c>
      <c r="T1209" s="80">
        <f t="shared" ca="1" si="338"/>
        <v>0.91145217051950611</v>
      </c>
      <c r="U1209" s="80" t="e">
        <f t="shared" ca="1" si="339"/>
        <v>#N/A</v>
      </c>
      <c r="V1209" s="2"/>
      <c r="W1209" s="2"/>
      <c r="X1209" s="2"/>
      <c r="Y1209" s="2"/>
      <c r="AB1209" s="6"/>
      <c r="AC1209" s="6"/>
      <c r="AP1209" s="35" t="e">
        <f t="shared" si="341"/>
        <v>#N/A</v>
      </c>
      <c r="AQ1209" s="78" t="e">
        <f t="shared" ca="1" si="342"/>
        <v>#N/A</v>
      </c>
    </row>
    <row r="1210" spans="1:43">
      <c r="A1210" s="74">
        <v>1.6989700043360201</v>
      </c>
      <c r="B1210" s="74">
        <v>10444</v>
      </c>
      <c r="C1210" s="35">
        <v>1.2552301255230099E-2</v>
      </c>
      <c r="D1210" s="35">
        <f t="shared" ca="1" si="329"/>
        <v>11</v>
      </c>
      <c r="E1210" s="35">
        <f t="shared" ca="1" si="330"/>
        <v>3.3096383419269479E-3</v>
      </c>
      <c r="F1210" s="35">
        <f ca="1">E1210*'Input Sheet'!$D$2/SUM(OFFSET($E$4,0,0,'Input Sheet'!$D$2))</f>
        <v>1.5436130632492839</v>
      </c>
      <c r="G1210" s="35">
        <f t="shared" si="331"/>
        <v>1.6989700043360201</v>
      </c>
      <c r="H1210" s="35">
        <f t="shared" si="332"/>
        <v>4</v>
      </c>
      <c r="J1210" s="19">
        <v>1207</v>
      </c>
      <c r="K1210" s="30">
        <f t="shared" si="333"/>
        <v>2.8234742291703001</v>
      </c>
      <c r="L1210" s="77">
        <f t="shared" ca="1" si="334"/>
        <v>1.3846446124388249E-3</v>
      </c>
      <c r="M1210" s="27">
        <f t="shared" si="340"/>
        <v>2.8234742291703001</v>
      </c>
      <c r="N1210" s="22" t="str">
        <f t="shared" si="335"/>
        <v/>
      </c>
      <c r="O1210" s="28" t="str">
        <f t="shared" ca="1" si="336"/>
        <v/>
      </c>
      <c r="P1210" s="28" t="str">
        <f t="shared" ca="1" si="337"/>
        <v/>
      </c>
      <c r="Q1210" s="20" t="str">
        <f ca="1">IF(O1210="","",SUM($P$4:$P1210))</f>
        <v/>
      </c>
      <c r="R1210" s="28" t="e">
        <f t="shared" si="343"/>
        <v>#N/A</v>
      </c>
      <c r="S1210" s="77">
        <f ca="1">SUM(L$4:L1210)</f>
        <v>1.9102360264025724</v>
      </c>
      <c r="T1210" s="80">
        <f t="shared" ca="1" si="338"/>
        <v>0.91211332064855499</v>
      </c>
      <c r="U1210" s="80" t="e">
        <f t="shared" ca="1" si="339"/>
        <v>#N/A</v>
      </c>
      <c r="V1210" s="2"/>
      <c r="W1210" s="2"/>
      <c r="X1210" s="2"/>
      <c r="Y1210" s="2"/>
      <c r="AB1210" s="6"/>
      <c r="AC1210" s="6"/>
      <c r="AP1210" s="35" t="e">
        <f t="shared" si="341"/>
        <v>#N/A</v>
      </c>
      <c r="AQ1210" s="78" t="e">
        <f t="shared" ca="1" si="342"/>
        <v>#N/A</v>
      </c>
    </row>
    <row r="1211" spans="1:43">
      <c r="A1211" s="74">
        <v>1.67209785793572</v>
      </c>
      <c r="B1211" s="74">
        <v>10445</v>
      </c>
      <c r="C1211" s="35">
        <v>8.6705202312138699E-2</v>
      </c>
      <c r="D1211" s="35">
        <f t="shared" ca="1" si="329"/>
        <v>11</v>
      </c>
      <c r="E1211" s="35">
        <f t="shared" ca="1" si="330"/>
        <v>3.3096383419269479E-3</v>
      </c>
      <c r="F1211" s="35">
        <f ca="1">E1211*'Input Sheet'!$D$2/SUM(OFFSET($E$4,0,0,'Input Sheet'!$D$2))</f>
        <v>1.5436130632492839</v>
      </c>
      <c r="G1211" s="35">
        <f t="shared" si="331"/>
        <v>1.67209785793572</v>
      </c>
      <c r="H1211" s="35">
        <f t="shared" si="332"/>
        <v>2</v>
      </c>
      <c r="J1211" s="19">
        <v>1208</v>
      </c>
      <c r="K1211" s="30">
        <f t="shared" si="333"/>
        <v>2.8234742291703001</v>
      </c>
      <c r="L1211" s="77">
        <f t="shared" ca="1" si="334"/>
        <v>1.3846446124388249E-3</v>
      </c>
      <c r="M1211" s="27" t="str">
        <f t="shared" si="340"/>
        <v/>
      </c>
      <c r="N1211" s="22" t="str">
        <f t="shared" si="335"/>
        <v/>
      </c>
      <c r="O1211" s="28" t="str">
        <f t="shared" ca="1" si="336"/>
        <v/>
      </c>
      <c r="P1211" s="28" t="str">
        <f t="shared" ca="1" si="337"/>
        <v/>
      </c>
      <c r="Q1211" s="20" t="str">
        <f ca="1">IF(O1211="","",SUM($P$4:$P1211))</f>
        <v/>
      </c>
      <c r="R1211" s="28" t="e">
        <f t="shared" si="343"/>
        <v>#N/A</v>
      </c>
      <c r="S1211" s="77">
        <f ca="1">SUM(L$4:L1211)</f>
        <v>1.9116206710150112</v>
      </c>
      <c r="T1211" s="80">
        <f t="shared" ca="1" si="338"/>
        <v>0.91277447077760376</v>
      </c>
      <c r="U1211" s="80" t="e">
        <f t="shared" ca="1" si="339"/>
        <v>#N/A</v>
      </c>
      <c r="V1211" s="2"/>
      <c r="W1211" s="2"/>
      <c r="X1211" s="2"/>
      <c r="Y1211" s="2"/>
      <c r="AB1211" s="6"/>
      <c r="AC1211" s="6"/>
      <c r="AP1211" s="35" t="e">
        <f t="shared" si="341"/>
        <v>#N/A</v>
      </c>
      <c r="AQ1211" s="78" t="e">
        <f t="shared" ca="1" si="342"/>
        <v>#N/A</v>
      </c>
    </row>
    <row r="1212" spans="1:43">
      <c r="A1212" s="74">
        <v>2.4533183400470402</v>
      </c>
      <c r="B1212" s="74">
        <v>10446</v>
      </c>
      <c r="C1212" s="35">
        <v>0</v>
      </c>
      <c r="D1212" s="35">
        <f t="shared" ca="1" si="329"/>
        <v>27</v>
      </c>
      <c r="E1212" s="35">
        <f t="shared" ca="1" si="330"/>
        <v>8.077093572559813E-4</v>
      </c>
      <c r="F1212" s="35">
        <f ca="1">E1212*'Input Sheet'!$D$2/SUM(OFFSET($E$4,0,0,'Input Sheet'!$D$2))</f>
        <v>0.3767150928167895</v>
      </c>
      <c r="G1212" s="35" t="str">
        <f t="shared" si="331"/>
        <v/>
      </c>
      <c r="H1212" s="35" t="str">
        <f t="shared" si="332"/>
        <v/>
      </c>
      <c r="J1212" s="19">
        <v>1209</v>
      </c>
      <c r="K1212" s="30">
        <f t="shared" si="333"/>
        <v>2.8254261177678202</v>
      </c>
      <c r="L1212" s="77">
        <f t="shared" ca="1" si="334"/>
        <v>1.3846446124388249E-3</v>
      </c>
      <c r="M1212" s="27">
        <f t="shared" si="340"/>
        <v>2.8254261177678202</v>
      </c>
      <c r="N1212" s="22" t="str">
        <f t="shared" si="335"/>
        <v/>
      </c>
      <c r="O1212" s="28" t="str">
        <f t="shared" ca="1" si="336"/>
        <v/>
      </c>
      <c r="P1212" s="28" t="str">
        <f t="shared" ca="1" si="337"/>
        <v/>
      </c>
      <c r="Q1212" s="20" t="str">
        <f ca="1">IF(O1212="","",SUM($P$4:$P1212))</f>
        <v/>
      </c>
      <c r="R1212" s="28" t="e">
        <f t="shared" si="343"/>
        <v>#N/A</v>
      </c>
      <c r="S1212" s="77">
        <f ca="1">SUM(L$4:L1212)</f>
        <v>1.91300531562745</v>
      </c>
      <c r="T1212" s="80">
        <f t="shared" ca="1" si="338"/>
        <v>0.91343562090665253</v>
      </c>
      <c r="U1212" s="80" t="e">
        <f t="shared" ca="1" si="339"/>
        <v>#N/A</v>
      </c>
      <c r="V1212" s="2"/>
      <c r="W1212" s="2"/>
      <c r="X1212" s="2"/>
      <c r="Y1212" s="2"/>
      <c r="AB1212" s="6"/>
      <c r="AC1212" s="6"/>
      <c r="AP1212" s="35" t="e">
        <f t="shared" si="341"/>
        <v>#N/A</v>
      </c>
      <c r="AQ1212" s="78" t="e">
        <f t="shared" ca="1" si="342"/>
        <v>#N/A</v>
      </c>
    </row>
    <row r="1213" spans="1:43">
      <c r="A1213" s="74">
        <v>2.3283796034387398</v>
      </c>
      <c r="B1213" s="74">
        <v>10450</v>
      </c>
      <c r="C1213" s="35">
        <v>4.739336492891E-3</v>
      </c>
      <c r="D1213" s="35">
        <f t="shared" ca="1" si="329"/>
        <v>24</v>
      </c>
      <c r="E1213" s="35">
        <f t="shared" ca="1" si="330"/>
        <v>7.7985731045405093E-4</v>
      </c>
      <c r="F1213" s="35">
        <f ca="1">E1213*'Input Sheet'!$D$2/SUM(OFFSET($E$4,0,0,'Input Sheet'!$D$2))</f>
        <v>0.36372491720241751</v>
      </c>
      <c r="G1213" s="35">
        <f t="shared" si="331"/>
        <v>2.3283796034387398</v>
      </c>
      <c r="H1213" s="35">
        <f t="shared" si="332"/>
        <v>3</v>
      </c>
      <c r="J1213" s="19">
        <v>1210</v>
      </c>
      <c r="K1213" s="30">
        <f t="shared" si="333"/>
        <v>2.8280150642239801</v>
      </c>
      <c r="L1213" s="77">
        <f t="shared" ca="1" si="334"/>
        <v>1.3846446124388249E-3</v>
      </c>
      <c r="M1213" s="27">
        <f t="shared" si="340"/>
        <v>2.8280150642239801</v>
      </c>
      <c r="N1213" s="22" t="str">
        <f t="shared" si="335"/>
        <v/>
      </c>
      <c r="O1213" s="28" t="str">
        <f t="shared" ca="1" si="336"/>
        <v/>
      </c>
      <c r="P1213" s="28" t="str">
        <f t="shared" ca="1" si="337"/>
        <v/>
      </c>
      <c r="Q1213" s="20" t="str">
        <f ca="1">IF(O1213="","",SUM($P$4:$P1213))</f>
        <v/>
      </c>
      <c r="R1213" s="28" t="e">
        <f t="shared" si="343"/>
        <v>#N/A</v>
      </c>
      <c r="S1213" s="77">
        <f ca="1">SUM(L$4:L1213)</f>
        <v>1.9143899602398888</v>
      </c>
      <c r="T1213" s="80">
        <f t="shared" ca="1" si="338"/>
        <v>0.91409677103570131</v>
      </c>
      <c r="U1213" s="80" t="e">
        <f t="shared" ca="1" si="339"/>
        <v>#N/A</v>
      </c>
      <c r="V1213" s="2"/>
      <c r="W1213" s="2"/>
      <c r="X1213" s="2"/>
      <c r="Y1213" s="2"/>
      <c r="AB1213" s="6"/>
      <c r="AC1213" s="6"/>
      <c r="AP1213" s="35" t="e">
        <f t="shared" si="341"/>
        <v>#N/A</v>
      </c>
      <c r="AQ1213" s="78" t="e">
        <f t="shared" ca="1" si="342"/>
        <v>#N/A</v>
      </c>
    </row>
    <row r="1214" spans="1:43">
      <c r="A1214" s="74">
        <v>1.63346845557959</v>
      </c>
      <c r="B1214" s="74">
        <v>10451</v>
      </c>
      <c r="C1214" s="35">
        <v>7.9069767441860506E-2</v>
      </c>
      <c r="D1214" s="35">
        <f t="shared" ca="1" si="329"/>
        <v>10</v>
      </c>
      <c r="E1214" s="35">
        <f t="shared" ca="1" si="330"/>
        <v>3.2308374290239252E-3</v>
      </c>
      <c r="F1214" s="35">
        <f ca="1">E1214*'Input Sheet'!$D$2/SUM(OFFSET($E$4,0,0,'Input Sheet'!$D$2))</f>
        <v>1.506860371267158</v>
      </c>
      <c r="G1214" s="35">
        <f t="shared" si="331"/>
        <v>1.63346845557959</v>
      </c>
      <c r="H1214" s="35">
        <f t="shared" si="332"/>
        <v>5</v>
      </c>
      <c r="J1214" s="19">
        <v>1211</v>
      </c>
      <c r="K1214" s="30">
        <f t="shared" si="333"/>
        <v>2.8305886686851398</v>
      </c>
      <c r="L1214" s="77">
        <f t="shared" ca="1" si="334"/>
        <v>1.3846446124388249E-3</v>
      </c>
      <c r="M1214" s="27">
        <f t="shared" si="340"/>
        <v>2.8305886686851398</v>
      </c>
      <c r="N1214" s="22" t="str">
        <f t="shared" si="335"/>
        <v/>
      </c>
      <c r="O1214" s="28" t="str">
        <f t="shared" ca="1" si="336"/>
        <v/>
      </c>
      <c r="P1214" s="28" t="str">
        <f t="shared" ca="1" si="337"/>
        <v/>
      </c>
      <c r="Q1214" s="20" t="str">
        <f ca="1">IF(O1214="","",SUM($P$4:$P1214))</f>
        <v/>
      </c>
      <c r="R1214" s="28" t="e">
        <f t="shared" si="343"/>
        <v>#N/A</v>
      </c>
      <c r="S1214" s="77">
        <f ca="1">SUM(L$4:L1214)</f>
        <v>1.9157746048523276</v>
      </c>
      <c r="T1214" s="80">
        <f t="shared" ca="1" si="338"/>
        <v>0.91475792116475008</v>
      </c>
      <c r="U1214" s="80" t="e">
        <f t="shared" ca="1" si="339"/>
        <v>#N/A</v>
      </c>
      <c r="V1214" s="2"/>
      <c r="W1214" s="2"/>
      <c r="X1214" s="2"/>
      <c r="Y1214" s="2"/>
      <c r="AB1214" s="6"/>
      <c r="AC1214" s="6"/>
      <c r="AP1214" s="35" t="e">
        <f t="shared" si="341"/>
        <v>#N/A</v>
      </c>
      <c r="AQ1214" s="78" t="e">
        <f t="shared" ca="1" si="342"/>
        <v>#N/A</v>
      </c>
    </row>
    <row r="1215" spans="1:43">
      <c r="A1215" s="74">
        <v>2.0170333392987798</v>
      </c>
      <c r="B1215" s="74">
        <v>10455</v>
      </c>
      <c r="C1215" s="35">
        <v>2.7149321266968299E-2</v>
      </c>
      <c r="D1215" s="35">
        <f t="shared" ca="1" si="329"/>
        <v>18</v>
      </c>
      <c r="E1215" s="35">
        <f t="shared" ca="1" si="330"/>
        <v>1.4283702317789985E-3</v>
      </c>
      <c r="F1215" s="35">
        <f ca="1">E1215*'Input Sheet'!$D$2/SUM(OFFSET($E$4,0,0,'Input Sheet'!$D$2))</f>
        <v>0.66619090098126998</v>
      </c>
      <c r="G1215" s="35">
        <f t="shared" si="331"/>
        <v>2.0170333392987798</v>
      </c>
      <c r="H1215" s="35">
        <f t="shared" si="332"/>
        <v>2</v>
      </c>
      <c r="J1215" s="19">
        <v>1212</v>
      </c>
      <c r="K1215" s="30">
        <f t="shared" si="333"/>
        <v>2.8325089127062402</v>
      </c>
      <c r="L1215" s="77">
        <f t="shared" ca="1" si="334"/>
        <v>1.3846446124388249E-3</v>
      </c>
      <c r="M1215" s="27">
        <f t="shared" si="340"/>
        <v>2.8325089127062402</v>
      </c>
      <c r="N1215" s="22" t="str">
        <f t="shared" si="335"/>
        <v/>
      </c>
      <c r="O1215" s="28" t="str">
        <f t="shared" ca="1" si="336"/>
        <v/>
      </c>
      <c r="P1215" s="28" t="str">
        <f t="shared" ca="1" si="337"/>
        <v/>
      </c>
      <c r="Q1215" s="20" t="str">
        <f ca="1">IF(O1215="","",SUM($P$4:$P1215))</f>
        <v/>
      </c>
      <c r="R1215" s="28" t="e">
        <f t="shared" si="343"/>
        <v>#N/A</v>
      </c>
      <c r="S1215" s="77">
        <f ca="1">SUM(L$4:L1215)</f>
        <v>1.9171592494647665</v>
      </c>
      <c r="T1215" s="80">
        <f t="shared" ca="1" si="338"/>
        <v>0.91541907129379885</v>
      </c>
      <c r="U1215" s="80" t="e">
        <f t="shared" ca="1" si="339"/>
        <v>#N/A</v>
      </c>
      <c r="V1215" s="2"/>
      <c r="W1215" s="2"/>
      <c r="X1215" s="2"/>
      <c r="Y1215" s="2"/>
      <c r="AB1215" s="6"/>
      <c r="AC1215" s="6"/>
      <c r="AP1215" s="35" t="e">
        <f t="shared" si="341"/>
        <v>#N/A</v>
      </c>
      <c r="AQ1215" s="78" t="e">
        <f t="shared" ca="1" si="342"/>
        <v>#N/A</v>
      </c>
    </row>
    <row r="1216" spans="1:43">
      <c r="A1216" s="74">
        <v>3.1592663310934901</v>
      </c>
      <c r="B1216" s="74">
        <v>10458</v>
      </c>
      <c r="C1216" s="35">
        <v>0</v>
      </c>
      <c r="D1216" s="35">
        <f t="shared" ca="1" si="329"/>
        <v>42</v>
      </c>
      <c r="E1216" s="35">
        <f t="shared" ca="1" si="330"/>
        <v>2.1538916193492835E-3</v>
      </c>
      <c r="F1216" s="35">
        <f ca="1">E1216*'Input Sheet'!$D$2/SUM(OFFSET($E$4,0,0,'Input Sheet'!$D$2))</f>
        <v>1.0045735808447722</v>
      </c>
      <c r="G1216" s="35" t="str">
        <f t="shared" si="331"/>
        <v/>
      </c>
      <c r="H1216" s="35" t="str">
        <f t="shared" si="332"/>
        <v/>
      </c>
      <c r="J1216" s="19">
        <v>1213</v>
      </c>
      <c r="K1216" s="30">
        <f t="shared" si="333"/>
        <v>2.8337843746564801</v>
      </c>
      <c r="L1216" s="77">
        <f t="shared" ca="1" si="334"/>
        <v>1.3846446124388249E-3</v>
      </c>
      <c r="M1216" s="27">
        <f t="shared" si="340"/>
        <v>2.8337843746564801</v>
      </c>
      <c r="N1216" s="22" t="str">
        <f t="shared" si="335"/>
        <v/>
      </c>
      <c r="O1216" s="28" t="str">
        <f t="shared" ca="1" si="336"/>
        <v/>
      </c>
      <c r="P1216" s="28" t="str">
        <f t="shared" ca="1" si="337"/>
        <v/>
      </c>
      <c r="Q1216" s="20" t="str">
        <f ca="1">IF(O1216="","",SUM($P$4:$P1216))</f>
        <v/>
      </c>
      <c r="R1216" s="28" t="e">
        <f t="shared" si="343"/>
        <v>#N/A</v>
      </c>
      <c r="S1216" s="77">
        <f ca="1">SUM(L$4:L1216)</f>
        <v>1.9185438940772053</v>
      </c>
      <c r="T1216" s="80">
        <f t="shared" ca="1" si="338"/>
        <v>0.91608022142284762</v>
      </c>
      <c r="U1216" s="80" t="e">
        <f t="shared" ca="1" si="339"/>
        <v>#N/A</v>
      </c>
      <c r="V1216" s="2"/>
      <c r="W1216" s="2"/>
      <c r="X1216" s="2"/>
      <c r="Y1216" s="2"/>
      <c r="AB1216" s="6"/>
      <c r="AC1216" s="6"/>
      <c r="AP1216" s="35" t="e">
        <f t="shared" si="341"/>
        <v>#N/A</v>
      </c>
      <c r="AQ1216" s="78" t="e">
        <f t="shared" ca="1" si="342"/>
        <v>#N/A</v>
      </c>
    </row>
    <row r="1217" spans="1:43">
      <c r="A1217" s="74">
        <v>2.2624510897304302</v>
      </c>
      <c r="B1217" s="74">
        <v>10467</v>
      </c>
      <c r="C1217" s="35">
        <v>0</v>
      </c>
      <c r="D1217" s="35">
        <f t="shared" ca="1" si="329"/>
        <v>23</v>
      </c>
      <c r="E1217" s="35">
        <f t="shared" ca="1" si="330"/>
        <v>6.587144272767226E-4</v>
      </c>
      <c r="F1217" s="35">
        <f ca="1">E1217*'Input Sheet'!$D$2/SUM(OFFSET($E$4,0,0,'Input Sheet'!$D$2))</f>
        <v>0.30722395919039147</v>
      </c>
      <c r="G1217" s="35" t="str">
        <f t="shared" si="331"/>
        <v/>
      </c>
      <c r="H1217" s="35" t="str">
        <f t="shared" si="332"/>
        <v/>
      </c>
      <c r="J1217" s="19">
        <v>1214</v>
      </c>
      <c r="K1217" s="30">
        <f t="shared" si="333"/>
        <v>2.8344207036815301</v>
      </c>
      <c r="L1217" s="77">
        <f t="shared" ca="1" si="334"/>
        <v>1.3846446124388249E-3</v>
      </c>
      <c r="M1217" s="27">
        <f t="shared" si="340"/>
        <v>2.8344207036815301</v>
      </c>
      <c r="N1217" s="22" t="str">
        <f t="shared" si="335"/>
        <v/>
      </c>
      <c r="O1217" s="28" t="str">
        <f t="shared" ca="1" si="336"/>
        <v/>
      </c>
      <c r="P1217" s="28" t="str">
        <f t="shared" ca="1" si="337"/>
        <v/>
      </c>
      <c r="Q1217" s="20" t="str">
        <f ca="1">IF(O1217="","",SUM($P$4:$P1217))</f>
        <v/>
      </c>
      <c r="R1217" s="28" t="e">
        <f t="shared" si="343"/>
        <v>#N/A</v>
      </c>
      <c r="S1217" s="77">
        <f ca="1">SUM(L$4:L1217)</f>
        <v>1.9199285386896441</v>
      </c>
      <c r="T1217" s="80">
        <f t="shared" ca="1" si="338"/>
        <v>0.91674137155189639</v>
      </c>
      <c r="U1217" s="80" t="e">
        <f t="shared" ca="1" si="339"/>
        <v>#N/A</v>
      </c>
      <c r="V1217" s="2"/>
      <c r="W1217" s="2"/>
      <c r="X1217" s="2"/>
      <c r="Y1217" s="2"/>
      <c r="AB1217" s="6"/>
      <c r="AC1217" s="6"/>
      <c r="AP1217" s="35" t="e">
        <f t="shared" si="341"/>
        <v>#N/A</v>
      </c>
      <c r="AQ1217" s="78" t="e">
        <f t="shared" ca="1" si="342"/>
        <v>#N/A</v>
      </c>
    </row>
    <row r="1218" spans="1:43">
      <c r="A1218" s="74">
        <v>1.92941892571429</v>
      </c>
      <c r="B1218" s="74">
        <v>10468</v>
      </c>
      <c r="C1218" s="35">
        <v>0</v>
      </c>
      <c r="D1218" s="35">
        <f t="shared" ca="1" si="329"/>
        <v>16</v>
      </c>
      <c r="E1218" s="35">
        <f t="shared" ca="1" si="330"/>
        <v>1.9665966959276065E-3</v>
      </c>
      <c r="F1218" s="35">
        <f ca="1">E1218*'Input Sheet'!$D$2/SUM(OFFSET($E$4,0,0,'Input Sheet'!$D$2))</f>
        <v>0.91721935642348751</v>
      </c>
      <c r="G1218" s="35" t="str">
        <f t="shared" si="331"/>
        <v/>
      </c>
      <c r="H1218" s="35" t="str">
        <f t="shared" si="332"/>
        <v/>
      </c>
      <c r="J1218" s="19">
        <v>1215</v>
      </c>
      <c r="K1218" s="30">
        <f t="shared" si="333"/>
        <v>2.8350561017201201</v>
      </c>
      <c r="L1218" s="77">
        <f t="shared" ca="1" si="334"/>
        <v>1.3846446124388249E-3</v>
      </c>
      <c r="M1218" s="27">
        <f t="shared" si="340"/>
        <v>2.8350561017201201</v>
      </c>
      <c r="N1218" s="22" t="str">
        <f t="shared" si="335"/>
        <v/>
      </c>
      <c r="O1218" s="28" t="str">
        <f t="shared" ca="1" si="336"/>
        <v/>
      </c>
      <c r="P1218" s="28" t="str">
        <f t="shared" ca="1" si="337"/>
        <v/>
      </c>
      <c r="Q1218" s="20" t="str">
        <f ca="1">IF(O1218="","",SUM($P$4:$P1218))</f>
        <v/>
      </c>
      <c r="R1218" s="28" t="e">
        <f t="shared" si="343"/>
        <v>#N/A</v>
      </c>
      <c r="S1218" s="77">
        <f ca="1">SUM(L$4:L1218)</f>
        <v>1.9213131833020829</v>
      </c>
      <c r="T1218" s="80">
        <f t="shared" ca="1" si="338"/>
        <v>0.91740252168094516</v>
      </c>
      <c r="U1218" s="80" t="e">
        <f t="shared" ca="1" si="339"/>
        <v>#N/A</v>
      </c>
      <c r="V1218" s="2"/>
      <c r="W1218" s="2"/>
      <c r="X1218" s="2"/>
      <c r="Y1218" s="2"/>
      <c r="AB1218" s="6"/>
      <c r="AC1218" s="6"/>
      <c r="AP1218" s="35" t="e">
        <f t="shared" si="341"/>
        <v>#N/A</v>
      </c>
      <c r="AQ1218" s="78" t="e">
        <f t="shared" ca="1" si="342"/>
        <v>#N/A</v>
      </c>
    </row>
    <row r="1219" spans="1:43">
      <c r="A1219" s="74">
        <v>2.4941545940184402</v>
      </c>
      <c r="B1219" s="74">
        <v>10469</v>
      </c>
      <c r="C1219" s="35">
        <v>0</v>
      </c>
      <c r="D1219" s="35">
        <f t="shared" ref="D1219:D1282" ca="1" si="344">IF($A1219=OFFSET($AC$4,NumBins,0), NumBins, INDEX(OFFSET($AB$4,0,0,NumBins+2,2),MATCH($A1219,OFFSET($AC$4,0,0,NumBins+2,1),1)+1,1))</f>
        <v>28</v>
      </c>
      <c r="E1219" s="35">
        <f t="shared" ref="E1219:E1282" ca="1" si="345">INDEX(OFFSET($AB$4,0,0,NumBins+1,5),MATCH($D1219,OFFSET( $AB$4,0,0,NumBins+1,1),0),5)</f>
        <v>1.1799580175565639E-3</v>
      </c>
      <c r="F1219" s="35">
        <f ca="1">E1219*'Input Sheet'!$D$2/SUM(OFFSET($E$4,0,0,'Input Sheet'!$D$2))</f>
        <v>0.55033161385409246</v>
      </c>
      <c r="G1219" s="35" t="str">
        <f t="shared" si="331"/>
        <v/>
      </c>
      <c r="H1219" s="35" t="str">
        <f t="shared" si="332"/>
        <v/>
      </c>
      <c r="J1219" s="19">
        <v>1216</v>
      </c>
      <c r="K1219" s="30">
        <f t="shared" si="333"/>
        <v>2.8356905714924299</v>
      </c>
      <c r="L1219" s="77">
        <f t="shared" ca="1" si="334"/>
        <v>1.3846446124388249E-3</v>
      </c>
      <c r="M1219" s="27">
        <f t="shared" si="340"/>
        <v>2.8356905714924299</v>
      </c>
      <c r="N1219" s="22" t="str">
        <f t="shared" si="335"/>
        <v/>
      </c>
      <c r="O1219" s="28" t="str">
        <f t="shared" ca="1" si="336"/>
        <v/>
      </c>
      <c r="P1219" s="28" t="str">
        <f t="shared" ca="1" si="337"/>
        <v/>
      </c>
      <c r="Q1219" s="20" t="str">
        <f ca="1">IF(O1219="","",SUM($P$4:$P1219))</f>
        <v/>
      </c>
      <c r="R1219" s="28" t="e">
        <f t="shared" si="343"/>
        <v>#N/A</v>
      </c>
      <c r="S1219" s="77">
        <f ca="1">SUM(L$4:L1219)</f>
        <v>1.9226978279145217</v>
      </c>
      <c r="T1219" s="80">
        <f t="shared" ca="1" si="338"/>
        <v>0.91806367180999404</v>
      </c>
      <c r="U1219" s="80" t="e">
        <f t="shared" ca="1" si="339"/>
        <v>#N/A</v>
      </c>
      <c r="V1219" s="2"/>
      <c r="W1219" s="2"/>
      <c r="X1219" s="2"/>
      <c r="Y1219" s="2"/>
      <c r="AB1219" s="6"/>
      <c r="AC1219" s="6"/>
      <c r="AP1219" s="35" t="e">
        <f t="shared" si="341"/>
        <v>#N/A</v>
      </c>
      <c r="AQ1219" s="78" t="e">
        <f t="shared" ca="1" si="342"/>
        <v>#N/A</v>
      </c>
    </row>
    <row r="1220" spans="1:43">
      <c r="A1220" s="74">
        <v>2.0791812460476198</v>
      </c>
      <c r="B1220" s="74">
        <v>10473</v>
      </c>
      <c r="C1220" s="35">
        <v>0</v>
      </c>
      <c r="D1220" s="35">
        <f t="shared" ca="1" si="344"/>
        <v>19</v>
      </c>
      <c r="E1220" s="35">
        <f t="shared" ca="1" si="345"/>
        <v>1.0051494223629991E-3</v>
      </c>
      <c r="F1220" s="35">
        <f ca="1">E1220*'Input Sheet'!$D$2/SUM(OFFSET($E$4,0,0,'Input Sheet'!$D$2))</f>
        <v>0.46880100439422701</v>
      </c>
      <c r="G1220" s="35" t="str">
        <f t="shared" ref="G1220:G1283" si="346">IF(C1220=0,"",$A1220)</f>
        <v/>
      </c>
      <c r="H1220" s="35" t="str">
        <f t="shared" ref="H1220:H1283" si="347">IF(G1220="", "", COUNTIF($G$4:$G$3738,G1220))</f>
        <v/>
      </c>
      <c r="J1220" s="19">
        <v>1217</v>
      </c>
      <c r="K1220" s="30">
        <f t="shared" ref="K1220:K1283" si="348">IF(ISERR(SMALL($G$4:$G$3738,$J1220)),"",SMALL($G$4:$G$3738,$J1220))</f>
        <v>2.8369567370595501</v>
      </c>
      <c r="L1220" s="77">
        <f t="shared" ref="L1220:L1283" ca="1" si="349">IF($K1220="", "", IFERROR(INDEX($A$4:$H$3738,MATCH($K1220,$G$4:$G$3738,0),5),""))</f>
        <v>1.3846446124388249E-3</v>
      </c>
      <c r="M1220" s="27">
        <f t="shared" si="340"/>
        <v>2.8369567370595501</v>
      </c>
      <c r="N1220" s="22" t="str">
        <f t="shared" ref="N1220:N1283" si="350">IF(ISERR(SMALL($M$4:$M$3738,$J1220)),"",SMALL($M$4:$M$3738,$J1220))</f>
        <v/>
      </c>
      <c r="O1220" s="28" t="str">
        <f t="shared" ref="O1220:O1283" ca="1" si="351">IFERROR(INDEX($A$4:$H$3738,MATCH($N1220,$G$4:$G$3738,0),5)*INDEX($A$4:$H$3738,MATCH($N1220,$G$4:$G$3738,0),8),"")</f>
        <v/>
      </c>
      <c r="P1220" s="28" t="str">
        <f t="shared" ca="1" si="337"/>
        <v/>
      </c>
      <c r="Q1220" s="20" t="str">
        <f ca="1">IF(O1220="","",SUM($P$4:$P1220))</f>
        <v/>
      </c>
      <c r="R1220" s="28" t="e">
        <f t="shared" si="343"/>
        <v>#N/A</v>
      </c>
      <c r="S1220" s="77">
        <f ca="1">SUM(L$4:L1220)</f>
        <v>1.9240824725269605</v>
      </c>
      <c r="T1220" s="80">
        <f t="shared" ca="1" si="338"/>
        <v>0.91872482193904281</v>
      </c>
      <c r="U1220" s="80" t="e">
        <f t="shared" ca="1" si="339"/>
        <v>#N/A</v>
      </c>
      <c r="V1220" s="2"/>
      <c r="W1220" s="2"/>
      <c r="X1220" s="2"/>
      <c r="Y1220" s="2"/>
      <c r="AB1220" s="6"/>
      <c r="AC1220" s="6"/>
      <c r="AP1220" s="35" t="e">
        <f t="shared" si="341"/>
        <v>#N/A</v>
      </c>
      <c r="AQ1220" s="78" t="e">
        <f t="shared" ca="1" si="342"/>
        <v>#N/A</v>
      </c>
    </row>
    <row r="1221" spans="1:43">
      <c r="A1221" s="74">
        <v>1.49136169383427</v>
      </c>
      <c r="B1221" s="74">
        <v>10476</v>
      </c>
      <c r="C1221" s="35">
        <v>0</v>
      </c>
      <c r="D1221" s="35">
        <f t="shared" ca="1" si="344"/>
        <v>7</v>
      </c>
      <c r="E1221" s="35">
        <f t="shared" ca="1" si="345"/>
        <v>6.4616748580478504E-3</v>
      </c>
      <c r="F1221" s="35">
        <f ca="1">E1221*'Input Sheet'!$D$2/SUM(OFFSET($E$4,0,0,'Input Sheet'!$D$2))</f>
        <v>3.013720742534316</v>
      </c>
      <c r="G1221" s="35" t="str">
        <f t="shared" si="346"/>
        <v/>
      </c>
      <c r="H1221" s="35" t="str">
        <f t="shared" si="347"/>
        <v/>
      </c>
      <c r="J1221" s="19">
        <v>1218</v>
      </c>
      <c r="K1221" s="30">
        <f t="shared" si="348"/>
        <v>2.8401060944567602</v>
      </c>
      <c r="L1221" s="77">
        <f t="shared" ca="1" si="349"/>
        <v>1.3846446124388249E-3</v>
      </c>
      <c r="M1221" s="27">
        <f t="shared" si="340"/>
        <v>2.8401060944567602</v>
      </c>
      <c r="N1221" s="22" t="str">
        <f t="shared" si="350"/>
        <v/>
      </c>
      <c r="O1221" s="28" t="str">
        <f t="shared" ca="1" si="351"/>
        <v/>
      </c>
      <c r="P1221" s="28" t="str">
        <f t="shared" ref="P1221:P1284" ca="1" si="352">IF($O1221="","", $O1221*$W$6/$W$3)</f>
        <v/>
      </c>
      <c r="Q1221" s="20" t="str">
        <f ca="1">IF(O1221="","",SUM($P$4:$P1221))</f>
        <v/>
      </c>
      <c r="R1221" s="28" t="e">
        <f t="shared" si="343"/>
        <v>#N/A</v>
      </c>
      <c r="S1221" s="77">
        <f ca="1">SUM(L$4:L1221)</f>
        <v>1.9254671171393993</v>
      </c>
      <c r="T1221" s="80">
        <f t="shared" ref="T1221:T1284" ca="1" si="353">S1221/$T$1</f>
        <v>0.91938597206809158</v>
      </c>
      <c r="U1221" s="80" t="e">
        <f t="shared" ref="U1221:U1284" ca="1" si="354">IF(Q1221="",NA(),Q1221/$W$6)</f>
        <v>#N/A</v>
      </c>
      <c r="V1221" s="2"/>
      <c r="W1221" s="2"/>
      <c r="X1221" s="2"/>
      <c r="Y1221" s="2"/>
      <c r="AB1221" s="6"/>
      <c r="AC1221" s="6"/>
      <c r="AP1221" s="35" t="e">
        <f t="shared" si="341"/>
        <v>#N/A</v>
      </c>
      <c r="AQ1221" s="78" t="e">
        <f t="shared" ca="1" si="342"/>
        <v>#N/A</v>
      </c>
    </row>
    <row r="1222" spans="1:43">
      <c r="A1222" s="74">
        <v>2.31597034545692</v>
      </c>
      <c r="B1222" s="74">
        <v>10478</v>
      </c>
      <c r="C1222" s="35">
        <v>1.03626943005181E-2</v>
      </c>
      <c r="D1222" s="35">
        <f t="shared" ca="1" si="344"/>
        <v>24</v>
      </c>
      <c r="E1222" s="35">
        <f t="shared" ca="1" si="345"/>
        <v>7.7985731045405093E-4</v>
      </c>
      <c r="F1222" s="35">
        <f ca="1">E1222*'Input Sheet'!$D$2/SUM(OFFSET($E$4,0,0,'Input Sheet'!$D$2))</f>
        <v>0.36372491720241751</v>
      </c>
      <c r="G1222" s="35">
        <f t="shared" si="346"/>
        <v>2.31597034545692</v>
      </c>
      <c r="H1222" s="35">
        <f t="shared" si="347"/>
        <v>2</v>
      </c>
      <c r="J1222" s="19">
        <v>1219</v>
      </c>
      <c r="K1222" s="30">
        <f t="shared" si="348"/>
        <v>2.8413594704548499</v>
      </c>
      <c r="L1222" s="77">
        <f t="shared" ca="1" si="349"/>
        <v>1.3846446124388249E-3</v>
      </c>
      <c r="M1222" s="27">
        <f t="shared" ref="M1222:M1285" si="355">IF($K1222=$K1221,"", $K1222)</f>
        <v>2.8413594704548499</v>
      </c>
      <c r="N1222" s="22" t="str">
        <f t="shared" si="350"/>
        <v/>
      </c>
      <c r="O1222" s="28" t="str">
        <f t="shared" ca="1" si="351"/>
        <v/>
      </c>
      <c r="P1222" s="28" t="str">
        <f t="shared" ca="1" si="352"/>
        <v/>
      </c>
      <c r="Q1222" s="20" t="str">
        <f ca="1">IF(O1222="","",SUM($P$4:$P1222))</f>
        <v/>
      </c>
      <c r="R1222" s="28" t="e">
        <f t="shared" si="343"/>
        <v>#N/A</v>
      </c>
      <c r="S1222" s="77">
        <f ca="1">SUM(L$4:L1222)</f>
        <v>1.9268517617518381</v>
      </c>
      <c r="T1222" s="80">
        <f t="shared" ca="1" si="353"/>
        <v>0.92004712219714035</v>
      </c>
      <c r="U1222" s="80" t="e">
        <f t="shared" ca="1" si="354"/>
        <v>#N/A</v>
      </c>
      <c r="V1222" s="2"/>
      <c r="W1222" s="2"/>
      <c r="X1222" s="2"/>
      <c r="Y1222" s="2"/>
      <c r="AB1222" s="6"/>
      <c r="AC1222" s="6"/>
      <c r="AP1222" s="35" t="e">
        <f t="shared" ref="AP1222:AP1285" si="356">R1221</f>
        <v>#N/A</v>
      </c>
      <c r="AQ1222" s="78" t="e">
        <f t="shared" ref="AQ1222:AQ1285" ca="1" si="357">U1221</f>
        <v>#N/A</v>
      </c>
    </row>
    <row r="1223" spans="1:43">
      <c r="A1223" s="74">
        <v>2.8639173769578599</v>
      </c>
      <c r="B1223" s="74">
        <v>10479</v>
      </c>
      <c r="C1223" s="35">
        <v>0</v>
      </c>
      <c r="D1223" s="35">
        <f t="shared" ca="1" si="344"/>
        <v>35</v>
      </c>
      <c r="E1223" s="35">
        <f t="shared" ca="1" si="345"/>
        <v>1.3846446124388249E-3</v>
      </c>
      <c r="F1223" s="35">
        <f ca="1">E1223*'Input Sheet'!$D$2/SUM(OFFSET($E$4,0,0,'Input Sheet'!$D$2))</f>
        <v>0.64579730197163909</v>
      </c>
      <c r="G1223" s="35" t="str">
        <f t="shared" si="346"/>
        <v/>
      </c>
      <c r="H1223" s="35" t="str">
        <f t="shared" si="347"/>
        <v/>
      </c>
      <c r="J1223" s="19">
        <v>1220</v>
      </c>
      <c r="K1223" s="30">
        <f t="shared" si="348"/>
        <v>2.8426092396105598</v>
      </c>
      <c r="L1223" s="77">
        <f t="shared" ca="1" si="349"/>
        <v>1.3846446124388249E-3</v>
      </c>
      <c r="M1223" s="27">
        <f t="shared" si="355"/>
        <v>2.8426092396105598</v>
      </c>
      <c r="N1223" s="22" t="str">
        <f t="shared" si="350"/>
        <v/>
      </c>
      <c r="O1223" s="28" t="str">
        <f t="shared" ca="1" si="351"/>
        <v/>
      </c>
      <c r="P1223" s="28" t="str">
        <f t="shared" ca="1" si="352"/>
        <v/>
      </c>
      <c r="Q1223" s="20" t="str">
        <f ca="1">IF(O1223="","",SUM($P$4:$P1223))</f>
        <v/>
      </c>
      <c r="R1223" s="28" t="e">
        <f t="shared" si="343"/>
        <v>#N/A</v>
      </c>
      <c r="S1223" s="77">
        <f ca="1">SUM(L$4:L1223)</f>
        <v>1.928236406364277</v>
      </c>
      <c r="T1223" s="80">
        <f t="shared" ca="1" si="353"/>
        <v>0.92070827232618913</v>
      </c>
      <c r="U1223" s="80" t="e">
        <f t="shared" ca="1" si="354"/>
        <v>#N/A</v>
      </c>
      <c r="V1223" s="2"/>
      <c r="W1223" s="2"/>
      <c r="X1223" s="2"/>
      <c r="Y1223" s="2"/>
      <c r="AB1223" s="6"/>
      <c r="AC1223" s="6"/>
      <c r="AP1223" s="35" t="e">
        <f t="shared" si="356"/>
        <v>#N/A</v>
      </c>
      <c r="AQ1223" s="78" t="e">
        <f t="shared" ca="1" si="357"/>
        <v>#N/A</v>
      </c>
    </row>
    <row r="1224" spans="1:43">
      <c r="A1224" s="74">
        <v>1.8129133566428599</v>
      </c>
      <c r="B1224" s="74">
        <v>10480</v>
      </c>
      <c r="C1224" s="35">
        <v>0.201970443349754</v>
      </c>
      <c r="D1224" s="35">
        <f t="shared" ca="1" si="344"/>
        <v>14</v>
      </c>
      <c r="E1224" s="35">
        <f t="shared" ca="1" si="345"/>
        <v>2.7692892248776498E-3</v>
      </c>
      <c r="F1224" s="35">
        <f ca="1">E1224*'Input Sheet'!$D$2/SUM(OFFSET($E$4,0,0,'Input Sheet'!$D$2))</f>
        <v>1.2915946039432782</v>
      </c>
      <c r="G1224" s="35">
        <f t="shared" si="346"/>
        <v>1.8129133566428599</v>
      </c>
      <c r="H1224" s="35">
        <f t="shared" si="347"/>
        <v>4</v>
      </c>
      <c r="J1224" s="19">
        <v>1221</v>
      </c>
      <c r="K1224" s="30">
        <f t="shared" si="348"/>
        <v>2.8444771757456802</v>
      </c>
      <c r="L1224" s="77">
        <f t="shared" ca="1" si="349"/>
        <v>1.3846446124388249E-3</v>
      </c>
      <c r="M1224" s="27">
        <f t="shared" si="355"/>
        <v>2.8444771757456802</v>
      </c>
      <c r="N1224" s="22" t="str">
        <f t="shared" si="350"/>
        <v/>
      </c>
      <c r="O1224" s="28" t="str">
        <f t="shared" ca="1" si="351"/>
        <v/>
      </c>
      <c r="P1224" s="28" t="str">
        <f t="shared" ca="1" si="352"/>
        <v/>
      </c>
      <c r="Q1224" s="20" t="str">
        <f ca="1">IF(O1224="","",SUM($P$4:$P1224))</f>
        <v/>
      </c>
      <c r="R1224" s="28" t="e">
        <f t="shared" si="343"/>
        <v>#N/A</v>
      </c>
      <c r="S1224" s="77">
        <f ca="1">SUM(L$4:L1224)</f>
        <v>1.9296210509767158</v>
      </c>
      <c r="T1224" s="80">
        <f t="shared" ca="1" si="353"/>
        <v>0.9213694224552379</v>
      </c>
      <c r="U1224" s="80" t="e">
        <f t="shared" ca="1" si="354"/>
        <v>#N/A</v>
      </c>
      <c r="V1224" s="2"/>
      <c r="W1224" s="2"/>
      <c r="X1224" s="2"/>
      <c r="Y1224" s="2"/>
      <c r="AB1224" s="6"/>
      <c r="AC1224" s="6"/>
      <c r="AP1224" s="35" t="e">
        <f t="shared" si="356"/>
        <v>#N/A</v>
      </c>
      <c r="AQ1224" s="78" t="e">
        <f t="shared" ca="1" si="357"/>
        <v>#N/A</v>
      </c>
    </row>
    <row r="1225" spans="1:43">
      <c r="A1225" s="74">
        <v>2.1702617153949602</v>
      </c>
      <c r="B1225" s="74">
        <v>10482</v>
      </c>
      <c r="C1225" s="35">
        <v>1.5151515151515201E-2</v>
      </c>
      <c r="D1225" s="35">
        <f t="shared" ca="1" si="344"/>
        <v>21</v>
      </c>
      <c r="E1225" s="35">
        <f t="shared" ca="1" si="345"/>
        <v>8.8113748064288871E-4</v>
      </c>
      <c r="F1225" s="35">
        <f ca="1">E1225*'Input Sheet'!$D$2/SUM(OFFSET($E$4,0,0,'Input Sheet'!$D$2))</f>
        <v>0.41096191943649768</v>
      </c>
      <c r="G1225" s="35">
        <f t="shared" si="346"/>
        <v>2.1702617153949602</v>
      </c>
      <c r="H1225" s="35">
        <f t="shared" si="347"/>
        <v>4</v>
      </c>
      <c r="J1225" s="19">
        <v>1222</v>
      </c>
      <c r="K1225" s="30">
        <f t="shared" si="348"/>
        <v>2.8457180179666599</v>
      </c>
      <c r="L1225" s="77">
        <f t="shared" ca="1" si="349"/>
        <v>1.3846446124388249E-3</v>
      </c>
      <c r="M1225" s="27">
        <f t="shared" si="355"/>
        <v>2.8457180179666599</v>
      </c>
      <c r="N1225" s="22" t="str">
        <f t="shared" si="350"/>
        <v/>
      </c>
      <c r="O1225" s="28" t="str">
        <f t="shared" ca="1" si="351"/>
        <v/>
      </c>
      <c r="P1225" s="28" t="str">
        <f t="shared" ca="1" si="352"/>
        <v/>
      </c>
      <c r="Q1225" s="20" t="str">
        <f ca="1">IF(O1225="","",SUM($P$4:$P1225))</f>
        <v/>
      </c>
      <c r="R1225" s="28" t="e">
        <f t="shared" si="343"/>
        <v>#N/A</v>
      </c>
      <c r="S1225" s="77">
        <f ca="1">SUM(L$4:L1225)</f>
        <v>1.9310056955891546</v>
      </c>
      <c r="T1225" s="80">
        <f t="shared" ca="1" si="353"/>
        <v>0.92203057258428667</v>
      </c>
      <c r="U1225" s="80" t="e">
        <f t="shared" ca="1" si="354"/>
        <v>#N/A</v>
      </c>
      <c r="V1225" s="2"/>
      <c r="W1225" s="2"/>
      <c r="X1225" s="2"/>
      <c r="Y1225" s="2"/>
      <c r="AB1225" s="6"/>
      <c r="AC1225" s="6"/>
      <c r="AP1225" s="35" t="e">
        <f t="shared" si="356"/>
        <v>#N/A</v>
      </c>
      <c r="AQ1225" s="78" t="e">
        <f t="shared" ca="1" si="357"/>
        <v>#N/A</v>
      </c>
    </row>
    <row r="1226" spans="1:43">
      <c r="A1226" s="74">
        <v>2.09342168516224</v>
      </c>
      <c r="B1226" s="74">
        <v>10483</v>
      </c>
      <c r="C1226" s="35">
        <v>0</v>
      </c>
      <c r="D1226" s="35">
        <f t="shared" ca="1" si="344"/>
        <v>19</v>
      </c>
      <c r="E1226" s="35">
        <f t="shared" ca="1" si="345"/>
        <v>1.0051494223629991E-3</v>
      </c>
      <c r="F1226" s="35">
        <f ca="1">E1226*'Input Sheet'!$D$2/SUM(OFFSET($E$4,0,0,'Input Sheet'!$D$2))</f>
        <v>0.46880100439422701</v>
      </c>
      <c r="G1226" s="35" t="str">
        <f t="shared" si="346"/>
        <v/>
      </c>
      <c r="H1226" s="35" t="str">
        <f t="shared" si="347"/>
        <v/>
      </c>
      <c r="J1226" s="19">
        <v>1223</v>
      </c>
      <c r="K1226" s="30">
        <f t="shared" si="348"/>
        <v>2.8481891169914002</v>
      </c>
      <c r="L1226" s="77">
        <f t="shared" ca="1" si="349"/>
        <v>1.3846446124388249E-3</v>
      </c>
      <c r="M1226" s="27">
        <f t="shared" si="355"/>
        <v>2.8481891169914002</v>
      </c>
      <c r="N1226" s="22" t="str">
        <f t="shared" si="350"/>
        <v/>
      </c>
      <c r="O1226" s="28" t="str">
        <f t="shared" ca="1" si="351"/>
        <v/>
      </c>
      <c r="P1226" s="28" t="str">
        <f t="shared" ca="1" si="352"/>
        <v/>
      </c>
      <c r="Q1226" s="20" t="str">
        <f ca="1">IF(O1226="","",SUM($P$4:$P1226))</f>
        <v/>
      </c>
      <c r="R1226" s="28" t="e">
        <f t="shared" si="343"/>
        <v>#N/A</v>
      </c>
      <c r="S1226" s="77">
        <f ca="1">SUM(L$4:L1226)</f>
        <v>1.9323903402015934</v>
      </c>
      <c r="T1226" s="80">
        <f t="shared" ca="1" si="353"/>
        <v>0.92269172271333544</v>
      </c>
      <c r="U1226" s="80" t="e">
        <f t="shared" ca="1" si="354"/>
        <v>#N/A</v>
      </c>
      <c r="V1226" s="2"/>
      <c r="W1226" s="2"/>
      <c r="X1226" s="2"/>
      <c r="Y1226" s="2"/>
      <c r="AB1226" s="6"/>
      <c r="AC1226" s="6"/>
      <c r="AP1226" s="35" t="e">
        <f t="shared" si="356"/>
        <v>#N/A</v>
      </c>
      <c r="AQ1226" s="78" t="e">
        <f t="shared" ca="1" si="357"/>
        <v>#N/A</v>
      </c>
    </row>
    <row r="1227" spans="1:43">
      <c r="A1227" s="74">
        <v>1.8750612633917001</v>
      </c>
      <c r="B1227" s="74">
        <v>10490</v>
      </c>
      <c r="C1227" s="35">
        <v>0</v>
      </c>
      <c r="D1227" s="35">
        <f t="shared" ca="1" si="344"/>
        <v>15</v>
      </c>
      <c r="E1227" s="35">
        <f t="shared" ca="1" si="345"/>
        <v>2.1202370627969509E-3</v>
      </c>
      <c r="F1227" s="35">
        <f ca="1">E1227*'Input Sheet'!$D$2/SUM(OFFSET($E$4,0,0,'Input Sheet'!$D$2))</f>
        <v>0.98887711864407257</v>
      </c>
      <c r="G1227" s="35" t="str">
        <f t="shared" si="346"/>
        <v/>
      </c>
      <c r="H1227" s="35" t="str">
        <f t="shared" si="347"/>
        <v/>
      </c>
      <c r="J1227" s="19">
        <v>1224</v>
      </c>
      <c r="K1227" s="30">
        <f t="shared" si="348"/>
        <v>2.8500332576897698</v>
      </c>
      <c r="L1227" s="77">
        <f t="shared" ca="1" si="349"/>
        <v>1.3846446124388249E-3</v>
      </c>
      <c r="M1227" s="27">
        <f t="shared" si="355"/>
        <v>2.8500332576897698</v>
      </c>
      <c r="N1227" s="22" t="str">
        <f t="shared" si="350"/>
        <v/>
      </c>
      <c r="O1227" s="28" t="str">
        <f t="shared" ca="1" si="351"/>
        <v/>
      </c>
      <c r="P1227" s="28" t="str">
        <f t="shared" ca="1" si="352"/>
        <v/>
      </c>
      <c r="Q1227" s="20" t="str">
        <f ca="1">IF(O1227="","",SUM($P$4:$P1227))</f>
        <v/>
      </c>
      <c r="R1227" s="28" t="e">
        <f t="shared" si="343"/>
        <v>#N/A</v>
      </c>
      <c r="S1227" s="77">
        <f ca="1">SUM(L$4:L1227)</f>
        <v>1.9337749848140322</v>
      </c>
      <c r="T1227" s="80">
        <f t="shared" ca="1" si="353"/>
        <v>0.92335287284238432</v>
      </c>
      <c r="U1227" s="80" t="e">
        <f t="shared" ca="1" si="354"/>
        <v>#N/A</v>
      </c>
      <c r="V1227" s="2"/>
      <c r="W1227" s="2"/>
      <c r="X1227" s="2"/>
      <c r="Y1227" s="2"/>
      <c r="AB1227" s="6"/>
      <c r="AC1227" s="6"/>
      <c r="AP1227" s="35" t="e">
        <f t="shared" si="356"/>
        <v>#N/A</v>
      </c>
      <c r="AQ1227" s="78" t="e">
        <f t="shared" ca="1" si="357"/>
        <v>#N/A</v>
      </c>
    </row>
    <row r="1228" spans="1:43">
      <c r="A1228" s="74">
        <v>2.41664050733828</v>
      </c>
      <c r="B1228" s="74">
        <v>10498</v>
      </c>
      <c r="C1228" s="35">
        <v>4.8076923076923097E-3</v>
      </c>
      <c r="D1228" s="35">
        <f t="shared" ca="1" si="344"/>
        <v>26</v>
      </c>
      <c r="E1228" s="35">
        <f t="shared" ca="1" si="345"/>
        <v>8.2740958548173696E-4</v>
      </c>
      <c r="F1228" s="35">
        <f ca="1">E1228*'Input Sheet'!$D$2/SUM(OFFSET($E$4,0,0,'Input Sheet'!$D$2))</f>
        <v>0.38590326581232098</v>
      </c>
      <c r="G1228" s="35">
        <f t="shared" si="346"/>
        <v>2.41664050733828</v>
      </c>
      <c r="H1228" s="35">
        <f t="shared" si="347"/>
        <v>3</v>
      </c>
      <c r="J1228" s="19">
        <v>1225</v>
      </c>
      <c r="K1228" s="30">
        <f t="shared" si="348"/>
        <v>2.8512583487190799</v>
      </c>
      <c r="L1228" s="77">
        <f t="shared" ca="1" si="349"/>
        <v>1.3846446124388249E-3</v>
      </c>
      <c r="M1228" s="27">
        <f t="shared" si="355"/>
        <v>2.8512583487190799</v>
      </c>
      <c r="N1228" s="22" t="str">
        <f t="shared" si="350"/>
        <v/>
      </c>
      <c r="O1228" s="28" t="str">
        <f t="shared" ca="1" si="351"/>
        <v/>
      </c>
      <c r="P1228" s="28" t="str">
        <f t="shared" ca="1" si="352"/>
        <v/>
      </c>
      <c r="Q1228" s="20" t="str">
        <f ca="1">IF(O1228="","",SUM($P$4:$P1228))</f>
        <v/>
      </c>
      <c r="R1228" s="28" t="e">
        <f t="shared" si="343"/>
        <v>#N/A</v>
      </c>
      <c r="S1228" s="77">
        <f ca="1">SUM(L$4:L1228)</f>
        <v>1.935159629426471</v>
      </c>
      <c r="T1228" s="80">
        <f t="shared" ca="1" si="353"/>
        <v>0.92401402297143309</v>
      </c>
      <c r="U1228" s="80" t="e">
        <f t="shared" ca="1" si="354"/>
        <v>#N/A</v>
      </c>
      <c r="V1228" s="2"/>
      <c r="W1228" s="2"/>
      <c r="X1228" s="2"/>
      <c r="Y1228" s="2"/>
      <c r="AB1228" s="6"/>
      <c r="AC1228" s="6"/>
      <c r="AP1228" s="35" t="e">
        <f t="shared" si="356"/>
        <v>#N/A</v>
      </c>
      <c r="AQ1228" s="78" t="e">
        <f t="shared" ca="1" si="357"/>
        <v>#N/A</v>
      </c>
    </row>
    <row r="1229" spans="1:43">
      <c r="A1229" s="74">
        <v>2.9009130677376702</v>
      </c>
      <c r="B1229" s="74">
        <v>10500</v>
      </c>
      <c r="C1229" s="35">
        <v>0</v>
      </c>
      <c r="D1229" s="35">
        <f t="shared" ca="1" si="344"/>
        <v>36</v>
      </c>
      <c r="E1229" s="35">
        <f t="shared" ca="1" si="345"/>
        <v>1.6752490372716649E-3</v>
      </c>
      <c r="F1229" s="35">
        <f ca="1">E1229*'Input Sheet'!$D$2/SUM(OFFSET($E$4,0,0,'Input Sheet'!$D$2))</f>
        <v>0.78133500732371164</v>
      </c>
      <c r="G1229" s="35" t="str">
        <f t="shared" si="346"/>
        <v/>
      </c>
      <c r="H1229" s="35" t="str">
        <f t="shared" si="347"/>
        <v/>
      </c>
      <c r="J1229" s="19">
        <v>1226</v>
      </c>
      <c r="K1229" s="30">
        <f t="shared" si="348"/>
        <v>2.8524799936368601</v>
      </c>
      <c r="L1229" s="77">
        <f t="shared" ca="1" si="349"/>
        <v>1.3846446124388249E-3</v>
      </c>
      <c r="M1229" s="27">
        <f t="shared" si="355"/>
        <v>2.8524799936368601</v>
      </c>
      <c r="N1229" s="22" t="str">
        <f t="shared" si="350"/>
        <v/>
      </c>
      <c r="O1229" s="28" t="str">
        <f t="shared" ca="1" si="351"/>
        <v/>
      </c>
      <c r="P1229" s="28" t="str">
        <f t="shared" ca="1" si="352"/>
        <v/>
      </c>
      <c r="Q1229" s="20" t="str">
        <f ca="1">IF(O1229="","",SUM($P$4:$P1229))</f>
        <v/>
      </c>
      <c r="R1229" s="28" t="e">
        <f t="shared" si="343"/>
        <v>#N/A</v>
      </c>
      <c r="S1229" s="77">
        <f ca="1">SUM(L$4:L1229)</f>
        <v>1.9365442740389098</v>
      </c>
      <c r="T1229" s="80">
        <f t="shared" ca="1" si="353"/>
        <v>0.92467517310048186</v>
      </c>
      <c r="U1229" s="80" t="e">
        <f t="shared" ca="1" si="354"/>
        <v>#N/A</v>
      </c>
      <c r="V1229" s="2"/>
      <c r="W1229" s="2"/>
      <c r="X1229" s="2"/>
      <c r="Y1229" s="2"/>
      <c r="AB1229" s="6"/>
      <c r="AC1229" s="6"/>
      <c r="AP1229" s="35" t="e">
        <f t="shared" si="356"/>
        <v>#N/A</v>
      </c>
      <c r="AQ1229" s="78" t="e">
        <f t="shared" ca="1" si="357"/>
        <v>#N/A</v>
      </c>
    </row>
    <row r="1230" spans="1:43">
      <c r="A1230" s="74">
        <v>2.7497363155690602</v>
      </c>
      <c r="B1230" s="74">
        <v>10504</v>
      </c>
      <c r="C1230" s="35">
        <v>0</v>
      </c>
      <c r="D1230" s="35">
        <f t="shared" ca="1" si="344"/>
        <v>33</v>
      </c>
      <c r="E1230" s="35">
        <f t="shared" ca="1" si="345"/>
        <v>1.1903085264824986E-3</v>
      </c>
      <c r="F1230" s="35">
        <f ca="1">E1230*'Input Sheet'!$D$2/SUM(OFFSET($E$4,0,0,'Input Sheet'!$D$2))</f>
        <v>0.55515908415105819</v>
      </c>
      <c r="G1230" s="35" t="str">
        <f t="shared" si="346"/>
        <v/>
      </c>
      <c r="H1230" s="35" t="str">
        <f t="shared" si="347"/>
        <v/>
      </c>
      <c r="J1230" s="19">
        <v>1227</v>
      </c>
      <c r="K1230" s="30">
        <f t="shared" si="348"/>
        <v>2.8530895298518701</v>
      </c>
      <c r="L1230" s="77">
        <f t="shared" ca="1" si="349"/>
        <v>1.3846446124388249E-3</v>
      </c>
      <c r="M1230" s="27">
        <f t="shared" si="355"/>
        <v>2.8530895298518701</v>
      </c>
      <c r="N1230" s="22" t="str">
        <f t="shared" si="350"/>
        <v/>
      </c>
      <c r="O1230" s="28" t="str">
        <f t="shared" ca="1" si="351"/>
        <v/>
      </c>
      <c r="P1230" s="28" t="str">
        <f t="shared" ca="1" si="352"/>
        <v/>
      </c>
      <c r="Q1230" s="20" t="str">
        <f ca="1">IF(O1230="","",SUM($P$4:$P1230))</f>
        <v/>
      </c>
      <c r="R1230" s="28" t="e">
        <f t="shared" si="343"/>
        <v>#N/A</v>
      </c>
      <c r="S1230" s="77">
        <f ca="1">SUM(L$4:L1230)</f>
        <v>1.9379289186513486</v>
      </c>
      <c r="T1230" s="80">
        <f t="shared" ca="1" si="353"/>
        <v>0.92533632322953063</v>
      </c>
      <c r="U1230" s="80" t="e">
        <f t="shared" ca="1" si="354"/>
        <v>#N/A</v>
      </c>
      <c r="V1230" s="2"/>
      <c r="W1230" s="2"/>
      <c r="X1230" s="2"/>
      <c r="Y1230" s="2"/>
      <c r="AB1230" s="6"/>
      <c r="AC1230" s="6"/>
      <c r="AP1230" s="35" t="e">
        <f t="shared" si="356"/>
        <v>#N/A</v>
      </c>
      <c r="AQ1230" s="78" t="e">
        <f t="shared" ca="1" si="357"/>
        <v>#N/A</v>
      </c>
    </row>
    <row r="1231" spans="1:43">
      <c r="A1231" s="74">
        <v>2.0293837776852102</v>
      </c>
      <c r="B1231" s="74">
        <v>10509</v>
      </c>
      <c r="C1231" s="35">
        <v>0</v>
      </c>
      <c r="D1231" s="35">
        <f t="shared" ca="1" si="344"/>
        <v>18</v>
      </c>
      <c r="E1231" s="35">
        <f t="shared" ca="1" si="345"/>
        <v>1.4283702317789985E-3</v>
      </c>
      <c r="F1231" s="35">
        <f ca="1">E1231*'Input Sheet'!$D$2/SUM(OFFSET($E$4,0,0,'Input Sheet'!$D$2))</f>
        <v>0.66619090098126998</v>
      </c>
      <c r="G1231" s="35" t="str">
        <f t="shared" si="346"/>
        <v/>
      </c>
      <c r="H1231" s="35" t="str">
        <f t="shared" si="347"/>
        <v/>
      </c>
      <c r="J1231" s="19">
        <v>1228</v>
      </c>
      <c r="K1231" s="30">
        <f t="shared" si="348"/>
        <v>2.8555191556678001</v>
      </c>
      <c r="L1231" s="77">
        <f t="shared" ca="1" si="349"/>
        <v>1.3846446124388249E-3</v>
      </c>
      <c r="M1231" s="27">
        <f t="shared" si="355"/>
        <v>2.8555191556678001</v>
      </c>
      <c r="N1231" s="22" t="str">
        <f t="shared" si="350"/>
        <v/>
      </c>
      <c r="O1231" s="28" t="str">
        <f t="shared" ca="1" si="351"/>
        <v/>
      </c>
      <c r="P1231" s="28" t="str">
        <f t="shared" ca="1" si="352"/>
        <v/>
      </c>
      <c r="Q1231" s="20" t="str">
        <f ca="1">IF(O1231="","",SUM($P$4:$P1231))</f>
        <v/>
      </c>
      <c r="R1231" s="28" t="e">
        <f t="shared" si="343"/>
        <v>#N/A</v>
      </c>
      <c r="S1231" s="77">
        <f ca="1">SUM(L$4:L1231)</f>
        <v>1.9393135632637875</v>
      </c>
      <c r="T1231" s="80">
        <f t="shared" ca="1" si="353"/>
        <v>0.9259974733585794</v>
      </c>
      <c r="U1231" s="80" t="e">
        <f t="shared" ca="1" si="354"/>
        <v>#N/A</v>
      </c>
      <c r="V1231" s="2"/>
      <c r="W1231" s="2"/>
      <c r="X1231" s="2"/>
      <c r="Y1231" s="2"/>
      <c r="AB1231" s="6"/>
      <c r="AC1231" s="6"/>
      <c r="AP1231" s="35" t="e">
        <f t="shared" si="356"/>
        <v>#N/A</v>
      </c>
      <c r="AQ1231" s="78" t="e">
        <f t="shared" ca="1" si="357"/>
        <v>#N/A</v>
      </c>
    </row>
    <row r="1232" spans="1:43">
      <c r="A1232" s="74">
        <v>2.19865708695442</v>
      </c>
      <c r="B1232" s="74">
        <v>10510</v>
      </c>
      <c r="C1232" s="35">
        <v>2.2935779816513801E-2</v>
      </c>
      <c r="D1232" s="35">
        <f t="shared" ca="1" si="344"/>
        <v>22</v>
      </c>
      <c r="E1232" s="35">
        <f t="shared" ca="1" si="345"/>
        <v>6.717582773218062E-4</v>
      </c>
      <c r="F1232" s="35">
        <f ca="1">E1232*'Input Sheet'!$D$2/SUM(OFFSET($E$4,0,0,'Input Sheet'!$D$2))</f>
        <v>0.31330760194663687</v>
      </c>
      <c r="G1232" s="35">
        <f t="shared" si="346"/>
        <v>2.19865708695442</v>
      </c>
      <c r="H1232" s="35">
        <f t="shared" si="347"/>
        <v>9</v>
      </c>
      <c r="J1232" s="19">
        <v>1229</v>
      </c>
      <c r="K1232" s="30">
        <f t="shared" si="348"/>
        <v>2.8579352647194298</v>
      </c>
      <c r="L1232" s="77">
        <f t="shared" ca="1" si="349"/>
        <v>1.3846446124388249E-3</v>
      </c>
      <c r="M1232" s="27">
        <f t="shared" si="355"/>
        <v>2.8579352647194298</v>
      </c>
      <c r="N1232" s="22" t="str">
        <f t="shared" si="350"/>
        <v/>
      </c>
      <c r="O1232" s="28" t="str">
        <f t="shared" ca="1" si="351"/>
        <v/>
      </c>
      <c r="P1232" s="28" t="str">
        <f t="shared" ca="1" si="352"/>
        <v/>
      </c>
      <c r="Q1232" s="20" t="str">
        <f ca="1">IF(O1232="","",SUM($P$4:$P1232))</f>
        <v/>
      </c>
      <c r="R1232" s="28" t="e">
        <f t="shared" si="343"/>
        <v>#N/A</v>
      </c>
      <c r="S1232" s="77">
        <f ca="1">SUM(L$4:L1232)</f>
        <v>1.9406982078762263</v>
      </c>
      <c r="T1232" s="80">
        <f t="shared" ca="1" si="353"/>
        <v>0.92665862348762817</v>
      </c>
      <c r="U1232" s="80" t="e">
        <f t="shared" ca="1" si="354"/>
        <v>#N/A</v>
      </c>
      <c r="V1232" s="2"/>
      <c r="W1232" s="2"/>
      <c r="X1232" s="2"/>
      <c r="Y1232" s="2"/>
      <c r="AB1232" s="6"/>
      <c r="AC1232" s="6"/>
      <c r="AP1232" s="35" t="e">
        <f t="shared" si="356"/>
        <v>#N/A</v>
      </c>
      <c r="AQ1232" s="78" t="e">
        <f t="shared" ca="1" si="357"/>
        <v>#N/A</v>
      </c>
    </row>
    <row r="1233" spans="1:43">
      <c r="A1233" s="74">
        <v>2.1038037209559599</v>
      </c>
      <c r="B1233" s="74">
        <v>10512</v>
      </c>
      <c r="C1233" s="35">
        <v>0</v>
      </c>
      <c r="D1233" s="35">
        <f t="shared" ca="1" si="344"/>
        <v>20</v>
      </c>
      <c r="E1233" s="35">
        <f t="shared" ca="1" si="345"/>
        <v>9.9047570816791861E-4</v>
      </c>
      <c r="F1233" s="35">
        <f ca="1">E1233*'Input Sheet'!$D$2/SUM(OFFSET($E$4,0,0,'Input Sheet'!$D$2))</f>
        <v>0.46195719411109953</v>
      </c>
      <c r="G1233" s="35" t="str">
        <f t="shared" si="346"/>
        <v/>
      </c>
      <c r="H1233" s="35" t="str">
        <f t="shared" si="347"/>
        <v/>
      </c>
      <c r="J1233" s="19">
        <v>1230</v>
      </c>
      <c r="K1233" s="30">
        <f t="shared" si="348"/>
        <v>2.8597385661971502</v>
      </c>
      <c r="L1233" s="77">
        <f t="shared" ca="1" si="349"/>
        <v>1.3846446124388249E-3</v>
      </c>
      <c r="M1233" s="27">
        <f t="shared" si="355"/>
        <v>2.8597385661971502</v>
      </c>
      <c r="N1233" s="22" t="str">
        <f t="shared" si="350"/>
        <v/>
      </c>
      <c r="O1233" s="28" t="str">
        <f t="shared" ca="1" si="351"/>
        <v/>
      </c>
      <c r="P1233" s="28" t="str">
        <f t="shared" ca="1" si="352"/>
        <v/>
      </c>
      <c r="Q1233" s="20" t="str">
        <f ca="1">IF(O1233="","",SUM($P$4:$P1233))</f>
        <v/>
      </c>
      <c r="R1233" s="28" t="e">
        <f t="shared" si="343"/>
        <v>#N/A</v>
      </c>
      <c r="S1233" s="77">
        <f ca="1">SUM(L$4:L1233)</f>
        <v>1.9420828524886651</v>
      </c>
      <c r="T1233" s="80">
        <f t="shared" ca="1" si="353"/>
        <v>0.92731977361667695</v>
      </c>
      <c r="U1233" s="80" t="e">
        <f t="shared" ca="1" si="354"/>
        <v>#N/A</v>
      </c>
      <c r="V1233" s="2"/>
      <c r="W1233" s="2"/>
      <c r="X1233" s="2"/>
      <c r="Y1233" s="2"/>
      <c r="AB1233" s="6"/>
      <c r="AC1233" s="6"/>
      <c r="AP1233" s="35" t="e">
        <f t="shared" si="356"/>
        <v>#N/A</v>
      </c>
      <c r="AQ1233" s="78" t="e">
        <f t="shared" ca="1" si="357"/>
        <v>#N/A</v>
      </c>
    </row>
    <row r="1234" spans="1:43">
      <c r="A1234" s="74">
        <v>1.86923171973098</v>
      </c>
      <c r="B1234" s="74">
        <v>10515</v>
      </c>
      <c r="C1234" s="35">
        <v>4.4642857142857097E-3</v>
      </c>
      <c r="D1234" s="35">
        <f t="shared" ca="1" si="344"/>
        <v>15</v>
      </c>
      <c r="E1234" s="35">
        <f t="shared" ca="1" si="345"/>
        <v>2.1202370627969509E-3</v>
      </c>
      <c r="F1234" s="35">
        <f ca="1">E1234*'Input Sheet'!$D$2/SUM(OFFSET($E$4,0,0,'Input Sheet'!$D$2))</f>
        <v>0.98887711864407257</v>
      </c>
      <c r="G1234" s="35">
        <f t="shared" si="346"/>
        <v>1.86923171973098</v>
      </c>
      <c r="H1234" s="35">
        <f t="shared" si="347"/>
        <v>4</v>
      </c>
      <c r="J1234" s="19">
        <v>1231</v>
      </c>
      <c r="K1234" s="30">
        <f t="shared" si="348"/>
        <v>2.8733206018153998</v>
      </c>
      <c r="L1234" s="77">
        <f t="shared" ca="1" si="349"/>
        <v>1.6752490372716649E-3</v>
      </c>
      <c r="M1234" s="27">
        <f t="shared" si="355"/>
        <v>2.8733206018153998</v>
      </c>
      <c r="N1234" s="22" t="str">
        <f t="shared" si="350"/>
        <v/>
      </c>
      <c r="O1234" s="28" t="str">
        <f t="shared" ca="1" si="351"/>
        <v/>
      </c>
      <c r="P1234" s="28" t="str">
        <f t="shared" ca="1" si="352"/>
        <v/>
      </c>
      <c r="Q1234" s="20" t="str">
        <f ca="1">IF(O1234="","",SUM($P$4:$P1234))</f>
        <v/>
      </c>
      <c r="R1234" s="28" t="e">
        <f t="shared" si="343"/>
        <v>#N/A</v>
      </c>
      <c r="S1234" s="77">
        <f ca="1">SUM(L$4:L1234)</f>
        <v>1.9437581015259366</v>
      </c>
      <c r="T1234" s="80">
        <f t="shared" ca="1" si="353"/>
        <v>0.92811968364935327</v>
      </c>
      <c r="U1234" s="80" t="e">
        <f t="shared" ca="1" si="354"/>
        <v>#N/A</v>
      </c>
      <c r="V1234" s="2"/>
      <c r="W1234" s="2"/>
      <c r="X1234" s="2"/>
      <c r="Y1234" s="2"/>
      <c r="AB1234" s="6"/>
      <c r="AC1234" s="6"/>
      <c r="AP1234" s="35" t="e">
        <f t="shared" si="356"/>
        <v>#N/A</v>
      </c>
      <c r="AQ1234" s="78" t="e">
        <f t="shared" ca="1" si="357"/>
        <v>#N/A</v>
      </c>
    </row>
    <row r="1235" spans="1:43">
      <c r="A1235" s="74">
        <v>2.23552844690755</v>
      </c>
      <c r="B1235" s="74">
        <v>10516</v>
      </c>
      <c r="C1235" s="35">
        <v>0</v>
      </c>
      <c r="D1235" s="35">
        <f t="shared" ca="1" si="344"/>
        <v>22</v>
      </c>
      <c r="E1235" s="35">
        <f t="shared" ca="1" si="345"/>
        <v>6.717582773218062E-4</v>
      </c>
      <c r="F1235" s="35">
        <f ca="1">E1235*'Input Sheet'!$D$2/SUM(OFFSET($E$4,0,0,'Input Sheet'!$D$2))</f>
        <v>0.31330760194663687</v>
      </c>
      <c r="G1235" s="35" t="str">
        <f t="shared" si="346"/>
        <v/>
      </c>
      <c r="H1235" s="35" t="str">
        <f t="shared" si="347"/>
        <v/>
      </c>
      <c r="J1235" s="19">
        <v>1232</v>
      </c>
      <c r="K1235" s="30">
        <f t="shared" si="348"/>
        <v>2.8779469516291898</v>
      </c>
      <c r="L1235" s="77">
        <f t="shared" ca="1" si="349"/>
        <v>1.6752490372716649E-3</v>
      </c>
      <c r="M1235" s="27">
        <f t="shared" si="355"/>
        <v>2.8779469516291898</v>
      </c>
      <c r="N1235" s="22" t="str">
        <f t="shared" si="350"/>
        <v/>
      </c>
      <c r="O1235" s="28" t="str">
        <f t="shared" ca="1" si="351"/>
        <v/>
      </c>
      <c r="P1235" s="28" t="str">
        <f t="shared" ca="1" si="352"/>
        <v/>
      </c>
      <c r="Q1235" s="20" t="str">
        <f ca="1">IF(O1235="","",SUM($P$4:$P1235))</f>
        <v/>
      </c>
      <c r="R1235" s="28" t="e">
        <f t="shared" si="343"/>
        <v>#N/A</v>
      </c>
      <c r="S1235" s="77">
        <f ca="1">SUM(L$4:L1235)</f>
        <v>1.9454333505632082</v>
      </c>
      <c r="T1235" s="80">
        <f t="shared" ca="1" si="353"/>
        <v>0.92891959368202948</v>
      </c>
      <c r="U1235" s="80" t="e">
        <f t="shared" ca="1" si="354"/>
        <v>#N/A</v>
      </c>
      <c r="V1235" s="2"/>
      <c r="W1235" s="2"/>
      <c r="X1235" s="2"/>
      <c r="Y1235" s="2"/>
      <c r="AB1235" s="6"/>
      <c r="AC1235" s="6"/>
      <c r="AP1235" s="35" t="e">
        <f t="shared" si="356"/>
        <v>#N/A</v>
      </c>
      <c r="AQ1235" s="78" t="e">
        <f t="shared" ca="1" si="357"/>
        <v>#N/A</v>
      </c>
    </row>
    <row r="1236" spans="1:43">
      <c r="A1236" s="74">
        <v>1.49136169383427</v>
      </c>
      <c r="B1236" s="74">
        <v>10517</v>
      </c>
      <c r="C1236" s="35">
        <v>0</v>
      </c>
      <c r="D1236" s="35">
        <f t="shared" ca="1" si="344"/>
        <v>7</v>
      </c>
      <c r="E1236" s="35">
        <f t="shared" ca="1" si="345"/>
        <v>6.4616748580478504E-3</v>
      </c>
      <c r="F1236" s="35">
        <f ca="1">E1236*'Input Sheet'!$D$2/SUM(OFFSET($E$4,0,0,'Input Sheet'!$D$2))</f>
        <v>3.013720742534316</v>
      </c>
      <c r="G1236" s="35" t="str">
        <f t="shared" si="346"/>
        <v/>
      </c>
      <c r="H1236" s="35" t="str">
        <f t="shared" si="347"/>
        <v/>
      </c>
      <c r="J1236" s="19">
        <v>1233</v>
      </c>
      <c r="K1236" s="30">
        <f t="shared" si="348"/>
        <v>2.88536122003151</v>
      </c>
      <c r="L1236" s="77">
        <f t="shared" ca="1" si="349"/>
        <v>1.6752490372716649E-3</v>
      </c>
      <c r="M1236" s="27">
        <f t="shared" si="355"/>
        <v>2.88536122003151</v>
      </c>
      <c r="N1236" s="22" t="str">
        <f t="shared" si="350"/>
        <v/>
      </c>
      <c r="O1236" s="28" t="str">
        <f t="shared" ca="1" si="351"/>
        <v/>
      </c>
      <c r="P1236" s="28" t="str">
        <f t="shared" ca="1" si="352"/>
        <v/>
      </c>
      <c r="Q1236" s="20" t="str">
        <f ca="1">IF(O1236="","",SUM($P$4:$P1236))</f>
        <v/>
      </c>
      <c r="R1236" s="28" t="e">
        <f t="shared" si="343"/>
        <v>#N/A</v>
      </c>
      <c r="S1236" s="77">
        <f ca="1">SUM(L$4:L1236)</f>
        <v>1.9471085996004798</v>
      </c>
      <c r="T1236" s="80">
        <f t="shared" ca="1" si="353"/>
        <v>0.9297195037147058</v>
      </c>
      <c r="U1236" s="80" t="e">
        <f t="shared" ca="1" si="354"/>
        <v>#N/A</v>
      </c>
      <c r="V1236" s="2"/>
      <c r="W1236" s="2"/>
      <c r="X1236" s="2"/>
      <c r="Y1236" s="2"/>
      <c r="AB1236" s="6"/>
      <c r="AC1236" s="6"/>
      <c r="AP1236" s="35" t="e">
        <f t="shared" si="356"/>
        <v>#N/A</v>
      </c>
      <c r="AQ1236" s="78" t="e">
        <f t="shared" ca="1" si="357"/>
        <v>#N/A</v>
      </c>
    </row>
    <row r="1237" spans="1:43">
      <c r="A1237" s="74">
        <v>2.2648178230095399</v>
      </c>
      <c r="B1237" s="74">
        <v>10525</v>
      </c>
      <c r="C1237" s="35">
        <v>0</v>
      </c>
      <c r="D1237" s="35">
        <f t="shared" ca="1" si="344"/>
        <v>23</v>
      </c>
      <c r="E1237" s="35">
        <f t="shared" ca="1" si="345"/>
        <v>6.587144272767226E-4</v>
      </c>
      <c r="F1237" s="35">
        <f ca="1">E1237*'Input Sheet'!$D$2/SUM(OFFSET($E$4,0,0,'Input Sheet'!$D$2))</f>
        <v>0.30722395919039147</v>
      </c>
      <c r="G1237" s="35" t="str">
        <f t="shared" si="346"/>
        <v/>
      </c>
      <c r="H1237" s="35" t="str">
        <f t="shared" si="347"/>
        <v/>
      </c>
      <c r="J1237" s="19">
        <v>1234</v>
      </c>
      <c r="K1237" s="30">
        <f t="shared" si="348"/>
        <v>2.8859263398014301</v>
      </c>
      <c r="L1237" s="77">
        <f t="shared" ca="1" si="349"/>
        <v>1.6752490372716649E-3</v>
      </c>
      <c r="M1237" s="27">
        <f t="shared" si="355"/>
        <v>2.8859263398014301</v>
      </c>
      <c r="N1237" s="22" t="str">
        <f t="shared" si="350"/>
        <v/>
      </c>
      <c r="O1237" s="28" t="str">
        <f t="shared" ca="1" si="351"/>
        <v/>
      </c>
      <c r="P1237" s="28" t="str">
        <f t="shared" ca="1" si="352"/>
        <v/>
      </c>
      <c r="Q1237" s="20" t="str">
        <f ca="1">IF(O1237="","",SUM($P$4:$P1237))</f>
        <v/>
      </c>
      <c r="R1237" s="28" t="e">
        <f t="shared" si="343"/>
        <v>#N/A</v>
      </c>
      <c r="S1237" s="77">
        <f ca="1">SUM(L$4:L1237)</f>
        <v>1.9487838486377513</v>
      </c>
      <c r="T1237" s="80">
        <f t="shared" ca="1" si="353"/>
        <v>0.93051941374738201</v>
      </c>
      <c r="U1237" s="80" t="e">
        <f t="shared" ca="1" si="354"/>
        <v>#N/A</v>
      </c>
      <c r="V1237" s="2"/>
      <c r="W1237" s="2"/>
      <c r="X1237" s="2"/>
      <c r="Y1237" s="2"/>
      <c r="AB1237" s="6"/>
      <c r="AC1237" s="6"/>
      <c r="AP1237" s="35" t="e">
        <f t="shared" si="356"/>
        <v>#N/A</v>
      </c>
      <c r="AQ1237" s="78" t="e">
        <f t="shared" ca="1" si="357"/>
        <v>#N/A</v>
      </c>
    </row>
    <row r="1238" spans="1:43">
      <c r="A1238" s="74">
        <v>2.3180633349627602</v>
      </c>
      <c r="B1238" s="74">
        <v>10526</v>
      </c>
      <c r="C1238" s="35">
        <v>0</v>
      </c>
      <c r="D1238" s="35">
        <f t="shared" ca="1" si="344"/>
        <v>24</v>
      </c>
      <c r="E1238" s="35">
        <f t="shared" ca="1" si="345"/>
        <v>7.7985731045405093E-4</v>
      </c>
      <c r="F1238" s="35">
        <f ca="1">E1238*'Input Sheet'!$D$2/SUM(OFFSET($E$4,0,0,'Input Sheet'!$D$2))</f>
        <v>0.36372491720241751</v>
      </c>
      <c r="G1238" s="35" t="str">
        <f t="shared" si="346"/>
        <v/>
      </c>
      <c r="H1238" s="35" t="str">
        <f t="shared" si="347"/>
        <v/>
      </c>
      <c r="J1238" s="19">
        <v>1235</v>
      </c>
      <c r="K1238" s="30">
        <f t="shared" si="348"/>
        <v>2.8864907251724801</v>
      </c>
      <c r="L1238" s="77">
        <f t="shared" ca="1" si="349"/>
        <v>1.6752490372716649E-3</v>
      </c>
      <c r="M1238" s="27">
        <f t="shared" si="355"/>
        <v>2.8864907251724801</v>
      </c>
      <c r="N1238" s="22" t="str">
        <f t="shared" si="350"/>
        <v/>
      </c>
      <c r="O1238" s="28" t="str">
        <f t="shared" ca="1" si="351"/>
        <v/>
      </c>
      <c r="P1238" s="28" t="str">
        <f t="shared" ca="1" si="352"/>
        <v/>
      </c>
      <c r="Q1238" s="20" t="str">
        <f ca="1">IF(O1238="","",SUM($P$4:$P1238))</f>
        <v/>
      </c>
      <c r="R1238" s="28" t="e">
        <f t="shared" si="343"/>
        <v>#N/A</v>
      </c>
      <c r="S1238" s="77">
        <f ca="1">SUM(L$4:L1238)</f>
        <v>1.9504590976750229</v>
      </c>
      <c r="T1238" s="80">
        <f t="shared" ca="1" si="353"/>
        <v>0.93131932378005833</v>
      </c>
      <c r="U1238" s="80" t="e">
        <f t="shared" ca="1" si="354"/>
        <v>#N/A</v>
      </c>
      <c r="V1238" s="2"/>
      <c r="W1238" s="2"/>
      <c r="X1238" s="2"/>
      <c r="Y1238" s="2"/>
      <c r="AB1238" s="6"/>
      <c r="AC1238" s="6"/>
      <c r="AP1238" s="35" t="e">
        <f t="shared" si="356"/>
        <v>#N/A</v>
      </c>
      <c r="AQ1238" s="78" t="e">
        <f t="shared" ca="1" si="357"/>
        <v>#N/A</v>
      </c>
    </row>
    <row r="1239" spans="1:43">
      <c r="A1239" s="74">
        <v>1.8750612633917001</v>
      </c>
      <c r="B1239" s="74">
        <v>10528</v>
      </c>
      <c r="C1239" s="35">
        <v>0</v>
      </c>
      <c r="D1239" s="35">
        <f t="shared" ca="1" si="344"/>
        <v>15</v>
      </c>
      <c r="E1239" s="35">
        <f t="shared" ca="1" si="345"/>
        <v>2.1202370627969509E-3</v>
      </c>
      <c r="F1239" s="35">
        <f ca="1">E1239*'Input Sheet'!$D$2/SUM(OFFSET($E$4,0,0,'Input Sheet'!$D$2))</f>
        <v>0.98887711864407257</v>
      </c>
      <c r="G1239" s="35" t="str">
        <f t="shared" si="346"/>
        <v/>
      </c>
      <c r="H1239" s="35" t="str">
        <f t="shared" si="347"/>
        <v/>
      </c>
      <c r="J1239" s="19">
        <v>1236</v>
      </c>
      <c r="K1239" s="30">
        <f t="shared" si="348"/>
        <v>2.88874096068289</v>
      </c>
      <c r="L1239" s="77">
        <f t="shared" ca="1" si="349"/>
        <v>1.6752490372716649E-3</v>
      </c>
      <c r="M1239" s="27">
        <f t="shared" si="355"/>
        <v>2.88874096068289</v>
      </c>
      <c r="N1239" s="22" t="str">
        <f t="shared" si="350"/>
        <v/>
      </c>
      <c r="O1239" s="28" t="str">
        <f t="shared" ca="1" si="351"/>
        <v/>
      </c>
      <c r="P1239" s="28" t="str">
        <f t="shared" ca="1" si="352"/>
        <v/>
      </c>
      <c r="Q1239" s="20" t="str">
        <f ca="1">IF(O1239="","",SUM($P$4:$P1239))</f>
        <v/>
      </c>
      <c r="R1239" s="28" t="e">
        <f t="shared" si="343"/>
        <v>#N/A</v>
      </c>
      <c r="S1239" s="77">
        <f ca="1">SUM(L$4:L1239)</f>
        <v>1.9521343467122945</v>
      </c>
      <c r="T1239" s="80">
        <f t="shared" ca="1" si="353"/>
        <v>0.93211923381273454</v>
      </c>
      <c r="U1239" s="80" t="e">
        <f t="shared" ca="1" si="354"/>
        <v>#N/A</v>
      </c>
      <c r="V1239" s="2"/>
      <c r="W1239" s="2"/>
      <c r="X1239" s="2"/>
      <c r="Y1239" s="2"/>
      <c r="AB1239" s="6"/>
      <c r="AC1239" s="6"/>
      <c r="AP1239" s="35" t="e">
        <f t="shared" si="356"/>
        <v>#N/A</v>
      </c>
      <c r="AQ1239" s="78" t="e">
        <f t="shared" ca="1" si="357"/>
        <v>#N/A</v>
      </c>
    </row>
    <row r="1240" spans="1:43">
      <c r="A1240" s="74">
        <v>1.6627578316815701</v>
      </c>
      <c r="B1240" s="74">
        <v>10530</v>
      </c>
      <c r="C1240" s="35">
        <v>9.3896713615023494E-3</v>
      </c>
      <c r="D1240" s="35">
        <f t="shared" ca="1" si="344"/>
        <v>10</v>
      </c>
      <c r="E1240" s="35">
        <f t="shared" ca="1" si="345"/>
        <v>3.2308374290239252E-3</v>
      </c>
      <c r="F1240" s="35">
        <f ca="1">E1240*'Input Sheet'!$D$2/SUM(OFFSET($E$4,0,0,'Input Sheet'!$D$2))</f>
        <v>1.506860371267158</v>
      </c>
      <c r="G1240" s="35">
        <f t="shared" si="346"/>
        <v>1.6627578316815701</v>
      </c>
      <c r="H1240" s="35">
        <f t="shared" si="347"/>
        <v>2</v>
      </c>
      <c r="J1240" s="19">
        <v>1237</v>
      </c>
      <c r="K1240" s="30">
        <f t="shared" si="348"/>
        <v>2.8904210188009101</v>
      </c>
      <c r="L1240" s="77">
        <f t="shared" ca="1" si="349"/>
        <v>1.6752490372716649E-3</v>
      </c>
      <c r="M1240" s="27">
        <f t="shared" si="355"/>
        <v>2.8904210188009101</v>
      </c>
      <c r="N1240" s="22" t="str">
        <f t="shared" si="350"/>
        <v/>
      </c>
      <c r="O1240" s="28" t="str">
        <f t="shared" ca="1" si="351"/>
        <v/>
      </c>
      <c r="P1240" s="28" t="str">
        <f t="shared" ca="1" si="352"/>
        <v/>
      </c>
      <c r="Q1240" s="20" t="str">
        <f ca="1">IF(O1240="","",SUM($P$4:$P1240))</f>
        <v/>
      </c>
      <c r="R1240" s="28" t="e">
        <f t="shared" ref="R1240:R1303" si="358">IF(N1240="",NA(),10^N1240)</f>
        <v>#N/A</v>
      </c>
      <c r="S1240" s="77">
        <f ca="1">SUM(L$4:L1240)</f>
        <v>1.953809595749566</v>
      </c>
      <c r="T1240" s="80">
        <f t="shared" ca="1" si="353"/>
        <v>0.93291914384541086</v>
      </c>
      <c r="U1240" s="80" t="e">
        <f t="shared" ca="1" si="354"/>
        <v>#N/A</v>
      </c>
      <c r="V1240" s="2"/>
      <c r="W1240" s="2"/>
      <c r="X1240" s="2"/>
      <c r="Y1240" s="2"/>
      <c r="AB1240" s="6"/>
      <c r="AC1240" s="6"/>
      <c r="AP1240" s="35" t="e">
        <f t="shared" si="356"/>
        <v>#N/A</v>
      </c>
      <c r="AQ1240" s="78" t="e">
        <f t="shared" ca="1" si="357"/>
        <v>#N/A</v>
      </c>
    </row>
    <row r="1241" spans="1:43">
      <c r="A1241" s="74">
        <v>1.9030899869919402</v>
      </c>
      <c r="B1241" s="74">
        <v>10531</v>
      </c>
      <c r="C1241" s="35">
        <v>0</v>
      </c>
      <c r="D1241" s="35">
        <f t="shared" ca="1" si="344"/>
        <v>15</v>
      </c>
      <c r="E1241" s="35">
        <f t="shared" ca="1" si="345"/>
        <v>2.1202370627969509E-3</v>
      </c>
      <c r="F1241" s="35">
        <f ca="1">E1241*'Input Sheet'!$D$2/SUM(OFFSET($E$4,0,0,'Input Sheet'!$D$2))</f>
        <v>0.98887711864407257</v>
      </c>
      <c r="G1241" s="35" t="str">
        <f t="shared" si="346"/>
        <v/>
      </c>
      <c r="H1241" s="35" t="str">
        <f t="shared" si="347"/>
        <v/>
      </c>
      <c r="J1241" s="19">
        <v>1238</v>
      </c>
      <c r="K1241" s="30">
        <f t="shared" si="348"/>
        <v>2.8943160626844402</v>
      </c>
      <c r="L1241" s="77">
        <f t="shared" ca="1" si="349"/>
        <v>1.6752490372716649E-3</v>
      </c>
      <c r="M1241" s="27">
        <f t="shared" si="355"/>
        <v>2.8943160626844402</v>
      </c>
      <c r="N1241" s="22" t="str">
        <f t="shared" si="350"/>
        <v/>
      </c>
      <c r="O1241" s="28" t="str">
        <f t="shared" ca="1" si="351"/>
        <v/>
      </c>
      <c r="P1241" s="28" t="str">
        <f t="shared" ca="1" si="352"/>
        <v/>
      </c>
      <c r="Q1241" s="20" t="str">
        <f ca="1">IF(O1241="","",SUM($P$4:$P1241))</f>
        <v/>
      </c>
      <c r="R1241" s="28" t="e">
        <f t="shared" si="358"/>
        <v>#N/A</v>
      </c>
      <c r="S1241" s="77">
        <f ca="1">SUM(L$4:L1241)</f>
        <v>1.9554848447868376</v>
      </c>
      <c r="T1241" s="80">
        <f t="shared" ca="1" si="353"/>
        <v>0.93371905387808707</v>
      </c>
      <c r="U1241" s="80" t="e">
        <f t="shared" ca="1" si="354"/>
        <v>#N/A</v>
      </c>
      <c r="V1241" s="2"/>
      <c r="W1241" s="2"/>
      <c r="X1241" s="2"/>
      <c r="Y1241" s="2"/>
      <c r="AB1241" s="6"/>
      <c r="AC1241" s="6"/>
      <c r="AP1241" s="35" t="e">
        <f t="shared" si="356"/>
        <v>#N/A</v>
      </c>
      <c r="AQ1241" s="78" t="e">
        <f t="shared" ca="1" si="357"/>
        <v>#N/A</v>
      </c>
    </row>
    <row r="1242" spans="1:43">
      <c r="A1242" s="74">
        <v>1.53147891704226</v>
      </c>
      <c r="B1242" s="74">
        <v>10537</v>
      </c>
      <c r="C1242" s="35">
        <v>0</v>
      </c>
      <c r="D1242" s="35">
        <f t="shared" ca="1" si="344"/>
        <v>8</v>
      </c>
      <c r="E1242" s="35">
        <f t="shared" ca="1" si="345"/>
        <v>8.4809482511878035E-3</v>
      </c>
      <c r="F1242" s="35">
        <f ca="1">E1242*'Input Sheet'!$D$2/SUM(OFFSET($E$4,0,0,'Input Sheet'!$D$2))</f>
        <v>3.9555084745762903</v>
      </c>
      <c r="G1242" s="35" t="str">
        <f t="shared" si="346"/>
        <v/>
      </c>
      <c r="H1242" s="35" t="str">
        <f t="shared" si="347"/>
        <v/>
      </c>
      <c r="J1242" s="19">
        <v>1239</v>
      </c>
      <c r="K1242" s="30">
        <f t="shared" si="348"/>
        <v>2.9020028913507301</v>
      </c>
      <c r="L1242" s="77">
        <f t="shared" ca="1" si="349"/>
        <v>1.6752490372716649E-3</v>
      </c>
      <c r="M1242" s="27">
        <f t="shared" si="355"/>
        <v>2.9020028913507301</v>
      </c>
      <c r="N1242" s="22" t="str">
        <f t="shared" si="350"/>
        <v/>
      </c>
      <c r="O1242" s="28" t="str">
        <f t="shared" ca="1" si="351"/>
        <v/>
      </c>
      <c r="P1242" s="28" t="str">
        <f t="shared" ca="1" si="352"/>
        <v/>
      </c>
      <c r="Q1242" s="20" t="str">
        <f ca="1">IF(O1242="","",SUM($P$4:$P1242))</f>
        <v/>
      </c>
      <c r="R1242" s="28" t="e">
        <f t="shared" si="358"/>
        <v>#N/A</v>
      </c>
      <c r="S1242" s="77">
        <f ca="1">SUM(L$4:L1242)</f>
        <v>1.9571600938241092</v>
      </c>
      <c r="T1242" s="80">
        <f t="shared" ca="1" si="353"/>
        <v>0.93451896391076339</v>
      </c>
      <c r="U1242" s="80" t="e">
        <f t="shared" ca="1" si="354"/>
        <v>#N/A</v>
      </c>
      <c r="V1242" s="2"/>
      <c r="W1242" s="2"/>
      <c r="X1242" s="2"/>
      <c r="Y1242" s="2"/>
      <c r="AB1242" s="6"/>
      <c r="AC1242" s="6"/>
      <c r="AP1242" s="35" t="e">
        <f t="shared" si="356"/>
        <v>#N/A</v>
      </c>
      <c r="AQ1242" s="78" t="e">
        <f t="shared" ca="1" si="357"/>
        <v>#N/A</v>
      </c>
    </row>
    <row r="1243" spans="1:43">
      <c r="A1243" s="74">
        <v>2.4216039268698299</v>
      </c>
      <c r="B1243" s="74">
        <v>10541</v>
      </c>
      <c r="C1243" s="35">
        <v>0</v>
      </c>
      <c r="D1243" s="35">
        <f t="shared" ca="1" si="344"/>
        <v>26</v>
      </c>
      <c r="E1243" s="35">
        <f t="shared" ca="1" si="345"/>
        <v>8.2740958548173696E-4</v>
      </c>
      <c r="F1243" s="35">
        <f ca="1">E1243*'Input Sheet'!$D$2/SUM(OFFSET($E$4,0,0,'Input Sheet'!$D$2))</f>
        <v>0.38590326581232098</v>
      </c>
      <c r="G1243" s="35" t="str">
        <f t="shared" si="346"/>
        <v/>
      </c>
      <c r="H1243" s="35" t="str">
        <f t="shared" si="347"/>
        <v/>
      </c>
      <c r="J1243" s="19">
        <v>1240</v>
      </c>
      <c r="K1243" s="30">
        <f t="shared" si="348"/>
        <v>2.9030899869919402</v>
      </c>
      <c r="L1243" s="77">
        <f t="shared" ca="1" si="349"/>
        <v>1.6752490372716649E-3</v>
      </c>
      <c r="M1243" s="27">
        <f t="shared" si="355"/>
        <v>2.9030899869919402</v>
      </c>
      <c r="N1243" s="22" t="str">
        <f t="shared" si="350"/>
        <v/>
      </c>
      <c r="O1243" s="28" t="str">
        <f t="shared" ca="1" si="351"/>
        <v/>
      </c>
      <c r="P1243" s="28" t="str">
        <f t="shared" ca="1" si="352"/>
        <v/>
      </c>
      <c r="Q1243" s="20" t="str">
        <f ca="1">IF(O1243="","",SUM($P$4:$P1243))</f>
        <v/>
      </c>
      <c r="R1243" s="28" t="e">
        <f t="shared" si="358"/>
        <v>#N/A</v>
      </c>
      <c r="S1243" s="77">
        <f ca="1">SUM(L$4:L1243)</f>
        <v>1.9588353428613807</v>
      </c>
      <c r="T1243" s="80">
        <f t="shared" ca="1" si="353"/>
        <v>0.9353188739434396</v>
      </c>
      <c r="U1243" s="80" t="e">
        <f t="shared" ca="1" si="354"/>
        <v>#N/A</v>
      </c>
      <c r="V1243" s="2"/>
      <c r="W1243" s="2"/>
      <c r="X1243" s="2"/>
      <c r="Y1243" s="2"/>
      <c r="AB1243" s="6"/>
      <c r="AC1243" s="6"/>
      <c r="AP1243" s="35" t="e">
        <f t="shared" si="356"/>
        <v>#N/A</v>
      </c>
      <c r="AQ1243" s="78" t="e">
        <f t="shared" ca="1" si="357"/>
        <v>#N/A</v>
      </c>
    </row>
    <row r="1244" spans="1:43">
      <c r="A1244" s="74">
        <v>1.3979400086720399</v>
      </c>
      <c r="B1244" s="74">
        <v>10542</v>
      </c>
      <c r="C1244" s="35">
        <v>0.14285714285714299</v>
      </c>
      <c r="D1244" s="35">
        <f t="shared" ca="1" si="344"/>
        <v>5</v>
      </c>
      <c r="E1244" s="35">
        <f t="shared" ca="1" si="345"/>
        <v>1.0438090155308067E-2</v>
      </c>
      <c r="F1244" s="35">
        <f ca="1">E1244*'Input Sheet'!$D$2/SUM(OFFSET($E$4,0,0,'Input Sheet'!$D$2))</f>
        <v>4.8683181225554346</v>
      </c>
      <c r="G1244" s="35">
        <f t="shared" si="346"/>
        <v>1.3979400086720399</v>
      </c>
      <c r="H1244" s="35">
        <f t="shared" si="347"/>
        <v>1</v>
      </c>
      <c r="J1244" s="19">
        <v>1241</v>
      </c>
      <c r="K1244" s="30">
        <f t="shared" si="348"/>
        <v>2.9041743682841599</v>
      </c>
      <c r="L1244" s="77">
        <f t="shared" ca="1" si="349"/>
        <v>1.6752490372716649E-3</v>
      </c>
      <c r="M1244" s="27">
        <f t="shared" si="355"/>
        <v>2.9041743682841599</v>
      </c>
      <c r="N1244" s="22" t="str">
        <f t="shared" si="350"/>
        <v/>
      </c>
      <c r="O1244" s="28" t="str">
        <f t="shared" ca="1" si="351"/>
        <v/>
      </c>
      <c r="P1244" s="28" t="str">
        <f t="shared" ca="1" si="352"/>
        <v/>
      </c>
      <c r="Q1244" s="20" t="str">
        <f ca="1">IF(O1244="","",SUM($P$4:$P1244))</f>
        <v/>
      </c>
      <c r="R1244" s="28" t="e">
        <f t="shared" si="358"/>
        <v>#N/A</v>
      </c>
      <c r="S1244" s="77">
        <f ca="1">SUM(L$4:L1244)</f>
        <v>1.9605105918986523</v>
      </c>
      <c r="T1244" s="80">
        <f t="shared" ca="1" si="353"/>
        <v>0.93611878397611592</v>
      </c>
      <c r="U1244" s="80" t="e">
        <f t="shared" ca="1" si="354"/>
        <v>#N/A</v>
      </c>
      <c r="V1244" s="2"/>
      <c r="W1244" s="2"/>
      <c r="X1244" s="2"/>
      <c r="Y1244" s="2"/>
      <c r="AB1244" s="6"/>
      <c r="AC1244" s="6"/>
      <c r="AP1244" s="35" t="e">
        <f t="shared" si="356"/>
        <v>#N/A</v>
      </c>
      <c r="AQ1244" s="78" t="e">
        <f t="shared" ca="1" si="357"/>
        <v>#N/A</v>
      </c>
    </row>
    <row r="1245" spans="1:43">
      <c r="A1245" s="74">
        <v>1.88081359228079</v>
      </c>
      <c r="B1245" s="74">
        <v>10543</v>
      </c>
      <c r="C1245" s="35">
        <v>0.12935323383084599</v>
      </c>
      <c r="D1245" s="35">
        <f t="shared" ca="1" si="344"/>
        <v>15</v>
      </c>
      <c r="E1245" s="35">
        <f t="shared" ca="1" si="345"/>
        <v>2.1202370627969509E-3</v>
      </c>
      <c r="F1245" s="35">
        <f ca="1">E1245*'Input Sheet'!$D$2/SUM(OFFSET($E$4,0,0,'Input Sheet'!$D$2))</f>
        <v>0.98887711864407257</v>
      </c>
      <c r="G1245" s="35">
        <f t="shared" si="346"/>
        <v>1.88081359228079</v>
      </c>
      <c r="H1245" s="35">
        <f t="shared" si="347"/>
        <v>6</v>
      </c>
      <c r="J1245" s="19">
        <v>1242</v>
      </c>
      <c r="K1245" s="30">
        <f t="shared" si="348"/>
        <v>2.9047155452786799</v>
      </c>
      <c r="L1245" s="77">
        <f t="shared" ca="1" si="349"/>
        <v>1.6752490372716649E-3</v>
      </c>
      <c r="M1245" s="27">
        <f t="shared" si="355"/>
        <v>2.9047155452786799</v>
      </c>
      <c r="N1245" s="22" t="str">
        <f t="shared" si="350"/>
        <v/>
      </c>
      <c r="O1245" s="28" t="str">
        <f t="shared" ca="1" si="351"/>
        <v/>
      </c>
      <c r="P1245" s="28" t="str">
        <f t="shared" ca="1" si="352"/>
        <v/>
      </c>
      <c r="Q1245" s="20" t="str">
        <f ca="1">IF(O1245="","",SUM($P$4:$P1245))</f>
        <v/>
      </c>
      <c r="R1245" s="28" t="e">
        <f t="shared" si="358"/>
        <v>#N/A</v>
      </c>
      <c r="S1245" s="77">
        <f ca="1">SUM(L$4:L1245)</f>
        <v>1.9621858409359239</v>
      </c>
      <c r="T1245" s="80">
        <f t="shared" ca="1" si="353"/>
        <v>0.93691869400879213</v>
      </c>
      <c r="U1245" s="80" t="e">
        <f t="shared" ca="1" si="354"/>
        <v>#N/A</v>
      </c>
      <c r="V1245" s="2"/>
      <c r="W1245" s="2"/>
      <c r="X1245" s="2"/>
      <c r="Y1245" s="2"/>
      <c r="AB1245" s="6"/>
      <c r="AC1245" s="6"/>
      <c r="AP1245" s="35" t="e">
        <f t="shared" si="356"/>
        <v>#N/A</v>
      </c>
      <c r="AQ1245" s="78" t="e">
        <f t="shared" ca="1" si="357"/>
        <v>#N/A</v>
      </c>
    </row>
    <row r="1246" spans="1:43">
      <c r="A1246" s="74">
        <v>2.47567118832443</v>
      </c>
      <c r="B1246" s="74">
        <v>10547</v>
      </c>
      <c r="C1246" s="35">
        <v>0</v>
      </c>
      <c r="D1246" s="35">
        <f t="shared" ca="1" si="344"/>
        <v>27</v>
      </c>
      <c r="E1246" s="35">
        <f t="shared" ca="1" si="345"/>
        <v>8.077093572559813E-4</v>
      </c>
      <c r="F1246" s="35">
        <f ca="1">E1246*'Input Sheet'!$D$2/SUM(OFFSET($E$4,0,0,'Input Sheet'!$D$2))</f>
        <v>0.3767150928167895</v>
      </c>
      <c r="G1246" s="35" t="str">
        <f t="shared" si="346"/>
        <v/>
      </c>
      <c r="H1246" s="35" t="str">
        <f t="shared" si="347"/>
        <v/>
      </c>
      <c r="J1246" s="19">
        <v>1243</v>
      </c>
      <c r="K1246" s="30">
        <f t="shared" si="348"/>
        <v>2.9047155452786799</v>
      </c>
      <c r="L1246" s="77">
        <f t="shared" ca="1" si="349"/>
        <v>1.6752490372716649E-3</v>
      </c>
      <c r="M1246" s="27" t="str">
        <f t="shared" si="355"/>
        <v/>
      </c>
      <c r="N1246" s="22" t="str">
        <f t="shared" si="350"/>
        <v/>
      </c>
      <c r="O1246" s="28" t="str">
        <f t="shared" ca="1" si="351"/>
        <v/>
      </c>
      <c r="P1246" s="28" t="str">
        <f t="shared" ca="1" si="352"/>
        <v/>
      </c>
      <c r="Q1246" s="20" t="str">
        <f ca="1">IF(O1246="","",SUM($P$4:$P1246))</f>
        <v/>
      </c>
      <c r="R1246" s="28" t="e">
        <f t="shared" si="358"/>
        <v>#N/A</v>
      </c>
      <c r="S1246" s="77">
        <f ca="1">SUM(L$4:L1246)</f>
        <v>1.9638610899731954</v>
      </c>
      <c r="T1246" s="80">
        <f t="shared" ca="1" si="353"/>
        <v>0.93771860404146845</v>
      </c>
      <c r="U1246" s="80" t="e">
        <f t="shared" ca="1" si="354"/>
        <v>#N/A</v>
      </c>
      <c r="V1246" s="2"/>
      <c r="W1246" s="2"/>
      <c r="X1246" s="2"/>
      <c r="Y1246" s="2"/>
      <c r="AB1246" s="6"/>
      <c r="AC1246" s="6"/>
      <c r="AP1246" s="35" t="e">
        <f t="shared" si="356"/>
        <v>#N/A</v>
      </c>
      <c r="AQ1246" s="78" t="e">
        <f t="shared" ca="1" si="357"/>
        <v>#N/A</v>
      </c>
    </row>
    <row r="1247" spans="1:43">
      <c r="A1247" s="74">
        <v>2.7007037171450201</v>
      </c>
      <c r="B1247" s="74">
        <v>10548</v>
      </c>
      <c r="C1247" s="35">
        <v>2.41545893719807E-2</v>
      </c>
      <c r="D1247" s="35">
        <f t="shared" ca="1" si="344"/>
        <v>32</v>
      </c>
      <c r="E1247" s="35">
        <f t="shared" ca="1" si="345"/>
        <v>9.4891728684618783E-4</v>
      </c>
      <c r="F1247" s="35">
        <f ca="1">E1247*'Input Sheet'!$D$2/SUM(OFFSET($E$4,0,0,'Input Sheet'!$D$2))</f>
        <v>0.44257437477776673</v>
      </c>
      <c r="G1247" s="35">
        <f t="shared" si="346"/>
        <v>2.7007037171450201</v>
      </c>
      <c r="H1247" s="35">
        <f t="shared" si="347"/>
        <v>2</v>
      </c>
      <c r="J1247" s="19">
        <v>1244</v>
      </c>
      <c r="K1247" s="30">
        <f t="shared" si="348"/>
        <v>2.9106244048891998</v>
      </c>
      <c r="L1247" s="77">
        <f t="shared" ca="1" si="349"/>
        <v>1.6752490372716649E-3</v>
      </c>
      <c r="M1247" s="27">
        <f t="shared" si="355"/>
        <v>2.9106244048891998</v>
      </c>
      <c r="N1247" s="22" t="str">
        <f t="shared" si="350"/>
        <v/>
      </c>
      <c r="O1247" s="28" t="str">
        <f t="shared" ca="1" si="351"/>
        <v/>
      </c>
      <c r="P1247" s="28" t="str">
        <f t="shared" ca="1" si="352"/>
        <v/>
      </c>
      <c r="Q1247" s="20" t="str">
        <f ca="1">IF(O1247="","",SUM($P$4:$P1247))</f>
        <v/>
      </c>
      <c r="R1247" s="28" t="e">
        <f t="shared" si="358"/>
        <v>#N/A</v>
      </c>
      <c r="S1247" s="77">
        <f ca="1">SUM(L$4:L1247)</f>
        <v>1.965536339010467</v>
      </c>
      <c r="T1247" s="80">
        <f t="shared" ca="1" si="353"/>
        <v>0.93851851407414466</v>
      </c>
      <c r="U1247" s="80" t="e">
        <f t="shared" ca="1" si="354"/>
        <v>#N/A</v>
      </c>
      <c r="V1247" s="2"/>
      <c r="W1247" s="2"/>
      <c r="X1247" s="2"/>
      <c r="Y1247" s="2"/>
      <c r="AB1247" s="6"/>
      <c r="AC1247" s="6"/>
      <c r="AP1247" s="35" t="e">
        <f t="shared" si="356"/>
        <v>#N/A</v>
      </c>
      <c r="AQ1247" s="78" t="e">
        <f t="shared" ca="1" si="357"/>
        <v>#N/A</v>
      </c>
    </row>
    <row r="1248" spans="1:43">
      <c r="A1248" s="74">
        <v>1.41497334797082</v>
      </c>
      <c r="B1248" s="74">
        <v>10557</v>
      </c>
      <c r="C1248" s="35">
        <v>0</v>
      </c>
      <c r="D1248" s="35">
        <f t="shared" ca="1" si="344"/>
        <v>5</v>
      </c>
      <c r="E1248" s="35">
        <f t="shared" ca="1" si="345"/>
        <v>1.0438090155308067E-2</v>
      </c>
      <c r="F1248" s="35">
        <f ca="1">E1248*'Input Sheet'!$D$2/SUM(OFFSET($E$4,0,0,'Input Sheet'!$D$2))</f>
        <v>4.8683181225554346</v>
      </c>
      <c r="G1248" s="35" t="str">
        <f t="shared" si="346"/>
        <v/>
      </c>
      <c r="H1248" s="35" t="str">
        <f t="shared" si="347"/>
        <v/>
      </c>
      <c r="J1248" s="19">
        <v>1245</v>
      </c>
      <c r="K1248" s="30">
        <f t="shared" si="348"/>
        <v>2.9122220565324199</v>
      </c>
      <c r="L1248" s="77">
        <f t="shared" ca="1" si="349"/>
        <v>1.6752490372716649E-3</v>
      </c>
      <c r="M1248" s="27">
        <f t="shared" si="355"/>
        <v>2.9122220565324199</v>
      </c>
      <c r="N1248" s="22" t="str">
        <f t="shared" si="350"/>
        <v/>
      </c>
      <c r="O1248" s="28" t="str">
        <f t="shared" ca="1" si="351"/>
        <v/>
      </c>
      <c r="P1248" s="28" t="str">
        <f t="shared" ca="1" si="352"/>
        <v/>
      </c>
      <c r="Q1248" s="20" t="str">
        <f ca="1">IF(O1248="","",SUM($P$4:$P1248))</f>
        <v/>
      </c>
      <c r="R1248" s="28" t="e">
        <f t="shared" si="358"/>
        <v>#N/A</v>
      </c>
      <c r="S1248" s="77">
        <f ca="1">SUM(L$4:L1248)</f>
        <v>1.9672115880477385</v>
      </c>
      <c r="T1248" s="80">
        <f t="shared" ca="1" si="353"/>
        <v>0.93931842410682098</v>
      </c>
      <c r="U1248" s="80" t="e">
        <f t="shared" ca="1" si="354"/>
        <v>#N/A</v>
      </c>
      <c r="V1248" s="2"/>
      <c r="W1248" s="2"/>
      <c r="X1248" s="2"/>
      <c r="Y1248" s="2"/>
      <c r="AB1248" s="6"/>
      <c r="AC1248" s="6"/>
      <c r="AP1248" s="35" t="e">
        <f t="shared" si="356"/>
        <v>#N/A</v>
      </c>
      <c r="AQ1248" s="78" t="e">
        <f t="shared" ca="1" si="357"/>
        <v>#N/A</v>
      </c>
    </row>
    <row r="1249" spans="1:43">
      <c r="A1249" s="74">
        <v>2.0681858617461599</v>
      </c>
      <c r="B1249" s="74">
        <v>10558</v>
      </c>
      <c r="C1249" s="35">
        <v>4.8076923076923097E-3</v>
      </c>
      <c r="D1249" s="35">
        <f t="shared" ca="1" si="344"/>
        <v>19</v>
      </c>
      <c r="E1249" s="35">
        <f t="shared" ca="1" si="345"/>
        <v>1.0051494223629991E-3</v>
      </c>
      <c r="F1249" s="35">
        <f ca="1">E1249*'Input Sheet'!$D$2/SUM(OFFSET($E$4,0,0,'Input Sheet'!$D$2))</f>
        <v>0.46880100439422701</v>
      </c>
      <c r="G1249" s="35">
        <f t="shared" si="346"/>
        <v>2.0681858617461599</v>
      </c>
      <c r="H1249" s="35">
        <f t="shared" si="347"/>
        <v>10</v>
      </c>
      <c r="J1249" s="19">
        <v>1246</v>
      </c>
      <c r="K1249" s="30">
        <f t="shared" si="348"/>
        <v>2.9211660506377402</v>
      </c>
      <c r="L1249" s="77">
        <f t="shared" ca="1" si="349"/>
        <v>1.8337185407973631E-3</v>
      </c>
      <c r="M1249" s="27">
        <f t="shared" si="355"/>
        <v>2.9211660506377402</v>
      </c>
      <c r="N1249" s="22" t="str">
        <f t="shared" si="350"/>
        <v/>
      </c>
      <c r="O1249" s="28" t="str">
        <f t="shared" ca="1" si="351"/>
        <v/>
      </c>
      <c r="P1249" s="28" t="str">
        <f t="shared" ca="1" si="352"/>
        <v/>
      </c>
      <c r="Q1249" s="20" t="str">
        <f ca="1">IF(O1249="","",SUM($P$4:$P1249))</f>
        <v/>
      </c>
      <c r="R1249" s="28" t="e">
        <f t="shared" si="358"/>
        <v>#N/A</v>
      </c>
      <c r="S1249" s="77">
        <f ca="1">SUM(L$4:L1249)</f>
        <v>1.9690453065885358</v>
      </c>
      <c r="T1249" s="80">
        <f t="shared" ca="1" si="353"/>
        <v>0.94019400130475039</v>
      </c>
      <c r="U1249" s="80" t="e">
        <f t="shared" ca="1" si="354"/>
        <v>#N/A</v>
      </c>
      <c r="V1249" s="2"/>
      <c r="W1249" s="2"/>
      <c r="X1249" s="2"/>
      <c r="Y1249" s="2"/>
      <c r="AB1249" s="6"/>
      <c r="AC1249" s="6"/>
      <c r="AP1249" s="35" t="e">
        <f t="shared" si="356"/>
        <v>#N/A</v>
      </c>
      <c r="AQ1249" s="78" t="e">
        <f t="shared" ca="1" si="357"/>
        <v>#N/A</v>
      </c>
    </row>
    <row r="1250" spans="1:43">
      <c r="A1250" s="74">
        <v>2.3765769570565101</v>
      </c>
      <c r="B1250" s="74">
        <v>10565</v>
      </c>
      <c r="C1250" s="35">
        <v>4.5045045045045001E-3</v>
      </c>
      <c r="D1250" s="35">
        <f t="shared" ca="1" si="344"/>
        <v>25</v>
      </c>
      <c r="E1250" s="35">
        <f t="shared" ca="1" si="345"/>
        <v>7.2564263111767296E-4</v>
      </c>
      <c r="F1250" s="35">
        <f ca="1">E1250*'Input Sheet'!$D$2/SUM(OFFSET($E$4,0,0,'Input Sheet'!$D$2))</f>
        <v>0.33843922777123336</v>
      </c>
      <c r="G1250" s="35">
        <f t="shared" si="346"/>
        <v>2.3765769570565101</v>
      </c>
      <c r="H1250" s="35">
        <f t="shared" si="347"/>
        <v>2</v>
      </c>
      <c r="J1250" s="19">
        <v>1247</v>
      </c>
      <c r="K1250" s="80">
        <f t="shared" si="348"/>
        <v>2.9222062774390198</v>
      </c>
      <c r="L1250" s="77">
        <f t="shared" ca="1" si="349"/>
        <v>1.8337185407973631E-3</v>
      </c>
      <c r="M1250" s="27">
        <f t="shared" si="355"/>
        <v>2.9222062774390198</v>
      </c>
      <c r="N1250" s="22" t="str">
        <f t="shared" si="350"/>
        <v/>
      </c>
      <c r="O1250" s="28" t="str">
        <f t="shared" ca="1" si="351"/>
        <v/>
      </c>
      <c r="P1250" s="28" t="str">
        <f t="shared" ca="1" si="352"/>
        <v/>
      </c>
      <c r="Q1250" s="20" t="str">
        <f ca="1">IF(O1250="","",SUM($P$4:$P1250))</f>
        <v/>
      </c>
      <c r="R1250" s="28" t="e">
        <f t="shared" si="358"/>
        <v>#N/A</v>
      </c>
      <c r="S1250" s="77">
        <f ca="1">SUM(L$4:L1250)</f>
        <v>1.9708790251293331</v>
      </c>
      <c r="T1250" s="80">
        <f t="shared" ca="1" si="353"/>
        <v>0.9410695785026798</v>
      </c>
      <c r="U1250" s="80" t="e">
        <f t="shared" ca="1" si="354"/>
        <v>#N/A</v>
      </c>
      <c r="V1250" s="2">
        <f>ROUND(10^K1250,0)</f>
        <v>836</v>
      </c>
      <c r="W1250" s="2"/>
      <c r="X1250" s="2"/>
      <c r="Y1250" s="2"/>
      <c r="AB1250" s="6"/>
      <c r="AC1250" s="6"/>
      <c r="AP1250" s="35" t="e">
        <f t="shared" si="356"/>
        <v>#N/A</v>
      </c>
      <c r="AQ1250" s="78" t="e">
        <f t="shared" ca="1" si="357"/>
        <v>#N/A</v>
      </c>
    </row>
    <row r="1251" spans="1:43">
      <c r="A1251" s="74">
        <v>3.0025979807199099</v>
      </c>
      <c r="B1251" s="74">
        <v>10566</v>
      </c>
      <c r="C1251" s="35">
        <v>0</v>
      </c>
      <c r="D1251" s="35">
        <f t="shared" ca="1" si="344"/>
        <v>38</v>
      </c>
      <c r="E1251" s="35">
        <f t="shared" ca="1" si="345"/>
        <v>1.5419905911250552E-3</v>
      </c>
      <c r="F1251" s="35">
        <f ca="1">E1251*'Input Sheet'!$D$2/SUM(OFFSET($E$4,0,0,'Input Sheet'!$D$2))</f>
        <v>0.71918335901387087</v>
      </c>
      <c r="G1251" s="35" t="str">
        <f t="shared" si="346"/>
        <v/>
      </c>
      <c r="H1251" s="35" t="str">
        <f t="shared" si="347"/>
        <v/>
      </c>
      <c r="J1251" s="19">
        <v>1248</v>
      </c>
      <c r="K1251" s="80">
        <f t="shared" si="348"/>
        <v>2.92272545799326</v>
      </c>
      <c r="L1251" s="77">
        <f t="shared" ca="1" si="349"/>
        <v>1.8337185407973631E-3</v>
      </c>
      <c r="M1251" s="27">
        <f t="shared" si="355"/>
        <v>2.92272545799326</v>
      </c>
      <c r="N1251" s="22" t="str">
        <f t="shared" si="350"/>
        <v/>
      </c>
      <c r="O1251" s="28" t="str">
        <f t="shared" ca="1" si="351"/>
        <v/>
      </c>
      <c r="P1251" s="28" t="str">
        <f t="shared" ca="1" si="352"/>
        <v/>
      </c>
      <c r="Q1251" s="20" t="str">
        <f ca="1">IF(O1251="","",SUM($P$4:$P1251))</f>
        <v/>
      </c>
      <c r="R1251" s="28" t="e">
        <f t="shared" si="358"/>
        <v>#N/A</v>
      </c>
      <c r="S1251" s="77">
        <f ca="1">SUM(L$4:L1251)</f>
        <v>1.9727127436701304</v>
      </c>
      <c r="T1251" s="80">
        <f t="shared" ca="1" si="353"/>
        <v>0.94194515570060922</v>
      </c>
      <c r="U1251" s="80" t="e">
        <f t="shared" ca="1" si="354"/>
        <v>#N/A</v>
      </c>
      <c r="V1251" s="28">
        <f t="shared" ref="V1251:V1264" si="359">ROUND(10^K1251,0)</f>
        <v>837</v>
      </c>
      <c r="W1251" s="2"/>
      <c r="X1251" s="2"/>
      <c r="Y1251" s="2"/>
      <c r="AB1251" s="6"/>
      <c r="AC1251" s="6"/>
      <c r="AP1251" s="35" t="e">
        <f t="shared" si="356"/>
        <v>#N/A</v>
      </c>
      <c r="AQ1251" s="78" t="e">
        <f t="shared" ca="1" si="357"/>
        <v>#N/A</v>
      </c>
    </row>
    <row r="1252" spans="1:43">
      <c r="A1252" s="74">
        <v>2.13987908640124</v>
      </c>
      <c r="B1252" s="74">
        <v>10572</v>
      </c>
      <c r="C1252" s="35">
        <v>0</v>
      </c>
      <c r="D1252" s="35">
        <f t="shared" ca="1" si="344"/>
        <v>20</v>
      </c>
      <c r="E1252" s="35">
        <f t="shared" ca="1" si="345"/>
        <v>9.9047570816791861E-4</v>
      </c>
      <c r="F1252" s="35">
        <f ca="1">E1252*'Input Sheet'!$D$2/SUM(OFFSET($E$4,0,0,'Input Sheet'!$D$2))</f>
        <v>0.46195719411109953</v>
      </c>
      <c r="G1252" s="35" t="str">
        <f t="shared" si="346"/>
        <v/>
      </c>
      <c r="H1252" s="35" t="str">
        <f t="shared" si="347"/>
        <v/>
      </c>
      <c r="J1252" s="19">
        <v>1249</v>
      </c>
      <c r="K1252" s="80">
        <f t="shared" si="348"/>
        <v>2.9237619608287</v>
      </c>
      <c r="L1252" s="77">
        <f t="shared" ca="1" si="349"/>
        <v>1.8337185407973631E-3</v>
      </c>
      <c r="M1252" s="27">
        <f t="shared" si="355"/>
        <v>2.9237619608287</v>
      </c>
      <c r="N1252" s="22" t="str">
        <f t="shared" si="350"/>
        <v/>
      </c>
      <c r="O1252" s="28" t="str">
        <f t="shared" ca="1" si="351"/>
        <v/>
      </c>
      <c r="P1252" s="28" t="str">
        <f t="shared" ca="1" si="352"/>
        <v/>
      </c>
      <c r="Q1252" s="20" t="str">
        <f ca="1">IF(O1252="","",SUM($P$4:$P1252))</f>
        <v/>
      </c>
      <c r="R1252" s="28" t="e">
        <f t="shared" si="358"/>
        <v>#N/A</v>
      </c>
      <c r="S1252" s="77">
        <f ca="1">SUM(L$4:L1252)</f>
        <v>1.9745464622109277</v>
      </c>
      <c r="T1252" s="80">
        <f t="shared" ca="1" si="353"/>
        <v>0.94282073289853874</v>
      </c>
      <c r="U1252" s="80" t="e">
        <f t="shared" ca="1" si="354"/>
        <v>#N/A</v>
      </c>
      <c r="V1252" s="28">
        <f t="shared" si="359"/>
        <v>839</v>
      </c>
      <c r="W1252" s="2"/>
      <c r="X1252" s="2"/>
      <c r="Y1252" s="2"/>
      <c r="AB1252" s="6"/>
      <c r="AC1252" s="6"/>
      <c r="AP1252" s="35" t="e">
        <f t="shared" si="356"/>
        <v>#N/A</v>
      </c>
      <c r="AQ1252" s="78" t="e">
        <f t="shared" ca="1" si="357"/>
        <v>#N/A</v>
      </c>
    </row>
    <row r="1253" spans="1:43">
      <c r="A1253" s="74">
        <v>2.2479732663618099</v>
      </c>
      <c r="B1253" s="74">
        <v>10579</v>
      </c>
      <c r="C1253" s="35">
        <v>0</v>
      </c>
      <c r="D1253" s="35">
        <f t="shared" ca="1" si="344"/>
        <v>23</v>
      </c>
      <c r="E1253" s="35">
        <f t="shared" ca="1" si="345"/>
        <v>6.587144272767226E-4</v>
      </c>
      <c r="F1253" s="35">
        <f ca="1">E1253*'Input Sheet'!$D$2/SUM(OFFSET($E$4,0,0,'Input Sheet'!$D$2))</f>
        <v>0.30722395919039147</v>
      </c>
      <c r="G1253" s="35" t="str">
        <f t="shared" si="346"/>
        <v/>
      </c>
      <c r="H1253" s="35" t="str">
        <f t="shared" si="347"/>
        <v/>
      </c>
      <c r="J1253" s="19">
        <v>1250</v>
      </c>
      <c r="K1253" s="80">
        <f t="shared" si="348"/>
        <v>2.92737036303902</v>
      </c>
      <c r="L1253" s="77">
        <f t="shared" ca="1" si="349"/>
        <v>1.8337185407973631E-3</v>
      </c>
      <c r="M1253" s="27">
        <f t="shared" si="355"/>
        <v>2.92737036303902</v>
      </c>
      <c r="N1253" s="22" t="str">
        <f t="shared" si="350"/>
        <v/>
      </c>
      <c r="O1253" s="28" t="str">
        <f t="shared" ca="1" si="351"/>
        <v/>
      </c>
      <c r="P1253" s="28" t="str">
        <f t="shared" ca="1" si="352"/>
        <v/>
      </c>
      <c r="Q1253" s="20" t="str">
        <f ca="1">IF(O1253="","",SUM($P$4:$P1253))</f>
        <v/>
      </c>
      <c r="R1253" s="28" t="e">
        <f t="shared" si="358"/>
        <v>#N/A</v>
      </c>
      <c r="S1253" s="77">
        <f ca="1">SUM(L$4:L1253)</f>
        <v>1.9763801807517249</v>
      </c>
      <c r="T1253" s="80">
        <f t="shared" ca="1" si="353"/>
        <v>0.94369631009646815</v>
      </c>
      <c r="U1253" s="80" t="e">
        <f t="shared" ca="1" si="354"/>
        <v>#N/A</v>
      </c>
      <c r="V1253" s="28">
        <f t="shared" si="359"/>
        <v>846</v>
      </c>
      <c r="W1253" s="2"/>
      <c r="X1253" s="2"/>
      <c r="Y1253" s="2"/>
      <c r="AB1253" s="6"/>
      <c r="AC1253" s="6"/>
      <c r="AP1253" s="35" t="e">
        <f t="shared" si="356"/>
        <v>#N/A</v>
      </c>
      <c r="AQ1253" s="78" t="e">
        <f t="shared" ca="1" si="357"/>
        <v>#N/A</v>
      </c>
    </row>
    <row r="1254" spans="1:43">
      <c r="A1254" s="74">
        <v>1.2041199826559199</v>
      </c>
      <c r="B1254" s="74">
        <v>10580</v>
      </c>
      <c r="C1254" s="35">
        <v>4.7619047619047597E-3</v>
      </c>
      <c r="D1254" s="35">
        <f t="shared" ca="1" si="344"/>
        <v>1</v>
      </c>
      <c r="E1254" s="35">
        <f t="shared" ca="1" si="345"/>
        <v>4.5231724006334947E-2</v>
      </c>
      <c r="F1254" s="35">
        <f ca="1">E1254*'Input Sheet'!$D$2/SUM(OFFSET($E$4,0,0,'Input Sheet'!$D$2))</f>
        <v>21.096045197740214</v>
      </c>
      <c r="G1254" s="35">
        <f t="shared" si="346"/>
        <v>1.2041199826559199</v>
      </c>
      <c r="H1254" s="35">
        <f t="shared" si="347"/>
        <v>1</v>
      </c>
      <c r="J1254" s="19">
        <v>1251</v>
      </c>
      <c r="K1254" s="80">
        <f t="shared" si="348"/>
        <v>2.9278834103307099</v>
      </c>
      <c r="L1254" s="77">
        <f t="shared" ca="1" si="349"/>
        <v>1.8337185407973631E-3</v>
      </c>
      <c r="M1254" s="27">
        <f t="shared" si="355"/>
        <v>2.9278834103307099</v>
      </c>
      <c r="N1254" s="22" t="str">
        <f t="shared" si="350"/>
        <v/>
      </c>
      <c r="O1254" s="28" t="str">
        <f t="shared" ca="1" si="351"/>
        <v/>
      </c>
      <c r="P1254" s="28" t="str">
        <f t="shared" ca="1" si="352"/>
        <v/>
      </c>
      <c r="Q1254" s="20" t="str">
        <f ca="1">IF(O1254="","",SUM($P$4:$P1254))</f>
        <v/>
      </c>
      <c r="R1254" s="28" t="e">
        <f t="shared" si="358"/>
        <v>#N/A</v>
      </c>
      <c r="S1254" s="77">
        <f ca="1">SUM(L$4:L1254)</f>
        <v>1.9782138992925222</v>
      </c>
      <c r="T1254" s="80">
        <f t="shared" ca="1" si="353"/>
        <v>0.94457188729439756</v>
      </c>
      <c r="U1254" s="80" t="e">
        <f t="shared" ca="1" si="354"/>
        <v>#N/A</v>
      </c>
      <c r="V1254" s="28">
        <f t="shared" si="359"/>
        <v>847</v>
      </c>
      <c r="W1254" s="2"/>
      <c r="X1254" s="2"/>
      <c r="Y1254" s="2"/>
      <c r="AB1254" s="6"/>
      <c r="AC1254" s="6"/>
      <c r="AP1254" s="35" t="e">
        <f t="shared" si="356"/>
        <v>#N/A</v>
      </c>
      <c r="AQ1254" s="78" t="e">
        <f t="shared" ca="1" si="357"/>
        <v>#N/A</v>
      </c>
    </row>
    <row r="1255" spans="1:43">
      <c r="A1255" s="74">
        <v>2.8573324964312699</v>
      </c>
      <c r="B1255" s="74">
        <v>10581</v>
      </c>
      <c r="C1255" s="35">
        <v>0</v>
      </c>
      <c r="D1255" s="35">
        <f t="shared" ca="1" si="344"/>
        <v>35</v>
      </c>
      <c r="E1255" s="35">
        <f t="shared" ca="1" si="345"/>
        <v>1.3846446124388249E-3</v>
      </c>
      <c r="F1255" s="35">
        <f ca="1">E1255*'Input Sheet'!$D$2/SUM(OFFSET($E$4,0,0,'Input Sheet'!$D$2))</f>
        <v>0.64579730197163909</v>
      </c>
      <c r="G1255" s="35" t="str">
        <f t="shared" si="346"/>
        <v/>
      </c>
      <c r="H1255" s="35" t="str">
        <f t="shared" si="347"/>
        <v/>
      </c>
      <c r="J1255" s="19">
        <v>1252</v>
      </c>
      <c r="K1255" s="80">
        <f t="shared" si="348"/>
        <v>2.9278834103307099</v>
      </c>
      <c r="L1255" s="77">
        <f t="shared" ca="1" si="349"/>
        <v>1.8337185407973631E-3</v>
      </c>
      <c r="M1255" s="27" t="str">
        <f t="shared" si="355"/>
        <v/>
      </c>
      <c r="N1255" s="22" t="str">
        <f t="shared" si="350"/>
        <v/>
      </c>
      <c r="O1255" s="28" t="str">
        <f t="shared" ca="1" si="351"/>
        <v/>
      </c>
      <c r="P1255" s="28" t="str">
        <f t="shared" ca="1" si="352"/>
        <v/>
      </c>
      <c r="Q1255" s="20" t="str">
        <f ca="1">IF(O1255="","",SUM($P$4:$P1255))</f>
        <v/>
      </c>
      <c r="R1255" s="28" t="e">
        <f t="shared" si="358"/>
        <v>#N/A</v>
      </c>
      <c r="S1255" s="77">
        <f ca="1">SUM(L$4:L1255)</f>
        <v>1.9800476178333195</v>
      </c>
      <c r="T1255" s="80">
        <f t="shared" ca="1" si="353"/>
        <v>0.94544746449232697</v>
      </c>
      <c r="U1255" s="80" t="e">
        <f t="shared" ca="1" si="354"/>
        <v>#N/A</v>
      </c>
      <c r="V1255" s="28">
        <f t="shared" si="359"/>
        <v>847</v>
      </c>
      <c r="W1255" s="2"/>
      <c r="X1255" s="2"/>
      <c r="Y1255" s="2"/>
      <c r="AB1255" s="6"/>
      <c r="AC1255" s="6"/>
      <c r="AP1255" s="35" t="e">
        <f t="shared" si="356"/>
        <v>#N/A</v>
      </c>
      <c r="AQ1255" s="78" t="e">
        <f t="shared" ca="1" si="357"/>
        <v>#N/A</v>
      </c>
    </row>
    <row r="1256" spans="1:43">
      <c r="A1256" s="74">
        <v>2.6627578316815699</v>
      </c>
      <c r="B1256" s="74">
        <v>10585</v>
      </c>
      <c r="C1256" s="35">
        <v>0</v>
      </c>
      <c r="D1256" s="35">
        <f t="shared" ca="1" si="344"/>
        <v>31</v>
      </c>
      <c r="E1256" s="35">
        <f t="shared" ca="1" si="345"/>
        <v>1.2923349716095702E-3</v>
      </c>
      <c r="F1256" s="35">
        <f ca="1">E1256*'Input Sheet'!$D$2/SUM(OFFSET($E$4,0,0,'Input Sheet'!$D$2))</f>
        <v>0.60274414850686331</v>
      </c>
      <c r="G1256" s="35" t="str">
        <f t="shared" si="346"/>
        <v/>
      </c>
      <c r="H1256" s="35" t="str">
        <f t="shared" si="347"/>
        <v/>
      </c>
      <c r="J1256" s="19">
        <v>1253</v>
      </c>
      <c r="K1256" s="80">
        <f t="shared" si="348"/>
        <v>2.9415114326344001</v>
      </c>
      <c r="L1256" s="77">
        <f t="shared" ca="1" si="349"/>
        <v>1.8337185407973631E-3</v>
      </c>
      <c r="M1256" s="27">
        <f t="shared" si="355"/>
        <v>2.9415114326344001</v>
      </c>
      <c r="N1256" s="22" t="str">
        <f t="shared" si="350"/>
        <v/>
      </c>
      <c r="O1256" s="28" t="str">
        <f t="shared" ca="1" si="351"/>
        <v/>
      </c>
      <c r="P1256" s="28" t="str">
        <f t="shared" ca="1" si="352"/>
        <v/>
      </c>
      <c r="Q1256" s="20" t="str">
        <f ca="1">IF(O1256="","",SUM($P$4:$P1256))</f>
        <v/>
      </c>
      <c r="R1256" s="28" t="e">
        <f t="shared" si="358"/>
        <v>#N/A</v>
      </c>
      <c r="S1256" s="77">
        <f ca="1">SUM(L$4:L1256)</f>
        <v>1.9818813363741168</v>
      </c>
      <c r="T1256" s="80">
        <f t="shared" ca="1" si="353"/>
        <v>0.94632304169025649</v>
      </c>
      <c r="U1256" s="80" t="e">
        <f t="shared" ca="1" si="354"/>
        <v>#N/A</v>
      </c>
      <c r="V1256" s="28">
        <f t="shared" si="359"/>
        <v>874</v>
      </c>
      <c r="W1256" s="2"/>
      <c r="X1256" s="2"/>
      <c r="Y1256" s="2"/>
      <c r="AB1256" s="6"/>
      <c r="AC1256" s="6"/>
      <c r="AP1256" s="35" t="e">
        <f t="shared" si="356"/>
        <v>#N/A</v>
      </c>
      <c r="AQ1256" s="78" t="e">
        <f t="shared" ca="1" si="357"/>
        <v>#N/A</v>
      </c>
    </row>
    <row r="1257" spans="1:43">
      <c r="A1257" s="74">
        <v>2.6232492903978999</v>
      </c>
      <c r="B1257" s="74">
        <v>10588</v>
      </c>
      <c r="C1257" s="35">
        <v>4.20168067226891E-3</v>
      </c>
      <c r="D1257" s="35">
        <f t="shared" ca="1" si="344"/>
        <v>30</v>
      </c>
      <c r="E1257" s="35">
        <f t="shared" ca="1" si="345"/>
        <v>1.2681791777477088E-3</v>
      </c>
      <c r="F1257" s="35">
        <f ca="1">E1257*'Input Sheet'!$D$2/SUM(OFFSET($E$4,0,0,'Input Sheet'!$D$2))</f>
        <v>0.59147790274037981</v>
      </c>
      <c r="G1257" s="35">
        <f t="shared" si="346"/>
        <v>2.6232492903978999</v>
      </c>
      <c r="H1257" s="35">
        <f t="shared" si="347"/>
        <v>1</v>
      </c>
      <c r="J1257" s="19">
        <v>1254</v>
      </c>
      <c r="K1257" s="80">
        <f t="shared" si="348"/>
        <v>2.9459607035775699</v>
      </c>
      <c r="L1257" s="77">
        <f t="shared" ca="1" si="349"/>
        <v>1.8337185407973631E-3</v>
      </c>
      <c r="M1257" s="27">
        <f t="shared" si="355"/>
        <v>2.9459607035775699</v>
      </c>
      <c r="N1257" s="22" t="str">
        <f t="shared" si="350"/>
        <v/>
      </c>
      <c r="O1257" s="28" t="str">
        <f t="shared" ca="1" si="351"/>
        <v/>
      </c>
      <c r="P1257" s="28" t="str">
        <f t="shared" ca="1" si="352"/>
        <v/>
      </c>
      <c r="Q1257" s="20" t="str">
        <f ca="1">IF(O1257="","",SUM($P$4:$P1257))</f>
        <v/>
      </c>
      <c r="R1257" s="28" t="e">
        <f t="shared" si="358"/>
        <v>#N/A</v>
      </c>
      <c r="S1257" s="77">
        <f ca="1">SUM(L$4:L1257)</f>
        <v>1.9837150549149141</v>
      </c>
      <c r="T1257" s="80">
        <f t="shared" ca="1" si="353"/>
        <v>0.94719861888818591</v>
      </c>
      <c r="U1257" s="80" t="e">
        <f t="shared" ca="1" si="354"/>
        <v>#N/A</v>
      </c>
      <c r="V1257" s="28">
        <f t="shared" si="359"/>
        <v>883</v>
      </c>
      <c r="W1257" s="2"/>
      <c r="X1257" s="2"/>
      <c r="Y1257" s="2"/>
      <c r="AB1257" s="6"/>
      <c r="AC1257" s="6"/>
      <c r="AP1257" s="35" t="e">
        <f t="shared" si="356"/>
        <v>#N/A</v>
      </c>
      <c r="AQ1257" s="78" t="e">
        <f t="shared" ca="1" si="357"/>
        <v>#N/A</v>
      </c>
    </row>
    <row r="1258" spans="1:43">
      <c r="A1258" s="74">
        <v>2.3031960574204899</v>
      </c>
      <c r="B1258" s="74">
        <v>10597</v>
      </c>
      <c r="C1258" s="35">
        <v>1.01522842639594E-2</v>
      </c>
      <c r="D1258" s="35">
        <f t="shared" ca="1" si="344"/>
        <v>24</v>
      </c>
      <c r="E1258" s="35">
        <f t="shared" ca="1" si="345"/>
        <v>7.7985731045405093E-4</v>
      </c>
      <c r="F1258" s="35">
        <f ca="1">E1258*'Input Sheet'!$D$2/SUM(OFFSET($E$4,0,0,'Input Sheet'!$D$2))</f>
        <v>0.36372491720241751</v>
      </c>
      <c r="G1258" s="35">
        <f t="shared" si="346"/>
        <v>2.3031960574204899</v>
      </c>
      <c r="H1258" s="35">
        <f t="shared" si="347"/>
        <v>2</v>
      </c>
      <c r="J1258" s="19">
        <v>1255</v>
      </c>
      <c r="K1258" s="80">
        <f t="shared" si="348"/>
        <v>2.9580858485210899</v>
      </c>
      <c r="L1258" s="77">
        <f t="shared" ca="1" si="349"/>
        <v>1.8337185407973631E-3</v>
      </c>
      <c r="M1258" s="27">
        <f t="shared" si="355"/>
        <v>2.9580858485210899</v>
      </c>
      <c r="N1258" s="22" t="str">
        <f t="shared" si="350"/>
        <v/>
      </c>
      <c r="O1258" s="28" t="str">
        <f t="shared" ca="1" si="351"/>
        <v/>
      </c>
      <c r="P1258" s="28" t="str">
        <f t="shared" ca="1" si="352"/>
        <v/>
      </c>
      <c r="Q1258" s="20" t="str">
        <f ca="1">IF(O1258="","",SUM($P$4:$P1258))</f>
        <v/>
      </c>
      <c r="R1258" s="28" t="e">
        <f t="shared" si="358"/>
        <v>#N/A</v>
      </c>
      <c r="S1258" s="77">
        <f ca="1">SUM(L$4:L1258)</f>
        <v>1.9855487734557113</v>
      </c>
      <c r="T1258" s="80">
        <f t="shared" ca="1" si="353"/>
        <v>0.94807419608611532</v>
      </c>
      <c r="U1258" s="80" t="e">
        <f t="shared" ca="1" si="354"/>
        <v>#N/A</v>
      </c>
      <c r="V1258" s="28">
        <f t="shared" si="359"/>
        <v>908</v>
      </c>
      <c r="W1258" s="2"/>
      <c r="X1258" s="2"/>
      <c r="Y1258" s="2"/>
      <c r="AB1258" s="6"/>
      <c r="AC1258" s="6"/>
      <c r="AP1258" s="35" t="e">
        <f t="shared" si="356"/>
        <v>#N/A</v>
      </c>
      <c r="AQ1258" s="78" t="e">
        <f t="shared" ca="1" si="357"/>
        <v>#N/A</v>
      </c>
    </row>
    <row r="1259" spans="1:43">
      <c r="A1259" s="74">
        <v>2.36361197989214</v>
      </c>
      <c r="B1259" s="74">
        <v>10603</v>
      </c>
      <c r="C1259" s="35">
        <v>0</v>
      </c>
      <c r="D1259" s="35">
        <f t="shared" ca="1" si="344"/>
        <v>25</v>
      </c>
      <c r="E1259" s="35">
        <f t="shared" ca="1" si="345"/>
        <v>7.2564263111767296E-4</v>
      </c>
      <c r="F1259" s="35">
        <f ca="1">E1259*'Input Sheet'!$D$2/SUM(OFFSET($E$4,0,0,'Input Sheet'!$D$2))</f>
        <v>0.33843922777123336</v>
      </c>
      <c r="G1259" s="35" t="str">
        <f t="shared" si="346"/>
        <v/>
      </c>
      <c r="H1259" s="35" t="str">
        <f t="shared" si="347"/>
        <v/>
      </c>
      <c r="J1259" s="19">
        <v>1256</v>
      </c>
      <c r="K1259" s="80">
        <f t="shared" si="348"/>
        <v>2.9670797341444999</v>
      </c>
      <c r="L1259" s="77">
        <f t="shared" ca="1" si="349"/>
        <v>1.5419905911250552E-3</v>
      </c>
      <c r="M1259" s="27">
        <f t="shared" si="355"/>
        <v>2.9670797341444999</v>
      </c>
      <c r="N1259" s="22" t="str">
        <f t="shared" si="350"/>
        <v/>
      </c>
      <c r="O1259" s="28" t="str">
        <f t="shared" ca="1" si="351"/>
        <v/>
      </c>
      <c r="P1259" s="28" t="str">
        <f t="shared" ca="1" si="352"/>
        <v/>
      </c>
      <c r="Q1259" s="20" t="str">
        <f ca="1">IF(O1259="","",SUM($P$4:$P1259))</f>
        <v/>
      </c>
      <c r="R1259" s="28" t="e">
        <f t="shared" si="358"/>
        <v>#N/A</v>
      </c>
      <c r="S1259" s="77">
        <f ca="1">SUM(L$4:L1259)</f>
        <v>1.9870907640468365</v>
      </c>
      <c r="T1259" s="80">
        <f t="shared" ca="1" si="353"/>
        <v>0.94881047691164699</v>
      </c>
      <c r="U1259" s="80" t="e">
        <f t="shared" ca="1" si="354"/>
        <v>#N/A</v>
      </c>
      <c r="V1259" s="28">
        <f t="shared" si="359"/>
        <v>927</v>
      </c>
      <c r="W1259" s="2"/>
      <c r="X1259" s="2"/>
      <c r="Y1259" s="2"/>
      <c r="AB1259" s="6"/>
      <c r="AC1259" s="6"/>
      <c r="AP1259" s="35" t="e">
        <f t="shared" si="356"/>
        <v>#N/A</v>
      </c>
      <c r="AQ1259" s="78" t="e">
        <f t="shared" ca="1" si="357"/>
        <v>#N/A</v>
      </c>
    </row>
    <row r="1260" spans="1:43">
      <c r="A1260" s="74">
        <v>2.5440680443502801</v>
      </c>
      <c r="B1260" s="74">
        <v>10605</v>
      </c>
      <c r="C1260" s="35">
        <v>0</v>
      </c>
      <c r="D1260" s="35">
        <f t="shared" ca="1" si="344"/>
        <v>29</v>
      </c>
      <c r="E1260" s="35">
        <f t="shared" ca="1" si="345"/>
        <v>1.0943159033790714E-3</v>
      </c>
      <c r="F1260" s="35">
        <f ca="1">E1260*'Input Sheet'!$D$2/SUM(OFFSET($E$4,0,0,'Input Sheet'!$D$2))</f>
        <v>0.51038819026790838</v>
      </c>
      <c r="G1260" s="35" t="str">
        <f t="shared" si="346"/>
        <v/>
      </c>
      <c r="H1260" s="35" t="str">
        <f t="shared" si="347"/>
        <v/>
      </c>
      <c r="J1260" s="19">
        <v>1257</v>
      </c>
      <c r="K1260" s="80">
        <f t="shared" si="348"/>
        <v>2.9680157139936401</v>
      </c>
      <c r="L1260" s="77">
        <f t="shared" ca="1" si="349"/>
        <v>1.5419905911250552E-3</v>
      </c>
      <c r="M1260" s="27">
        <f t="shared" si="355"/>
        <v>2.9680157139936401</v>
      </c>
      <c r="N1260" s="22" t="str">
        <f t="shared" si="350"/>
        <v/>
      </c>
      <c r="O1260" s="28" t="str">
        <f t="shared" ca="1" si="351"/>
        <v/>
      </c>
      <c r="P1260" s="28" t="str">
        <f t="shared" ca="1" si="352"/>
        <v/>
      </c>
      <c r="Q1260" s="20" t="str">
        <f ca="1">IF(O1260="","",SUM($P$4:$P1260))</f>
        <v/>
      </c>
      <c r="R1260" s="28" t="e">
        <f t="shared" si="358"/>
        <v>#N/A</v>
      </c>
      <c r="S1260" s="77">
        <f ca="1">SUM(L$4:L1260)</f>
        <v>1.9886327546379616</v>
      </c>
      <c r="T1260" s="80">
        <f t="shared" ca="1" si="353"/>
        <v>0.94954675773717867</v>
      </c>
      <c r="U1260" s="80" t="e">
        <f t="shared" ca="1" si="354"/>
        <v>#N/A</v>
      </c>
      <c r="V1260" s="28">
        <f t="shared" si="359"/>
        <v>929</v>
      </c>
      <c r="W1260" s="2"/>
      <c r="X1260" s="2"/>
      <c r="Y1260" s="2"/>
      <c r="AB1260" s="6"/>
      <c r="AC1260" s="6"/>
      <c r="AP1260" s="35" t="e">
        <f t="shared" si="356"/>
        <v>#N/A</v>
      </c>
      <c r="AQ1260" s="78" t="e">
        <f t="shared" ca="1" si="357"/>
        <v>#N/A</v>
      </c>
    </row>
    <row r="1261" spans="1:43">
      <c r="A1261" s="74">
        <v>1.9542425094393201</v>
      </c>
      <c r="B1261" s="74">
        <v>10611</v>
      </c>
      <c r="C1261" s="35">
        <v>2.7777777777777801E-2</v>
      </c>
      <c r="D1261" s="35">
        <f t="shared" ca="1" si="344"/>
        <v>16</v>
      </c>
      <c r="E1261" s="35">
        <f t="shared" ca="1" si="345"/>
        <v>1.9665966959276065E-3</v>
      </c>
      <c r="F1261" s="35">
        <f ca="1">E1261*'Input Sheet'!$D$2/SUM(OFFSET($E$4,0,0,'Input Sheet'!$D$2))</f>
        <v>0.91721935642348751</v>
      </c>
      <c r="G1261" s="35">
        <f t="shared" si="346"/>
        <v>1.9542425094393201</v>
      </c>
      <c r="H1261" s="35">
        <f t="shared" si="347"/>
        <v>4</v>
      </c>
      <c r="J1261" s="19">
        <v>1258</v>
      </c>
      <c r="K1261" s="80">
        <f t="shared" si="348"/>
        <v>2.9722028383790602</v>
      </c>
      <c r="L1261" s="77">
        <f t="shared" ca="1" si="349"/>
        <v>1.5419905911250552E-3</v>
      </c>
      <c r="M1261" s="27">
        <f t="shared" si="355"/>
        <v>2.9722028383790602</v>
      </c>
      <c r="N1261" s="22" t="str">
        <f t="shared" si="350"/>
        <v/>
      </c>
      <c r="O1261" s="28" t="str">
        <f t="shared" ca="1" si="351"/>
        <v/>
      </c>
      <c r="P1261" s="28" t="str">
        <f t="shared" ca="1" si="352"/>
        <v/>
      </c>
      <c r="Q1261" s="20" t="str">
        <f ca="1">IF(O1261="","",SUM($P$4:$P1261))</f>
        <v/>
      </c>
      <c r="R1261" s="28" t="e">
        <f t="shared" si="358"/>
        <v>#N/A</v>
      </c>
      <c r="S1261" s="77">
        <f ca="1">SUM(L$4:L1261)</f>
        <v>1.9901747452290868</v>
      </c>
      <c r="T1261" s="80">
        <f t="shared" ca="1" si="353"/>
        <v>0.95028303856271024</v>
      </c>
      <c r="U1261" s="80" t="e">
        <f t="shared" ca="1" si="354"/>
        <v>#N/A</v>
      </c>
      <c r="V1261" s="28">
        <f t="shared" si="359"/>
        <v>938</v>
      </c>
      <c r="W1261" s="2"/>
      <c r="X1261" s="2"/>
      <c r="Y1261" s="2"/>
      <c r="AB1261" s="6"/>
      <c r="AC1261" s="6"/>
      <c r="AP1261" s="35" t="e">
        <f t="shared" si="356"/>
        <v>#N/A</v>
      </c>
      <c r="AQ1261" s="78" t="e">
        <f t="shared" ca="1" si="357"/>
        <v>#N/A</v>
      </c>
    </row>
    <row r="1262" spans="1:43">
      <c r="A1262" s="74">
        <v>1.9444826721501702</v>
      </c>
      <c r="B1262" s="74">
        <v>10612</v>
      </c>
      <c r="C1262" s="35">
        <v>0</v>
      </c>
      <c r="D1262" s="35">
        <f t="shared" ca="1" si="344"/>
        <v>16</v>
      </c>
      <c r="E1262" s="35">
        <f t="shared" ca="1" si="345"/>
        <v>1.9665966959276065E-3</v>
      </c>
      <c r="F1262" s="35">
        <f ca="1">E1262*'Input Sheet'!$D$2/SUM(OFFSET($E$4,0,0,'Input Sheet'!$D$2))</f>
        <v>0.91721935642348751</v>
      </c>
      <c r="G1262" s="35" t="str">
        <f t="shared" si="346"/>
        <v/>
      </c>
      <c r="H1262" s="35" t="str">
        <f t="shared" si="347"/>
        <v/>
      </c>
      <c r="J1262" s="19">
        <v>1259</v>
      </c>
      <c r="K1262" s="80">
        <f t="shared" si="348"/>
        <v>2.9804578922761</v>
      </c>
      <c r="L1262" s="77">
        <f t="shared" ca="1" si="349"/>
        <v>1.5419905911250552E-3</v>
      </c>
      <c r="M1262" s="27">
        <f t="shared" si="355"/>
        <v>2.9804578922761</v>
      </c>
      <c r="N1262" s="22" t="str">
        <f t="shared" si="350"/>
        <v/>
      </c>
      <c r="O1262" s="28" t="str">
        <f t="shared" ca="1" si="351"/>
        <v/>
      </c>
      <c r="P1262" s="28" t="str">
        <f t="shared" ca="1" si="352"/>
        <v/>
      </c>
      <c r="Q1262" s="20" t="str">
        <f ca="1">IF(O1262="","",SUM($P$4:$P1262))</f>
        <v/>
      </c>
      <c r="R1262" s="28" t="e">
        <f t="shared" si="358"/>
        <v>#N/A</v>
      </c>
      <c r="S1262" s="77">
        <f ca="1">SUM(L$4:L1262)</f>
        <v>1.9917167358202119</v>
      </c>
      <c r="T1262" s="80">
        <f t="shared" ca="1" si="353"/>
        <v>0.95101931938824191</v>
      </c>
      <c r="U1262" s="80" t="e">
        <f t="shared" ca="1" si="354"/>
        <v>#N/A</v>
      </c>
      <c r="V1262" s="28">
        <f t="shared" si="359"/>
        <v>956</v>
      </c>
      <c r="W1262" s="2"/>
      <c r="X1262" s="2"/>
      <c r="Y1262" s="2"/>
      <c r="AB1262" s="6"/>
      <c r="AC1262" s="6"/>
      <c r="AP1262" s="35" t="e">
        <f t="shared" si="356"/>
        <v>#N/A</v>
      </c>
      <c r="AQ1262" s="78" t="e">
        <f t="shared" ca="1" si="357"/>
        <v>#N/A</v>
      </c>
    </row>
    <row r="1263" spans="1:43">
      <c r="A1263" s="74">
        <v>3.12904505988796</v>
      </c>
      <c r="B1263" s="74">
        <v>10613</v>
      </c>
      <c r="C1263" s="35">
        <v>0</v>
      </c>
      <c r="D1263" s="35">
        <f t="shared" ca="1" si="344"/>
        <v>41</v>
      </c>
      <c r="E1263" s="35">
        <f t="shared" ca="1" si="345"/>
        <v>1.9955172355736006E-3</v>
      </c>
      <c r="F1263" s="35">
        <f ca="1">E1263*'Input Sheet'!$D$2/SUM(OFFSET($E$4,0,0,'Input Sheet'!$D$2))</f>
        <v>0.93070787637089158</v>
      </c>
      <c r="G1263" s="35" t="str">
        <f t="shared" si="346"/>
        <v/>
      </c>
      <c r="H1263" s="35" t="str">
        <f t="shared" si="347"/>
        <v/>
      </c>
      <c r="J1263" s="19">
        <v>1260</v>
      </c>
      <c r="K1263" s="80">
        <f t="shared" si="348"/>
        <v>2.9822712330395702</v>
      </c>
      <c r="L1263" s="77">
        <f t="shared" ca="1" si="349"/>
        <v>1.5419905911250552E-3</v>
      </c>
      <c r="M1263" s="27">
        <f t="shared" si="355"/>
        <v>2.9822712330395702</v>
      </c>
      <c r="N1263" s="22" t="str">
        <f t="shared" si="350"/>
        <v/>
      </c>
      <c r="O1263" s="28" t="str">
        <f t="shared" ca="1" si="351"/>
        <v/>
      </c>
      <c r="P1263" s="28" t="str">
        <f t="shared" ca="1" si="352"/>
        <v/>
      </c>
      <c r="Q1263" s="20" t="str">
        <f ca="1">IF(O1263="","",SUM($P$4:$P1263))</f>
        <v/>
      </c>
      <c r="R1263" s="28" t="e">
        <f t="shared" si="358"/>
        <v>#N/A</v>
      </c>
      <c r="S1263" s="77">
        <f ca="1">SUM(L$4:L1263)</f>
        <v>1.9932587264113371</v>
      </c>
      <c r="T1263" s="80">
        <f t="shared" ca="1" si="353"/>
        <v>0.95175560021377359</v>
      </c>
      <c r="U1263" s="80" t="e">
        <f t="shared" ca="1" si="354"/>
        <v>#N/A</v>
      </c>
      <c r="V1263" s="28">
        <f t="shared" si="359"/>
        <v>960</v>
      </c>
      <c r="W1263" s="2"/>
      <c r="X1263" s="2"/>
      <c r="Y1263" s="2"/>
      <c r="AB1263" s="6"/>
      <c r="AC1263" s="6"/>
      <c r="AP1263" s="35" t="e">
        <f t="shared" si="356"/>
        <v>#N/A</v>
      </c>
      <c r="AQ1263" s="78" t="e">
        <f t="shared" ca="1" si="357"/>
        <v>#N/A</v>
      </c>
    </row>
    <row r="1264" spans="1:43">
      <c r="A1264" s="74">
        <v>2.66745295288995</v>
      </c>
      <c r="B1264" s="74">
        <v>10614</v>
      </c>
      <c r="C1264" s="35">
        <v>0</v>
      </c>
      <c r="D1264" s="35">
        <f t="shared" ca="1" si="344"/>
        <v>31</v>
      </c>
      <c r="E1264" s="35">
        <f t="shared" ca="1" si="345"/>
        <v>1.2923349716095702E-3</v>
      </c>
      <c r="F1264" s="35">
        <f ca="1">E1264*'Input Sheet'!$D$2/SUM(OFFSET($E$4,0,0,'Input Sheet'!$D$2))</f>
        <v>0.60274414850686331</v>
      </c>
      <c r="G1264" s="35" t="str">
        <f t="shared" si="346"/>
        <v/>
      </c>
      <c r="H1264" s="35" t="str">
        <f t="shared" si="347"/>
        <v/>
      </c>
      <c r="J1264" s="19">
        <v>1261</v>
      </c>
      <c r="K1264" s="30">
        <f t="shared" si="348"/>
        <v>2.9854264740829999</v>
      </c>
      <c r="L1264" s="77">
        <f t="shared" ca="1" si="349"/>
        <v>1.5419905911250552E-3</v>
      </c>
      <c r="M1264" s="27">
        <f t="shared" si="355"/>
        <v>2.9854264740829999</v>
      </c>
      <c r="N1264" s="22" t="str">
        <f t="shared" si="350"/>
        <v/>
      </c>
      <c r="O1264" s="28" t="str">
        <f t="shared" ca="1" si="351"/>
        <v/>
      </c>
      <c r="P1264" s="28" t="str">
        <f t="shared" ca="1" si="352"/>
        <v/>
      </c>
      <c r="Q1264" s="20" t="str">
        <f ca="1">IF(O1264="","",SUM($P$4:$P1264))</f>
        <v/>
      </c>
      <c r="R1264" s="28" t="e">
        <f t="shared" si="358"/>
        <v>#N/A</v>
      </c>
      <c r="S1264" s="77">
        <f ca="1">SUM(L$4:L1264)</f>
        <v>1.9948007170024622</v>
      </c>
      <c r="T1264" s="80">
        <f t="shared" ca="1" si="353"/>
        <v>0.95249188103930527</v>
      </c>
      <c r="U1264" s="80" t="e">
        <f t="shared" ca="1" si="354"/>
        <v>#N/A</v>
      </c>
      <c r="V1264" s="28">
        <f t="shared" si="359"/>
        <v>967</v>
      </c>
      <c r="W1264" s="2"/>
      <c r="X1264" s="2"/>
      <c r="Y1264" s="2"/>
      <c r="AB1264" s="6"/>
      <c r="AC1264" s="6"/>
      <c r="AP1264" s="35" t="e">
        <f t="shared" si="356"/>
        <v>#N/A</v>
      </c>
      <c r="AQ1264" s="78" t="e">
        <f t="shared" ca="1" si="357"/>
        <v>#N/A</v>
      </c>
    </row>
    <row r="1265" spans="1:43">
      <c r="A1265" s="74">
        <v>2.7715874808812599</v>
      </c>
      <c r="B1265" s="74">
        <v>10618</v>
      </c>
      <c r="C1265" s="35">
        <v>0</v>
      </c>
      <c r="D1265" s="35">
        <f t="shared" ca="1" si="344"/>
        <v>34</v>
      </c>
      <c r="E1265" s="35">
        <f t="shared" ca="1" si="345"/>
        <v>1.3846446124388249E-3</v>
      </c>
      <c r="F1265" s="35">
        <f ca="1">E1265*'Input Sheet'!$D$2/SUM(OFFSET($E$4,0,0,'Input Sheet'!$D$2))</f>
        <v>0.64579730197163909</v>
      </c>
      <c r="G1265" s="35" t="str">
        <f t="shared" si="346"/>
        <v/>
      </c>
      <c r="H1265" s="35" t="str">
        <f t="shared" si="347"/>
        <v/>
      </c>
      <c r="J1265" s="19">
        <v>1262</v>
      </c>
      <c r="K1265" s="30">
        <f t="shared" si="348"/>
        <v>2.98587535730839</v>
      </c>
      <c r="L1265" s="77">
        <f t="shared" ca="1" si="349"/>
        <v>1.5419905911250552E-3</v>
      </c>
      <c r="M1265" s="27">
        <f t="shared" si="355"/>
        <v>2.98587535730839</v>
      </c>
      <c r="N1265" s="22" t="str">
        <f t="shared" si="350"/>
        <v/>
      </c>
      <c r="O1265" s="28" t="str">
        <f t="shared" ca="1" si="351"/>
        <v/>
      </c>
      <c r="P1265" s="28" t="str">
        <f t="shared" ca="1" si="352"/>
        <v/>
      </c>
      <c r="Q1265" s="20" t="str">
        <f ca="1">IF(O1265="","",SUM($P$4:$P1265))</f>
        <v/>
      </c>
      <c r="R1265" s="28" t="e">
        <f t="shared" si="358"/>
        <v>#N/A</v>
      </c>
      <c r="S1265" s="77">
        <f ca="1">SUM(L$4:L1265)</f>
        <v>1.9963427075935873</v>
      </c>
      <c r="T1265" s="80">
        <f t="shared" ca="1" si="353"/>
        <v>0.95322816186483683</v>
      </c>
      <c r="U1265" s="80" t="e">
        <f t="shared" ca="1" si="354"/>
        <v>#N/A</v>
      </c>
      <c r="V1265" s="2"/>
      <c r="W1265" s="2"/>
      <c r="X1265" s="2"/>
      <c r="Y1265" s="2"/>
      <c r="AB1265" s="6"/>
      <c r="AC1265" s="6"/>
      <c r="AP1265" s="35" t="e">
        <f t="shared" si="356"/>
        <v>#N/A</v>
      </c>
      <c r="AQ1265" s="78" t="e">
        <f t="shared" ca="1" si="357"/>
        <v>#N/A</v>
      </c>
    </row>
    <row r="1266" spans="1:43">
      <c r="A1266" s="74">
        <v>2.2455126678141499</v>
      </c>
      <c r="B1266" s="74">
        <v>10628</v>
      </c>
      <c r="C1266" s="35">
        <v>0</v>
      </c>
      <c r="D1266" s="35">
        <f t="shared" ca="1" si="344"/>
        <v>23</v>
      </c>
      <c r="E1266" s="35">
        <f t="shared" ca="1" si="345"/>
        <v>6.587144272767226E-4</v>
      </c>
      <c r="F1266" s="35">
        <f ca="1">E1266*'Input Sheet'!$D$2/SUM(OFFSET($E$4,0,0,'Input Sheet'!$D$2))</f>
        <v>0.30722395919039147</v>
      </c>
      <c r="G1266" s="35" t="str">
        <f t="shared" si="346"/>
        <v/>
      </c>
      <c r="H1266" s="35" t="str">
        <f t="shared" si="347"/>
        <v/>
      </c>
      <c r="J1266" s="19">
        <v>1263</v>
      </c>
      <c r="K1266" s="30">
        <f t="shared" si="348"/>
        <v>2.9912260756924902</v>
      </c>
      <c r="L1266" s="77">
        <f t="shared" ca="1" si="349"/>
        <v>1.5419905911250552E-3</v>
      </c>
      <c r="M1266" s="27">
        <f t="shared" si="355"/>
        <v>2.9912260756924902</v>
      </c>
      <c r="N1266" s="22" t="str">
        <f t="shared" si="350"/>
        <v/>
      </c>
      <c r="O1266" s="28" t="str">
        <f t="shared" ca="1" si="351"/>
        <v/>
      </c>
      <c r="P1266" s="28" t="str">
        <f t="shared" ca="1" si="352"/>
        <v/>
      </c>
      <c r="Q1266" s="20" t="str">
        <f ca="1">IF(O1266="","",SUM($P$4:$P1266))</f>
        <v/>
      </c>
      <c r="R1266" s="28" t="e">
        <f t="shared" si="358"/>
        <v>#N/A</v>
      </c>
      <c r="S1266" s="77">
        <f ca="1">SUM(L$4:L1266)</f>
        <v>1.9978846981847125</v>
      </c>
      <c r="T1266" s="80">
        <f t="shared" ca="1" si="353"/>
        <v>0.95396444269036851</v>
      </c>
      <c r="U1266" s="80" t="e">
        <f t="shared" ca="1" si="354"/>
        <v>#N/A</v>
      </c>
      <c r="V1266" s="2"/>
      <c r="W1266" s="2"/>
      <c r="X1266" s="2"/>
      <c r="Y1266" s="2"/>
      <c r="AB1266" s="6"/>
      <c r="AC1266" s="6"/>
      <c r="AP1266" s="35" t="e">
        <f t="shared" si="356"/>
        <v>#N/A</v>
      </c>
      <c r="AQ1266" s="78" t="e">
        <f t="shared" ca="1" si="357"/>
        <v>#N/A</v>
      </c>
    </row>
    <row r="1267" spans="1:43">
      <c r="A1267" s="74">
        <v>3.12057393120585</v>
      </c>
      <c r="B1267" s="74">
        <v>10849</v>
      </c>
      <c r="C1267" s="35">
        <v>0</v>
      </c>
      <c r="D1267" s="35">
        <f t="shared" ca="1" si="344"/>
        <v>41</v>
      </c>
      <c r="E1267" s="35">
        <f t="shared" ca="1" si="345"/>
        <v>1.9955172355736006E-3</v>
      </c>
      <c r="F1267" s="35">
        <f ca="1">E1267*'Input Sheet'!$D$2/SUM(OFFSET($E$4,0,0,'Input Sheet'!$D$2))</f>
        <v>0.93070787637089158</v>
      </c>
      <c r="G1267" s="35" t="str">
        <f t="shared" si="346"/>
        <v/>
      </c>
      <c r="H1267" s="35" t="str">
        <f t="shared" si="347"/>
        <v/>
      </c>
      <c r="J1267" s="19">
        <v>1264</v>
      </c>
      <c r="K1267" s="30">
        <f t="shared" si="348"/>
        <v>2.9916690073799499</v>
      </c>
      <c r="L1267" s="77">
        <f t="shared" ca="1" si="349"/>
        <v>1.5419905911250552E-3</v>
      </c>
      <c r="M1267" s="27">
        <f t="shared" si="355"/>
        <v>2.9916690073799499</v>
      </c>
      <c r="N1267" s="22" t="str">
        <f t="shared" si="350"/>
        <v/>
      </c>
      <c r="O1267" s="28" t="str">
        <f t="shared" ca="1" si="351"/>
        <v/>
      </c>
      <c r="P1267" s="28" t="str">
        <f t="shared" ca="1" si="352"/>
        <v/>
      </c>
      <c r="Q1267" s="20" t="str">
        <f ca="1">IF(O1267="","",SUM($P$4:$P1267))</f>
        <v/>
      </c>
      <c r="R1267" s="28" t="e">
        <f t="shared" si="358"/>
        <v>#N/A</v>
      </c>
      <c r="S1267" s="77">
        <f ca="1">SUM(L$4:L1267)</f>
        <v>1.9994266887758376</v>
      </c>
      <c r="T1267" s="80">
        <f t="shared" ca="1" si="353"/>
        <v>0.95470072351590018</v>
      </c>
      <c r="U1267" s="80" t="e">
        <f t="shared" ca="1" si="354"/>
        <v>#N/A</v>
      </c>
      <c r="V1267" s="2"/>
      <c r="W1267" s="2"/>
      <c r="X1267" s="2"/>
      <c r="Y1267" s="2"/>
      <c r="AB1267" s="6"/>
      <c r="AC1267" s="6"/>
      <c r="AP1267" s="35" t="e">
        <f t="shared" si="356"/>
        <v>#N/A</v>
      </c>
      <c r="AQ1267" s="78" t="e">
        <f t="shared" ca="1" si="357"/>
        <v>#N/A</v>
      </c>
    </row>
    <row r="1268" spans="1:43">
      <c r="A1268" s="74">
        <v>2.02118929906994</v>
      </c>
      <c r="B1268" s="74">
        <v>10983</v>
      </c>
      <c r="C1268" s="35">
        <v>0</v>
      </c>
      <c r="D1268" s="35">
        <f t="shared" ca="1" si="344"/>
        <v>18</v>
      </c>
      <c r="E1268" s="35">
        <f t="shared" ca="1" si="345"/>
        <v>1.4283702317789985E-3</v>
      </c>
      <c r="F1268" s="35">
        <f ca="1">E1268*'Input Sheet'!$D$2/SUM(OFFSET($E$4,0,0,'Input Sheet'!$D$2))</f>
        <v>0.66619090098126998</v>
      </c>
      <c r="G1268" s="35" t="str">
        <f t="shared" si="346"/>
        <v/>
      </c>
      <c r="H1268" s="35" t="str">
        <f t="shared" si="347"/>
        <v/>
      </c>
      <c r="J1268" s="19">
        <v>1265</v>
      </c>
      <c r="K1268" s="30">
        <f t="shared" si="348"/>
        <v>2.9951962915971801</v>
      </c>
      <c r="L1268" s="77">
        <f t="shared" ca="1" si="349"/>
        <v>1.5419905911250552E-3</v>
      </c>
      <c r="M1268" s="27">
        <f t="shared" si="355"/>
        <v>2.9951962915971801</v>
      </c>
      <c r="N1268" s="22" t="str">
        <f t="shared" si="350"/>
        <v/>
      </c>
      <c r="O1268" s="28" t="str">
        <f t="shared" ca="1" si="351"/>
        <v/>
      </c>
      <c r="P1268" s="28" t="str">
        <f t="shared" ca="1" si="352"/>
        <v/>
      </c>
      <c r="Q1268" s="20" t="str">
        <f ca="1">IF(O1268="","",SUM($P$4:$P1268))</f>
        <v/>
      </c>
      <c r="R1268" s="28" t="e">
        <f t="shared" si="358"/>
        <v>#N/A</v>
      </c>
      <c r="S1268" s="77">
        <f ca="1">SUM(L$4:L1268)</f>
        <v>2.0009686793669625</v>
      </c>
      <c r="T1268" s="80">
        <f t="shared" ca="1" si="353"/>
        <v>0.95543700434143175</v>
      </c>
      <c r="U1268" s="80" t="e">
        <f t="shared" ca="1" si="354"/>
        <v>#N/A</v>
      </c>
      <c r="V1268" s="2"/>
      <c r="W1268" s="2"/>
      <c r="X1268" s="2"/>
      <c r="Y1268" s="2"/>
      <c r="AB1268" s="6"/>
      <c r="AC1268" s="6"/>
      <c r="AP1268" s="35" t="e">
        <f t="shared" si="356"/>
        <v>#N/A</v>
      </c>
      <c r="AQ1268" s="78" t="e">
        <f t="shared" ca="1" si="357"/>
        <v>#N/A</v>
      </c>
    </row>
    <row r="1269" spans="1:43">
      <c r="A1269" s="74">
        <v>3.0094508957986901</v>
      </c>
      <c r="B1269" s="74">
        <v>11003</v>
      </c>
      <c r="C1269" s="35">
        <v>0</v>
      </c>
      <c r="D1269" s="35">
        <f t="shared" ca="1" si="344"/>
        <v>38</v>
      </c>
      <c r="E1269" s="35">
        <f t="shared" ca="1" si="345"/>
        <v>1.5419905911250552E-3</v>
      </c>
      <c r="F1269" s="35">
        <f ca="1">E1269*'Input Sheet'!$D$2/SUM(OFFSET($E$4,0,0,'Input Sheet'!$D$2))</f>
        <v>0.71918335901387087</v>
      </c>
      <c r="G1269" s="35" t="str">
        <f t="shared" si="346"/>
        <v/>
      </c>
      <c r="H1269" s="35" t="str">
        <f t="shared" si="347"/>
        <v/>
      </c>
      <c r="J1269" s="19">
        <v>1266</v>
      </c>
      <c r="K1269" s="30">
        <f t="shared" si="348"/>
        <v>3.0004340774793201</v>
      </c>
      <c r="L1269" s="77">
        <f t="shared" ca="1" si="349"/>
        <v>1.5419905911250552E-3</v>
      </c>
      <c r="M1269" s="27">
        <f t="shared" si="355"/>
        <v>3.0004340774793201</v>
      </c>
      <c r="N1269" s="22" t="str">
        <f t="shared" si="350"/>
        <v/>
      </c>
      <c r="O1269" s="28" t="str">
        <f t="shared" ca="1" si="351"/>
        <v/>
      </c>
      <c r="P1269" s="28" t="str">
        <f t="shared" ca="1" si="352"/>
        <v/>
      </c>
      <c r="Q1269" s="20" t="str">
        <f ca="1">IF(O1269="","",SUM($P$4:$P1269))</f>
        <v/>
      </c>
      <c r="R1269" s="28" t="e">
        <f t="shared" si="358"/>
        <v>#N/A</v>
      </c>
      <c r="S1269" s="77">
        <f ca="1">SUM(L$4:L1269)</f>
        <v>2.0025106699580877</v>
      </c>
      <c r="T1269" s="80">
        <f t="shared" ca="1" si="353"/>
        <v>0.95617328516696332</v>
      </c>
      <c r="U1269" s="80" t="e">
        <f t="shared" ca="1" si="354"/>
        <v>#N/A</v>
      </c>
      <c r="V1269" s="2"/>
      <c r="W1269" s="2"/>
      <c r="X1269" s="2"/>
      <c r="Y1269" s="2"/>
      <c r="AB1269" s="6"/>
      <c r="AC1269" s="6"/>
      <c r="AP1269" s="35" t="e">
        <f t="shared" si="356"/>
        <v>#N/A</v>
      </c>
      <c r="AQ1269" s="78" t="e">
        <f t="shared" ca="1" si="357"/>
        <v>#N/A</v>
      </c>
    </row>
    <row r="1270" spans="1:43">
      <c r="A1270" s="74">
        <v>1.50514997831991</v>
      </c>
      <c r="B1270" s="74">
        <v>11021</v>
      </c>
      <c r="C1270" s="35">
        <v>0</v>
      </c>
      <c r="D1270" s="35">
        <f t="shared" ca="1" si="344"/>
        <v>7</v>
      </c>
      <c r="E1270" s="35">
        <f t="shared" ca="1" si="345"/>
        <v>6.4616748580478504E-3</v>
      </c>
      <c r="F1270" s="35">
        <f ca="1">E1270*'Input Sheet'!$D$2/SUM(OFFSET($E$4,0,0,'Input Sheet'!$D$2))</f>
        <v>3.013720742534316</v>
      </c>
      <c r="G1270" s="35" t="str">
        <f t="shared" si="346"/>
        <v/>
      </c>
      <c r="H1270" s="35" t="str">
        <f t="shared" si="347"/>
        <v/>
      </c>
      <c r="J1270" s="19">
        <v>1267</v>
      </c>
      <c r="K1270" s="30">
        <f t="shared" si="348"/>
        <v>3.0047511555909998</v>
      </c>
      <c r="L1270" s="77">
        <f t="shared" ca="1" si="349"/>
        <v>1.5419905911250552E-3</v>
      </c>
      <c r="M1270" s="27">
        <f t="shared" si="355"/>
        <v>3.0047511555909998</v>
      </c>
      <c r="N1270" s="22" t="str">
        <f t="shared" si="350"/>
        <v/>
      </c>
      <c r="O1270" s="28" t="str">
        <f t="shared" ca="1" si="351"/>
        <v/>
      </c>
      <c r="P1270" s="28" t="str">
        <f t="shared" ca="1" si="352"/>
        <v/>
      </c>
      <c r="Q1270" s="20" t="str">
        <f ca="1">IF(O1270="","",SUM($P$4:$P1270))</f>
        <v/>
      </c>
      <c r="R1270" s="28" t="e">
        <f t="shared" si="358"/>
        <v>#N/A</v>
      </c>
      <c r="S1270" s="77">
        <f ca="1">SUM(L$4:L1270)</f>
        <v>2.0040526605492128</v>
      </c>
      <c r="T1270" s="80">
        <f t="shared" ca="1" si="353"/>
        <v>0.95690956599249499</v>
      </c>
      <c r="U1270" s="80" t="e">
        <f t="shared" ca="1" si="354"/>
        <v>#N/A</v>
      </c>
      <c r="V1270" s="2"/>
      <c r="W1270" s="2"/>
      <c r="X1270" s="2"/>
      <c r="Y1270" s="2"/>
      <c r="AB1270" s="6"/>
      <c r="AC1270" s="6"/>
      <c r="AP1270" s="35" t="e">
        <f t="shared" si="356"/>
        <v>#N/A</v>
      </c>
      <c r="AQ1270" s="78" t="e">
        <f t="shared" ca="1" si="357"/>
        <v>#N/A</v>
      </c>
    </row>
    <row r="1271" spans="1:43">
      <c r="A1271" s="74">
        <v>2.8254261177678202</v>
      </c>
      <c r="B1271" s="74">
        <v>11027</v>
      </c>
      <c r="C1271" s="35">
        <v>4.2372881355932202E-2</v>
      </c>
      <c r="D1271" s="35">
        <f t="shared" ca="1" si="344"/>
        <v>35</v>
      </c>
      <c r="E1271" s="35">
        <f t="shared" ca="1" si="345"/>
        <v>1.3846446124388249E-3</v>
      </c>
      <c r="F1271" s="35">
        <f ca="1">E1271*'Input Sheet'!$D$2/SUM(OFFSET($E$4,0,0,'Input Sheet'!$D$2))</f>
        <v>0.64579730197163909</v>
      </c>
      <c r="G1271" s="35">
        <f t="shared" si="346"/>
        <v>2.8254261177678202</v>
      </c>
      <c r="H1271" s="35">
        <f t="shared" si="347"/>
        <v>1</v>
      </c>
      <c r="J1271" s="19">
        <v>1268</v>
      </c>
      <c r="K1271" s="30">
        <f t="shared" si="348"/>
        <v>3.00603795499732</v>
      </c>
      <c r="L1271" s="77">
        <f t="shared" ca="1" si="349"/>
        <v>1.5419905911250552E-3</v>
      </c>
      <c r="M1271" s="27">
        <f t="shared" si="355"/>
        <v>3.00603795499732</v>
      </c>
      <c r="N1271" s="22" t="str">
        <f t="shared" si="350"/>
        <v/>
      </c>
      <c r="O1271" s="28" t="str">
        <f t="shared" ca="1" si="351"/>
        <v/>
      </c>
      <c r="P1271" s="28" t="str">
        <f t="shared" ca="1" si="352"/>
        <v/>
      </c>
      <c r="Q1271" s="20" t="str">
        <f ca="1">IF(O1271="","",SUM($P$4:$P1271))</f>
        <v/>
      </c>
      <c r="R1271" s="28" t="e">
        <f t="shared" si="358"/>
        <v>#N/A</v>
      </c>
      <c r="S1271" s="77">
        <f ca="1">SUM(L$4:L1271)</f>
        <v>2.005594651140338</v>
      </c>
      <c r="T1271" s="80">
        <f t="shared" ca="1" si="353"/>
        <v>0.95764584681802667</v>
      </c>
      <c r="U1271" s="80" t="e">
        <f t="shared" ca="1" si="354"/>
        <v>#N/A</v>
      </c>
      <c r="V1271" s="2"/>
      <c r="W1271" s="2"/>
      <c r="X1271" s="2"/>
      <c r="Y1271" s="2"/>
      <c r="AB1271" s="6"/>
      <c r="AC1271" s="6"/>
      <c r="AP1271" s="35" t="e">
        <f t="shared" si="356"/>
        <v>#N/A</v>
      </c>
      <c r="AQ1271" s="78" t="e">
        <f t="shared" ca="1" si="357"/>
        <v>#N/A</v>
      </c>
    </row>
    <row r="1272" spans="1:43">
      <c r="A1272" s="74">
        <v>2.8280150642239801</v>
      </c>
      <c r="B1272" s="74">
        <v>11028</v>
      </c>
      <c r="C1272" s="35">
        <v>1.9512195121951199E-2</v>
      </c>
      <c r="D1272" s="35">
        <f t="shared" ca="1" si="344"/>
        <v>35</v>
      </c>
      <c r="E1272" s="35">
        <f t="shared" ca="1" si="345"/>
        <v>1.3846446124388249E-3</v>
      </c>
      <c r="F1272" s="35">
        <f ca="1">E1272*'Input Sheet'!$D$2/SUM(OFFSET($E$4,0,0,'Input Sheet'!$D$2))</f>
        <v>0.64579730197163909</v>
      </c>
      <c r="G1272" s="35">
        <f t="shared" si="346"/>
        <v>2.8280150642239801</v>
      </c>
      <c r="H1272" s="35">
        <f t="shared" si="347"/>
        <v>1</v>
      </c>
      <c r="J1272" s="19">
        <v>1269</v>
      </c>
      <c r="K1272" s="30">
        <f t="shared" si="348"/>
        <v>3.0068937079479001</v>
      </c>
      <c r="L1272" s="77">
        <f t="shared" ca="1" si="349"/>
        <v>1.5419905911250552E-3</v>
      </c>
      <c r="M1272" s="27">
        <f t="shared" si="355"/>
        <v>3.0068937079479001</v>
      </c>
      <c r="N1272" s="22" t="str">
        <f t="shared" si="350"/>
        <v/>
      </c>
      <c r="O1272" s="28" t="str">
        <f t="shared" ca="1" si="351"/>
        <v/>
      </c>
      <c r="P1272" s="28" t="str">
        <f t="shared" ca="1" si="352"/>
        <v/>
      </c>
      <c r="Q1272" s="20" t="str">
        <f ca="1">IF(O1272="","",SUM($P$4:$P1272))</f>
        <v/>
      </c>
      <c r="R1272" s="28" t="e">
        <f t="shared" si="358"/>
        <v>#N/A</v>
      </c>
      <c r="S1272" s="77">
        <f ca="1">SUM(L$4:L1272)</f>
        <v>2.0071366417314631</v>
      </c>
      <c r="T1272" s="80">
        <f t="shared" ca="1" si="353"/>
        <v>0.95838212764355835</v>
      </c>
      <c r="U1272" s="80" t="e">
        <f t="shared" ca="1" si="354"/>
        <v>#N/A</v>
      </c>
      <c r="V1272" s="2"/>
      <c r="W1272" s="2"/>
      <c r="X1272" s="2"/>
      <c r="Y1272" s="2"/>
      <c r="AB1272" s="6"/>
      <c r="AC1272" s="6"/>
      <c r="AP1272" s="35" t="e">
        <f t="shared" si="356"/>
        <v>#N/A</v>
      </c>
      <c r="AQ1272" s="78" t="e">
        <f t="shared" ca="1" si="357"/>
        <v>#N/A</v>
      </c>
    </row>
    <row r="1273" spans="1:43">
      <c r="A1273" s="74">
        <v>2.4983105537896</v>
      </c>
      <c r="B1273" s="74">
        <v>11030</v>
      </c>
      <c r="C1273" s="35">
        <v>0</v>
      </c>
      <c r="D1273" s="35">
        <f t="shared" ca="1" si="344"/>
        <v>28</v>
      </c>
      <c r="E1273" s="35">
        <f t="shared" ca="1" si="345"/>
        <v>1.1799580175565639E-3</v>
      </c>
      <c r="F1273" s="35">
        <f ca="1">E1273*'Input Sheet'!$D$2/SUM(OFFSET($E$4,0,0,'Input Sheet'!$D$2))</f>
        <v>0.55033161385409246</v>
      </c>
      <c r="G1273" s="35" t="str">
        <f t="shared" si="346"/>
        <v/>
      </c>
      <c r="H1273" s="35" t="str">
        <f t="shared" si="347"/>
        <v/>
      </c>
      <c r="J1273" s="19">
        <v>1270</v>
      </c>
      <c r="K1273" s="30">
        <f t="shared" si="348"/>
        <v>3.00774777800074</v>
      </c>
      <c r="L1273" s="77">
        <f t="shared" ca="1" si="349"/>
        <v>1.5419905911250552E-3</v>
      </c>
      <c r="M1273" s="27">
        <f t="shared" si="355"/>
        <v>3.00774777800074</v>
      </c>
      <c r="N1273" s="22" t="str">
        <f t="shared" si="350"/>
        <v/>
      </c>
      <c r="O1273" s="28" t="str">
        <f t="shared" ca="1" si="351"/>
        <v/>
      </c>
      <c r="P1273" s="28" t="str">
        <f t="shared" ca="1" si="352"/>
        <v/>
      </c>
      <c r="Q1273" s="20" t="str">
        <f ca="1">IF(O1273="","",SUM($P$4:$P1273))</f>
        <v/>
      </c>
      <c r="R1273" s="28" t="e">
        <f t="shared" si="358"/>
        <v>#N/A</v>
      </c>
      <c r="S1273" s="77">
        <f ca="1">SUM(L$4:L1273)</f>
        <v>2.0086786323225883</v>
      </c>
      <c r="T1273" s="80">
        <f t="shared" ca="1" si="353"/>
        <v>0.95911840846908991</v>
      </c>
      <c r="U1273" s="80" t="e">
        <f t="shared" ca="1" si="354"/>
        <v>#N/A</v>
      </c>
      <c r="V1273" s="2"/>
      <c r="W1273" s="2"/>
      <c r="X1273" s="2"/>
      <c r="Y1273" s="2"/>
      <c r="AB1273" s="6"/>
      <c r="AC1273" s="6"/>
      <c r="AP1273" s="35" t="e">
        <f t="shared" si="356"/>
        <v>#N/A</v>
      </c>
      <c r="AQ1273" s="78" t="e">
        <f t="shared" ca="1" si="357"/>
        <v>#N/A</v>
      </c>
    </row>
    <row r="1274" spans="1:43">
      <c r="A1274" s="74">
        <v>2.5024271199844299</v>
      </c>
      <c r="B1274" s="74">
        <v>11031</v>
      </c>
      <c r="C1274" s="35">
        <v>0</v>
      </c>
      <c r="D1274" s="35">
        <f t="shared" ca="1" si="344"/>
        <v>28</v>
      </c>
      <c r="E1274" s="35">
        <f t="shared" ca="1" si="345"/>
        <v>1.1799580175565639E-3</v>
      </c>
      <c r="F1274" s="35">
        <f ca="1">E1274*'Input Sheet'!$D$2/SUM(OFFSET($E$4,0,0,'Input Sheet'!$D$2))</f>
        <v>0.55033161385409246</v>
      </c>
      <c r="G1274" s="35" t="str">
        <f t="shared" si="346"/>
        <v/>
      </c>
      <c r="H1274" s="35" t="str">
        <f t="shared" si="347"/>
        <v/>
      </c>
      <c r="J1274" s="19">
        <v>1271</v>
      </c>
      <c r="K1274" s="30">
        <f t="shared" si="348"/>
        <v>3.00774777800074</v>
      </c>
      <c r="L1274" s="77">
        <f t="shared" ca="1" si="349"/>
        <v>1.5419905911250552E-3</v>
      </c>
      <c r="M1274" s="27" t="str">
        <f t="shared" si="355"/>
        <v/>
      </c>
      <c r="N1274" s="22" t="str">
        <f t="shared" si="350"/>
        <v/>
      </c>
      <c r="O1274" s="28" t="str">
        <f t="shared" ca="1" si="351"/>
        <v/>
      </c>
      <c r="P1274" s="28" t="str">
        <f t="shared" ca="1" si="352"/>
        <v/>
      </c>
      <c r="Q1274" s="20" t="str">
        <f ca="1">IF(O1274="","",SUM($P$4:$P1274))</f>
        <v/>
      </c>
      <c r="R1274" s="28" t="e">
        <f t="shared" si="358"/>
        <v>#N/A</v>
      </c>
      <c r="S1274" s="77">
        <f ca="1">SUM(L$4:L1274)</f>
        <v>2.0102206229137134</v>
      </c>
      <c r="T1274" s="80">
        <f t="shared" ca="1" si="353"/>
        <v>0.95985468929462159</v>
      </c>
      <c r="U1274" s="80" t="e">
        <f t="shared" ca="1" si="354"/>
        <v>#N/A</v>
      </c>
      <c r="V1274" s="2"/>
      <c r="W1274" s="2"/>
      <c r="X1274" s="2"/>
      <c r="Y1274" s="2"/>
      <c r="AB1274" s="6"/>
      <c r="AC1274" s="6"/>
      <c r="AP1274" s="35" t="e">
        <f t="shared" si="356"/>
        <v>#N/A</v>
      </c>
      <c r="AQ1274" s="78" t="e">
        <f t="shared" ca="1" si="357"/>
        <v>#N/A</v>
      </c>
    </row>
    <row r="1275" spans="1:43">
      <c r="A1275" s="74">
        <v>3.0663259253620399</v>
      </c>
      <c r="B1275" s="74">
        <v>11040</v>
      </c>
      <c r="C1275" s="35">
        <v>0</v>
      </c>
      <c r="D1275" s="35">
        <f t="shared" ca="1" si="344"/>
        <v>40</v>
      </c>
      <c r="E1275" s="35">
        <f t="shared" ca="1" si="345"/>
        <v>1.8092689602533982E-3</v>
      </c>
      <c r="F1275" s="35">
        <f ca="1">E1275*'Input Sheet'!$D$2/SUM(OFFSET($E$4,0,0,'Input Sheet'!$D$2))</f>
        <v>0.84384180790960861</v>
      </c>
      <c r="G1275" s="35" t="str">
        <f t="shared" si="346"/>
        <v/>
      </c>
      <c r="H1275" s="35" t="str">
        <f t="shared" si="347"/>
        <v/>
      </c>
      <c r="J1275" s="19">
        <v>1272</v>
      </c>
      <c r="K1275" s="30">
        <f t="shared" si="348"/>
        <v>3.0094508957986901</v>
      </c>
      <c r="L1275" s="77">
        <f t="shared" ca="1" si="349"/>
        <v>1.5419905911250552E-3</v>
      </c>
      <c r="M1275" s="27">
        <f t="shared" si="355"/>
        <v>3.0094508957986901</v>
      </c>
      <c r="N1275" s="22" t="str">
        <f t="shared" si="350"/>
        <v/>
      </c>
      <c r="O1275" s="28" t="str">
        <f t="shared" ca="1" si="351"/>
        <v/>
      </c>
      <c r="P1275" s="28" t="str">
        <f t="shared" ca="1" si="352"/>
        <v/>
      </c>
      <c r="Q1275" s="20" t="str">
        <f ca="1">IF(O1275="","",SUM($P$4:$P1275))</f>
        <v/>
      </c>
      <c r="R1275" s="28" t="e">
        <f t="shared" si="358"/>
        <v>#N/A</v>
      </c>
      <c r="S1275" s="77">
        <f ca="1">SUM(L$4:L1275)</f>
        <v>2.0117626135048385</v>
      </c>
      <c r="T1275" s="80">
        <f t="shared" ca="1" si="353"/>
        <v>0.96059097012015326</v>
      </c>
      <c r="U1275" s="80" t="e">
        <f t="shared" ca="1" si="354"/>
        <v>#N/A</v>
      </c>
      <c r="V1275" s="2"/>
      <c r="W1275" s="2"/>
      <c r="X1275" s="2"/>
      <c r="Y1275" s="2"/>
      <c r="AB1275" s="6"/>
      <c r="AC1275" s="6"/>
      <c r="AP1275" s="35" t="e">
        <f t="shared" si="356"/>
        <v>#N/A</v>
      </c>
      <c r="AQ1275" s="78" t="e">
        <f t="shared" ca="1" si="357"/>
        <v>#N/A</v>
      </c>
    </row>
    <row r="1276" spans="1:43">
      <c r="A1276" s="74">
        <v>3.0704073217401202</v>
      </c>
      <c r="B1276" s="74">
        <v>11041</v>
      </c>
      <c r="C1276" s="35">
        <v>2.1645021645021599E-2</v>
      </c>
      <c r="D1276" s="35">
        <f t="shared" ca="1" si="344"/>
        <v>40</v>
      </c>
      <c r="E1276" s="35">
        <f t="shared" ca="1" si="345"/>
        <v>1.8092689602533982E-3</v>
      </c>
      <c r="F1276" s="35">
        <f ca="1">E1276*'Input Sheet'!$D$2/SUM(OFFSET($E$4,0,0,'Input Sheet'!$D$2))</f>
        <v>0.84384180790960861</v>
      </c>
      <c r="G1276" s="35">
        <f t="shared" si="346"/>
        <v>3.0704073217401202</v>
      </c>
      <c r="H1276" s="35">
        <f t="shared" si="347"/>
        <v>1</v>
      </c>
      <c r="J1276" s="19">
        <v>1273</v>
      </c>
      <c r="K1276" s="30">
        <f t="shared" si="348"/>
        <v>3.0124153747624298</v>
      </c>
      <c r="L1276" s="77">
        <f t="shared" ca="1" si="349"/>
        <v>2.0559874548334071E-3</v>
      </c>
      <c r="M1276" s="27">
        <f t="shared" si="355"/>
        <v>3.0124153747624298</v>
      </c>
      <c r="N1276" s="22" t="str">
        <f t="shared" si="350"/>
        <v/>
      </c>
      <c r="O1276" s="28" t="str">
        <f t="shared" ca="1" si="351"/>
        <v/>
      </c>
      <c r="P1276" s="28" t="str">
        <f t="shared" ca="1" si="352"/>
        <v/>
      </c>
      <c r="Q1276" s="20" t="str">
        <f ca="1">IF(O1276="","",SUM($P$4:$P1276))</f>
        <v/>
      </c>
      <c r="R1276" s="28" t="e">
        <f t="shared" si="358"/>
        <v>#N/A</v>
      </c>
      <c r="S1276" s="77">
        <f ca="1">SUM(L$4:L1276)</f>
        <v>2.0138186009596719</v>
      </c>
      <c r="T1276" s="80">
        <f t="shared" ca="1" si="353"/>
        <v>0.96157267788752876</v>
      </c>
      <c r="U1276" s="80" t="e">
        <f t="shared" ca="1" si="354"/>
        <v>#N/A</v>
      </c>
      <c r="V1276" s="2"/>
      <c r="W1276" s="2"/>
      <c r="X1276" s="2"/>
      <c r="Y1276" s="2"/>
      <c r="AB1276" s="6"/>
      <c r="AC1276" s="6"/>
      <c r="AP1276" s="35" t="e">
        <f t="shared" si="356"/>
        <v>#N/A</v>
      </c>
      <c r="AQ1276" s="78" t="e">
        <f t="shared" ca="1" si="357"/>
        <v>#N/A</v>
      </c>
    </row>
    <row r="1277" spans="1:43">
      <c r="A1277" s="74">
        <v>2.6085260335771898</v>
      </c>
      <c r="B1277" s="74">
        <v>11043</v>
      </c>
      <c r="C1277" s="35">
        <v>0</v>
      </c>
      <c r="D1277" s="35">
        <f t="shared" ca="1" si="344"/>
        <v>30</v>
      </c>
      <c r="E1277" s="35">
        <f t="shared" ca="1" si="345"/>
        <v>1.2681791777477088E-3</v>
      </c>
      <c r="F1277" s="35">
        <f ca="1">E1277*'Input Sheet'!$D$2/SUM(OFFSET($E$4,0,0,'Input Sheet'!$D$2))</f>
        <v>0.59147790274037981</v>
      </c>
      <c r="G1277" s="35" t="str">
        <f t="shared" si="346"/>
        <v/>
      </c>
      <c r="H1277" s="35" t="str">
        <f t="shared" si="347"/>
        <v/>
      </c>
      <c r="J1277" s="19">
        <v>1274</v>
      </c>
      <c r="K1277" s="30">
        <f t="shared" si="348"/>
        <v>3.01535975540921</v>
      </c>
      <c r="L1277" s="77">
        <f t="shared" ca="1" si="349"/>
        <v>2.0559874548334071E-3</v>
      </c>
      <c r="M1277" s="27">
        <f t="shared" si="355"/>
        <v>3.01535975540921</v>
      </c>
      <c r="N1277" s="22" t="str">
        <f t="shared" si="350"/>
        <v/>
      </c>
      <c r="O1277" s="28" t="str">
        <f t="shared" ca="1" si="351"/>
        <v/>
      </c>
      <c r="P1277" s="28" t="str">
        <f t="shared" ca="1" si="352"/>
        <v/>
      </c>
      <c r="Q1277" s="20" t="str">
        <f ca="1">IF(O1277="","",SUM($P$4:$P1277))</f>
        <v/>
      </c>
      <c r="R1277" s="28" t="e">
        <f t="shared" si="358"/>
        <v>#N/A</v>
      </c>
      <c r="S1277" s="77">
        <f ca="1">SUM(L$4:L1277)</f>
        <v>2.0158745884145053</v>
      </c>
      <c r="T1277" s="80">
        <f t="shared" ca="1" si="353"/>
        <v>0.96255438565490414</v>
      </c>
      <c r="U1277" s="80" t="e">
        <f t="shared" ca="1" si="354"/>
        <v>#N/A</v>
      </c>
      <c r="V1277" s="2"/>
      <c r="W1277" s="2"/>
      <c r="X1277" s="2"/>
      <c r="Y1277" s="2"/>
      <c r="AB1277" s="6"/>
      <c r="AC1277" s="6"/>
      <c r="AP1277" s="35" t="e">
        <f t="shared" si="356"/>
        <v>#N/A</v>
      </c>
      <c r="AQ1277" s="78" t="e">
        <f t="shared" ca="1" si="357"/>
        <v>#N/A</v>
      </c>
    </row>
    <row r="1278" spans="1:43">
      <c r="A1278" s="74">
        <v>3.3023309286844</v>
      </c>
      <c r="B1278" s="74">
        <v>11044</v>
      </c>
      <c r="C1278" s="35">
        <v>0</v>
      </c>
      <c r="D1278" s="35">
        <f t="shared" ca="1" si="344"/>
        <v>45</v>
      </c>
      <c r="E1278" s="35">
        <f t="shared" ca="1" si="345"/>
        <v>1.6961896502375607E-2</v>
      </c>
      <c r="F1278" s="35">
        <f ca="1">E1278*'Input Sheet'!$D$2/SUM(OFFSET($E$4,0,0,'Input Sheet'!$D$2))</f>
        <v>7.9110169491525806</v>
      </c>
      <c r="G1278" s="35" t="str">
        <f t="shared" si="346"/>
        <v/>
      </c>
      <c r="H1278" s="35" t="str">
        <f t="shared" si="347"/>
        <v/>
      </c>
      <c r="J1278" s="19">
        <v>1275</v>
      </c>
      <c r="K1278" s="30">
        <f t="shared" si="348"/>
        <v>3.0429690733931798</v>
      </c>
      <c r="L1278" s="77">
        <f t="shared" ca="1" si="349"/>
        <v>2.0559874548334071E-3</v>
      </c>
      <c r="M1278" s="27">
        <f t="shared" si="355"/>
        <v>3.0429690733931798</v>
      </c>
      <c r="N1278" s="22" t="str">
        <f t="shared" si="350"/>
        <v/>
      </c>
      <c r="O1278" s="28" t="str">
        <f t="shared" ca="1" si="351"/>
        <v/>
      </c>
      <c r="P1278" s="28" t="str">
        <f t="shared" ca="1" si="352"/>
        <v/>
      </c>
      <c r="Q1278" s="20" t="str">
        <f ca="1">IF(O1278="","",SUM($P$4:$P1278))</f>
        <v/>
      </c>
      <c r="R1278" s="28" t="e">
        <f t="shared" si="358"/>
        <v>#N/A</v>
      </c>
      <c r="S1278" s="77">
        <f ca="1">SUM(L$4:L1278)</f>
        <v>2.0179305758693387</v>
      </c>
      <c r="T1278" s="80">
        <f t="shared" ca="1" si="353"/>
        <v>0.96353609342227964</v>
      </c>
      <c r="U1278" s="80" t="e">
        <f t="shared" ca="1" si="354"/>
        <v>#N/A</v>
      </c>
      <c r="V1278" s="2"/>
      <c r="W1278" s="2"/>
      <c r="X1278" s="2"/>
      <c r="Y1278" s="2"/>
      <c r="AB1278" s="6"/>
      <c r="AC1278" s="6"/>
      <c r="AP1278" s="35" t="e">
        <f t="shared" si="356"/>
        <v>#N/A</v>
      </c>
      <c r="AQ1278" s="78" t="e">
        <f t="shared" ca="1" si="357"/>
        <v>#N/A</v>
      </c>
    </row>
    <row r="1279" spans="1:43">
      <c r="A1279" s="74">
        <v>3.27783833300205</v>
      </c>
      <c r="B1279" s="74">
        <v>11045</v>
      </c>
      <c r="C1279" s="35">
        <v>0</v>
      </c>
      <c r="D1279" s="35">
        <f t="shared" ca="1" si="344"/>
        <v>44</v>
      </c>
      <c r="E1279" s="35">
        <f t="shared" ca="1" si="345"/>
        <v>4.3772636135162857E-3</v>
      </c>
      <c r="F1279" s="35">
        <f ca="1">E1279*'Input Sheet'!$D$2/SUM(OFFSET($E$4,0,0,'Input Sheet'!$D$2))</f>
        <v>2.0415527610716335</v>
      </c>
      <c r="G1279" s="35" t="str">
        <f t="shared" si="346"/>
        <v/>
      </c>
      <c r="H1279" s="35" t="str">
        <f t="shared" si="347"/>
        <v/>
      </c>
      <c r="J1279" s="19">
        <v>1276</v>
      </c>
      <c r="K1279" s="30">
        <f t="shared" si="348"/>
        <v>3.0511525224473801</v>
      </c>
      <c r="L1279" s="77">
        <f t="shared" ca="1" si="349"/>
        <v>2.0559874548334071E-3</v>
      </c>
      <c r="M1279" s="27">
        <f t="shared" si="355"/>
        <v>3.0511525224473801</v>
      </c>
      <c r="N1279" s="22" t="str">
        <f t="shared" si="350"/>
        <v/>
      </c>
      <c r="O1279" s="28" t="str">
        <f t="shared" ca="1" si="351"/>
        <v/>
      </c>
      <c r="P1279" s="28" t="str">
        <f t="shared" ca="1" si="352"/>
        <v/>
      </c>
      <c r="Q1279" s="20" t="str">
        <f ca="1">IF(O1279="","",SUM($P$4:$P1279))</f>
        <v/>
      </c>
      <c r="R1279" s="28" t="e">
        <f t="shared" si="358"/>
        <v>#N/A</v>
      </c>
      <c r="S1279" s="77">
        <f ca="1">SUM(L$4:L1279)</f>
        <v>2.019986563324172</v>
      </c>
      <c r="T1279" s="80">
        <f t="shared" ca="1" si="353"/>
        <v>0.96451780118965513</v>
      </c>
      <c r="U1279" s="80" t="e">
        <f t="shared" ca="1" si="354"/>
        <v>#N/A</v>
      </c>
      <c r="V1279" s="2"/>
      <c r="W1279" s="2"/>
      <c r="X1279" s="2"/>
      <c r="Y1279" s="2"/>
      <c r="AB1279" s="6"/>
      <c r="AC1279" s="6"/>
      <c r="AP1279" s="35" t="e">
        <f t="shared" si="356"/>
        <v>#N/A</v>
      </c>
      <c r="AQ1279" s="78" t="e">
        <f t="shared" ca="1" si="357"/>
        <v>#N/A</v>
      </c>
    </row>
    <row r="1280" spans="1:43">
      <c r="A1280" s="74">
        <v>3.2402995820027098</v>
      </c>
      <c r="B1280" s="74">
        <v>11047</v>
      </c>
      <c r="C1280" s="35">
        <v>0</v>
      </c>
      <c r="D1280" s="35">
        <f t="shared" ca="1" si="344"/>
        <v>43</v>
      </c>
      <c r="E1280" s="35">
        <f t="shared" ca="1" si="345"/>
        <v>2.8871313195532947E-3</v>
      </c>
      <c r="F1280" s="35">
        <f ca="1">E1280*'Input Sheet'!$D$2/SUM(OFFSET($E$4,0,0,'Input Sheet'!$D$2))</f>
        <v>1.346556076451503</v>
      </c>
      <c r="G1280" s="35" t="str">
        <f t="shared" si="346"/>
        <v/>
      </c>
      <c r="H1280" s="35" t="str">
        <f t="shared" si="347"/>
        <v/>
      </c>
      <c r="J1280" s="19">
        <v>1277</v>
      </c>
      <c r="K1280" s="30">
        <f t="shared" si="348"/>
        <v>3.0704073217401202</v>
      </c>
      <c r="L1280" s="77">
        <f t="shared" ca="1" si="349"/>
        <v>1.8092689602533982E-3</v>
      </c>
      <c r="M1280" s="27">
        <f t="shared" si="355"/>
        <v>3.0704073217401202</v>
      </c>
      <c r="N1280" s="22" t="str">
        <f t="shared" si="350"/>
        <v/>
      </c>
      <c r="O1280" s="28" t="str">
        <f t="shared" ca="1" si="351"/>
        <v/>
      </c>
      <c r="P1280" s="28" t="str">
        <f t="shared" ca="1" si="352"/>
        <v/>
      </c>
      <c r="Q1280" s="20" t="str">
        <f ca="1">IF(O1280="","",SUM($P$4:$P1280))</f>
        <v/>
      </c>
      <c r="R1280" s="28" t="e">
        <f t="shared" si="358"/>
        <v>#N/A</v>
      </c>
      <c r="S1280" s="77">
        <f ca="1">SUM(L$4:L1280)</f>
        <v>2.0217958322844254</v>
      </c>
      <c r="T1280" s="80">
        <f t="shared" ca="1" si="353"/>
        <v>0.9653817040249455</v>
      </c>
      <c r="U1280" s="80" t="e">
        <f t="shared" ca="1" si="354"/>
        <v>#N/A</v>
      </c>
      <c r="V1280" s="2"/>
      <c r="W1280" s="2"/>
      <c r="X1280" s="2"/>
      <c r="Y1280" s="2"/>
      <c r="AB1280" s="6"/>
      <c r="AC1280" s="6"/>
      <c r="AP1280" s="35" t="e">
        <f t="shared" si="356"/>
        <v>#N/A</v>
      </c>
      <c r="AQ1280" s="78" t="e">
        <f t="shared" ca="1" si="357"/>
        <v>#N/A</v>
      </c>
    </row>
    <row r="1281" spans="1:43">
      <c r="A1281" s="74">
        <v>3.1714339009430099</v>
      </c>
      <c r="B1281" s="74">
        <v>11051</v>
      </c>
      <c r="C1281" s="35">
        <v>0</v>
      </c>
      <c r="D1281" s="35">
        <f t="shared" ca="1" si="344"/>
        <v>42</v>
      </c>
      <c r="E1281" s="35">
        <f t="shared" ca="1" si="345"/>
        <v>2.1538916193492835E-3</v>
      </c>
      <c r="F1281" s="35">
        <f ca="1">E1281*'Input Sheet'!$D$2/SUM(OFFSET($E$4,0,0,'Input Sheet'!$D$2))</f>
        <v>1.0045735808447722</v>
      </c>
      <c r="G1281" s="35" t="str">
        <f t="shared" si="346"/>
        <v/>
      </c>
      <c r="H1281" s="35" t="str">
        <f t="shared" si="347"/>
        <v/>
      </c>
      <c r="J1281" s="19">
        <v>1278</v>
      </c>
      <c r="K1281" s="30">
        <f t="shared" si="348"/>
        <v>3.10585067438514</v>
      </c>
      <c r="L1281" s="77">
        <f t="shared" ca="1" si="349"/>
        <v>1.8092689602533982E-3</v>
      </c>
      <c r="M1281" s="27">
        <f t="shared" si="355"/>
        <v>3.10585067438514</v>
      </c>
      <c r="N1281" s="22" t="str">
        <f t="shared" si="350"/>
        <v/>
      </c>
      <c r="O1281" s="28" t="str">
        <f t="shared" ca="1" si="351"/>
        <v/>
      </c>
      <c r="P1281" s="28" t="str">
        <f t="shared" ca="1" si="352"/>
        <v/>
      </c>
      <c r="Q1281" s="20" t="str">
        <f ca="1">IF(O1281="","",SUM($P$4:$P1281))</f>
        <v/>
      </c>
      <c r="R1281" s="28" t="e">
        <f t="shared" si="358"/>
        <v>#N/A</v>
      </c>
      <c r="S1281" s="77">
        <f ca="1">SUM(L$4:L1281)</f>
        <v>2.0236051012446787</v>
      </c>
      <c r="T1281" s="80">
        <f t="shared" ca="1" si="353"/>
        <v>0.96624560686023586</v>
      </c>
      <c r="U1281" s="80" t="e">
        <f t="shared" ca="1" si="354"/>
        <v>#N/A</v>
      </c>
      <c r="V1281" s="2"/>
      <c r="W1281" s="2"/>
      <c r="X1281" s="2"/>
      <c r="Y1281" s="2"/>
      <c r="AB1281" s="6"/>
      <c r="AC1281" s="6"/>
      <c r="AP1281" s="35" t="e">
        <f t="shared" si="356"/>
        <v>#N/A</v>
      </c>
      <c r="AQ1281" s="78" t="e">
        <f t="shared" ca="1" si="357"/>
        <v>#N/A</v>
      </c>
    </row>
    <row r="1282" spans="1:43">
      <c r="A1282" s="74">
        <v>3.1417632302757901</v>
      </c>
      <c r="B1282" s="74">
        <v>11052</v>
      </c>
      <c r="C1282" s="35">
        <v>4.4642857142857097E-3</v>
      </c>
      <c r="D1282" s="35">
        <f t="shared" ca="1" si="344"/>
        <v>41</v>
      </c>
      <c r="E1282" s="35">
        <f t="shared" ca="1" si="345"/>
        <v>1.9955172355736006E-3</v>
      </c>
      <c r="F1282" s="35">
        <f ca="1">E1282*'Input Sheet'!$D$2/SUM(OFFSET($E$4,0,0,'Input Sheet'!$D$2))</f>
        <v>0.93070787637089158</v>
      </c>
      <c r="G1282" s="35">
        <f t="shared" si="346"/>
        <v>3.1417632302757901</v>
      </c>
      <c r="H1282" s="35">
        <f t="shared" si="347"/>
        <v>1</v>
      </c>
      <c r="J1282" s="19">
        <v>1279</v>
      </c>
      <c r="K1282" s="30">
        <f t="shared" si="348"/>
        <v>3.1078880251827998</v>
      </c>
      <c r="L1282" s="77">
        <f t="shared" ca="1" si="349"/>
        <v>1.9955172355736006E-3</v>
      </c>
      <c r="M1282" s="27">
        <f t="shared" si="355"/>
        <v>3.1078880251827998</v>
      </c>
      <c r="N1282" s="22" t="str">
        <f t="shared" si="350"/>
        <v/>
      </c>
      <c r="O1282" s="28" t="str">
        <f t="shared" ca="1" si="351"/>
        <v/>
      </c>
      <c r="P1282" s="28" t="str">
        <f t="shared" ca="1" si="352"/>
        <v/>
      </c>
      <c r="Q1282" s="20" t="str">
        <f ca="1">IF(O1282="","",SUM($P$4:$P1282))</f>
        <v/>
      </c>
      <c r="R1282" s="28" t="e">
        <f t="shared" si="358"/>
        <v>#N/A</v>
      </c>
      <c r="S1282" s="77">
        <f ca="1">SUM(L$4:L1282)</f>
        <v>2.0256006184802522</v>
      </c>
      <c r="T1282" s="80">
        <f t="shared" ca="1" si="353"/>
        <v>0.96719844086974727</v>
      </c>
      <c r="U1282" s="80" t="e">
        <f t="shared" ca="1" si="354"/>
        <v>#N/A</v>
      </c>
      <c r="V1282" s="2"/>
      <c r="W1282" s="2"/>
      <c r="X1282" s="2"/>
      <c r="Y1282" s="2"/>
      <c r="AB1282" s="6"/>
      <c r="AC1282" s="6"/>
      <c r="AP1282" s="35" t="e">
        <f t="shared" si="356"/>
        <v>#N/A</v>
      </c>
      <c r="AQ1282" s="78" t="e">
        <f t="shared" ca="1" si="357"/>
        <v>#N/A</v>
      </c>
    </row>
    <row r="1283" spans="1:43">
      <c r="A1283" s="74">
        <v>2.61066016308988</v>
      </c>
      <c r="B1283" s="74">
        <v>11054</v>
      </c>
      <c r="C1283" s="35">
        <v>4.4247787610619503E-3</v>
      </c>
      <c r="D1283" s="35">
        <f t="shared" ref="D1283:D1346" ca="1" si="360">IF($A1283=OFFSET($AC$4,NumBins,0), NumBins, INDEX(OFFSET($AB$4,0,0,NumBins+2,2),MATCH($A1283,OFFSET($AC$4,0,0,NumBins+2,1),1)+1,1))</f>
        <v>30</v>
      </c>
      <c r="E1283" s="35">
        <f t="shared" ref="E1283:E1346" ca="1" si="361">INDEX(OFFSET($AB$4,0,0,NumBins+1,5),MATCH($D1283,OFFSET( $AB$4,0,0,NumBins+1,1),0),5)</f>
        <v>1.2681791777477088E-3</v>
      </c>
      <c r="F1283" s="35">
        <f ca="1">E1283*'Input Sheet'!$D$2/SUM(OFFSET($E$4,0,0,'Input Sheet'!$D$2))</f>
        <v>0.59147790274037981</v>
      </c>
      <c r="G1283" s="35">
        <f t="shared" si="346"/>
        <v>2.61066016308988</v>
      </c>
      <c r="H1283" s="35">
        <f t="shared" si="347"/>
        <v>1</v>
      </c>
      <c r="J1283" s="19">
        <v>1280</v>
      </c>
      <c r="K1283" s="30">
        <f t="shared" si="348"/>
        <v>3.1102529173533999</v>
      </c>
      <c r="L1283" s="77">
        <f t="shared" ca="1" si="349"/>
        <v>1.9955172355736006E-3</v>
      </c>
      <c r="M1283" s="27">
        <f t="shared" si="355"/>
        <v>3.1102529173533999</v>
      </c>
      <c r="N1283" s="22" t="str">
        <f t="shared" si="350"/>
        <v/>
      </c>
      <c r="O1283" s="28" t="str">
        <f t="shared" ca="1" si="351"/>
        <v/>
      </c>
      <c r="P1283" s="28" t="str">
        <f t="shared" ca="1" si="352"/>
        <v/>
      </c>
      <c r="Q1283" s="20" t="str">
        <f ca="1">IF(O1283="","",SUM($P$4:$P1283))</f>
        <v/>
      </c>
      <c r="R1283" s="28" t="e">
        <f t="shared" si="358"/>
        <v>#N/A</v>
      </c>
      <c r="S1283" s="77">
        <f ca="1">SUM(L$4:L1283)</f>
        <v>2.0275961357158256</v>
      </c>
      <c r="T1283" s="80">
        <f t="shared" ca="1" si="353"/>
        <v>0.96815127487925867</v>
      </c>
      <c r="U1283" s="80" t="e">
        <f t="shared" ca="1" si="354"/>
        <v>#N/A</v>
      </c>
      <c r="V1283" s="2"/>
      <c r="W1283" s="2"/>
      <c r="X1283" s="2"/>
      <c r="Y1283" s="2"/>
      <c r="AB1283" s="6"/>
      <c r="AC1283" s="6"/>
      <c r="AP1283" s="35" t="e">
        <f t="shared" si="356"/>
        <v>#N/A</v>
      </c>
      <c r="AQ1283" s="78" t="e">
        <f t="shared" ca="1" si="357"/>
        <v>#N/A</v>
      </c>
    </row>
    <row r="1284" spans="1:43">
      <c r="A1284" s="74">
        <v>2.4842998393467899</v>
      </c>
      <c r="B1284" s="74">
        <v>11055</v>
      </c>
      <c r="C1284" s="35">
        <v>0</v>
      </c>
      <c r="D1284" s="35">
        <f t="shared" ca="1" si="360"/>
        <v>28</v>
      </c>
      <c r="E1284" s="35">
        <f t="shared" ca="1" si="361"/>
        <v>1.1799580175565639E-3</v>
      </c>
      <c r="F1284" s="35">
        <f ca="1">E1284*'Input Sheet'!$D$2/SUM(OFFSET($E$4,0,0,'Input Sheet'!$D$2))</f>
        <v>0.55033161385409246</v>
      </c>
      <c r="G1284" s="35" t="str">
        <f t="shared" ref="G1284:G1347" si="362">IF(C1284=0,"",$A1284)</f>
        <v/>
      </c>
      <c r="H1284" s="35" t="str">
        <f t="shared" ref="H1284:H1347" si="363">IF(G1284="", "", COUNTIF($G$4:$G$3738,G1284))</f>
        <v/>
      </c>
      <c r="J1284" s="19">
        <v>1281</v>
      </c>
      <c r="K1284" s="30">
        <f t="shared" ref="K1284:K1347" si="364">IF(ISERR(SMALL($G$4:$G$3738,$J1284)),"",SMALL($G$4:$G$3738,$J1284))</f>
        <v>3.1139433523068401</v>
      </c>
      <c r="L1284" s="77">
        <f t="shared" ref="L1284:L1347" ca="1" si="365">IF($K1284="", "", IFERROR(INDEX($A$4:$H$3738,MATCH($K1284,$G$4:$G$3738,0),5),""))</f>
        <v>1.9955172355736006E-3</v>
      </c>
      <c r="M1284" s="27">
        <f t="shared" si="355"/>
        <v>3.1139433523068401</v>
      </c>
      <c r="N1284" s="22" t="str">
        <f t="shared" ref="N1284:N1347" si="366">IF(ISERR(SMALL($M$4:$M$3738,$J1284)),"",SMALL($M$4:$M$3738,$J1284))</f>
        <v/>
      </c>
      <c r="O1284" s="28" t="str">
        <f t="shared" ref="O1284:O1347" ca="1" si="367">IFERROR(INDEX($A$4:$H$3738,MATCH($N1284,$G$4:$G$3738,0),5)*INDEX($A$4:$H$3738,MATCH($N1284,$G$4:$G$3738,0),8),"")</f>
        <v/>
      </c>
      <c r="P1284" s="28" t="str">
        <f t="shared" ca="1" si="352"/>
        <v/>
      </c>
      <c r="Q1284" s="20" t="str">
        <f ca="1">IF(O1284="","",SUM($P$4:$P1284))</f>
        <v/>
      </c>
      <c r="R1284" s="28" t="e">
        <f t="shared" si="358"/>
        <v>#N/A</v>
      </c>
      <c r="S1284" s="77">
        <f ca="1">SUM(L$4:L1284)</f>
        <v>2.0295916529513991</v>
      </c>
      <c r="T1284" s="80">
        <f t="shared" ca="1" si="353"/>
        <v>0.96910410888877019</v>
      </c>
      <c r="U1284" s="80" t="e">
        <f t="shared" ca="1" si="354"/>
        <v>#N/A</v>
      </c>
      <c r="V1284" s="2"/>
      <c r="W1284" s="2"/>
      <c r="X1284" s="2"/>
      <c r="Y1284" s="2"/>
      <c r="AB1284" s="6"/>
      <c r="AC1284" s="6"/>
      <c r="AP1284" s="35" t="e">
        <f t="shared" si="356"/>
        <v>#N/A</v>
      </c>
      <c r="AQ1284" s="78" t="e">
        <f t="shared" ca="1" si="357"/>
        <v>#N/A</v>
      </c>
    </row>
    <row r="1285" spans="1:43">
      <c r="A1285" s="74">
        <v>2.6812412373755898</v>
      </c>
      <c r="B1285" s="74">
        <v>11056</v>
      </c>
      <c r="C1285" s="35">
        <v>0</v>
      </c>
      <c r="D1285" s="35">
        <f t="shared" ca="1" si="360"/>
        <v>32</v>
      </c>
      <c r="E1285" s="35">
        <f t="shared" ca="1" si="361"/>
        <v>9.4891728684618783E-4</v>
      </c>
      <c r="F1285" s="35">
        <f ca="1">E1285*'Input Sheet'!$D$2/SUM(OFFSET($E$4,0,0,'Input Sheet'!$D$2))</f>
        <v>0.44257437477776673</v>
      </c>
      <c r="G1285" s="35" t="str">
        <f t="shared" si="362"/>
        <v/>
      </c>
      <c r="H1285" s="35" t="str">
        <f t="shared" si="363"/>
        <v/>
      </c>
      <c r="J1285" s="19">
        <v>1282</v>
      </c>
      <c r="K1285" s="30">
        <f t="shared" si="364"/>
        <v>3.1408221801093101</v>
      </c>
      <c r="L1285" s="77">
        <f t="shared" ca="1" si="365"/>
        <v>1.9955172355736006E-3</v>
      </c>
      <c r="M1285" s="27">
        <f t="shared" si="355"/>
        <v>3.1408221801093101</v>
      </c>
      <c r="N1285" s="22" t="str">
        <f t="shared" si="366"/>
        <v/>
      </c>
      <c r="O1285" s="28" t="str">
        <f t="shared" ca="1" si="367"/>
        <v/>
      </c>
      <c r="P1285" s="28" t="str">
        <f t="shared" ref="P1285:P1348" ca="1" si="368">IF($O1285="","", $O1285*$W$6/$W$3)</f>
        <v/>
      </c>
      <c r="Q1285" s="20" t="str">
        <f ca="1">IF(O1285="","",SUM($P$4:$P1285))</f>
        <v/>
      </c>
      <c r="R1285" s="28" t="e">
        <f t="shared" si="358"/>
        <v>#N/A</v>
      </c>
      <c r="S1285" s="77">
        <f ca="1">SUM(L$4:L1285)</f>
        <v>2.0315871701869725</v>
      </c>
      <c r="T1285" s="80">
        <f t="shared" ref="T1285:T1348" ca="1" si="369">S1285/$T$1</f>
        <v>0.97005694289828159</v>
      </c>
      <c r="U1285" s="80" t="e">
        <f t="shared" ref="U1285:U1348" ca="1" si="370">IF(Q1285="",NA(),Q1285/$W$6)</f>
        <v>#N/A</v>
      </c>
      <c r="V1285" s="2"/>
      <c r="W1285" s="2"/>
      <c r="X1285" s="2"/>
      <c r="Y1285" s="2"/>
      <c r="AB1285" s="6"/>
      <c r="AC1285" s="6"/>
      <c r="AP1285" s="35" t="e">
        <f t="shared" si="356"/>
        <v>#N/A</v>
      </c>
      <c r="AQ1285" s="78" t="e">
        <f t="shared" ca="1" si="357"/>
        <v>#N/A</v>
      </c>
    </row>
    <row r="1286" spans="1:43">
      <c r="A1286" s="74">
        <v>2.9951962915971801</v>
      </c>
      <c r="B1286" s="74">
        <v>11059</v>
      </c>
      <c r="C1286" s="35">
        <v>0</v>
      </c>
      <c r="D1286" s="35">
        <f t="shared" ca="1" si="360"/>
        <v>38</v>
      </c>
      <c r="E1286" s="35">
        <f t="shared" ca="1" si="361"/>
        <v>1.5419905911250552E-3</v>
      </c>
      <c r="F1286" s="35">
        <f ca="1">E1286*'Input Sheet'!$D$2/SUM(OFFSET($E$4,0,0,'Input Sheet'!$D$2))</f>
        <v>0.71918335901387087</v>
      </c>
      <c r="G1286" s="35" t="str">
        <f t="shared" si="362"/>
        <v/>
      </c>
      <c r="H1286" s="35" t="str">
        <f t="shared" si="363"/>
        <v/>
      </c>
      <c r="J1286" s="19">
        <v>1283</v>
      </c>
      <c r="K1286" s="30">
        <f t="shared" si="364"/>
        <v>3.1417632302757901</v>
      </c>
      <c r="L1286" s="77">
        <f t="shared" ca="1" si="365"/>
        <v>1.9955172355736006E-3</v>
      </c>
      <c r="M1286" s="27">
        <f t="shared" ref="M1286:M1349" si="371">IF($K1286=$K1285,"", $K1286)</f>
        <v>3.1417632302757901</v>
      </c>
      <c r="N1286" s="22" t="str">
        <f t="shared" si="366"/>
        <v/>
      </c>
      <c r="O1286" s="28" t="str">
        <f t="shared" ca="1" si="367"/>
        <v/>
      </c>
      <c r="P1286" s="28" t="str">
        <f t="shared" ca="1" si="368"/>
        <v/>
      </c>
      <c r="Q1286" s="20" t="str">
        <f ca="1">IF(O1286="","",SUM($P$4:$P1286))</f>
        <v/>
      </c>
      <c r="R1286" s="28" t="e">
        <f t="shared" si="358"/>
        <v>#N/A</v>
      </c>
      <c r="S1286" s="77">
        <f ca="1">SUM(L$4:L1286)</f>
        <v>2.033582687422546</v>
      </c>
      <c r="T1286" s="80">
        <f t="shared" ca="1" si="369"/>
        <v>0.971009776907793</v>
      </c>
      <c r="U1286" s="80" t="e">
        <f t="shared" ca="1" si="370"/>
        <v>#N/A</v>
      </c>
      <c r="V1286" s="2"/>
      <c r="W1286" s="2"/>
      <c r="X1286" s="2"/>
      <c r="Y1286" s="2"/>
      <c r="AB1286" s="6"/>
      <c r="AC1286" s="6"/>
      <c r="AP1286" s="35" t="e">
        <f t="shared" ref="AP1286:AP1349" si="372">R1285</f>
        <v>#N/A</v>
      </c>
      <c r="AQ1286" s="78" t="e">
        <f t="shared" ref="AQ1286:AQ1349" ca="1" si="373">U1285</f>
        <v>#N/A</v>
      </c>
    </row>
    <row r="1287" spans="1:43">
      <c r="A1287" s="74">
        <v>2.5797835966168101</v>
      </c>
      <c r="B1287" s="74">
        <v>11060</v>
      </c>
      <c r="C1287" s="35">
        <v>0</v>
      </c>
      <c r="D1287" s="35">
        <f t="shared" ca="1" si="360"/>
        <v>30</v>
      </c>
      <c r="E1287" s="35">
        <f t="shared" ca="1" si="361"/>
        <v>1.2681791777477088E-3</v>
      </c>
      <c r="F1287" s="35">
        <f ca="1">E1287*'Input Sheet'!$D$2/SUM(OFFSET($E$4,0,0,'Input Sheet'!$D$2))</f>
        <v>0.59147790274037981</v>
      </c>
      <c r="G1287" s="35" t="str">
        <f t="shared" si="362"/>
        <v/>
      </c>
      <c r="H1287" s="35" t="str">
        <f t="shared" si="363"/>
        <v/>
      </c>
      <c r="J1287" s="19">
        <v>1284</v>
      </c>
      <c r="K1287" s="30">
        <f t="shared" si="364"/>
        <v>3.1574567681342298</v>
      </c>
      <c r="L1287" s="77">
        <f t="shared" ca="1" si="365"/>
        <v>2.1538916193492835E-3</v>
      </c>
      <c r="M1287" s="27">
        <f t="shared" si="371"/>
        <v>3.1574567681342298</v>
      </c>
      <c r="N1287" s="22" t="str">
        <f t="shared" si="366"/>
        <v/>
      </c>
      <c r="O1287" s="28" t="str">
        <f t="shared" ca="1" si="367"/>
        <v/>
      </c>
      <c r="P1287" s="28" t="str">
        <f t="shared" ca="1" si="368"/>
        <v/>
      </c>
      <c r="Q1287" s="20" t="str">
        <f ca="1">IF(O1287="","",SUM($P$4:$P1287))</f>
        <v/>
      </c>
      <c r="R1287" s="28" t="e">
        <f t="shared" si="358"/>
        <v>#N/A</v>
      </c>
      <c r="S1287" s="77">
        <f ca="1">SUM(L$4:L1287)</f>
        <v>2.0357365790418953</v>
      </c>
      <c r="T1287" s="80">
        <f t="shared" ca="1" si="369"/>
        <v>0.97203823266409117</v>
      </c>
      <c r="U1287" s="80" t="e">
        <f t="shared" ca="1" si="370"/>
        <v>#N/A</v>
      </c>
      <c r="V1287" s="2"/>
      <c r="W1287" s="2"/>
      <c r="X1287" s="2"/>
      <c r="Y1287" s="2"/>
      <c r="AB1287" s="6"/>
      <c r="AC1287" s="6"/>
      <c r="AP1287" s="35" t="e">
        <f t="shared" si="372"/>
        <v>#N/A</v>
      </c>
      <c r="AQ1287" s="78" t="e">
        <f t="shared" ca="1" si="373"/>
        <v>#N/A</v>
      </c>
    </row>
    <row r="1288" spans="1:43">
      <c r="A1288" s="74">
        <v>2.92737036303902</v>
      </c>
      <c r="B1288" s="74">
        <v>11063</v>
      </c>
      <c r="C1288" s="35">
        <v>0.15246636771300401</v>
      </c>
      <c r="D1288" s="35">
        <f t="shared" ca="1" si="360"/>
        <v>37</v>
      </c>
      <c r="E1288" s="35">
        <f t="shared" ca="1" si="361"/>
        <v>1.8337185407973631E-3</v>
      </c>
      <c r="F1288" s="35">
        <f ca="1">E1288*'Input Sheet'!$D$2/SUM(OFFSET($E$4,0,0,'Input Sheet'!$D$2))</f>
        <v>0.85524507558406282</v>
      </c>
      <c r="G1288" s="35">
        <f t="shared" si="362"/>
        <v>2.92737036303902</v>
      </c>
      <c r="H1288" s="35">
        <f t="shared" si="363"/>
        <v>1</v>
      </c>
      <c r="J1288" s="19">
        <v>1285</v>
      </c>
      <c r="K1288" s="30">
        <f t="shared" si="364"/>
        <v>3.18497519069826</v>
      </c>
      <c r="L1288" s="77">
        <f t="shared" ca="1" si="365"/>
        <v>2.1538916193492835E-3</v>
      </c>
      <c r="M1288" s="27">
        <f t="shared" si="371"/>
        <v>3.18497519069826</v>
      </c>
      <c r="N1288" s="22" t="str">
        <f t="shared" si="366"/>
        <v/>
      </c>
      <c r="O1288" s="28" t="str">
        <f t="shared" ca="1" si="367"/>
        <v/>
      </c>
      <c r="P1288" s="28" t="str">
        <f t="shared" ca="1" si="368"/>
        <v/>
      </c>
      <c r="Q1288" s="20" t="str">
        <f ca="1">IF(O1288="","",SUM($P$4:$P1288))</f>
        <v/>
      </c>
      <c r="R1288" s="28" t="e">
        <f t="shared" si="358"/>
        <v>#N/A</v>
      </c>
      <c r="S1288" s="77">
        <f ca="1">SUM(L$4:L1288)</f>
        <v>2.0378904706612446</v>
      </c>
      <c r="T1288" s="80">
        <f t="shared" ca="1" si="369"/>
        <v>0.97306668842038924</v>
      </c>
      <c r="U1288" s="80" t="e">
        <f t="shared" ca="1" si="370"/>
        <v>#N/A</v>
      </c>
      <c r="V1288" s="2"/>
      <c r="W1288" s="2"/>
      <c r="X1288" s="2"/>
      <c r="Y1288" s="2"/>
      <c r="AB1288" s="6"/>
      <c r="AC1288" s="6"/>
      <c r="AP1288" s="35" t="e">
        <f t="shared" si="372"/>
        <v>#N/A</v>
      </c>
      <c r="AQ1288" s="78" t="e">
        <f t="shared" ca="1" si="373"/>
        <v>#N/A</v>
      </c>
    </row>
    <row r="1289" spans="1:43">
      <c r="A1289" s="74">
        <v>2.9722028383790602</v>
      </c>
      <c r="B1289" s="74">
        <v>11065</v>
      </c>
      <c r="C1289" s="35">
        <v>0</v>
      </c>
      <c r="D1289" s="35">
        <f t="shared" ca="1" si="360"/>
        <v>38</v>
      </c>
      <c r="E1289" s="35">
        <f t="shared" ca="1" si="361"/>
        <v>1.5419905911250552E-3</v>
      </c>
      <c r="F1289" s="35">
        <f ca="1">E1289*'Input Sheet'!$D$2/SUM(OFFSET($E$4,0,0,'Input Sheet'!$D$2))</f>
        <v>0.71918335901387087</v>
      </c>
      <c r="G1289" s="35" t="str">
        <f t="shared" si="362"/>
        <v/>
      </c>
      <c r="H1289" s="35" t="str">
        <f t="shared" si="363"/>
        <v/>
      </c>
      <c r="J1289" s="19">
        <v>1286</v>
      </c>
      <c r="K1289" s="30">
        <f t="shared" si="364"/>
        <v>3.1883659260631498</v>
      </c>
      <c r="L1289" s="77">
        <f t="shared" ca="1" si="365"/>
        <v>2.1538916193492835E-3</v>
      </c>
      <c r="M1289" s="27">
        <f t="shared" si="371"/>
        <v>3.1883659260631498</v>
      </c>
      <c r="N1289" s="22" t="str">
        <f t="shared" si="366"/>
        <v/>
      </c>
      <c r="O1289" s="28" t="str">
        <f t="shared" ca="1" si="367"/>
        <v/>
      </c>
      <c r="P1289" s="28" t="str">
        <f t="shared" ca="1" si="368"/>
        <v/>
      </c>
      <c r="Q1289" s="20" t="str">
        <f ca="1">IF(O1289="","",SUM($P$4:$P1289))</f>
        <v/>
      </c>
      <c r="R1289" s="28" t="e">
        <f t="shared" si="358"/>
        <v>#N/A</v>
      </c>
      <c r="S1289" s="77">
        <f ca="1">SUM(L$4:L1289)</f>
        <v>2.0400443622805939</v>
      </c>
      <c r="T1289" s="80">
        <f t="shared" ca="1" si="369"/>
        <v>0.97409514417668741</v>
      </c>
      <c r="U1289" s="80" t="e">
        <f t="shared" ca="1" si="370"/>
        <v>#N/A</v>
      </c>
      <c r="V1289" s="2"/>
      <c r="W1289" s="2"/>
      <c r="X1289" s="2"/>
      <c r="Y1289" s="2"/>
      <c r="AB1289" s="6"/>
      <c r="AC1289" s="6"/>
      <c r="AP1289" s="35" t="e">
        <f t="shared" si="372"/>
        <v>#N/A</v>
      </c>
      <c r="AQ1289" s="78" t="e">
        <f t="shared" ca="1" si="373"/>
        <v>#N/A</v>
      </c>
    </row>
    <row r="1290" spans="1:43">
      <c r="A1290" s="74">
        <v>2.7708520116421398</v>
      </c>
      <c r="B1290" s="74">
        <v>11066</v>
      </c>
      <c r="C1290" s="35">
        <v>3.03030303030303E-2</v>
      </c>
      <c r="D1290" s="35">
        <f t="shared" ca="1" si="360"/>
        <v>34</v>
      </c>
      <c r="E1290" s="35">
        <f t="shared" ca="1" si="361"/>
        <v>1.3846446124388249E-3</v>
      </c>
      <c r="F1290" s="35">
        <f ca="1">E1290*'Input Sheet'!$D$2/SUM(OFFSET($E$4,0,0,'Input Sheet'!$D$2))</f>
        <v>0.64579730197163909</v>
      </c>
      <c r="G1290" s="35">
        <f t="shared" si="362"/>
        <v>2.7708520116421398</v>
      </c>
      <c r="H1290" s="35">
        <f t="shared" si="363"/>
        <v>2</v>
      </c>
      <c r="J1290" s="19">
        <v>1287</v>
      </c>
      <c r="K1290" s="30">
        <f t="shared" si="364"/>
        <v>3.2095150145426299</v>
      </c>
      <c r="L1290" s="77">
        <f t="shared" ca="1" si="365"/>
        <v>2.8871313195532947E-3</v>
      </c>
      <c r="M1290" s="27">
        <f t="shared" si="371"/>
        <v>3.2095150145426299</v>
      </c>
      <c r="N1290" s="22" t="str">
        <f t="shared" si="366"/>
        <v/>
      </c>
      <c r="O1290" s="28" t="str">
        <f t="shared" ca="1" si="367"/>
        <v/>
      </c>
      <c r="P1290" s="28" t="str">
        <f t="shared" ca="1" si="368"/>
        <v/>
      </c>
      <c r="Q1290" s="20" t="str">
        <f ca="1">IF(O1290="","",SUM($P$4:$P1290))</f>
        <v/>
      </c>
      <c r="R1290" s="28" t="e">
        <f t="shared" si="358"/>
        <v>#N/A</v>
      </c>
      <c r="S1290" s="77">
        <f ca="1">SUM(L$4:L1290)</f>
        <v>2.0429314936001473</v>
      </c>
      <c r="T1290" s="80">
        <f t="shared" ca="1" si="369"/>
        <v>0.97547371253087423</v>
      </c>
      <c r="U1290" s="80" t="e">
        <f t="shared" ca="1" si="370"/>
        <v>#N/A</v>
      </c>
      <c r="V1290" s="2"/>
      <c r="W1290" s="2"/>
      <c r="X1290" s="2"/>
      <c r="Y1290" s="2"/>
      <c r="AB1290" s="6"/>
      <c r="AC1290" s="6"/>
      <c r="AP1290" s="35" t="e">
        <f t="shared" si="372"/>
        <v>#N/A</v>
      </c>
      <c r="AQ1290" s="78" t="e">
        <f t="shared" ca="1" si="373"/>
        <v>#N/A</v>
      </c>
    </row>
    <row r="1291" spans="1:43">
      <c r="A1291" s="74">
        <v>2.5728716022004798</v>
      </c>
      <c r="B1291" s="74">
        <v>11067</v>
      </c>
      <c r="C1291" s="35">
        <v>2.5751072961373401E-2</v>
      </c>
      <c r="D1291" s="35">
        <f t="shared" ca="1" si="360"/>
        <v>29</v>
      </c>
      <c r="E1291" s="35">
        <f t="shared" ca="1" si="361"/>
        <v>1.0943159033790714E-3</v>
      </c>
      <c r="F1291" s="35">
        <f ca="1">E1291*'Input Sheet'!$D$2/SUM(OFFSET($E$4,0,0,'Input Sheet'!$D$2))</f>
        <v>0.51038819026790838</v>
      </c>
      <c r="G1291" s="35">
        <f t="shared" si="362"/>
        <v>2.5728716022004798</v>
      </c>
      <c r="H1291" s="35">
        <f t="shared" si="363"/>
        <v>3</v>
      </c>
      <c r="J1291" s="19">
        <v>1288</v>
      </c>
      <c r="K1291" s="80">
        <f t="shared" si="364"/>
        <v>3.2420442393695499</v>
      </c>
      <c r="L1291" s="77">
        <f t="shared" ca="1" si="365"/>
        <v>2.8871313195532947E-3</v>
      </c>
      <c r="M1291" s="27">
        <f t="shared" si="371"/>
        <v>3.2420442393695499</v>
      </c>
      <c r="N1291" s="22" t="str">
        <f t="shared" si="366"/>
        <v/>
      </c>
      <c r="O1291" s="28" t="str">
        <f t="shared" ca="1" si="367"/>
        <v/>
      </c>
      <c r="P1291" s="28" t="str">
        <f t="shared" ca="1" si="368"/>
        <v/>
      </c>
      <c r="Q1291" s="20" t="str">
        <f ca="1">IF(O1291="","",SUM($P$4:$P1291))</f>
        <v/>
      </c>
      <c r="R1291" s="28" t="e">
        <f t="shared" si="358"/>
        <v>#N/A</v>
      </c>
      <c r="S1291" s="77">
        <f ca="1">SUM(L$4:L1291)</f>
        <v>2.0458186249197006</v>
      </c>
      <c r="T1291" s="80">
        <f t="shared" ca="1" si="369"/>
        <v>0.97685228088506104</v>
      </c>
      <c r="U1291" s="80" t="e">
        <f t="shared" ca="1" si="370"/>
        <v>#N/A</v>
      </c>
      <c r="V1291" s="28">
        <f>ROUND(10^K1290,0)</f>
        <v>1620</v>
      </c>
      <c r="W1291" s="2"/>
      <c r="X1291" s="2"/>
      <c r="Y1291" s="2"/>
      <c r="AB1291" s="6"/>
      <c r="AC1291" s="6"/>
      <c r="AP1291" s="35" t="e">
        <f t="shared" si="372"/>
        <v>#N/A</v>
      </c>
      <c r="AQ1291" s="78" t="e">
        <f t="shared" ca="1" si="373"/>
        <v>#N/A</v>
      </c>
    </row>
    <row r="1292" spans="1:43">
      <c r="A1292" s="74">
        <v>2.4800069429571501</v>
      </c>
      <c r="B1292" s="74">
        <v>11087</v>
      </c>
      <c r="C1292" s="35">
        <v>5.8252427184466E-2</v>
      </c>
      <c r="D1292" s="35">
        <f t="shared" ca="1" si="360"/>
        <v>27</v>
      </c>
      <c r="E1292" s="35">
        <f t="shared" ca="1" si="361"/>
        <v>8.077093572559813E-4</v>
      </c>
      <c r="F1292" s="35">
        <f ca="1">E1292*'Input Sheet'!$D$2/SUM(OFFSET($E$4,0,0,'Input Sheet'!$D$2))</f>
        <v>0.3767150928167895</v>
      </c>
      <c r="G1292" s="35">
        <f t="shared" si="362"/>
        <v>2.4800069429571501</v>
      </c>
      <c r="H1292" s="35">
        <f t="shared" si="363"/>
        <v>3</v>
      </c>
      <c r="J1292" s="19">
        <v>1289</v>
      </c>
      <c r="K1292" s="80">
        <f t="shared" si="364"/>
        <v>3.2626883443016998</v>
      </c>
      <c r="L1292" s="77">
        <f t="shared" ca="1" si="365"/>
        <v>4.3772636135162857E-3</v>
      </c>
      <c r="M1292" s="27">
        <f t="shared" si="371"/>
        <v>3.2626883443016998</v>
      </c>
      <c r="N1292" s="22" t="str">
        <f t="shared" si="366"/>
        <v/>
      </c>
      <c r="O1292" s="28" t="str">
        <f t="shared" ca="1" si="367"/>
        <v/>
      </c>
      <c r="P1292" s="28" t="str">
        <f t="shared" ca="1" si="368"/>
        <v/>
      </c>
      <c r="Q1292" s="20" t="str">
        <f ca="1">IF(O1292="","",SUM($P$4:$P1292))</f>
        <v/>
      </c>
      <c r="R1292" s="28" t="e">
        <f t="shared" si="358"/>
        <v>#N/A</v>
      </c>
      <c r="S1292" s="77">
        <f ca="1">SUM(L$4:L1292)</f>
        <v>2.0501958885332168</v>
      </c>
      <c r="T1292" s="80">
        <f t="shared" ca="1" si="369"/>
        <v>0.97894236838979587</v>
      </c>
      <c r="U1292" s="80" t="e">
        <f t="shared" ca="1" si="370"/>
        <v>#N/A</v>
      </c>
      <c r="V1292" s="2">
        <f>ROUND(10^K1291,0)</f>
        <v>1746</v>
      </c>
      <c r="W1292" s="2"/>
      <c r="X1292" s="2"/>
      <c r="Y1292" s="2"/>
      <c r="AB1292" s="6"/>
      <c r="AC1292" s="6"/>
      <c r="AP1292" s="35" t="e">
        <f t="shared" si="372"/>
        <v>#N/A</v>
      </c>
      <c r="AQ1292" s="78" t="e">
        <f t="shared" ca="1" si="373"/>
        <v>#N/A</v>
      </c>
    </row>
    <row r="1293" spans="1:43">
      <c r="A1293" s="74">
        <v>3.3535315590777599</v>
      </c>
      <c r="B1293" s="74">
        <v>11088</v>
      </c>
      <c r="C1293" s="35">
        <v>0</v>
      </c>
      <c r="D1293" s="35">
        <f t="shared" ca="1" si="360"/>
        <v>46</v>
      </c>
      <c r="E1293" s="35">
        <f t="shared" ca="1" si="361"/>
        <v>1.0438090155308067E-2</v>
      </c>
      <c r="F1293" s="35">
        <f ca="1">E1293*'Input Sheet'!$D$2/SUM(OFFSET($E$4,0,0,'Input Sheet'!$D$2))</f>
        <v>4.8683181225554346</v>
      </c>
      <c r="G1293" s="35" t="str">
        <f t="shared" si="362"/>
        <v/>
      </c>
      <c r="H1293" s="35" t="str">
        <f t="shared" si="363"/>
        <v/>
      </c>
      <c r="J1293" s="19">
        <v>1290</v>
      </c>
      <c r="K1293" s="80">
        <f t="shared" si="364"/>
        <v>3.3195224490654498</v>
      </c>
      <c r="L1293" s="77">
        <f t="shared" ca="1" si="365"/>
        <v>1.6961896502375607E-2</v>
      </c>
      <c r="M1293" s="27">
        <f t="shared" si="371"/>
        <v>3.3195224490654498</v>
      </c>
      <c r="N1293" s="22" t="str">
        <f t="shared" si="366"/>
        <v/>
      </c>
      <c r="O1293" s="28" t="str">
        <f t="shared" ca="1" si="367"/>
        <v/>
      </c>
      <c r="P1293" s="28" t="str">
        <f t="shared" ca="1" si="368"/>
        <v/>
      </c>
      <c r="Q1293" s="20" t="str">
        <f ca="1">IF(O1293="","",SUM($P$4:$P1293))</f>
        <v/>
      </c>
      <c r="R1293" s="28" t="e">
        <f t="shared" si="358"/>
        <v>#N/A</v>
      </c>
      <c r="S1293" s="77">
        <f ca="1">SUM(L$4:L1293)</f>
        <v>2.0671577850355924</v>
      </c>
      <c r="T1293" s="80">
        <f t="shared" ca="1" si="369"/>
        <v>0.98704145747064365</v>
      </c>
      <c r="U1293" s="80" t="e">
        <f t="shared" ca="1" si="370"/>
        <v>#N/A</v>
      </c>
      <c r="V1293" s="28">
        <f t="shared" ref="V1293:V1294" si="374">ROUND(10^K1292,0)</f>
        <v>1831</v>
      </c>
      <c r="W1293" s="2"/>
      <c r="X1293" s="2"/>
      <c r="Y1293" s="2"/>
      <c r="AB1293" s="6"/>
      <c r="AC1293" s="6"/>
      <c r="AP1293" s="35" t="e">
        <f t="shared" si="372"/>
        <v>#N/A</v>
      </c>
      <c r="AQ1293" s="78" t="e">
        <f t="shared" ca="1" si="373"/>
        <v>#N/A</v>
      </c>
    </row>
    <row r="1294" spans="1:43">
      <c r="A1294" s="74">
        <v>2.8475726591421102</v>
      </c>
      <c r="B1294" s="74">
        <v>11089</v>
      </c>
      <c r="C1294" s="35">
        <v>0</v>
      </c>
      <c r="D1294" s="35">
        <f t="shared" ca="1" si="360"/>
        <v>35</v>
      </c>
      <c r="E1294" s="35">
        <f t="shared" ca="1" si="361"/>
        <v>1.3846446124388249E-3</v>
      </c>
      <c r="F1294" s="35">
        <f ca="1">E1294*'Input Sheet'!$D$2/SUM(OFFSET($E$4,0,0,'Input Sheet'!$D$2))</f>
        <v>0.64579730197163909</v>
      </c>
      <c r="G1294" s="35" t="str">
        <f t="shared" si="362"/>
        <v/>
      </c>
      <c r="H1294" s="35" t="str">
        <f t="shared" si="363"/>
        <v/>
      </c>
      <c r="J1294" s="19">
        <v>1291</v>
      </c>
      <c r="K1294" s="80">
        <f t="shared" si="364"/>
        <v>3.4999618655961906</v>
      </c>
      <c r="L1294" s="77">
        <f t="shared" ca="1" si="365"/>
        <v>2.7139034403800971E-2</v>
      </c>
      <c r="M1294" s="27">
        <f t="shared" si="371"/>
        <v>3.4999618655961906</v>
      </c>
      <c r="N1294" s="22" t="str">
        <f t="shared" si="366"/>
        <v/>
      </c>
      <c r="O1294" s="28" t="str">
        <f t="shared" ca="1" si="367"/>
        <v/>
      </c>
      <c r="P1294" s="28" t="str">
        <f t="shared" ca="1" si="368"/>
        <v/>
      </c>
      <c r="Q1294" s="20" t="str">
        <f ca="1">IF(O1294="","",SUM($P$4:$P1294))</f>
        <v/>
      </c>
      <c r="R1294" s="28" t="e">
        <f t="shared" si="358"/>
        <v>#N/A</v>
      </c>
      <c r="S1294" s="77">
        <f ca="1">SUM(L$4:L1294)</f>
        <v>2.0942968194393936</v>
      </c>
      <c r="T1294" s="80">
        <f t="shared" ca="1" si="369"/>
        <v>1</v>
      </c>
      <c r="U1294" s="80" t="e">
        <f t="shared" ca="1" si="370"/>
        <v>#N/A</v>
      </c>
      <c r="V1294" s="28">
        <f t="shared" si="374"/>
        <v>2087</v>
      </c>
      <c r="W1294" s="2"/>
      <c r="X1294" s="2"/>
      <c r="Y1294" s="2"/>
      <c r="AB1294" s="6"/>
      <c r="AC1294" s="6"/>
      <c r="AP1294" s="35" t="e">
        <f t="shared" si="372"/>
        <v>#N/A</v>
      </c>
      <c r="AQ1294" s="78" t="e">
        <f t="shared" ca="1" si="373"/>
        <v>#N/A</v>
      </c>
    </row>
    <row r="1295" spans="1:43">
      <c r="A1295" s="74">
        <v>2.8494194137969</v>
      </c>
      <c r="B1295" s="74">
        <v>11091</v>
      </c>
      <c r="C1295" s="35">
        <v>0</v>
      </c>
      <c r="D1295" s="35">
        <f t="shared" ca="1" si="360"/>
        <v>35</v>
      </c>
      <c r="E1295" s="35">
        <f t="shared" ca="1" si="361"/>
        <v>1.3846446124388249E-3</v>
      </c>
      <c r="F1295" s="35">
        <f ca="1">E1295*'Input Sheet'!$D$2/SUM(OFFSET($E$4,0,0,'Input Sheet'!$D$2))</f>
        <v>0.64579730197163909</v>
      </c>
      <c r="G1295" s="35" t="str">
        <f t="shared" si="362"/>
        <v/>
      </c>
      <c r="H1295" s="35" t="str">
        <f t="shared" si="363"/>
        <v/>
      </c>
      <c r="J1295" s="19">
        <v>1292</v>
      </c>
      <c r="K1295" s="30" t="str">
        <f t="shared" si="364"/>
        <v/>
      </c>
      <c r="L1295" s="77" t="str">
        <f t="shared" si="365"/>
        <v/>
      </c>
      <c r="M1295" s="27" t="str">
        <f t="shared" si="371"/>
        <v/>
      </c>
      <c r="N1295" s="22" t="str">
        <f t="shared" si="366"/>
        <v/>
      </c>
      <c r="O1295" s="28" t="str">
        <f t="shared" ca="1" si="367"/>
        <v/>
      </c>
      <c r="P1295" s="28" t="str">
        <f t="shared" ca="1" si="368"/>
        <v/>
      </c>
      <c r="Q1295" s="20" t="str">
        <f ca="1">IF(O1295="","",SUM($P$4:$P1295))</f>
        <v/>
      </c>
      <c r="R1295" s="28" t="e">
        <f t="shared" si="358"/>
        <v>#N/A</v>
      </c>
      <c r="S1295" s="77">
        <f ca="1">SUM(L$4:L1295)</f>
        <v>2.0942968194393936</v>
      </c>
      <c r="T1295" s="80">
        <f t="shared" ca="1" si="369"/>
        <v>1</v>
      </c>
      <c r="U1295" s="80" t="e">
        <f t="shared" ca="1" si="370"/>
        <v>#N/A</v>
      </c>
      <c r="V1295" s="28"/>
      <c r="W1295" s="2"/>
      <c r="X1295" s="2"/>
      <c r="Y1295" s="2"/>
      <c r="AB1295" s="6"/>
      <c r="AC1295" s="6"/>
      <c r="AP1295" s="35" t="e">
        <f t="shared" si="372"/>
        <v>#N/A</v>
      </c>
      <c r="AQ1295" s="78" t="e">
        <f t="shared" ca="1" si="373"/>
        <v>#N/A</v>
      </c>
    </row>
    <row r="1296" spans="1:43">
      <c r="A1296" s="74">
        <v>2.9258275746247402</v>
      </c>
      <c r="B1296" s="74">
        <v>11092</v>
      </c>
      <c r="C1296" s="35">
        <v>0</v>
      </c>
      <c r="D1296" s="35">
        <f t="shared" ca="1" si="360"/>
        <v>37</v>
      </c>
      <c r="E1296" s="35">
        <f t="shared" ca="1" si="361"/>
        <v>1.8337185407973631E-3</v>
      </c>
      <c r="F1296" s="35">
        <f ca="1">E1296*'Input Sheet'!$D$2/SUM(OFFSET($E$4,0,0,'Input Sheet'!$D$2))</f>
        <v>0.85524507558406282</v>
      </c>
      <c r="G1296" s="35" t="str">
        <f t="shared" si="362"/>
        <v/>
      </c>
      <c r="H1296" s="35" t="str">
        <f t="shared" si="363"/>
        <v/>
      </c>
      <c r="J1296" s="19">
        <v>1293</v>
      </c>
      <c r="K1296" s="30" t="str">
        <f t="shared" si="364"/>
        <v/>
      </c>
      <c r="L1296" s="77" t="str">
        <f t="shared" si="365"/>
        <v/>
      </c>
      <c r="M1296" s="27" t="str">
        <f t="shared" si="371"/>
        <v/>
      </c>
      <c r="N1296" s="22" t="str">
        <f t="shared" si="366"/>
        <v/>
      </c>
      <c r="O1296" s="28" t="str">
        <f t="shared" ca="1" si="367"/>
        <v/>
      </c>
      <c r="P1296" s="28" t="str">
        <f t="shared" ca="1" si="368"/>
        <v/>
      </c>
      <c r="Q1296" s="20" t="str">
        <f ca="1">IF(O1296="","",SUM($P$4:$P1296))</f>
        <v/>
      </c>
      <c r="R1296" s="28" t="e">
        <f t="shared" si="358"/>
        <v>#N/A</v>
      </c>
      <c r="S1296" s="77">
        <f ca="1">SUM(L$4:L1296)</f>
        <v>2.0942968194393936</v>
      </c>
      <c r="T1296" s="80">
        <f t="shared" ca="1" si="369"/>
        <v>1</v>
      </c>
      <c r="U1296" s="80" t="e">
        <f t="shared" ca="1" si="370"/>
        <v>#N/A</v>
      </c>
      <c r="V1296" s="2"/>
      <c r="W1296" s="2"/>
      <c r="X1296" s="2"/>
      <c r="Y1296" s="2"/>
      <c r="AB1296" s="6"/>
      <c r="AC1296" s="6"/>
      <c r="AP1296" s="35" t="e">
        <f t="shared" si="372"/>
        <v>#N/A</v>
      </c>
      <c r="AQ1296" s="78" t="e">
        <f t="shared" ca="1" si="373"/>
        <v>#N/A</v>
      </c>
    </row>
    <row r="1297" spans="1:43">
      <c r="A1297" s="74">
        <v>3.20002926655377</v>
      </c>
      <c r="B1297" s="74">
        <v>11093</v>
      </c>
      <c r="C1297" s="35">
        <v>0</v>
      </c>
      <c r="D1297" s="35">
        <f t="shared" ca="1" si="360"/>
        <v>42</v>
      </c>
      <c r="E1297" s="35">
        <f t="shared" ca="1" si="361"/>
        <v>2.1538916193492835E-3</v>
      </c>
      <c r="F1297" s="35">
        <f ca="1">E1297*'Input Sheet'!$D$2/SUM(OFFSET($E$4,0,0,'Input Sheet'!$D$2))</f>
        <v>1.0045735808447722</v>
      </c>
      <c r="G1297" s="35" t="str">
        <f t="shared" si="362"/>
        <v/>
      </c>
      <c r="H1297" s="35" t="str">
        <f t="shared" si="363"/>
        <v/>
      </c>
      <c r="J1297" s="19">
        <v>1294</v>
      </c>
      <c r="K1297" s="30" t="str">
        <f t="shared" si="364"/>
        <v/>
      </c>
      <c r="L1297" s="77" t="str">
        <f t="shared" si="365"/>
        <v/>
      </c>
      <c r="M1297" s="27" t="str">
        <f t="shared" si="371"/>
        <v/>
      </c>
      <c r="N1297" s="22" t="str">
        <f t="shared" si="366"/>
        <v/>
      </c>
      <c r="O1297" s="28" t="str">
        <f t="shared" ca="1" si="367"/>
        <v/>
      </c>
      <c r="P1297" s="28" t="str">
        <f t="shared" ca="1" si="368"/>
        <v/>
      </c>
      <c r="Q1297" s="20" t="str">
        <f ca="1">IF(O1297="","",SUM($P$4:$P1297))</f>
        <v/>
      </c>
      <c r="R1297" s="28" t="e">
        <f t="shared" si="358"/>
        <v>#N/A</v>
      </c>
      <c r="S1297" s="77">
        <f ca="1">SUM(L$4:L1297)</f>
        <v>2.0942968194393936</v>
      </c>
      <c r="T1297" s="80">
        <f t="shared" ca="1" si="369"/>
        <v>1</v>
      </c>
      <c r="U1297" s="80" t="e">
        <f t="shared" ca="1" si="370"/>
        <v>#N/A</v>
      </c>
      <c r="V1297" s="2"/>
      <c r="W1297" s="2"/>
      <c r="X1297" s="2"/>
      <c r="Y1297" s="2"/>
      <c r="AB1297" s="6"/>
      <c r="AC1297" s="6"/>
      <c r="AP1297" s="35" t="e">
        <f t="shared" si="372"/>
        <v>#N/A</v>
      </c>
      <c r="AQ1297" s="78" t="e">
        <f t="shared" ca="1" si="373"/>
        <v>#N/A</v>
      </c>
    </row>
    <row r="1298" spans="1:43">
      <c r="A1298" s="74">
        <v>2.96894968098134</v>
      </c>
      <c r="B1298" s="74">
        <v>11094</v>
      </c>
      <c r="C1298" s="35">
        <v>0</v>
      </c>
      <c r="D1298" s="35">
        <f t="shared" ca="1" si="360"/>
        <v>38</v>
      </c>
      <c r="E1298" s="35">
        <f t="shared" ca="1" si="361"/>
        <v>1.5419905911250552E-3</v>
      </c>
      <c r="F1298" s="35">
        <f ca="1">E1298*'Input Sheet'!$D$2/SUM(OFFSET($E$4,0,0,'Input Sheet'!$D$2))</f>
        <v>0.71918335901387087</v>
      </c>
      <c r="G1298" s="35" t="str">
        <f t="shared" si="362"/>
        <v/>
      </c>
      <c r="H1298" s="35" t="str">
        <f t="shared" si="363"/>
        <v/>
      </c>
      <c r="J1298" s="19">
        <v>1295</v>
      </c>
      <c r="K1298" s="30" t="str">
        <f t="shared" si="364"/>
        <v/>
      </c>
      <c r="L1298" s="77" t="str">
        <f t="shared" si="365"/>
        <v/>
      </c>
      <c r="M1298" s="27" t="str">
        <f t="shared" si="371"/>
        <v/>
      </c>
      <c r="N1298" s="22" t="str">
        <f t="shared" si="366"/>
        <v/>
      </c>
      <c r="O1298" s="28" t="str">
        <f t="shared" ca="1" si="367"/>
        <v/>
      </c>
      <c r="P1298" s="28" t="str">
        <f t="shared" ca="1" si="368"/>
        <v/>
      </c>
      <c r="Q1298" s="20" t="str">
        <f ca="1">IF(O1298="","",SUM($P$4:$P1298))</f>
        <v/>
      </c>
      <c r="R1298" s="28" t="e">
        <f t="shared" si="358"/>
        <v>#N/A</v>
      </c>
      <c r="S1298" s="77">
        <f ca="1">SUM(L$4:L1298)</f>
        <v>2.0942968194393936</v>
      </c>
      <c r="T1298" s="80">
        <f t="shared" ca="1" si="369"/>
        <v>1</v>
      </c>
      <c r="U1298" s="80" t="e">
        <f t="shared" ca="1" si="370"/>
        <v>#N/A</v>
      </c>
      <c r="V1298" s="2"/>
      <c r="W1298" s="2"/>
      <c r="X1298" s="2"/>
      <c r="Y1298" s="2"/>
      <c r="AB1298" s="6"/>
      <c r="AC1298" s="6"/>
      <c r="AP1298" s="35" t="e">
        <f t="shared" si="372"/>
        <v>#N/A</v>
      </c>
      <c r="AQ1298" s="78" t="e">
        <f t="shared" ca="1" si="373"/>
        <v>#N/A</v>
      </c>
    </row>
    <row r="1299" spans="1:43">
      <c r="A1299" s="74">
        <v>2.6901960800285099</v>
      </c>
      <c r="B1299" s="74">
        <v>11095</v>
      </c>
      <c r="C1299" s="35">
        <v>0</v>
      </c>
      <c r="D1299" s="35">
        <f t="shared" ca="1" si="360"/>
        <v>32</v>
      </c>
      <c r="E1299" s="35">
        <f t="shared" ca="1" si="361"/>
        <v>9.4891728684618783E-4</v>
      </c>
      <c r="F1299" s="35">
        <f ca="1">E1299*'Input Sheet'!$D$2/SUM(OFFSET($E$4,0,0,'Input Sheet'!$D$2))</f>
        <v>0.44257437477776673</v>
      </c>
      <c r="G1299" s="35" t="str">
        <f t="shared" si="362"/>
        <v/>
      </c>
      <c r="H1299" s="35" t="str">
        <f t="shared" si="363"/>
        <v/>
      </c>
      <c r="J1299" s="19">
        <v>1296</v>
      </c>
      <c r="K1299" s="30" t="str">
        <f t="shared" si="364"/>
        <v/>
      </c>
      <c r="L1299" s="77" t="str">
        <f t="shared" si="365"/>
        <v/>
      </c>
      <c r="M1299" s="27" t="str">
        <f t="shared" si="371"/>
        <v/>
      </c>
      <c r="N1299" s="22" t="str">
        <f t="shared" si="366"/>
        <v/>
      </c>
      <c r="O1299" s="28" t="str">
        <f t="shared" ca="1" si="367"/>
        <v/>
      </c>
      <c r="P1299" s="28" t="str">
        <f t="shared" ca="1" si="368"/>
        <v/>
      </c>
      <c r="Q1299" s="20" t="str">
        <f ca="1">IF(O1299="","",SUM($P$4:$P1299))</f>
        <v/>
      </c>
      <c r="R1299" s="28" t="e">
        <f t="shared" si="358"/>
        <v>#N/A</v>
      </c>
      <c r="S1299" s="77">
        <f ca="1">SUM(L$4:L1299)</f>
        <v>2.0942968194393936</v>
      </c>
      <c r="T1299" s="80">
        <f t="shared" ca="1" si="369"/>
        <v>1</v>
      </c>
      <c r="U1299" s="80" t="e">
        <f t="shared" ca="1" si="370"/>
        <v>#N/A</v>
      </c>
      <c r="V1299" s="2"/>
      <c r="W1299" s="2"/>
      <c r="X1299" s="2"/>
      <c r="Y1299" s="2"/>
      <c r="AB1299" s="6"/>
      <c r="AC1299" s="6"/>
      <c r="AP1299" s="35" t="e">
        <f t="shared" si="372"/>
        <v>#N/A</v>
      </c>
      <c r="AQ1299" s="78" t="e">
        <f t="shared" ca="1" si="373"/>
        <v>#N/A</v>
      </c>
    </row>
    <row r="1300" spans="1:43">
      <c r="A1300" s="74">
        <v>3.4070508148042502</v>
      </c>
      <c r="B1300" s="74">
        <v>11096</v>
      </c>
      <c r="C1300" s="35">
        <v>0</v>
      </c>
      <c r="D1300" s="35">
        <f t="shared" ca="1" si="360"/>
        <v>47</v>
      </c>
      <c r="E1300" s="35">
        <f t="shared" ca="1" si="361"/>
        <v>1.1307931001583737E-2</v>
      </c>
      <c r="F1300" s="35">
        <f ca="1">E1300*'Input Sheet'!$D$2/SUM(OFFSET($E$4,0,0,'Input Sheet'!$D$2))</f>
        <v>5.2740112994350534</v>
      </c>
      <c r="G1300" s="35" t="str">
        <f t="shared" si="362"/>
        <v/>
      </c>
      <c r="H1300" s="35" t="str">
        <f t="shared" si="363"/>
        <v/>
      </c>
      <c r="J1300" s="19">
        <v>1297</v>
      </c>
      <c r="K1300" s="30" t="str">
        <f t="shared" si="364"/>
        <v/>
      </c>
      <c r="L1300" s="77" t="str">
        <f t="shared" si="365"/>
        <v/>
      </c>
      <c r="M1300" s="27" t="str">
        <f t="shared" si="371"/>
        <v/>
      </c>
      <c r="N1300" s="22" t="str">
        <f t="shared" si="366"/>
        <v/>
      </c>
      <c r="O1300" s="28" t="str">
        <f t="shared" ca="1" si="367"/>
        <v/>
      </c>
      <c r="P1300" s="28" t="str">
        <f t="shared" ca="1" si="368"/>
        <v/>
      </c>
      <c r="Q1300" s="20" t="str">
        <f ca="1">IF(O1300="","",SUM($P$4:$P1300))</f>
        <v/>
      </c>
      <c r="R1300" s="28" t="e">
        <f t="shared" si="358"/>
        <v>#N/A</v>
      </c>
      <c r="S1300" s="77">
        <f ca="1">SUM(L$4:L1300)</f>
        <v>2.0942968194393936</v>
      </c>
      <c r="T1300" s="80">
        <f t="shared" ca="1" si="369"/>
        <v>1</v>
      </c>
      <c r="U1300" s="80" t="e">
        <f t="shared" ca="1" si="370"/>
        <v>#N/A</v>
      </c>
      <c r="V1300" s="2"/>
      <c r="W1300" s="2"/>
      <c r="X1300" s="2"/>
      <c r="Y1300" s="2"/>
      <c r="AB1300" s="6"/>
      <c r="AC1300" s="6"/>
      <c r="AP1300" s="35" t="e">
        <f t="shared" si="372"/>
        <v>#N/A</v>
      </c>
      <c r="AQ1300" s="78" t="e">
        <f t="shared" ca="1" si="373"/>
        <v>#N/A</v>
      </c>
    </row>
    <row r="1301" spans="1:43">
      <c r="A1301" s="74">
        <v>2.3996737214810402</v>
      </c>
      <c r="B1301" s="74">
        <v>11098</v>
      </c>
      <c r="C1301" s="35">
        <v>4.4444444444444401E-3</v>
      </c>
      <c r="D1301" s="35">
        <f t="shared" ca="1" si="360"/>
        <v>26</v>
      </c>
      <c r="E1301" s="35">
        <f t="shared" ca="1" si="361"/>
        <v>8.2740958548173696E-4</v>
      </c>
      <c r="F1301" s="35">
        <f ca="1">E1301*'Input Sheet'!$D$2/SUM(OFFSET($E$4,0,0,'Input Sheet'!$D$2))</f>
        <v>0.38590326581232098</v>
      </c>
      <c r="G1301" s="35">
        <f t="shared" si="362"/>
        <v>2.3996737214810402</v>
      </c>
      <c r="H1301" s="35">
        <f t="shared" si="363"/>
        <v>3</v>
      </c>
      <c r="J1301" s="19">
        <v>1298</v>
      </c>
      <c r="K1301" s="30" t="str">
        <f t="shared" si="364"/>
        <v/>
      </c>
      <c r="L1301" s="77" t="str">
        <f t="shared" si="365"/>
        <v/>
      </c>
      <c r="M1301" s="27" t="str">
        <f t="shared" si="371"/>
        <v/>
      </c>
      <c r="N1301" s="22" t="str">
        <f t="shared" si="366"/>
        <v/>
      </c>
      <c r="O1301" s="28" t="str">
        <f t="shared" ca="1" si="367"/>
        <v/>
      </c>
      <c r="P1301" s="28" t="str">
        <f t="shared" ca="1" si="368"/>
        <v/>
      </c>
      <c r="Q1301" s="20" t="str">
        <f ca="1">IF(O1301="","",SUM($P$4:$P1301))</f>
        <v/>
      </c>
      <c r="R1301" s="28" t="e">
        <f t="shared" si="358"/>
        <v>#N/A</v>
      </c>
      <c r="S1301" s="77">
        <f ca="1">SUM(L$4:L1301)</f>
        <v>2.0942968194393936</v>
      </c>
      <c r="T1301" s="80">
        <f t="shared" ca="1" si="369"/>
        <v>1</v>
      </c>
      <c r="U1301" s="80" t="e">
        <f t="shared" ca="1" si="370"/>
        <v>#N/A</v>
      </c>
      <c r="V1301" s="2"/>
      <c r="W1301" s="2"/>
      <c r="X1301" s="2"/>
      <c r="Y1301" s="2"/>
      <c r="AB1301" s="6"/>
      <c r="AC1301" s="6"/>
      <c r="AP1301" s="35" t="e">
        <f t="shared" si="372"/>
        <v>#N/A</v>
      </c>
      <c r="AQ1301" s="78" t="e">
        <f t="shared" ca="1" si="373"/>
        <v>#N/A</v>
      </c>
    </row>
    <row r="1302" spans="1:43">
      <c r="A1302" s="74">
        <v>2.9666109866819301</v>
      </c>
      <c r="B1302" s="74">
        <v>11099</v>
      </c>
      <c r="C1302" s="35">
        <v>0</v>
      </c>
      <c r="D1302" s="35">
        <f t="shared" ca="1" si="360"/>
        <v>38</v>
      </c>
      <c r="E1302" s="35">
        <f t="shared" ca="1" si="361"/>
        <v>1.5419905911250552E-3</v>
      </c>
      <c r="F1302" s="35">
        <f ca="1">E1302*'Input Sheet'!$D$2/SUM(OFFSET($E$4,0,0,'Input Sheet'!$D$2))</f>
        <v>0.71918335901387087</v>
      </c>
      <c r="G1302" s="35" t="str">
        <f t="shared" si="362"/>
        <v/>
      </c>
      <c r="H1302" s="35" t="str">
        <f t="shared" si="363"/>
        <v/>
      </c>
      <c r="J1302" s="19">
        <v>1299</v>
      </c>
      <c r="K1302" s="30" t="str">
        <f t="shared" si="364"/>
        <v/>
      </c>
      <c r="L1302" s="77" t="str">
        <f t="shared" si="365"/>
        <v/>
      </c>
      <c r="M1302" s="27" t="str">
        <f t="shared" si="371"/>
        <v/>
      </c>
      <c r="N1302" s="22" t="str">
        <f t="shared" si="366"/>
        <v/>
      </c>
      <c r="O1302" s="28" t="str">
        <f t="shared" ca="1" si="367"/>
        <v/>
      </c>
      <c r="P1302" s="28" t="str">
        <f t="shared" ca="1" si="368"/>
        <v/>
      </c>
      <c r="Q1302" s="20" t="str">
        <f ca="1">IF(O1302="","",SUM($P$4:$P1302))</f>
        <v/>
      </c>
      <c r="R1302" s="28" t="e">
        <f t="shared" si="358"/>
        <v>#N/A</v>
      </c>
      <c r="S1302" s="77">
        <f ca="1">SUM(L$4:L1302)</f>
        <v>2.0942968194393936</v>
      </c>
      <c r="T1302" s="80">
        <f t="shared" ca="1" si="369"/>
        <v>1</v>
      </c>
      <c r="U1302" s="80" t="e">
        <f t="shared" ca="1" si="370"/>
        <v>#N/A</v>
      </c>
      <c r="V1302" s="2"/>
      <c r="W1302" s="2"/>
      <c r="X1302" s="2"/>
      <c r="Y1302" s="2"/>
      <c r="AB1302" s="6"/>
      <c r="AC1302" s="6"/>
      <c r="AP1302" s="35" t="e">
        <f t="shared" si="372"/>
        <v>#N/A</v>
      </c>
      <c r="AQ1302" s="78" t="e">
        <f t="shared" ca="1" si="373"/>
        <v>#N/A</v>
      </c>
    </row>
    <row r="1303" spans="1:43">
      <c r="A1303" s="74">
        <v>2.5352941200427699</v>
      </c>
      <c r="B1303" s="74">
        <v>11101</v>
      </c>
      <c r="C1303" s="35">
        <v>0</v>
      </c>
      <c r="D1303" s="35">
        <f t="shared" ca="1" si="360"/>
        <v>29</v>
      </c>
      <c r="E1303" s="35">
        <f t="shared" ca="1" si="361"/>
        <v>1.0943159033790714E-3</v>
      </c>
      <c r="F1303" s="35">
        <f ca="1">E1303*'Input Sheet'!$D$2/SUM(OFFSET($E$4,0,0,'Input Sheet'!$D$2))</f>
        <v>0.51038819026790838</v>
      </c>
      <c r="G1303" s="35" t="str">
        <f t="shared" si="362"/>
        <v/>
      </c>
      <c r="H1303" s="35" t="str">
        <f t="shared" si="363"/>
        <v/>
      </c>
      <c r="J1303" s="19">
        <v>1300</v>
      </c>
      <c r="K1303" s="30" t="str">
        <f t="shared" si="364"/>
        <v/>
      </c>
      <c r="L1303" s="77" t="str">
        <f t="shared" si="365"/>
        <v/>
      </c>
      <c r="M1303" s="27" t="str">
        <f t="shared" si="371"/>
        <v/>
      </c>
      <c r="N1303" s="22" t="str">
        <f t="shared" si="366"/>
        <v/>
      </c>
      <c r="O1303" s="28" t="str">
        <f t="shared" ca="1" si="367"/>
        <v/>
      </c>
      <c r="P1303" s="28" t="str">
        <f t="shared" ca="1" si="368"/>
        <v/>
      </c>
      <c r="Q1303" s="20" t="str">
        <f ca="1">IF(O1303="","",SUM($P$4:$P1303))</f>
        <v/>
      </c>
      <c r="R1303" s="28" t="e">
        <f t="shared" si="358"/>
        <v>#N/A</v>
      </c>
      <c r="S1303" s="77">
        <f ca="1">SUM(L$4:L1303)</f>
        <v>2.0942968194393936</v>
      </c>
      <c r="T1303" s="80">
        <f t="shared" ca="1" si="369"/>
        <v>1</v>
      </c>
      <c r="U1303" s="80" t="e">
        <f t="shared" ca="1" si="370"/>
        <v>#N/A</v>
      </c>
      <c r="V1303" s="2"/>
      <c r="W1303" s="2"/>
      <c r="X1303" s="2"/>
      <c r="Y1303" s="2"/>
      <c r="AB1303" s="6"/>
      <c r="AC1303" s="6"/>
      <c r="AP1303" s="35" t="e">
        <f t="shared" si="372"/>
        <v>#N/A</v>
      </c>
      <c r="AQ1303" s="78" t="e">
        <f t="shared" ca="1" si="373"/>
        <v>#N/A</v>
      </c>
    </row>
    <row r="1304" spans="1:43">
      <c r="A1304" s="74">
        <v>2.4712917110589401</v>
      </c>
      <c r="B1304" s="74">
        <v>11102</v>
      </c>
      <c r="C1304" s="35">
        <v>0</v>
      </c>
      <c r="D1304" s="35">
        <f t="shared" ca="1" si="360"/>
        <v>27</v>
      </c>
      <c r="E1304" s="35">
        <f t="shared" ca="1" si="361"/>
        <v>8.077093572559813E-4</v>
      </c>
      <c r="F1304" s="35">
        <f ca="1">E1304*'Input Sheet'!$D$2/SUM(OFFSET($E$4,0,0,'Input Sheet'!$D$2))</f>
        <v>0.3767150928167895</v>
      </c>
      <c r="G1304" s="35" t="str">
        <f t="shared" si="362"/>
        <v/>
      </c>
      <c r="H1304" s="35" t="str">
        <f t="shared" si="363"/>
        <v/>
      </c>
      <c r="J1304" s="19">
        <v>1301</v>
      </c>
      <c r="K1304" s="30" t="str">
        <f t="shared" si="364"/>
        <v/>
      </c>
      <c r="L1304" s="77" t="str">
        <f t="shared" si="365"/>
        <v/>
      </c>
      <c r="M1304" s="27" t="str">
        <f t="shared" si="371"/>
        <v/>
      </c>
      <c r="N1304" s="22" t="str">
        <f t="shared" si="366"/>
        <v/>
      </c>
      <c r="O1304" s="28" t="str">
        <f t="shared" ca="1" si="367"/>
        <v/>
      </c>
      <c r="P1304" s="28" t="str">
        <f t="shared" ca="1" si="368"/>
        <v/>
      </c>
      <c r="Q1304" s="20" t="str">
        <f ca="1">IF(O1304="","",SUM($P$4:$P1304))</f>
        <v/>
      </c>
      <c r="R1304" s="28" t="e">
        <f t="shared" ref="R1304:R1367" si="375">IF(N1304="",NA(),10^N1304)</f>
        <v>#N/A</v>
      </c>
      <c r="S1304" s="77">
        <f ca="1">SUM(L$4:L1304)</f>
        <v>2.0942968194393936</v>
      </c>
      <c r="T1304" s="80">
        <f t="shared" ca="1" si="369"/>
        <v>1</v>
      </c>
      <c r="U1304" s="80" t="e">
        <f t="shared" ca="1" si="370"/>
        <v>#N/A</v>
      </c>
      <c r="V1304" s="2"/>
      <c r="W1304" s="2"/>
      <c r="X1304" s="2"/>
      <c r="Y1304" s="2"/>
      <c r="AB1304" s="6"/>
      <c r="AC1304" s="6"/>
      <c r="AP1304" s="35" t="e">
        <f t="shared" si="372"/>
        <v>#N/A</v>
      </c>
      <c r="AQ1304" s="78" t="e">
        <f t="shared" ca="1" si="373"/>
        <v>#N/A</v>
      </c>
    </row>
    <row r="1305" spans="1:43">
      <c r="A1305" s="74">
        <v>2.1335389083702201</v>
      </c>
      <c r="B1305" s="74">
        <v>11103</v>
      </c>
      <c r="C1305" s="35">
        <v>4.8076923076923097E-3</v>
      </c>
      <c r="D1305" s="35">
        <f t="shared" ca="1" si="360"/>
        <v>20</v>
      </c>
      <c r="E1305" s="35">
        <f t="shared" ca="1" si="361"/>
        <v>9.9047570816791861E-4</v>
      </c>
      <c r="F1305" s="35">
        <f ca="1">E1305*'Input Sheet'!$D$2/SUM(OFFSET($E$4,0,0,'Input Sheet'!$D$2))</f>
        <v>0.46195719411109953</v>
      </c>
      <c r="G1305" s="35">
        <f t="shared" si="362"/>
        <v>2.1335389083702201</v>
      </c>
      <c r="H1305" s="35">
        <f t="shared" si="363"/>
        <v>3</v>
      </c>
      <c r="J1305" s="19">
        <v>1302</v>
      </c>
      <c r="K1305" s="30" t="str">
        <f t="shared" si="364"/>
        <v/>
      </c>
      <c r="L1305" s="77" t="str">
        <f t="shared" si="365"/>
        <v/>
      </c>
      <c r="M1305" s="27" t="str">
        <f t="shared" si="371"/>
        <v/>
      </c>
      <c r="N1305" s="22" t="str">
        <f t="shared" si="366"/>
        <v/>
      </c>
      <c r="O1305" s="28" t="str">
        <f t="shared" ca="1" si="367"/>
        <v/>
      </c>
      <c r="P1305" s="28" t="str">
        <f t="shared" ca="1" si="368"/>
        <v/>
      </c>
      <c r="Q1305" s="20" t="str">
        <f ca="1">IF(O1305="","",SUM($P$4:$P1305))</f>
        <v/>
      </c>
      <c r="R1305" s="28" t="e">
        <f t="shared" si="375"/>
        <v>#N/A</v>
      </c>
      <c r="S1305" s="77">
        <f ca="1">SUM(L$4:L1305)</f>
        <v>2.0942968194393936</v>
      </c>
      <c r="T1305" s="80">
        <f t="shared" ca="1" si="369"/>
        <v>1</v>
      </c>
      <c r="U1305" s="80" t="e">
        <f t="shared" ca="1" si="370"/>
        <v>#N/A</v>
      </c>
      <c r="V1305" s="2"/>
      <c r="W1305" s="2"/>
      <c r="X1305" s="2"/>
      <c r="Y1305" s="2"/>
      <c r="AB1305" s="6"/>
      <c r="AC1305" s="6"/>
      <c r="AP1305" s="35" t="e">
        <f t="shared" si="372"/>
        <v>#N/A</v>
      </c>
      <c r="AQ1305" s="78" t="e">
        <f t="shared" ca="1" si="373"/>
        <v>#N/A</v>
      </c>
    </row>
    <row r="1306" spans="1:43">
      <c r="A1306" s="74">
        <v>2.9854264740829999</v>
      </c>
      <c r="B1306" s="74">
        <v>11106</v>
      </c>
      <c r="C1306" s="35">
        <v>2.1645021645021599E-2</v>
      </c>
      <c r="D1306" s="35">
        <f t="shared" ca="1" si="360"/>
        <v>38</v>
      </c>
      <c r="E1306" s="35">
        <f t="shared" ca="1" si="361"/>
        <v>1.5419905911250552E-3</v>
      </c>
      <c r="F1306" s="35">
        <f ca="1">E1306*'Input Sheet'!$D$2/SUM(OFFSET($E$4,0,0,'Input Sheet'!$D$2))</f>
        <v>0.71918335901387087</v>
      </c>
      <c r="G1306" s="35">
        <f t="shared" si="362"/>
        <v>2.9854264740829999</v>
      </c>
      <c r="H1306" s="35">
        <f t="shared" si="363"/>
        <v>1</v>
      </c>
      <c r="J1306" s="19">
        <v>1303</v>
      </c>
      <c r="K1306" s="30" t="str">
        <f t="shared" si="364"/>
        <v/>
      </c>
      <c r="L1306" s="77" t="str">
        <f t="shared" si="365"/>
        <v/>
      </c>
      <c r="M1306" s="27" t="str">
        <f t="shared" si="371"/>
        <v/>
      </c>
      <c r="N1306" s="22" t="str">
        <f t="shared" si="366"/>
        <v/>
      </c>
      <c r="O1306" s="28" t="str">
        <f t="shared" ca="1" si="367"/>
        <v/>
      </c>
      <c r="P1306" s="28" t="str">
        <f t="shared" ca="1" si="368"/>
        <v/>
      </c>
      <c r="Q1306" s="20" t="str">
        <f ca="1">IF(O1306="","",SUM($P$4:$P1306))</f>
        <v/>
      </c>
      <c r="R1306" s="28" t="e">
        <f t="shared" si="375"/>
        <v>#N/A</v>
      </c>
      <c r="S1306" s="77">
        <f ca="1">SUM(L$4:L1306)</f>
        <v>2.0942968194393936</v>
      </c>
      <c r="T1306" s="80">
        <f t="shared" ca="1" si="369"/>
        <v>1</v>
      </c>
      <c r="U1306" s="80" t="e">
        <f t="shared" ca="1" si="370"/>
        <v>#N/A</v>
      </c>
      <c r="V1306" s="2"/>
      <c r="W1306" s="2"/>
      <c r="X1306" s="2"/>
      <c r="Y1306" s="2"/>
      <c r="AB1306" s="6"/>
      <c r="AC1306" s="6"/>
      <c r="AP1306" s="35" t="e">
        <f t="shared" si="372"/>
        <v>#N/A</v>
      </c>
      <c r="AQ1306" s="78" t="e">
        <f t="shared" ca="1" si="373"/>
        <v>#N/A</v>
      </c>
    </row>
    <row r="1307" spans="1:43">
      <c r="A1307" s="74">
        <v>2.9576072870601</v>
      </c>
      <c r="B1307" s="74">
        <v>11107</v>
      </c>
      <c r="C1307" s="35">
        <v>0</v>
      </c>
      <c r="D1307" s="35">
        <f t="shared" ca="1" si="360"/>
        <v>37</v>
      </c>
      <c r="E1307" s="35">
        <f t="shared" ca="1" si="361"/>
        <v>1.8337185407973631E-3</v>
      </c>
      <c r="F1307" s="35">
        <f ca="1">E1307*'Input Sheet'!$D$2/SUM(OFFSET($E$4,0,0,'Input Sheet'!$D$2))</f>
        <v>0.85524507558406282</v>
      </c>
      <c r="G1307" s="35" t="str">
        <f t="shared" si="362"/>
        <v/>
      </c>
      <c r="H1307" s="35" t="str">
        <f t="shared" si="363"/>
        <v/>
      </c>
      <c r="J1307" s="19">
        <v>1304</v>
      </c>
      <c r="K1307" s="30" t="str">
        <f t="shared" si="364"/>
        <v/>
      </c>
      <c r="L1307" s="77" t="str">
        <f t="shared" si="365"/>
        <v/>
      </c>
      <c r="M1307" s="27" t="str">
        <f t="shared" si="371"/>
        <v/>
      </c>
      <c r="N1307" s="22" t="str">
        <f t="shared" si="366"/>
        <v/>
      </c>
      <c r="O1307" s="28" t="str">
        <f t="shared" ca="1" si="367"/>
        <v/>
      </c>
      <c r="P1307" s="28" t="str">
        <f t="shared" ca="1" si="368"/>
        <v/>
      </c>
      <c r="Q1307" s="20" t="str">
        <f ca="1">IF(O1307="","",SUM($P$4:$P1307))</f>
        <v/>
      </c>
      <c r="R1307" s="28" t="e">
        <f t="shared" si="375"/>
        <v>#N/A</v>
      </c>
      <c r="S1307" s="77">
        <f ca="1">SUM(L$4:L1307)</f>
        <v>2.0942968194393936</v>
      </c>
      <c r="T1307" s="80">
        <f t="shared" ca="1" si="369"/>
        <v>1</v>
      </c>
      <c r="U1307" s="80" t="e">
        <f t="shared" ca="1" si="370"/>
        <v>#N/A</v>
      </c>
      <c r="V1307" s="2"/>
      <c r="W1307" s="2"/>
      <c r="X1307" s="2"/>
      <c r="Y1307" s="2"/>
      <c r="AB1307" s="6"/>
      <c r="AC1307" s="6"/>
      <c r="AP1307" s="35" t="e">
        <f t="shared" si="372"/>
        <v>#N/A</v>
      </c>
      <c r="AQ1307" s="78" t="e">
        <f t="shared" ca="1" si="373"/>
        <v>#N/A</v>
      </c>
    </row>
    <row r="1308" spans="1:43">
      <c r="A1308" s="74">
        <v>2.9661417327390298</v>
      </c>
      <c r="B1308" s="74">
        <v>11108</v>
      </c>
      <c r="C1308" s="35">
        <v>0</v>
      </c>
      <c r="D1308" s="35">
        <f t="shared" ca="1" si="360"/>
        <v>38</v>
      </c>
      <c r="E1308" s="35">
        <f t="shared" ca="1" si="361"/>
        <v>1.5419905911250552E-3</v>
      </c>
      <c r="F1308" s="35">
        <f ca="1">E1308*'Input Sheet'!$D$2/SUM(OFFSET($E$4,0,0,'Input Sheet'!$D$2))</f>
        <v>0.71918335901387087</v>
      </c>
      <c r="G1308" s="35" t="str">
        <f t="shared" si="362"/>
        <v/>
      </c>
      <c r="H1308" s="35" t="str">
        <f t="shared" si="363"/>
        <v/>
      </c>
      <c r="J1308" s="19">
        <v>1305</v>
      </c>
      <c r="K1308" s="30" t="str">
        <f t="shared" si="364"/>
        <v/>
      </c>
      <c r="L1308" s="77" t="str">
        <f t="shared" si="365"/>
        <v/>
      </c>
      <c r="M1308" s="27" t="str">
        <f t="shared" si="371"/>
        <v/>
      </c>
      <c r="N1308" s="22" t="str">
        <f t="shared" si="366"/>
        <v/>
      </c>
      <c r="O1308" s="28" t="str">
        <f t="shared" ca="1" si="367"/>
        <v/>
      </c>
      <c r="P1308" s="28" t="str">
        <f t="shared" ca="1" si="368"/>
        <v/>
      </c>
      <c r="Q1308" s="20" t="str">
        <f ca="1">IF(O1308="","",SUM($P$4:$P1308))</f>
        <v/>
      </c>
      <c r="R1308" s="28" t="e">
        <f t="shared" si="375"/>
        <v>#N/A</v>
      </c>
      <c r="S1308" s="77">
        <f ca="1">SUM(L$4:L1308)</f>
        <v>2.0942968194393936</v>
      </c>
      <c r="T1308" s="80">
        <f t="shared" ca="1" si="369"/>
        <v>1</v>
      </c>
      <c r="U1308" s="80" t="e">
        <f t="shared" ca="1" si="370"/>
        <v>#N/A</v>
      </c>
      <c r="V1308" s="2"/>
      <c r="W1308" s="2"/>
      <c r="X1308" s="2"/>
      <c r="Y1308" s="2"/>
      <c r="AB1308" s="6"/>
      <c r="AC1308" s="6"/>
      <c r="AP1308" s="35" t="e">
        <f t="shared" si="372"/>
        <v>#N/A</v>
      </c>
      <c r="AQ1308" s="78" t="e">
        <f t="shared" ca="1" si="373"/>
        <v>#N/A</v>
      </c>
    </row>
    <row r="1309" spans="1:43">
      <c r="A1309" s="74">
        <v>2.9459607035775699</v>
      </c>
      <c r="B1309" s="74">
        <v>11109</v>
      </c>
      <c r="C1309" s="35">
        <v>4.6948356807511703E-3</v>
      </c>
      <c r="D1309" s="35">
        <f t="shared" ca="1" si="360"/>
        <v>37</v>
      </c>
      <c r="E1309" s="35">
        <f t="shared" ca="1" si="361"/>
        <v>1.8337185407973631E-3</v>
      </c>
      <c r="F1309" s="35">
        <f ca="1">E1309*'Input Sheet'!$D$2/SUM(OFFSET($E$4,0,0,'Input Sheet'!$D$2))</f>
        <v>0.85524507558406282</v>
      </c>
      <c r="G1309" s="35">
        <f t="shared" si="362"/>
        <v>2.9459607035775699</v>
      </c>
      <c r="H1309" s="35">
        <f t="shared" si="363"/>
        <v>1</v>
      </c>
      <c r="J1309" s="19">
        <v>1306</v>
      </c>
      <c r="K1309" s="30" t="str">
        <f t="shared" si="364"/>
        <v/>
      </c>
      <c r="L1309" s="77" t="str">
        <f t="shared" si="365"/>
        <v/>
      </c>
      <c r="M1309" s="27" t="str">
        <f t="shared" si="371"/>
        <v/>
      </c>
      <c r="N1309" s="22" t="str">
        <f t="shared" si="366"/>
        <v/>
      </c>
      <c r="O1309" s="28" t="str">
        <f t="shared" ca="1" si="367"/>
        <v/>
      </c>
      <c r="P1309" s="28" t="str">
        <f t="shared" ca="1" si="368"/>
        <v/>
      </c>
      <c r="Q1309" s="20" t="str">
        <f ca="1">IF(O1309="","",SUM($P$4:$P1309))</f>
        <v/>
      </c>
      <c r="R1309" s="28" t="e">
        <f t="shared" si="375"/>
        <v>#N/A</v>
      </c>
      <c r="S1309" s="77">
        <f ca="1">SUM(L$4:L1309)</f>
        <v>2.0942968194393936</v>
      </c>
      <c r="T1309" s="80">
        <f t="shared" ca="1" si="369"/>
        <v>1</v>
      </c>
      <c r="U1309" s="80" t="e">
        <f t="shared" ca="1" si="370"/>
        <v>#N/A</v>
      </c>
      <c r="V1309" s="2"/>
      <c r="W1309" s="2"/>
      <c r="X1309" s="2"/>
      <c r="Y1309" s="2"/>
      <c r="AB1309" s="6"/>
      <c r="AC1309" s="6"/>
      <c r="AP1309" s="35" t="e">
        <f t="shared" si="372"/>
        <v>#N/A</v>
      </c>
      <c r="AQ1309" s="78" t="e">
        <f t="shared" ca="1" si="373"/>
        <v>#N/A</v>
      </c>
    </row>
    <row r="1310" spans="1:43">
      <c r="A1310" s="74">
        <v>3.2095150145426299</v>
      </c>
      <c r="B1310" s="74">
        <v>11113</v>
      </c>
      <c r="C1310" s="35">
        <v>4.1322314049586804E-3</v>
      </c>
      <c r="D1310" s="35">
        <f t="shared" ca="1" si="360"/>
        <v>43</v>
      </c>
      <c r="E1310" s="35">
        <f t="shared" ca="1" si="361"/>
        <v>2.8871313195532947E-3</v>
      </c>
      <c r="F1310" s="35">
        <f ca="1">E1310*'Input Sheet'!$D$2/SUM(OFFSET($E$4,0,0,'Input Sheet'!$D$2))</f>
        <v>1.346556076451503</v>
      </c>
      <c r="G1310" s="35">
        <f t="shared" si="362"/>
        <v>3.2095150145426299</v>
      </c>
      <c r="H1310" s="35">
        <f t="shared" si="363"/>
        <v>1</v>
      </c>
      <c r="J1310" s="19">
        <v>1307</v>
      </c>
      <c r="K1310" s="30" t="str">
        <f t="shared" si="364"/>
        <v/>
      </c>
      <c r="L1310" s="77" t="str">
        <f t="shared" si="365"/>
        <v/>
      </c>
      <c r="M1310" s="27" t="str">
        <f t="shared" si="371"/>
        <v/>
      </c>
      <c r="N1310" s="22" t="str">
        <f t="shared" si="366"/>
        <v/>
      </c>
      <c r="O1310" s="28" t="str">
        <f t="shared" ca="1" si="367"/>
        <v/>
      </c>
      <c r="P1310" s="28" t="str">
        <f t="shared" ca="1" si="368"/>
        <v/>
      </c>
      <c r="Q1310" s="20" t="str">
        <f ca="1">IF(O1310="","",SUM($P$4:$P1310))</f>
        <v/>
      </c>
      <c r="R1310" s="28" t="e">
        <f t="shared" si="375"/>
        <v>#N/A</v>
      </c>
      <c r="S1310" s="77">
        <f ca="1">SUM(L$4:L1310)</f>
        <v>2.0942968194393936</v>
      </c>
      <c r="T1310" s="80">
        <f t="shared" ca="1" si="369"/>
        <v>1</v>
      </c>
      <c r="U1310" s="80" t="e">
        <f t="shared" ca="1" si="370"/>
        <v>#N/A</v>
      </c>
      <c r="V1310" s="2"/>
      <c r="W1310" s="2"/>
      <c r="X1310" s="2"/>
      <c r="Y1310" s="2"/>
      <c r="AB1310" s="6"/>
      <c r="AC1310" s="6"/>
      <c r="AP1310" s="35" t="e">
        <f t="shared" si="372"/>
        <v>#N/A</v>
      </c>
      <c r="AQ1310" s="78" t="e">
        <f t="shared" ca="1" si="373"/>
        <v>#N/A</v>
      </c>
    </row>
    <row r="1311" spans="1:43">
      <c r="A1311" s="74">
        <v>3.23552844690755</v>
      </c>
      <c r="B1311" s="74">
        <v>11114</v>
      </c>
      <c r="C1311" s="35">
        <v>0</v>
      </c>
      <c r="D1311" s="35">
        <f t="shared" ca="1" si="360"/>
        <v>43</v>
      </c>
      <c r="E1311" s="35">
        <f t="shared" ca="1" si="361"/>
        <v>2.8871313195532947E-3</v>
      </c>
      <c r="F1311" s="35">
        <f ca="1">E1311*'Input Sheet'!$D$2/SUM(OFFSET($E$4,0,0,'Input Sheet'!$D$2))</f>
        <v>1.346556076451503</v>
      </c>
      <c r="G1311" s="35" t="str">
        <f t="shared" si="362"/>
        <v/>
      </c>
      <c r="H1311" s="35" t="str">
        <f t="shared" si="363"/>
        <v/>
      </c>
      <c r="J1311" s="19">
        <v>1308</v>
      </c>
      <c r="K1311" s="30" t="str">
        <f t="shared" si="364"/>
        <v/>
      </c>
      <c r="L1311" s="77" t="str">
        <f t="shared" si="365"/>
        <v/>
      </c>
      <c r="M1311" s="27" t="str">
        <f t="shared" si="371"/>
        <v/>
      </c>
      <c r="N1311" s="22" t="str">
        <f t="shared" si="366"/>
        <v/>
      </c>
      <c r="O1311" s="28" t="str">
        <f t="shared" ca="1" si="367"/>
        <v/>
      </c>
      <c r="P1311" s="28" t="str">
        <f t="shared" ca="1" si="368"/>
        <v/>
      </c>
      <c r="Q1311" s="20" t="str">
        <f ca="1">IF(O1311="","",SUM($P$4:$P1311))</f>
        <v/>
      </c>
      <c r="R1311" s="28" t="e">
        <f t="shared" si="375"/>
        <v>#N/A</v>
      </c>
      <c r="S1311" s="77">
        <f ca="1">SUM(L$4:L1311)</f>
        <v>2.0942968194393936</v>
      </c>
      <c r="T1311" s="80">
        <f t="shared" ca="1" si="369"/>
        <v>1</v>
      </c>
      <c r="U1311" s="80" t="e">
        <f t="shared" ca="1" si="370"/>
        <v>#N/A</v>
      </c>
      <c r="V1311" s="2"/>
      <c r="W1311" s="2"/>
      <c r="X1311" s="2"/>
      <c r="Y1311" s="2"/>
      <c r="AB1311" s="6"/>
      <c r="AC1311" s="6"/>
      <c r="AP1311" s="35" t="e">
        <f t="shared" si="372"/>
        <v>#N/A</v>
      </c>
      <c r="AQ1311" s="78" t="e">
        <f t="shared" ca="1" si="373"/>
        <v>#N/A</v>
      </c>
    </row>
    <row r="1312" spans="1:43">
      <c r="A1312" s="74">
        <v>3.2148438480477002</v>
      </c>
      <c r="B1312" s="74">
        <v>11115</v>
      </c>
      <c r="C1312" s="35">
        <v>0</v>
      </c>
      <c r="D1312" s="35">
        <f t="shared" ca="1" si="360"/>
        <v>43</v>
      </c>
      <c r="E1312" s="35">
        <f t="shared" ca="1" si="361"/>
        <v>2.8871313195532947E-3</v>
      </c>
      <c r="F1312" s="35">
        <f ca="1">E1312*'Input Sheet'!$D$2/SUM(OFFSET($E$4,0,0,'Input Sheet'!$D$2))</f>
        <v>1.346556076451503</v>
      </c>
      <c r="G1312" s="35" t="str">
        <f t="shared" si="362"/>
        <v/>
      </c>
      <c r="H1312" s="35" t="str">
        <f t="shared" si="363"/>
        <v/>
      </c>
      <c r="J1312" s="19">
        <v>1309</v>
      </c>
      <c r="K1312" s="30" t="str">
        <f t="shared" si="364"/>
        <v/>
      </c>
      <c r="L1312" s="77" t="str">
        <f t="shared" si="365"/>
        <v/>
      </c>
      <c r="M1312" s="27" t="str">
        <f t="shared" si="371"/>
        <v/>
      </c>
      <c r="N1312" s="22" t="str">
        <f t="shared" si="366"/>
        <v/>
      </c>
      <c r="O1312" s="28" t="str">
        <f t="shared" ca="1" si="367"/>
        <v/>
      </c>
      <c r="P1312" s="28" t="str">
        <f t="shared" ca="1" si="368"/>
        <v/>
      </c>
      <c r="Q1312" s="20" t="str">
        <f ca="1">IF(O1312="","",SUM($P$4:$P1312))</f>
        <v/>
      </c>
      <c r="R1312" s="28" t="e">
        <f t="shared" si="375"/>
        <v>#N/A</v>
      </c>
      <c r="S1312" s="77">
        <f ca="1">SUM(L$4:L1312)</f>
        <v>2.0942968194393936</v>
      </c>
      <c r="T1312" s="80">
        <f t="shared" ca="1" si="369"/>
        <v>1</v>
      </c>
      <c r="U1312" s="80" t="e">
        <f t="shared" ca="1" si="370"/>
        <v>#N/A</v>
      </c>
      <c r="V1312" s="2"/>
      <c r="W1312" s="2"/>
      <c r="X1312" s="2"/>
      <c r="Y1312" s="2"/>
      <c r="AB1312" s="6"/>
      <c r="AC1312" s="6"/>
      <c r="AP1312" s="35" t="e">
        <f t="shared" si="372"/>
        <v>#N/A</v>
      </c>
      <c r="AQ1312" s="78" t="e">
        <f t="shared" ca="1" si="373"/>
        <v>#N/A</v>
      </c>
    </row>
    <row r="1313" spans="1:43">
      <c r="A1313" s="74">
        <v>2.9278834103307099</v>
      </c>
      <c r="B1313" s="74">
        <v>11116</v>
      </c>
      <c r="C1313" s="35">
        <v>0</v>
      </c>
      <c r="D1313" s="35">
        <f t="shared" ca="1" si="360"/>
        <v>37</v>
      </c>
      <c r="E1313" s="35">
        <f t="shared" ca="1" si="361"/>
        <v>1.8337185407973631E-3</v>
      </c>
      <c r="F1313" s="35">
        <f ca="1">E1313*'Input Sheet'!$D$2/SUM(OFFSET($E$4,0,0,'Input Sheet'!$D$2))</f>
        <v>0.85524507558406282</v>
      </c>
      <c r="G1313" s="35" t="str">
        <f t="shared" si="362"/>
        <v/>
      </c>
      <c r="H1313" s="35" t="str">
        <f t="shared" si="363"/>
        <v/>
      </c>
      <c r="J1313" s="19">
        <v>1310</v>
      </c>
      <c r="K1313" s="30" t="str">
        <f t="shared" si="364"/>
        <v/>
      </c>
      <c r="L1313" s="77" t="str">
        <f t="shared" si="365"/>
        <v/>
      </c>
      <c r="M1313" s="27" t="str">
        <f t="shared" si="371"/>
        <v/>
      </c>
      <c r="N1313" s="22" t="str">
        <f t="shared" si="366"/>
        <v/>
      </c>
      <c r="O1313" s="28" t="str">
        <f t="shared" ca="1" si="367"/>
        <v/>
      </c>
      <c r="P1313" s="28" t="str">
        <f t="shared" ca="1" si="368"/>
        <v/>
      </c>
      <c r="Q1313" s="20" t="str">
        <f ca="1">IF(O1313="","",SUM($P$4:$P1313))</f>
        <v/>
      </c>
      <c r="R1313" s="28" t="e">
        <f t="shared" si="375"/>
        <v>#N/A</v>
      </c>
      <c r="S1313" s="77">
        <f ca="1">SUM(L$4:L1313)</f>
        <v>2.0942968194393936</v>
      </c>
      <c r="T1313" s="80">
        <f t="shared" ca="1" si="369"/>
        <v>1</v>
      </c>
      <c r="U1313" s="80" t="e">
        <f t="shared" ca="1" si="370"/>
        <v>#N/A</v>
      </c>
      <c r="V1313" s="2"/>
      <c r="W1313" s="2"/>
      <c r="X1313" s="2"/>
      <c r="Y1313" s="2"/>
      <c r="AB1313" s="6"/>
      <c r="AC1313" s="6"/>
      <c r="AP1313" s="35" t="e">
        <f t="shared" si="372"/>
        <v>#N/A</v>
      </c>
      <c r="AQ1313" s="78" t="e">
        <f t="shared" ca="1" si="373"/>
        <v>#N/A</v>
      </c>
    </row>
    <row r="1314" spans="1:43">
      <c r="A1314" s="74">
        <v>2.6009728956867502</v>
      </c>
      <c r="B1314" s="74">
        <v>11117</v>
      </c>
      <c r="C1314" s="35">
        <v>0</v>
      </c>
      <c r="D1314" s="35">
        <f t="shared" ca="1" si="360"/>
        <v>30</v>
      </c>
      <c r="E1314" s="35">
        <f t="shared" ca="1" si="361"/>
        <v>1.2681791777477088E-3</v>
      </c>
      <c r="F1314" s="35">
        <f ca="1">E1314*'Input Sheet'!$D$2/SUM(OFFSET($E$4,0,0,'Input Sheet'!$D$2))</f>
        <v>0.59147790274037981</v>
      </c>
      <c r="G1314" s="35" t="str">
        <f t="shared" si="362"/>
        <v/>
      </c>
      <c r="H1314" s="35" t="str">
        <f t="shared" si="363"/>
        <v/>
      </c>
      <c r="J1314" s="19">
        <v>1311</v>
      </c>
      <c r="K1314" s="30" t="str">
        <f t="shared" si="364"/>
        <v/>
      </c>
      <c r="L1314" s="77" t="str">
        <f t="shared" si="365"/>
        <v/>
      </c>
      <c r="M1314" s="27" t="str">
        <f t="shared" si="371"/>
        <v/>
      </c>
      <c r="N1314" s="22" t="str">
        <f t="shared" si="366"/>
        <v/>
      </c>
      <c r="O1314" s="28" t="str">
        <f t="shared" ca="1" si="367"/>
        <v/>
      </c>
      <c r="P1314" s="28" t="str">
        <f t="shared" ca="1" si="368"/>
        <v/>
      </c>
      <c r="Q1314" s="20" t="str">
        <f ca="1">IF(O1314="","",SUM($P$4:$P1314))</f>
        <v/>
      </c>
      <c r="R1314" s="28" t="e">
        <f t="shared" si="375"/>
        <v>#N/A</v>
      </c>
      <c r="S1314" s="77">
        <f ca="1">SUM(L$4:L1314)</f>
        <v>2.0942968194393936</v>
      </c>
      <c r="T1314" s="80">
        <f t="shared" ca="1" si="369"/>
        <v>1</v>
      </c>
      <c r="U1314" s="80" t="e">
        <f t="shared" ca="1" si="370"/>
        <v>#N/A</v>
      </c>
      <c r="V1314" s="2"/>
      <c r="W1314" s="2"/>
      <c r="X1314" s="2"/>
      <c r="Y1314" s="2"/>
      <c r="AB1314" s="6"/>
      <c r="AC1314" s="6"/>
      <c r="AP1314" s="35" t="e">
        <f t="shared" si="372"/>
        <v>#N/A</v>
      </c>
      <c r="AQ1314" s="78" t="e">
        <f t="shared" ca="1" si="373"/>
        <v>#N/A</v>
      </c>
    </row>
    <row r="1315" spans="1:43">
      <c r="A1315" s="74">
        <v>2.9590413923210899</v>
      </c>
      <c r="B1315" s="74">
        <v>11118</v>
      </c>
      <c r="C1315" s="35">
        <v>0</v>
      </c>
      <c r="D1315" s="35">
        <f t="shared" ca="1" si="360"/>
        <v>37</v>
      </c>
      <c r="E1315" s="35">
        <f t="shared" ca="1" si="361"/>
        <v>1.8337185407973631E-3</v>
      </c>
      <c r="F1315" s="35">
        <f ca="1">E1315*'Input Sheet'!$D$2/SUM(OFFSET($E$4,0,0,'Input Sheet'!$D$2))</f>
        <v>0.85524507558406282</v>
      </c>
      <c r="G1315" s="35" t="str">
        <f t="shared" si="362"/>
        <v/>
      </c>
      <c r="H1315" s="35" t="str">
        <f t="shared" si="363"/>
        <v/>
      </c>
      <c r="J1315" s="19">
        <v>1312</v>
      </c>
      <c r="K1315" s="30" t="str">
        <f t="shared" si="364"/>
        <v/>
      </c>
      <c r="L1315" s="77" t="str">
        <f t="shared" si="365"/>
        <v/>
      </c>
      <c r="M1315" s="27" t="str">
        <f t="shared" si="371"/>
        <v/>
      </c>
      <c r="N1315" s="22" t="str">
        <f t="shared" si="366"/>
        <v/>
      </c>
      <c r="O1315" s="28" t="str">
        <f t="shared" ca="1" si="367"/>
        <v/>
      </c>
      <c r="P1315" s="28" t="str">
        <f t="shared" ca="1" si="368"/>
        <v/>
      </c>
      <c r="Q1315" s="20" t="str">
        <f ca="1">IF(O1315="","",SUM($P$4:$P1315))</f>
        <v/>
      </c>
      <c r="R1315" s="28" t="e">
        <f t="shared" si="375"/>
        <v>#N/A</v>
      </c>
      <c r="S1315" s="77">
        <f ca="1">SUM(L$4:L1315)</f>
        <v>2.0942968194393936</v>
      </c>
      <c r="T1315" s="80">
        <f t="shared" ca="1" si="369"/>
        <v>1</v>
      </c>
      <c r="U1315" s="80" t="e">
        <f t="shared" ca="1" si="370"/>
        <v>#N/A</v>
      </c>
      <c r="V1315" s="2"/>
      <c r="W1315" s="2"/>
      <c r="X1315" s="2"/>
      <c r="Y1315" s="2"/>
      <c r="AB1315" s="6"/>
      <c r="AC1315" s="6"/>
      <c r="AP1315" s="35" t="e">
        <f t="shared" si="372"/>
        <v>#N/A</v>
      </c>
      <c r="AQ1315" s="78" t="e">
        <f t="shared" ca="1" si="373"/>
        <v>#N/A</v>
      </c>
    </row>
    <row r="1316" spans="1:43">
      <c r="A1316" s="74">
        <v>3.0655797147284498</v>
      </c>
      <c r="B1316" s="74">
        <v>11119</v>
      </c>
      <c r="C1316" s="35">
        <v>0</v>
      </c>
      <c r="D1316" s="35">
        <f t="shared" ca="1" si="360"/>
        <v>40</v>
      </c>
      <c r="E1316" s="35">
        <f t="shared" ca="1" si="361"/>
        <v>1.8092689602533982E-3</v>
      </c>
      <c r="F1316" s="35">
        <f ca="1">E1316*'Input Sheet'!$D$2/SUM(OFFSET($E$4,0,0,'Input Sheet'!$D$2))</f>
        <v>0.84384180790960861</v>
      </c>
      <c r="G1316" s="35" t="str">
        <f t="shared" si="362"/>
        <v/>
      </c>
      <c r="H1316" s="35" t="str">
        <f t="shared" si="363"/>
        <v/>
      </c>
      <c r="J1316" s="19">
        <v>1313</v>
      </c>
      <c r="K1316" s="30" t="str">
        <f t="shared" si="364"/>
        <v/>
      </c>
      <c r="L1316" s="77" t="str">
        <f t="shared" si="365"/>
        <v/>
      </c>
      <c r="M1316" s="27" t="str">
        <f t="shared" si="371"/>
        <v/>
      </c>
      <c r="N1316" s="22" t="str">
        <f t="shared" si="366"/>
        <v/>
      </c>
      <c r="O1316" s="28" t="str">
        <f t="shared" ca="1" si="367"/>
        <v/>
      </c>
      <c r="P1316" s="28" t="str">
        <f t="shared" ca="1" si="368"/>
        <v/>
      </c>
      <c r="Q1316" s="20" t="str">
        <f ca="1">IF(O1316="","",SUM($P$4:$P1316))</f>
        <v/>
      </c>
      <c r="R1316" s="28" t="e">
        <f t="shared" si="375"/>
        <v>#N/A</v>
      </c>
      <c r="S1316" s="77">
        <f ca="1">SUM(L$4:L1316)</f>
        <v>2.0942968194393936</v>
      </c>
      <c r="T1316" s="80">
        <f t="shared" ca="1" si="369"/>
        <v>1</v>
      </c>
      <c r="U1316" s="80" t="e">
        <f t="shared" ca="1" si="370"/>
        <v>#N/A</v>
      </c>
      <c r="V1316" s="2"/>
      <c r="W1316" s="2"/>
      <c r="X1316" s="2"/>
      <c r="Y1316" s="2"/>
      <c r="AB1316" s="6"/>
      <c r="AC1316" s="6"/>
      <c r="AP1316" s="35" t="e">
        <f t="shared" si="372"/>
        <v>#N/A</v>
      </c>
      <c r="AQ1316" s="78" t="e">
        <f t="shared" ca="1" si="373"/>
        <v>#N/A</v>
      </c>
    </row>
    <row r="1317" spans="1:43">
      <c r="A1317" s="74">
        <v>3.0534626049254601</v>
      </c>
      <c r="B1317" s="74">
        <v>11120</v>
      </c>
      <c r="C1317" s="35">
        <v>0</v>
      </c>
      <c r="D1317" s="35">
        <f t="shared" ca="1" si="360"/>
        <v>39</v>
      </c>
      <c r="E1317" s="35">
        <f t="shared" ca="1" si="361"/>
        <v>2.0559874548334071E-3</v>
      </c>
      <c r="F1317" s="35">
        <f ca="1">E1317*'Input Sheet'!$D$2/SUM(OFFSET($E$4,0,0,'Input Sheet'!$D$2))</f>
        <v>0.95891114535182798</v>
      </c>
      <c r="G1317" s="35" t="str">
        <f t="shared" si="362"/>
        <v/>
      </c>
      <c r="H1317" s="35" t="str">
        <f t="shared" si="363"/>
        <v/>
      </c>
      <c r="J1317" s="19">
        <v>1314</v>
      </c>
      <c r="K1317" s="30" t="str">
        <f t="shared" si="364"/>
        <v/>
      </c>
      <c r="L1317" s="77" t="str">
        <f t="shared" si="365"/>
        <v/>
      </c>
      <c r="M1317" s="27" t="str">
        <f t="shared" si="371"/>
        <v/>
      </c>
      <c r="N1317" s="22" t="str">
        <f t="shared" si="366"/>
        <v/>
      </c>
      <c r="O1317" s="28" t="str">
        <f t="shared" ca="1" si="367"/>
        <v/>
      </c>
      <c r="P1317" s="28" t="str">
        <f t="shared" ca="1" si="368"/>
        <v/>
      </c>
      <c r="Q1317" s="20" t="str">
        <f ca="1">IF(O1317="","",SUM($P$4:$P1317))</f>
        <v/>
      </c>
      <c r="R1317" s="28" t="e">
        <f t="shared" si="375"/>
        <v>#N/A</v>
      </c>
      <c r="S1317" s="77">
        <f ca="1">SUM(L$4:L1317)</f>
        <v>2.0942968194393936</v>
      </c>
      <c r="T1317" s="80">
        <f t="shared" ca="1" si="369"/>
        <v>1</v>
      </c>
      <c r="U1317" s="80" t="e">
        <f t="shared" ca="1" si="370"/>
        <v>#N/A</v>
      </c>
      <c r="V1317" s="2"/>
      <c r="W1317" s="2"/>
      <c r="X1317" s="2"/>
      <c r="Y1317" s="2"/>
      <c r="AB1317" s="6"/>
      <c r="AC1317" s="6"/>
      <c r="AP1317" s="35" t="e">
        <f t="shared" si="372"/>
        <v>#N/A</v>
      </c>
      <c r="AQ1317" s="78" t="e">
        <f t="shared" ca="1" si="373"/>
        <v>#N/A</v>
      </c>
    </row>
    <row r="1318" spans="1:43">
      <c r="A1318" s="74">
        <v>2.9454685851318199</v>
      </c>
      <c r="B1318" s="74">
        <v>11122</v>
      </c>
      <c r="C1318" s="35">
        <v>0</v>
      </c>
      <c r="D1318" s="35">
        <f t="shared" ca="1" si="360"/>
        <v>37</v>
      </c>
      <c r="E1318" s="35">
        <f t="shared" ca="1" si="361"/>
        <v>1.8337185407973631E-3</v>
      </c>
      <c r="F1318" s="35">
        <f ca="1">E1318*'Input Sheet'!$D$2/SUM(OFFSET($E$4,0,0,'Input Sheet'!$D$2))</f>
        <v>0.85524507558406282</v>
      </c>
      <c r="G1318" s="35" t="str">
        <f t="shared" si="362"/>
        <v/>
      </c>
      <c r="H1318" s="35" t="str">
        <f t="shared" si="363"/>
        <v/>
      </c>
      <c r="J1318" s="19">
        <v>1315</v>
      </c>
      <c r="K1318" s="30" t="str">
        <f t="shared" si="364"/>
        <v/>
      </c>
      <c r="L1318" s="77" t="str">
        <f t="shared" si="365"/>
        <v/>
      </c>
      <c r="M1318" s="27" t="str">
        <f t="shared" si="371"/>
        <v/>
      </c>
      <c r="N1318" s="22" t="str">
        <f t="shared" si="366"/>
        <v/>
      </c>
      <c r="O1318" s="28" t="str">
        <f t="shared" ca="1" si="367"/>
        <v/>
      </c>
      <c r="P1318" s="28" t="str">
        <f t="shared" ca="1" si="368"/>
        <v/>
      </c>
      <c r="Q1318" s="20" t="str">
        <f ca="1">IF(O1318="","",SUM($P$4:$P1318))</f>
        <v/>
      </c>
      <c r="R1318" s="28" t="e">
        <f t="shared" si="375"/>
        <v>#N/A</v>
      </c>
      <c r="S1318" s="77">
        <f ca="1">SUM(L$4:L1318)</f>
        <v>2.0942968194393936</v>
      </c>
      <c r="T1318" s="80">
        <f t="shared" ca="1" si="369"/>
        <v>1</v>
      </c>
      <c r="U1318" s="80" t="e">
        <f t="shared" ca="1" si="370"/>
        <v>#N/A</v>
      </c>
      <c r="V1318" s="2"/>
      <c r="W1318" s="2"/>
      <c r="X1318" s="2"/>
      <c r="Y1318" s="2"/>
      <c r="AB1318" s="6"/>
      <c r="AC1318" s="6"/>
      <c r="AP1318" s="35" t="e">
        <f t="shared" si="372"/>
        <v>#N/A</v>
      </c>
      <c r="AQ1318" s="78" t="e">
        <f t="shared" ca="1" si="373"/>
        <v>#N/A</v>
      </c>
    </row>
    <row r="1319" spans="1:43">
      <c r="A1319" s="74">
        <v>2.9604707775343</v>
      </c>
      <c r="B1319" s="74">
        <v>11124</v>
      </c>
      <c r="C1319" s="35">
        <v>0</v>
      </c>
      <c r="D1319" s="35">
        <f t="shared" ca="1" si="360"/>
        <v>37</v>
      </c>
      <c r="E1319" s="35">
        <f t="shared" ca="1" si="361"/>
        <v>1.8337185407973631E-3</v>
      </c>
      <c r="F1319" s="35">
        <f ca="1">E1319*'Input Sheet'!$D$2/SUM(OFFSET($E$4,0,0,'Input Sheet'!$D$2))</f>
        <v>0.85524507558406282</v>
      </c>
      <c r="G1319" s="35" t="str">
        <f t="shared" si="362"/>
        <v/>
      </c>
      <c r="H1319" s="35" t="str">
        <f t="shared" si="363"/>
        <v/>
      </c>
      <c r="J1319" s="19">
        <v>1316</v>
      </c>
      <c r="K1319" s="30" t="str">
        <f t="shared" si="364"/>
        <v/>
      </c>
      <c r="L1319" s="77" t="str">
        <f t="shared" si="365"/>
        <v/>
      </c>
      <c r="M1319" s="27" t="str">
        <f t="shared" si="371"/>
        <v/>
      </c>
      <c r="N1319" s="22" t="str">
        <f t="shared" si="366"/>
        <v/>
      </c>
      <c r="O1319" s="28" t="str">
        <f t="shared" ca="1" si="367"/>
        <v/>
      </c>
      <c r="P1319" s="28" t="str">
        <f t="shared" ca="1" si="368"/>
        <v/>
      </c>
      <c r="Q1319" s="20" t="str">
        <f ca="1">IF(O1319="","",SUM($P$4:$P1319))</f>
        <v/>
      </c>
      <c r="R1319" s="28" t="e">
        <f t="shared" si="375"/>
        <v>#N/A</v>
      </c>
      <c r="S1319" s="77">
        <f ca="1">SUM(L$4:L1319)</f>
        <v>2.0942968194393936</v>
      </c>
      <c r="T1319" s="80">
        <f t="shared" ca="1" si="369"/>
        <v>1</v>
      </c>
      <c r="U1319" s="80" t="e">
        <f t="shared" ca="1" si="370"/>
        <v>#N/A</v>
      </c>
      <c r="V1319" s="2"/>
      <c r="W1319" s="2"/>
      <c r="X1319" s="2"/>
      <c r="Y1319" s="2"/>
      <c r="AB1319" s="6"/>
      <c r="AC1319" s="6"/>
      <c r="AP1319" s="35" t="e">
        <f t="shared" si="372"/>
        <v>#N/A</v>
      </c>
      <c r="AQ1319" s="78" t="e">
        <f t="shared" ca="1" si="373"/>
        <v>#N/A</v>
      </c>
    </row>
    <row r="1320" spans="1:43">
      <c r="A1320" s="74">
        <v>2.9885589568786202</v>
      </c>
      <c r="B1320" s="74">
        <v>11125</v>
      </c>
      <c r="C1320" s="35">
        <v>0</v>
      </c>
      <c r="D1320" s="35">
        <f t="shared" ca="1" si="360"/>
        <v>38</v>
      </c>
      <c r="E1320" s="35">
        <f t="shared" ca="1" si="361"/>
        <v>1.5419905911250552E-3</v>
      </c>
      <c r="F1320" s="35">
        <f ca="1">E1320*'Input Sheet'!$D$2/SUM(OFFSET($E$4,0,0,'Input Sheet'!$D$2))</f>
        <v>0.71918335901387087</v>
      </c>
      <c r="G1320" s="35" t="str">
        <f t="shared" si="362"/>
        <v/>
      </c>
      <c r="H1320" s="35" t="str">
        <f t="shared" si="363"/>
        <v/>
      </c>
      <c r="J1320" s="19">
        <v>1317</v>
      </c>
      <c r="K1320" s="30" t="str">
        <f t="shared" si="364"/>
        <v/>
      </c>
      <c r="L1320" s="77" t="str">
        <f t="shared" si="365"/>
        <v/>
      </c>
      <c r="M1320" s="27" t="str">
        <f t="shared" si="371"/>
        <v/>
      </c>
      <c r="N1320" s="22" t="str">
        <f t="shared" si="366"/>
        <v/>
      </c>
      <c r="O1320" s="28" t="str">
        <f t="shared" ca="1" si="367"/>
        <v/>
      </c>
      <c r="P1320" s="28" t="str">
        <f t="shared" ca="1" si="368"/>
        <v/>
      </c>
      <c r="Q1320" s="20" t="str">
        <f ca="1">IF(O1320="","",SUM($P$4:$P1320))</f>
        <v/>
      </c>
      <c r="R1320" s="28" t="e">
        <f t="shared" si="375"/>
        <v>#N/A</v>
      </c>
      <c r="S1320" s="77">
        <f ca="1">SUM(L$4:L1320)</f>
        <v>2.0942968194393936</v>
      </c>
      <c r="T1320" s="80">
        <f t="shared" ca="1" si="369"/>
        <v>1</v>
      </c>
      <c r="U1320" s="80" t="e">
        <f t="shared" ca="1" si="370"/>
        <v>#N/A</v>
      </c>
      <c r="V1320" s="2"/>
      <c r="W1320" s="2"/>
      <c r="X1320" s="2"/>
      <c r="Y1320" s="2"/>
      <c r="AB1320" s="6"/>
      <c r="AC1320" s="6"/>
      <c r="AP1320" s="35" t="e">
        <f t="shared" si="372"/>
        <v>#N/A</v>
      </c>
      <c r="AQ1320" s="78" t="e">
        <f t="shared" ca="1" si="373"/>
        <v>#N/A</v>
      </c>
    </row>
    <row r="1321" spans="1:43">
      <c r="A1321" s="74">
        <v>2.4132997640812501</v>
      </c>
      <c r="B1321" s="74">
        <v>11126</v>
      </c>
      <c r="C1321" s="35">
        <v>0</v>
      </c>
      <c r="D1321" s="35">
        <f t="shared" ca="1" si="360"/>
        <v>26</v>
      </c>
      <c r="E1321" s="35">
        <f t="shared" ca="1" si="361"/>
        <v>8.2740958548173696E-4</v>
      </c>
      <c r="F1321" s="35">
        <f ca="1">E1321*'Input Sheet'!$D$2/SUM(OFFSET($E$4,0,0,'Input Sheet'!$D$2))</f>
        <v>0.38590326581232098</v>
      </c>
      <c r="G1321" s="35" t="str">
        <f t="shared" si="362"/>
        <v/>
      </c>
      <c r="H1321" s="35" t="str">
        <f t="shared" si="363"/>
        <v/>
      </c>
      <c r="J1321" s="19">
        <v>1318</v>
      </c>
      <c r="K1321" s="30" t="str">
        <f t="shared" si="364"/>
        <v/>
      </c>
      <c r="L1321" s="77" t="str">
        <f t="shared" si="365"/>
        <v/>
      </c>
      <c r="M1321" s="27" t="str">
        <f t="shared" si="371"/>
        <v/>
      </c>
      <c r="N1321" s="22" t="str">
        <f t="shared" si="366"/>
        <v/>
      </c>
      <c r="O1321" s="28" t="str">
        <f t="shared" ca="1" si="367"/>
        <v/>
      </c>
      <c r="P1321" s="28" t="str">
        <f t="shared" ca="1" si="368"/>
        <v/>
      </c>
      <c r="Q1321" s="20" t="str">
        <f ca="1">IF(O1321="","",SUM($P$4:$P1321))</f>
        <v/>
      </c>
      <c r="R1321" s="28" t="e">
        <f t="shared" si="375"/>
        <v>#N/A</v>
      </c>
      <c r="S1321" s="77">
        <f ca="1">SUM(L$4:L1321)</f>
        <v>2.0942968194393936</v>
      </c>
      <c r="T1321" s="80">
        <f t="shared" ca="1" si="369"/>
        <v>1</v>
      </c>
      <c r="U1321" s="80" t="e">
        <f t="shared" ca="1" si="370"/>
        <v>#N/A</v>
      </c>
      <c r="V1321" s="2"/>
      <c r="W1321" s="2"/>
      <c r="X1321" s="2"/>
      <c r="Y1321" s="2"/>
      <c r="AB1321" s="6"/>
      <c r="AC1321" s="6"/>
      <c r="AP1321" s="35" t="e">
        <f t="shared" si="372"/>
        <v>#N/A</v>
      </c>
      <c r="AQ1321" s="78" t="e">
        <f t="shared" ca="1" si="373"/>
        <v>#N/A</v>
      </c>
    </row>
    <row r="1322" spans="1:43">
      <c r="A1322" s="74">
        <v>2.7558748556724901</v>
      </c>
      <c r="B1322" s="74">
        <v>11129</v>
      </c>
      <c r="C1322" s="35">
        <v>0</v>
      </c>
      <c r="D1322" s="35">
        <f t="shared" ca="1" si="360"/>
        <v>33</v>
      </c>
      <c r="E1322" s="35">
        <f t="shared" ca="1" si="361"/>
        <v>1.1903085264824986E-3</v>
      </c>
      <c r="F1322" s="35">
        <f ca="1">E1322*'Input Sheet'!$D$2/SUM(OFFSET($E$4,0,0,'Input Sheet'!$D$2))</f>
        <v>0.55515908415105819</v>
      </c>
      <c r="G1322" s="35" t="str">
        <f t="shared" si="362"/>
        <v/>
      </c>
      <c r="H1322" s="35" t="str">
        <f t="shared" si="363"/>
        <v/>
      </c>
      <c r="J1322" s="19">
        <v>1319</v>
      </c>
      <c r="K1322" s="30" t="str">
        <f t="shared" si="364"/>
        <v/>
      </c>
      <c r="L1322" s="77" t="str">
        <f t="shared" si="365"/>
        <v/>
      </c>
      <c r="M1322" s="27" t="str">
        <f t="shared" si="371"/>
        <v/>
      </c>
      <c r="N1322" s="22" t="str">
        <f t="shared" si="366"/>
        <v/>
      </c>
      <c r="O1322" s="28" t="str">
        <f t="shared" ca="1" si="367"/>
        <v/>
      </c>
      <c r="P1322" s="28" t="str">
        <f t="shared" ca="1" si="368"/>
        <v/>
      </c>
      <c r="Q1322" s="20" t="str">
        <f ca="1">IF(O1322="","",SUM($P$4:$P1322))</f>
        <v/>
      </c>
      <c r="R1322" s="28" t="e">
        <f t="shared" si="375"/>
        <v>#N/A</v>
      </c>
      <c r="S1322" s="77">
        <f ca="1">SUM(L$4:L1322)</f>
        <v>2.0942968194393936</v>
      </c>
      <c r="T1322" s="80">
        <f t="shared" ca="1" si="369"/>
        <v>1</v>
      </c>
      <c r="U1322" s="80" t="e">
        <f t="shared" ca="1" si="370"/>
        <v>#N/A</v>
      </c>
      <c r="V1322" s="2"/>
      <c r="W1322" s="2"/>
      <c r="X1322" s="2"/>
      <c r="Y1322" s="2"/>
      <c r="AB1322" s="6"/>
      <c r="AC1322" s="6"/>
      <c r="AP1322" s="35" t="e">
        <f t="shared" si="372"/>
        <v>#N/A</v>
      </c>
      <c r="AQ1322" s="78" t="e">
        <f t="shared" ca="1" si="373"/>
        <v>#N/A</v>
      </c>
    </row>
    <row r="1323" spans="1:43">
      <c r="A1323" s="74">
        <v>3.04375512696868</v>
      </c>
      <c r="B1323" s="74">
        <v>11133</v>
      </c>
      <c r="C1323" s="35">
        <v>0</v>
      </c>
      <c r="D1323" s="35">
        <f t="shared" ca="1" si="360"/>
        <v>39</v>
      </c>
      <c r="E1323" s="35">
        <f t="shared" ca="1" si="361"/>
        <v>2.0559874548334071E-3</v>
      </c>
      <c r="F1323" s="35">
        <f ca="1">E1323*'Input Sheet'!$D$2/SUM(OFFSET($E$4,0,0,'Input Sheet'!$D$2))</f>
        <v>0.95891114535182798</v>
      </c>
      <c r="G1323" s="35" t="str">
        <f t="shared" si="362"/>
        <v/>
      </c>
      <c r="H1323" s="35" t="str">
        <f t="shared" si="363"/>
        <v/>
      </c>
      <c r="J1323" s="19">
        <v>1320</v>
      </c>
      <c r="K1323" s="30" t="str">
        <f t="shared" si="364"/>
        <v/>
      </c>
      <c r="L1323" s="77" t="str">
        <f t="shared" si="365"/>
        <v/>
      </c>
      <c r="M1323" s="27" t="str">
        <f t="shared" si="371"/>
        <v/>
      </c>
      <c r="N1323" s="22" t="str">
        <f t="shared" si="366"/>
        <v/>
      </c>
      <c r="O1323" s="28" t="str">
        <f t="shared" ca="1" si="367"/>
        <v/>
      </c>
      <c r="P1323" s="28" t="str">
        <f t="shared" ca="1" si="368"/>
        <v/>
      </c>
      <c r="Q1323" s="20" t="str">
        <f ca="1">IF(O1323="","",SUM($P$4:$P1323))</f>
        <v/>
      </c>
      <c r="R1323" s="28" t="e">
        <f t="shared" si="375"/>
        <v>#N/A</v>
      </c>
      <c r="S1323" s="77">
        <f ca="1">SUM(L$4:L1323)</f>
        <v>2.0942968194393936</v>
      </c>
      <c r="T1323" s="80">
        <f t="shared" ca="1" si="369"/>
        <v>1</v>
      </c>
      <c r="U1323" s="80" t="e">
        <f t="shared" ca="1" si="370"/>
        <v>#N/A</v>
      </c>
      <c r="V1323" s="2"/>
      <c r="W1323" s="2"/>
      <c r="X1323" s="2"/>
      <c r="Y1323" s="2"/>
      <c r="AB1323" s="6"/>
      <c r="AC1323" s="6"/>
      <c r="AP1323" s="35" t="e">
        <f t="shared" si="372"/>
        <v>#N/A</v>
      </c>
      <c r="AQ1323" s="78" t="e">
        <f t="shared" ca="1" si="373"/>
        <v>#N/A</v>
      </c>
    </row>
    <row r="1324" spans="1:43">
      <c r="A1324" s="74">
        <v>2.92685670894969</v>
      </c>
      <c r="B1324" s="74">
        <v>11135</v>
      </c>
      <c r="C1324" s="35">
        <v>0</v>
      </c>
      <c r="D1324" s="35">
        <f t="shared" ca="1" si="360"/>
        <v>37</v>
      </c>
      <c r="E1324" s="35">
        <f t="shared" ca="1" si="361"/>
        <v>1.8337185407973631E-3</v>
      </c>
      <c r="F1324" s="35">
        <f ca="1">E1324*'Input Sheet'!$D$2/SUM(OFFSET($E$4,0,0,'Input Sheet'!$D$2))</f>
        <v>0.85524507558406282</v>
      </c>
      <c r="G1324" s="35" t="str">
        <f t="shared" si="362"/>
        <v/>
      </c>
      <c r="H1324" s="35" t="str">
        <f t="shared" si="363"/>
        <v/>
      </c>
      <c r="J1324" s="19">
        <v>1321</v>
      </c>
      <c r="K1324" s="30" t="str">
        <f t="shared" si="364"/>
        <v/>
      </c>
      <c r="L1324" s="77" t="str">
        <f t="shared" si="365"/>
        <v/>
      </c>
      <c r="M1324" s="27" t="str">
        <f t="shared" si="371"/>
        <v/>
      </c>
      <c r="N1324" s="22" t="str">
        <f t="shared" si="366"/>
        <v/>
      </c>
      <c r="O1324" s="28" t="str">
        <f t="shared" ca="1" si="367"/>
        <v/>
      </c>
      <c r="P1324" s="28" t="str">
        <f t="shared" ca="1" si="368"/>
        <v/>
      </c>
      <c r="Q1324" s="20" t="str">
        <f ca="1">IF(O1324="","",SUM($P$4:$P1324))</f>
        <v/>
      </c>
      <c r="R1324" s="28" t="e">
        <f t="shared" si="375"/>
        <v>#N/A</v>
      </c>
      <c r="S1324" s="77">
        <f ca="1">SUM(L$4:L1324)</f>
        <v>2.0942968194393936</v>
      </c>
      <c r="T1324" s="80">
        <f t="shared" ca="1" si="369"/>
        <v>1</v>
      </c>
      <c r="U1324" s="80" t="e">
        <f t="shared" ca="1" si="370"/>
        <v>#N/A</v>
      </c>
      <c r="V1324" s="2"/>
      <c r="W1324" s="2"/>
      <c r="X1324" s="2"/>
      <c r="Y1324" s="2"/>
      <c r="AB1324" s="6"/>
      <c r="AC1324" s="6"/>
      <c r="AP1324" s="35" t="e">
        <f t="shared" si="372"/>
        <v>#N/A</v>
      </c>
      <c r="AQ1324" s="78" t="e">
        <f t="shared" ca="1" si="373"/>
        <v>#N/A</v>
      </c>
    </row>
    <row r="1325" spans="1:43">
      <c r="A1325" s="74">
        <v>2.8721562727482901</v>
      </c>
      <c r="B1325" s="74">
        <v>11136</v>
      </c>
      <c r="C1325" s="35">
        <v>0</v>
      </c>
      <c r="D1325" s="35">
        <f t="shared" ca="1" si="360"/>
        <v>36</v>
      </c>
      <c r="E1325" s="35">
        <f t="shared" ca="1" si="361"/>
        <v>1.6752490372716649E-3</v>
      </c>
      <c r="F1325" s="35">
        <f ca="1">E1325*'Input Sheet'!$D$2/SUM(OFFSET($E$4,0,0,'Input Sheet'!$D$2))</f>
        <v>0.78133500732371164</v>
      </c>
      <c r="G1325" s="35" t="str">
        <f t="shared" si="362"/>
        <v/>
      </c>
      <c r="H1325" s="35" t="str">
        <f t="shared" si="363"/>
        <v/>
      </c>
      <c r="J1325" s="19">
        <v>1322</v>
      </c>
      <c r="K1325" s="30" t="str">
        <f t="shared" si="364"/>
        <v/>
      </c>
      <c r="L1325" s="77" t="str">
        <f t="shared" si="365"/>
        <v/>
      </c>
      <c r="M1325" s="27" t="str">
        <f t="shared" si="371"/>
        <v/>
      </c>
      <c r="N1325" s="22" t="str">
        <f t="shared" si="366"/>
        <v/>
      </c>
      <c r="O1325" s="28" t="str">
        <f t="shared" ca="1" si="367"/>
        <v/>
      </c>
      <c r="P1325" s="28" t="str">
        <f t="shared" ca="1" si="368"/>
        <v/>
      </c>
      <c r="Q1325" s="20" t="str">
        <f ca="1">IF(O1325="","",SUM($P$4:$P1325))</f>
        <v/>
      </c>
      <c r="R1325" s="28" t="e">
        <f t="shared" si="375"/>
        <v>#N/A</v>
      </c>
      <c r="S1325" s="77">
        <f ca="1">SUM(L$4:L1325)</f>
        <v>2.0942968194393936</v>
      </c>
      <c r="T1325" s="80">
        <f t="shared" ca="1" si="369"/>
        <v>1</v>
      </c>
      <c r="U1325" s="80" t="e">
        <f t="shared" ca="1" si="370"/>
        <v>#N/A</v>
      </c>
      <c r="V1325" s="2"/>
      <c r="W1325" s="2"/>
      <c r="X1325" s="2"/>
      <c r="Y1325" s="2"/>
      <c r="AB1325" s="6"/>
      <c r="AC1325" s="6"/>
      <c r="AP1325" s="35" t="e">
        <f t="shared" si="372"/>
        <v>#N/A</v>
      </c>
      <c r="AQ1325" s="78" t="e">
        <f t="shared" ca="1" si="373"/>
        <v>#N/A</v>
      </c>
    </row>
    <row r="1326" spans="1:43">
      <c r="A1326" s="74">
        <v>3.0068937079479001</v>
      </c>
      <c r="B1326" s="74">
        <v>11137</v>
      </c>
      <c r="C1326" s="35">
        <v>4.4247787610619503E-3</v>
      </c>
      <c r="D1326" s="35">
        <f t="shared" ca="1" si="360"/>
        <v>38</v>
      </c>
      <c r="E1326" s="35">
        <f t="shared" ca="1" si="361"/>
        <v>1.5419905911250552E-3</v>
      </c>
      <c r="F1326" s="35">
        <f ca="1">E1326*'Input Sheet'!$D$2/SUM(OFFSET($E$4,0,0,'Input Sheet'!$D$2))</f>
        <v>0.71918335901387087</v>
      </c>
      <c r="G1326" s="35">
        <f t="shared" si="362"/>
        <v>3.0068937079479001</v>
      </c>
      <c r="H1326" s="35">
        <f t="shared" si="363"/>
        <v>1</v>
      </c>
      <c r="J1326" s="19">
        <v>1323</v>
      </c>
      <c r="K1326" s="30" t="str">
        <f t="shared" si="364"/>
        <v/>
      </c>
      <c r="L1326" s="77" t="str">
        <f t="shared" si="365"/>
        <v/>
      </c>
      <c r="M1326" s="27" t="str">
        <f t="shared" si="371"/>
        <v/>
      </c>
      <c r="N1326" s="22" t="str">
        <f t="shared" si="366"/>
        <v/>
      </c>
      <c r="O1326" s="28" t="str">
        <f t="shared" ca="1" si="367"/>
        <v/>
      </c>
      <c r="P1326" s="28" t="str">
        <f t="shared" ca="1" si="368"/>
        <v/>
      </c>
      <c r="Q1326" s="20" t="str">
        <f ca="1">IF(O1326="","",SUM($P$4:$P1326))</f>
        <v/>
      </c>
      <c r="R1326" s="28" t="e">
        <f t="shared" si="375"/>
        <v>#N/A</v>
      </c>
      <c r="S1326" s="77">
        <f ca="1">SUM(L$4:L1326)</f>
        <v>2.0942968194393936</v>
      </c>
      <c r="T1326" s="80">
        <f t="shared" ca="1" si="369"/>
        <v>1</v>
      </c>
      <c r="U1326" s="80" t="e">
        <f t="shared" ca="1" si="370"/>
        <v>#N/A</v>
      </c>
      <c r="V1326" s="2"/>
      <c r="W1326" s="2"/>
      <c r="X1326" s="2"/>
      <c r="Y1326" s="2"/>
      <c r="AB1326" s="6"/>
      <c r="AC1326" s="6"/>
      <c r="AP1326" s="35" t="e">
        <f t="shared" si="372"/>
        <v>#N/A</v>
      </c>
      <c r="AQ1326" s="78" t="e">
        <f t="shared" ca="1" si="373"/>
        <v>#N/A</v>
      </c>
    </row>
    <row r="1327" spans="1:43">
      <c r="A1327" s="74">
        <v>2.9355072658247101</v>
      </c>
      <c r="B1327" s="74">
        <v>11138</v>
      </c>
      <c r="C1327" s="35">
        <v>0</v>
      </c>
      <c r="D1327" s="35">
        <f t="shared" ca="1" si="360"/>
        <v>37</v>
      </c>
      <c r="E1327" s="35">
        <f t="shared" ca="1" si="361"/>
        <v>1.8337185407973631E-3</v>
      </c>
      <c r="F1327" s="35">
        <f ca="1">E1327*'Input Sheet'!$D$2/SUM(OFFSET($E$4,0,0,'Input Sheet'!$D$2))</f>
        <v>0.85524507558406282</v>
      </c>
      <c r="G1327" s="35" t="str">
        <f t="shared" si="362"/>
        <v/>
      </c>
      <c r="H1327" s="35" t="str">
        <f t="shared" si="363"/>
        <v/>
      </c>
      <c r="J1327" s="19">
        <v>1324</v>
      </c>
      <c r="K1327" s="30" t="str">
        <f t="shared" si="364"/>
        <v/>
      </c>
      <c r="L1327" s="77" t="str">
        <f t="shared" si="365"/>
        <v/>
      </c>
      <c r="M1327" s="27" t="str">
        <f t="shared" si="371"/>
        <v/>
      </c>
      <c r="N1327" s="22" t="str">
        <f t="shared" si="366"/>
        <v/>
      </c>
      <c r="O1327" s="28" t="str">
        <f t="shared" ca="1" si="367"/>
        <v/>
      </c>
      <c r="P1327" s="28" t="str">
        <f t="shared" ca="1" si="368"/>
        <v/>
      </c>
      <c r="Q1327" s="20" t="str">
        <f ca="1">IF(O1327="","",SUM($P$4:$P1327))</f>
        <v/>
      </c>
      <c r="R1327" s="28" t="e">
        <f t="shared" si="375"/>
        <v>#N/A</v>
      </c>
      <c r="S1327" s="77">
        <f ca="1">SUM(L$4:L1327)</f>
        <v>2.0942968194393936</v>
      </c>
      <c r="T1327" s="80">
        <f t="shared" ca="1" si="369"/>
        <v>1</v>
      </c>
      <c r="U1327" s="80" t="e">
        <f t="shared" ca="1" si="370"/>
        <v>#N/A</v>
      </c>
      <c r="V1327" s="2"/>
      <c r="W1327" s="2"/>
      <c r="X1327" s="2"/>
      <c r="Y1327" s="2"/>
      <c r="AB1327" s="6"/>
      <c r="AC1327" s="6"/>
      <c r="AP1327" s="35" t="e">
        <f t="shared" si="372"/>
        <v>#N/A</v>
      </c>
      <c r="AQ1327" s="78" t="e">
        <f t="shared" ca="1" si="373"/>
        <v>#N/A</v>
      </c>
    </row>
    <row r="1328" spans="1:43">
      <c r="A1328" s="74">
        <v>2.8318697742804999</v>
      </c>
      <c r="B1328" s="74">
        <v>11139</v>
      </c>
      <c r="C1328" s="35">
        <v>0</v>
      </c>
      <c r="D1328" s="35">
        <f t="shared" ca="1" si="360"/>
        <v>35</v>
      </c>
      <c r="E1328" s="35">
        <f t="shared" ca="1" si="361"/>
        <v>1.3846446124388249E-3</v>
      </c>
      <c r="F1328" s="35">
        <f ca="1">E1328*'Input Sheet'!$D$2/SUM(OFFSET($E$4,0,0,'Input Sheet'!$D$2))</f>
        <v>0.64579730197163909</v>
      </c>
      <c r="G1328" s="35" t="str">
        <f t="shared" si="362"/>
        <v/>
      </c>
      <c r="H1328" s="35" t="str">
        <f t="shared" si="363"/>
        <v/>
      </c>
      <c r="J1328" s="19">
        <v>1325</v>
      </c>
      <c r="K1328" s="30" t="str">
        <f t="shared" si="364"/>
        <v/>
      </c>
      <c r="L1328" s="77" t="str">
        <f t="shared" si="365"/>
        <v/>
      </c>
      <c r="M1328" s="27" t="str">
        <f t="shared" si="371"/>
        <v/>
      </c>
      <c r="N1328" s="22" t="str">
        <f t="shared" si="366"/>
        <v/>
      </c>
      <c r="O1328" s="28" t="str">
        <f t="shared" ca="1" si="367"/>
        <v/>
      </c>
      <c r="P1328" s="28" t="str">
        <f t="shared" ca="1" si="368"/>
        <v/>
      </c>
      <c r="Q1328" s="20" t="str">
        <f ca="1">IF(O1328="","",SUM($P$4:$P1328))</f>
        <v/>
      </c>
      <c r="R1328" s="28" t="e">
        <f t="shared" si="375"/>
        <v>#N/A</v>
      </c>
      <c r="S1328" s="77">
        <f ca="1">SUM(L$4:L1328)</f>
        <v>2.0942968194393936</v>
      </c>
      <c r="T1328" s="80">
        <f t="shared" ca="1" si="369"/>
        <v>1</v>
      </c>
      <c r="U1328" s="80" t="e">
        <f t="shared" ca="1" si="370"/>
        <v>#N/A</v>
      </c>
      <c r="V1328" s="2"/>
      <c r="W1328" s="2"/>
      <c r="X1328" s="2"/>
      <c r="Y1328" s="2"/>
      <c r="AB1328" s="6"/>
      <c r="AC1328" s="6"/>
      <c r="AP1328" s="35" t="e">
        <f t="shared" si="372"/>
        <v>#N/A</v>
      </c>
      <c r="AQ1328" s="78" t="e">
        <f t="shared" ca="1" si="373"/>
        <v>#N/A</v>
      </c>
    </row>
    <row r="1329" spans="1:43">
      <c r="A1329" s="74">
        <v>2.8350561017201201</v>
      </c>
      <c r="B1329" s="74">
        <v>11141</v>
      </c>
      <c r="C1329" s="35">
        <v>0</v>
      </c>
      <c r="D1329" s="35">
        <f t="shared" ca="1" si="360"/>
        <v>35</v>
      </c>
      <c r="E1329" s="35">
        <f t="shared" ca="1" si="361"/>
        <v>1.3846446124388249E-3</v>
      </c>
      <c r="F1329" s="35">
        <f ca="1">E1329*'Input Sheet'!$D$2/SUM(OFFSET($E$4,0,0,'Input Sheet'!$D$2))</f>
        <v>0.64579730197163909</v>
      </c>
      <c r="G1329" s="35" t="str">
        <f t="shared" si="362"/>
        <v/>
      </c>
      <c r="H1329" s="35" t="str">
        <f t="shared" si="363"/>
        <v/>
      </c>
      <c r="J1329" s="19">
        <v>1326</v>
      </c>
      <c r="K1329" s="30" t="str">
        <f t="shared" si="364"/>
        <v/>
      </c>
      <c r="L1329" s="77" t="str">
        <f t="shared" si="365"/>
        <v/>
      </c>
      <c r="M1329" s="27" t="str">
        <f t="shared" si="371"/>
        <v/>
      </c>
      <c r="N1329" s="22" t="str">
        <f t="shared" si="366"/>
        <v/>
      </c>
      <c r="O1329" s="28" t="str">
        <f t="shared" ca="1" si="367"/>
        <v/>
      </c>
      <c r="P1329" s="28" t="str">
        <f t="shared" ca="1" si="368"/>
        <v/>
      </c>
      <c r="Q1329" s="20" t="str">
        <f ca="1">IF(O1329="","",SUM($P$4:$P1329))</f>
        <v/>
      </c>
      <c r="R1329" s="28" t="e">
        <f t="shared" si="375"/>
        <v>#N/A</v>
      </c>
      <c r="S1329" s="77">
        <f ca="1">SUM(L$4:L1329)</f>
        <v>2.0942968194393936</v>
      </c>
      <c r="T1329" s="80">
        <f t="shared" ca="1" si="369"/>
        <v>1</v>
      </c>
      <c r="U1329" s="80" t="e">
        <f t="shared" ca="1" si="370"/>
        <v>#N/A</v>
      </c>
      <c r="V1329" s="2"/>
      <c r="W1329" s="2"/>
      <c r="X1329" s="2"/>
      <c r="Y1329" s="2"/>
      <c r="AB1329" s="6"/>
      <c r="AC1329" s="6"/>
      <c r="AP1329" s="35" t="e">
        <f t="shared" si="372"/>
        <v>#N/A</v>
      </c>
      <c r="AQ1329" s="78" t="e">
        <f t="shared" ca="1" si="373"/>
        <v>#N/A</v>
      </c>
    </row>
    <row r="1330" spans="1:43">
      <c r="A1330" s="74">
        <v>2.9479236198317298</v>
      </c>
      <c r="B1330" s="74">
        <v>11147</v>
      </c>
      <c r="C1330" s="35">
        <v>0</v>
      </c>
      <c r="D1330" s="35">
        <f t="shared" ca="1" si="360"/>
        <v>37</v>
      </c>
      <c r="E1330" s="35">
        <f t="shared" ca="1" si="361"/>
        <v>1.8337185407973631E-3</v>
      </c>
      <c r="F1330" s="35">
        <f ca="1">E1330*'Input Sheet'!$D$2/SUM(OFFSET($E$4,0,0,'Input Sheet'!$D$2))</f>
        <v>0.85524507558406282</v>
      </c>
      <c r="G1330" s="35" t="str">
        <f t="shared" si="362"/>
        <v/>
      </c>
      <c r="H1330" s="35" t="str">
        <f t="shared" si="363"/>
        <v/>
      </c>
      <c r="J1330" s="19">
        <v>1327</v>
      </c>
      <c r="K1330" s="30" t="str">
        <f t="shared" si="364"/>
        <v/>
      </c>
      <c r="L1330" s="77" t="str">
        <f t="shared" si="365"/>
        <v/>
      </c>
      <c r="M1330" s="27" t="str">
        <f t="shared" si="371"/>
        <v/>
      </c>
      <c r="N1330" s="22" t="str">
        <f t="shared" si="366"/>
        <v/>
      </c>
      <c r="O1330" s="28" t="str">
        <f t="shared" ca="1" si="367"/>
        <v/>
      </c>
      <c r="P1330" s="28" t="str">
        <f t="shared" ca="1" si="368"/>
        <v/>
      </c>
      <c r="Q1330" s="20" t="str">
        <f ca="1">IF(O1330="","",SUM($P$4:$P1330))</f>
        <v/>
      </c>
      <c r="R1330" s="28" t="e">
        <f t="shared" si="375"/>
        <v>#N/A</v>
      </c>
      <c r="S1330" s="77">
        <f ca="1">SUM(L$4:L1330)</f>
        <v>2.0942968194393936</v>
      </c>
      <c r="T1330" s="80">
        <f t="shared" ca="1" si="369"/>
        <v>1</v>
      </c>
      <c r="U1330" s="80" t="e">
        <f t="shared" ca="1" si="370"/>
        <v>#N/A</v>
      </c>
      <c r="V1330" s="2"/>
      <c r="W1330" s="2"/>
      <c r="X1330" s="2"/>
      <c r="Y1330" s="2"/>
      <c r="AB1330" s="6"/>
      <c r="AC1330" s="6"/>
      <c r="AP1330" s="35" t="e">
        <f t="shared" si="372"/>
        <v>#N/A</v>
      </c>
      <c r="AQ1330" s="78" t="e">
        <f t="shared" ca="1" si="373"/>
        <v>#N/A</v>
      </c>
    </row>
    <row r="1331" spans="1:43">
      <c r="A1331" s="74">
        <v>2.5037906830571801</v>
      </c>
      <c r="B1331" s="74">
        <v>11148</v>
      </c>
      <c r="C1331" s="35">
        <v>4.7826086956521699E-2</v>
      </c>
      <c r="D1331" s="35">
        <f t="shared" ca="1" si="360"/>
        <v>28</v>
      </c>
      <c r="E1331" s="35">
        <f t="shared" ca="1" si="361"/>
        <v>1.1799580175565639E-3</v>
      </c>
      <c r="F1331" s="35">
        <f ca="1">E1331*'Input Sheet'!$D$2/SUM(OFFSET($E$4,0,0,'Input Sheet'!$D$2))</f>
        <v>0.55033161385409246</v>
      </c>
      <c r="G1331" s="35">
        <f t="shared" si="362"/>
        <v>2.5037906830571801</v>
      </c>
      <c r="H1331" s="35">
        <f t="shared" si="363"/>
        <v>3</v>
      </c>
      <c r="J1331" s="19">
        <v>1328</v>
      </c>
      <c r="K1331" s="30" t="str">
        <f t="shared" si="364"/>
        <v/>
      </c>
      <c r="L1331" s="77" t="str">
        <f t="shared" si="365"/>
        <v/>
      </c>
      <c r="M1331" s="27" t="str">
        <f t="shared" si="371"/>
        <v/>
      </c>
      <c r="N1331" s="22" t="str">
        <f t="shared" si="366"/>
        <v/>
      </c>
      <c r="O1331" s="28" t="str">
        <f t="shared" ca="1" si="367"/>
        <v/>
      </c>
      <c r="P1331" s="28" t="str">
        <f t="shared" ca="1" si="368"/>
        <v/>
      </c>
      <c r="Q1331" s="20" t="str">
        <f ca="1">IF(O1331="","",SUM($P$4:$P1331))</f>
        <v/>
      </c>
      <c r="R1331" s="28" t="e">
        <f t="shared" si="375"/>
        <v>#N/A</v>
      </c>
      <c r="S1331" s="77">
        <f ca="1">SUM(L$4:L1331)</f>
        <v>2.0942968194393936</v>
      </c>
      <c r="T1331" s="80">
        <f t="shared" ca="1" si="369"/>
        <v>1</v>
      </c>
      <c r="U1331" s="80" t="e">
        <f t="shared" ca="1" si="370"/>
        <v>#N/A</v>
      </c>
      <c r="V1331" s="2"/>
      <c r="W1331" s="2"/>
      <c r="X1331" s="2"/>
      <c r="Y1331" s="2"/>
      <c r="AB1331" s="6"/>
      <c r="AC1331" s="6"/>
      <c r="AP1331" s="35" t="e">
        <f t="shared" si="372"/>
        <v>#N/A</v>
      </c>
      <c r="AQ1331" s="78" t="e">
        <f t="shared" ca="1" si="373"/>
        <v>#N/A</v>
      </c>
    </row>
    <row r="1332" spans="1:43">
      <c r="A1332" s="74">
        <v>2.3979400086720402</v>
      </c>
      <c r="B1332" s="74">
        <v>11149</v>
      </c>
      <c r="C1332" s="35">
        <v>7.6576576576576599E-2</v>
      </c>
      <c r="D1332" s="35">
        <f t="shared" ca="1" si="360"/>
        <v>26</v>
      </c>
      <c r="E1332" s="35">
        <f t="shared" ca="1" si="361"/>
        <v>8.2740958548173696E-4</v>
      </c>
      <c r="F1332" s="35">
        <f ca="1">E1332*'Input Sheet'!$D$2/SUM(OFFSET($E$4,0,0,'Input Sheet'!$D$2))</f>
        <v>0.38590326581232098</v>
      </c>
      <c r="G1332" s="35">
        <f t="shared" si="362"/>
        <v>2.3979400086720402</v>
      </c>
      <c r="H1332" s="35">
        <f t="shared" si="363"/>
        <v>1</v>
      </c>
      <c r="J1332" s="19">
        <v>1329</v>
      </c>
      <c r="K1332" s="30" t="str">
        <f t="shared" si="364"/>
        <v/>
      </c>
      <c r="L1332" s="77" t="str">
        <f t="shared" si="365"/>
        <v/>
      </c>
      <c r="M1332" s="27" t="str">
        <f t="shared" si="371"/>
        <v/>
      </c>
      <c r="N1332" s="22" t="str">
        <f t="shared" si="366"/>
        <v/>
      </c>
      <c r="O1332" s="28" t="str">
        <f t="shared" ca="1" si="367"/>
        <v/>
      </c>
      <c r="P1332" s="28" t="str">
        <f t="shared" ca="1" si="368"/>
        <v/>
      </c>
      <c r="Q1332" s="20" t="str">
        <f ca="1">IF(O1332="","",SUM($P$4:$P1332))</f>
        <v/>
      </c>
      <c r="R1332" s="28" t="e">
        <f t="shared" si="375"/>
        <v>#N/A</v>
      </c>
      <c r="S1332" s="77">
        <f ca="1">SUM(L$4:L1332)</f>
        <v>2.0942968194393936</v>
      </c>
      <c r="T1332" s="80">
        <f t="shared" ca="1" si="369"/>
        <v>1</v>
      </c>
      <c r="U1332" s="80" t="e">
        <f t="shared" ca="1" si="370"/>
        <v>#N/A</v>
      </c>
      <c r="V1332" s="2"/>
      <c r="W1332" s="2"/>
      <c r="X1332" s="2"/>
      <c r="Y1332" s="2"/>
      <c r="AB1332" s="6"/>
      <c r="AC1332" s="6"/>
      <c r="AP1332" s="35" t="e">
        <f t="shared" si="372"/>
        <v>#N/A</v>
      </c>
      <c r="AQ1332" s="78" t="e">
        <f t="shared" ca="1" si="373"/>
        <v>#N/A</v>
      </c>
    </row>
    <row r="1333" spans="1:43">
      <c r="A1333" s="74">
        <v>2.3180633349627602</v>
      </c>
      <c r="B1333" s="74">
        <v>11150</v>
      </c>
      <c r="C1333" s="35">
        <v>0.26511627906976698</v>
      </c>
      <c r="D1333" s="35">
        <f t="shared" ca="1" si="360"/>
        <v>24</v>
      </c>
      <c r="E1333" s="35">
        <f t="shared" ca="1" si="361"/>
        <v>7.7985731045405093E-4</v>
      </c>
      <c r="F1333" s="35">
        <f ca="1">E1333*'Input Sheet'!$D$2/SUM(OFFSET($E$4,0,0,'Input Sheet'!$D$2))</f>
        <v>0.36372491720241751</v>
      </c>
      <c r="G1333" s="35">
        <f t="shared" si="362"/>
        <v>2.3180633349627602</v>
      </c>
      <c r="H1333" s="35">
        <f t="shared" si="363"/>
        <v>4</v>
      </c>
      <c r="J1333" s="19">
        <v>1330</v>
      </c>
      <c r="K1333" s="30" t="str">
        <f t="shared" si="364"/>
        <v/>
      </c>
      <c r="L1333" s="77" t="str">
        <f t="shared" si="365"/>
        <v/>
      </c>
      <c r="M1333" s="27" t="str">
        <f t="shared" si="371"/>
        <v/>
      </c>
      <c r="N1333" s="22" t="str">
        <f t="shared" si="366"/>
        <v/>
      </c>
      <c r="O1333" s="28" t="str">
        <f t="shared" ca="1" si="367"/>
        <v/>
      </c>
      <c r="P1333" s="28" t="str">
        <f t="shared" ca="1" si="368"/>
        <v/>
      </c>
      <c r="Q1333" s="20" t="str">
        <f ca="1">IF(O1333="","",SUM($P$4:$P1333))</f>
        <v/>
      </c>
      <c r="R1333" s="28" t="e">
        <f t="shared" si="375"/>
        <v>#N/A</v>
      </c>
      <c r="S1333" s="77">
        <f ca="1">SUM(L$4:L1333)</f>
        <v>2.0942968194393936</v>
      </c>
      <c r="T1333" s="80">
        <f t="shared" ca="1" si="369"/>
        <v>1</v>
      </c>
      <c r="U1333" s="80" t="e">
        <f t="shared" ca="1" si="370"/>
        <v>#N/A</v>
      </c>
      <c r="V1333" s="2"/>
      <c r="W1333" s="2"/>
      <c r="X1333" s="2"/>
      <c r="Y1333" s="2"/>
      <c r="AB1333" s="6"/>
      <c r="AC1333" s="6"/>
      <c r="AP1333" s="35" t="e">
        <f t="shared" si="372"/>
        <v>#N/A</v>
      </c>
      <c r="AQ1333" s="78" t="e">
        <f t="shared" ca="1" si="373"/>
        <v>#N/A</v>
      </c>
    </row>
    <row r="1334" spans="1:43">
      <c r="A1334" s="74">
        <v>2.3263358609287499</v>
      </c>
      <c r="B1334" s="74">
        <v>11151</v>
      </c>
      <c r="C1334" s="35">
        <v>0.114893617021277</v>
      </c>
      <c r="D1334" s="35">
        <f t="shared" ca="1" si="360"/>
        <v>24</v>
      </c>
      <c r="E1334" s="35">
        <f t="shared" ca="1" si="361"/>
        <v>7.7985731045405093E-4</v>
      </c>
      <c r="F1334" s="35">
        <f ca="1">E1334*'Input Sheet'!$D$2/SUM(OFFSET($E$4,0,0,'Input Sheet'!$D$2))</f>
        <v>0.36372491720241751</v>
      </c>
      <c r="G1334" s="35">
        <f t="shared" si="362"/>
        <v>2.3263358609287499</v>
      </c>
      <c r="H1334" s="35">
        <f t="shared" si="363"/>
        <v>2</v>
      </c>
      <c r="J1334" s="19">
        <v>1331</v>
      </c>
      <c r="K1334" s="30" t="str">
        <f t="shared" si="364"/>
        <v/>
      </c>
      <c r="L1334" s="77" t="str">
        <f t="shared" si="365"/>
        <v/>
      </c>
      <c r="M1334" s="27" t="str">
        <f t="shared" si="371"/>
        <v/>
      </c>
      <c r="N1334" s="22" t="str">
        <f t="shared" si="366"/>
        <v/>
      </c>
      <c r="O1334" s="28" t="str">
        <f t="shared" ca="1" si="367"/>
        <v/>
      </c>
      <c r="P1334" s="28" t="str">
        <f t="shared" ca="1" si="368"/>
        <v/>
      </c>
      <c r="Q1334" s="20" t="str">
        <f ca="1">IF(O1334="","",SUM($P$4:$P1334))</f>
        <v/>
      </c>
      <c r="R1334" s="28" t="e">
        <f t="shared" si="375"/>
        <v>#N/A</v>
      </c>
      <c r="S1334" s="77">
        <f ca="1">SUM(L$4:L1334)</f>
        <v>2.0942968194393936</v>
      </c>
      <c r="T1334" s="80">
        <f t="shared" ca="1" si="369"/>
        <v>1</v>
      </c>
      <c r="U1334" s="80" t="e">
        <f t="shared" ca="1" si="370"/>
        <v>#N/A</v>
      </c>
      <c r="V1334" s="2"/>
      <c r="W1334" s="2"/>
      <c r="X1334" s="2"/>
      <c r="Y1334" s="2"/>
      <c r="AB1334" s="6"/>
      <c r="AC1334" s="6"/>
      <c r="AP1334" s="35" t="e">
        <f t="shared" si="372"/>
        <v>#N/A</v>
      </c>
      <c r="AQ1334" s="78" t="e">
        <f t="shared" ca="1" si="373"/>
        <v>#N/A</v>
      </c>
    </row>
    <row r="1335" spans="1:43">
      <c r="A1335" s="74">
        <v>2.45636603312904</v>
      </c>
      <c r="B1335" s="74">
        <v>11152</v>
      </c>
      <c r="C1335" s="35">
        <v>2.92887029288703E-2</v>
      </c>
      <c r="D1335" s="35">
        <f t="shared" ca="1" si="360"/>
        <v>27</v>
      </c>
      <c r="E1335" s="35">
        <f t="shared" ca="1" si="361"/>
        <v>8.077093572559813E-4</v>
      </c>
      <c r="F1335" s="35">
        <f ca="1">E1335*'Input Sheet'!$D$2/SUM(OFFSET($E$4,0,0,'Input Sheet'!$D$2))</f>
        <v>0.3767150928167895</v>
      </c>
      <c r="G1335" s="35">
        <f t="shared" si="362"/>
        <v>2.45636603312904</v>
      </c>
      <c r="H1335" s="35">
        <f t="shared" si="363"/>
        <v>2</v>
      </c>
      <c r="J1335" s="19">
        <v>1332</v>
      </c>
      <c r="K1335" s="30" t="str">
        <f t="shared" si="364"/>
        <v/>
      </c>
      <c r="L1335" s="77" t="str">
        <f t="shared" si="365"/>
        <v/>
      </c>
      <c r="M1335" s="27" t="str">
        <f t="shared" si="371"/>
        <v/>
      </c>
      <c r="N1335" s="22" t="str">
        <f t="shared" si="366"/>
        <v/>
      </c>
      <c r="O1335" s="28" t="str">
        <f t="shared" ca="1" si="367"/>
        <v/>
      </c>
      <c r="P1335" s="28" t="str">
        <f t="shared" ca="1" si="368"/>
        <v/>
      </c>
      <c r="Q1335" s="20" t="str">
        <f ca="1">IF(O1335="","",SUM($P$4:$P1335))</f>
        <v/>
      </c>
      <c r="R1335" s="28" t="e">
        <f t="shared" si="375"/>
        <v>#N/A</v>
      </c>
      <c r="S1335" s="77">
        <f ca="1">SUM(L$4:L1335)</f>
        <v>2.0942968194393936</v>
      </c>
      <c r="T1335" s="80">
        <f t="shared" ca="1" si="369"/>
        <v>1</v>
      </c>
      <c r="U1335" s="80" t="e">
        <f t="shared" ca="1" si="370"/>
        <v>#N/A</v>
      </c>
      <c r="V1335" s="2"/>
      <c r="W1335" s="2"/>
      <c r="X1335" s="2"/>
      <c r="Y1335" s="2"/>
      <c r="AB1335" s="6"/>
      <c r="AC1335" s="6"/>
      <c r="AP1335" s="35" t="e">
        <f t="shared" si="372"/>
        <v>#N/A</v>
      </c>
      <c r="AQ1335" s="78" t="e">
        <f t="shared" ca="1" si="373"/>
        <v>#N/A</v>
      </c>
    </row>
    <row r="1336" spans="1:43">
      <c r="A1336" s="74">
        <v>2.98587535730839</v>
      </c>
      <c r="B1336" s="74">
        <v>11155</v>
      </c>
      <c r="C1336" s="35">
        <v>5.4455445544554497E-2</v>
      </c>
      <c r="D1336" s="35">
        <f t="shared" ca="1" si="360"/>
        <v>38</v>
      </c>
      <c r="E1336" s="35">
        <f t="shared" ca="1" si="361"/>
        <v>1.5419905911250552E-3</v>
      </c>
      <c r="F1336" s="35">
        <f ca="1">E1336*'Input Sheet'!$D$2/SUM(OFFSET($E$4,0,0,'Input Sheet'!$D$2))</f>
        <v>0.71918335901387087</v>
      </c>
      <c r="G1336" s="35">
        <f t="shared" si="362"/>
        <v>2.98587535730839</v>
      </c>
      <c r="H1336" s="35">
        <f t="shared" si="363"/>
        <v>1</v>
      </c>
      <c r="J1336" s="19">
        <v>1333</v>
      </c>
      <c r="K1336" s="30" t="str">
        <f t="shared" si="364"/>
        <v/>
      </c>
      <c r="L1336" s="77" t="str">
        <f t="shared" si="365"/>
        <v/>
      </c>
      <c r="M1336" s="27" t="str">
        <f t="shared" si="371"/>
        <v/>
      </c>
      <c r="N1336" s="22" t="str">
        <f t="shared" si="366"/>
        <v/>
      </c>
      <c r="O1336" s="28" t="str">
        <f t="shared" ca="1" si="367"/>
        <v/>
      </c>
      <c r="P1336" s="28" t="str">
        <f t="shared" ca="1" si="368"/>
        <v/>
      </c>
      <c r="Q1336" s="20" t="str">
        <f ca="1">IF(O1336="","",SUM($P$4:$P1336))</f>
        <v/>
      </c>
      <c r="R1336" s="28" t="e">
        <f t="shared" si="375"/>
        <v>#N/A</v>
      </c>
      <c r="S1336" s="77">
        <f ca="1">SUM(L$4:L1336)</f>
        <v>2.0942968194393936</v>
      </c>
      <c r="T1336" s="80">
        <f t="shared" ca="1" si="369"/>
        <v>1</v>
      </c>
      <c r="U1336" s="80" t="e">
        <f t="shared" ca="1" si="370"/>
        <v>#N/A</v>
      </c>
      <c r="V1336" s="2"/>
      <c r="W1336" s="2"/>
      <c r="X1336" s="2"/>
      <c r="Y1336" s="2"/>
      <c r="AB1336" s="6"/>
      <c r="AC1336" s="6"/>
      <c r="AP1336" s="35" t="e">
        <f t="shared" si="372"/>
        <v>#N/A</v>
      </c>
      <c r="AQ1336" s="78" t="e">
        <f t="shared" ca="1" si="373"/>
        <v>#N/A</v>
      </c>
    </row>
    <row r="1337" spans="1:43">
      <c r="A1337" s="74">
        <v>2.9278834103307099</v>
      </c>
      <c r="B1337" s="74">
        <v>11156</v>
      </c>
      <c r="C1337" s="35">
        <v>7.2992700729926996E-3</v>
      </c>
      <c r="D1337" s="35">
        <f t="shared" ca="1" si="360"/>
        <v>37</v>
      </c>
      <c r="E1337" s="35">
        <f t="shared" ca="1" si="361"/>
        <v>1.8337185407973631E-3</v>
      </c>
      <c r="F1337" s="35">
        <f ca="1">E1337*'Input Sheet'!$D$2/SUM(OFFSET($E$4,0,0,'Input Sheet'!$D$2))</f>
        <v>0.85524507558406282</v>
      </c>
      <c r="G1337" s="35">
        <f t="shared" si="362"/>
        <v>2.9278834103307099</v>
      </c>
      <c r="H1337" s="35">
        <f t="shared" si="363"/>
        <v>2</v>
      </c>
      <c r="J1337" s="19">
        <v>1334</v>
      </c>
      <c r="K1337" s="30" t="str">
        <f t="shared" si="364"/>
        <v/>
      </c>
      <c r="L1337" s="77" t="str">
        <f t="shared" si="365"/>
        <v/>
      </c>
      <c r="M1337" s="27" t="str">
        <f t="shared" si="371"/>
        <v/>
      </c>
      <c r="N1337" s="22" t="str">
        <f t="shared" si="366"/>
        <v/>
      </c>
      <c r="O1337" s="28" t="str">
        <f t="shared" ca="1" si="367"/>
        <v/>
      </c>
      <c r="P1337" s="28" t="str">
        <f t="shared" ca="1" si="368"/>
        <v/>
      </c>
      <c r="Q1337" s="20" t="str">
        <f ca="1">IF(O1337="","",SUM($P$4:$P1337))</f>
        <v/>
      </c>
      <c r="R1337" s="28" t="e">
        <f t="shared" si="375"/>
        <v>#N/A</v>
      </c>
      <c r="S1337" s="77">
        <f ca="1">SUM(L$4:L1337)</f>
        <v>2.0942968194393936</v>
      </c>
      <c r="T1337" s="80">
        <f t="shared" ca="1" si="369"/>
        <v>1</v>
      </c>
      <c r="U1337" s="80" t="e">
        <f t="shared" ca="1" si="370"/>
        <v>#N/A</v>
      </c>
      <c r="V1337" s="2"/>
      <c r="W1337" s="2"/>
      <c r="X1337" s="2"/>
      <c r="Y1337" s="2"/>
      <c r="AB1337" s="6"/>
      <c r="AC1337" s="6"/>
      <c r="AP1337" s="35" t="e">
        <f t="shared" si="372"/>
        <v>#N/A</v>
      </c>
      <c r="AQ1337" s="78" t="e">
        <f t="shared" ca="1" si="373"/>
        <v>#N/A</v>
      </c>
    </row>
    <row r="1338" spans="1:43">
      <c r="A1338" s="74">
        <v>3.0285712526925401</v>
      </c>
      <c r="B1338" s="74">
        <v>11157</v>
      </c>
      <c r="C1338" s="35">
        <v>0</v>
      </c>
      <c r="D1338" s="35">
        <f t="shared" ca="1" si="360"/>
        <v>39</v>
      </c>
      <c r="E1338" s="35">
        <f t="shared" ca="1" si="361"/>
        <v>2.0559874548334071E-3</v>
      </c>
      <c r="F1338" s="35">
        <f ca="1">E1338*'Input Sheet'!$D$2/SUM(OFFSET($E$4,0,0,'Input Sheet'!$D$2))</f>
        <v>0.95891114535182798</v>
      </c>
      <c r="G1338" s="35" t="str">
        <f t="shared" si="362"/>
        <v/>
      </c>
      <c r="H1338" s="35" t="str">
        <f t="shared" si="363"/>
        <v/>
      </c>
      <c r="J1338" s="19">
        <v>1335</v>
      </c>
      <c r="K1338" s="30" t="str">
        <f t="shared" si="364"/>
        <v/>
      </c>
      <c r="L1338" s="77" t="str">
        <f t="shared" si="365"/>
        <v/>
      </c>
      <c r="M1338" s="27" t="str">
        <f t="shared" si="371"/>
        <v/>
      </c>
      <c r="N1338" s="22" t="str">
        <f t="shared" si="366"/>
        <v/>
      </c>
      <c r="O1338" s="28" t="str">
        <f t="shared" ca="1" si="367"/>
        <v/>
      </c>
      <c r="P1338" s="28" t="str">
        <f t="shared" ca="1" si="368"/>
        <v/>
      </c>
      <c r="Q1338" s="20" t="str">
        <f ca="1">IF(O1338="","",SUM($P$4:$P1338))</f>
        <v/>
      </c>
      <c r="R1338" s="28" t="e">
        <f t="shared" si="375"/>
        <v>#N/A</v>
      </c>
      <c r="S1338" s="77">
        <f ca="1">SUM(L$4:L1338)</f>
        <v>2.0942968194393936</v>
      </c>
      <c r="T1338" s="80">
        <f t="shared" ca="1" si="369"/>
        <v>1</v>
      </c>
      <c r="U1338" s="80" t="e">
        <f t="shared" ca="1" si="370"/>
        <v>#N/A</v>
      </c>
      <c r="V1338" s="2"/>
      <c r="W1338" s="2"/>
      <c r="X1338" s="2"/>
      <c r="Y1338" s="2"/>
      <c r="AB1338" s="6"/>
      <c r="AC1338" s="6"/>
      <c r="AP1338" s="35" t="e">
        <f t="shared" si="372"/>
        <v>#N/A</v>
      </c>
      <c r="AQ1338" s="78" t="e">
        <f t="shared" ca="1" si="373"/>
        <v>#N/A</v>
      </c>
    </row>
    <row r="1339" spans="1:43">
      <c r="A1339" s="74">
        <v>2.20139712432045</v>
      </c>
      <c r="B1339" s="74">
        <v>11159</v>
      </c>
      <c r="C1339" s="35">
        <v>0.12</v>
      </c>
      <c r="D1339" s="35">
        <f t="shared" ca="1" si="360"/>
        <v>22</v>
      </c>
      <c r="E1339" s="35">
        <f t="shared" ca="1" si="361"/>
        <v>6.717582773218062E-4</v>
      </c>
      <c r="F1339" s="35">
        <f ca="1">E1339*'Input Sheet'!$D$2/SUM(OFFSET($E$4,0,0,'Input Sheet'!$D$2))</f>
        <v>0.31330760194663687</v>
      </c>
      <c r="G1339" s="35">
        <f t="shared" si="362"/>
        <v>2.20139712432045</v>
      </c>
      <c r="H1339" s="35">
        <f t="shared" si="363"/>
        <v>10</v>
      </c>
      <c r="J1339" s="19">
        <v>1336</v>
      </c>
      <c r="K1339" s="30" t="str">
        <f t="shared" si="364"/>
        <v/>
      </c>
      <c r="L1339" s="77" t="str">
        <f t="shared" si="365"/>
        <v/>
      </c>
      <c r="M1339" s="27" t="str">
        <f t="shared" si="371"/>
        <v/>
      </c>
      <c r="N1339" s="22" t="str">
        <f t="shared" si="366"/>
        <v/>
      </c>
      <c r="O1339" s="28" t="str">
        <f t="shared" ca="1" si="367"/>
        <v/>
      </c>
      <c r="P1339" s="28" t="str">
        <f t="shared" ca="1" si="368"/>
        <v/>
      </c>
      <c r="Q1339" s="20" t="str">
        <f ca="1">IF(O1339="","",SUM($P$4:$P1339))</f>
        <v/>
      </c>
      <c r="R1339" s="28" t="e">
        <f t="shared" si="375"/>
        <v>#N/A</v>
      </c>
      <c r="S1339" s="77">
        <f ca="1">SUM(L$4:L1339)</f>
        <v>2.0942968194393936</v>
      </c>
      <c r="T1339" s="80">
        <f t="shared" ca="1" si="369"/>
        <v>1</v>
      </c>
      <c r="U1339" s="80" t="e">
        <f t="shared" ca="1" si="370"/>
        <v>#N/A</v>
      </c>
      <c r="V1339" s="2"/>
      <c r="W1339" s="2"/>
      <c r="X1339" s="2"/>
      <c r="Y1339" s="2"/>
      <c r="AB1339" s="6"/>
      <c r="AC1339" s="6"/>
      <c r="AP1339" s="35" t="e">
        <f t="shared" si="372"/>
        <v>#N/A</v>
      </c>
      <c r="AQ1339" s="78" t="e">
        <f t="shared" ca="1" si="373"/>
        <v>#N/A</v>
      </c>
    </row>
    <row r="1340" spans="1:43">
      <c r="A1340" s="74">
        <v>2.72427586960079</v>
      </c>
      <c r="B1340" s="74">
        <v>11160</v>
      </c>
      <c r="C1340" s="35">
        <v>2.0920502092050201E-2</v>
      </c>
      <c r="D1340" s="35">
        <f t="shared" ca="1" si="360"/>
        <v>33</v>
      </c>
      <c r="E1340" s="35">
        <f t="shared" ca="1" si="361"/>
        <v>1.1903085264824986E-3</v>
      </c>
      <c r="F1340" s="35">
        <f ca="1">E1340*'Input Sheet'!$D$2/SUM(OFFSET($E$4,0,0,'Input Sheet'!$D$2))</f>
        <v>0.55515908415105819</v>
      </c>
      <c r="G1340" s="35">
        <f t="shared" si="362"/>
        <v>2.72427586960079</v>
      </c>
      <c r="H1340" s="35">
        <f t="shared" si="363"/>
        <v>2</v>
      </c>
      <c r="J1340" s="19">
        <v>1337</v>
      </c>
      <c r="K1340" s="30" t="str">
        <f t="shared" si="364"/>
        <v/>
      </c>
      <c r="L1340" s="77" t="str">
        <f t="shared" si="365"/>
        <v/>
      </c>
      <c r="M1340" s="27" t="str">
        <f t="shared" si="371"/>
        <v/>
      </c>
      <c r="N1340" s="22" t="str">
        <f t="shared" si="366"/>
        <v/>
      </c>
      <c r="O1340" s="28" t="str">
        <f t="shared" ca="1" si="367"/>
        <v/>
      </c>
      <c r="P1340" s="28" t="str">
        <f t="shared" ca="1" si="368"/>
        <v/>
      </c>
      <c r="Q1340" s="20" t="str">
        <f ca="1">IF(O1340="","",SUM($P$4:$P1340))</f>
        <v/>
      </c>
      <c r="R1340" s="28" t="e">
        <f t="shared" si="375"/>
        <v>#N/A</v>
      </c>
      <c r="S1340" s="77">
        <f ca="1">SUM(L$4:L1340)</f>
        <v>2.0942968194393936</v>
      </c>
      <c r="T1340" s="80">
        <f t="shared" ca="1" si="369"/>
        <v>1</v>
      </c>
      <c r="U1340" s="80" t="e">
        <f t="shared" ca="1" si="370"/>
        <v>#N/A</v>
      </c>
      <c r="V1340" s="2"/>
      <c r="W1340" s="2"/>
      <c r="X1340" s="2"/>
      <c r="Y1340" s="2"/>
      <c r="AB1340" s="6"/>
      <c r="AC1340" s="6"/>
      <c r="AP1340" s="35" t="e">
        <f t="shared" si="372"/>
        <v>#N/A</v>
      </c>
      <c r="AQ1340" s="78" t="e">
        <f t="shared" ca="1" si="373"/>
        <v>#N/A</v>
      </c>
    </row>
    <row r="1341" spans="1:43">
      <c r="A1341" s="74">
        <v>2.13987908640124</v>
      </c>
      <c r="B1341" s="74">
        <v>11161</v>
      </c>
      <c r="C1341" s="35">
        <v>2.1739130434782601E-2</v>
      </c>
      <c r="D1341" s="35">
        <f t="shared" ca="1" si="360"/>
        <v>20</v>
      </c>
      <c r="E1341" s="35">
        <f t="shared" ca="1" si="361"/>
        <v>9.9047570816791861E-4</v>
      </c>
      <c r="F1341" s="35">
        <f ca="1">E1341*'Input Sheet'!$D$2/SUM(OFFSET($E$4,0,0,'Input Sheet'!$D$2))</f>
        <v>0.46195719411109953</v>
      </c>
      <c r="G1341" s="35">
        <f t="shared" si="362"/>
        <v>2.13987908640124</v>
      </c>
      <c r="H1341" s="35">
        <f t="shared" si="363"/>
        <v>4</v>
      </c>
      <c r="J1341" s="19">
        <v>1338</v>
      </c>
      <c r="K1341" s="30" t="str">
        <f t="shared" si="364"/>
        <v/>
      </c>
      <c r="L1341" s="77" t="str">
        <f t="shared" si="365"/>
        <v/>
      </c>
      <c r="M1341" s="27" t="str">
        <f t="shared" si="371"/>
        <v/>
      </c>
      <c r="N1341" s="22" t="str">
        <f t="shared" si="366"/>
        <v/>
      </c>
      <c r="O1341" s="28" t="str">
        <f t="shared" ca="1" si="367"/>
        <v/>
      </c>
      <c r="P1341" s="28" t="str">
        <f t="shared" ca="1" si="368"/>
        <v/>
      </c>
      <c r="Q1341" s="20" t="str">
        <f ca="1">IF(O1341="","",SUM($P$4:$P1341))</f>
        <v/>
      </c>
      <c r="R1341" s="28" t="e">
        <f t="shared" si="375"/>
        <v>#N/A</v>
      </c>
      <c r="S1341" s="77">
        <f ca="1">SUM(L$4:L1341)</f>
        <v>2.0942968194393936</v>
      </c>
      <c r="T1341" s="80">
        <f t="shared" ca="1" si="369"/>
        <v>1</v>
      </c>
      <c r="U1341" s="80" t="e">
        <f t="shared" ca="1" si="370"/>
        <v>#N/A</v>
      </c>
      <c r="V1341" s="2"/>
      <c r="W1341" s="2"/>
      <c r="X1341" s="2"/>
      <c r="Y1341" s="2"/>
      <c r="AB1341" s="6"/>
      <c r="AC1341" s="6"/>
      <c r="AP1341" s="35" t="e">
        <f t="shared" si="372"/>
        <v>#N/A</v>
      </c>
      <c r="AQ1341" s="78" t="e">
        <f t="shared" ca="1" si="373"/>
        <v>#N/A</v>
      </c>
    </row>
    <row r="1342" spans="1:43">
      <c r="A1342" s="74">
        <v>2.5763413502057899</v>
      </c>
      <c r="B1342" s="74">
        <v>11162</v>
      </c>
      <c r="C1342" s="35">
        <v>0.287610619469027</v>
      </c>
      <c r="D1342" s="35">
        <f t="shared" ca="1" si="360"/>
        <v>29</v>
      </c>
      <c r="E1342" s="35">
        <f t="shared" ca="1" si="361"/>
        <v>1.0943159033790714E-3</v>
      </c>
      <c r="F1342" s="35">
        <f ca="1">E1342*'Input Sheet'!$D$2/SUM(OFFSET($E$4,0,0,'Input Sheet'!$D$2))</f>
        <v>0.51038819026790838</v>
      </c>
      <c r="G1342" s="35">
        <f t="shared" si="362"/>
        <v>2.5763413502057899</v>
      </c>
      <c r="H1342" s="35">
        <f t="shared" si="363"/>
        <v>3</v>
      </c>
      <c r="J1342" s="19">
        <v>1339</v>
      </c>
      <c r="K1342" s="30" t="str">
        <f t="shared" si="364"/>
        <v/>
      </c>
      <c r="L1342" s="77" t="str">
        <f t="shared" si="365"/>
        <v/>
      </c>
      <c r="M1342" s="27" t="str">
        <f t="shared" si="371"/>
        <v/>
      </c>
      <c r="N1342" s="22" t="str">
        <f t="shared" si="366"/>
        <v/>
      </c>
      <c r="O1342" s="28" t="str">
        <f t="shared" ca="1" si="367"/>
        <v/>
      </c>
      <c r="P1342" s="28" t="str">
        <f t="shared" ca="1" si="368"/>
        <v/>
      </c>
      <c r="Q1342" s="20" t="str">
        <f ca="1">IF(O1342="","",SUM($P$4:$P1342))</f>
        <v/>
      </c>
      <c r="R1342" s="28" t="e">
        <f t="shared" si="375"/>
        <v>#N/A</v>
      </c>
      <c r="S1342" s="77">
        <f ca="1">SUM(L$4:L1342)</f>
        <v>2.0942968194393936</v>
      </c>
      <c r="T1342" s="80">
        <f t="shared" ca="1" si="369"/>
        <v>1</v>
      </c>
      <c r="U1342" s="80" t="e">
        <f t="shared" ca="1" si="370"/>
        <v>#N/A</v>
      </c>
      <c r="V1342" s="2"/>
      <c r="W1342" s="2"/>
      <c r="X1342" s="2"/>
      <c r="Y1342" s="2"/>
      <c r="AB1342" s="6"/>
      <c r="AC1342" s="6"/>
      <c r="AP1342" s="35" t="e">
        <f t="shared" si="372"/>
        <v>#N/A</v>
      </c>
      <c r="AQ1342" s="78" t="e">
        <f t="shared" ca="1" si="373"/>
        <v>#N/A</v>
      </c>
    </row>
    <row r="1343" spans="1:43">
      <c r="A1343" s="74">
        <v>2.6085260335771898</v>
      </c>
      <c r="B1343" s="74">
        <v>11168</v>
      </c>
      <c r="C1343" s="35">
        <v>0</v>
      </c>
      <c r="D1343" s="35">
        <f t="shared" ca="1" si="360"/>
        <v>30</v>
      </c>
      <c r="E1343" s="35">
        <f t="shared" ca="1" si="361"/>
        <v>1.2681791777477088E-3</v>
      </c>
      <c r="F1343" s="35">
        <f ca="1">E1343*'Input Sheet'!$D$2/SUM(OFFSET($E$4,0,0,'Input Sheet'!$D$2))</f>
        <v>0.59147790274037981</v>
      </c>
      <c r="G1343" s="35" t="str">
        <f t="shared" si="362"/>
        <v/>
      </c>
      <c r="H1343" s="35" t="str">
        <f t="shared" si="363"/>
        <v/>
      </c>
      <c r="J1343" s="19">
        <v>1340</v>
      </c>
      <c r="K1343" s="30" t="str">
        <f t="shared" si="364"/>
        <v/>
      </c>
      <c r="L1343" s="77" t="str">
        <f t="shared" si="365"/>
        <v/>
      </c>
      <c r="M1343" s="27" t="str">
        <f t="shared" si="371"/>
        <v/>
      </c>
      <c r="N1343" s="22" t="str">
        <f t="shared" si="366"/>
        <v/>
      </c>
      <c r="O1343" s="28" t="str">
        <f t="shared" ca="1" si="367"/>
        <v/>
      </c>
      <c r="P1343" s="28" t="str">
        <f t="shared" ca="1" si="368"/>
        <v/>
      </c>
      <c r="Q1343" s="20" t="str">
        <f ca="1">IF(O1343="","",SUM($P$4:$P1343))</f>
        <v/>
      </c>
      <c r="R1343" s="28" t="e">
        <f t="shared" si="375"/>
        <v>#N/A</v>
      </c>
      <c r="S1343" s="77">
        <f ca="1">SUM(L$4:L1343)</f>
        <v>2.0942968194393936</v>
      </c>
      <c r="T1343" s="80">
        <f t="shared" ca="1" si="369"/>
        <v>1</v>
      </c>
      <c r="U1343" s="80" t="e">
        <f t="shared" ca="1" si="370"/>
        <v>#N/A</v>
      </c>
      <c r="V1343" s="2"/>
      <c r="W1343" s="2"/>
      <c r="X1343" s="2"/>
      <c r="Y1343" s="2"/>
      <c r="AB1343" s="6"/>
      <c r="AC1343" s="6"/>
      <c r="AP1343" s="35" t="e">
        <f t="shared" si="372"/>
        <v>#N/A</v>
      </c>
      <c r="AQ1343" s="78" t="e">
        <f t="shared" ca="1" si="373"/>
        <v>#N/A</v>
      </c>
    </row>
    <row r="1344" spans="1:43">
      <c r="A1344" s="74">
        <v>2.7678976160180899</v>
      </c>
      <c r="B1344" s="74">
        <v>11170</v>
      </c>
      <c r="C1344" s="35">
        <v>3.6496350364963498E-3</v>
      </c>
      <c r="D1344" s="35">
        <f t="shared" ca="1" si="360"/>
        <v>33</v>
      </c>
      <c r="E1344" s="35">
        <f t="shared" ca="1" si="361"/>
        <v>1.1903085264824986E-3</v>
      </c>
      <c r="F1344" s="35">
        <f ca="1">E1344*'Input Sheet'!$D$2/SUM(OFFSET($E$4,0,0,'Input Sheet'!$D$2))</f>
        <v>0.55515908415105819</v>
      </c>
      <c r="G1344" s="35">
        <f t="shared" si="362"/>
        <v>2.7678976160180899</v>
      </c>
      <c r="H1344" s="35">
        <f t="shared" si="363"/>
        <v>1</v>
      </c>
      <c r="J1344" s="19">
        <v>1341</v>
      </c>
      <c r="K1344" s="30" t="str">
        <f t="shared" si="364"/>
        <v/>
      </c>
      <c r="L1344" s="77" t="str">
        <f t="shared" si="365"/>
        <v/>
      </c>
      <c r="M1344" s="27" t="str">
        <f t="shared" si="371"/>
        <v/>
      </c>
      <c r="N1344" s="22" t="str">
        <f t="shared" si="366"/>
        <v/>
      </c>
      <c r="O1344" s="28" t="str">
        <f t="shared" ca="1" si="367"/>
        <v/>
      </c>
      <c r="P1344" s="28" t="str">
        <f t="shared" ca="1" si="368"/>
        <v/>
      </c>
      <c r="Q1344" s="20" t="str">
        <f ca="1">IF(O1344="","",SUM($P$4:$P1344))</f>
        <v/>
      </c>
      <c r="R1344" s="28" t="e">
        <f t="shared" si="375"/>
        <v>#N/A</v>
      </c>
      <c r="S1344" s="77">
        <f ca="1">SUM(L$4:L1344)</f>
        <v>2.0942968194393936</v>
      </c>
      <c r="T1344" s="80">
        <f t="shared" ca="1" si="369"/>
        <v>1</v>
      </c>
      <c r="U1344" s="80" t="e">
        <f t="shared" ca="1" si="370"/>
        <v>#N/A</v>
      </c>
      <c r="V1344" s="2"/>
      <c r="W1344" s="2"/>
      <c r="X1344" s="2"/>
      <c r="Y1344" s="2"/>
      <c r="AB1344" s="6"/>
      <c r="AC1344" s="6"/>
      <c r="AP1344" s="35" t="e">
        <f t="shared" si="372"/>
        <v>#N/A</v>
      </c>
      <c r="AQ1344" s="78" t="e">
        <f t="shared" ca="1" si="373"/>
        <v>#N/A</v>
      </c>
    </row>
    <row r="1345" spans="1:43">
      <c r="A1345" s="74">
        <v>2.7176705030022599</v>
      </c>
      <c r="B1345" s="74">
        <v>11174</v>
      </c>
      <c r="C1345" s="35">
        <v>0</v>
      </c>
      <c r="D1345" s="35">
        <f t="shared" ca="1" si="360"/>
        <v>32</v>
      </c>
      <c r="E1345" s="35">
        <f t="shared" ca="1" si="361"/>
        <v>9.4891728684618783E-4</v>
      </c>
      <c r="F1345" s="35">
        <f ca="1">E1345*'Input Sheet'!$D$2/SUM(OFFSET($E$4,0,0,'Input Sheet'!$D$2))</f>
        <v>0.44257437477776673</v>
      </c>
      <c r="G1345" s="35" t="str">
        <f t="shared" si="362"/>
        <v/>
      </c>
      <c r="H1345" s="35" t="str">
        <f t="shared" si="363"/>
        <v/>
      </c>
      <c r="J1345" s="19">
        <v>1342</v>
      </c>
      <c r="K1345" s="30" t="str">
        <f t="shared" si="364"/>
        <v/>
      </c>
      <c r="L1345" s="77" t="str">
        <f t="shared" si="365"/>
        <v/>
      </c>
      <c r="M1345" s="27" t="str">
        <f t="shared" si="371"/>
        <v/>
      </c>
      <c r="N1345" s="22" t="str">
        <f t="shared" si="366"/>
        <v/>
      </c>
      <c r="O1345" s="28" t="str">
        <f t="shared" ca="1" si="367"/>
        <v/>
      </c>
      <c r="P1345" s="28" t="str">
        <f t="shared" ca="1" si="368"/>
        <v/>
      </c>
      <c r="Q1345" s="20" t="str">
        <f ca="1">IF(O1345="","",SUM($P$4:$P1345))</f>
        <v/>
      </c>
      <c r="R1345" s="28" t="e">
        <f t="shared" si="375"/>
        <v>#N/A</v>
      </c>
      <c r="S1345" s="77">
        <f ca="1">SUM(L$4:L1345)</f>
        <v>2.0942968194393936</v>
      </c>
      <c r="T1345" s="80">
        <f t="shared" ca="1" si="369"/>
        <v>1</v>
      </c>
      <c r="U1345" s="80" t="e">
        <f t="shared" ca="1" si="370"/>
        <v>#N/A</v>
      </c>
      <c r="V1345" s="2"/>
      <c r="W1345" s="2"/>
      <c r="X1345" s="2"/>
      <c r="Y1345" s="2"/>
      <c r="AB1345" s="6"/>
      <c r="AC1345" s="6"/>
      <c r="AP1345" s="35" t="e">
        <f t="shared" si="372"/>
        <v>#N/A</v>
      </c>
      <c r="AQ1345" s="78" t="e">
        <f t="shared" ca="1" si="373"/>
        <v>#N/A</v>
      </c>
    </row>
    <row r="1346" spans="1:43">
      <c r="A1346" s="74">
        <v>2.7218106152125499</v>
      </c>
      <c r="B1346" s="74">
        <v>11175</v>
      </c>
      <c r="C1346" s="35">
        <v>0</v>
      </c>
      <c r="D1346" s="35">
        <f t="shared" ca="1" si="360"/>
        <v>32</v>
      </c>
      <c r="E1346" s="35">
        <f t="shared" ca="1" si="361"/>
        <v>9.4891728684618783E-4</v>
      </c>
      <c r="F1346" s="35">
        <f ca="1">E1346*'Input Sheet'!$D$2/SUM(OFFSET($E$4,0,0,'Input Sheet'!$D$2))</f>
        <v>0.44257437477776673</v>
      </c>
      <c r="G1346" s="35" t="str">
        <f t="shared" si="362"/>
        <v/>
      </c>
      <c r="H1346" s="35" t="str">
        <f t="shared" si="363"/>
        <v/>
      </c>
      <c r="J1346" s="19">
        <v>1343</v>
      </c>
      <c r="K1346" s="30" t="str">
        <f t="shared" si="364"/>
        <v/>
      </c>
      <c r="L1346" s="77" t="str">
        <f t="shared" si="365"/>
        <v/>
      </c>
      <c r="M1346" s="27" t="str">
        <f t="shared" si="371"/>
        <v/>
      </c>
      <c r="N1346" s="22" t="str">
        <f t="shared" si="366"/>
        <v/>
      </c>
      <c r="O1346" s="28" t="str">
        <f t="shared" ca="1" si="367"/>
        <v/>
      </c>
      <c r="P1346" s="28" t="str">
        <f t="shared" ca="1" si="368"/>
        <v/>
      </c>
      <c r="Q1346" s="20" t="str">
        <f ca="1">IF(O1346="","",SUM($P$4:$P1346))</f>
        <v/>
      </c>
      <c r="R1346" s="28" t="e">
        <f t="shared" si="375"/>
        <v>#N/A</v>
      </c>
      <c r="S1346" s="77">
        <f ca="1">SUM(L$4:L1346)</f>
        <v>2.0942968194393936</v>
      </c>
      <c r="T1346" s="80">
        <f t="shared" ca="1" si="369"/>
        <v>1</v>
      </c>
      <c r="U1346" s="80" t="e">
        <f t="shared" ca="1" si="370"/>
        <v>#N/A</v>
      </c>
      <c r="V1346" s="2"/>
      <c r="W1346" s="2"/>
      <c r="X1346" s="2"/>
      <c r="Y1346" s="2"/>
      <c r="AB1346" s="6"/>
      <c r="AC1346" s="6"/>
      <c r="AP1346" s="35" t="e">
        <f t="shared" si="372"/>
        <v>#N/A</v>
      </c>
      <c r="AQ1346" s="78" t="e">
        <f t="shared" ca="1" si="373"/>
        <v>#N/A</v>
      </c>
    </row>
    <row r="1347" spans="1:43">
      <c r="A1347" s="74">
        <v>2.7250945210814699</v>
      </c>
      <c r="B1347" s="74">
        <v>11176</v>
      </c>
      <c r="C1347" s="35">
        <v>0</v>
      </c>
      <c r="D1347" s="35">
        <f t="shared" ref="D1347:D1410" ca="1" si="376">IF($A1347=OFFSET($AC$4,NumBins,0), NumBins, INDEX(OFFSET($AB$4,0,0,NumBins+2,2),MATCH($A1347,OFFSET($AC$4,0,0,NumBins+2,1),1)+1,1))</f>
        <v>33</v>
      </c>
      <c r="E1347" s="35">
        <f t="shared" ref="E1347:E1410" ca="1" si="377">INDEX(OFFSET($AB$4,0,0,NumBins+1,5),MATCH($D1347,OFFSET( $AB$4,0,0,NumBins+1,1),0),5)</f>
        <v>1.1903085264824986E-3</v>
      </c>
      <c r="F1347" s="35">
        <f ca="1">E1347*'Input Sheet'!$D$2/SUM(OFFSET($E$4,0,0,'Input Sheet'!$D$2))</f>
        <v>0.55515908415105819</v>
      </c>
      <c r="G1347" s="35" t="str">
        <f t="shared" si="362"/>
        <v/>
      </c>
      <c r="H1347" s="35" t="str">
        <f t="shared" si="363"/>
        <v/>
      </c>
      <c r="J1347" s="19">
        <v>1344</v>
      </c>
      <c r="K1347" s="30" t="str">
        <f t="shared" si="364"/>
        <v/>
      </c>
      <c r="L1347" s="77" t="str">
        <f t="shared" si="365"/>
        <v/>
      </c>
      <c r="M1347" s="27" t="str">
        <f t="shared" si="371"/>
        <v/>
      </c>
      <c r="N1347" s="22" t="str">
        <f t="shared" si="366"/>
        <v/>
      </c>
      <c r="O1347" s="28" t="str">
        <f t="shared" ca="1" si="367"/>
        <v/>
      </c>
      <c r="P1347" s="28" t="str">
        <f t="shared" ca="1" si="368"/>
        <v/>
      </c>
      <c r="Q1347" s="20" t="str">
        <f ca="1">IF(O1347="","",SUM($P$4:$P1347))</f>
        <v/>
      </c>
      <c r="R1347" s="28" t="e">
        <f t="shared" si="375"/>
        <v>#N/A</v>
      </c>
      <c r="S1347" s="77">
        <f ca="1">SUM(L$4:L1347)</f>
        <v>2.0942968194393936</v>
      </c>
      <c r="T1347" s="80">
        <f t="shared" ca="1" si="369"/>
        <v>1</v>
      </c>
      <c r="U1347" s="80" t="e">
        <f t="shared" ca="1" si="370"/>
        <v>#N/A</v>
      </c>
      <c r="V1347" s="2"/>
      <c r="W1347" s="2"/>
      <c r="X1347" s="2"/>
      <c r="Y1347" s="2"/>
      <c r="AB1347" s="6"/>
      <c r="AC1347" s="6"/>
      <c r="AP1347" s="35" t="e">
        <f t="shared" si="372"/>
        <v>#N/A</v>
      </c>
      <c r="AQ1347" s="78" t="e">
        <f t="shared" ca="1" si="373"/>
        <v>#N/A</v>
      </c>
    </row>
    <row r="1348" spans="1:43">
      <c r="A1348" s="74">
        <v>2.6665179805548802</v>
      </c>
      <c r="B1348" s="74">
        <v>11177</v>
      </c>
      <c r="C1348" s="35">
        <v>0</v>
      </c>
      <c r="D1348" s="35">
        <f t="shared" ca="1" si="376"/>
        <v>31</v>
      </c>
      <c r="E1348" s="35">
        <f t="shared" ca="1" si="377"/>
        <v>1.2923349716095702E-3</v>
      </c>
      <c r="F1348" s="35">
        <f ca="1">E1348*'Input Sheet'!$D$2/SUM(OFFSET($E$4,0,0,'Input Sheet'!$D$2))</f>
        <v>0.60274414850686331</v>
      </c>
      <c r="G1348" s="35" t="str">
        <f t="shared" ref="G1348:G1411" si="378">IF(C1348=0,"",$A1348)</f>
        <v/>
      </c>
      <c r="H1348" s="35" t="str">
        <f t="shared" ref="H1348:H1411" si="379">IF(G1348="", "", COUNTIF($G$4:$G$3738,G1348))</f>
        <v/>
      </c>
      <c r="J1348" s="19">
        <v>1345</v>
      </c>
      <c r="K1348" s="30" t="str">
        <f t="shared" ref="K1348:K1411" si="380">IF(ISERR(SMALL($G$4:$G$3738,$J1348)),"",SMALL($G$4:$G$3738,$J1348))</f>
        <v/>
      </c>
      <c r="L1348" s="77" t="str">
        <f t="shared" ref="L1348:L1411" si="381">IF($K1348="", "", IFERROR(INDEX($A$4:$H$3738,MATCH($K1348,$G$4:$G$3738,0),5),""))</f>
        <v/>
      </c>
      <c r="M1348" s="27" t="str">
        <f t="shared" si="371"/>
        <v/>
      </c>
      <c r="N1348" s="22" t="str">
        <f t="shared" ref="N1348:N1411" si="382">IF(ISERR(SMALL($M$4:$M$3738,$J1348)),"",SMALL($M$4:$M$3738,$J1348))</f>
        <v/>
      </c>
      <c r="O1348" s="28" t="str">
        <f t="shared" ref="O1348:O1411" ca="1" si="383">IFERROR(INDEX($A$4:$H$3738,MATCH($N1348,$G$4:$G$3738,0),5)*INDEX($A$4:$H$3738,MATCH($N1348,$G$4:$G$3738,0),8),"")</f>
        <v/>
      </c>
      <c r="P1348" s="28" t="str">
        <f t="shared" ca="1" si="368"/>
        <v/>
      </c>
      <c r="Q1348" s="20" t="str">
        <f ca="1">IF(O1348="","",SUM($P$4:$P1348))</f>
        <v/>
      </c>
      <c r="R1348" s="28" t="e">
        <f t="shared" si="375"/>
        <v>#N/A</v>
      </c>
      <c r="S1348" s="77">
        <f ca="1">SUM(L$4:L1348)</f>
        <v>2.0942968194393936</v>
      </c>
      <c r="T1348" s="80">
        <f t="shared" ca="1" si="369"/>
        <v>1</v>
      </c>
      <c r="U1348" s="80" t="e">
        <f t="shared" ca="1" si="370"/>
        <v>#N/A</v>
      </c>
      <c r="V1348" s="2"/>
      <c r="W1348" s="2"/>
      <c r="X1348" s="2"/>
      <c r="Y1348" s="2"/>
      <c r="AB1348" s="6"/>
      <c r="AC1348" s="6"/>
      <c r="AP1348" s="35" t="e">
        <f t="shared" si="372"/>
        <v>#N/A</v>
      </c>
      <c r="AQ1348" s="78" t="e">
        <f t="shared" ca="1" si="373"/>
        <v>#N/A</v>
      </c>
    </row>
    <row r="1349" spans="1:43">
      <c r="A1349" s="74">
        <v>2.5289167002776498</v>
      </c>
      <c r="B1349" s="74">
        <v>11178</v>
      </c>
      <c r="C1349" s="35">
        <v>2.6785714285714302E-2</v>
      </c>
      <c r="D1349" s="35">
        <f t="shared" ca="1" si="376"/>
        <v>28</v>
      </c>
      <c r="E1349" s="35">
        <f t="shared" ca="1" si="377"/>
        <v>1.1799580175565639E-3</v>
      </c>
      <c r="F1349" s="35">
        <f ca="1">E1349*'Input Sheet'!$D$2/SUM(OFFSET($E$4,0,0,'Input Sheet'!$D$2))</f>
        <v>0.55033161385409246</v>
      </c>
      <c r="G1349" s="35">
        <f t="shared" si="378"/>
        <v>2.5289167002776498</v>
      </c>
      <c r="H1349" s="35">
        <f t="shared" si="379"/>
        <v>4</v>
      </c>
      <c r="J1349" s="19">
        <v>1346</v>
      </c>
      <c r="K1349" s="30" t="str">
        <f t="shared" si="380"/>
        <v/>
      </c>
      <c r="L1349" s="77" t="str">
        <f t="shared" si="381"/>
        <v/>
      </c>
      <c r="M1349" s="27" t="str">
        <f t="shared" si="371"/>
        <v/>
      </c>
      <c r="N1349" s="22" t="str">
        <f t="shared" si="382"/>
        <v/>
      </c>
      <c r="O1349" s="28" t="str">
        <f t="shared" ca="1" si="383"/>
        <v/>
      </c>
      <c r="P1349" s="28" t="str">
        <f t="shared" ref="P1349:P1412" ca="1" si="384">IF($O1349="","", $O1349*$W$6/$W$3)</f>
        <v/>
      </c>
      <c r="Q1349" s="20" t="str">
        <f ca="1">IF(O1349="","",SUM($P$4:$P1349))</f>
        <v/>
      </c>
      <c r="R1349" s="28" t="e">
        <f t="shared" si="375"/>
        <v>#N/A</v>
      </c>
      <c r="S1349" s="77">
        <f ca="1">SUM(L$4:L1349)</f>
        <v>2.0942968194393936</v>
      </c>
      <c r="T1349" s="80">
        <f t="shared" ref="T1349:T1412" ca="1" si="385">S1349/$T$1</f>
        <v>1</v>
      </c>
      <c r="U1349" s="80" t="e">
        <f t="shared" ref="U1349:U1412" ca="1" si="386">IF(Q1349="",NA(),Q1349/$W$6)</f>
        <v>#N/A</v>
      </c>
      <c r="V1349" s="2"/>
      <c r="W1349" s="2"/>
      <c r="X1349" s="2"/>
      <c r="Y1349" s="2"/>
      <c r="AB1349" s="6"/>
      <c r="AC1349" s="6"/>
      <c r="AP1349" s="35" t="e">
        <f t="shared" si="372"/>
        <v>#N/A</v>
      </c>
      <c r="AQ1349" s="78" t="e">
        <f t="shared" ca="1" si="373"/>
        <v>#N/A</v>
      </c>
    </row>
    <row r="1350" spans="1:43">
      <c r="A1350" s="74">
        <v>2.9216864754835998</v>
      </c>
      <c r="B1350" s="74">
        <v>11180</v>
      </c>
      <c r="C1350" s="35">
        <v>0</v>
      </c>
      <c r="D1350" s="35">
        <f t="shared" ca="1" si="376"/>
        <v>37</v>
      </c>
      <c r="E1350" s="35">
        <f t="shared" ca="1" si="377"/>
        <v>1.8337185407973631E-3</v>
      </c>
      <c r="F1350" s="35">
        <f ca="1">E1350*'Input Sheet'!$D$2/SUM(OFFSET($E$4,0,0,'Input Sheet'!$D$2))</f>
        <v>0.85524507558406282</v>
      </c>
      <c r="G1350" s="35" t="str">
        <f t="shared" si="378"/>
        <v/>
      </c>
      <c r="H1350" s="35" t="str">
        <f t="shared" si="379"/>
        <v/>
      </c>
      <c r="J1350" s="19">
        <v>1347</v>
      </c>
      <c r="K1350" s="30" t="str">
        <f t="shared" si="380"/>
        <v/>
      </c>
      <c r="L1350" s="77" t="str">
        <f t="shared" si="381"/>
        <v/>
      </c>
      <c r="M1350" s="27" t="str">
        <f t="shared" ref="M1350:M1413" si="387">IF($K1350=$K1349,"", $K1350)</f>
        <v/>
      </c>
      <c r="N1350" s="22" t="str">
        <f t="shared" si="382"/>
        <v/>
      </c>
      <c r="O1350" s="28" t="str">
        <f t="shared" ca="1" si="383"/>
        <v/>
      </c>
      <c r="P1350" s="28" t="str">
        <f t="shared" ca="1" si="384"/>
        <v/>
      </c>
      <c r="Q1350" s="20" t="str">
        <f ca="1">IF(O1350="","",SUM($P$4:$P1350))</f>
        <v/>
      </c>
      <c r="R1350" s="28" t="e">
        <f t="shared" si="375"/>
        <v>#N/A</v>
      </c>
      <c r="S1350" s="77">
        <f ca="1">SUM(L$4:L1350)</f>
        <v>2.0942968194393936</v>
      </c>
      <c r="T1350" s="80">
        <f t="shared" ca="1" si="385"/>
        <v>1</v>
      </c>
      <c r="U1350" s="80" t="e">
        <f t="shared" ca="1" si="386"/>
        <v>#N/A</v>
      </c>
      <c r="V1350" s="2"/>
      <c r="W1350" s="2"/>
      <c r="X1350" s="2"/>
      <c r="Y1350" s="2"/>
      <c r="AB1350" s="6"/>
      <c r="AC1350" s="6"/>
      <c r="AP1350" s="35" t="e">
        <f t="shared" ref="AP1350:AP1413" si="388">R1349</f>
        <v>#N/A</v>
      </c>
      <c r="AQ1350" s="78" t="e">
        <f t="shared" ref="AQ1350:AQ1413" ca="1" si="389">U1349</f>
        <v>#N/A</v>
      </c>
    </row>
    <row r="1351" spans="1:43">
      <c r="A1351" s="74">
        <v>2.7788744720027401</v>
      </c>
      <c r="B1351" s="74">
        <v>11186</v>
      </c>
      <c r="C1351" s="35">
        <v>0.15909090909090901</v>
      </c>
      <c r="D1351" s="35">
        <f t="shared" ca="1" si="376"/>
        <v>34</v>
      </c>
      <c r="E1351" s="35">
        <f t="shared" ca="1" si="377"/>
        <v>1.3846446124388249E-3</v>
      </c>
      <c r="F1351" s="35">
        <f ca="1">E1351*'Input Sheet'!$D$2/SUM(OFFSET($E$4,0,0,'Input Sheet'!$D$2))</f>
        <v>0.64579730197163909</v>
      </c>
      <c r="G1351" s="35">
        <f t="shared" si="378"/>
        <v>2.7788744720027401</v>
      </c>
      <c r="H1351" s="35">
        <f t="shared" si="379"/>
        <v>1</v>
      </c>
      <c r="J1351" s="19">
        <v>1348</v>
      </c>
      <c r="K1351" s="30" t="str">
        <f t="shared" si="380"/>
        <v/>
      </c>
      <c r="L1351" s="77" t="str">
        <f t="shared" si="381"/>
        <v/>
      </c>
      <c r="M1351" s="27" t="str">
        <f t="shared" si="387"/>
        <v/>
      </c>
      <c r="N1351" s="22" t="str">
        <f t="shared" si="382"/>
        <v/>
      </c>
      <c r="O1351" s="28" t="str">
        <f t="shared" ca="1" si="383"/>
        <v/>
      </c>
      <c r="P1351" s="28" t="str">
        <f t="shared" ca="1" si="384"/>
        <v/>
      </c>
      <c r="Q1351" s="20" t="str">
        <f ca="1">IF(O1351="","",SUM($P$4:$P1351))</f>
        <v/>
      </c>
      <c r="R1351" s="28" t="e">
        <f t="shared" si="375"/>
        <v>#N/A</v>
      </c>
      <c r="S1351" s="77">
        <f ca="1">SUM(L$4:L1351)</f>
        <v>2.0942968194393936</v>
      </c>
      <c r="T1351" s="80">
        <f t="shared" ca="1" si="385"/>
        <v>1</v>
      </c>
      <c r="U1351" s="80" t="e">
        <f t="shared" ca="1" si="386"/>
        <v>#N/A</v>
      </c>
      <c r="V1351" s="2"/>
      <c r="W1351" s="2"/>
      <c r="X1351" s="2"/>
      <c r="Y1351" s="2"/>
      <c r="AB1351" s="6"/>
      <c r="AC1351" s="6"/>
      <c r="AP1351" s="35" t="e">
        <f t="shared" si="388"/>
        <v>#N/A</v>
      </c>
      <c r="AQ1351" s="78" t="e">
        <f t="shared" ca="1" si="389"/>
        <v>#N/A</v>
      </c>
    </row>
    <row r="1352" spans="1:43">
      <c r="A1352" s="74">
        <v>2.7759743311293699</v>
      </c>
      <c r="B1352" s="74">
        <v>11187</v>
      </c>
      <c r="C1352" s="35">
        <v>1.9607843137254902E-2</v>
      </c>
      <c r="D1352" s="35">
        <f t="shared" ca="1" si="376"/>
        <v>34</v>
      </c>
      <c r="E1352" s="35">
        <f t="shared" ca="1" si="377"/>
        <v>1.3846446124388249E-3</v>
      </c>
      <c r="F1352" s="35">
        <f ca="1">E1352*'Input Sheet'!$D$2/SUM(OFFSET($E$4,0,0,'Input Sheet'!$D$2))</f>
        <v>0.64579730197163909</v>
      </c>
      <c r="G1352" s="35">
        <f t="shared" si="378"/>
        <v>2.7759743311293699</v>
      </c>
      <c r="H1352" s="35">
        <f t="shared" si="379"/>
        <v>1</v>
      </c>
      <c r="J1352" s="19">
        <v>1349</v>
      </c>
      <c r="K1352" s="30" t="str">
        <f t="shared" si="380"/>
        <v/>
      </c>
      <c r="L1352" s="77" t="str">
        <f t="shared" si="381"/>
        <v/>
      </c>
      <c r="M1352" s="27" t="str">
        <f t="shared" si="387"/>
        <v/>
      </c>
      <c r="N1352" s="22" t="str">
        <f t="shared" si="382"/>
        <v/>
      </c>
      <c r="O1352" s="28" t="str">
        <f t="shared" ca="1" si="383"/>
        <v/>
      </c>
      <c r="P1352" s="28" t="str">
        <f t="shared" ca="1" si="384"/>
        <v/>
      </c>
      <c r="Q1352" s="20" t="str">
        <f ca="1">IF(O1352="","",SUM($P$4:$P1352))</f>
        <v/>
      </c>
      <c r="R1352" s="28" t="e">
        <f t="shared" si="375"/>
        <v>#N/A</v>
      </c>
      <c r="S1352" s="77">
        <f ca="1">SUM(L$4:L1352)</f>
        <v>2.0942968194393936</v>
      </c>
      <c r="T1352" s="80">
        <f t="shared" ca="1" si="385"/>
        <v>1</v>
      </c>
      <c r="U1352" s="80" t="e">
        <f t="shared" ca="1" si="386"/>
        <v>#N/A</v>
      </c>
      <c r="V1352" s="2"/>
      <c r="W1352" s="2"/>
      <c r="X1352" s="2"/>
      <c r="Y1352" s="2"/>
      <c r="AB1352" s="6"/>
      <c r="AC1352" s="6"/>
      <c r="AP1352" s="35" t="e">
        <f t="shared" si="388"/>
        <v>#N/A</v>
      </c>
      <c r="AQ1352" s="78" t="e">
        <f t="shared" ca="1" si="389"/>
        <v>#N/A</v>
      </c>
    </row>
    <row r="1353" spans="1:43">
      <c r="A1353" s="74">
        <v>2.7781512503836399</v>
      </c>
      <c r="B1353" s="74">
        <v>11188</v>
      </c>
      <c r="C1353" s="35">
        <v>3.5000000000000003E-2</v>
      </c>
      <c r="D1353" s="35">
        <f t="shared" ca="1" si="376"/>
        <v>34</v>
      </c>
      <c r="E1353" s="35">
        <f t="shared" ca="1" si="377"/>
        <v>1.3846446124388249E-3</v>
      </c>
      <c r="F1353" s="35">
        <f ca="1">E1353*'Input Sheet'!$D$2/SUM(OFFSET($E$4,0,0,'Input Sheet'!$D$2))</f>
        <v>0.64579730197163909</v>
      </c>
      <c r="G1353" s="35">
        <f t="shared" si="378"/>
        <v>2.7781512503836399</v>
      </c>
      <c r="H1353" s="35">
        <f t="shared" si="379"/>
        <v>2</v>
      </c>
      <c r="J1353" s="19">
        <v>1350</v>
      </c>
      <c r="K1353" s="30" t="str">
        <f t="shared" si="380"/>
        <v/>
      </c>
      <c r="L1353" s="77" t="str">
        <f t="shared" si="381"/>
        <v/>
      </c>
      <c r="M1353" s="27" t="str">
        <f t="shared" si="387"/>
        <v/>
      </c>
      <c r="N1353" s="22" t="str">
        <f t="shared" si="382"/>
        <v/>
      </c>
      <c r="O1353" s="28" t="str">
        <f t="shared" ca="1" si="383"/>
        <v/>
      </c>
      <c r="P1353" s="28" t="str">
        <f t="shared" ca="1" si="384"/>
        <v/>
      </c>
      <c r="Q1353" s="20" t="str">
        <f ca="1">IF(O1353="","",SUM($P$4:$P1353))</f>
        <v/>
      </c>
      <c r="R1353" s="28" t="e">
        <f t="shared" si="375"/>
        <v>#N/A</v>
      </c>
      <c r="S1353" s="77">
        <f ca="1">SUM(L$4:L1353)</f>
        <v>2.0942968194393936</v>
      </c>
      <c r="T1353" s="80">
        <f t="shared" ca="1" si="385"/>
        <v>1</v>
      </c>
      <c r="U1353" s="80" t="e">
        <f t="shared" ca="1" si="386"/>
        <v>#N/A</v>
      </c>
      <c r="V1353" s="2"/>
      <c r="W1353" s="2"/>
      <c r="X1353" s="2"/>
      <c r="Y1353" s="2"/>
      <c r="AB1353" s="6"/>
      <c r="AC1353" s="6"/>
      <c r="AP1353" s="35" t="e">
        <f t="shared" si="388"/>
        <v>#N/A</v>
      </c>
      <c r="AQ1353" s="78" t="e">
        <f t="shared" ca="1" si="389"/>
        <v>#N/A</v>
      </c>
    </row>
    <row r="1354" spans="1:43">
      <c r="A1354" s="74">
        <v>2.9420080530223101</v>
      </c>
      <c r="B1354" s="74">
        <v>11189</v>
      </c>
      <c r="C1354" s="35">
        <v>0</v>
      </c>
      <c r="D1354" s="35">
        <f t="shared" ca="1" si="376"/>
        <v>37</v>
      </c>
      <c r="E1354" s="35">
        <f t="shared" ca="1" si="377"/>
        <v>1.8337185407973631E-3</v>
      </c>
      <c r="F1354" s="35">
        <f ca="1">E1354*'Input Sheet'!$D$2/SUM(OFFSET($E$4,0,0,'Input Sheet'!$D$2))</f>
        <v>0.85524507558406282</v>
      </c>
      <c r="G1354" s="35" t="str">
        <f t="shared" si="378"/>
        <v/>
      </c>
      <c r="H1354" s="35" t="str">
        <f t="shared" si="379"/>
        <v/>
      </c>
      <c r="J1354" s="19">
        <v>1351</v>
      </c>
      <c r="K1354" s="30" t="str">
        <f t="shared" si="380"/>
        <v/>
      </c>
      <c r="L1354" s="77" t="str">
        <f t="shared" si="381"/>
        <v/>
      </c>
      <c r="M1354" s="27" t="str">
        <f t="shared" si="387"/>
        <v/>
      </c>
      <c r="N1354" s="22" t="str">
        <f t="shared" si="382"/>
        <v/>
      </c>
      <c r="O1354" s="28" t="str">
        <f t="shared" ca="1" si="383"/>
        <v/>
      </c>
      <c r="P1354" s="28" t="str">
        <f t="shared" ca="1" si="384"/>
        <v/>
      </c>
      <c r="Q1354" s="20" t="str">
        <f ca="1">IF(O1354="","",SUM($P$4:$P1354))</f>
        <v/>
      </c>
      <c r="R1354" s="28" t="e">
        <f t="shared" si="375"/>
        <v>#N/A</v>
      </c>
      <c r="S1354" s="77">
        <f ca="1">SUM(L$4:L1354)</f>
        <v>2.0942968194393936</v>
      </c>
      <c r="T1354" s="80">
        <f t="shared" ca="1" si="385"/>
        <v>1</v>
      </c>
      <c r="U1354" s="80" t="e">
        <f t="shared" ca="1" si="386"/>
        <v>#N/A</v>
      </c>
      <c r="V1354" s="2"/>
      <c r="W1354" s="2"/>
      <c r="X1354" s="2"/>
      <c r="Y1354" s="2"/>
      <c r="AB1354" s="6"/>
      <c r="AC1354" s="6"/>
      <c r="AP1354" s="35" t="e">
        <f t="shared" si="388"/>
        <v>#N/A</v>
      </c>
      <c r="AQ1354" s="78" t="e">
        <f t="shared" ca="1" si="389"/>
        <v>#N/A</v>
      </c>
    </row>
    <row r="1355" spans="1:43">
      <c r="A1355" s="74">
        <v>2.9680157139936401</v>
      </c>
      <c r="B1355" s="74">
        <v>11190</v>
      </c>
      <c r="C1355" s="35">
        <v>4.5248868778280504E-3</v>
      </c>
      <c r="D1355" s="35">
        <f t="shared" ca="1" si="376"/>
        <v>38</v>
      </c>
      <c r="E1355" s="35">
        <f t="shared" ca="1" si="377"/>
        <v>1.5419905911250552E-3</v>
      </c>
      <c r="F1355" s="35">
        <f ca="1">E1355*'Input Sheet'!$D$2/SUM(OFFSET($E$4,0,0,'Input Sheet'!$D$2))</f>
        <v>0.71918335901387087</v>
      </c>
      <c r="G1355" s="35">
        <f t="shared" si="378"/>
        <v>2.9680157139936401</v>
      </c>
      <c r="H1355" s="35">
        <f t="shared" si="379"/>
        <v>1</v>
      </c>
      <c r="J1355" s="19">
        <v>1352</v>
      </c>
      <c r="K1355" s="30" t="str">
        <f t="shared" si="380"/>
        <v/>
      </c>
      <c r="L1355" s="77" t="str">
        <f t="shared" si="381"/>
        <v/>
      </c>
      <c r="M1355" s="27" t="str">
        <f t="shared" si="387"/>
        <v/>
      </c>
      <c r="N1355" s="22" t="str">
        <f t="shared" si="382"/>
        <v/>
      </c>
      <c r="O1355" s="28" t="str">
        <f t="shared" ca="1" si="383"/>
        <v/>
      </c>
      <c r="P1355" s="28" t="str">
        <f t="shared" ca="1" si="384"/>
        <v/>
      </c>
      <c r="Q1355" s="20" t="str">
        <f ca="1">IF(O1355="","",SUM($P$4:$P1355))</f>
        <v/>
      </c>
      <c r="R1355" s="28" t="e">
        <f t="shared" si="375"/>
        <v>#N/A</v>
      </c>
      <c r="S1355" s="77">
        <f ca="1">SUM(L$4:L1355)</f>
        <v>2.0942968194393936</v>
      </c>
      <c r="T1355" s="80">
        <f t="shared" ca="1" si="385"/>
        <v>1</v>
      </c>
      <c r="U1355" s="80" t="e">
        <f t="shared" ca="1" si="386"/>
        <v>#N/A</v>
      </c>
      <c r="V1355" s="2"/>
      <c r="W1355" s="2"/>
      <c r="X1355" s="2"/>
      <c r="Y1355" s="2"/>
      <c r="AB1355" s="6"/>
      <c r="AC1355" s="6"/>
      <c r="AP1355" s="35" t="e">
        <f t="shared" si="388"/>
        <v>#N/A</v>
      </c>
      <c r="AQ1355" s="78" t="e">
        <f t="shared" ca="1" si="389"/>
        <v>#N/A</v>
      </c>
    </row>
    <row r="1356" spans="1:43">
      <c r="A1356" s="74">
        <v>2.9180303367848799</v>
      </c>
      <c r="B1356" s="74">
        <v>11191</v>
      </c>
      <c r="C1356" s="35">
        <v>0</v>
      </c>
      <c r="D1356" s="35">
        <f t="shared" ca="1" si="376"/>
        <v>37</v>
      </c>
      <c r="E1356" s="35">
        <f t="shared" ca="1" si="377"/>
        <v>1.8337185407973631E-3</v>
      </c>
      <c r="F1356" s="35">
        <f ca="1">E1356*'Input Sheet'!$D$2/SUM(OFFSET($E$4,0,0,'Input Sheet'!$D$2))</f>
        <v>0.85524507558406282</v>
      </c>
      <c r="G1356" s="35" t="str">
        <f t="shared" si="378"/>
        <v/>
      </c>
      <c r="H1356" s="35" t="str">
        <f t="shared" si="379"/>
        <v/>
      </c>
      <c r="J1356" s="19">
        <v>1353</v>
      </c>
      <c r="K1356" s="30" t="str">
        <f t="shared" si="380"/>
        <v/>
      </c>
      <c r="L1356" s="77" t="str">
        <f t="shared" si="381"/>
        <v/>
      </c>
      <c r="M1356" s="27" t="str">
        <f t="shared" si="387"/>
        <v/>
      </c>
      <c r="N1356" s="22" t="str">
        <f t="shared" si="382"/>
        <v/>
      </c>
      <c r="O1356" s="28" t="str">
        <f t="shared" ca="1" si="383"/>
        <v/>
      </c>
      <c r="P1356" s="28" t="str">
        <f t="shared" ca="1" si="384"/>
        <v/>
      </c>
      <c r="Q1356" s="20" t="str">
        <f ca="1">IF(O1356="","",SUM($P$4:$P1356))</f>
        <v/>
      </c>
      <c r="R1356" s="28" t="e">
        <f t="shared" si="375"/>
        <v>#N/A</v>
      </c>
      <c r="S1356" s="77">
        <f ca="1">SUM(L$4:L1356)</f>
        <v>2.0942968194393936</v>
      </c>
      <c r="T1356" s="80">
        <f t="shared" ca="1" si="385"/>
        <v>1</v>
      </c>
      <c r="U1356" s="80" t="e">
        <f t="shared" ca="1" si="386"/>
        <v>#N/A</v>
      </c>
      <c r="V1356" s="2"/>
      <c r="W1356" s="2"/>
      <c r="X1356" s="2"/>
      <c r="Y1356" s="2"/>
      <c r="AB1356" s="6"/>
      <c r="AC1356" s="6"/>
      <c r="AP1356" s="35" t="e">
        <f t="shared" si="388"/>
        <v>#N/A</v>
      </c>
      <c r="AQ1356" s="78" t="e">
        <f t="shared" ca="1" si="389"/>
        <v>#N/A</v>
      </c>
    </row>
    <row r="1357" spans="1:43">
      <c r="A1357" s="74">
        <v>2.8756399370041699</v>
      </c>
      <c r="B1357" s="74">
        <v>11192</v>
      </c>
      <c r="C1357" s="35">
        <v>0</v>
      </c>
      <c r="D1357" s="35">
        <f t="shared" ca="1" si="376"/>
        <v>36</v>
      </c>
      <c r="E1357" s="35">
        <f t="shared" ca="1" si="377"/>
        <v>1.6752490372716649E-3</v>
      </c>
      <c r="F1357" s="35">
        <f ca="1">E1357*'Input Sheet'!$D$2/SUM(OFFSET($E$4,0,0,'Input Sheet'!$D$2))</f>
        <v>0.78133500732371164</v>
      </c>
      <c r="G1357" s="35" t="str">
        <f t="shared" si="378"/>
        <v/>
      </c>
      <c r="H1357" s="35" t="str">
        <f t="shared" si="379"/>
        <v/>
      </c>
      <c r="J1357" s="19">
        <v>1354</v>
      </c>
      <c r="K1357" s="30" t="str">
        <f t="shared" si="380"/>
        <v/>
      </c>
      <c r="L1357" s="77" t="str">
        <f t="shared" si="381"/>
        <v/>
      </c>
      <c r="M1357" s="27" t="str">
        <f t="shared" si="387"/>
        <v/>
      </c>
      <c r="N1357" s="22" t="str">
        <f t="shared" si="382"/>
        <v/>
      </c>
      <c r="O1357" s="28" t="str">
        <f t="shared" ca="1" si="383"/>
        <v/>
      </c>
      <c r="P1357" s="28" t="str">
        <f t="shared" ca="1" si="384"/>
        <v/>
      </c>
      <c r="Q1357" s="20" t="str">
        <f ca="1">IF(O1357="","",SUM($P$4:$P1357))</f>
        <v/>
      </c>
      <c r="R1357" s="28" t="e">
        <f t="shared" si="375"/>
        <v>#N/A</v>
      </c>
      <c r="S1357" s="77">
        <f ca="1">SUM(L$4:L1357)</f>
        <v>2.0942968194393936</v>
      </c>
      <c r="T1357" s="80">
        <f t="shared" ca="1" si="385"/>
        <v>1</v>
      </c>
      <c r="U1357" s="80" t="e">
        <f t="shared" ca="1" si="386"/>
        <v>#N/A</v>
      </c>
      <c r="V1357" s="2"/>
      <c r="W1357" s="2"/>
      <c r="X1357" s="2"/>
      <c r="Y1357" s="2"/>
      <c r="AB1357" s="6"/>
      <c r="AC1357" s="6"/>
      <c r="AP1357" s="35" t="e">
        <f t="shared" si="388"/>
        <v>#N/A</v>
      </c>
      <c r="AQ1357" s="78" t="e">
        <f t="shared" ca="1" si="389"/>
        <v>#N/A</v>
      </c>
    </row>
    <row r="1358" spans="1:43">
      <c r="A1358" s="74">
        <v>2.6866362692622898</v>
      </c>
      <c r="B1358" s="74">
        <v>11193</v>
      </c>
      <c r="C1358" s="35">
        <v>0</v>
      </c>
      <c r="D1358" s="35">
        <f t="shared" ca="1" si="376"/>
        <v>32</v>
      </c>
      <c r="E1358" s="35">
        <f t="shared" ca="1" si="377"/>
        <v>9.4891728684618783E-4</v>
      </c>
      <c r="F1358" s="35">
        <f ca="1">E1358*'Input Sheet'!$D$2/SUM(OFFSET($E$4,0,0,'Input Sheet'!$D$2))</f>
        <v>0.44257437477776673</v>
      </c>
      <c r="G1358" s="35" t="str">
        <f t="shared" si="378"/>
        <v/>
      </c>
      <c r="H1358" s="35" t="str">
        <f t="shared" si="379"/>
        <v/>
      </c>
      <c r="J1358" s="19">
        <v>1355</v>
      </c>
      <c r="K1358" s="30" t="str">
        <f t="shared" si="380"/>
        <v/>
      </c>
      <c r="L1358" s="77" t="str">
        <f t="shared" si="381"/>
        <v/>
      </c>
      <c r="M1358" s="27" t="str">
        <f t="shared" si="387"/>
        <v/>
      </c>
      <c r="N1358" s="22" t="str">
        <f t="shared" si="382"/>
        <v/>
      </c>
      <c r="O1358" s="28" t="str">
        <f t="shared" ca="1" si="383"/>
        <v/>
      </c>
      <c r="P1358" s="28" t="str">
        <f t="shared" ca="1" si="384"/>
        <v/>
      </c>
      <c r="Q1358" s="20" t="str">
        <f ca="1">IF(O1358="","",SUM($P$4:$P1358))</f>
        <v/>
      </c>
      <c r="R1358" s="28" t="e">
        <f t="shared" si="375"/>
        <v>#N/A</v>
      </c>
      <c r="S1358" s="77">
        <f ca="1">SUM(L$4:L1358)</f>
        <v>2.0942968194393936</v>
      </c>
      <c r="T1358" s="80">
        <f t="shared" ca="1" si="385"/>
        <v>1</v>
      </c>
      <c r="U1358" s="80" t="e">
        <f t="shared" ca="1" si="386"/>
        <v>#N/A</v>
      </c>
      <c r="V1358" s="2"/>
      <c r="W1358" s="2"/>
      <c r="X1358" s="2"/>
      <c r="Y1358" s="2"/>
      <c r="AB1358" s="6"/>
      <c r="AC1358" s="6"/>
      <c r="AP1358" s="35" t="e">
        <f t="shared" si="388"/>
        <v>#N/A</v>
      </c>
      <c r="AQ1358" s="78" t="e">
        <f t="shared" ca="1" si="389"/>
        <v>#N/A</v>
      </c>
    </row>
    <row r="1359" spans="1:43">
      <c r="A1359" s="74">
        <v>2.7267272090265702</v>
      </c>
      <c r="B1359" s="74">
        <v>11194</v>
      </c>
      <c r="C1359" s="35">
        <v>1.43540669856459E-2</v>
      </c>
      <c r="D1359" s="35">
        <f t="shared" ca="1" si="376"/>
        <v>33</v>
      </c>
      <c r="E1359" s="35">
        <f t="shared" ca="1" si="377"/>
        <v>1.1903085264824986E-3</v>
      </c>
      <c r="F1359" s="35">
        <f ca="1">E1359*'Input Sheet'!$D$2/SUM(OFFSET($E$4,0,0,'Input Sheet'!$D$2))</f>
        <v>0.55515908415105819</v>
      </c>
      <c r="G1359" s="35">
        <f t="shared" si="378"/>
        <v>2.7267272090265702</v>
      </c>
      <c r="H1359" s="35">
        <f t="shared" si="379"/>
        <v>1</v>
      </c>
      <c r="J1359" s="19">
        <v>1356</v>
      </c>
      <c r="K1359" s="30" t="str">
        <f t="shared" si="380"/>
        <v/>
      </c>
      <c r="L1359" s="77" t="str">
        <f t="shared" si="381"/>
        <v/>
      </c>
      <c r="M1359" s="27" t="str">
        <f t="shared" si="387"/>
        <v/>
      </c>
      <c r="N1359" s="22" t="str">
        <f t="shared" si="382"/>
        <v/>
      </c>
      <c r="O1359" s="28" t="str">
        <f t="shared" ca="1" si="383"/>
        <v/>
      </c>
      <c r="P1359" s="28" t="str">
        <f t="shared" ca="1" si="384"/>
        <v/>
      </c>
      <c r="Q1359" s="20" t="str">
        <f ca="1">IF(O1359="","",SUM($P$4:$P1359))</f>
        <v/>
      </c>
      <c r="R1359" s="28" t="e">
        <f t="shared" si="375"/>
        <v>#N/A</v>
      </c>
      <c r="S1359" s="77">
        <f ca="1">SUM(L$4:L1359)</f>
        <v>2.0942968194393936</v>
      </c>
      <c r="T1359" s="80">
        <f t="shared" ca="1" si="385"/>
        <v>1</v>
      </c>
      <c r="U1359" s="80" t="e">
        <f t="shared" ca="1" si="386"/>
        <v>#N/A</v>
      </c>
      <c r="V1359" s="2"/>
      <c r="W1359" s="2"/>
      <c r="X1359" s="2"/>
      <c r="Y1359" s="2"/>
      <c r="AB1359" s="6"/>
      <c r="AC1359" s="6"/>
      <c r="AP1359" s="35" t="e">
        <f t="shared" si="388"/>
        <v>#N/A</v>
      </c>
      <c r="AQ1359" s="78" t="e">
        <f t="shared" ca="1" si="389"/>
        <v>#N/A</v>
      </c>
    </row>
    <row r="1360" spans="1:43">
      <c r="A1360" s="74">
        <v>2.8188854145940101</v>
      </c>
      <c r="B1360" s="74">
        <v>11195</v>
      </c>
      <c r="C1360" s="35">
        <v>0</v>
      </c>
      <c r="D1360" s="35">
        <f t="shared" ca="1" si="376"/>
        <v>35</v>
      </c>
      <c r="E1360" s="35">
        <f t="shared" ca="1" si="377"/>
        <v>1.3846446124388249E-3</v>
      </c>
      <c r="F1360" s="35">
        <f ca="1">E1360*'Input Sheet'!$D$2/SUM(OFFSET($E$4,0,0,'Input Sheet'!$D$2))</f>
        <v>0.64579730197163909</v>
      </c>
      <c r="G1360" s="35" t="str">
        <f t="shared" si="378"/>
        <v/>
      </c>
      <c r="H1360" s="35" t="str">
        <f t="shared" si="379"/>
        <v/>
      </c>
      <c r="J1360" s="19">
        <v>1357</v>
      </c>
      <c r="K1360" s="30" t="str">
        <f t="shared" si="380"/>
        <v/>
      </c>
      <c r="L1360" s="77" t="str">
        <f t="shared" si="381"/>
        <v/>
      </c>
      <c r="M1360" s="27" t="str">
        <f t="shared" si="387"/>
        <v/>
      </c>
      <c r="N1360" s="22" t="str">
        <f t="shared" si="382"/>
        <v/>
      </c>
      <c r="O1360" s="28" t="str">
        <f t="shared" ca="1" si="383"/>
        <v/>
      </c>
      <c r="P1360" s="28" t="str">
        <f t="shared" ca="1" si="384"/>
        <v/>
      </c>
      <c r="Q1360" s="20" t="str">
        <f ca="1">IF(O1360="","",SUM($P$4:$P1360))</f>
        <v/>
      </c>
      <c r="R1360" s="28" t="e">
        <f t="shared" si="375"/>
        <v>#N/A</v>
      </c>
      <c r="S1360" s="77">
        <f ca="1">SUM(L$4:L1360)</f>
        <v>2.0942968194393936</v>
      </c>
      <c r="T1360" s="80">
        <f t="shared" ca="1" si="385"/>
        <v>1</v>
      </c>
      <c r="U1360" s="80" t="e">
        <f t="shared" ca="1" si="386"/>
        <v>#N/A</v>
      </c>
      <c r="V1360" s="2"/>
      <c r="W1360" s="2"/>
      <c r="X1360" s="2"/>
      <c r="Y1360" s="2"/>
      <c r="AB1360" s="6"/>
      <c r="AC1360" s="6"/>
      <c r="AP1360" s="35" t="e">
        <f t="shared" si="388"/>
        <v>#N/A</v>
      </c>
      <c r="AQ1360" s="78" t="e">
        <f t="shared" ca="1" si="389"/>
        <v>#N/A</v>
      </c>
    </row>
    <row r="1361" spans="1:43">
      <c r="A1361" s="74">
        <v>2.5010592622177499</v>
      </c>
      <c r="B1361" s="74">
        <v>11196</v>
      </c>
      <c r="C1361" s="35">
        <v>2.3148148148148098E-2</v>
      </c>
      <c r="D1361" s="35">
        <f t="shared" ca="1" si="376"/>
        <v>28</v>
      </c>
      <c r="E1361" s="35">
        <f t="shared" ca="1" si="377"/>
        <v>1.1799580175565639E-3</v>
      </c>
      <c r="F1361" s="35">
        <f ca="1">E1361*'Input Sheet'!$D$2/SUM(OFFSET($E$4,0,0,'Input Sheet'!$D$2))</f>
        <v>0.55033161385409246</v>
      </c>
      <c r="G1361" s="35">
        <f t="shared" si="378"/>
        <v>2.5010592622177499</v>
      </c>
      <c r="H1361" s="35">
        <f t="shared" si="379"/>
        <v>3</v>
      </c>
      <c r="J1361" s="19">
        <v>1358</v>
      </c>
      <c r="K1361" s="30" t="str">
        <f t="shared" si="380"/>
        <v/>
      </c>
      <c r="L1361" s="77" t="str">
        <f t="shared" si="381"/>
        <v/>
      </c>
      <c r="M1361" s="27" t="str">
        <f t="shared" si="387"/>
        <v/>
      </c>
      <c r="N1361" s="22" t="str">
        <f t="shared" si="382"/>
        <v/>
      </c>
      <c r="O1361" s="28" t="str">
        <f t="shared" ca="1" si="383"/>
        <v/>
      </c>
      <c r="P1361" s="28" t="str">
        <f t="shared" ca="1" si="384"/>
        <v/>
      </c>
      <c r="Q1361" s="20" t="str">
        <f ca="1">IF(O1361="","",SUM($P$4:$P1361))</f>
        <v/>
      </c>
      <c r="R1361" s="28" t="e">
        <f t="shared" si="375"/>
        <v>#N/A</v>
      </c>
      <c r="S1361" s="77">
        <f ca="1">SUM(L$4:L1361)</f>
        <v>2.0942968194393936</v>
      </c>
      <c r="T1361" s="80">
        <f t="shared" ca="1" si="385"/>
        <v>1</v>
      </c>
      <c r="U1361" s="80" t="e">
        <f t="shared" ca="1" si="386"/>
        <v>#N/A</v>
      </c>
      <c r="V1361" s="2"/>
      <c r="W1361" s="2"/>
      <c r="X1361" s="2"/>
      <c r="Y1361" s="2"/>
      <c r="AB1361" s="6"/>
      <c r="AC1361" s="6"/>
      <c r="AP1361" s="35" t="e">
        <f t="shared" si="388"/>
        <v>#N/A</v>
      </c>
      <c r="AQ1361" s="78" t="e">
        <f t="shared" ca="1" si="389"/>
        <v>#N/A</v>
      </c>
    </row>
    <row r="1362" spans="1:43">
      <c r="A1362" s="74">
        <v>2.20682587603185</v>
      </c>
      <c r="B1362" s="74">
        <v>11197</v>
      </c>
      <c r="C1362" s="35">
        <v>0</v>
      </c>
      <c r="D1362" s="35">
        <f t="shared" ca="1" si="376"/>
        <v>22</v>
      </c>
      <c r="E1362" s="35">
        <f t="shared" ca="1" si="377"/>
        <v>6.717582773218062E-4</v>
      </c>
      <c r="F1362" s="35">
        <f ca="1">E1362*'Input Sheet'!$D$2/SUM(OFFSET($E$4,0,0,'Input Sheet'!$D$2))</f>
        <v>0.31330760194663687</v>
      </c>
      <c r="G1362" s="35" t="str">
        <f t="shared" si="378"/>
        <v/>
      </c>
      <c r="H1362" s="35" t="str">
        <f t="shared" si="379"/>
        <v/>
      </c>
      <c r="J1362" s="19">
        <v>1359</v>
      </c>
      <c r="K1362" s="30" t="str">
        <f t="shared" si="380"/>
        <v/>
      </c>
      <c r="L1362" s="77" t="str">
        <f t="shared" si="381"/>
        <v/>
      </c>
      <c r="M1362" s="27" t="str">
        <f t="shared" si="387"/>
        <v/>
      </c>
      <c r="N1362" s="22" t="str">
        <f t="shared" si="382"/>
        <v/>
      </c>
      <c r="O1362" s="28" t="str">
        <f t="shared" ca="1" si="383"/>
        <v/>
      </c>
      <c r="P1362" s="28" t="str">
        <f t="shared" ca="1" si="384"/>
        <v/>
      </c>
      <c r="Q1362" s="20" t="str">
        <f ca="1">IF(O1362="","",SUM($P$4:$P1362))</f>
        <v/>
      </c>
      <c r="R1362" s="28" t="e">
        <f t="shared" si="375"/>
        <v>#N/A</v>
      </c>
      <c r="S1362" s="77">
        <f ca="1">SUM(L$4:L1362)</f>
        <v>2.0942968194393936</v>
      </c>
      <c r="T1362" s="80">
        <f t="shared" ca="1" si="385"/>
        <v>1</v>
      </c>
      <c r="U1362" s="80" t="e">
        <f t="shared" ca="1" si="386"/>
        <v>#N/A</v>
      </c>
      <c r="V1362" s="2"/>
      <c r="W1362" s="2"/>
      <c r="X1362" s="2"/>
      <c r="Y1362" s="2"/>
      <c r="AB1362" s="6"/>
      <c r="AC1362" s="6"/>
      <c r="AP1362" s="35" t="e">
        <f t="shared" si="388"/>
        <v>#N/A</v>
      </c>
      <c r="AQ1362" s="78" t="e">
        <f t="shared" ca="1" si="389"/>
        <v>#N/A</v>
      </c>
    </row>
    <row r="1363" spans="1:43">
      <c r="A1363" s="74">
        <v>2.8068580295188199</v>
      </c>
      <c r="B1363" s="74">
        <v>11203</v>
      </c>
      <c r="C1363" s="35">
        <v>1.60642570281124E-2</v>
      </c>
      <c r="D1363" s="35">
        <f t="shared" ca="1" si="376"/>
        <v>34</v>
      </c>
      <c r="E1363" s="35">
        <f t="shared" ca="1" si="377"/>
        <v>1.3846446124388249E-3</v>
      </c>
      <c r="F1363" s="35">
        <f ca="1">E1363*'Input Sheet'!$D$2/SUM(OFFSET($E$4,0,0,'Input Sheet'!$D$2))</f>
        <v>0.64579730197163909</v>
      </c>
      <c r="G1363" s="35">
        <f t="shared" si="378"/>
        <v>2.8068580295188199</v>
      </c>
      <c r="H1363" s="35">
        <f t="shared" si="379"/>
        <v>2</v>
      </c>
      <c r="J1363" s="19">
        <v>1360</v>
      </c>
      <c r="K1363" s="30" t="str">
        <f t="shared" si="380"/>
        <v/>
      </c>
      <c r="L1363" s="77" t="str">
        <f t="shared" si="381"/>
        <v/>
      </c>
      <c r="M1363" s="27" t="str">
        <f t="shared" si="387"/>
        <v/>
      </c>
      <c r="N1363" s="22" t="str">
        <f t="shared" si="382"/>
        <v/>
      </c>
      <c r="O1363" s="28" t="str">
        <f t="shared" ca="1" si="383"/>
        <v/>
      </c>
      <c r="P1363" s="28" t="str">
        <f t="shared" ca="1" si="384"/>
        <v/>
      </c>
      <c r="Q1363" s="20" t="str">
        <f ca="1">IF(O1363="","",SUM($P$4:$P1363))</f>
        <v/>
      </c>
      <c r="R1363" s="28" t="e">
        <f t="shared" si="375"/>
        <v>#N/A</v>
      </c>
      <c r="S1363" s="77">
        <f ca="1">SUM(L$4:L1363)</f>
        <v>2.0942968194393936</v>
      </c>
      <c r="T1363" s="80">
        <f t="shared" ca="1" si="385"/>
        <v>1</v>
      </c>
      <c r="U1363" s="80" t="e">
        <f t="shared" ca="1" si="386"/>
        <v>#N/A</v>
      </c>
      <c r="V1363" s="2"/>
      <c r="W1363" s="2"/>
      <c r="X1363" s="2"/>
      <c r="Y1363" s="2"/>
      <c r="AB1363" s="6"/>
      <c r="AC1363" s="6"/>
      <c r="AP1363" s="35" t="e">
        <f t="shared" si="388"/>
        <v>#N/A</v>
      </c>
      <c r="AQ1363" s="78" t="e">
        <f t="shared" ca="1" si="389"/>
        <v>#N/A</v>
      </c>
    </row>
    <row r="1364" spans="1:43">
      <c r="A1364" s="74">
        <v>2.8615344108590399</v>
      </c>
      <c r="B1364" s="74">
        <v>11205</v>
      </c>
      <c r="C1364" s="35">
        <v>0</v>
      </c>
      <c r="D1364" s="35">
        <f t="shared" ca="1" si="376"/>
        <v>35</v>
      </c>
      <c r="E1364" s="35">
        <f t="shared" ca="1" si="377"/>
        <v>1.3846446124388249E-3</v>
      </c>
      <c r="F1364" s="35">
        <f ca="1">E1364*'Input Sheet'!$D$2/SUM(OFFSET($E$4,0,0,'Input Sheet'!$D$2))</f>
        <v>0.64579730197163909</v>
      </c>
      <c r="G1364" s="35" t="str">
        <f t="shared" si="378"/>
        <v/>
      </c>
      <c r="H1364" s="35" t="str">
        <f t="shared" si="379"/>
        <v/>
      </c>
      <c r="J1364" s="19">
        <v>1361</v>
      </c>
      <c r="K1364" s="30" t="str">
        <f t="shared" si="380"/>
        <v/>
      </c>
      <c r="L1364" s="77" t="str">
        <f t="shared" si="381"/>
        <v/>
      </c>
      <c r="M1364" s="27" t="str">
        <f t="shared" si="387"/>
        <v/>
      </c>
      <c r="N1364" s="22" t="str">
        <f t="shared" si="382"/>
        <v/>
      </c>
      <c r="O1364" s="28" t="str">
        <f t="shared" ca="1" si="383"/>
        <v/>
      </c>
      <c r="P1364" s="28" t="str">
        <f t="shared" ca="1" si="384"/>
        <v/>
      </c>
      <c r="Q1364" s="20" t="str">
        <f ca="1">IF(O1364="","",SUM($P$4:$P1364))</f>
        <v/>
      </c>
      <c r="R1364" s="28" t="e">
        <f t="shared" si="375"/>
        <v>#N/A</v>
      </c>
      <c r="S1364" s="77">
        <f ca="1">SUM(L$4:L1364)</f>
        <v>2.0942968194393936</v>
      </c>
      <c r="T1364" s="80">
        <f t="shared" ca="1" si="385"/>
        <v>1</v>
      </c>
      <c r="U1364" s="80" t="e">
        <f t="shared" ca="1" si="386"/>
        <v>#N/A</v>
      </c>
      <c r="V1364" s="2"/>
      <c r="W1364" s="2"/>
      <c r="X1364" s="2"/>
      <c r="Y1364" s="2"/>
      <c r="AB1364" s="6"/>
      <c r="AC1364" s="6"/>
      <c r="AP1364" s="35" t="e">
        <f t="shared" si="388"/>
        <v>#N/A</v>
      </c>
      <c r="AQ1364" s="78" t="e">
        <f t="shared" ca="1" si="389"/>
        <v>#N/A</v>
      </c>
    </row>
    <row r="1365" spans="1:43">
      <c r="A1365" s="74">
        <v>3.1749315935284401</v>
      </c>
      <c r="B1365" s="74">
        <v>11206</v>
      </c>
      <c r="C1365" s="35">
        <v>0</v>
      </c>
      <c r="D1365" s="35">
        <f t="shared" ca="1" si="376"/>
        <v>42</v>
      </c>
      <c r="E1365" s="35">
        <f t="shared" ca="1" si="377"/>
        <v>2.1538916193492835E-3</v>
      </c>
      <c r="F1365" s="35">
        <f ca="1">E1365*'Input Sheet'!$D$2/SUM(OFFSET($E$4,0,0,'Input Sheet'!$D$2))</f>
        <v>1.0045735808447722</v>
      </c>
      <c r="G1365" s="35" t="str">
        <f t="shared" si="378"/>
        <v/>
      </c>
      <c r="H1365" s="35" t="str">
        <f t="shared" si="379"/>
        <v/>
      </c>
      <c r="J1365" s="19">
        <v>1362</v>
      </c>
      <c r="K1365" s="30" t="str">
        <f t="shared" si="380"/>
        <v/>
      </c>
      <c r="L1365" s="77" t="str">
        <f t="shared" si="381"/>
        <v/>
      </c>
      <c r="M1365" s="27" t="str">
        <f t="shared" si="387"/>
        <v/>
      </c>
      <c r="N1365" s="22" t="str">
        <f t="shared" si="382"/>
        <v/>
      </c>
      <c r="O1365" s="28" t="str">
        <f t="shared" ca="1" si="383"/>
        <v/>
      </c>
      <c r="P1365" s="28" t="str">
        <f t="shared" ca="1" si="384"/>
        <v/>
      </c>
      <c r="Q1365" s="20" t="str">
        <f ca="1">IF(O1365="","",SUM($P$4:$P1365))</f>
        <v/>
      </c>
      <c r="R1365" s="28" t="e">
        <f t="shared" si="375"/>
        <v>#N/A</v>
      </c>
      <c r="S1365" s="77">
        <f ca="1">SUM(L$4:L1365)</f>
        <v>2.0942968194393936</v>
      </c>
      <c r="T1365" s="80">
        <f t="shared" ca="1" si="385"/>
        <v>1</v>
      </c>
      <c r="U1365" s="80" t="e">
        <f t="shared" ca="1" si="386"/>
        <v>#N/A</v>
      </c>
      <c r="V1365" s="2"/>
      <c r="W1365" s="2"/>
      <c r="X1365" s="2"/>
      <c r="Y1365" s="2"/>
      <c r="AB1365" s="6"/>
      <c r="AC1365" s="6"/>
      <c r="AP1365" s="35" t="e">
        <f t="shared" si="388"/>
        <v>#N/A</v>
      </c>
      <c r="AQ1365" s="78" t="e">
        <f t="shared" ca="1" si="389"/>
        <v>#N/A</v>
      </c>
    </row>
    <row r="1366" spans="1:43">
      <c r="A1366" s="74">
        <v>3.16554107672237</v>
      </c>
      <c r="B1366" s="74">
        <v>11207</v>
      </c>
      <c r="C1366" s="35">
        <v>0</v>
      </c>
      <c r="D1366" s="35">
        <f t="shared" ca="1" si="376"/>
        <v>42</v>
      </c>
      <c r="E1366" s="35">
        <f t="shared" ca="1" si="377"/>
        <v>2.1538916193492835E-3</v>
      </c>
      <c r="F1366" s="35">
        <f ca="1">E1366*'Input Sheet'!$D$2/SUM(OFFSET($E$4,0,0,'Input Sheet'!$D$2))</f>
        <v>1.0045735808447722</v>
      </c>
      <c r="G1366" s="35" t="str">
        <f t="shared" si="378"/>
        <v/>
      </c>
      <c r="H1366" s="35" t="str">
        <f t="shared" si="379"/>
        <v/>
      </c>
      <c r="J1366" s="19">
        <v>1363</v>
      </c>
      <c r="K1366" s="30" t="str">
        <f t="shared" si="380"/>
        <v/>
      </c>
      <c r="L1366" s="77" t="str">
        <f t="shared" si="381"/>
        <v/>
      </c>
      <c r="M1366" s="27" t="str">
        <f t="shared" si="387"/>
        <v/>
      </c>
      <c r="N1366" s="22" t="str">
        <f t="shared" si="382"/>
        <v/>
      </c>
      <c r="O1366" s="28" t="str">
        <f t="shared" ca="1" si="383"/>
        <v/>
      </c>
      <c r="P1366" s="28" t="str">
        <f t="shared" ca="1" si="384"/>
        <v/>
      </c>
      <c r="Q1366" s="20" t="str">
        <f ca="1">IF(O1366="","",SUM($P$4:$P1366))</f>
        <v/>
      </c>
      <c r="R1366" s="28" t="e">
        <f t="shared" si="375"/>
        <v>#N/A</v>
      </c>
      <c r="S1366" s="77">
        <f ca="1">SUM(L$4:L1366)</f>
        <v>2.0942968194393936</v>
      </c>
      <c r="T1366" s="80">
        <f t="shared" ca="1" si="385"/>
        <v>1</v>
      </c>
      <c r="U1366" s="80" t="e">
        <f t="shared" ca="1" si="386"/>
        <v>#N/A</v>
      </c>
      <c r="V1366" s="2"/>
      <c r="W1366" s="2"/>
      <c r="X1366" s="2"/>
      <c r="Y1366" s="2"/>
      <c r="AB1366" s="6"/>
      <c r="AC1366" s="6"/>
      <c r="AP1366" s="35" t="e">
        <f t="shared" si="388"/>
        <v>#N/A</v>
      </c>
      <c r="AQ1366" s="78" t="e">
        <f t="shared" ca="1" si="389"/>
        <v>#N/A</v>
      </c>
    </row>
    <row r="1367" spans="1:43">
      <c r="A1367" s="74">
        <v>3.2172206556445202</v>
      </c>
      <c r="B1367" s="74">
        <v>11208</v>
      </c>
      <c r="C1367" s="35">
        <v>0</v>
      </c>
      <c r="D1367" s="35">
        <f t="shared" ca="1" si="376"/>
        <v>43</v>
      </c>
      <c r="E1367" s="35">
        <f t="shared" ca="1" si="377"/>
        <v>2.8871313195532947E-3</v>
      </c>
      <c r="F1367" s="35">
        <f ca="1">E1367*'Input Sheet'!$D$2/SUM(OFFSET($E$4,0,0,'Input Sheet'!$D$2))</f>
        <v>1.346556076451503</v>
      </c>
      <c r="G1367" s="35" t="str">
        <f t="shared" si="378"/>
        <v/>
      </c>
      <c r="H1367" s="35" t="str">
        <f t="shared" si="379"/>
        <v/>
      </c>
      <c r="J1367" s="19">
        <v>1364</v>
      </c>
      <c r="K1367" s="30" t="str">
        <f t="shared" si="380"/>
        <v/>
      </c>
      <c r="L1367" s="77" t="str">
        <f t="shared" si="381"/>
        <v/>
      </c>
      <c r="M1367" s="27" t="str">
        <f t="shared" si="387"/>
        <v/>
      </c>
      <c r="N1367" s="22" t="str">
        <f t="shared" si="382"/>
        <v/>
      </c>
      <c r="O1367" s="28" t="str">
        <f t="shared" ca="1" si="383"/>
        <v/>
      </c>
      <c r="P1367" s="28" t="str">
        <f t="shared" ca="1" si="384"/>
        <v/>
      </c>
      <c r="Q1367" s="20" t="str">
        <f ca="1">IF(O1367="","",SUM($P$4:$P1367))</f>
        <v/>
      </c>
      <c r="R1367" s="28" t="e">
        <f t="shared" si="375"/>
        <v>#N/A</v>
      </c>
      <c r="S1367" s="77">
        <f ca="1">SUM(L$4:L1367)</f>
        <v>2.0942968194393936</v>
      </c>
      <c r="T1367" s="80">
        <f t="shared" ca="1" si="385"/>
        <v>1</v>
      </c>
      <c r="U1367" s="80" t="e">
        <f t="shared" ca="1" si="386"/>
        <v>#N/A</v>
      </c>
      <c r="V1367" s="2"/>
      <c r="W1367" s="2"/>
      <c r="X1367" s="2"/>
      <c r="Y1367" s="2"/>
      <c r="AB1367" s="6"/>
      <c r="AC1367" s="6"/>
      <c r="AP1367" s="35" t="e">
        <f t="shared" si="388"/>
        <v>#N/A</v>
      </c>
      <c r="AQ1367" s="78" t="e">
        <f t="shared" ca="1" si="389"/>
        <v>#N/A</v>
      </c>
    </row>
    <row r="1368" spans="1:43">
      <c r="A1368" s="74">
        <v>2.5550944485783198</v>
      </c>
      <c r="B1368" s="74">
        <v>11210</v>
      </c>
      <c r="C1368" s="35">
        <v>0</v>
      </c>
      <c r="D1368" s="35">
        <f t="shared" ca="1" si="376"/>
        <v>29</v>
      </c>
      <c r="E1368" s="35">
        <f t="shared" ca="1" si="377"/>
        <v>1.0943159033790714E-3</v>
      </c>
      <c r="F1368" s="35">
        <f ca="1">E1368*'Input Sheet'!$D$2/SUM(OFFSET($E$4,0,0,'Input Sheet'!$D$2))</f>
        <v>0.51038819026790838</v>
      </c>
      <c r="G1368" s="35" t="str">
        <f t="shared" si="378"/>
        <v/>
      </c>
      <c r="H1368" s="35" t="str">
        <f t="shared" si="379"/>
        <v/>
      </c>
      <c r="J1368" s="19">
        <v>1365</v>
      </c>
      <c r="K1368" s="30" t="str">
        <f t="shared" si="380"/>
        <v/>
      </c>
      <c r="L1368" s="77" t="str">
        <f t="shared" si="381"/>
        <v/>
      </c>
      <c r="M1368" s="27" t="str">
        <f t="shared" si="387"/>
        <v/>
      </c>
      <c r="N1368" s="22" t="str">
        <f t="shared" si="382"/>
        <v/>
      </c>
      <c r="O1368" s="28" t="str">
        <f t="shared" ca="1" si="383"/>
        <v/>
      </c>
      <c r="P1368" s="28" t="str">
        <f t="shared" ca="1" si="384"/>
        <v/>
      </c>
      <c r="Q1368" s="20" t="str">
        <f ca="1">IF(O1368="","",SUM($P$4:$P1368))</f>
        <v/>
      </c>
      <c r="R1368" s="28" t="e">
        <f t="shared" ref="R1368:R1431" si="390">IF(N1368="",NA(),10^N1368)</f>
        <v>#N/A</v>
      </c>
      <c r="S1368" s="77">
        <f ca="1">SUM(L$4:L1368)</f>
        <v>2.0942968194393936</v>
      </c>
      <c r="T1368" s="80">
        <f t="shared" ca="1" si="385"/>
        <v>1</v>
      </c>
      <c r="U1368" s="80" t="e">
        <f t="shared" ca="1" si="386"/>
        <v>#N/A</v>
      </c>
      <c r="V1368" s="2"/>
      <c r="W1368" s="2"/>
      <c r="X1368" s="2"/>
      <c r="Y1368" s="2"/>
      <c r="AB1368" s="6"/>
      <c r="AC1368" s="6"/>
      <c r="AP1368" s="35" t="e">
        <f t="shared" si="388"/>
        <v>#N/A</v>
      </c>
      <c r="AQ1368" s="78" t="e">
        <f t="shared" ca="1" si="389"/>
        <v>#N/A</v>
      </c>
    </row>
    <row r="1369" spans="1:43">
      <c r="A1369" s="74">
        <v>3.0346284566253199</v>
      </c>
      <c r="B1369" s="74">
        <v>11211</v>
      </c>
      <c r="C1369" s="35">
        <v>0</v>
      </c>
      <c r="D1369" s="35">
        <f t="shared" ca="1" si="376"/>
        <v>39</v>
      </c>
      <c r="E1369" s="35">
        <f t="shared" ca="1" si="377"/>
        <v>2.0559874548334071E-3</v>
      </c>
      <c r="F1369" s="35">
        <f ca="1">E1369*'Input Sheet'!$D$2/SUM(OFFSET($E$4,0,0,'Input Sheet'!$D$2))</f>
        <v>0.95891114535182798</v>
      </c>
      <c r="G1369" s="35" t="str">
        <f t="shared" si="378"/>
        <v/>
      </c>
      <c r="H1369" s="35" t="str">
        <f t="shared" si="379"/>
        <v/>
      </c>
      <c r="J1369" s="19">
        <v>1366</v>
      </c>
      <c r="K1369" s="30" t="str">
        <f t="shared" si="380"/>
        <v/>
      </c>
      <c r="L1369" s="77" t="str">
        <f t="shared" si="381"/>
        <v/>
      </c>
      <c r="M1369" s="27" t="str">
        <f t="shared" si="387"/>
        <v/>
      </c>
      <c r="N1369" s="22" t="str">
        <f t="shared" si="382"/>
        <v/>
      </c>
      <c r="O1369" s="28" t="str">
        <f t="shared" ca="1" si="383"/>
        <v/>
      </c>
      <c r="P1369" s="28" t="str">
        <f t="shared" ca="1" si="384"/>
        <v/>
      </c>
      <c r="Q1369" s="20" t="str">
        <f ca="1">IF(O1369="","",SUM($P$4:$P1369))</f>
        <v/>
      </c>
      <c r="R1369" s="28" t="e">
        <f t="shared" si="390"/>
        <v>#N/A</v>
      </c>
      <c r="S1369" s="77">
        <f ca="1">SUM(L$4:L1369)</f>
        <v>2.0942968194393936</v>
      </c>
      <c r="T1369" s="80">
        <f t="shared" ca="1" si="385"/>
        <v>1</v>
      </c>
      <c r="U1369" s="80" t="e">
        <f t="shared" ca="1" si="386"/>
        <v>#N/A</v>
      </c>
      <c r="V1369" s="2"/>
      <c r="W1369" s="2"/>
      <c r="X1369" s="2"/>
      <c r="Y1369" s="2"/>
      <c r="AB1369" s="6"/>
      <c r="AC1369" s="6"/>
      <c r="AP1369" s="35" t="e">
        <f t="shared" si="388"/>
        <v>#N/A</v>
      </c>
      <c r="AQ1369" s="78" t="e">
        <f t="shared" ca="1" si="389"/>
        <v>#N/A</v>
      </c>
    </row>
    <row r="1370" spans="1:43">
      <c r="A1370" s="74">
        <v>2.9278834103307099</v>
      </c>
      <c r="B1370" s="74">
        <v>11212</v>
      </c>
      <c r="C1370" s="35">
        <v>2.92682926829268E-2</v>
      </c>
      <c r="D1370" s="35">
        <f t="shared" ca="1" si="376"/>
        <v>37</v>
      </c>
      <c r="E1370" s="35">
        <f t="shared" ca="1" si="377"/>
        <v>1.8337185407973631E-3</v>
      </c>
      <c r="F1370" s="35">
        <f ca="1">E1370*'Input Sheet'!$D$2/SUM(OFFSET($E$4,0,0,'Input Sheet'!$D$2))</f>
        <v>0.85524507558406282</v>
      </c>
      <c r="G1370" s="35">
        <f t="shared" si="378"/>
        <v>2.9278834103307099</v>
      </c>
      <c r="H1370" s="35">
        <f t="shared" si="379"/>
        <v>2</v>
      </c>
      <c r="J1370" s="19">
        <v>1367</v>
      </c>
      <c r="K1370" s="30" t="str">
        <f t="shared" si="380"/>
        <v/>
      </c>
      <c r="L1370" s="77" t="str">
        <f t="shared" si="381"/>
        <v/>
      </c>
      <c r="M1370" s="27" t="str">
        <f t="shared" si="387"/>
        <v/>
      </c>
      <c r="N1370" s="22" t="str">
        <f t="shared" si="382"/>
        <v/>
      </c>
      <c r="O1370" s="28" t="str">
        <f t="shared" ca="1" si="383"/>
        <v/>
      </c>
      <c r="P1370" s="28" t="str">
        <f t="shared" ca="1" si="384"/>
        <v/>
      </c>
      <c r="Q1370" s="20" t="str">
        <f ca="1">IF(O1370="","",SUM($P$4:$P1370))</f>
        <v/>
      </c>
      <c r="R1370" s="28" t="e">
        <f t="shared" si="390"/>
        <v>#N/A</v>
      </c>
      <c r="S1370" s="77">
        <f ca="1">SUM(L$4:L1370)</f>
        <v>2.0942968194393936</v>
      </c>
      <c r="T1370" s="80">
        <f t="shared" ca="1" si="385"/>
        <v>1</v>
      </c>
      <c r="U1370" s="80" t="e">
        <f t="shared" ca="1" si="386"/>
        <v>#N/A</v>
      </c>
      <c r="V1370" s="2"/>
      <c r="W1370" s="2"/>
      <c r="X1370" s="2"/>
      <c r="Y1370" s="2"/>
      <c r="AB1370" s="6"/>
      <c r="AC1370" s="6"/>
      <c r="AP1370" s="35" t="e">
        <f t="shared" si="388"/>
        <v>#N/A</v>
      </c>
      <c r="AQ1370" s="78" t="e">
        <f t="shared" ca="1" si="389"/>
        <v>#N/A</v>
      </c>
    </row>
    <row r="1371" spans="1:43">
      <c r="A1371" s="74">
        <v>2.74741180788642</v>
      </c>
      <c r="B1371" s="74">
        <v>11213</v>
      </c>
      <c r="C1371" s="35">
        <v>0</v>
      </c>
      <c r="D1371" s="35">
        <f t="shared" ca="1" si="376"/>
        <v>33</v>
      </c>
      <c r="E1371" s="35">
        <f t="shared" ca="1" si="377"/>
        <v>1.1903085264824986E-3</v>
      </c>
      <c r="F1371" s="35">
        <f ca="1">E1371*'Input Sheet'!$D$2/SUM(OFFSET($E$4,0,0,'Input Sheet'!$D$2))</f>
        <v>0.55515908415105819</v>
      </c>
      <c r="G1371" s="35" t="str">
        <f t="shared" si="378"/>
        <v/>
      </c>
      <c r="H1371" s="35" t="str">
        <f t="shared" si="379"/>
        <v/>
      </c>
      <c r="J1371" s="19">
        <v>1368</v>
      </c>
      <c r="K1371" s="30" t="str">
        <f t="shared" si="380"/>
        <v/>
      </c>
      <c r="L1371" s="77" t="str">
        <f t="shared" si="381"/>
        <v/>
      </c>
      <c r="M1371" s="27" t="str">
        <f t="shared" si="387"/>
        <v/>
      </c>
      <c r="N1371" s="22" t="str">
        <f t="shared" si="382"/>
        <v/>
      </c>
      <c r="O1371" s="28" t="str">
        <f t="shared" ca="1" si="383"/>
        <v/>
      </c>
      <c r="P1371" s="28" t="str">
        <f t="shared" ca="1" si="384"/>
        <v/>
      </c>
      <c r="Q1371" s="20" t="str">
        <f ca="1">IF(O1371="","",SUM($P$4:$P1371))</f>
        <v/>
      </c>
      <c r="R1371" s="28" t="e">
        <f t="shared" si="390"/>
        <v>#N/A</v>
      </c>
      <c r="S1371" s="77">
        <f ca="1">SUM(L$4:L1371)</f>
        <v>2.0942968194393936</v>
      </c>
      <c r="T1371" s="80">
        <f t="shared" ca="1" si="385"/>
        <v>1</v>
      </c>
      <c r="U1371" s="80" t="e">
        <f t="shared" ca="1" si="386"/>
        <v>#N/A</v>
      </c>
      <c r="V1371" s="2"/>
      <c r="W1371" s="2"/>
      <c r="X1371" s="2"/>
      <c r="Y1371" s="2"/>
      <c r="AB1371" s="6"/>
      <c r="AC1371" s="6"/>
      <c r="AP1371" s="35" t="e">
        <f t="shared" si="388"/>
        <v>#N/A</v>
      </c>
      <c r="AQ1371" s="78" t="e">
        <f t="shared" ca="1" si="389"/>
        <v>#N/A</v>
      </c>
    </row>
    <row r="1372" spans="1:43">
      <c r="A1372" s="74">
        <v>2.3541084391473999</v>
      </c>
      <c r="B1372" s="74">
        <v>11338</v>
      </c>
      <c r="C1372" s="35">
        <v>0</v>
      </c>
      <c r="D1372" s="35">
        <f t="shared" ca="1" si="376"/>
        <v>25</v>
      </c>
      <c r="E1372" s="35">
        <f t="shared" ca="1" si="377"/>
        <v>7.2564263111767296E-4</v>
      </c>
      <c r="F1372" s="35">
        <f ca="1">E1372*'Input Sheet'!$D$2/SUM(OFFSET($E$4,0,0,'Input Sheet'!$D$2))</f>
        <v>0.33843922777123336</v>
      </c>
      <c r="G1372" s="35" t="str">
        <f t="shared" si="378"/>
        <v/>
      </c>
      <c r="H1372" s="35" t="str">
        <f t="shared" si="379"/>
        <v/>
      </c>
      <c r="J1372" s="19">
        <v>1369</v>
      </c>
      <c r="K1372" s="30" t="str">
        <f t="shared" si="380"/>
        <v/>
      </c>
      <c r="L1372" s="77" t="str">
        <f t="shared" si="381"/>
        <v/>
      </c>
      <c r="M1372" s="27" t="str">
        <f t="shared" si="387"/>
        <v/>
      </c>
      <c r="N1372" s="22" t="str">
        <f t="shared" si="382"/>
        <v/>
      </c>
      <c r="O1372" s="28" t="str">
        <f t="shared" ca="1" si="383"/>
        <v/>
      </c>
      <c r="P1372" s="28" t="str">
        <f t="shared" ca="1" si="384"/>
        <v/>
      </c>
      <c r="Q1372" s="20" t="str">
        <f ca="1">IF(O1372="","",SUM($P$4:$P1372))</f>
        <v/>
      </c>
      <c r="R1372" s="28" t="e">
        <f t="shared" si="390"/>
        <v>#N/A</v>
      </c>
      <c r="S1372" s="77">
        <f ca="1">SUM(L$4:L1372)</f>
        <v>2.0942968194393936</v>
      </c>
      <c r="T1372" s="80">
        <f t="shared" ca="1" si="385"/>
        <v>1</v>
      </c>
      <c r="U1372" s="80" t="e">
        <f t="shared" ca="1" si="386"/>
        <v>#N/A</v>
      </c>
      <c r="V1372" s="2"/>
      <c r="W1372" s="2"/>
      <c r="X1372" s="2"/>
      <c r="Y1372" s="2"/>
      <c r="AB1372" s="6"/>
      <c r="AC1372" s="6"/>
      <c r="AP1372" s="35" t="e">
        <f t="shared" si="388"/>
        <v>#N/A</v>
      </c>
      <c r="AQ1372" s="78" t="e">
        <f t="shared" ca="1" si="389"/>
        <v>#N/A</v>
      </c>
    </row>
    <row r="1373" spans="1:43">
      <c r="A1373" s="74">
        <v>2.4727564493172101</v>
      </c>
      <c r="B1373" s="74">
        <v>11343</v>
      </c>
      <c r="C1373" s="35">
        <v>0</v>
      </c>
      <c r="D1373" s="35">
        <f t="shared" ca="1" si="376"/>
        <v>27</v>
      </c>
      <c r="E1373" s="35">
        <f t="shared" ca="1" si="377"/>
        <v>8.077093572559813E-4</v>
      </c>
      <c r="F1373" s="35">
        <f ca="1">E1373*'Input Sheet'!$D$2/SUM(OFFSET($E$4,0,0,'Input Sheet'!$D$2))</f>
        <v>0.3767150928167895</v>
      </c>
      <c r="G1373" s="35" t="str">
        <f t="shared" si="378"/>
        <v/>
      </c>
      <c r="H1373" s="35" t="str">
        <f t="shared" si="379"/>
        <v/>
      </c>
      <c r="J1373" s="19">
        <v>1370</v>
      </c>
      <c r="K1373" s="30" t="str">
        <f t="shared" si="380"/>
        <v/>
      </c>
      <c r="L1373" s="77" t="str">
        <f t="shared" si="381"/>
        <v/>
      </c>
      <c r="M1373" s="27" t="str">
        <f t="shared" si="387"/>
        <v/>
      </c>
      <c r="N1373" s="22" t="str">
        <f t="shared" si="382"/>
        <v/>
      </c>
      <c r="O1373" s="28" t="str">
        <f t="shared" ca="1" si="383"/>
        <v/>
      </c>
      <c r="P1373" s="28" t="str">
        <f t="shared" ca="1" si="384"/>
        <v/>
      </c>
      <c r="Q1373" s="20" t="str">
        <f ca="1">IF(O1373="","",SUM($P$4:$P1373))</f>
        <v/>
      </c>
      <c r="R1373" s="28" t="e">
        <f t="shared" si="390"/>
        <v>#N/A</v>
      </c>
      <c r="S1373" s="77">
        <f ca="1">SUM(L$4:L1373)</f>
        <v>2.0942968194393936</v>
      </c>
      <c r="T1373" s="80">
        <f t="shared" ca="1" si="385"/>
        <v>1</v>
      </c>
      <c r="U1373" s="80" t="e">
        <f t="shared" ca="1" si="386"/>
        <v>#N/A</v>
      </c>
      <c r="V1373" s="2"/>
      <c r="W1373" s="2"/>
      <c r="X1373" s="2"/>
      <c r="Y1373" s="2"/>
      <c r="AB1373" s="6"/>
      <c r="AC1373" s="6"/>
      <c r="AP1373" s="35" t="e">
        <f t="shared" si="388"/>
        <v>#N/A</v>
      </c>
      <c r="AQ1373" s="78" t="e">
        <f t="shared" ca="1" si="389"/>
        <v>#N/A</v>
      </c>
    </row>
    <row r="1374" spans="1:43">
      <c r="A1374" s="74">
        <v>2.4116197059632301</v>
      </c>
      <c r="B1374" s="74">
        <v>11344</v>
      </c>
      <c r="C1374" s="35">
        <v>0</v>
      </c>
      <c r="D1374" s="35">
        <f t="shared" ca="1" si="376"/>
        <v>26</v>
      </c>
      <c r="E1374" s="35">
        <f t="shared" ca="1" si="377"/>
        <v>8.2740958548173696E-4</v>
      </c>
      <c r="F1374" s="35">
        <f ca="1">E1374*'Input Sheet'!$D$2/SUM(OFFSET($E$4,0,0,'Input Sheet'!$D$2))</f>
        <v>0.38590326581232098</v>
      </c>
      <c r="G1374" s="35" t="str">
        <f t="shared" si="378"/>
        <v/>
      </c>
      <c r="H1374" s="35" t="str">
        <f t="shared" si="379"/>
        <v/>
      </c>
      <c r="J1374" s="19">
        <v>1371</v>
      </c>
      <c r="K1374" s="30" t="str">
        <f t="shared" si="380"/>
        <v/>
      </c>
      <c r="L1374" s="77" t="str">
        <f t="shared" si="381"/>
        <v/>
      </c>
      <c r="M1374" s="27" t="str">
        <f t="shared" si="387"/>
        <v/>
      </c>
      <c r="N1374" s="22" t="str">
        <f t="shared" si="382"/>
        <v/>
      </c>
      <c r="O1374" s="28" t="str">
        <f t="shared" ca="1" si="383"/>
        <v/>
      </c>
      <c r="P1374" s="28" t="str">
        <f t="shared" ca="1" si="384"/>
        <v/>
      </c>
      <c r="Q1374" s="20" t="str">
        <f ca="1">IF(O1374="","",SUM($P$4:$P1374))</f>
        <v/>
      </c>
      <c r="R1374" s="28" t="e">
        <f t="shared" si="390"/>
        <v>#N/A</v>
      </c>
      <c r="S1374" s="77">
        <f ca="1">SUM(L$4:L1374)</f>
        <v>2.0942968194393936</v>
      </c>
      <c r="T1374" s="80">
        <f t="shared" ca="1" si="385"/>
        <v>1</v>
      </c>
      <c r="U1374" s="80" t="e">
        <f t="shared" ca="1" si="386"/>
        <v>#N/A</v>
      </c>
      <c r="V1374" s="2"/>
      <c r="W1374" s="2"/>
      <c r="X1374" s="2"/>
      <c r="Y1374" s="2"/>
      <c r="AB1374" s="6"/>
      <c r="AC1374" s="6"/>
      <c r="AP1374" s="35" t="e">
        <f t="shared" si="388"/>
        <v>#N/A</v>
      </c>
      <c r="AQ1374" s="78" t="e">
        <f t="shared" ca="1" si="389"/>
        <v>#N/A</v>
      </c>
    </row>
    <row r="1375" spans="1:43">
      <c r="A1375" s="74">
        <v>2.3729120029701098</v>
      </c>
      <c r="B1375" s="74">
        <v>11345</v>
      </c>
      <c r="C1375" s="35">
        <v>0</v>
      </c>
      <c r="D1375" s="35">
        <f t="shared" ca="1" si="376"/>
        <v>25</v>
      </c>
      <c r="E1375" s="35">
        <f t="shared" ca="1" si="377"/>
        <v>7.2564263111767296E-4</v>
      </c>
      <c r="F1375" s="35">
        <f ca="1">E1375*'Input Sheet'!$D$2/SUM(OFFSET($E$4,0,0,'Input Sheet'!$D$2))</f>
        <v>0.33843922777123336</v>
      </c>
      <c r="G1375" s="35" t="str">
        <f t="shared" si="378"/>
        <v/>
      </c>
      <c r="H1375" s="35" t="str">
        <f t="shared" si="379"/>
        <v/>
      </c>
      <c r="J1375" s="19">
        <v>1372</v>
      </c>
      <c r="K1375" s="30" t="str">
        <f t="shared" si="380"/>
        <v/>
      </c>
      <c r="L1375" s="77" t="str">
        <f t="shared" si="381"/>
        <v/>
      </c>
      <c r="M1375" s="27" t="str">
        <f t="shared" si="387"/>
        <v/>
      </c>
      <c r="N1375" s="22" t="str">
        <f t="shared" si="382"/>
        <v/>
      </c>
      <c r="O1375" s="28" t="str">
        <f t="shared" ca="1" si="383"/>
        <v/>
      </c>
      <c r="P1375" s="28" t="str">
        <f t="shared" ca="1" si="384"/>
        <v/>
      </c>
      <c r="Q1375" s="20" t="str">
        <f ca="1">IF(O1375="","",SUM($P$4:$P1375))</f>
        <v/>
      </c>
      <c r="R1375" s="28" t="e">
        <f t="shared" si="390"/>
        <v>#N/A</v>
      </c>
      <c r="S1375" s="77">
        <f ca="1">SUM(L$4:L1375)</f>
        <v>2.0942968194393936</v>
      </c>
      <c r="T1375" s="80">
        <f t="shared" ca="1" si="385"/>
        <v>1</v>
      </c>
      <c r="U1375" s="80" t="e">
        <f t="shared" ca="1" si="386"/>
        <v>#N/A</v>
      </c>
      <c r="V1375" s="2"/>
      <c r="W1375" s="2"/>
      <c r="X1375" s="2"/>
      <c r="Y1375" s="2"/>
      <c r="AB1375" s="6"/>
      <c r="AC1375" s="6"/>
      <c r="AP1375" s="35" t="e">
        <f t="shared" si="388"/>
        <v>#N/A</v>
      </c>
      <c r="AQ1375" s="78" t="e">
        <f t="shared" ca="1" si="389"/>
        <v>#N/A</v>
      </c>
    </row>
    <row r="1376" spans="1:43">
      <c r="A1376" s="74">
        <v>2.4828735836087499</v>
      </c>
      <c r="B1376" s="74">
        <v>11347</v>
      </c>
      <c r="C1376" s="35">
        <v>0</v>
      </c>
      <c r="D1376" s="35">
        <f t="shared" ca="1" si="376"/>
        <v>27</v>
      </c>
      <c r="E1376" s="35">
        <f t="shared" ca="1" si="377"/>
        <v>8.077093572559813E-4</v>
      </c>
      <c r="F1376" s="35">
        <f ca="1">E1376*'Input Sheet'!$D$2/SUM(OFFSET($E$4,0,0,'Input Sheet'!$D$2))</f>
        <v>0.3767150928167895</v>
      </c>
      <c r="G1376" s="35" t="str">
        <f t="shared" si="378"/>
        <v/>
      </c>
      <c r="H1376" s="35" t="str">
        <f t="shared" si="379"/>
        <v/>
      </c>
      <c r="J1376" s="19">
        <v>1373</v>
      </c>
      <c r="K1376" s="30" t="str">
        <f t="shared" si="380"/>
        <v/>
      </c>
      <c r="L1376" s="77" t="str">
        <f t="shared" si="381"/>
        <v/>
      </c>
      <c r="M1376" s="27" t="str">
        <f t="shared" si="387"/>
        <v/>
      </c>
      <c r="N1376" s="22" t="str">
        <f t="shared" si="382"/>
        <v/>
      </c>
      <c r="O1376" s="28" t="str">
        <f t="shared" ca="1" si="383"/>
        <v/>
      </c>
      <c r="P1376" s="28" t="str">
        <f t="shared" ca="1" si="384"/>
        <v/>
      </c>
      <c r="Q1376" s="20" t="str">
        <f ca="1">IF(O1376="","",SUM($P$4:$P1376))</f>
        <v/>
      </c>
      <c r="R1376" s="28" t="e">
        <f t="shared" si="390"/>
        <v>#N/A</v>
      </c>
      <c r="S1376" s="77">
        <f ca="1">SUM(L$4:L1376)</f>
        <v>2.0942968194393936</v>
      </c>
      <c r="T1376" s="80">
        <f t="shared" ca="1" si="385"/>
        <v>1</v>
      </c>
      <c r="U1376" s="80" t="e">
        <f t="shared" ca="1" si="386"/>
        <v>#N/A</v>
      </c>
      <c r="V1376" s="2"/>
      <c r="W1376" s="2"/>
      <c r="X1376" s="2"/>
      <c r="Y1376" s="2"/>
      <c r="AB1376" s="6"/>
      <c r="AC1376" s="6"/>
      <c r="AP1376" s="35" t="e">
        <f t="shared" si="388"/>
        <v>#N/A</v>
      </c>
      <c r="AQ1376" s="78" t="e">
        <f t="shared" ca="1" si="389"/>
        <v>#N/A</v>
      </c>
    </row>
    <row r="1377" spans="1:43">
      <c r="A1377" s="74">
        <v>2.6954816764901999</v>
      </c>
      <c r="B1377" s="74">
        <v>11352</v>
      </c>
      <c r="C1377" s="35">
        <v>0</v>
      </c>
      <c r="D1377" s="35">
        <f t="shared" ca="1" si="376"/>
        <v>32</v>
      </c>
      <c r="E1377" s="35">
        <f t="shared" ca="1" si="377"/>
        <v>9.4891728684618783E-4</v>
      </c>
      <c r="F1377" s="35">
        <f ca="1">E1377*'Input Sheet'!$D$2/SUM(OFFSET($E$4,0,0,'Input Sheet'!$D$2))</f>
        <v>0.44257437477776673</v>
      </c>
      <c r="G1377" s="35" t="str">
        <f t="shared" si="378"/>
        <v/>
      </c>
      <c r="H1377" s="35" t="str">
        <f t="shared" si="379"/>
        <v/>
      </c>
      <c r="J1377" s="19">
        <v>1374</v>
      </c>
      <c r="K1377" s="30" t="str">
        <f t="shared" si="380"/>
        <v/>
      </c>
      <c r="L1377" s="77" t="str">
        <f t="shared" si="381"/>
        <v/>
      </c>
      <c r="M1377" s="27" t="str">
        <f t="shared" si="387"/>
        <v/>
      </c>
      <c r="N1377" s="22" t="str">
        <f t="shared" si="382"/>
        <v/>
      </c>
      <c r="O1377" s="28" t="str">
        <f t="shared" ca="1" si="383"/>
        <v/>
      </c>
      <c r="P1377" s="28" t="str">
        <f t="shared" ca="1" si="384"/>
        <v/>
      </c>
      <c r="Q1377" s="20" t="str">
        <f ca="1">IF(O1377="","",SUM($P$4:$P1377))</f>
        <v/>
      </c>
      <c r="R1377" s="28" t="e">
        <f t="shared" si="390"/>
        <v>#N/A</v>
      </c>
      <c r="S1377" s="77">
        <f ca="1">SUM(L$4:L1377)</f>
        <v>2.0942968194393936</v>
      </c>
      <c r="T1377" s="80">
        <f t="shared" ca="1" si="385"/>
        <v>1</v>
      </c>
      <c r="U1377" s="80" t="e">
        <f t="shared" ca="1" si="386"/>
        <v>#N/A</v>
      </c>
      <c r="V1377" s="2"/>
      <c r="W1377" s="2"/>
      <c r="X1377" s="2"/>
      <c r="Y1377" s="2"/>
      <c r="AB1377" s="6"/>
      <c r="AC1377" s="6"/>
      <c r="AP1377" s="35" t="e">
        <f t="shared" si="388"/>
        <v>#N/A</v>
      </c>
      <c r="AQ1377" s="78" t="e">
        <f t="shared" ca="1" si="389"/>
        <v>#N/A</v>
      </c>
    </row>
    <row r="1378" spans="1:43">
      <c r="A1378" s="74">
        <v>2.6190933306267401</v>
      </c>
      <c r="B1378" s="74">
        <v>11362</v>
      </c>
      <c r="C1378" s="35">
        <v>0</v>
      </c>
      <c r="D1378" s="35">
        <f t="shared" ca="1" si="376"/>
        <v>30</v>
      </c>
      <c r="E1378" s="35">
        <f t="shared" ca="1" si="377"/>
        <v>1.2681791777477088E-3</v>
      </c>
      <c r="F1378" s="35">
        <f ca="1">E1378*'Input Sheet'!$D$2/SUM(OFFSET($E$4,0,0,'Input Sheet'!$D$2))</f>
        <v>0.59147790274037981</v>
      </c>
      <c r="G1378" s="35" t="str">
        <f t="shared" si="378"/>
        <v/>
      </c>
      <c r="H1378" s="35" t="str">
        <f t="shared" si="379"/>
        <v/>
      </c>
      <c r="J1378" s="19">
        <v>1375</v>
      </c>
      <c r="K1378" s="30" t="str">
        <f t="shared" si="380"/>
        <v/>
      </c>
      <c r="L1378" s="77" t="str">
        <f t="shared" si="381"/>
        <v/>
      </c>
      <c r="M1378" s="27" t="str">
        <f t="shared" si="387"/>
        <v/>
      </c>
      <c r="N1378" s="22" t="str">
        <f t="shared" si="382"/>
        <v/>
      </c>
      <c r="O1378" s="28" t="str">
        <f t="shared" ca="1" si="383"/>
        <v/>
      </c>
      <c r="P1378" s="28" t="str">
        <f t="shared" ca="1" si="384"/>
        <v/>
      </c>
      <c r="Q1378" s="20" t="str">
        <f ca="1">IF(O1378="","",SUM($P$4:$P1378))</f>
        <v/>
      </c>
      <c r="R1378" s="28" t="e">
        <f t="shared" si="390"/>
        <v>#N/A</v>
      </c>
      <c r="S1378" s="77">
        <f ca="1">SUM(L$4:L1378)</f>
        <v>2.0942968194393936</v>
      </c>
      <c r="T1378" s="80">
        <f t="shared" ca="1" si="385"/>
        <v>1</v>
      </c>
      <c r="U1378" s="80" t="e">
        <f t="shared" ca="1" si="386"/>
        <v>#N/A</v>
      </c>
      <c r="V1378" s="2"/>
      <c r="W1378" s="2"/>
      <c r="X1378" s="2"/>
      <c r="Y1378" s="2"/>
      <c r="AB1378" s="6"/>
      <c r="AC1378" s="6"/>
      <c r="AP1378" s="35" t="e">
        <f t="shared" si="388"/>
        <v>#N/A</v>
      </c>
      <c r="AQ1378" s="78" t="e">
        <f t="shared" ca="1" si="389"/>
        <v>#N/A</v>
      </c>
    </row>
    <row r="1379" spans="1:43">
      <c r="A1379" s="74">
        <v>2.6020599913279598</v>
      </c>
      <c r="B1379" s="74">
        <v>11363</v>
      </c>
      <c r="C1379" s="35">
        <v>0</v>
      </c>
      <c r="D1379" s="35">
        <f t="shared" ca="1" si="376"/>
        <v>30</v>
      </c>
      <c r="E1379" s="35">
        <f t="shared" ca="1" si="377"/>
        <v>1.2681791777477088E-3</v>
      </c>
      <c r="F1379" s="35">
        <f ca="1">E1379*'Input Sheet'!$D$2/SUM(OFFSET($E$4,0,0,'Input Sheet'!$D$2))</f>
        <v>0.59147790274037981</v>
      </c>
      <c r="G1379" s="35" t="str">
        <f t="shared" si="378"/>
        <v/>
      </c>
      <c r="H1379" s="35" t="str">
        <f t="shared" si="379"/>
        <v/>
      </c>
      <c r="J1379" s="19">
        <v>1376</v>
      </c>
      <c r="K1379" s="30" t="str">
        <f t="shared" si="380"/>
        <v/>
      </c>
      <c r="L1379" s="77" t="str">
        <f t="shared" si="381"/>
        <v/>
      </c>
      <c r="M1379" s="27" t="str">
        <f t="shared" si="387"/>
        <v/>
      </c>
      <c r="N1379" s="22" t="str">
        <f t="shared" si="382"/>
        <v/>
      </c>
      <c r="O1379" s="28" t="str">
        <f t="shared" ca="1" si="383"/>
        <v/>
      </c>
      <c r="P1379" s="28" t="str">
        <f t="shared" ca="1" si="384"/>
        <v/>
      </c>
      <c r="Q1379" s="20" t="str">
        <f ca="1">IF(O1379="","",SUM($P$4:$P1379))</f>
        <v/>
      </c>
      <c r="R1379" s="28" t="e">
        <f t="shared" si="390"/>
        <v>#N/A</v>
      </c>
      <c r="S1379" s="77">
        <f ca="1">SUM(L$4:L1379)</f>
        <v>2.0942968194393936</v>
      </c>
      <c r="T1379" s="80">
        <f t="shared" ca="1" si="385"/>
        <v>1</v>
      </c>
      <c r="U1379" s="80" t="e">
        <f t="shared" ca="1" si="386"/>
        <v>#N/A</v>
      </c>
      <c r="V1379" s="2"/>
      <c r="W1379" s="2"/>
      <c r="X1379" s="2"/>
      <c r="Y1379" s="2"/>
      <c r="AB1379" s="6"/>
      <c r="AC1379" s="6"/>
      <c r="AP1379" s="35" t="e">
        <f t="shared" si="388"/>
        <v>#N/A</v>
      </c>
      <c r="AQ1379" s="78" t="e">
        <f t="shared" ca="1" si="389"/>
        <v>#N/A</v>
      </c>
    </row>
    <row r="1380" spans="1:43">
      <c r="A1380" s="74">
        <v>2.4216039268698299</v>
      </c>
      <c r="B1380" s="74">
        <v>11373</v>
      </c>
      <c r="C1380" s="35">
        <v>0</v>
      </c>
      <c r="D1380" s="35">
        <f t="shared" ca="1" si="376"/>
        <v>26</v>
      </c>
      <c r="E1380" s="35">
        <f t="shared" ca="1" si="377"/>
        <v>8.2740958548173696E-4</v>
      </c>
      <c r="F1380" s="35">
        <f ca="1">E1380*'Input Sheet'!$D$2/SUM(OFFSET($E$4,0,0,'Input Sheet'!$D$2))</f>
        <v>0.38590326581232098</v>
      </c>
      <c r="G1380" s="35" t="str">
        <f t="shared" si="378"/>
        <v/>
      </c>
      <c r="H1380" s="35" t="str">
        <f t="shared" si="379"/>
        <v/>
      </c>
      <c r="J1380" s="19">
        <v>1377</v>
      </c>
      <c r="K1380" s="30" t="str">
        <f t="shared" si="380"/>
        <v/>
      </c>
      <c r="L1380" s="77" t="str">
        <f t="shared" si="381"/>
        <v/>
      </c>
      <c r="M1380" s="27" t="str">
        <f t="shared" si="387"/>
        <v/>
      </c>
      <c r="N1380" s="22" t="str">
        <f t="shared" si="382"/>
        <v/>
      </c>
      <c r="O1380" s="28" t="str">
        <f t="shared" ca="1" si="383"/>
        <v/>
      </c>
      <c r="P1380" s="28" t="str">
        <f t="shared" ca="1" si="384"/>
        <v/>
      </c>
      <c r="Q1380" s="20" t="str">
        <f ca="1">IF(O1380="","",SUM($P$4:$P1380))</f>
        <v/>
      </c>
      <c r="R1380" s="28" t="e">
        <f t="shared" si="390"/>
        <v>#N/A</v>
      </c>
      <c r="S1380" s="77">
        <f ca="1">SUM(L$4:L1380)</f>
        <v>2.0942968194393936</v>
      </c>
      <c r="T1380" s="80">
        <f t="shared" ca="1" si="385"/>
        <v>1</v>
      </c>
      <c r="U1380" s="80" t="e">
        <f t="shared" ca="1" si="386"/>
        <v>#N/A</v>
      </c>
      <c r="V1380" s="2"/>
      <c r="W1380" s="2"/>
      <c r="X1380" s="2"/>
      <c r="Y1380" s="2"/>
      <c r="AB1380" s="6"/>
      <c r="AC1380" s="6"/>
      <c r="AP1380" s="35" t="e">
        <f t="shared" si="388"/>
        <v>#N/A</v>
      </c>
      <c r="AQ1380" s="78" t="e">
        <f t="shared" ca="1" si="389"/>
        <v>#N/A</v>
      </c>
    </row>
    <row r="1381" spans="1:43">
      <c r="A1381" s="74">
        <v>2.3979400086720402</v>
      </c>
      <c r="B1381" s="74">
        <v>11374</v>
      </c>
      <c r="C1381" s="35">
        <v>0</v>
      </c>
      <c r="D1381" s="35">
        <f t="shared" ca="1" si="376"/>
        <v>26</v>
      </c>
      <c r="E1381" s="35">
        <f t="shared" ca="1" si="377"/>
        <v>8.2740958548173696E-4</v>
      </c>
      <c r="F1381" s="35">
        <f ca="1">E1381*'Input Sheet'!$D$2/SUM(OFFSET($E$4,0,0,'Input Sheet'!$D$2))</f>
        <v>0.38590326581232098</v>
      </c>
      <c r="G1381" s="35" t="str">
        <f t="shared" si="378"/>
        <v/>
      </c>
      <c r="H1381" s="35" t="str">
        <f t="shared" si="379"/>
        <v/>
      </c>
      <c r="J1381" s="19">
        <v>1378</v>
      </c>
      <c r="K1381" s="30" t="str">
        <f t="shared" si="380"/>
        <v/>
      </c>
      <c r="L1381" s="77" t="str">
        <f t="shared" si="381"/>
        <v/>
      </c>
      <c r="M1381" s="27" t="str">
        <f t="shared" si="387"/>
        <v/>
      </c>
      <c r="N1381" s="22" t="str">
        <f t="shared" si="382"/>
        <v/>
      </c>
      <c r="O1381" s="28" t="str">
        <f t="shared" ca="1" si="383"/>
        <v/>
      </c>
      <c r="P1381" s="28" t="str">
        <f t="shared" ca="1" si="384"/>
        <v/>
      </c>
      <c r="Q1381" s="20" t="str">
        <f ca="1">IF(O1381="","",SUM($P$4:$P1381))</f>
        <v/>
      </c>
      <c r="R1381" s="28" t="e">
        <f t="shared" si="390"/>
        <v>#N/A</v>
      </c>
      <c r="S1381" s="77">
        <f ca="1">SUM(L$4:L1381)</f>
        <v>2.0942968194393936</v>
      </c>
      <c r="T1381" s="80">
        <f t="shared" ca="1" si="385"/>
        <v>1</v>
      </c>
      <c r="U1381" s="80" t="e">
        <f t="shared" ca="1" si="386"/>
        <v>#N/A</v>
      </c>
      <c r="V1381" s="2"/>
      <c r="W1381" s="2"/>
      <c r="X1381" s="2"/>
      <c r="Y1381" s="2"/>
      <c r="AB1381" s="6"/>
      <c r="AC1381" s="6"/>
      <c r="AP1381" s="35" t="e">
        <f t="shared" si="388"/>
        <v>#N/A</v>
      </c>
      <c r="AQ1381" s="78" t="e">
        <f t="shared" ca="1" si="389"/>
        <v>#N/A</v>
      </c>
    </row>
    <row r="1382" spans="1:43">
      <c r="A1382" s="74">
        <v>2.4698220159781599</v>
      </c>
      <c r="B1382" s="74">
        <v>11375</v>
      </c>
      <c r="C1382" s="35">
        <v>0</v>
      </c>
      <c r="D1382" s="35">
        <f t="shared" ca="1" si="376"/>
        <v>27</v>
      </c>
      <c r="E1382" s="35">
        <f t="shared" ca="1" si="377"/>
        <v>8.077093572559813E-4</v>
      </c>
      <c r="F1382" s="35">
        <f ca="1">E1382*'Input Sheet'!$D$2/SUM(OFFSET($E$4,0,0,'Input Sheet'!$D$2))</f>
        <v>0.3767150928167895</v>
      </c>
      <c r="G1382" s="35" t="str">
        <f t="shared" si="378"/>
        <v/>
      </c>
      <c r="H1382" s="35" t="str">
        <f t="shared" si="379"/>
        <v/>
      </c>
      <c r="J1382" s="19">
        <v>1379</v>
      </c>
      <c r="K1382" s="30" t="str">
        <f t="shared" si="380"/>
        <v/>
      </c>
      <c r="L1382" s="77" t="str">
        <f t="shared" si="381"/>
        <v/>
      </c>
      <c r="M1382" s="27" t="str">
        <f t="shared" si="387"/>
        <v/>
      </c>
      <c r="N1382" s="22" t="str">
        <f t="shared" si="382"/>
        <v/>
      </c>
      <c r="O1382" s="28" t="str">
        <f t="shared" ca="1" si="383"/>
        <v/>
      </c>
      <c r="P1382" s="28" t="str">
        <f t="shared" ca="1" si="384"/>
        <v/>
      </c>
      <c r="Q1382" s="20" t="str">
        <f ca="1">IF(O1382="","",SUM($P$4:$P1382))</f>
        <v/>
      </c>
      <c r="R1382" s="28" t="e">
        <f t="shared" si="390"/>
        <v>#N/A</v>
      </c>
      <c r="S1382" s="77">
        <f ca="1">SUM(L$4:L1382)</f>
        <v>2.0942968194393936</v>
      </c>
      <c r="T1382" s="80">
        <f t="shared" ca="1" si="385"/>
        <v>1</v>
      </c>
      <c r="U1382" s="80" t="e">
        <f t="shared" ca="1" si="386"/>
        <v>#N/A</v>
      </c>
      <c r="V1382" s="2"/>
      <c r="W1382" s="2"/>
      <c r="X1382" s="2"/>
      <c r="Y1382" s="2"/>
      <c r="AB1382" s="6"/>
      <c r="AC1382" s="6"/>
      <c r="AP1382" s="35" t="e">
        <f t="shared" si="388"/>
        <v>#N/A</v>
      </c>
      <c r="AQ1382" s="78" t="e">
        <f t="shared" ca="1" si="389"/>
        <v>#N/A</v>
      </c>
    </row>
    <row r="1383" spans="1:43">
      <c r="A1383" s="74">
        <v>2.5740312677277202</v>
      </c>
      <c r="B1383" s="74">
        <v>11376</v>
      </c>
      <c r="C1383" s="35">
        <v>0</v>
      </c>
      <c r="D1383" s="35">
        <f t="shared" ca="1" si="376"/>
        <v>29</v>
      </c>
      <c r="E1383" s="35">
        <f t="shared" ca="1" si="377"/>
        <v>1.0943159033790714E-3</v>
      </c>
      <c r="F1383" s="35">
        <f ca="1">E1383*'Input Sheet'!$D$2/SUM(OFFSET($E$4,0,0,'Input Sheet'!$D$2))</f>
        <v>0.51038819026790838</v>
      </c>
      <c r="G1383" s="35" t="str">
        <f t="shared" si="378"/>
        <v/>
      </c>
      <c r="H1383" s="35" t="str">
        <f t="shared" si="379"/>
        <v/>
      </c>
      <c r="J1383" s="19">
        <v>1380</v>
      </c>
      <c r="K1383" s="30" t="str">
        <f t="shared" si="380"/>
        <v/>
      </c>
      <c r="L1383" s="77" t="str">
        <f t="shared" si="381"/>
        <v/>
      </c>
      <c r="M1383" s="27" t="str">
        <f t="shared" si="387"/>
        <v/>
      </c>
      <c r="N1383" s="22" t="str">
        <f t="shared" si="382"/>
        <v/>
      </c>
      <c r="O1383" s="28" t="str">
        <f t="shared" ca="1" si="383"/>
        <v/>
      </c>
      <c r="P1383" s="28" t="str">
        <f t="shared" ca="1" si="384"/>
        <v/>
      </c>
      <c r="Q1383" s="20" t="str">
        <f ca="1">IF(O1383="","",SUM($P$4:$P1383))</f>
        <v/>
      </c>
      <c r="R1383" s="28" t="e">
        <f t="shared" si="390"/>
        <v>#N/A</v>
      </c>
      <c r="S1383" s="77">
        <f ca="1">SUM(L$4:L1383)</f>
        <v>2.0942968194393936</v>
      </c>
      <c r="T1383" s="80">
        <f t="shared" ca="1" si="385"/>
        <v>1</v>
      </c>
      <c r="U1383" s="80" t="e">
        <f t="shared" ca="1" si="386"/>
        <v>#N/A</v>
      </c>
      <c r="V1383" s="2"/>
      <c r="W1383" s="2"/>
      <c r="X1383" s="2"/>
      <c r="Y1383" s="2"/>
      <c r="AB1383" s="6"/>
      <c r="AC1383" s="6"/>
      <c r="AP1383" s="35" t="e">
        <f t="shared" si="388"/>
        <v>#N/A</v>
      </c>
      <c r="AQ1383" s="78" t="e">
        <f t="shared" ca="1" si="389"/>
        <v>#N/A</v>
      </c>
    </row>
    <row r="1384" spans="1:43">
      <c r="A1384" s="74">
        <v>2.3180633349627602</v>
      </c>
      <c r="B1384" s="74">
        <v>11377</v>
      </c>
      <c r="C1384" s="35">
        <v>0</v>
      </c>
      <c r="D1384" s="35">
        <f t="shared" ca="1" si="376"/>
        <v>24</v>
      </c>
      <c r="E1384" s="35">
        <f t="shared" ca="1" si="377"/>
        <v>7.7985731045405093E-4</v>
      </c>
      <c r="F1384" s="35">
        <f ca="1">E1384*'Input Sheet'!$D$2/SUM(OFFSET($E$4,0,0,'Input Sheet'!$D$2))</f>
        <v>0.36372491720241751</v>
      </c>
      <c r="G1384" s="35" t="str">
        <f t="shared" si="378"/>
        <v/>
      </c>
      <c r="H1384" s="35" t="str">
        <f t="shared" si="379"/>
        <v/>
      </c>
      <c r="J1384" s="19">
        <v>1381</v>
      </c>
      <c r="K1384" s="30" t="str">
        <f t="shared" si="380"/>
        <v/>
      </c>
      <c r="L1384" s="77" t="str">
        <f t="shared" si="381"/>
        <v/>
      </c>
      <c r="M1384" s="27" t="str">
        <f t="shared" si="387"/>
        <v/>
      </c>
      <c r="N1384" s="22" t="str">
        <f t="shared" si="382"/>
        <v/>
      </c>
      <c r="O1384" s="28" t="str">
        <f t="shared" ca="1" si="383"/>
        <v/>
      </c>
      <c r="P1384" s="28" t="str">
        <f t="shared" ca="1" si="384"/>
        <v/>
      </c>
      <c r="Q1384" s="20" t="str">
        <f ca="1">IF(O1384="","",SUM($P$4:$P1384))</f>
        <v/>
      </c>
      <c r="R1384" s="28" t="e">
        <f t="shared" si="390"/>
        <v>#N/A</v>
      </c>
      <c r="S1384" s="77">
        <f ca="1">SUM(L$4:L1384)</f>
        <v>2.0942968194393936</v>
      </c>
      <c r="T1384" s="80">
        <f t="shared" ca="1" si="385"/>
        <v>1</v>
      </c>
      <c r="U1384" s="80" t="e">
        <f t="shared" ca="1" si="386"/>
        <v>#N/A</v>
      </c>
      <c r="V1384" s="2"/>
      <c r="W1384" s="2"/>
      <c r="X1384" s="2"/>
      <c r="Y1384" s="2"/>
      <c r="AB1384" s="6"/>
      <c r="AC1384" s="6"/>
      <c r="AP1384" s="35" t="e">
        <f t="shared" si="388"/>
        <v>#N/A</v>
      </c>
      <c r="AQ1384" s="78" t="e">
        <f t="shared" ca="1" si="389"/>
        <v>#N/A</v>
      </c>
    </row>
    <row r="1385" spans="1:43">
      <c r="A1385" s="74">
        <v>3.1841233542396701</v>
      </c>
      <c r="B1385" s="74">
        <v>11378</v>
      </c>
      <c r="C1385" s="35">
        <v>0</v>
      </c>
      <c r="D1385" s="35">
        <f t="shared" ca="1" si="376"/>
        <v>42</v>
      </c>
      <c r="E1385" s="35">
        <f t="shared" ca="1" si="377"/>
        <v>2.1538916193492835E-3</v>
      </c>
      <c r="F1385" s="35">
        <f ca="1">E1385*'Input Sheet'!$D$2/SUM(OFFSET($E$4,0,0,'Input Sheet'!$D$2))</f>
        <v>1.0045735808447722</v>
      </c>
      <c r="G1385" s="35" t="str">
        <f t="shared" si="378"/>
        <v/>
      </c>
      <c r="H1385" s="35" t="str">
        <f t="shared" si="379"/>
        <v/>
      </c>
      <c r="J1385" s="19">
        <v>1382</v>
      </c>
      <c r="K1385" s="30" t="str">
        <f t="shared" si="380"/>
        <v/>
      </c>
      <c r="L1385" s="77" t="str">
        <f t="shared" si="381"/>
        <v/>
      </c>
      <c r="M1385" s="27" t="str">
        <f t="shared" si="387"/>
        <v/>
      </c>
      <c r="N1385" s="22" t="str">
        <f t="shared" si="382"/>
        <v/>
      </c>
      <c r="O1385" s="28" t="str">
        <f t="shared" ca="1" si="383"/>
        <v/>
      </c>
      <c r="P1385" s="28" t="str">
        <f t="shared" ca="1" si="384"/>
        <v/>
      </c>
      <c r="Q1385" s="20" t="str">
        <f ca="1">IF(O1385="","",SUM($P$4:$P1385))</f>
        <v/>
      </c>
      <c r="R1385" s="28" t="e">
        <f t="shared" si="390"/>
        <v>#N/A</v>
      </c>
      <c r="S1385" s="77">
        <f ca="1">SUM(L$4:L1385)</f>
        <v>2.0942968194393936</v>
      </c>
      <c r="T1385" s="80">
        <f t="shared" ca="1" si="385"/>
        <v>1</v>
      </c>
      <c r="U1385" s="80" t="e">
        <f t="shared" ca="1" si="386"/>
        <v>#N/A</v>
      </c>
      <c r="V1385" s="2"/>
      <c r="W1385" s="2"/>
      <c r="X1385" s="2"/>
      <c r="Y1385" s="2"/>
      <c r="AB1385" s="6"/>
      <c r="AC1385" s="6"/>
      <c r="AP1385" s="35" t="e">
        <f t="shared" si="388"/>
        <v>#N/A</v>
      </c>
      <c r="AQ1385" s="78" t="e">
        <f t="shared" ca="1" si="389"/>
        <v>#N/A</v>
      </c>
    </row>
    <row r="1386" spans="1:43">
      <c r="A1386" s="74">
        <v>2.7168377232995198</v>
      </c>
      <c r="B1386" s="74">
        <v>11382</v>
      </c>
      <c r="C1386" s="35">
        <v>0</v>
      </c>
      <c r="D1386" s="35">
        <f t="shared" ca="1" si="376"/>
        <v>32</v>
      </c>
      <c r="E1386" s="35">
        <f t="shared" ca="1" si="377"/>
        <v>9.4891728684618783E-4</v>
      </c>
      <c r="F1386" s="35">
        <f ca="1">E1386*'Input Sheet'!$D$2/SUM(OFFSET($E$4,0,0,'Input Sheet'!$D$2))</f>
        <v>0.44257437477776673</v>
      </c>
      <c r="G1386" s="35" t="str">
        <f t="shared" si="378"/>
        <v/>
      </c>
      <c r="H1386" s="35" t="str">
        <f t="shared" si="379"/>
        <v/>
      </c>
      <c r="J1386" s="19">
        <v>1383</v>
      </c>
      <c r="K1386" s="30" t="str">
        <f t="shared" si="380"/>
        <v/>
      </c>
      <c r="L1386" s="77" t="str">
        <f t="shared" si="381"/>
        <v/>
      </c>
      <c r="M1386" s="27" t="str">
        <f t="shared" si="387"/>
        <v/>
      </c>
      <c r="N1386" s="22" t="str">
        <f t="shared" si="382"/>
        <v/>
      </c>
      <c r="O1386" s="28" t="str">
        <f t="shared" ca="1" si="383"/>
        <v/>
      </c>
      <c r="P1386" s="28" t="str">
        <f t="shared" ca="1" si="384"/>
        <v/>
      </c>
      <c r="Q1386" s="20" t="str">
        <f ca="1">IF(O1386="","",SUM($P$4:$P1386))</f>
        <v/>
      </c>
      <c r="R1386" s="28" t="e">
        <f t="shared" si="390"/>
        <v>#N/A</v>
      </c>
      <c r="S1386" s="77">
        <f ca="1">SUM(L$4:L1386)</f>
        <v>2.0942968194393936</v>
      </c>
      <c r="T1386" s="80">
        <f t="shared" ca="1" si="385"/>
        <v>1</v>
      </c>
      <c r="U1386" s="80" t="e">
        <f t="shared" ca="1" si="386"/>
        <v>#N/A</v>
      </c>
      <c r="V1386" s="2"/>
      <c r="W1386" s="2"/>
      <c r="X1386" s="2"/>
      <c r="Y1386" s="2"/>
      <c r="AB1386" s="6"/>
      <c r="AC1386" s="6"/>
      <c r="AP1386" s="35" t="e">
        <f t="shared" si="388"/>
        <v>#N/A</v>
      </c>
      <c r="AQ1386" s="78" t="e">
        <f t="shared" ca="1" si="389"/>
        <v>#N/A</v>
      </c>
    </row>
    <row r="1387" spans="1:43">
      <c r="A1387" s="74">
        <v>2.6170003411209</v>
      </c>
      <c r="B1387" s="74">
        <v>11388</v>
      </c>
      <c r="C1387" s="35">
        <v>0</v>
      </c>
      <c r="D1387" s="35">
        <f t="shared" ca="1" si="376"/>
        <v>30</v>
      </c>
      <c r="E1387" s="35">
        <f t="shared" ca="1" si="377"/>
        <v>1.2681791777477088E-3</v>
      </c>
      <c r="F1387" s="35">
        <f ca="1">E1387*'Input Sheet'!$D$2/SUM(OFFSET($E$4,0,0,'Input Sheet'!$D$2))</f>
        <v>0.59147790274037981</v>
      </c>
      <c r="G1387" s="35" t="str">
        <f t="shared" si="378"/>
        <v/>
      </c>
      <c r="H1387" s="35" t="str">
        <f t="shared" si="379"/>
        <v/>
      </c>
      <c r="J1387" s="19">
        <v>1384</v>
      </c>
      <c r="K1387" s="30" t="str">
        <f t="shared" si="380"/>
        <v/>
      </c>
      <c r="L1387" s="77" t="str">
        <f t="shared" si="381"/>
        <v/>
      </c>
      <c r="M1387" s="27" t="str">
        <f t="shared" si="387"/>
        <v/>
      </c>
      <c r="N1387" s="22" t="str">
        <f t="shared" si="382"/>
        <v/>
      </c>
      <c r="O1387" s="28" t="str">
        <f t="shared" ca="1" si="383"/>
        <v/>
      </c>
      <c r="P1387" s="28" t="str">
        <f t="shared" ca="1" si="384"/>
        <v/>
      </c>
      <c r="Q1387" s="20" t="str">
        <f ca="1">IF(O1387="","",SUM($P$4:$P1387))</f>
        <v/>
      </c>
      <c r="R1387" s="28" t="e">
        <f t="shared" si="390"/>
        <v>#N/A</v>
      </c>
      <c r="S1387" s="77">
        <f ca="1">SUM(L$4:L1387)</f>
        <v>2.0942968194393936</v>
      </c>
      <c r="T1387" s="80">
        <f t="shared" ca="1" si="385"/>
        <v>1</v>
      </c>
      <c r="U1387" s="80" t="e">
        <f t="shared" ca="1" si="386"/>
        <v>#N/A</v>
      </c>
      <c r="V1387" s="2"/>
      <c r="W1387" s="2"/>
      <c r="X1387" s="2"/>
      <c r="Y1387" s="2"/>
      <c r="AB1387" s="6"/>
      <c r="AC1387" s="6"/>
      <c r="AP1387" s="35" t="e">
        <f t="shared" si="388"/>
        <v>#N/A</v>
      </c>
      <c r="AQ1387" s="78" t="e">
        <f t="shared" ca="1" si="389"/>
        <v>#N/A</v>
      </c>
    </row>
    <row r="1388" spans="1:43">
      <c r="A1388" s="74">
        <v>2.2380461031287999</v>
      </c>
      <c r="B1388" s="74">
        <v>11389</v>
      </c>
      <c r="C1388" s="35">
        <v>0</v>
      </c>
      <c r="D1388" s="35">
        <f t="shared" ca="1" si="376"/>
        <v>22</v>
      </c>
      <c r="E1388" s="35">
        <f t="shared" ca="1" si="377"/>
        <v>6.717582773218062E-4</v>
      </c>
      <c r="F1388" s="35">
        <f ca="1">E1388*'Input Sheet'!$D$2/SUM(OFFSET($E$4,0,0,'Input Sheet'!$D$2))</f>
        <v>0.31330760194663687</v>
      </c>
      <c r="G1388" s="35" t="str">
        <f t="shared" si="378"/>
        <v/>
      </c>
      <c r="H1388" s="35" t="str">
        <f t="shared" si="379"/>
        <v/>
      </c>
      <c r="J1388" s="19">
        <v>1385</v>
      </c>
      <c r="K1388" s="30" t="str">
        <f t="shared" si="380"/>
        <v/>
      </c>
      <c r="L1388" s="77" t="str">
        <f t="shared" si="381"/>
        <v/>
      </c>
      <c r="M1388" s="27" t="str">
        <f t="shared" si="387"/>
        <v/>
      </c>
      <c r="N1388" s="22" t="str">
        <f t="shared" si="382"/>
        <v/>
      </c>
      <c r="O1388" s="28" t="str">
        <f t="shared" ca="1" si="383"/>
        <v/>
      </c>
      <c r="P1388" s="28" t="str">
        <f t="shared" ca="1" si="384"/>
        <v/>
      </c>
      <c r="Q1388" s="20" t="str">
        <f ca="1">IF(O1388="","",SUM($P$4:$P1388))</f>
        <v/>
      </c>
      <c r="R1388" s="28" t="e">
        <f t="shared" si="390"/>
        <v>#N/A</v>
      </c>
      <c r="S1388" s="77">
        <f ca="1">SUM(L$4:L1388)</f>
        <v>2.0942968194393936</v>
      </c>
      <c r="T1388" s="80">
        <f t="shared" ca="1" si="385"/>
        <v>1</v>
      </c>
      <c r="U1388" s="80" t="e">
        <f t="shared" ca="1" si="386"/>
        <v>#N/A</v>
      </c>
      <c r="V1388" s="2"/>
      <c r="W1388" s="2"/>
      <c r="X1388" s="2"/>
      <c r="Y1388" s="2"/>
      <c r="AB1388" s="6"/>
      <c r="AC1388" s="6"/>
      <c r="AP1388" s="35" t="e">
        <f t="shared" si="388"/>
        <v>#N/A</v>
      </c>
      <c r="AQ1388" s="78" t="e">
        <f t="shared" ca="1" si="389"/>
        <v>#N/A</v>
      </c>
    </row>
    <row r="1389" spans="1:43">
      <c r="A1389" s="74">
        <v>2.2764618041732398</v>
      </c>
      <c r="B1389" s="74">
        <v>11394</v>
      </c>
      <c r="C1389" s="35">
        <v>0</v>
      </c>
      <c r="D1389" s="35">
        <f t="shared" ca="1" si="376"/>
        <v>23</v>
      </c>
      <c r="E1389" s="35">
        <f t="shared" ca="1" si="377"/>
        <v>6.587144272767226E-4</v>
      </c>
      <c r="F1389" s="35">
        <f ca="1">E1389*'Input Sheet'!$D$2/SUM(OFFSET($E$4,0,0,'Input Sheet'!$D$2))</f>
        <v>0.30722395919039147</v>
      </c>
      <c r="G1389" s="35" t="str">
        <f t="shared" si="378"/>
        <v/>
      </c>
      <c r="H1389" s="35" t="str">
        <f t="shared" si="379"/>
        <v/>
      </c>
      <c r="J1389" s="19">
        <v>1386</v>
      </c>
      <c r="K1389" s="30" t="str">
        <f t="shared" si="380"/>
        <v/>
      </c>
      <c r="L1389" s="77" t="str">
        <f t="shared" si="381"/>
        <v/>
      </c>
      <c r="M1389" s="27" t="str">
        <f t="shared" si="387"/>
        <v/>
      </c>
      <c r="N1389" s="22" t="str">
        <f t="shared" si="382"/>
        <v/>
      </c>
      <c r="O1389" s="28" t="str">
        <f t="shared" ca="1" si="383"/>
        <v/>
      </c>
      <c r="P1389" s="28" t="str">
        <f t="shared" ca="1" si="384"/>
        <v/>
      </c>
      <c r="Q1389" s="20" t="str">
        <f ca="1">IF(O1389="","",SUM($P$4:$P1389))</f>
        <v/>
      </c>
      <c r="R1389" s="28" t="e">
        <f t="shared" si="390"/>
        <v>#N/A</v>
      </c>
      <c r="S1389" s="77">
        <f ca="1">SUM(L$4:L1389)</f>
        <v>2.0942968194393936</v>
      </c>
      <c r="T1389" s="80">
        <f t="shared" ca="1" si="385"/>
        <v>1</v>
      </c>
      <c r="U1389" s="80" t="e">
        <f t="shared" ca="1" si="386"/>
        <v>#N/A</v>
      </c>
      <c r="V1389" s="2"/>
      <c r="W1389" s="2"/>
      <c r="X1389" s="2"/>
      <c r="Y1389" s="2"/>
      <c r="AB1389" s="6"/>
      <c r="AC1389" s="6"/>
      <c r="AP1389" s="35" t="e">
        <f t="shared" si="388"/>
        <v>#N/A</v>
      </c>
      <c r="AQ1389" s="78" t="e">
        <f t="shared" ca="1" si="389"/>
        <v>#N/A</v>
      </c>
    </row>
    <row r="1390" spans="1:43">
      <c r="A1390" s="74">
        <v>3.2062860444124301</v>
      </c>
      <c r="B1390" s="74">
        <v>11403</v>
      </c>
      <c r="C1390" s="35">
        <v>0</v>
      </c>
      <c r="D1390" s="35">
        <f t="shared" ca="1" si="376"/>
        <v>43</v>
      </c>
      <c r="E1390" s="35">
        <f t="shared" ca="1" si="377"/>
        <v>2.8871313195532947E-3</v>
      </c>
      <c r="F1390" s="35">
        <f ca="1">E1390*'Input Sheet'!$D$2/SUM(OFFSET($E$4,0,0,'Input Sheet'!$D$2))</f>
        <v>1.346556076451503</v>
      </c>
      <c r="G1390" s="35" t="str">
        <f t="shared" si="378"/>
        <v/>
      </c>
      <c r="H1390" s="35" t="str">
        <f t="shared" si="379"/>
        <v/>
      </c>
      <c r="J1390" s="19">
        <v>1387</v>
      </c>
      <c r="K1390" s="30" t="str">
        <f t="shared" si="380"/>
        <v/>
      </c>
      <c r="L1390" s="77" t="str">
        <f t="shared" si="381"/>
        <v/>
      </c>
      <c r="M1390" s="27" t="str">
        <f t="shared" si="387"/>
        <v/>
      </c>
      <c r="N1390" s="22" t="str">
        <f t="shared" si="382"/>
        <v/>
      </c>
      <c r="O1390" s="28" t="str">
        <f t="shared" ca="1" si="383"/>
        <v/>
      </c>
      <c r="P1390" s="28" t="str">
        <f t="shared" ca="1" si="384"/>
        <v/>
      </c>
      <c r="Q1390" s="20" t="str">
        <f ca="1">IF(O1390="","",SUM($P$4:$P1390))</f>
        <v/>
      </c>
      <c r="R1390" s="28" t="e">
        <f t="shared" si="390"/>
        <v>#N/A</v>
      </c>
      <c r="S1390" s="77">
        <f ca="1">SUM(L$4:L1390)</f>
        <v>2.0942968194393936</v>
      </c>
      <c r="T1390" s="80">
        <f t="shared" ca="1" si="385"/>
        <v>1</v>
      </c>
      <c r="U1390" s="80" t="e">
        <f t="shared" ca="1" si="386"/>
        <v>#N/A</v>
      </c>
      <c r="V1390" s="2"/>
      <c r="W1390" s="2"/>
      <c r="X1390" s="2"/>
      <c r="Y1390" s="2"/>
      <c r="AB1390" s="6"/>
      <c r="AC1390" s="6"/>
      <c r="AP1390" s="35" t="e">
        <f t="shared" si="388"/>
        <v>#N/A</v>
      </c>
      <c r="AQ1390" s="78" t="e">
        <f t="shared" ca="1" si="389"/>
        <v>#N/A</v>
      </c>
    </row>
    <row r="1391" spans="1:43">
      <c r="A1391" s="74">
        <v>3.2195845262142502</v>
      </c>
      <c r="B1391" s="74">
        <v>11404</v>
      </c>
      <c r="C1391" s="35">
        <v>0</v>
      </c>
      <c r="D1391" s="35">
        <f t="shared" ca="1" si="376"/>
        <v>43</v>
      </c>
      <c r="E1391" s="35">
        <f t="shared" ca="1" si="377"/>
        <v>2.8871313195532947E-3</v>
      </c>
      <c r="F1391" s="35">
        <f ca="1">E1391*'Input Sheet'!$D$2/SUM(OFFSET($E$4,0,0,'Input Sheet'!$D$2))</f>
        <v>1.346556076451503</v>
      </c>
      <c r="G1391" s="35" t="str">
        <f t="shared" si="378"/>
        <v/>
      </c>
      <c r="H1391" s="35" t="str">
        <f t="shared" si="379"/>
        <v/>
      </c>
      <c r="J1391" s="19">
        <v>1388</v>
      </c>
      <c r="K1391" s="30" t="str">
        <f t="shared" si="380"/>
        <v/>
      </c>
      <c r="L1391" s="77" t="str">
        <f t="shared" si="381"/>
        <v/>
      </c>
      <c r="M1391" s="27" t="str">
        <f t="shared" si="387"/>
        <v/>
      </c>
      <c r="N1391" s="22" t="str">
        <f t="shared" si="382"/>
        <v/>
      </c>
      <c r="O1391" s="28" t="str">
        <f t="shared" ca="1" si="383"/>
        <v/>
      </c>
      <c r="P1391" s="28" t="str">
        <f t="shared" ca="1" si="384"/>
        <v/>
      </c>
      <c r="Q1391" s="20" t="str">
        <f ca="1">IF(O1391="","",SUM($P$4:$P1391))</f>
        <v/>
      </c>
      <c r="R1391" s="28" t="e">
        <f t="shared" si="390"/>
        <v>#N/A</v>
      </c>
      <c r="S1391" s="77">
        <f ca="1">SUM(L$4:L1391)</f>
        <v>2.0942968194393936</v>
      </c>
      <c r="T1391" s="80">
        <f t="shared" ca="1" si="385"/>
        <v>1</v>
      </c>
      <c r="U1391" s="80" t="e">
        <f t="shared" ca="1" si="386"/>
        <v>#N/A</v>
      </c>
      <c r="V1391" s="2"/>
      <c r="W1391" s="2"/>
      <c r="X1391" s="2"/>
      <c r="Y1391" s="2"/>
      <c r="AB1391" s="6"/>
      <c r="AC1391" s="6"/>
      <c r="AP1391" s="35" t="e">
        <f t="shared" si="388"/>
        <v>#N/A</v>
      </c>
      <c r="AQ1391" s="78" t="e">
        <f t="shared" ca="1" si="389"/>
        <v>#N/A</v>
      </c>
    </row>
    <row r="1392" spans="1:43">
      <c r="A1392" s="74">
        <v>2.9164539485499299</v>
      </c>
      <c r="B1392" s="74">
        <v>11405</v>
      </c>
      <c r="C1392" s="35">
        <v>0</v>
      </c>
      <c r="D1392" s="35">
        <f t="shared" ca="1" si="376"/>
        <v>37</v>
      </c>
      <c r="E1392" s="35">
        <f t="shared" ca="1" si="377"/>
        <v>1.8337185407973631E-3</v>
      </c>
      <c r="F1392" s="35">
        <f ca="1">E1392*'Input Sheet'!$D$2/SUM(OFFSET($E$4,0,0,'Input Sheet'!$D$2))</f>
        <v>0.85524507558406282</v>
      </c>
      <c r="G1392" s="35" t="str">
        <f t="shared" si="378"/>
        <v/>
      </c>
      <c r="H1392" s="35" t="str">
        <f t="shared" si="379"/>
        <v/>
      </c>
      <c r="J1392" s="19">
        <v>1389</v>
      </c>
      <c r="K1392" s="30" t="str">
        <f t="shared" si="380"/>
        <v/>
      </c>
      <c r="L1392" s="77" t="str">
        <f t="shared" si="381"/>
        <v/>
      </c>
      <c r="M1392" s="27" t="str">
        <f t="shared" si="387"/>
        <v/>
      </c>
      <c r="N1392" s="22" t="str">
        <f t="shared" si="382"/>
        <v/>
      </c>
      <c r="O1392" s="28" t="str">
        <f t="shared" ca="1" si="383"/>
        <v/>
      </c>
      <c r="P1392" s="28" t="str">
        <f t="shared" ca="1" si="384"/>
        <v/>
      </c>
      <c r="Q1392" s="20" t="str">
        <f ca="1">IF(O1392="","",SUM($P$4:$P1392))</f>
        <v/>
      </c>
      <c r="R1392" s="28" t="e">
        <f t="shared" si="390"/>
        <v>#N/A</v>
      </c>
      <c r="S1392" s="77">
        <f ca="1">SUM(L$4:L1392)</f>
        <v>2.0942968194393936</v>
      </c>
      <c r="T1392" s="80">
        <f t="shared" ca="1" si="385"/>
        <v>1</v>
      </c>
      <c r="U1392" s="80" t="e">
        <f t="shared" ca="1" si="386"/>
        <v>#N/A</v>
      </c>
      <c r="V1392" s="2"/>
      <c r="W1392" s="2"/>
      <c r="X1392" s="2"/>
      <c r="Y1392" s="2"/>
      <c r="AB1392" s="6"/>
      <c r="AC1392" s="6"/>
      <c r="AP1392" s="35" t="e">
        <f t="shared" si="388"/>
        <v>#N/A</v>
      </c>
      <c r="AQ1392" s="78" t="e">
        <f t="shared" ca="1" si="389"/>
        <v>#N/A</v>
      </c>
    </row>
    <row r="1393" spans="1:43">
      <c r="A1393" s="74">
        <v>2.26951294421792</v>
      </c>
      <c r="B1393" s="74">
        <v>11409</v>
      </c>
      <c r="C1393" s="35">
        <v>0</v>
      </c>
      <c r="D1393" s="35">
        <f t="shared" ca="1" si="376"/>
        <v>23</v>
      </c>
      <c r="E1393" s="35">
        <f t="shared" ca="1" si="377"/>
        <v>6.587144272767226E-4</v>
      </c>
      <c r="F1393" s="35">
        <f ca="1">E1393*'Input Sheet'!$D$2/SUM(OFFSET($E$4,0,0,'Input Sheet'!$D$2))</f>
        <v>0.30722395919039147</v>
      </c>
      <c r="G1393" s="35" t="str">
        <f t="shared" si="378"/>
        <v/>
      </c>
      <c r="H1393" s="35" t="str">
        <f t="shared" si="379"/>
        <v/>
      </c>
      <c r="J1393" s="19">
        <v>1390</v>
      </c>
      <c r="K1393" s="30" t="str">
        <f t="shared" si="380"/>
        <v/>
      </c>
      <c r="L1393" s="77" t="str">
        <f t="shared" si="381"/>
        <v/>
      </c>
      <c r="M1393" s="27" t="str">
        <f t="shared" si="387"/>
        <v/>
      </c>
      <c r="N1393" s="22" t="str">
        <f t="shared" si="382"/>
        <v/>
      </c>
      <c r="O1393" s="28" t="str">
        <f t="shared" ca="1" si="383"/>
        <v/>
      </c>
      <c r="P1393" s="28" t="str">
        <f t="shared" ca="1" si="384"/>
        <v/>
      </c>
      <c r="Q1393" s="20" t="str">
        <f ca="1">IF(O1393="","",SUM($P$4:$P1393))</f>
        <v/>
      </c>
      <c r="R1393" s="28" t="e">
        <f t="shared" si="390"/>
        <v>#N/A</v>
      </c>
      <c r="S1393" s="77">
        <f ca="1">SUM(L$4:L1393)</f>
        <v>2.0942968194393936</v>
      </c>
      <c r="T1393" s="80">
        <f t="shared" ca="1" si="385"/>
        <v>1</v>
      </c>
      <c r="U1393" s="80" t="e">
        <f t="shared" ca="1" si="386"/>
        <v>#N/A</v>
      </c>
      <c r="V1393" s="2"/>
      <c r="W1393" s="2"/>
      <c r="X1393" s="2"/>
      <c r="Y1393" s="2"/>
      <c r="AB1393" s="6"/>
      <c r="AC1393" s="6"/>
      <c r="AP1393" s="35" t="e">
        <f t="shared" si="388"/>
        <v>#N/A</v>
      </c>
      <c r="AQ1393" s="78" t="e">
        <f t="shared" ca="1" si="389"/>
        <v>#N/A</v>
      </c>
    </row>
    <row r="1394" spans="1:43">
      <c r="A1394" s="74">
        <v>2.2201080880400501</v>
      </c>
      <c r="B1394" s="74">
        <v>11410</v>
      </c>
      <c r="C1394" s="35">
        <v>1.0563380281690101E-2</v>
      </c>
      <c r="D1394" s="35">
        <f t="shared" ca="1" si="376"/>
        <v>22</v>
      </c>
      <c r="E1394" s="35">
        <f t="shared" ca="1" si="377"/>
        <v>6.717582773218062E-4</v>
      </c>
      <c r="F1394" s="35">
        <f ca="1">E1394*'Input Sheet'!$D$2/SUM(OFFSET($E$4,0,0,'Input Sheet'!$D$2))</f>
        <v>0.31330760194663687</v>
      </c>
      <c r="G1394" s="35">
        <f t="shared" si="378"/>
        <v>2.2201080880400501</v>
      </c>
      <c r="H1394" s="35">
        <f t="shared" si="379"/>
        <v>4</v>
      </c>
      <c r="J1394" s="19">
        <v>1391</v>
      </c>
      <c r="K1394" s="30" t="str">
        <f t="shared" si="380"/>
        <v/>
      </c>
      <c r="L1394" s="77" t="str">
        <f t="shared" si="381"/>
        <v/>
      </c>
      <c r="M1394" s="27" t="str">
        <f t="shared" si="387"/>
        <v/>
      </c>
      <c r="N1394" s="22" t="str">
        <f t="shared" si="382"/>
        <v/>
      </c>
      <c r="O1394" s="28" t="str">
        <f t="shared" ca="1" si="383"/>
        <v/>
      </c>
      <c r="P1394" s="28" t="str">
        <f t="shared" ca="1" si="384"/>
        <v/>
      </c>
      <c r="Q1394" s="20" t="str">
        <f ca="1">IF(O1394="","",SUM($P$4:$P1394))</f>
        <v/>
      </c>
      <c r="R1394" s="28" t="e">
        <f t="shared" si="390"/>
        <v>#N/A</v>
      </c>
      <c r="S1394" s="77">
        <f ca="1">SUM(L$4:L1394)</f>
        <v>2.0942968194393936</v>
      </c>
      <c r="T1394" s="80">
        <f t="shared" ca="1" si="385"/>
        <v>1</v>
      </c>
      <c r="U1394" s="80" t="e">
        <f t="shared" ca="1" si="386"/>
        <v>#N/A</v>
      </c>
      <c r="V1394" s="2"/>
      <c r="W1394" s="2"/>
      <c r="X1394" s="2"/>
      <c r="Y1394" s="2"/>
      <c r="AB1394" s="6"/>
      <c r="AC1394" s="6"/>
      <c r="AP1394" s="35" t="e">
        <f t="shared" si="388"/>
        <v>#N/A</v>
      </c>
      <c r="AQ1394" s="78" t="e">
        <f t="shared" ca="1" si="389"/>
        <v>#N/A</v>
      </c>
    </row>
    <row r="1395" spans="1:43">
      <c r="A1395" s="74">
        <v>2.1238516409670898</v>
      </c>
      <c r="B1395" s="74">
        <v>11411</v>
      </c>
      <c r="C1395" s="35">
        <v>4.2553191489361701E-2</v>
      </c>
      <c r="D1395" s="35">
        <f t="shared" ca="1" si="376"/>
        <v>20</v>
      </c>
      <c r="E1395" s="35">
        <f t="shared" ca="1" si="377"/>
        <v>9.9047570816791861E-4</v>
      </c>
      <c r="F1395" s="35">
        <f ca="1">E1395*'Input Sheet'!$D$2/SUM(OFFSET($E$4,0,0,'Input Sheet'!$D$2))</f>
        <v>0.46195719411109953</v>
      </c>
      <c r="G1395" s="35">
        <f t="shared" si="378"/>
        <v>2.1238516409670898</v>
      </c>
      <c r="H1395" s="35">
        <f t="shared" si="379"/>
        <v>3</v>
      </c>
      <c r="J1395" s="19">
        <v>1392</v>
      </c>
      <c r="K1395" s="30" t="str">
        <f t="shared" si="380"/>
        <v/>
      </c>
      <c r="L1395" s="77" t="str">
        <f t="shared" si="381"/>
        <v/>
      </c>
      <c r="M1395" s="27" t="str">
        <f t="shared" si="387"/>
        <v/>
      </c>
      <c r="N1395" s="22" t="str">
        <f t="shared" si="382"/>
        <v/>
      </c>
      <c r="O1395" s="28" t="str">
        <f t="shared" ca="1" si="383"/>
        <v/>
      </c>
      <c r="P1395" s="28" t="str">
        <f t="shared" ca="1" si="384"/>
        <v/>
      </c>
      <c r="Q1395" s="20" t="str">
        <f ca="1">IF(O1395="","",SUM($P$4:$P1395))</f>
        <v/>
      </c>
      <c r="R1395" s="28" t="e">
        <f t="shared" si="390"/>
        <v>#N/A</v>
      </c>
      <c r="S1395" s="77">
        <f ca="1">SUM(L$4:L1395)</f>
        <v>2.0942968194393936</v>
      </c>
      <c r="T1395" s="80">
        <f t="shared" ca="1" si="385"/>
        <v>1</v>
      </c>
      <c r="U1395" s="80" t="e">
        <f t="shared" ca="1" si="386"/>
        <v>#N/A</v>
      </c>
      <c r="V1395" s="2"/>
      <c r="W1395" s="2"/>
      <c r="X1395" s="2"/>
      <c r="Y1395" s="2"/>
      <c r="AB1395" s="6"/>
      <c r="AC1395" s="6"/>
      <c r="AP1395" s="35" t="e">
        <f t="shared" si="388"/>
        <v>#N/A</v>
      </c>
      <c r="AQ1395" s="78" t="e">
        <f t="shared" ca="1" si="389"/>
        <v>#N/A</v>
      </c>
    </row>
    <row r="1396" spans="1:43">
      <c r="A1396" s="74">
        <v>2.12057393120585</v>
      </c>
      <c r="B1396" s="74">
        <v>11412</v>
      </c>
      <c r="C1396" s="35">
        <v>0</v>
      </c>
      <c r="D1396" s="35">
        <f t="shared" ca="1" si="376"/>
        <v>20</v>
      </c>
      <c r="E1396" s="35">
        <f t="shared" ca="1" si="377"/>
        <v>9.9047570816791861E-4</v>
      </c>
      <c r="F1396" s="35">
        <f ca="1">E1396*'Input Sheet'!$D$2/SUM(OFFSET($E$4,0,0,'Input Sheet'!$D$2))</f>
        <v>0.46195719411109953</v>
      </c>
      <c r="G1396" s="35" t="str">
        <f t="shared" si="378"/>
        <v/>
      </c>
      <c r="H1396" s="35" t="str">
        <f t="shared" si="379"/>
        <v/>
      </c>
      <c r="J1396" s="19">
        <v>1393</v>
      </c>
      <c r="K1396" s="30" t="str">
        <f t="shared" si="380"/>
        <v/>
      </c>
      <c r="L1396" s="77" t="str">
        <f t="shared" si="381"/>
        <v/>
      </c>
      <c r="M1396" s="27" t="str">
        <f t="shared" si="387"/>
        <v/>
      </c>
      <c r="N1396" s="22" t="str">
        <f t="shared" si="382"/>
        <v/>
      </c>
      <c r="O1396" s="28" t="str">
        <f t="shared" ca="1" si="383"/>
        <v/>
      </c>
      <c r="P1396" s="28" t="str">
        <f t="shared" ca="1" si="384"/>
        <v/>
      </c>
      <c r="Q1396" s="20" t="str">
        <f ca="1">IF(O1396="","",SUM($P$4:$P1396))</f>
        <v/>
      </c>
      <c r="R1396" s="28" t="e">
        <f t="shared" si="390"/>
        <v>#N/A</v>
      </c>
      <c r="S1396" s="77">
        <f ca="1">SUM(L$4:L1396)</f>
        <v>2.0942968194393936</v>
      </c>
      <c r="T1396" s="80">
        <f t="shared" ca="1" si="385"/>
        <v>1</v>
      </c>
      <c r="U1396" s="80" t="e">
        <f t="shared" ca="1" si="386"/>
        <v>#N/A</v>
      </c>
      <c r="V1396" s="2"/>
      <c r="W1396" s="2"/>
      <c r="X1396" s="2"/>
      <c r="Y1396" s="2"/>
      <c r="AB1396" s="6"/>
      <c r="AC1396" s="6"/>
      <c r="AP1396" s="35" t="e">
        <f t="shared" si="388"/>
        <v>#N/A</v>
      </c>
      <c r="AQ1396" s="78" t="e">
        <f t="shared" ca="1" si="389"/>
        <v>#N/A</v>
      </c>
    </row>
    <row r="1397" spans="1:43">
      <c r="A1397" s="74">
        <v>2.02118929906994</v>
      </c>
      <c r="B1397" s="74">
        <v>11413</v>
      </c>
      <c r="C1397" s="35">
        <v>0</v>
      </c>
      <c r="D1397" s="35">
        <f t="shared" ca="1" si="376"/>
        <v>18</v>
      </c>
      <c r="E1397" s="35">
        <f t="shared" ca="1" si="377"/>
        <v>1.4283702317789985E-3</v>
      </c>
      <c r="F1397" s="35">
        <f ca="1">E1397*'Input Sheet'!$D$2/SUM(OFFSET($E$4,0,0,'Input Sheet'!$D$2))</f>
        <v>0.66619090098126998</v>
      </c>
      <c r="G1397" s="35" t="str">
        <f t="shared" si="378"/>
        <v/>
      </c>
      <c r="H1397" s="35" t="str">
        <f t="shared" si="379"/>
        <v/>
      </c>
      <c r="J1397" s="19">
        <v>1394</v>
      </c>
      <c r="K1397" s="30" t="str">
        <f t="shared" si="380"/>
        <v/>
      </c>
      <c r="L1397" s="77" t="str">
        <f t="shared" si="381"/>
        <v/>
      </c>
      <c r="M1397" s="27" t="str">
        <f t="shared" si="387"/>
        <v/>
      </c>
      <c r="N1397" s="22" t="str">
        <f t="shared" si="382"/>
        <v/>
      </c>
      <c r="O1397" s="28" t="str">
        <f t="shared" ca="1" si="383"/>
        <v/>
      </c>
      <c r="P1397" s="28" t="str">
        <f t="shared" ca="1" si="384"/>
        <v/>
      </c>
      <c r="Q1397" s="20" t="str">
        <f ca="1">IF(O1397="","",SUM($P$4:$P1397))</f>
        <v/>
      </c>
      <c r="R1397" s="28" t="e">
        <f t="shared" si="390"/>
        <v>#N/A</v>
      </c>
      <c r="S1397" s="77">
        <f ca="1">SUM(L$4:L1397)</f>
        <v>2.0942968194393936</v>
      </c>
      <c r="T1397" s="80">
        <f t="shared" ca="1" si="385"/>
        <v>1</v>
      </c>
      <c r="U1397" s="80" t="e">
        <f t="shared" ca="1" si="386"/>
        <v>#N/A</v>
      </c>
      <c r="V1397" s="2"/>
      <c r="W1397" s="2"/>
      <c r="X1397" s="2"/>
      <c r="Y1397" s="2"/>
      <c r="AB1397" s="6"/>
      <c r="AC1397" s="6"/>
      <c r="AP1397" s="35" t="e">
        <f t="shared" si="388"/>
        <v>#N/A</v>
      </c>
      <c r="AQ1397" s="78" t="e">
        <f t="shared" ca="1" si="389"/>
        <v>#N/A</v>
      </c>
    </row>
    <row r="1398" spans="1:43">
      <c r="A1398" s="74">
        <v>2.2201080880400501</v>
      </c>
      <c r="B1398" s="74">
        <v>11414</v>
      </c>
      <c r="C1398" s="35">
        <v>4.8701298701298697E-2</v>
      </c>
      <c r="D1398" s="35">
        <f t="shared" ca="1" si="376"/>
        <v>22</v>
      </c>
      <c r="E1398" s="35">
        <f t="shared" ca="1" si="377"/>
        <v>6.717582773218062E-4</v>
      </c>
      <c r="F1398" s="35">
        <f ca="1">E1398*'Input Sheet'!$D$2/SUM(OFFSET($E$4,0,0,'Input Sheet'!$D$2))</f>
        <v>0.31330760194663687</v>
      </c>
      <c r="G1398" s="35">
        <f t="shared" si="378"/>
        <v>2.2201080880400501</v>
      </c>
      <c r="H1398" s="35">
        <f t="shared" si="379"/>
        <v>4</v>
      </c>
      <c r="J1398" s="19">
        <v>1395</v>
      </c>
      <c r="K1398" s="30" t="str">
        <f t="shared" si="380"/>
        <v/>
      </c>
      <c r="L1398" s="77" t="str">
        <f t="shared" si="381"/>
        <v/>
      </c>
      <c r="M1398" s="27" t="str">
        <f t="shared" si="387"/>
        <v/>
      </c>
      <c r="N1398" s="22" t="str">
        <f t="shared" si="382"/>
        <v/>
      </c>
      <c r="O1398" s="28" t="str">
        <f t="shared" ca="1" si="383"/>
        <v/>
      </c>
      <c r="P1398" s="28" t="str">
        <f t="shared" ca="1" si="384"/>
        <v/>
      </c>
      <c r="Q1398" s="20" t="str">
        <f ca="1">IF(O1398="","",SUM($P$4:$P1398))</f>
        <v/>
      </c>
      <c r="R1398" s="28" t="e">
        <f t="shared" si="390"/>
        <v>#N/A</v>
      </c>
      <c r="S1398" s="77">
        <f ca="1">SUM(L$4:L1398)</f>
        <v>2.0942968194393936</v>
      </c>
      <c r="T1398" s="80">
        <f t="shared" ca="1" si="385"/>
        <v>1</v>
      </c>
      <c r="U1398" s="80" t="e">
        <f t="shared" ca="1" si="386"/>
        <v>#N/A</v>
      </c>
      <c r="V1398" s="2"/>
      <c r="W1398" s="2"/>
      <c r="X1398" s="2"/>
      <c r="Y1398" s="2"/>
      <c r="AB1398" s="6"/>
      <c r="AC1398" s="6"/>
      <c r="AP1398" s="35" t="e">
        <f t="shared" si="388"/>
        <v>#N/A</v>
      </c>
      <c r="AQ1398" s="78" t="e">
        <f t="shared" ca="1" si="389"/>
        <v>#N/A</v>
      </c>
    </row>
    <row r="1399" spans="1:43">
      <c r="A1399" s="74">
        <v>2.1072099696478701</v>
      </c>
      <c r="B1399" s="74">
        <v>11415</v>
      </c>
      <c r="C1399" s="35">
        <v>5.9055118110236199E-2</v>
      </c>
      <c r="D1399" s="35">
        <f t="shared" ca="1" si="376"/>
        <v>20</v>
      </c>
      <c r="E1399" s="35">
        <f t="shared" ca="1" si="377"/>
        <v>9.9047570816791861E-4</v>
      </c>
      <c r="F1399" s="35">
        <f ca="1">E1399*'Input Sheet'!$D$2/SUM(OFFSET($E$4,0,0,'Input Sheet'!$D$2))</f>
        <v>0.46195719411109953</v>
      </c>
      <c r="G1399" s="35">
        <f t="shared" si="378"/>
        <v>2.1072099696478701</v>
      </c>
      <c r="H1399" s="35">
        <f t="shared" si="379"/>
        <v>5</v>
      </c>
      <c r="J1399" s="19">
        <v>1396</v>
      </c>
      <c r="K1399" s="30" t="str">
        <f t="shared" si="380"/>
        <v/>
      </c>
      <c r="L1399" s="77" t="str">
        <f t="shared" si="381"/>
        <v/>
      </c>
      <c r="M1399" s="27" t="str">
        <f t="shared" si="387"/>
        <v/>
      </c>
      <c r="N1399" s="22" t="str">
        <f t="shared" si="382"/>
        <v/>
      </c>
      <c r="O1399" s="28" t="str">
        <f t="shared" ca="1" si="383"/>
        <v/>
      </c>
      <c r="P1399" s="28" t="str">
        <f t="shared" ca="1" si="384"/>
        <v/>
      </c>
      <c r="Q1399" s="20" t="str">
        <f ca="1">IF(O1399="","",SUM($P$4:$P1399))</f>
        <v/>
      </c>
      <c r="R1399" s="28" t="e">
        <f t="shared" si="390"/>
        <v>#N/A</v>
      </c>
      <c r="S1399" s="77">
        <f ca="1">SUM(L$4:L1399)</f>
        <v>2.0942968194393936</v>
      </c>
      <c r="T1399" s="80">
        <f t="shared" ca="1" si="385"/>
        <v>1</v>
      </c>
      <c r="U1399" s="80" t="e">
        <f t="shared" ca="1" si="386"/>
        <v>#N/A</v>
      </c>
      <c r="V1399" s="2"/>
      <c r="W1399" s="2"/>
      <c r="X1399" s="2"/>
      <c r="Y1399" s="2"/>
      <c r="AB1399" s="6"/>
      <c r="AC1399" s="6"/>
      <c r="AP1399" s="35" t="e">
        <f t="shared" si="388"/>
        <v>#N/A</v>
      </c>
      <c r="AQ1399" s="78" t="e">
        <f t="shared" ca="1" si="389"/>
        <v>#N/A</v>
      </c>
    </row>
    <row r="1400" spans="1:43">
      <c r="A1400" s="74">
        <v>2.0969100130080598</v>
      </c>
      <c r="B1400" s="74">
        <v>11416</v>
      </c>
      <c r="C1400" s="35">
        <v>0.164556962025316</v>
      </c>
      <c r="D1400" s="35">
        <f t="shared" ca="1" si="376"/>
        <v>19</v>
      </c>
      <c r="E1400" s="35">
        <f t="shared" ca="1" si="377"/>
        <v>1.0051494223629991E-3</v>
      </c>
      <c r="F1400" s="35">
        <f ca="1">E1400*'Input Sheet'!$D$2/SUM(OFFSET($E$4,0,0,'Input Sheet'!$D$2))</f>
        <v>0.46880100439422701</v>
      </c>
      <c r="G1400" s="35">
        <f t="shared" si="378"/>
        <v>2.0969100130080598</v>
      </c>
      <c r="H1400" s="35">
        <f t="shared" si="379"/>
        <v>9</v>
      </c>
      <c r="J1400" s="19">
        <v>1397</v>
      </c>
      <c r="K1400" s="30" t="str">
        <f t="shared" si="380"/>
        <v/>
      </c>
      <c r="L1400" s="77" t="str">
        <f t="shared" si="381"/>
        <v/>
      </c>
      <c r="M1400" s="27" t="str">
        <f t="shared" si="387"/>
        <v/>
      </c>
      <c r="N1400" s="22" t="str">
        <f t="shared" si="382"/>
        <v/>
      </c>
      <c r="O1400" s="28" t="str">
        <f t="shared" ca="1" si="383"/>
        <v/>
      </c>
      <c r="P1400" s="28" t="str">
        <f t="shared" ca="1" si="384"/>
        <v/>
      </c>
      <c r="Q1400" s="20" t="str">
        <f ca="1">IF(O1400="","",SUM($P$4:$P1400))</f>
        <v/>
      </c>
      <c r="R1400" s="28" t="e">
        <f t="shared" si="390"/>
        <v>#N/A</v>
      </c>
      <c r="S1400" s="77">
        <f ca="1">SUM(L$4:L1400)</f>
        <v>2.0942968194393936</v>
      </c>
      <c r="T1400" s="80">
        <f t="shared" ca="1" si="385"/>
        <v>1</v>
      </c>
      <c r="U1400" s="80" t="e">
        <f t="shared" ca="1" si="386"/>
        <v>#N/A</v>
      </c>
      <c r="V1400" s="2"/>
      <c r="W1400" s="2"/>
      <c r="X1400" s="2"/>
      <c r="Y1400" s="2"/>
      <c r="AB1400" s="6"/>
      <c r="AC1400" s="6"/>
      <c r="AP1400" s="35" t="e">
        <f t="shared" si="388"/>
        <v>#N/A</v>
      </c>
      <c r="AQ1400" s="78" t="e">
        <f t="shared" ca="1" si="389"/>
        <v>#N/A</v>
      </c>
    </row>
    <row r="1401" spans="1:43">
      <c r="A1401" s="74">
        <v>2.1643528557844398</v>
      </c>
      <c r="B1401" s="74">
        <v>11417</v>
      </c>
      <c r="C1401" s="35">
        <v>0.12903225806451599</v>
      </c>
      <c r="D1401" s="35">
        <f t="shared" ca="1" si="376"/>
        <v>21</v>
      </c>
      <c r="E1401" s="35">
        <f t="shared" ca="1" si="377"/>
        <v>8.8113748064288871E-4</v>
      </c>
      <c r="F1401" s="35">
        <f ca="1">E1401*'Input Sheet'!$D$2/SUM(OFFSET($E$4,0,0,'Input Sheet'!$D$2))</f>
        <v>0.41096191943649768</v>
      </c>
      <c r="G1401" s="35">
        <f t="shared" si="378"/>
        <v>2.1643528557844398</v>
      </c>
      <c r="H1401" s="35">
        <f t="shared" si="379"/>
        <v>10</v>
      </c>
      <c r="J1401" s="19">
        <v>1398</v>
      </c>
      <c r="K1401" s="30" t="str">
        <f t="shared" si="380"/>
        <v/>
      </c>
      <c r="L1401" s="77" t="str">
        <f t="shared" si="381"/>
        <v/>
      </c>
      <c r="M1401" s="27" t="str">
        <f t="shared" si="387"/>
        <v/>
      </c>
      <c r="N1401" s="22" t="str">
        <f t="shared" si="382"/>
        <v/>
      </c>
      <c r="O1401" s="28" t="str">
        <f t="shared" ca="1" si="383"/>
        <v/>
      </c>
      <c r="P1401" s="28" t="str">
        <f t="shared" ca="1" si="384"/>
        <v/>
      </c>
      <c r="Q1401" s="20" t="str">
        <f ca="1">IF(O1401="","",SUM($P$4:$P1401))</f>
        <v/>
      </c>
      <c r="R1401" s="28" t="e">
        <f t="shared" si="390"/>
        <v>#N/A</v>
      </c>
      <c r="S1401" s="77">
        <f ca="1">SUM(L$4:L1401)</f>
        <v>2.0942968194393936</v>
      </c>
      <c r="T1401" s="80">
        <f t="shared" ca="1" si="385"/>
        <v>1</v>
      </c>
      <c r="U1401" s="80" t="e">
        <f t="shared" ca="1" si="386"/>
        <v>#N/A</v>
      </c>
      <c r="V1401" s="2"/>
      <c r="W1401" s="2"/>
      <c r="X1401" s="2"/>
      <c r="Y1401" s="2"/>
      <c r="AB1401" s="6"/>
      <c r="AC1401" s="6"/>
      <c r="AP1401" s="35" t="e">
        <f t="shared" si="388"/>
        <v>#N/A</v>
      </c>
      <c r="AQ1401" s="78" t="e">
        <f t="shared" ca="1" si="389"/>
        <v>#N/A</v>
      </c>
    </row>
    <row r="1402" spans="1:43">
      <c r="A1402" s="74">
        <v>2.63245729218472</v>
      </c>
      <c r="B1402" s="74">
        <v>11431</v>
      </c>
      <c r="C1402" s="35">
        <v>0</v>
      </c>
      <c r="D1402" s="35">
        <f t="shared" ca="1" si="376"/>
        <v>31</v>
      </c>
      <c r="E1402" s="35">
        <f t="shared" ca="1" si="377"/>
        <v>1.2923349716095702E-3</v>
      </c>
      <c r="F1402" s="35">
        <f ca="1">E1402*'Input Sheet'!$D$2/SUM(OFFSET($E$4,0,0,'Input Sheet'!$D$2))</f>
        <v>0.60274414850686331</v>
      </c>
      <c r="G1402" s="35" t="str">
        <f t="shared" si="378"/>
        <v/>
      </c>
      <c r="H1402" s="35" t="str">
        <f t="shared" si="379"/>
        <v/>
      </c>
      <c r="J1402" s="19">
        <v>1399</v>
      </c>
      <c r="K1402" s="30" t="str">
        <f t="shared" si="380"/>
        <v/>
      </c>
      <c r="L1402" s="77" t="str">
        <f t="shared" si="381"/>
        <v/>
      </c>
      <c r="M1402" s="27" t="str">
        <f t="shared" si="387"/>
        <v/>
      </c>
      <c r="N1402" s="22" t="str">
        <f t="shared" si="382"/>
        <v/>
      </c>
      <c r="O1402" s="28" t="str">
        <f t="shared" ca="1" si="383"/>
        <v/>
      </c>
      <c r="P1402" s="28" t="str">
        <f t="shared" ca="1" si="384"/>
        <v/>
      </c>
      <c r="Q1402" s="20" t="str">
        <f ca="1">IF(O1402="","",SUM($P$4:$P1402))</f>
        <v/>
      </c>
      <c r="R1402" s="28" t="e">
        <f t="shared" si="390"/>
        <v>#N/A</v>
      </c>
      <c r="S1402" s="77">
        <f ca="1">SUM(L$4:L1402)</f>
        <v>2.0942968194393936</v>
      </c>
      <c r="T1402" s="80">
        <f t="shared" ca="1" si="385"/>
        <v>1</v>
      </c>
      <c r="U1402" s="80" t="e">
        <f t="shared" ca="1" si="386"/>
        <v>#N/A</v>
      </c>
      <c r="V1402" s="2"/>
      <c r="W1402" s="2"/>
      <c r="X1402" s="2"/>
      <c r="Y1402" s="2"/>
      <c r="AB1402" s="6"/>
      <c r="AC1402" s="6"/>
      <c r="AP1402" s="35" t="e">
        <f t="shared" si="388"/>
        <v>#N/A</v>
      </c>
      <c r="AQ1402" s="78" t="e">
        <f t="shared" ca="1" si="389"/>
        <v>#N/A</v>
      </c>
    </row>
    <row r="1403" spans="1:43">
      <c r="A1403" s="74">
        <v>2.0969100130080598</v>
      </c>
      <c r="B1403" s="74">
        <v>11433</v>
      </c>
      <c r="C1403" s="35">
        <v>0</v>
      </c>
      <c r="D1403" s="35">
        <f t="shared" ca="1" si="376"/>
        <v>19</v>
      </c>
      <c r="E1403" s="35">
        <f t="shared" ca="1" si="377"/>
        <v>1.0051494223629991E-3</v>
      </c>
      <c r="F1403" s="35">
        <f ca="1">E1403*'Input Sheet'!$D$2/SUM(OFFSET($E$4,0,0,'Input Sheet'!$D$2))</f>
        <v>0.46880100439422701</v>
      </c>
      <c r="G1403" s="35" t="str">
        <f t="shared" si="378"/>
        <v/>
      </c>
      <c r="H1403" s="35" t="str">
        <f t="shared" si="379"/>
        <v/>
      </c>
      <c r="J1403" s="19">
        <v>1400</v>
      </c>
      <c r="K1403" s="30" t="str">
        <f t="shared" si="380"/>
        <v/>
      </c>
      <c r="L1403" s="77" t="str">
        <f t="shared" si="381"/>
        <v/>
      </c>
      <c r="M1403" s="27" t="str">
        <f t="shared" si="387"/>
        <v/>
      </c>
      <c r="N1403" s="22" t="str">
        <f t="shared" si="382"/>
        <v/>
      </c>
      <c r="O1403" s="28" t="str">
        <f t="shared" ca="1" si="383"/>
        <v/>
      </c>
      <c r="P1403" s="28" t="str">
        <f t="shared" ca="1" si="384"/>
        <v/>
      </c>
      <c r="Q1403" s="20" t="str">
        <f ca="1">IF(O1403="","",SUM($P$4:$P1403))</f>
        <v/>
      </c>
      <c r="R1403" s="28" t="e">
        <f t="shared" si="390"/>
        <v>#N/A</v>
      </c>
      <c r="S1403" s="77">
        <f ca="1">SUM(L$4:L1403)</f>
        <v>2.0942968194393936</v>
      </c>
      <c r="T1403" s="80">
        <f t="shared" ca="1" si="385"/>
        <v>1</v>
      </c>
      <c r="U1403" s="80" t="e">
        <f t="shared" ca="1" si="386"/>
        <v>#N/A</v>
      </c>
      <c r="V1403" s="2"/>
      <c r="W1403" s="2"/>
      <c r="X1403" s="2"/>
      <c r="Y1403" s="2"/>
      <c r="AB1403" s="6"/>
      <c r="AC1403" s="6"/>
      <c r="AP1403" s="35" t="e">
        <f t="shared" si="388"/>
        <v>#N/A</v>
      </c>
      <c r="AQ1403" s="78" t="e">
        <f t="shared" ca="1" si="389"/>
        <v>#N/A</v>
      </c>
    </row>
    <row r="1404" spans="1:43">
      <c r="A1404" s="74">
        <v>2.6866362692622898</v>
      </c>
      <c r="B1404" s="74">
        <v>11439</v>
      </c>
      <c r="C1404" s="35">
        <v>0</v>
      </c>
      <c r="D1404" s="35">
        <f t="shared" ca="1" si="376"/>
        <v>32</v>
      </c>
      <c r="E1404" s="35">
        <f t="shared" ca="1" si="377"/>
        <v>9.4891728684618783E-4</v>
      </c>
      <c r="F1404" s="35">
        <f ca="1">E1404*'Input Sheet'!$D$2/SUM(OFFSET($E$4,0,0,'Input Sheet'!$D$2))</f>
        <v>0.44257437477776673</v>
      </c>
      <c r="G1404" s="35" t="str">
        <f t="shared" si="378"/>
        <v/>
      </c>
      <c r="H1404" s="35" t="str">
        <f t="shared" si="379"/>
        <v/>
      </c>
      <c r="J1404" s="19">
        <v>1401</v>
      </c>
      <c r="K1404" s="30" t="str">
        <f t="shared" si="380"/>
        <v/>
      </c>
      <c r="L1404" s="77" t="str">
        <f t="shared" si="381"/>
        <v/>
      </c>
      <c r="M1404" s="27" t="str">
        <f t="shared" si="387"/>
        <v/>
      </c>
      <c r="N1404" s="22" t="str">
        <f t="shared" si="382"/>
        <v/>
      </c>
      <c r="O1404" s="28" t="str">
        <f t="shared" ca="1" si="383"/>
        <v/>
      </c>
      <c r="P1404" s="28" t="str">
        <f t="shared" ca="1" si="384"/>
        <v/>
      </c>
      <c r="Q1404" s="20" t="str">
        <f ca="1">IF(O1404="","",SUM($P$4:$P1404))</f>
        <v/>
      </c>
      <c r="R1404" s="28" t="e">
        <f t="shared" si="390"/>
        <v>#N/A</v>
      </c>
      <c r="S1404" s="77">
        <f ca="1">SUM(L$4:L1404)</f>
        <v>2.0942968194393936</v>
      </c>
      <c r="T1404" s="80">
        <f t="shared" ca="1" si="385"/>
        <v>1</v>
      </c>
      <c r="U1404" s="80" t="e">
        <f t="shared" ca="1" si="386"/>
        <v>#N/A</v>
      </c>
      <c r="V1404" s="2"/>
      <c r="W1404" s="2"/>
      <c r="X1404" s="2"/>
      <c r="Y1404" s="2"/>
      <c r="AB1404" s="6"/>
      <c r="AC1404" s="6"/>
      <c r="AP1404" s="35" t="e">
        <f t="shared" si="388"/>
        <v>#N/A</v>
      </c>
      <c r="AQ1404" s="78" t="e">
        <f t="shared" ca="1" si="389"/>
        <v>#N/A</v>
      </c>
    </row>
    <row r="1405" spans="1:43">
      <c r="A1405" s="74">
        <v>2.46089784275655</v>
      </c>
      <c r="B1405" s="74">
        <v>11447</v>
      </c>
      <c r="C1405" s="35">
        <v>0</v>
      </c>
      <c r="D1405" s="35">
        <f t="shared" ca="1" si="376"/>
        <v>27</v>
      </c>
      <c r="E1405" s="35">
        <f t="shared" ca="1" si="377"/>
        <v>8.077093572559813E-4</v>
      </c>
      <c r="F1405" s="35">
        <f ca="1">E1405*'Input Sheet'!$D$2/SUM(OFFSET($E$4,0,0,'Input Sheet'!$D$2))</f>
        <v>0.3767150928167895</v>
      </c>
      <c r="G1405" s="35" t="str">
        <f t="shared" si="378"/>
        <v/>
      </c>
      <c r="H1405" s="35" t="str">
        <f t="shared" si="379"/>
        <v/>
      </c>
      <c r="J1405" s="19">
        <v>1402</v>
      </c>
      <c r="K1405" s="30" t="str">
        <f t="shared" si="380"/>
        <v/>
      </c>
      <c r="L1405" s="77" t="str">
        <f t="shared" si="381"/>
        <v/>
      </c>
      <c r="M1405" s="27" t="str">
        <f t="shared" si="387"/>
        <v/>
      </c>
      <c r="N1405" s="22" t="str">
        <f t="shared" si="382"/>
        <v/>
      </c>
      <c r="O1405" s="28" t="str">
        <f t="shared" ca="1" si="383"/>
        <v/>
      </c>
      <c r="P1405" s="28" t="str">
        <f t="shared" ca="1" si="384"/>
        <v/>
      </c>
      <c r="Q1405" s="20" t="str">
        <f ca="1">IF(O1405="","",SUM($P$4:$P1405))</f>
        <v/>
      </c>
      <c r="R1405" s="28" t="e">
        <f t="shared" si="390"/>
        <v>#N/A</v>
      </c>
      <c r="S1405" s="77">
        <f ca="1">SUM(L$4:L1405)</f>
        <v>2.0942968194393936</v>
      </c>
      <c r="T1405" s="80">
        <f t="shared" ca="1" si="385"/>
        <v>1</v>
      </c>
      <c r="U1405" s="80" t="e">
        <f t="shared" ca="1" si="386"/>
        <v>#N/A</v>
      </c>
      <c r="V1405" s="2"/>
      <c r="W1405" s="2"/>
      <c r="X1405" s="2"/>
      <c r="Y1405" s="2"/>
      <c r="AB1405" s="6"/>
      <c r="AC1405" s="6"/>
      <c r="AP1405" s="35" t="e">
        <f t="shared" si="388"/>
        <v>#N/A</v>
      </c>
      <c r="AQ1405" s="78" t="e">
        <f t="shared" ca="1" si="389"/>
        <v>#N/A</v>
      </c>
    </row>
    <row r="1406" spans="1:43">
      <c r="A1406" s="74">
        <v>2.3710678622717398</v>
      </c>
      <c r="B1406" s="74">
        <v>11448</v>
      </c>
      <c r="C1406" s="35">
        <v>0</v>
      </c>
      <c r="D1406" s="35">
        <f t="shared" ca="1" si="376"/>
        <v>25</v>
      </c>
      <c r="E1406" s="35">
        <f t="shared" ca="1" si="377"/>
        <v>7.2564263111767296E-4</v>
      </c>
      <c r="F1406" s="35">
        <f ca="1">E1406*'Input Sheet'!$D$2/SUM(OFFSET($E$4,0,0,'Input Sheet'!$D$2))</f>
        <v>0.33843922777123336</v>
      </c>
      <c r="G1406" s="35" t="str">
        <f t="shared" si="378"/>
        <v/>
      </c>
      <c r="H1406" s="35" t="str">
        <f t="shared" si="379"/>
        <v/>
      </c>
      <c r="J1406" s="19">
        <v>1403</v>
      </c>
      <c r="K1406" s="30" t="str">
        <f t="shared" si="380"/>
        <v/>
      </c>
      <c r="L1406" s="77" t="str">
        <f t="shared" si="381"/>
        <v/>
      </c>
      <c r="M1406" s="27" t="str">
        <f t="shared" si="387"/>
        <v/>
      </c>
      <c r="N1406" s="22" t="str">
        <f t="shared" si="382"/>
        <v/>
      </c>
      <c r="O1406" s="28" t="str">
        <f t="shared" ca="1" si="383"/>
        <v/>
      </c>
      <c r="P1406" s="28" t="str">
        <f t="shared" ca="1" si="384"/>
        <v/>
      </c>
      <c r="Q1406" s="20" t="str">
        <f ca="1">IF(O1406="","",SUM($P$4:$P1406))</f>
        <v/>
      </c>
      <c r="R1406" s="28" t="e">
        <f t="shared" si="390"/>
        <v>#N/A</v>
      </c>
      <c r="S1406" s="77">
        <f ca="1">SUM(L$4:L1406)</f>
        <v>2.0942968194393936</v>
      </c>
      <c r="T1406" s="80">
        <f t="shared" ca="1" si="385"/>
        <v>1</v>
      </c>
      <c r="U1406" s="80" t="e">
        <f t="shared" ca="1" si="386"/>
        <v>#N/A</v>
      </c>
      <c r="V1406" s="2"/>
      <c r="W1406" s="2"/>
      <c r="X1406" s="2"/>
      <c r="Y1406" s="2"/>
      <c r="AB1406" s="6"/>
      <c r="AC1406" s="6"/>
      <c r="AP1406" s="35" t="e">
        <f t="shared" si="388"/>
        <v>#N/A</v>
      </c>
      <c r="AQ1406" s="78" t="e">
        <f t="shared" ca="1" si="389"/>
        <v>#N/A</v>
      </c>
    </row>
    <row r="1407" spans="1:43">
      <c r="A1407" s="74">
        <v>2.7450747915820601</v>
      </c>
      <c r="B1407" s="74">
        <v>11466</v>
      </c>
      <c r="C1407" s="35">
        <v>4.3859649122806998E-3</v>
      </c>
      <c r="D1407" s="35">
        <f t="shared" ca="1" si="376"/>
        <v>33</v>
      </c>
      <c r="E1407" s="35">
        <f t="shared" ca="1" si="377"/>
        <v>1.1903085264824986E-3</v>
      </c>
      <c r="F1407" s="35">
        <f ca="1">E1407*'Input Sheet'!$D$2/SUM(OFFSET($E$4,0,0,'Input Sheet'!$D$2))</f>
        <v>0.55515908415105819</v>
      </c>
      <c r="G1407" s="35">
        <f t="shared" si="378"/>
        <v>2.7450747915820601</v>
      </c>
      <c r="H1407" s="35">
        <f t="shared" si="379"/>
        <v>1</v>
      </c>
      <c r="J1407" s="19">
        <v>1404</v>
      </c>
      <c r="K1407" s="30" t="str">
        <f t="shared" si="380"/>
        <v/>
      </c>
      <c r="L1407" s="77" t="str">
        <f t="shared" si="381"/>
        <v/>
      </c>
      <c r="M1407" s="27" t="str">
        <f t="shared" si="387"/>
        <v/>
      </c>
      <c r="N1407" s="22" t="str">
        <f t="shared" si="382"/>
        <v/>
      </c>
      <c r="O1407" s="28" t="str">
        <f t="shared" ca="1" si="383"/>
        <v/>
      </c>
      <c r="P1407" s="28" t="str">
        <f t="shared" ca="1" si="384"/>
        <v/>
      </c>
      <c r="Q1407" s="20" t="str">
        <f ca="1">IF(O1407="","",SUM($P$4:$P1407))</f>
        <v/>
      </c>
      <c r="R1407" s="28" t="e">
        <f t="shared" si="390"/>
        <v>#N/A</v>
      </c>
      <c r="S1407" s="77">
        <f ca="1">SUM(L$4:L1407)</f>
        <v>2.0942968194393936</v>
      </c>
      <c r="T1407" s="80">
        <f t="shared" ca="1" si="385"/>
        <v>1</v>
      </c>
      <c r="U1407" s="80" t="e">
        <f t="shared" ca="1" si="386"/>
        <v>#N/A</v>
      </c>
      <c r="V1407" s="2"/>
      <c r="W1407" s="2"/>
      <c r="X1407" s="2"/>
      <c r="Y1407" s="2"/>
      <c r="AB1407" s="6"/>
      <c r="AC1407" s="6"/>
      <c r="AP1407" s="35" t="e">
        <f t="shared" si="388"/>
        <v>#N/A</v>
      </c>
      <c r="AQ1407" s="78" t="e">
        <f t="shared" ca="1" si="389"/>
        <v>#N/A</v>
      </c>
    </row>
    <row r="1408" spans="1:43">
      <c r="A1408" s="74">
        <v>3.3873898263387301</v>
      </c>
      <c r="B1408" s="74">
        <v>11470</v>
      </c>
      <c r="C1408" s="35">
        <v>0</v>
      </c>
      <c r="D1408" s="35">
        <f t="shared" ca="1" si="376"/>
        <v>46</v>
      </c>
      <c r="E1408" s="35">
        <f t="shared" ca="1" si="377"/>
        <v>1.0438090155308067E-2</v>
      </c>
      <c r="F1408" s="35">
        <f ca="1">E1408*'Input Sheet'!$D$2/SUM(OFFSET($E$4,0,0,'Input Sheet'!$D$2))</f>
        <v>4.8683181225554346</v>
      </c>
      <c r="G1408" s="35" t="str">
        <f t="shared" si="378"/>
        <v/>
      </c>
      <c r="H1408" s="35" t="str">
        <f t="shared" si="379"/>
        <v/>
      </c>
      <c r="J1408" s="19">
        <v>1405</v>
      </c>
      <c r="K1408" s="30" t="str">
        <f t="shared" si="380"/>
        <v/>
      </c>
      <c r="L1408" s="77" t="str">
        <f t="shared" si="381"/>
        <v/>
      </c>
      <c r="M1408" s="27" t="str">
        <f t="shared" si="387"/>
        <v/>
      </c>
      <c r="N1408" s="22" t="str">
        <f t="shared" si="382"/>
        <v/>
      </c>
      <c r="O1408" s="28" t="str">
        <f t="shared" ca="1" si="383"/>
        <v/>
      </c>
      <c r="P1408" s="28" t="str">
        <f t="shared" ca="1" si="384"/>
        <v/>
      </c>
      <c r="Q1408" s="20" t="str">
        <f ca="1">IF(O1408="","",SUM($P$4:$P1408))</f>
        <v/>
      </c>
      <c r="R1408" s="28" t="e">
        <f t="shared" si="390"/>
        <v>#N/A</v>
      </c>
      <c r="S1408" s="77">
        <f ca="1">SUM(L$4:L1408)</f>
        <v>2.0942968194393936</v>
      </c>
      <c r="T1408" s="80">
        <f t="shared" ca="1" si="385"/>
        <v>1</v>
      </c>
      <c r="U1408" s="80" t="e">
        <f t="shared" ca="1" si="386"/>
        <v>#N/A</v>
      </c>
      <c r="V1408" s="2"/>
      <c r="W1408" s="2"/>
      <c r="X1408" s="2"/>
      <c r="Y1408" s="2"/>
      <c r="AB1408" s="6"/>
      <c r="AC1408" s="6"/>
      <c r="AP1408" s="35" t="e">
        <f t="shared" si="388"/>
        <v>#N/A</v>
      </c>
      <c r="AQ1408" s="78" t="e">
        <f t="shared" ca="1" si="389"/>
        <v>#N/A</v>
      </c>
    </row>
    <row r="1409" spans="1:43">
      <c r="A1409" s="74">
        <v>3.0637085593914199</v>
      </c>
      <c r="B1409" s="74">
        <v>11472</v>
      </c>
      <c r="C1409" s="35">
        <v>0</v>
      </c>
      <c r="D1409" s="35">
        <f t="shared" ca="1" si="376"/>
        <v>40</v>
      </c>
      <c r="E1409" s="35">
        <f t="shared" ca="1" si="377"/>
        <v>1.8092689602533982E-3</v>
      </c>
      <c r="F1409" s="35">
        <f ca="1">E1409*'Input Sheet'!$D$2/SUM(OFFSET($E$4,0,0,'Input Sheet'!$D$2))</f>
        <v>0.84384180790960861</v>
      </c>
      <c r="G1409" s="35" t="str">
        <f t="shared" si="378"/>
        <v/>
      </c>
      <c r="H1409" s="35" t="str">
        <f t="shared" si="379"/>
        <v/>
      </c>
      <c r="J1409" s="19">
        <v>1406</v>
      </c>
      <c r="K1409" s="30" t="str">
        <f t="shared" si="380"/>
        <v/>
      </c>
      <c r="L1409" s="77" t="str">
        <f t="shared" si="381"/>
        <v/>
      </c>
      <c r="M1409" s="27" t="str">
        <f t="shared" si="387"/>
        <v/>
      </c>
      <c r="N1409" s="22" t="str">
        <f t="shared" si="382"/>
        <v/>
      </c>
      <c r="O1409" s="28" t="str">
        <f t="shared" ca="1" si="383"/>
        <v/>
      </c>
      <c r="P1409" s="28" t="str">
        <f t="shared" ca="1" si="384"/>
        <v/>
      </c>
      <c r="Q1409" s="20" t="str">
        <f ca="1">IF(O1409="","",SUM($P$4:$P1409))</f>
        <v/>
      </c>
      <c r="R1409" s="28" t="e">
        <f t="shared" si="390"/>
        <v>#N/A</v>
      </c>
      <c r="S1409" s="77">
        <f ca="1">SUM(L$4:L1409)</f>
        <v>2.0942968194393936</v>
      </c>
      <c r="T1409" s="80">
        <f t="shared" ca="1" si="385"/>
        <v>1</v>
      </c>
      <c r="U1409" s="80" t="e">
        <f t="shared" ca="1" si="386"/>
        <v>#N/A</v>
      </c>
      <c r="V1409" s="2"/>
      <c r="W1409" s="2"/>
      <c r="X1409" s="2"/>
      <c r="Y1409" s="2"/>
      <c r="AB1409" s="6"/>
      <c r="AC1409" s="6"/>
      <c r="AP1409" s="35" t="e">
        <f t="shared" si="388"/>
        <v>#N/A</v>
      </c>
      <c r="AQ1409" s="78" t="e">
        <f t="shared" ca="1" si="389"/>
        <v>#N/A</v>
      </c>
    </row>
    <row r="1410" spans="1:43">
      <c r="A1410" s="74">
        <v>2.4031205211758202</v>
      </c>
      <c r="B1410" s="74">
        <v>11473</v>
      </c>
      <c r="C1410" s="35">
        <v>4.0485829959514196E-3</v>
      </c>
      <c r="D1410" s="35">
        <f t="shared" ca="1" si="376"/>
        <v>26</v>
      </c>
      <c r="E1410" s="35">
        <f t="shared" ca="1" si="377"/>
        <v>8.2740958548173696E-4</v>
      </c>
      <c r="F1410" s="35">
        <f ca="1">E1410*'Input Sheet'!$D$2/SUM(OFFSET($E$4,0,0,'Input Sheet'!$D$2))</f>
        <v>0.38590326581232098</v>
      </c>
      <c r="G1410" s="35">
        <f t="shared" si="378"/>
        <v>2.4031205211758202</v>
      </c>
      <c r="H1410" s="35">
        <f t="shared" si="379"/>
        <v>2</v>
      </c>
      <c r="J1410" s="19">
        <v>1407</v>
      </c>
      <c r="K1410" s="30" t="str">
        <f t="shared" si="380"/>
        <v/>
      </c>
      <c r="L1410" s="77" t="str">
        <f t="shared" si="381"/>
        <v/>
      </c>
      <c r="M1410" s="27" t="str">
        <f t="shared" si="387"/>
        <v/>
      </c>
      <c r="N1410" s="22" t="str">
        <f t="shared" si="382"/>
        <v/>
      </c>
      <c r="O1410" s="28" t="str">
        <f t="shared" ca="1" si="383"/>
        <v/>
      </c>
      <c r="P1410" s="28" t="str">
        <f t="shared" ca="1" si="384"/>
        <v/>
      </c>
      <c r="Q1410" s="20" t="str">
        <f ca="1">IF(O1410="","",SUM($P$4:$P1410))</f>
        <v/>
      </c>
      <c r="R1410" s="28" t="e">
        <f t="shared" si="390"/>
        <v>#N/A</v>
      </c>
      <c r="S1410" s="77">
        <f ca="1">SUM(L$4:L1410)</f>
        <v>2.0942968194393936</v>
      </c>
      <c r="T1410" s="80">
        <f t="shared" ca="1" si="385"/>
        <v>1</v>
      </c>
      <c r="U1410" s="80" t="e">
        <f t="shared" ca="1" si="386"/>
        <v>#N/A</v>
      </c>
      <c r="V1410" s="2"/>
      <c r="W1410" s="2"/>
      <c r="X1410" s="2"/>
      <c r="Y1410" s="2"/>
      <c r="AB1410" s="6"/>
      <c r="AC1410" s="6"/>
      <c r="AP1410" s="35" t="e">
        <f t="shared" si="388"/>
        <v>#N/A</v>
      </c>
      <c r="AQ1410" s="78" t="e">
        <f t="shared" ca="1" si="389"/>
        <v>#N/A</v>
      </c>
    </row>
    <row r="1411" spans="1:43">
      <c r="A1411" s="74">
        <v>3.09933527768596</v>
      </c>
      <c r="B1411" s="74">
        <v>11476</v>
      </c>
      <c r="C1411" s="35">
        <v>0</v>
      </c>
      <c r="D1411" s="35">
        <f t="shared" ref="D1411:D1474" ca="1" si="391">IF($A1411=OFFSET($AC$4,NumBins,0), NumBins, INDEX(OFFSET($AB$4,0,0,NumBins+2,2),MATCH($A1411,OFFSET($AC$4,0,0,NumBins+2,1),1)+1,1))</f>
        <v>40</v>
      </c>
      <c r="E1411" s="35">
        <f t="shared" ref="E1411:E1474" ca="1" si="392">INDEX(OFFSET($AB$4,0,0,NumBins+1,5),MATCH($D1411,OFFSET( $AB$4,0,0,NumBins+1,1),0),5)</f>
        <v>1.8092689602533982E-3</v>
      </c>
      <c r="F1411" s="35">
        <f ca="1">E1411*'Input Sheet'!$D$2/SUM(OFFSET($E$4,0,0,'Input Sheet'!$D$2))</f>
        <v>0.84384180790960861</v>
      </c>
      <c r="G1411" s="35" t="str">
        <f t="shared" si="378"/>
        <v/>
      </c>
      <c r="H1411" s="35" t="str">
        <f t="shared" si="379"/>
        <v/>
      </c>
      <c r="J1411" s="19">
        <v>1408</v>
      </c>
      <c r="K1411" s="30" t="str">
        <f t="shared" si="380"/>
        <v/>
      </c>
      <c r="L1411" s="77" t="str">
        <f t="shared" si="381"/>
        <v/>
      </c>
      <c r="M1411" s="27" t="str">
        <f t="shared" si="387"/>
        <v/>
      </c>
      <c r="N1411" s="22" t="str">
        <f t="shared" si="382"/>
        <v/>
      </c>
      <c r="O1411" s="28" t="str">
        <f t="shared" ca="1" si="383"/>
        <v/>
      </c>
      <c r="P1411" s="28" t="str">
        <f t="shared" ca="1" si="384"/>
        <v/>
      </c>
      <c r="Q1411" s="20" t="str">
        <f ca="1">IF(O1411="","",SUM($P$4:$P1411))</f>
        <v/>
      </c>
      <c r="R1411" s="28" t="e">
        <f t="shared" si="390"/>
        <v>#N/A</v>
      </c>
      <c r="S1411" s="77">
        <f ca="1">SUM(L$4:L1411)</f>
        <v>2.0942968194393936</v>
      </c>
      <c r="T1411" s="80">
        <f t="shared" ca="1" si="385"/>
        <v>1</v>
      </c>
      <c r="U1411" s="80" t="e">
        <f t="shared" ca="1" si="386"/>
        <v>#N/A</v>
      </c>
      <c r="V1411" s="2"/>
      <c r="W1411" s="2"/>
      <c r="X1411" s="2"/>
      <c r="Y1411" s="2"/>
      <c r="AB1411" s="6"/>
      <c r="AC1411" s="6"/>
      <c r="AP1411" s="35" t="e">
        <f t="shared" si="388"/>
        <v>#N/A</v>
      </c>
      <c r="AQ1411" s="78" t="e">
        <f t="shared" ca="1" si="389"/>
        <v>#N/A</v>
      </c>
    </row>
    <row r="1412" spans="1:43">
      <c r="A1412" s="74">
        <v>2.3692158574101398</v>
      </c>
      <c r="B1412" s="74">
        <v>11484</v>
      </c>
      <c r="C1412" s="35">
        <v>0</v>
      </c>
      <c r="D1412" s="35">
        <f t="shared" ca="1" si="391"/>
        <v>25</v>
      </c>
      <c r="E1412" s="35">
        <f t="shared" ca="1" si="392"/>
        <v>7.2564263111767296E-4</v>
      </c>
      <c r="F1412" s="35">
        <f ca="1">E1412*'Input Sheet'!$D$2/SUM(OFFSET($E$4,0,0,'Input Sheet'!$D$2))</f>
        <v>0.33843922777123336</v>
      </c>
      <c r="G1412" s="35" t="str">
        <f t="shared" ref="G1412:G1475" si="393">IF(C1412=0,"",$A1412)</f>
        <v/>
      </c>
      <c r="H1412" s="35" t="str">
        <f t="shared" ref="H1412:H1475" si="394">IF(G1412="", "", COUNTIF($G$4:$G$3738,G1412))</f>
        <v/>
      </c>
      <c r="J1412" s="19">
        <v>1409</v>
      </c>
      <c r="K1412" s="30" t="str">
        <f t="shared" ref="K1412:K1475" si="395">IF(ISERR(SMALL($G$4:$G$3738,$J1412)),"",SMALL($G$4:$G$3738,$J1412))</f>
        <v/>
      </c>
      <c r="L1412" s="77" t="str">
        <f t="shared" ref="L1412:L1475" si="396">IF($K1412="", "", IFERROR(INDEX($A$4:$H$3738,MATCH($K1412,$G$4:$G$3738,0),5),""))</f>
        <v/>
      </c>
      <c r="M1412" s="27" t="str">
        <f t="shared" si="387"/>
        <v/>
      </c>
      <c r="N1412" s="22" t="str">
        <f t="shared" ref="N1412:N1475" si="397">IF(ISERR(SMALL($M$4:$M$3738,$J1412)),"",SMALL($M$4:$M$3738,$J1412))</f>
        <v/>
      </c>
      <c r="O1412" s="28" t="str">
        <f t="shared" ref="O1412:O1475" ca="1" si="398">IFERROR(INDEX($A$4:$H$3738,MATCH($N1412,$G$4:$G$3738,0),5)*INDEX($A$4:$H$3738,MATCH($N1412,$G$4:$G$3738,0),8),"")</f>
        <v/>
      </c>
      <c r="P1412" s="28" t="str">
        <f t="shared" ca="1" si="384"/>
        <v/>
      </c>
      <c r="Q1412" s="20" t="str">
        <f ca="1">IF(O1412="","",SUM($P$4:$P1412))</f>
        <v/>
      </c>
      <c r="R1412" s="28" t="e">
        <f t="shared" si="390"/>
        <v>#N/A</v>
      </c>
      <c r="S1412" s="77">
        <f ca="1">SUM(L$4:L1412)</f>
        <v>2.0942968194393936</v>
      </c>
      <c r="T1412" s="80">
        <f t="shared" ca="1" si="385"/>
        <v>1</v>
      </c>
      <c r="U1412" s="80" t="e">
        <f t="shared" ca="1" si="386"/>
        <v>#N/A</v>
      </c>
      <c r="V1412" s="2"/>
      <c r="W1412" s="2"/>
      <c r="X1412" s="2"/>
      <c r="Y1412" s="2"/>
      <c r="AB1412" s="6"/>
      <c r="AC1412" s="6"/>
      <c r="AP1412" s="35" t="e">
        <f t="shared" si="388"/>
        <v>#N/A</v>
      </c>
      <c r="AQ1412" s="78" t="e">
        <f t="shared" ca="1" si="389"/>
        <v>#N/A</v>
      </c>
    </row>
    <row r="1413" spans="1:43">
      <c r="A1413" s="74">
        <v>2.0791812460476198</v>
      </c>
      <c r="B1413" s="74">
        <v>11490</v>
      </c>
      <c r="C1413" s="35">
        <v>0</v>
      </c>
      <c r="D1413" s="35">
        <f t="shared" ca="1" si="391"/>
        <v>19</v>
      </c>
      <c r="E1413" s="35">
        <f t="shared" ca="1" si="392"/>
        <v>1.0051494223629991E-3</v>
      </c>
      <c r="F1413" s="35">
        <f ca="1">E1413*'Input Sheet'!$D$2/SUM(OFFSET($E$4,0,0,'Input Sheet'!$D$2))</f>
        <v>0.46880100439422701</v>
      </c>
      <c r="G1413" s="35" t="str">
        <f t="shared" si="393"/>
        <v/>
      </c>
      <c r="H1413" s="35" t="str">
        <f t="shared" si="394"/>
        <v/>
      </c>
      <c r="J1413" s="19">
        <v>1410</v>
      </c>
      <c r="K1413" s="30" t="str">
        <f t="shared" si="395"/>
        <v/>
      </c>
      <c r="L1413" s="77" t="str">
        <f t="shared" si="396"/>
        <v/>
      </c>
      <c r="M1413" s="27" t="str">
        <f t="shared" si="387"/>
        <v/>
      </c>
      <c r="N1413" s="22" t="str">
        <f t="shared" si="397"/>
        <v/>
      </c>
      <c r="O1413" s="28" t="str">
        <f t="shared" ca="1" si="398"/>
        <v/>
      </c>
      <c r="P1413" s="28" t="str">
        <f t="shared" ref="P1413:P1476" ca="1" si="399">IF($O1413="","", $O1413*$W$6/$W$3)</f>
        <v/>
      </c>
      <c r="Q1413" s="20" t="str">
        <f ca="1">IF(O1413="","",SUM($P$4:$P1413))</f>
        <v/>
      </c>
      <c r="R1413" s="28" t="e">
        <f t="shared" si="390"/>
        <v>#N/A</v>
      </c>
      <c r="S1413" s="77">
        <f ca="1">SUM(L$4:L1413)</f>
        <v>2.0942968194393936</v>
      </c>
      <c r="T1413" s="80">
        <f t="shared" ref="T1413:T1476" ca="1" si="400">S1413/$T$1</f>
        <v>1</v>
      </c>
      <c r="U1413" s="80" t="e">
        <f t="shared" ref="U1413:U1476" ca="1" si="401">IF(Q1413="",NA(),Q1413/$W$6)</f>
        <v>#N/A</v>
      </c>
      <c r="V1413" s="2"/>
      <c r="W1413" s="2"/>
      <c r="X1413" s="2"/>
      <c r="Y1413" s="2"/>
      <c r="AB1413" s="6"/>
      <c r="AC1413" s="6"/>
      <c r="AP1413" s="35" t="e">
        <f t="shared" si="388"/>
        <v>#N/A</v>
      </c>
      <c r="AQ1413" s="78" t="e">
        <f t="shared" ca="1" si="389"/>
        <v>#N/A</v>
      </c>
    </row>
    <row r="1414" spans="1:43">
      <c r="A1414" s="74">
        <v>2.47567118832443</v>
      </c>
      <c r="B1414" s="74">
        <v>11491</v>
      </c>
      <c r="C1414" s="35">
        <v>1.14068441064639E-2</v>
      </c>
      <c r="D1414" s="35">
        <f t="shared" ca="1" si="391"/>
        <v>27</v>
      </c>
      <c r="E1414" s="35">
        <f t="shared" ca="1" si="392"/>
        <v>8.077093572559813E-4</v>
      </c>
      <c r="F1414" s="35">
        <f ca="1">E1414*'Input Sheet'!$D$2/SUM(OFFSET($E$4,0,0,'Input Sheet'!$D$2))</f>
        <v>0.3767150928167895</v>
      </c>
      <c r="G1414" s="35">
        <f t="shared" si="393"/>
        <v>2.47567118832443</v>
      </c>
      <c r="H1414" s="35">
        <f t="shared" si="394"/>
        <v>2</v>
      </c>
      <c r="J1414" s="19">
        <v>1411</v>
      </c>
      <c r="K1414" s="30" t="str">
        <f t="shared" si="395"/>
        <v/>
      </c>
      <c r="L1414" s="77" t="str">
        <f t="shared" si="396"/>
        <v/>
      </c>
      <c r="M1414" s="27" t="str">
        <f t="shared" ref="M1414:M1477" si="402">IF($K1414=$K1413,"", $K1414)</f>
        <v/>
      </c>
      <c r="N1414" s="22" t="str">
        <f t="shared" si="397"/>
        <v/>
      </c>
      <c r="O1414" s="28" t="str">
        <f t="shared" ca="1" si="398"/>
        <v/>
      </c>
      <c r="P1414" s="28" t="str">
        <f t="shared" ca="1" si="399"/>
        <v/>
      </c>
      <c r="Q1414" s="20" t="str">
        <f ca="1">IF(O1414="","",SUM($P$4:$P1414))</f>
        <v/>
      </c>
      <c r="R1414" s="28" t="e">
        <f t="shared" si="390"/>
        <v>#N/A</v>
      </c>
      <c r="S1414" s="77">
        <f ca="1">SUM(L$4:L1414)</f>
        <v>2.0942968194393936</v>
      </c>
      <c r="T1414" s="80">
        <f t="shared" ca="1" si="400"/>
        <v>1</v>
      </c>
      <c r="U1414" s="80" t="e">
        <f t="shared" ca="1" si="401"/>
        <v>#N/A</v>
      </c>
      <c r="V1414" s="2"/>
      <c r="W1414" s="2"/>
      <c r="X1414" s="2"/>
      <c r="Y1414" s="2"/>
      <c r="AB1414" s="6"/>
      <c r="AC1414" s="6"/>
      <c r="AP1414" s="35" t="e">
        <f t="shared" ref="AP1414:AP1477" si="403">R1413</f>
        <v>#N/A</v>
      </c>
      <c r="AQ1414" s="78" t="e">
        <f t="shared" ref="AQ1414:AQ1477" ca="1" si="404">U1413</f>
        <v>#N/A</v>
      </c>
    </row>
    <row r="1415" spans="1:43">
      <c r="A1415" s="74">
        <v>2.46389298898591</v>
      </c>
      <c r="B1415" s="74">
        <v>11492</v>
      </c>
      <c r="C1415" s="35">
        <v>0</v>
      </c>
      <c r="D1415" s="35">
        <f t="shared" ca="1" si="391"/>
        <v>27</v>
      </c>
      <c r="E1415" s="35">
        <f t="shared" ca="1" si="392"/>
        <v>8.077093572559813E-4</v>
      </c>
      <c r="F1415" s="35">
        <f ca="1">E1415*'Input Sheet'!$D$2/SUM(OFFSET($E$4,0,0,'Input Sheet'!$D$2))</f>
        <v>0.3767150928167895</v>
      </c>
      <c r="G1415" s="35" t="str">
        <f t="shared" si="393"/>
        <v/>
      </c>
      <c r="H1415" s="35" t="str">
        <f t="shared" si="394"/>
        <v/>
      </c>
      <c r="J1415" s="19">
        <v>1412</v>
      </c>
      <c r="K1415" s="30" t="str">
        <f t="shared" si="395"/>
        <v/>
      </c>
      <c r="L1415" s="77" t="str">
        <f t="shared" si="396"/>
        <v/>
      </c>
      <c r="M1415" s="27" t="str">
        <f t="shared" si="402"/>
        <v/>
      </c>
      <c r="N1415" s="22" t="str">
        <f t="shared" si="397"/>
        <v/>
      </c>
      <c r="O1415" s="28" t="str">
        <f t="shared" ca="1" si="398"/>
        <v/>
      </c>
      <c r="P1415" s="28" t="str">
        <f t="shared" ca="1" si="399"/>
        <v/>
      </c>
      <c r="Q1415" s="20" t="str">
        <f ca="1">IF(O1415="","",SUM($P$4:$P1415))</f>
        <v/>
      </c>
      <c r="R1415" s="28" t="e">
        <f t="shared" si="390"/>
        <v>#N/A</v>
      </c>
      <c r="S1415" s="77">
        <f ca="1">SUM(L$4:L1415)</f>
        <v>2.0942968194393936</v>
      </c>
      <c r="T1415" s="80">
        <f t="shared" ca="1" si="400"/>
        <v>1</v>
      </c>
      <c r="U1415" s="80" t="e">
        <f t="shared" ca="1" si="401"/>
        <v>#N/A</v>
      </c>
      <c r="V1415" s="2"/>
      <c r="W1415" s="2"/>
      <c r="X1415" s="2"/>
      <c r="Y1415" s="2"/>
      <c r="AB1415" s="6"/>
      <c r="AC1415" s="6"/>
      <c r="AP1415" s="35" t="e">
        <f t="shared" si="403"/>
        <v>#N/A</v>
      </c>
      <c r="AQ1415" s="78" t="e">
        <f t="shared" ca="1" si="404"/>
        <v>#N/A</v>
      </c>
    </row>
    <row r="1416" spans="1:43">
      <c r="A1416" s="74">
        <v>2.4857214264815801</v>
      </c>
      <c r="B1416" s="74">
        <v>11493</v>
      </c>
      <c r="C1416" s="35">
        <v>7.2992700729926996E-3</v>
      </c>
      <c r="D1416" s="35">
        <f t="shared" ca="1" si="391"/>
        <v>28</v>
      </c>
      <c r="E1416" s="35">
        <f t="shared" ca="1" si="392"/>
        <v>1.1799580175565639E-3</v>
      </c>
      <c r="F1416" s="35">
        <f ca="1">E1416*'Input Sheet'!$D$2/SUM(OFFSET($E$4,0,0,'Input Sheet'!$D$2))</f>
        <v>0.55033161385409246</v>
      </c>
      <c r="G1416" s="35">
        <f t="shared" si="393"/>
        <v>2.4857214264815801</v>
      </c>
      <c r="H1416" s="35">
        <f t="shared" si="394"/>
        <v>2</v>
      </c>
      <c r="J1416" s="19">
        <v>1413</v>
      </c>
      <c r="K1416" s="30" t="str">
        <f t="shared" si="395"/>
        <v/>
      </c>
      <c r="L1416" s="77" t="str">
        <f t="shared" si="396"/>
        <v/>
      </c>
      <c r="M1416" s="27" t="str">
        <f t="shared" si="402"/>
        <v/>
      </c>
      <c r="N1416" s="22" t="str">
        <f t="shared" si="397"/>
        <v/>
      </c>
      <c r="O1416" s="28" t="str">
        <f t="shared" ca="1" si="398"/>
        <v/>
      </c>
      <c r="P1416" s="28" t="str">
        <f t="shared" ca="1" si="399"/>
        <v/>
      </c>
      <c r="Q1416" s="20" t="str">
        <f ca="1">IF(O1416="","",SUM($P$4:$P1416))</f>
        <v/>
      </c>
      <c r="R1416" s="28" t="e">
        <f t="shared" si="390"/>
        <v>#N/A</v>
      </c>
      <c r="S1416" s="77">
        <f ca="1">SUM(L$4:L1416)</f>
        <v>2.0942968194393936</v>
      </c>
      <c r="T1416" s="80">
        <f t="shared" ca="1" si="400"/>
        <v>1</v>
      </c>
      <c r="U1416" s="80" t="e">
        <f t="shared" ca="1" si="401"/>
        <v>#N/A</v>
      </c>
      <c r="V1416" s="2"/>
      <c r="W1416" s="2"/>
      <c r="X1416" s="2"/>
      <c r="Y1416" s="2"/>
      <c r="AB1416" s="6"/>
      <c r="AC1416" s="6"/>
      <c r="AP1416" s="35" t="e">
        <f t="shared" si="403"/>
        <v>#N/A</v>
      </c>
      <c r="AQ1416" s="78" t="e">
        <f t="shared" ca="1" si="404"/>
        <v>#N/A</v>
      </c>
    </row>
    <row r="1417" spans="1:43">
      <c r="A1417" s="74">
        <v>2.6839471307515099</v>
      </c>
      <c r="B1417" s="74">
        <v>11494</v>
      </c>
      <c r="C1417" s="35">
        <v>2.76497695852535E-2</v>
      </c>
      <c r="D1417" s="35">
        <f t="shared" ca="1" si="391"/>
        <v>32</v>
      </c>
      <c r="E1417" s="35">
        <f t="shared" ca="1" si="392"/>
        <v>9.4891728684618783E-4</v>
      </c>
      <c r="F1417" s="35">
        <f ca="1">E1417*'Input Sheet'!$D$2/SUM(OFFSET($E$4,0,0,'Input Sheet'!$D$2))</f>
        <v>0.44257437477776673</v>
      </c>
      <c r="G1417" s="35">
        <f t="shared" si="393"/>
        <v>2.6839471307515099</v>
      </c>
      <c r="H1417" s="35">
        <f t="shared" si="394"/>
        <v>2</v>
      </c>
      <c r="J1417" s="19">
        <v>1414</v>
      </c>
      <c r="K1417" s="30" t="str">
        <f t="shared" si="395"/>
        <v/>
      </c>
      <c r="L1417" s="77" t="str">
        <f t="shared" si="396"/>
        <v/>
      </c>
      <c r="M1417" s="27" t="str">
        <f t="shared" si="402"/>
        <v/>
      </c>
      <c r="N1417" s="22" t="str">
        <f t="shared" si="397"/>
        <v/>
      </c>
      <c r="O1417" s="28" t="str">
        <f t="shared" ca="1" si="398"/>
        <v/>
      </c>
      <c r="P1417" s="28" t="str">
        <f t="shared" ca="1" si="399"/>
        <v/>
      </c>
      <c r="Q1417" s="20" t="str">
        <f ca="1">IF(O1417="","",SUM($P$4:$P1417))</f>
        <v/>
      </c>
      <c r="R1417" s="28" t="e">
        <f t="shared" si="390"/>
        <v>#N/A</v>
      </c>
      <c r="S1417" s="77">
        <f ca="1">SUM(L$4:L1417)</f>
        <v>2.0942968194393936</v>
      </c>
      <c r="T1417" s="80">
        <f t="shared" ca="1" si="400"/>
        <v>1</v>
      </c>
      <c r="U1417" s="80" t="e">
        <f t="shared" ca="1" si="401"/>
        <v>#N/A</v>
      </c>
      <c r="V1417" s="2"/>
      <c r="W1417" s="2"/>
      <c r="X1417" s="2"/>
      <c r="Y1417" s="2"/>
      <c r="AB1417" s="6"/>
      <c r="AC1417" s="6"/>
      <c r="AP1417" s="35" t="e">
        <f t="shared" si="403"/>
        <v>#N/A</v>
      </c>
      <c r="AQ1417" s="78" t="e">
        <f t="shared" ca="1" si="404"/>
        <v>#N/A</v>
      </c>
    </row>
    <row r="1418" spans="1:43">
      <c r="A1418" s="74">
        <v>3.0595634179012698</v>
      </c>
      <c r="B1418" s="74">
        <v>11495</v>
      </c>
      <c r="C1418" s="35">
        <v>0</v>
      </c>
      <c r="D1418" s="35">
        <f t="shared" ca="1" si="391"/>
        <v>40</v>
      </c>
      <c r="E1418" s="35">
        <f t="shared" ca="1" si="392"/>
        <v>1.8092689602533982E-3</v>
      </c>
      <c r="F1418" s="35">
        <f ca="1">E1418*'Input Sheet'!$D$2/SUM(OFFSET($E$4,0,0,'Input Sheet'!$D$2))</f>
        <v>0.84384180790960861</v>
      </c>
      <c r="G1418" s="35" t="str">
        <f t="shared" si="393"/>
        <v/>
      </c>
      <c r="H1418" s="35" t="str">
        <f t="shared" si="394"/>
        <v/>
      </c>
      <c r="J1418" s="19">
        <v>1415</v>
      </c>
      <c r="K1418" s="30" t="str">
        <f t="shared" si="395"/>
        <v/>
      </c>
      <c r="L1418" s="77" t="str">
        <f t="shared" si="396"/>
        <v/>
      </c>
      <c r="M1418" s="27" t="str">
        <f t="shared" si="402"/>
        <v/>
      </c>
      <c r="N1418" s="22" t="str">
        <f t="shared" si="397"/>
        <v/>
      </c>
      <c r="O1418" s="28" t="str">
        <f t="shared" ca="1" si="398"/>
        <v/>
      </c>
      <c r="P1418" s="28" t="str">
        <f t="shared" ca="1" si="399"/>
        <v/>
      </c>
      <c r="Q1418" s="20" t="str">
        <f ca="1">IF(O1418="","",SUM($P$4:$P1418))</f>
        <v/>
      </c>
      <c r="R1418" s="28" t="e">
        <f t="shared" si="390"/>
        <v>#N/A</v>
      </c>
      <c r="S1418" s="77">
        <f ca="1">SUM(L$4:L1418)</f>
        <v>2.0942968194393936</v>
      </c>
      <c r="T1418" s="80">
        <f t="shared" ca="1" si="400"/>
        <v>1</v>
      </c>
      <c r="U1418" s="80" t="e">
        <f t="shared" ca="1" si="401"/>
        <v>#N/A</v>
      </c>
      <c r="V1418" s="2"/>
      <c r="W1418" s="2"/>
      <c r="X1418" s="2"/>
      <c r="Y1418" s="2"/>
      <c r="AB1418" s="6"/>
      <c r="AC1418" s="6"/>
      <c r="AP1418" s="35" t="e">
        <f t="shared" si="403"/>
        <v>#N/A</v>
      </c>
      <c r="AQ1418" s="78" t="e">
        <f t="shared" ca="1" si="404"/>
        <v>#N/A</v>
      </c>
    </row>
    <row r="1419" spans="1:43">
      <c r="A1419" s="74">
        <v>2.4842998393467899</v>
      </c>
      <c r="B1419" s="74">
        <v>11496</v>
      </c>
      <c r="C1419" s="35">
        <v>4.4052863436123404E-3</v>
      </c>
      <c r="D1419" s="35">
        <f t="shared" ca="1" si="391"/>
        <v>28</v>
      </c>
      <c r="E1419" s="35">
        <f t="shared" ca="1" si="392"/>
        <v>1.1799580175565639E-3</v>
      </c>
      <c r="F1419" s="35">
        <f ca="1">E1419*'Input Sheet'!$D$2/SUM(OFFSET($E$4,0,0,'Input Sheet'!$D$2))</f>
        <v>0.55033161385409246</v>
      </c>
      <c r="G1419" s="35">
        <f t="shared" si="393"/>
        <v>2.4842998393467899</v>
      </c>
      <c r="H1419" s="35">
        <f t="shared" si="394"/>
        <v>2</v>
      </c>
      <c r="J1419" s="19">
        <v>1416</v>
      </c>
      <c r="K1419" s="30" t="str">
        <f t="shared" si="395"/>
        <v/>
      </c>
      <c r="L1419" s="77" t="str">
        <f t="shared" si="396"/>
        <v/>
      </c>
      <c r="M1419" s="27" t="str">
        <f t="shared" si="402"/>
        <v/>
      </c>
      <c r="N1419" s="22" t="str">
        <f t="shared" si="397"/>
        <v/>
      </c>
      <c r="O1419" s="28" t="str">
        <f t="shared" ca="1" si="398"/>
        <v/>
      </c>
      <c r="P1419" s="28" t="str">
        <f t="shared" ca="1" si="399"/>
        <v/>
      </c>
      <c r="Q1419" s="20" t="str">
        <f ca="1">IF(O1419="","",SUM($P$4:$P1419))</f>
        <v/>
      </c>
      <c r="R1419" s="28" t="e">
        <f t="shared" si="390"/>
        <v>#N/A</v>
      </c>
      <c r="S1419" s="77">
        <f ca="1">SUM(L$4:L1419)</f>
        <v>2.0942968194393936</v>
      </c>
      <c r="T1419" s="80">
        <f t="shared" ca="1" si="400"/>
        <v>1</v>
      </c>
      <c r="U1419" s="80" t="e">
        <f t="shared" ca="1" si="401"/>
        <v>#N/A</v>
      </c>
      <c r="V1419" s="2"/>
      <c r="W1419" s="2"/>
      <c r="X1419" s="2"/>
      <c r="Y1419" s="2"/>
      <c r="AB1419" s="6"/>
      <c r="AC1419" s="6"/>
      <c r="AP1419" s="35" t="e">
        <f t="shared" si="403"/>
        <v>#N/A</v>
      </c>
      <c r="AQ1419" s="78" t="e">
        <f t="shared" ca="1" si="404"/>
        <v>#N/A</v>
      </c>
    </row>
    <row r="1420" spans="1:43">
      <c r="A1420" s="74">
        <v>2.71264970162721</v>
      </c>
      <c r="B1420" s="74">
        <v>11499</v>
      </c>
      <c r="C1420" s="35">
        <v>5.5737704918032802E-2</v>
      </c>
      <c r="D1420" s="35">
        <f t="shared" ca="1" si="391"/>
        <v>32</v>
      </c>
      <c r="E1420" s="35">
        <f t="shared" ca="1" si="392"/>
        <v>9.4891728684618783E-4</v>
      </c>
      <c r="F1420" s="35">
        <f ca="1">E1420*'Input Sheet'!$D$2/SUM(OFFSET($E$4,0,0,'Input Sheet'!$D$2))</f>
        <v>0.44257437477776673</v>
      </c>
      <c r="G1420" s="35">
        <f t="shared" si="393"/>
        <v>2.71264970162721</v>
      </c>
      <c r="H1420" s="35">
        <f t="shared" si="394"/>
        <v>1</v>
      </c>
      <c r="J1420" s="19">
        <v>1417</v>
      </c>
      <c r="K1420" s="30" t="str">
        <f t="shared" si="395"/>
        <v/>
      </c>
      <c r="L1420" s="77" t="str">
        <f t="shared" si="396"/>
        <v/>
      </c>
      <c r="M1420" s="27" t="str">
        <f t="shared" si="402"/>
        <v/>
      </c>
      <c r="N1420" s="22" t="str">
        <f t="shared" si="397"/>
        <v/>
      </c>
      <c r="O1420" s="28" t="str">
        <f t="shared" ca="1" si="398"/>
        <v/>
      </c>
      <c r="P1420" s="28" t="str">
        <f t="shared" ca="1" si="399"/>
        <v/>
      </c>
      <c r="Q1420" s="20" t="str">
        <f ca="1">IF(O1420="","",SUM($P$4:$P1420))</f>
        <v/>
      </c>
      <c r="R1420" s="28" t="e">
        <f t="shared" si="390"/>
        <v>#N/A</v>
      </c>
      <c r="S1420" s="77">
        <f ca="1">SUM(L$4:L1420)</f>
        <v>2.0942968194393936</v>
      </c>
      <c r="T1420" s="80">
        <f t="shared" ca="1" si="400"/>
        <v>1</v>
      </c>
      <c r="U1420" s="80" t="e">
        <f t="shared" ca="1" si="401"/>
        <v>#N/A</v>
      </c>
      <c r="V1420" s="2"/>
      <c r="W1420" s="2"/>
      <c r="X1420" s="2"/>
      <c r="Y1420" s="2"/>
      <c r="AB1420" s="6"/>
      <c r="AC1420" s="6"/>
      <c r="AP1420" s="35" t="e">
        <f t="shared" si="403"/>
        <v>#N/A</v>
      </c>
      <c r="AQ1420" s="78" t="e">
        <f t="shared" ca="1" si="404"/>
        <v>#N/A</v>
      </c>
    </row>
    <row r="1421" spans="1:43">
      <c r="A1421" s="74">
        <v>2.6384892569546401</v>
      </c>
      <c r="B1421" s="74">
        <v>11500</v>
      </c>
      <c r="C1421" s="35">
        <v>0</v>
      </c>
      <c r="D1421" s="35">
        <f t="shared" ca="1" si="391"/>
        <v>31</v>
      </c>
      <c r="E1421" s="35">
        <f t="shared" ca="1" si="392"/>
        <v>1.2923349716095702E-3</v>
      </c>
      <c r="F1421" s="35">
        <f ca="1">E1421*'Input Sheet'!$D$2/SUM(OFFSET($E$4,0,0,'Input Sheet'!$D$2))</f>
        <v>0.60274414850686331</v>
      </c>
      <c r="G1421" s="35" t="str">
        <f t="shared" si="393"/>
        <v/>
      </c>
      <c r="H1421" s="35" t="str">
        <f t="shared" si="394"/>
        <v/>
      </c>
      <c r="J1421" s="19">
        <v>1418</v>
      </c>
      <c r="K1421" s="30" t="str">
        <f t="shared" si="395"/>
        <v/>
      </c>
      <c r="L1421" s="77" t="str">
        <f t="shared" si="396"/>
        <v/>
      </c>
      <c r="M1421" s="27" t="str">
        <f t="shared" si="402"/>
        <v/>
      </c>
      <c r="N1421" s="22" t="str">
        <f t="shared" si="397"/>
        <v/>
      </c>
      <c r="O1421" s="28" t="str">
        <f t="shared" ca="1" si="398"/>
        <v/>
      </c>
      <c r="P1421" s="28" t="str">
        <f t="shared" ca="1" si="399"/>
        <v/>
      </c>
      <c r="Q1421" s="20" t="str">
        <f ca="1">IF(O1421="","",SUM($P$4:$P1421))</f>
        <v/>
      </c>
      <c r="R1421" s="28" t="e">
        <f t="shared" si="390"/>
        <v>#N/A</v>
      </c>
      <c r="S1421" s="77">
        <f ca="1">SUM(L$4:L1421)</f>
        <v>2.0942968194393936</v>
      </c>
      <c r="T1421" s="80">
        <f t="shared" ca="1" si="400"/>
        <v>1</v>
      </c>
      <c r="U1421" s="80" t="e">
        <f t="shared" ca="1" si="401"/>
        <v>#N/A</v>
      </c>
      <c r="V1421" s="2"/>
      <c r="W1421" s="2"/>
      <c r="X1421" s="2"/>
      <c r="Y1421" s="2"/>
      <c r="AB1421" s="6"/>
      <c r="AC1421" s="6"/>
      <c r="AP1421" s="35" t="e">
        <f t="shared" si="403"/>
        <v>#N/A</v>
      </c>
      <c r="AQ1421" s="78" t="e">
        <f t="shared" ca="1" si="404"/>
        <v>#N/A</v>
      </c>
    </row>
    <row r="1422" spans="1:43">
      <c r="A1422" s="74">
        <v>2.4842998393467899</v>
      </c>
      <c r="B1422" s="74">
        <v>11502</v>
      </c>
      <c r="C1422" s="35">
        <v>7.0422535211267599E-3</v>
      </c>
      <c r="D1422" s="35">
        <f t="shared" ca="1" si="391"/>
        <v>28</v>
      </c>
      <c r="E1422" s="35">
        <f t="shared" ca="1" si="392"/>
        <v>1.1799580175565639E-3</v>
      </c>
      <c r="F1422" s="35">
        <f ca="1">E1422*'Input Sheet'!$D$2/SUM(OFFSET($E$4,0,0,'Input Sheet'!$D$2))</f>
        <v>0.55033161385409246</v>
      </c>
      <c r="G1422" s="35">
        <f t="shared" si="393"/>
        <v>2.4842998393467899</v>
      </c>
      <c r="H1422" s="35">
        <f t="shared" si="394"/>
        <v>2</v>
      </c>
      <c r="J1422" s="19">
        <v>1419</v>
      </c>
      <c r="K1422" s="30" t="str">
        <f t="shared" si="395"/>
        <v/>
      </c>
      <c r="L1422" s="77" t="str">
        <f t="shared" si="396"/>
        <v/>
      </c>
      <c r="M1422" s="27" t="str">
        <f t="shared" si="402"/>
        <v/>
      </c>
      <c r="N1422" s="22" t="str">
        <f t="shared" si="397"/>
        <v/>
      </c>
      <c r="O1422" s="28" t="str">
        <f t="shared" ca="1" si="398"/>
        <v/>
      </c>
      <c r="P1422" s="28" t="str">
        <f t="shared" ca="1" si="399"/>
        <v/>
      </c>
      <c r="Q1422" s="20" t="str">
        <f ca="1">IF(O1422="","",SUM($P$4:$P1422))</f>
        <v/>
      </c>
      <c r="R1422" s="28" t="e">
        <f t="shared" si="390"/>
        <v>#N/A</v>
      </c>
      <c r="S1422" s="77">
        <f ca="1">SUM(L$4:L1422)</f>
        <v>2.0942968194393936</v>
      </c>
      <c r="T1422" s="80">
        <f t="shared" ca="1" si="400"/>
        <v>1</v>
      </c>
      <c r="U1422" s="80" t="e">
        <f t="shared" ca="1" si="401"/>
        <v>#N/A</v>
      </c>
      <c r="V1422" s="2"/>
      <c r="W1422" s="2"/>
      <c r="X1422" s="2"/>
      <c r="Y1422" s="2"/>
      <c r="AB1422" s="6"/>
      <c r="AC1422" s="6"/>
      <c r="AP1422" s="35" t="e">
        <f t="shared" si="403"/>
        <v>#N/A</v>
      </c>
      <c r="AQ1422" s="78" t="e">
        <f t="shared" ca="1" si="404"/>
        <v>#N/A</v>
      </c>
    </row>
    <row r="1423" spans="1:43">
      <c r="A1423" s="74">
        <v>2.1430148002540901</v>
      </c>
      <c r="B1423" s="74">
        <v>11511</v>
      </c>
      <c r="C1423" s="35">
        <v>1.1952191235059801E-2</v>
      </c>
      <c r="D1423" s="35">
        <f t="shared" ca="1" si="391"/>
        <v>20</v>
      </c>
      <c r="E1423" s="35">
        <f t="shared" ca="1" si="392"/>
        <v>9.9047570816791861E-4</v>
      </c>
      <c r="F1423" s="35">
        <f ca="1">E1423*'Input Sheet'!$D$2/SUM(OFFSET($E$4,0,0,'Input Sheet'!$D$2))</f>
        <v>0.46195719411109953</v>
      </c>
      <c r="G1423" s="35">
        <f t="shared" si="393"/>
        <v>2.1430148002540901</v>
      </c>
      <c r="H1423" s="35">
        <f t="shared" si="394"/>
        <v>10</v>
      </c>
      <c r="J1423" s="19">
        <v>1420</v>
      </c>
      <c r="K1423" s="30" t="str">
        <f t="shared" si="395"/>
        <v/>
      </c>
      <c r="L1423" s="77" t="str">
        <f t="shared" si="396"/>
        <v/>
      </c>
      <c r="M1423" s="27" t="str">
        <f t="shared" si="402"/>
        <v/>
      </c>
      <c r="N1423" s="22" t="str">
        <f t="shared" si="397"/>
        <v/>
      </c>
      <c r="O1423" s="28" t="str">
        <f t="shared" ca="1" si="398"/>
        <v/>
      </c>
      <c r="P1423" s="28" t="str">
        <f t="shared" ca="1" si="399"/>
        <v/>
      </c>
      <c r="Q1423" s="20" t="str">
        <f ca="1">IF(O1423="","",SUM($P$4:$P1423))</f>
        <v/>
      </c>
      <c r="R1423" s="28" t="e">
        <f t="shared" si="390"/>
        <v>#N/A</v>
      </c>
      <c r="S1423" s="77">
        <f ca="1">SUM(L$4:L1423)</f>
        <v>2.0942968194393936</v>
      </c>
      <c r="T1423" s="80">
        <f t="shared" ca="1" si="400"/>
        <v>1</v>
      </c>
      <c r="U1423" s="80" t="e">
        <f t="shared" ca="1" si="401"/>
        <v>#N/A</v>
      </c>
      <c r="V1423" s="2"/>
      <c r="W1423" s="2"/>
      <c r="X1423" s="2"/>
      <c r="Y1423" s="2"/>
      <c r="AB1423" s="6"/>
      <c r="AC1423" s="6"/>
      <c r="AP1423" s="35" t="e">
        <f t="shared" si="403"/>
        <v>#N/A</v>
      </c>
      <c r="AQ1423" s="78" t="e">
        <f t="shared" ca="1" si="404"/>
        <v>#N/A</v>
      </c>
    </row>
    <row r="1424" spans="1:43">
      <c r="A1424" s="74">
        <v>2.0827853703164498</v>
      </c>
      <c r="B1424" s="74">
        <v>11515</v>
      </c>
      <c r="C1424" s="35">
        <v>0</v>
      </c>
      <c r="D1424" s="35">
        <f t="shared" ca="1" si="391"/>
        <v>19</v>
      </c>
      <c r="E1424" s="35">
        <f t="shared" ca="1" si="392"/>
        <v>1.0051494223629991E-3</v>
      </c>
      <c r="F1424" s="35">
        <f ca="1">E1424*'Input Sheet'!$D$2/SUM(OFFSET($E$4,0,0,'Input Sheet'!$D$2))</f>
        <v>0.46880100439422701</v>
      </c>
      <c r="G1424" s="35" t="str">
        <f t="shared" si="393"/>
        <v/>
      </c>
      <c r="H1424" s="35" t="str">
        <f t="shared" si="394"/>
        <v/>
      </c>
      <c r="J1424" s="19">
        <v>1421</v>
      </c>
      <c r="K1424" s="30" t="str">
        <f t="shared" si="395"/>
        <v/>
      </c>
      <c r="L1424" s="77" t="str">
        <f t="shared" si="396"/>
        <v/>
      </c>
      <c r="M1424" s="27" t="str">
        <f t="shared" si="402"/>
        <v/>
      </c>
      <c r="N1424" s="22" t="str">
        <f t="shared" si="397"/>
        <v/>
      </c>
      <c r="O1424" s="28" t="str">
        <f t="shared" ca="1" si="398"/>
        <v/>
      </c>
      <c r="P1424" s="28" t="str">
        <f t="shared" ca="1" si="399"/>
        <v/>
      </c>
      <c r="Q1424" s="20" t="str">
        <f ca="1">IF(O1424="","",SUM($P$4:$P1424))</f>
        <v/>
      </c>
      <c r="R1424" s="28" t="e">
        <f t="shared" si="390"/>
        <v>#N/A</v>
      </c>
      <c r="S1424" s="77">
        <f ca="1">SUM(L$4:L1424)</f>
        <v>2.0942968194393936</v>
      </c>
      <c r="T1424" s="80">
        <f t="shared" ca="1" si="400"/>
        <v>1</v>
      </c>
      <c r="U1424" s="80" t="e">
        <f t="shared" ca="1" si="401"/>
        <v>#N/A</v>
      </c>
      <c r="V1424" s="2"/>
      <c r="W1424" s="2"/>
      <c r="X1424" s="2"/>
      <c r="Y1424" s="2"/>
      <c r="AB1424" s="6"/>
      <c r="AC1424" s="6"/>
      <c r="AP1424" s="35" t="e">
        <f t="shared" si="403"/>
        <v>#N/A</v>
      </c>
      <c r="AQ1424" s="78" t="e">
        <f t="shared" ca="1" si="404"/>
        <v>#N/A</v>
      </c>
    </row>
    <row r="1425" spans="1:43">
      <c r="A1425" s="74">
        <v>2.8444771757456802</v>
      </c>
      <c r="B1425" s="74">
        <v>11518</v>
      </c>
      <c r="C1425" s="35">
        <v>1.9230769230769201E-2</v>
      </c>
      <c r="D1425" s="35">
        <f t="shared" ca="1" si="391"/>
        <v>35</v>
      </c>
      <c r="E1425" s="35">
        <f t="shared" ca="1" si="392"/>
        <v>1.3846446124388249E-3</v>
      </c>
      <c r="F1425" s="35">
        <f ca="1">E1425*'Input Sheet'!$D$2/SUM(OFFSET($E$4,0,0,'Input Sheet'!$D$2))</f>
        <v>0.64579730197163909</v>
      </c>
      <c r="G1425" s="35">
        <f t="shared" si="393"/>
        <v>2.8444771757456802</v>
      </c>
      <c r="H1425" s="35">
        <f t="shared" si="394"/>
        <v>1</v>
      </c>
      <c r="J1425" s="19">
        <v>1422</v>
      </c>
      <c r="K1425" s="30" t="str">
        <f t="shared" si="395"/>
        <v/>
      </c>
      <c r="L1425" s="77" t="str">
        <f t="shared" si="396"/>
        <v/>
      </c>
      <c r="M1425" s="27" t="str">
        <f t="shared" si="402"/>
        <v/>
      </c>
      <c r="N1425" s="22" t="str">
        <f t="shared" si="397"/>
        <v/>
      </c>
      <c r="O1425" s="28" t="str">
        <f t="shared" ca="1" si="398"/>
        <v/>
      </c>
      <c r="P1425" s="28" t="str">
        <f t="shared" ca="1" si="399"/>
        <v/>
      </c>
      <c r="Q1425" s="20" t="str">
        <f ca="1">IF(O1425="","",SUM($P$4:$P1425))</f>
        <v/>
      </c>
      <c r="R1425" s="28" t="e">
        <f t="shared" si="390"/>
        <v>#N/A</v>
      </c>
      <c r="S1425" s="77">
        <f ca="1">SUM(L$4:L1425)</f>
        <v>2.0942968194393936</v>
      </c>
      <c r="T1425" s="80">
        <f t="shared" ca="1" si="400"/>
        <v>1</v>
      </c>
      <c r="U1425" s="80" t="e">
        <f t="shared" ca="1" si="401"/>
        <v>#N/A</v>
      </c>
      <c r="V1425" s="2"/>
      <c r="W1425" s="2"/>
      <c r="X1425" s="2"/>
      <c r="Y1425" s="2"/>
      <c r="AB1425" s="6"/>
      <c r="AC1425" s="6"/>
      <c r="AP1425" s="35" t="e">
        <f t="shared" si="403"/>
        <v>#N/A</v>
      </c>
      <c r="AQ1425" s="78" t="e">
        <f t="shared" ca="1" si="404"/>
        <v>#N/A</v>
      </c>
    </row>
    <row r="1426" spans="1:43">
      <c r="A1426" s="74">
        <v>3.0004340774793201</v>
      </c>
      <c r="B1426" s="74">
        <v>11520</v>
      </c>
      <c r="C1426" s="35">
        <v>4.3668122270742399E-3</v>
      </c>
      <c r="D1426" s="35">
        <f t="shared" ca="1" si="391"/>
        <v>38</v>
      </c>
      <c r="E1426" s="35">
        <f t="shared" ca="1" si="392"/>
        <v>1.5419905911250552E-3</v>
      </c>
      <c r="F1426" s="35">
        <f ca="1">E1426*'Input Sheet'!$D$2/SUM(OFFSET($E$4,0,0,'Input Sheet'!$D$2))</f>
        <v>0.71918335901387087</v>
      </c>
      <c r="G1426" s="35">
        <f t="shared" si="393"/>
        <v>3.0004340774793201</v>
      </c>
      <c r="H1426" s="35">
        <f t="shared" si="394"/>
        <v>1</v>
      </c>
      <c r="J1426" s="19">
        <v>1423</v>
      </c>
      <c r="K1426" s="30" t="str">
        <f t="shared" si="395"/>
        <v/>
      </c>
      <c r="L1426" s="77" t="str">
        <f t="shared" si="396"/>
        <v/>
      </c>
      <c r="M1426" s="27" t="str">
        <f t="shared" si="402"/>
        <v/>
      </c>
      <c r="N1426" s="22" t="str">
        <f t="shared" si="397"/>
        <v/>
      </c>
      <c r="O1426" s="28" t="str">
        <f t="shared" ca="1" si="398"/>
        <v/>
      </c>
      <c r="P1426" s="28" t="str">
        <f t="shared" ca="1" si="399"/>
        <v/>
      </c>
      <c r="Q1426" s="20" t="str">
        <f ca="1">IF(O1426="","",SUM($P$4:$P1426))</f>
        <v/>
      </c>
      <c r="R1426" s="28" t="e">
        <f t="shared" si="390"/>
        <v>#N/A</v>
      </c>
      <c r="S1426" s="77">
        <f ca="1">SUM(L$4:L1426)</f>
        <v>2.0942968194393936</v>
      </c>
      <c r="T1426" s="80">
        <f t="shared" ca="1" si="400"/>
        <v>1</v>
      </c>
      <c r="U1426" s="80" t="e">
        <f t="shared" ca="1" si="401"/>
        <v>#N/A</v>
      </c>
      <c r="V1426" s="2"/>
      <c r="W1426" s="2"/>
      <c r="X1426" s="2"/>
      <c r="Y1426" s="2"/>
      <c r="AB1426" s="6"/>
      <c r="AC1426" s="6"/>
      <c r="AP1426" s="35" t="e">
        <f t="shared" si="403"/>
        <v>#N/A</v>
      </c>
      <c r="AQ1426" s="78" t="e">
        <f t="shared" ca="1" si="404"/>
        <v>#N/A</v>
      </c>
    </row>
    <row r="1427" spans="1:43">
      <c r="A1427" s="74">
        <v>2.6748611407378098</v>
      </c>
      <c r="B1427" s="74">
        <v>11521</v>
      </c>
      <c r="C1427" s="35">
        <v>3.6290322580645198E-2</v>
      </c>
      <c r="D1427" s="35">
        <f t="shared" ca="1" si="391"/>
        <v>32</v>
      </c>
      <c r="E1427" s="35">
        <f t="shared" ca="1" si="392"/>
        <v>9.4891728684618783E-4</v>
      </c>
      <c r="F1427" s="35">
        <f ca="1">E1427*'Input Sheet'!$D$2/SUM(OFFSET($E$4,0,0,'Input Sheet'!$D$2))</f>
        <v>0.44257437477776673</v>
      </c>
      <c r="G1427" s="35">
        <f t="shared" si="393"/>
        <v>2.6748611407378098</v>
      </c>
      <c r="H1427" s="35">
        <f t="shared" si="394"/>
        <v>1</v>
      </c>
      <c r="J1427" s="19">
        <v>1424</v>
      </c>
      <c r="K1427" s="30" t="str">
        <f t="shared" si="395"/>
        <v/>
      </c>
      <c r="L1427" s="77" t="str">
        <f t="shared" si="396"/>
        <v/>
      </c>
      <c r="M1427" s="27" t="str">
        <f t="shared" si="402"/>
        <v/>
      </c>
      <c r="N1427" s="22" t="str">
        <f t="shared" si="397"/>
        <v/>
      </c>
      <c r="O1427" s="28" t="str">
        <f t="shared" ca="1" si="398"/>
        <v/>
      </c>
      <c r="P1427" s="28" t="str">
        <f t="shared" ca="1" si="399"/>
        <v/>
      </c>
      <c r="Q1427" s="20" t="str">
        <f ca="1">IF(O1427="","",SUM($P$4:$P1427))</f>
        <v/>
      </c>
      <c r="R1427" s="28" t="e">
        <f t="shared" si="390"/>
        <v>#N/A</v>
      </c>
      <c r="S1427" s="77">
        <f ca="1">SUM(L$4:L1427)</f>
        <v>2.0942968194393936</v>
      </c>
      <c r="T1427" s="80">
        <f t="shared" ca="1" si="400"/>
        <v>1</v>
      </c>
      <c r="U1427" s="80" t="e">
        <f t="shared" ca="1" si="401"/>
        <v>#N/A</v>
      </c>
      <c r="V1427" s="2"/>
      <c r="W1427" s="2"/>
      <c r="X1427" s="2"/>
      <c r="Y1427" s="2"/>
      <c r="AB1427" s="6"/>
      <c r="AC1427" s="6"/>
      <c r="AP1427" s="35" t="e">
        <f t="shared" si="403"/>
        <v>#N/A</v>
      </c>
      <c r="AQ1427" s="78" t="e">
        <f t="shared" ca="1" si="404"/>
        <v>#N/A</v>
      </c>
    </row>
    <row r="1428" spans="1:43">
      <c r="A1428" s="74">
        <v>2.6954816764901999</v>
      </c>
      <c r="B1428" s="74">
        <v>11522</v>
      </c>
      <c r="C1428" s="35">
        <v>0</v>
      </c>
      <c r="D1428" s="35">
        <f t="shared" ca="1" si="391"/>
        <v>32</v>
      </c>
      <c r="E1428" s="35">
        <f t="shared" ca="1" si="392"/>
        <v>9.4891728684618783E-4</v>
      </c>
      <c r="F1428" s="35">
        <f ca="1">E1428*'Input Sheet'!$D$2/SUM(OFFSET($E$4,0,0,'Input Sheet'!$D$2))</f>
        <v>0.44257437477776673</v>
      </c>
      <c r="G1428" s="35" t="str">
        <f t="shared" si="393"/>
        <v/>
      </c>
      <c r="H1428" s="35" t="str">
        <f t="shared" si="394"/>
        <v/>
      </c>
      <c r="J1428" s="19">
        <v>1425</v>
      </c>
      <c r="K1428" s="30" t="str">
        <f t="shared" si="395"/>
        <v/>
      </c>
      <c r="L1428" s="77" t="str">
        <f t="shared" si="396"/>
        <v/>
      </c>
      <c r="M1428" s="27" t="str">
        <f t="shared" si="402"/>
        <v/>
      </c>
      <c r="N1428" s="22" t="str">
        <f t="shared" si="397"/>
        <v/>
      </c>
      <c r="O1428" s="28" t="str">
        <f t="shared" ca="1" si="398"/>
        <v/>
      </c>
      <c r="P1428" s="28" t="str">
        <f t="shared" ca="1" si="399"/>
        <v/>
      </c>
      <c r="Q1428" s="20" t="str">
        <f ca="1">IF(O1428="","",SUM($P$4:$P1428))</f>
        <v/>
      </c>
      <c r="R1428" s="28" t="e">
        <f t="shared" si="390"/>
        <v>#N/A</v>
      </c>
      <c r="S1428" s="77">
        <f ca="1">SUM(L$4:L1428)</f>
        <v>2.0942968194393936</v>
      </c>
      <c r="T1428" s="80">
        <f t="shared" ca="1" si="400"/>
        <v>1</v>
      </c>
      <c r="U1428" s="80" t="e">
        <f t="shared" ca="1" si="401"/>
        <v>#N/A</v>
      </c>
      <c r="V1428" s="2"/>
      <c r="W1428" s="2"/>
      <c r="X1428" s="2"/>
      <c r="Y1428" s="2"/>
      <c r="AB1428" s="6"/>
      <c r="AC1428" s="6"/>
      <c r="AP1428" s="35" t="e">
        <f t="shared" si="403"/>
        <v>#N/A</v>
      </c>
      <c r="AQ1428" s="78" t="e">
        <f t="shared" ca="1" si="404"/>
        <v>#N/A</v>
      </c>
    </row>
    <row r="1429" spans="1:43">
      <c r="A1429" s="74">
        <v>2.1367205671564098</v>
      </c>
      <c r="B1429" s="74">
        <v>11523</v>
      </c>
      <c r="C1429" s="35">
        <v>0</v>
      </c>
      <c r="D1429" s="35">
        <f t="shared" ca="1" si="391"/>
        <v>20</v>
      </c>
      <c r="E1429" s="35">
        <f t="shared" ca="1" si="392"/>
        <v>9.9047570816791861E-4</v>
      </c>
      <c r="F1429" s="35">
        <f ca="1">E1429*'Input Sheet'!$D$2/SUM(OFFSET($E$4,0,0,'Input Sheet'!$D$2))</f>
        <v>0.46195719411109953</v>
      </c>
      <c r="G1429" s="35" t="str">
        <f t="shared" si="393"/>
        <v/>
      </c>
      <c r="H1429" s="35" t="str">
        <f t="shared" si="394"/>
        <v/>
      </c>
      <c r="J1429" s="19">
        <v>1426</v>
      </c>
      <c r="K1429" s="30" t="str">
        <f t="shared" si="395"/>
        <v/>
      </c>
      <c r="L1429" s="77" t="str">
        <f t="shared" si="396"/>
        <v/>
      </c>
      <c r="M1429" s="27" t="str">
        <f t="shared" si="402"/>
        <v/>
      </c>
      <c r="N1429" s="22" t="str">
        <f t="shared" si="397"/>
        <v/>
      </c>
      <c r="O1429" s="28" t="str">
        <f t="shared" ca="1" si="398"/>
        <v/>
      </c>
      <c r="P1429" s="28" t="str">
        <f t="shared" ca="1" si="399"/>
        <v/>
      </c>
      <c r="Q1429" s="20" t="str">
        <f ca="1">IF(O1429="","",SUM($P$4:$P1429))</f>
        <v/>
      </c>
      <c r="R1429" s="28" t="e">
        <f t="shared" si="390"/>
        <v>#N/A</v>
      </c>
      <c r="S1429" s="77">
        <f ca="1">SUM(L$4:L1429)</f>
        <v>2.0942968194393936</v>
      </c>
      <c r="T1429" s="80">
        <f t="shared" ca="1" si="400"/>
        <v>1</v>
      </c>
      <c r="U1429" s="80" t="e">
        <f t="shared" ca="1" si="401"/>
        <v>#N/A</v>
      </c>
      <c r="V1429" s="2"/>
      <c r="W1429" s="2"/>
      <c r="X1429" s="2"/>
      <c r="Y1429" s="2"/>
      <c r="AB1429" s="6"/>
      <c r="AC1429" s="6"/>
      <c r="AP1429" s="35" t="e">
        <f t="shared" si="403"/>
        <v>#N/A</v>
      </c>
      <c r="AQ1429" s="78" t="e">
        <f t="shared" ca="1" si="404"/>
        <v>#N/A</v>
      </c>
    </row>
    <row r="1430" spans="1:43">
      <c r="A1430" s="74">
        <v>1.9344984512435701</v>
      </c>
      <c r="B1430" s="74">
        <v>11524</v>
      </c>
      <c r="C1430" s="35">
        <v>1.27659574468085E-2</v>
      </c>
      <c r="D1430" s="35">
        <f t="shared" ca="1" si="391"/>
        <v>16</v>
      </c>
      <c r="E1430" s="35">
        <f t="shared" ca="1" si="392"/>
        <v>1.9665966959276065E-3</v>
      </c>
      <c r="F1430" s="35">
        <f ca="1">E1430*'Input Sheet'!$D$2/SUM(OFFSET($E$4,0,0,'Input Sheet'!$D$2))</f>
        <v>0.91721935642348751</v>
      </c>
      <c r="G1430" s="35">
        <f t="shared" si="393"/>
        <v>1.9344984512435701</v>
      </c>
      <c r="H1430" s="35">
        <f t="shared" si="394"/>
        <v>6</v>
      </c>
      <c r="J1430" s="19">
        <v>1427</v>
      </c>
      <c r="K1430" s="30" t="str">
        <f t="shared" si="395"/>
        <v/>
      </c>
      <c r="L1430" s="77" t="str">
        <f t="shared" si="396"/>
        <v/>
      </c>
      <c r="M1430" s="27" t="str">
        <f t="shared" si="402"/>
        <v/>
      </c>
      <c r="N1430" s="22" t="str">
        <f t="shared" si="397"/>
        <v/>
      </c>
      <c r="O1430" s="28" t="str">
        <f t="shared" ca="1" si="398"/>
        <v/>
      </c>
      <c r="P1430" s="28" t="str">
        <f t="shared" ca="1" si="399"/>
        <v/>
      </c>
      <c r="Q1430" s="20" t="str">
        <f ca="1">IF(O1430="","",SUM($P$4:$P1430))</f>
        <v/>
      </c>
      <c r="R1430" s="28" t="e">
        <f t="shared" si="390"/>
        <v>#N/A</v>
      </c>
      <c r="S1430" s="77">
        <f ca="1">SUM(L$4:L1430)</f>
        <v>2.0942968194393936</v>
      </c>
      <c r="T1430" s="80">
        <f t="shared" ca="1" si="400"/>
        <v>1</v>
      </c>
      <c r="U1430" s="80" t="e">
        <f t="shared" ca="1" si="401"/>
        <v>#N/A</v>
      </c>
      <c r="V1430" s="2"/>
      <c r="W1430" s="2"/>
      <c r="X1430" s="2"/>
      <c r="Y1430" s="2"/>
      <c r="AB1430" s="6"/>
      <c r="AC1430" s="6"/>
      <c r="AP1430" s="35" t="e">
        <f t="shared" si="403"/>
        <v>#N/A</v>
      </c>
      <c r="AQ1430" s="78" t="e">
        <f t="shared" ca="1" si="404"/>
        <v>#N/A</v>
      </c>
    </row>
    <row r="1431" spans="1:43">
      <c r="A1431" s="74">
        <v>2</v>
      </c>
      <c r="B1431" s="74">
        <v>11525</v>
      </c>
      <c r="C1431" s="35">
        <v>3.2520325203252001E-2</v>
      </c>
      <c r="D1431" s="35">
        <f t="shared" ca="1" si="391"/>
        <v>17</v>
      </c>
      <c r="E1431" s="35">
        <f t="shared" ca="1" si="392"/>
        <v>1.8846551669306228E-3</v>
      </c>
      <c r="F1431" s="35">
        <f ca="1">E1431*'Input Sheet'!$D$2/SUM(OFFSET($E$4,0,0,'Input Sheet'!$D$2))</f>
        <v>0.8790018832391755</v>
      </c>
      <c r="G1431" s="35">
        <f t="shared" si="393"/>
        <v>2</v>
      </c>
      <c r="H1431" s="35">
        <f t="shared" si="394"/>
        <v>4</v>
      </c>
      <c r="J1431" s="19">
        <v>1428</v>
      </c>
      <c r="K1431" s="30" t="str">
        <f t="shared" si="395"/>
        <v/>
      </c>
      <c r="L1431" s="77" t="str">
        <f t="shared" si="396"/>
        <v/>
      </c>
      <c r="M1431" s="27" t="str">
        <f t="shared" si="402"/>
        <v/>
      </c>
      <c r="N1431" s="22" t="str">
        <f t="shared" si="397"/>
        <v/>
      </c>
      <c r="O1431" s="28" t="str">
        <f t="shared" ca="1" si="398"/>
        <v/>
      </c>
      <c r="P1431" s="28" t="str">
        <f t="shared" ca="1" si="399"/>
        <v/>
      </c>
      <c r="Q1431" s="20" t="str">
        <f ca="1">IF(O1431="","",SUM($P$4:$P1431))</f>
        <v/>
      </c>
      <c r="R1431" s="28" t="e">
        <f t="shared" si="390"/>
        <v>#N/A</v>
      </c>
      <c r="S1431" s="77">
        <f ca="1">SUM(L$4:L1431)</f>
        <v>2.0942968194393936</v>
      </c>
      <c r="T1431" s="80">
        <f t="shared" ca="1" si="400"/>
        <v>1</v>
      </c>
      <c r="U1431" s="80" t="e">
        <f t="shared" ca="1" si="401"/>
        <v>#N/A</v>
      </c>
      <c r="V1431" s="2"/>
      <c r="W1431" s="2"/>
      <c r="X1431" s="2"/>
      <c r="Y1431" s="2"/>
      <c r="AB1431" s="6"/>
      <c r="AC1431" s="6"/>
      <c r="AP1431" s="35" t="e">
        <f t="shared" si="403"/>
        <v>#N/A</v>
      </c>
      <c r="AQ1431" s="78" t="e">
        <f t="shared" ca="1" si="404"/>
        <v>#N/A</v>
      </c>
    </row>
    <row r="1432" spans="1:43">
      <c r="A1432" s="74">
        <v>2.20682587603185</v>
      </c>
      <c r="B1432" s="74">
        <v>11526</v>
      </c>
      <c r="C1432" s="35">
        <v>8.2644628099173608E-3</v>
      </c>
      <c r="D1432" s="35">
        <f t="shared" ca="1" si="391"/>
        <v>22</v>
      </c>
      <c r="E1432" s="35">
        <f t="shared" ca="1" si="392"/>
        <v>6.717582773218062E-4</v>
      </c>
      <c r="F1432" s="35">
        <f ca="1">E1432*'Input Sheet'!$D$2/SUM(OFFSET($E$4,0,0,'Input Sheet'!$D$2))</f>
        <v>0.31330760194663687</v>
      </c>
      <c r="G1432" s="35">
        <f t="shared" si="393"/>
        <v>2.20682587603185</v>
      </c>
      <c r="H1432" s="35">
        <f t="shared" si="394"/>
        <v>3</v>
      </c>
      <c r="J1432" s="19">
        <v>1429</v>
      </c>
      <c r="K1432" s="30" t="str">
        <f t="shared" si="395"/>
        <v/>
      </c>
      <c r="L1432" s="77" t="str">
        <f t="shared" si="396"/>
        <v/>
      </c>
      <c r="M1432" s="27" t="str">
        <f t="shared" si="402"/>
        <v/>
      </c>
      <c r="N1432" s="22" t="str">
        <f t="shared" si="397"/>
        <v/>
      </c>
      <c r="O1432" s="28" t="str">
        <f t="shared" ca="1" si="398"/>
        <v/>
      </c>
      <c r="P1432" s="28" t="str">
        <f t="shared" ca="1" si="399"/>
        <v/>
      </c>
      <c r="Q1432" s="20" t="str">
        <f ca="1">IF(O1432="","",SUM($P$4:$P1432))</f>
        <v/>
      </c>
      <c r="R1432" s="28" t="e">
        <f t="shared" ref="R1432:R1495" si="405">IF(N1432="",NA(),10^N1432)</f>
        <v>#N/A</v>
      </c>
      <c r="S1432" s="77">
        <f ca="1">SUM(L$4:L1432)</f>
        <v>2.0942968194393936</v>
      </c>
      <c r="T1432" s="80">
        <f t="shared" ca="1" si="400"/>
        <v>1</v>
      </c>
      <c r="U1432" s="80" t="e">
        <f t="shared" ca="1" si="401"/>
        <v>#N/A</v>
      </c>
      <c r="V1432" s="2"/>
      <c r="W1432" s="2"/>
      <c r="X1432" s="2"/>
      <c r="Y1432" s="2"/>
      <c r="AB1432" s="6"/>
      <c r="AC1432" s="6"/>
      <c r="AP1432" s="35" t="e">
        <f t="shared" si="403"/>
        <v>#N/A</v>
      </c>
      <c r="AQ1432" s="78" t="e">
        <f t="shared" ca="1" si="404"/>
        <v>#N/A</v>
      </c>
    </row>
    <row r="1433" spans="1:43">
      <c r="A1433" s="74">
        <v>1.3802112417116099</v>
      </c>
      <c r="B1433" s="74">
        <v>11527</v>
      </c>
      <c r="C1433" s="35">
        <v>0</v>
      </c>
      <c r="D1433" s="35">
        <f t="shared" ca="1" si="391"/>
        <v>5</v>
      </c>
      <c r="E1433" s="35">
        <f t="shared" ca="1" si="392"/>
        <v>1.0438090155308067E-2</v>
      </c>
      <c r="F1433" s="35">
        <f ca="1">E1433*'Input Sheet'!$D$2/SUM(OFFSET($E$4,0,0,'Input Sheet'!$D$2))</f>
        <v>4.8683181225554346</v>
      </c>
      <c r="G1433" s="35" t="str">
        <f t="shared" si="393"/>
        <v/>
      </c>
      <c r="H1433" s="35" t="str">
        <f t="shared" si="394"/>
        <v/>
      </c>
      <c r="J1433" s="19">
        <v>1430</v>
      </c>
      <c r="K1433" s="30" t="str">
        <f t="shared" si="395"/>
        <v/>
      </c>
      <c r="L1433" s="77" t="str">
        <f t="shared" si="396"/>
        <v/>
      </c>
      <c r="M1433" s="27" t="str">
        <f t="shared" si="402"/>
        <v/>
      </c>
      <c r="N1433" s="22" t="str">
        <f t="shared" si="397"/>
        <v/>
      </c>
      <c r="O1433" s="28" t="str">
        <f t="shared" ca="1" si="398"/>
        <v/>
      </c>
      <c r="P1433" s="28" t="str">
        <f t="shared" ca="1" si="399"/>
        <v/>
      </c>
      <c r="Q1433" s="20" t="str">
        <f ca="1">IF(O1433="","",SUM($P$4:$P1433))</f>
        <v/>
      </c>
      <c r="R1433" s="28" t="e">
        <f t="shared" si="405"/>
        <v>#N/A</v>
      </c>
      <c r="S1433" s="77">
        <f ca="1">SUM(L$4:L1433)</f>
        <v>2.0942968194393936</v>
      </c>
      <c r="T1433" s="80">
        <f t="shared" ca="1" si="400"/>
        <v>1</v>
      </c>
      <c r="U1433" s="80" t="e">
        <f t="shared" ca="1" si="401"/>
        <v>#N/A</v>
      </c>
      <c r="V1433" s="2"/>
      <c r="W1433" s="2"/>
      <c r="X1433" s="2"/>
      <c r="Y1433" s="2"/>
      <c r="AB1433" s="6"/>
      <c r="AC1433" s="6"/>
      <c r="AP1433" s="35" t="e">
        <f t="shared" si="403"/>
        <v>#N/A</v>
      </c>
      <c r="AQ1433" s="78" t="e">
        <f t="shared" ca="1" si="404"/>
        <v>#N/A</v>
      </c>
    </row>
    <row r="1434" spans="1:43">
      <c r="A1434" s="74">
        <v>1.6812412373755901</v>
      </c>
      <c r="B1434" s="74">
        <v>11529</v>
      </c>
      <c r="C1434" s="35">
        <v>3.6900369003690002E-2</v>
      </c>
      <c r="D1434" s="35">
        <f t="shared" ca="1" si="391"/>
        <v>11</v>
      </c>
      <c r="E1434" s="35">
        <f t="shared" ca="1" si="392"/>
        <v>3.3096383419269479E-3</v>
      </c>
      <c r="F1434" s="35">
        <f ca="1">E1434*'Input Sheet'!$D$2/SUM(OFFSET($E$4,0,0,'Input Sheet'!$D$2))</f>
        <v>1.5436130632492839</v>
      </c>
      <c r="G1434" s="35">
        <f t="shared" si="393"/>
        <v>1.6812412373755901</v>
      </c>
      <c r="H1434" s="35">
        <f t="shared" si="394"/>
        <v>6</v>
      </c>
      <c r="J1434" s="19">
        <v>1431</v>
      </c>
      <c r="K1434" s="30" t="str">
        <f t="shared" si="395"/>
        <v/>
      </c>
      <c r="L1434" s="77" t="str">
        <f t="shared" si="396"/>
        <v/>
      </c>
      <c r="M1434" s="27" t="str">
        <f t="shared" si="402"/>
        <v/>
      </c>
      <c r="N1434" s="22" t="str">
        <f t="shared" si="397"/>
        <v/>
      </c>
      <c r="O1434" s="28" t="str">
        <f t="shared" ca="1" si="398"/>
        <v/>
      </c>
      <c r="P1434" s="28" t="str">
        <f t="shared" ca="1" si="399"/>
        <v/>
      </c>
      <c r="Q1434" s="20" t="str">
        <f ca="1">IF(O1434="","",SUM($P$4:$P1434))</f>
        <v/>
      </c>
      <c r="R1434" s="28" t="e">
        <f t="shared" si="405"/>
        <v>#N/A</v>
      </c>
      <c r="S1434" s="77">
        <f ca="1">SUM(L$4:L1434)</f>
        <v>2.0942968194393936</v>
      </c>
      <c r="T1434" s="80">
        <f t="shared" ca="1" si="400"/>
        <v>1</v>
      </c>
      <c r="U1434" s="80" t="e">
        <f t="shared" ca="1" si="401"/>
        <v>#N/A</v>
      </c>
      <c r="V1434" s="2"/>
      <c r="W1434" s="2"/>
      <c r="X1434" s="2"/>
      <c r="Y1434" s="2"/>
      <c r="AB1434" s="6"/>
      <c r="AC1434" s="6"/>
      <c r="AP1434" s="35" t="e">
        <f t="shared" si="403"/>
        <v>#N/A</v>
      </c>
      <c r="AQ1434" s="78" t="e">
        <f t="shared" ca="1" si="404"/>
        <v>#N/A</v>
      </c>
    </row>
    <row r="1435" spans="1:43">
      <c r="A1435" s="74">
        <v>1.3802112417116099</v>
      </c>
      <c r="B1435" s="74">
        <v>11530</v>
      </c>
      <c r="C1435" s="35">
        <v>0</v>
      </c>
      <c r="D1435" s="35">
        <f t="shared" ca="1" si="391"/>
        <v>5</v>
      </c>
      <c r="E1435" s="35">
        <f t="shared" ca="1" si="392"/>
        <v>1.0438090155308067E-2</v>
      </c>
      <c r="F1435" s="35">
        <f ca="1">E1435*'Input Sheet'!$D$2/SUM(OFFSET($E$4,0,0,'Input Sheet'!$D$2))</f>
        <v>4.8683181225554346</v>
      </c>
      <c r="G1435" s="35" t="str">
        <f t="shared" si="393"/>
        <v/>
      </c>
      <c r="H1435" s="35" t="str">
        <f t="shared" si="394"/>
        <v/>
      </c>
      <c r="J1435" s="19">
        <v>1432</v>
      </c>
      <c r="K1435" s="30" t="str">
        <f t="shared" si="395"/>
        <v/>
      </c>
      <c r="L1435" s="77" t="str">
        <f t="shared" si="396"/>
        <v/>
      </c>
      <c r="M1435" s="27" t="str">
        <f t="shared" si="402"/>
        <v/>
      </c>
      <c r="N1435" s="22" t="str">
        <f t="shared" si="397"/>
        <v/>
      </c>
      <c r="O1435" s="28" t="str">
        <f t="shared" ca="1" si="398"/>
        <v/>
      </c>
      <c r="P1435" s="28" t="str">
        <f t="shared" ca="1" si="399"/>
        <v/>
      </c>
      <c r="Q1435" s="20" t="str">
        <f ca="1">IF(O1435="","",SUM($P$4:$P1435))</f>
        <v/>
      </c>
      <c r="R1435" s="28" t="e">
        <f t="shared" si="405"/>
        <v>#N/A</v>
      </c>
      <c r="S1435" s="77">
        <f ca="1">SUM(L$4:L1435)</f>
        <v>2.0942968194393936</v>
      </c>
      <c r="T1435" s="80">
        <f t="shared" ca="1" si="400"/>
        <v>1</v>
      </c>
      <c r="U1435" s="80" t="e">
        <f t="shared" ca="1" si="401"/>
        <v>#N/A</v>
      </c>
      <c r="V1435" s="2"/>
      <c r="W1435" s="2"/>
      <c r="X1435" s="2"/>
      <c r="Y1435" s="2"/>
      <c r="AB1435" s="6"/>
      <c r="AC1435" s="6"/>
      <c r="AP1435" s="35" t="e">
        <f t="shared" si="403"/>
        <v>#N/A</v>
      </c>
      <c r="AQ1435" s="78" t="e">
        <f t="shared" ca="1" si="404"/>
        <v>#N/A</v>
      </c>
    </row>
    <row r="1436" spans="1:43">
      <c r="A1436" s="74">
        <v>1.50514997831991</v>
      </c>
      <c r="B1436" s="74">
        <v>11531</v>
      </c>
      <c r="C1436" s="35">
        <v>0</v>
      </c>
      <c r="D1436" s="35">
        <f t="shared" ca="1" si="391"/>
        <v>7</v>
      </c>
      <c r="E1436" s="35">
        <f t="shared" ca="1" si="392"/>
        <v>6.4616748580478504E-3</v>
      </c>
      <c r="F1436" s="35">
        <f ca="1">E1436*'Input Sheet'!$D$2/SUM(OFFSET($E$4,0,0,'Input Sheet'!$D$2))</f>
        <v>3.013720742534316</v>
      </c>
      <c r="G1436" s="35" t="str">
        <f t="shared" si="393"/>
        <v/>
      </c>
      <c r="H1436" s="35" t="str">
        <f t="shared" si="394"/>
        <v/>
      </c>
      <c r="J1436" s="19">
        <v>1433</v>
      </c>
      <c r="K1436" s="30" t="str">
        <f t="shared" si="395"/>
        <v/>
      </c>
      <c r="L1436" s="77" t="str">
        <f t="shared" si="396"/>
        <v/>
      </c>
      <c r="M1436" s="27" t="str">
        <f t="shared" si="402"/>
        <v/>
      </c>
      <c r="N1436" s="22" t="str">
        <f t="shared" si="397"/>
        <v/>
      </c>
      <c r="O1436" s="28" t="str">
        <f t="shared" ca="1" si="398"/>
        <v/>
      </c>
      <c r="P1436" s="28" t="str">
        <f t="shared" ca="1" si="399"/>
        <v/>
      </c>
      <c r="Q1436" s="20" t="str">
        <f ca="1">IF(O1436="","",SUM($P$4:$P1436))</f>
        <v/>
      </c>
      <c r="R1436" s="28" t="e">
        <f t="shared" si="405"/>
        <v>#N/A</v>
      </c>
      <c r="S1436" s="77">
        <f ca="1">SUM(L$4:L1436)</f>
        <v>2.0942968194393936</v>
      </c>
      <c r="T1436" s="80">
        <f t="shared" ca="1" si="400"/>
        <v>1</v>
      </c>
      <c r="U1436" s="80" t="e">
        <f t="shared" ca="1" si="401"/>
        <v>#N/A</v>
      </c>
      <c r="V1436" s="2"/>
      <c r="W1436" s="2"/>
      <c r="X1436" s="2"/>
      <c r="Y1436" s="2"/>
      <c r="AB1436" s="6"/>
      <c r="AC1436" s="6"/>
      <c r="AP1436" s="35" t="e">
        <f t="shared" si="403"/>
        <v>#N/A</v>
      </c>
      <c r="AQ1436" s="78" t="e">
        <f t="shared" ca="1" si="404"/>
        <v>#N/A</v>
      </c>
    </row>
    <row r="1437" spans="1:43">
      <c r="A1437" s="74">
        <v>2.1271047983648099</v>
      </c>
      <c r="B1437" s="74">
        <v>11532</v>
      </c>
      <c r="C1437" s="35">
        <v>7.14285714285714E-3</v>
      </c>
      <c r="D1437" s="35">
        <f t="shared" ca="1" si="391"/>
        <v>20</v>
      </c>
      <c r="E1437" s="35">
        <f t="shared" ca="1" si="392"/>
        <v>9.9047570816791861E-4</v>
      </c>
      <c r="F1437" s="35">
        <f ca="1">E1437*'Input Sheet'!$D$2/SUM(OFFSET($E$4,0,0,'Input Sheet'!$D$2))</f>
        <v>0.46195719411109953</v>
      </c>
      <c r="G1437" s="35">
        <f t="shared" si="393"/>
        <v>2.1271047983648099</v>
      </c>
      <c r="H1437" s="35">
        <f t="shared" si="394"/>
        <v>7</v>
      </c>
      <c r="J1437" s="19">
        <v>1434</v>
      </c>
      <c r="K1437" s="30" t="str">
        <f t="shared" si="395"/>
        <v/>
      </c>
      <c r="L1437" s="77" t="str">
        <f t="shared" si="396"/>
        <v/>
      </c>
      <c r="M1437" s="27" t="str">
        <f t="shared" si="402"/>
        <v/>
      </c>
      <c r="N1437" s="22" t="str">
        <f t="shared" si="397"/>
        <v/>
      </c>
      <c r="O1437" s="28" t="str">
        <f t="shared" ca="1" si="398"/>
        <v/>
      </c>
      <c r="P1437" s="28" t="str">
        <f t="shared" ca="1" si="399"/>
        <v/>
      </c>
      <c r="Q1437" s="20" t="str">
        <f ca="1">IF(O1437="","",SUM($P$4:$P1437))</f>
        <v/>
      </c>
      <c r="R1437" s="28" t="e">
        <f t="shared" si="405"/>
        <v>#N/A</v>
      </c>
      <c r="S1437" s="77">
        <f ca="1">SUM(L$4:L1437)</f>
        <v>2.0942968194393936</v>
      </c>
      <c r="T1437" s="80">
        <f t="shared" ca="1" si="400"/>
        <v>1</v>
      </c>
      <c r="U1437" s="80" t="e">
        <f t="shared" ca="1" si="401"/>
        <v>#N/A</v>
      </c>
      <c r="V1437" s="2"/>
      <c r="W1437" s="2"/>
      <c r="X1437" s="2"/>
      <c r="Y1437" s="2"/>
      <c r="AB1437" s="6"/>
      <c r="AC1437" s="6"/>
      <c r="AP1437" s="35" t="e">
        <f t="shared" si="403"/>
        <v>#N/A</v>
      </c>
      <c r="AQ1437" s="78" t="e">
        <f t="shared" ca="1" si="404"/>
        <v>#N/A</v>
      </c>
    </row>
    <row r="1438" spans="1:43">
      <c r="A1438" s="74">
        <v>2.2095150145426299</v>
      </c>
      <c r="B1438" s="74">
        <v>11540</v>
      </c>
      <c r="C1438" s="35">
        <v>7.1174377224199302E-3</v>
      </c>
      <c r="D1438" s="35">
        <f t="shared" ca="1" si="391"/>
        <v>22</v>
      </c>
      <c r="E1438" s="35">
        <f t="shared" ca="1" si="392"/>
        <v>6.717582773218062E-4</v>
      </c>
      <c r="F1438" s="35">
        <f ca="1">E1438*'Input Sheet'!$D$2/SUM(OFFSET($E$4,0,0,'Input Sheet'!$D$2))</f>
        <v>0.31330760194663687</v>
      </c>
      <c r="G1438" s="35">
        <f t="shared" si="393"/>
        <v>2.2095150145426299</v>
      </c>
      <c r="H1438" s="35">
        <f t="shared" si="394"/>
        <v>9</v>
      </c>
      <c r="J1438" s="19">
        <v>1435</v>
      </c>
      <c r="K1438" s="30" t="str">
        <f t="shared" si="395"/>
        <v/>
      </c>
      <c r="L1438" s="77" t="str">
        <f t="shared" si="396"/>
        <v/>
      </c>
      <c r="M1438" s="27" t="str">
        <f t="shared" si="402"/>
        <v/>
      </c>
      <c r="N1438" s="22" t="str">
        <f t="shared" si="397"/>
        <v/>
      </c>
      <c r="O1438" s="28" t="str">
        <f t="shared" ca="1" si="398"/>
        <v/>
      </c>
      <c r="P1438" s="28" t="str">
        <f t="shared" ca="1" si="399"/>
        <v/>
      </c>
      <c r="Q1438" s="20" t="str">
        <f ca="1">IF(O1438="","",SUM($P$4:$P1438))</f>
        <v/>
      </c>
      <c r="R1438" s="28" t="e">
        <f t="shared" si="405"/>
        <v>#N/A</v>
      </c>
      <c r="S1438" s="77">
        <f ca="1">SUM(L$4:L1438)</f>
        <v>2.0942968194393936</v>
      </c>
      <c r="T1438" s="80">
        <f t="shared" ca="1" si="400"/>
        <v>1</v>
      </c>
      <c r="U1438" s="80" t="e">
        <f t="shared" ca="1" si="401"/>
        <v>#N/A</v>
      </c>
      <c r="V1438" s="2"/>
      <c r="W1438" s="2"/>
      <c r="X1438" s="2"/>
      <c r="Y1438" s="2"/>
      <c r="AB1438" s="6"/>
      <c r="AC1438" s="6"/>
      <c r="AP1438" s="35" t="e">
        <f t="shared" si="403"/>
        <v>#N/A</v>
      </c>
      <c r="AQ1438" s="78" t="e">
        <f t="shared" ca="1" si="404"/>
        <v>#N/A</v>
      </c>
    </row>
    <row r="1439" spans="1:43">
      <c r="A1439" s="74">
        <v>1.8388490907372603</v>
      </c>
      <c r="B1439" s="74">
        <v>11988</v>
      </c>
      <c r="C1439" s="35">
        <v>9.8039215686274495E-2</v>
      </c>
      <c r="D1439" s="35">
        <f t="shared" ca="1" si="391"/>
        <v>14</v>
      </c>
      <c r="E1439" s="35">
        <f t="shared" ca="1" si="392"/>
        <v>2.7692892248776498E-3</v>
      </c>
      <c r="F1439" s="35">
        <f ca="1">E1439*'Input Sheet'!$D$2/SUM(OFFSET($E$4,0,0,'Input Sheet'!$D$2))</f>
        <v>1.2915946039432782</v>
      </c>
      <c r="G1439" s="35">
        <f t="shared" si="393"/>
        <v>1.8388490907372603</v>
      </c>
      <c r="H1439" s="35">
        <f t="shared" si="394"/>
        <v>6</v>
      </c>
      <c r="J1439" s="19">
        <v>1436</v>
      </c>
      <c r="K1439" s="30" t="str">
        <f t="shared" si="395"/>
        <v/>
      </c>
      <c r="L1439" s="77" t="str">
        <f t="shared" si="396"/>
        <v/>
      </c>
      <c r="M1439" s="27" t="str">
        <f t="shared" si="402"/>
        <v/>
      </c>
      <c r="N1439" s="22" t="str">
        <f t="shared" si="397"/>
        <v/>
      </c>
      <c r="O1439" s="28" t="str">
        <f t="shared" ca="1" si="398"/>
        <v/>
      </c>
      <c r="P1439" s="28" t="str">
        <f t="shared" ca="1" si="399"/>
        <v/>
      </c>
      <c r="Q1439" s="20" t="str">
        <f ca="1">IF(O1439="","",SUM($P$4:$P1439))</f>
        <v/>
      </c>
      <c r="R1439" s="28" t="e">
        <f t="shared" si="405"/>
        <v>#N/A</v>
      </c>
      <c r="S1439" s="77">
        <f ca="1">SUM(L$4:L1439)</f>
        <v>2.0942968194393936</v>
      </c>
      <c r="T1439" s="80">
        <f t="shared" ca="1" si="400"/>
        <v>1</v>
      </c>
      <c r="U1439" s="80" t="e">
        <f t="shared" ca="1" si="401"/>
        <v>#N/A</v>
      </c>
      <c r="V1439" s="2"/>
      <c r="W1439" s="2"/>
      <c r="X1439" s="2"/>
      <c r="Y1439" s="2"/>
      <c r="AB1439" s="6"/>
      <c r="AC1439" s="6"/>
      <c r="AP1439" s="35" t="e">
        <f t="shared" si="403"/>
        <v>#N/A</v>
      </c>
      <c r="AQ1439" s="78" t="e">
        <f t="shared" ca="1" si="404"/>
        <v>#N/A</v>
      </c>
    </row>
    <row r="1440" spans="1:43">
      <c r="A1440" s="74">
        <v>2.2095150145426299</v>
      </c>
      <c r="B1440" s="74">
        <v>12724</v>
      </c>
      <c r="C1440" s="35">
        <v>2.6229508196721301E-2</v>
      </c>
      <c r="D1440" s="35">
        <f t="shared" ca="1" si="391"/>
        <v>22</v>
      </c>
      <c r="E1440" s="35">
        <f t="shared" ca="1" si="392"/>
        <v>6.717582773218062E-4</v>
      </c>
      <c r="F1440" s="35">
        <f ca="1">E1440*'Input Sheet'!$D$2/SUM(OFFSET($E$4,0,0,'Input Sheet'!$D$2))</f>
        <v>0.31330760194663687</v>
      </c>
      <c r="G1440" s="35">
        <f t="shared" si="393"/>
        <v>2.2095150145426299</v>
      </c>
      <c r="H1440" s="35">
        <f t="shared" si="394"/>
        <v>9</v>
      </c>
      <c r="J1440" s="19">
        <v>1437</v>
      </c>
      <c r="K1440" s="30" t="str">
        <f t="shared" si="395"/>
        <v/>
      </c>
      <c r="L1440" s="77" t="str">
        <f t="shared" si="396"/>
        <v/>
      </c>
      <c r="M1440" s="27" t="str">
        <f t="shared" si="402"/>
        <v/>
      </c>
      <c r="N1440" s="22" t="str">
        <f t="shared" si="397"/>
        <v/>
      </c>
      <c r="O1440" s="28" t="str">
        <f t="shared" ca="1" si="398"/>
        <v/>
      </c>
      <c r="P1440" s="28" t="str">
        <f t="shared" ca="1" si="399"/>
        <v/>
      </c>
      <c r="Q1440" s="20" t="str">
        <f ca="1">IF(O1440="","",SUM($P$4:$P1440))</f>
        <v/>
      </c>
      <c r="R1440" s="28" t="e">
        <f t="shared" si="405"/>
        <v>#N/A</v>
      </c>
      <c r="S1440" s="77">
        <f ca="1">SUM(L$4:L1440)</f>
        <v>2.0942968194393936</v>
      </c>
      <c r="T1440" s="80">
        <f t="shared" ca="1" si="400"/>
        <v>1</v>
      </c>
      <c r="U1440" s="80" t="e">
        <f t="shared" ca="1" si="401"/>
        <v>#N/A</v>
      </c>
      <c r="V1440" s="2"/>
      <c r="W1440" s="2"/>
      <c r="X1440" s="2"/>
      <c r="Y1440" s="2"/>
      <c r="AB1440" s="6"/>
      <c r="AC1440" s="6"/>
      <c r="AP1440" s="35" t="e">
        <f t="shared" si="403"/>
        <v>#N/A</v>
      </c>
      <c r="AQ1440" s="78" t="e">
        <f t="shared" ca="1" si="404"/>
        <v>#N/A</v>
      </c>
    </row>
    <row r="1441" spans="1:43">
      <c r="A1441" s="74">
        <v>2.1903316981702901</v>
      </c>
      <c r="B1441" s="74">
        <v>12725</v>
      </c>
      <c r="C1441" s="35">
        <v>8.1967213114754103E-3</v>
      </c>
      <c r="D1441" s="35">
        <f t="shared" ca="1" si="391"/>
        <v>21</v>
      </c>
      <c r="E1441" s="35">
        <f t="shared" ca="1" si="392"/>
        <v>8.8113748064288871E-4</v>
      </c>
      <c r="F1441" s="35">
        <f ca="1">E1441*'Input Sheet'!$D$2/SUM(OFFSET($E$4,0,0,'Input Sheet'!$D$2))</f>
        <v>0.41096191943649768</v>
      </c>
      <c r="G1441" s="35">
        <f t="shared" si="393"/>
        <v>2.1903316981702901</v>
      </c>
      <c r="H1441" s="35">
        <f t="shared" si="394"/>
        <v>4</v>
      </c>
      <c r="J1441" s="19">
        <v>1438</v>
      </c>
      <c r="K1441" s="30" t="str">
        <f t="shared" si="395"/>
        <v/>
      </c>
      <c r="L1441" s="77" t="str">
        <f t="shared" si="396"/>
        <v/>
      </c>
      <c r="M1441" s="27" t="str">
        <f t="shared" si="402"/>
        <v/>
      </c>
      <c r="N1441" s="22" t="str">
        <f t="shared" si="397"/>
        <v/>
      </c>
      <c r="O1441" s="28" t="str">
        <f t="shared" ca="1" si="398"/>
        <v/>
      </c>
      <c r="P1441" s="28" t="str">
        <f t="shared" ca="1" si="399"/>
        <v/>
      </c>
      <c r="Q1441" s="20" t="str">
        <f ca="1">IF(O1441="","",SUM($P$4:$P1441))</f>
        <v/>
      </c>
      <c r="R1441" s="28" t="e">
        <f t="shared" si="405"/>
        <v>#N/A</v>
      </c>
      <c r="S1441" s="77">
        <f ca="1">SUM(L$4:L1441)</f>
        <v>2.0942968194393936</v>
      </c>
      <c r="T1441" s="80">
        <f t="shared" ca="1" si="400"/>
        <v>1</v>
      </c>
      <c r="U1441" s="80" t="e">
        <f t="shared" ca="1" si="401"/>
        <v>#N/A</v>
      </c>
      <c r="V1441" s="2"/>
      <c r="W1441" s="2"/>
      <c r="X1441" s="2"/>
      <c r="Y1441" s="2"/>
      <c r="AB1441" s="6"/>
      <c r="AC1441" s="6"/>
      <c r="AP1441" s="35" t="e">
        <f t="shared" si="403"/>
        <v>#N/A</v>
      </c>
      <c r="AQ1441" s="78" t="e">
        <f t="shared" ca="1" si="404"/>
        <v>#N/A</v>
      </c>
    </row>
    <row r="1442" spans="1:43">
      <c r="A1442" s="74">
        <v>2.6434526764861901</v>
      </c>
      <c r="B1442" s="74">
        <v>12726</v>
      </c>
      <c r="C1442" s="35">
        <v>1.6194331983805699E-2</v>
      </c>
      <c r="D1442" s="35">
        <f t="shared" ca="1" si="391"/>
        <v>31</v>
      </c>
      <c r="E1442" s="35">
        <f t="shared" ca="1" si="392"/>
        <v>1.2923349716095702E-3</v>
      </c>
      <c r="F1442" s="35">
        <f ca="1">E1442*'Input Sheet'!$D$2/SUM(OFFSET($E$4,0,0,'Input Sheet'!$D$2))</f>
        <v>0.60274414850686331</v>
      </c>
      <c r="G1442" s="35">
        <f t="shared" si="393"/>
        <v>2.6434526764861901</v>
      </c>
      <c r="H1442" s="35">
        <f t="shared" si="394"/>
        <v>2</v>
      </c>
      <c r="J1442" s="19">
        <v>1439</v>
      </c>
      <c r="K1442" s="30" t="str">
        <f t="shared" si="395"/>
        <v/>
      </c>
      <c r="L1442" s="77" t="str">
        <f t="shared" si="396"/>
        <v/>
      </c>
      <c r="M1442" s="27" t="str">
        <f t="shared" si="402"/>
        <v/>
      </c>
      <c r="N1442" s="22" t="str">
        <f t="shared" si="397"/>
        <v/>
      </c>
      <c r="O1442" s="28" t="str">
        <f t="shared" ca="1" si="398"/>
        <v/>
      </c>
      <c r="P1442" s="28" t="str">
        <f t="shared" ca="1" si="399"/>
        <v/>
      </c>
      <c r="Q1442" s="20" t="str">
        <f ca="1">IF(O1442="","",SUM($P$4:$P1442))</f>
        <v/>
      </c>
      <c r="R1442" s="28" t="e">
        <f t="shared" si="405"/>
        <v>#N/A</v>
      </c>
      <c r="S1442" s="77">
        <f ca="1">SUM(L$4:L1442)</f>
        <v>2.0942968194393936</v>
      </c>
      <c r="T1442" s="80">
        <f t="shared" ca="1" si="400"/>
        <v>1</v>
      </c>
      <c r="U1442" s="80" t="e">
        <f t="shared" ca="1" si="401"/>
        <v>#N/A</v>
      </c>
      <c r="V1442" s="2"/>
      <c r="W1442" s="2"/>
      <c r="X1442" s="2"/>
      <c r="Y1442" s="2"/>
      <c r="AB1442" s="6"/>
      <c r="AC1442" s="6"/>
      <c r="AP1442" s="35" t="e">
        <f t="shared" si="403"/>
        <v>#N/A</v>
      </c>
      <c r="AQ1442" s="78" t="e">
        <f t="shared" ca="1" si="404"/>
        <v>#N/A</v>
      </c>
    </row>
    <row r="1443" spans="1:43">
      <c r="A1443" s="74">
        <v>2.5051499783199098</v>
      </c>
      <c r="B1443" s="74">
        <v>12728</v>
      </c>
      <c r="C1443" s="35">
        <v>0</v>
      </c>
      <c r="D1443" s="35">
        <f t="shared" ca="1" si="391"/>
        <v>28</v>
      </c>
      <c r="E1443" s="35">
        <f t="shared" ca="1" si="392"/>
        <v>1.1799580175565639E-3</v>
      </c>
      <c r="F1443" s="35">
        <f ca="1">E1443*'Input Sheet'!$D$2/SUM(OFFSET($E$4,0,0,'Input Sheet'!$D$2))</f>
        <v>0.55033161385409246</v>
      </c>
      <c r="G1443" s="35" t="str">
        <f t="shared" si="393"/>
        <v/>
      </c>
      <c r="H1443" s="35" t="str">
        <f t="shared" si="394"/>
        <v/>
      </c>
      <c r="J1443" s="19">
        <v>1440</v>
      </c>
      <c r="K1443" s="30" t="str">
        <f t="shared" si="395"/>
        <v/>
      </c>
      <c r="L1443" s="77" t="str">
        <f t="shared" si="396"/>
        <v/>
      </c>
      <c r="M1443" s="27" t="str">
        <f t="shared" si="402"/>
        <v/>
      </c>
      <c r="N1443" s="22" t="str">
        <f t="shared" si="397"/>
        <v/>
      </c>
      <c r="O1443" s="28" t="str">
        <f t="shared" ca="1" si="398"/>
        <v/>
      </c>
      <c r="P1443" s="28" t="str">
        <f t="shared" ca="1" si="399"/>
        <v/>
      </c>
      <c r="Q1443" s="20" t="str">
        <f ca="1">IF(O1443="","",SUM($P$4:$P1443))</f>
        <v/>
      </c>
      <c r="R1443" s="28" t="e">
        <f t="shared" si="405"/>
        <v>#N/A</v>
      </c>
      <c r="S1443" s="77">
        <f ca="1">SUM(L$4:L1443)</f>
        <v>2.0942968194393936</v>
      </c>
      <c r="T1443" s="80">
        <f t="shared" ca="1" si="400"/>
        <v>1</v>
      </c>
      <c r="U1443" s="80" t="e">
        <f t="shared" ca="1" si="401"/>
        <v>#N/A</v>
      </c>
      <c r="V1443" s="2"/>
      <c r="W1443" s="2"/>
      <c r="X1443" s="2"/>
      <c r="Y1443" s="2"/>
      <c r="AB1443" s="6"/>
      <c r="AC1443" s="6"/>
      <c r="AP1443" s="35" t="e">
        <f t="shared" si="403"/>
        <v>#N/A</v>
      </c>
      <c r="AQ1443" s="78" t="e">
        <f t="shared" ca="1" si="404"/>
        <v>#N/A</v>
      </c>
    </row>
    <row r="1444" spans="1:43">
      <c r="A1444" s="74">
        <v>3.03422726077055</v>
      </c>
      <c r="B1444" s="74">
        <v>12738</v>
      </c>
      <c r="C1444" s="35">
        <v>0</v>
      </c>
      <c r="D1444" s="35">
        <f t="shared" ca="1" si="391"/>
        <v>39</v>
      </c>
      <c r="E1444" s="35">
        <f t="shared" ca="1" si="392"/>
        <v>2.0559874548334071E-3</v>
      </c>
      <c r="F1444" s="35">
        <f ca="1">E1444*'Input Sheet'!$D$2/SUM(OFFSET($E$4,0,0,'Input Sheet'!$D$2))</f>
        <v>0.95891114535182798</v>
      </c>
      <c r="G1444" s="35" t="str">
        <f t="shared" si="393"/>
        <v/>
      </c>
      <c r="H1444" s="35" t="str">
        <f t="shared" si="394"/>
        <v/>
      </c>
      <c r="J1444" s="19">
        <v>1441</v>
      </c>
      <c r="K1444" s="30" t="str">
        <f t="shared" si="395"/>
        <v/>
      </c>
      <c r="L1444" s="77" t="str">
        <f t="shared" si="396"/>
        <v/>
      </c>
      <c r="M1444" s="27" t="str">
        <f t="shared" si="402"/>
        <v/>
      </c>
      <c r="N1444" s="22" t="str">
        <f t="shared" si="397"/>
        <v/>
      </c>
      <c r="O1444" s="28" t="str">
        <f t="shared" ca="1" si="398"/>
        <v/>
      </c>
      <c r="P1444" s="28" t="str">
        <f t="shared" ca="1" si="399"/>
        <v/>
      </c>
      <c r="Q1444" s="20" t="str">
        <f ca="1">IF(O1444="","",SUM($P$4:$P1444))</f>
        <v/>
      </c>
      <c r="R1444" s="28" t="e">
        <f t="shared" si="405"/>
        <v>#N/A</v>
      </c>
      <c r="S1444" s="77">
        <f ca="1">SUM(L$4:L1444)</f>
        <v>2.0942968194393936</v>
      </c>
      <c r="T1444" s="80">
        <f t="shared" ca="1" si="400"/>
        <v>1</v>
      </c>
      <c r="U1444" s="80" t="e">
        <f t="shared" ca="1" si="401"/>
        <v>#N/A</v>
      </c>
      <c r="V1444" s="2"/>
      <c r="W1444" s="2"/>
      <c r="X1444" s="2"/>
      <c r="Y1444" s="2"/>
      <c r="AB1444" s="6"/>
      <c r="AC1444" s="6"/>
      <c r="AP1444" s="35" t="e">
        <f t="shared" si="403"/>
        <v>#N/A</v>
      </c>
      <c r="AQ1444" s="78" t="e">
        <f t="shared" ca="1" si="404"/>
        <v>#N/A</v>
      </c>
    </row>
    <row r="1445" spans="1:43">
      <c r="A1445" s="74">
        <v>3.04375512696868</v>
      </c>
      <c r="B1445" s="74">
        <v>12739</v>
      </c>
      <c r="C1445" s="35">
        <v>0</v>
      </c>
      <c r="D1445" s="35">
        <f t="shared" ca="1" si="391"/>
        <v>39</v>
      </c>
      <c r="E1445" s="35">
        <f t="shared" ca="1" si="392"/>
        <v>2.0559874548334071E-3</v>
      </c>
      <c r="F1445" s="35">
        <f ca="1">E1445*'Input Sheet'!$D$2/SUM(OFFSET($E$4,0,0,'Input Sheet'!$D$2))</f>
        <v>0.95891114535182798</v>
      </c>
      <c r="G1445" s="35" t="str">
        <f t="shared" si="393"/>
        <v/>
      </c>
      <c r="H1445" s="35" t="str">
        <f t="shared" si="394"/>
        <v/>
      </c>
      <c r="J1445" s="19">
        <v>1442</v>
      </c>
      <c r="K1445" s="30" t="str">
        <f t="shared" si="395"/>
        <v/>
      </c>
      <c r="L1445" s="77" t="str">
        <f t="shared" si="396"/>
        <v/>
      </c>
      <c r="M1445" s="27" t="str">
        <f t="shared" si="402"/>
        <v/>
      </c>
      <c r="N1445" s="22" t="str">
        <f t="shared" si="397"/>
        <v/>
      </c>
      <c r="O1445" s="28" t="str">
        <f t="shared" ca="1" si="398"/>
        <v/>
      </c>
      <c r="P1445" s="28" t="str">
        <f t="shared" ca="1" si="399"/>
        <v/>
      </c>
      <c r="Q1445" s="20" t="str">
        <f ca="1">IF(O1445="","",SUM($P$4:$P1445))</f>
        <v/>
      </c>
      <c r="R1445" s="28" t="e">
        <f t="shared" si="405"/>
        <v>#N/A</v>
      </c>
      <c r="S1445" s="77">
        <f ca="1">SUM(L$4:L1445)</f>
        <v>2.0942968194393936</v>
      </c>
      <c r="T1445" s="80">
        <f t="shared" ca="1" si="400"/>
        <v>1</v>
      </c>
      <c r="U1445" s="80" t="e">
        <f t="shared" ca="1" si="401"/>
        <v>#N/A</v>
      </c>
      <c r="V1445" s="2"/>
      <c r="W1445" s="2"/>
      <c r="X1445" s="2"/>
      <c r="Y1445" s="2"/>
      <c r="AB1445" s="6"/>
      <c r="AC1445" s="6"/>
      <c r="AP1445" s="35" t="e">
        <f t="shared" si="403"/>
        <v>#N/A</v>
      </c>
      <c r="AQ1445" s="78" t="e">
        <f t="shared" ca="1" si="404"/>
        <v>#N/A</v>
      </c>
    </row>
    <row r="1446" spans="1:43">
      <c r="A1446" s="74">
        <v>2.3783979009481402</v>
      </c>
      <c r="B1446" s="74">
        <v>12747</v>
      </c>
      <c r="C1446" s="35">
        <v>0</v>
      </c>
      <c r="D1446" s="35">
        <f t="shared" ca="1" si="391"/>
        <v>25</v>
      </c>
      <c r="E1446" s="35">
        <f t="shared" ca="1" si="392"/>
        <v>7.2564263111767296E-4</v>
      </c>
      <c r="F1446" s="35">
        <f ca="1">E1446*'Input Sheet'!$D$2/SUM(OFFSET($E$4,0,0,'Input Sheet'!$D$2))</f>
        <v>0.33843922777123336</v>
      </c>
      <c r="G1446" s="35" t="str">
        <f t="shared" si="393"/>
        <v/>
      </c>
      <c r="H1446" s="35" t="str">
        <f t="shared" si="394"/>
        <v/>
      </c>
      <c r="J1446" s="19">
        <v>1443</v>
      </c>
      <c r="K1446" s="30" t="str">
        <f t="shared" si="395"/>
        <v/>
      </c>
      <c r="L1446" s="77" t="str">
        <f t="shared" si="396"/>
        <v/>
      </c>
      <c r="M1446" s="27" t="str">
        <f t="shared" si="402"/>
        <v/>
      </c>
      <c r="N1446" s="22" t="str">
        <f t="shared" si="397"/>
        <v/>
      </c>
      <c r="O1446" s="28" t="str">
        <f t="shared" ca="1" si="398"/>
        <v/>
      </c>
      <c r="P1446" s="28" t="str">
        <f t="shared" ca="1" si="399"/>
        <v/>
      </c>
      <c r="Q1446" s="20" t="str">
        <f ca="1">IF(O1446="","",SUM($P$4:$P1446))</f>
        <v/>
      </c>
      <c r="R1446" s="28" t="e">
        <f t="shared" si="405"/>
        <v>#N/A</v>
      </c>
      <c r="S1446" s="77">
        <f ca="1">SUM(L$4:L1446)</f>
        <v>2.0942968194393936</v>
      </c>
      <c r="T1446" s="80">
        <f t="shared" ca="1" si="400"/>
        <v>1</v>
      </c>
      <c r="U1446" s="80" t="e">
        <f t="shared" ca="1" si="401"/>
        <v>#N/A</v>
      </c>
      <c r="V1446" s="2"/>
      <c r="W1446" s="2"/>
      <c r="X1446" s="2"/>
      <c r="Y1446" s="2"/>
      <c r="AB1446" s="6"/>
      <c r="AC1446" s="6"/>
      <c r="AP1446" s="35" t="e">
        <f t="shared" si="403"/>
        <v>#N/A</v>
      </c>
      <c r="AQ1446" s="78" t="e">
        <f t="shared" ca="1" si="404"/>
        <v>#N/A</v>
      </c>
    </row>
    <row r="1447" spans="1:43">
      <c r="A1447" s="74">
        <v>2.2095150145426299</v>
      </c>
      <c r="B1447" s="74">
        <v>12748</v>
      </c>
      <c r="C1447" s="35">
        <v>0</v>
      </c>
      <c r="D1447" s="35">
        <f t="shared" ca="1" si="391"/>
        <v>22</v>
      </c>
      <c r="E1447" s="35">
        <f t="shared" ca="1" si="392"/>
        <v>6.717582773218062E-4</v>
      </c>
      <c r="F1447" s="35">
        <f ca="1">E1447*'Input Sheet'!$D$2/SUM(OFFSET($E$4,0,0,'Input Sheet'!$D$2))</f>
        <v>0.31330760194663687</v>
      </c>
      <c r="G1447" s="35" t="str">
        <f t="shared" si="393"/>
        <v/>
      </c>
      <c r="H1447" s="35" t="str">
        <f t="shared" si="394"/>
        <v/>
      </c>
      <c r="J1447" s="19">
        <v>1444</v>
      </c>
      <c r="K1447" s="30" t="str">
        <f t="shared" si="395"/>
        <v/>
      </c>
      <c r="L1447" s="77" t="str">
        <f t="shared" si="396"/>
        <v/>
      </c>
      <c r="M1447" s="27" t="str">
        <f t="shared" si="402"/>
        <v/>
      </c>
      <c r="N1447" s="22" t="str">
        <f t="shared" si="397"/>
        <v/>
      </c>
      <c r="O1447" s="28" t="str">
        <f t="shared" ca="1" si="398"/>
        <v/>
      </c>
      <c r="P1447" s="28" t="str">
        <f t="shared" ca="1" si="399"/>
        <v/>
      </c>
      <c r="Q1447" s="20" t="str">
        <f ca="1">IF(O1447="","",SUM($P$4:$P1447))</f>
        <v/>
      </c>
      <c r="R1447" s="28" t="e">
        <f t="shared" si="405"/>
        <v>#N/A</v>
      </c>
      <c r="S1447" s="77">
        <f ca="1">SUM(L$4:L1447)</f>
        <v>2.0942968194393936</v>
      </c>
      <c r="T1447" s="80">
        <f t="shared" ca="1" si="400"/>
        <v>1</v>
      </c>
      <c r="U1447" s="80" t="e">
        <f t="shared" ca="1" si="401"/>
        <v>#N/A</v>
      </c>
      <c r="V1447" s="2"/>
      <c r="W1447" s="2"/>
      <c r="X1447" s="2"/>
      <c r="Y1447" s="2"/>
      <c r="AB1447" s="6"/>
      <c r="AC1447" s="6"/>
      <c r="AP1447" s="35" t="e">
        <f t="shared" si="403"/>
        <v>#N/A</v>
      </c>
      <c r="AQ1447" s="78" t="e">
        <f t="shared" ca="1" si="404"/>
        <v>#N/A</v>
      </c>
    </row>
    <row r="1448" spans="1:43">
      <c r="A1448" s="74">
        <v>2.0492180226701802</v>
      </c>
      <c r="B1448" s="74">
        <v>12751</v>
      </c>
      <c r="C1448" s="35">
        <v>0</v>
      </c>
      <c r="D1448" s="35">
        <f t="shared" ca="1" si="391"/>
        <v>18</v>
      </c>
      <c r="E1448" s="35">
        <f t="shared" ca="1" si="392"/>
        <v>1.4283702317789985E-3</v>
      </c>
      <c r="F1448" s="35">
        <f ca="1">E1448*'Input Sheet'!$D$2/SUM(OFFSET($E$4,0,0,'Input Sheet'!$D$2))</f>
        <v>0.66619090098126998</v>
      </c>
      <c r="G1448" s="35" t="str">
        <f t="shared" si="393"/>
        <v/>
      </c>
      <c r="H1448" s="35" t="str">
        <f t="shared" si="394"/>
        <v/>
      </c>
      <c r="J1448" s="19">
        <v>1445</v>
      </c>
      <c r="K1448" s="30" t="str">
        <f t="shared" si="395"/>
        <v/>
      </c>
      <c r="L1448" s="77" t="str">
        <f t="shared" si="396"/>
        <v/>
      </c>
      <c r="M1448" s="27" t="str">
        <f t="shared" si="402"/>
        <v/>
      </c>
      <c r="N1448" s="22" t="str">
        <f t="shared" si="397"/>
        <v/>
      </c>
      <c r="O1448" s="28" t="str">
        <f t="shared" ca="1" si="398"/>
        <v/>
      </c>
      <c r="P1448" s="28" t="str">
        <f t="shared" ca="1" si="399"/>
        <v/>
      </c>
      <c r="Q1448" s="20" t="str">
        <f ca="1">IF(O1448="","",SUM($P$4:$P1448))</f>
        <v/>
      </c>
      <c r="R1448" s="28" t="e">
        <f t="shared" si="405"/>
        <v>#N/A</v>
      </c>
      <c r="S1448" s="77">
        <f ca="1">SUM(L$4:L1448)</f>
        <v>2.0942968194393936</v>
      </c>
      <c r="T1448" s="80">
        <f t="shared" ca="1" si="400"/>
        <v>1</v>
      </c>
      <c r="U1448" s="80" t="e">
        <f t="shared" ca="1" si="401"/>
        <v>#N/A</v>
      </c>
      <c r="V1448" s="2"/>
      <c r="W1448" s="2"/>
      <c r="X1448" s="2"/>
      <c r="Y1448" s="2"/>
      <c r="AB1448" s="6"/>
      <c r="AC1448" s="6"/>
      <c r="AP1448" s="35" t="e">
        <f t="shared" si="403"/>
        <v>#N/A</v>
      </c>
      <c r="AQ1448" s="78" t="e">
        <f t="shared" ca="1" si="404"/>
        <v>#N/A</v>
      </c>
    </row>
    <row r="1449" spans="1:43">
      <c r="A1449" s="74">
        <v>2.51454775266029</v>
      </c>
      <c r="B1449" s="74">
        <v>12753</v>
      </c>
      <c r="C1449" s="35">
        <v>0</v>
      </c>
      <c r="D1449" s="35">
        <f t="shared" ca="1" si="391"/>
        <v>28</v>
      </c>
      <c r="E1449" s="35">
        <f t="shared" ca="1" si="392"/>
        <v>1.1799580175565639E-3</v>
      </c>
      <c r="F1449" s="35">
        <f ca="1">E1449*'Input Sheet'!$D$2/SUM(OFFSET($E$4,0,0,'Input Sheet'!$D$2))</f>
        <v>0.55033161385409246</v>
      </c>
      <c r="G1449" s="35" t="str">
        <f t="shared" si="393"/>
        <v/>
      </c>
      <c r="H1449" s="35" t="str">
        <f t="shared" si="394"/>
        <v/>
      </c>
      <c r="J1449" s="19">
        <v>1446</v>
      </c>
      <c r="K1449" s="30" t="str">
        <f t="shared" si="395"/>
        <v/>
      </c>
      <c r="L1449" s="77" t="str">
        <f t="shared" si="396"/>
        <v/>
      </c>
      <c r="M1449" s="27" t="str">
        <f t="shared" si="402"/>
        <v/>
      </c>
      <c r="N1449" s="22" t="str">
        <f t="shared" si="397"/>
        <v/>
      </c>
      <c r="O1449" s="28" t="str">
        <f t="shared" ca="1" si="398"/>
        <v/>
      </c>
      <c r="P1449" s="28" t="str">
        <f t="shared" ca="1" si="399"/>
        <v/>
      </c>
      <c r="Q1449" s="20" t="str">
        <f ca="1">IF(O1449="","",SUM($P$4:$P1449))</f>
        <v/>
      </c>
      <c r="R1449" s="28" t="e">
        <f t="shared" si="405"/>
        <v>#N/A</v>
      </c>
      <c r="S1449" s="77">
        <f ca="1">SUM(L$4:L1449)</f>
        <v>2.0942968194393936</v>
      </c>
      <c r="T1449" s="80">
        <f t="shared" ca="1" si="400"/>
        <v>1</v>
      </c>
      <c r="U1449" s="80" t="e">
        <f t="shared" ca="1" si="401"/>
        <v>#N/A</v>
      </c>
      <c r="V1449" s="2"/>
      <c r="W1449" s="2"/>
      <c r="X1449" s="2"/>
      <c r="Y1449" s="2"/>
      <c r="AB1449" s="6"/>
      <c r="AC1449" s="6"/>
      <c r="AP1449" s="35" t="e">
        <f t="shared" si="403"/>
        <v>#N/A</v>
      </c>
      <c r="AQ1449" s="78" t="e">
        <f t="shared" ca="1" si="404"/>
        <v>#N/A</v>
      </c>
    </row>
    <row r="1450" spans="1:43">
      <c r="A1450" s="74">
        <v>2.18184358794477</v>
      </c>
      <c r="B1450" s="74">
        <v>12754</v>
      </c>
      <c r="C1450" s="35">
        <v>9.2592592592592605E-3</v>
      </c>
      <c r="D1450" s="35">
        <f t="shared" ca="1" si="391"/>
        <v>21</v>
      </c>
      <c r="E1450" s="35">
        <f t="shared" ca="1" si="392"/>
        <v>8.8113748064288871E-4</v>
      </c>
      <c r="F1450" s="35">
        <f ca="1">E1450*'Input Sheet'!$D$2/SUM(OFFSET($E$4,0,0,'Input Sheet'!$D$2))</f>
        <v>0.41096191943649768</v>
      </c>
      <c r="G1450" s="35">
        <f t="shared" si="393"/>
        <v>2.18184358794477</v>
      </c>
      <c r="H1450" s="35">
        <f t="shared" si="394"/>
        <v>3</v>
      </c>
      <c r="J1450" s="19">
        <v>1447</v>
      </c>
      <c r="K1450" s="30" t="str">
        <f t="shared" si="395"/>
        <v/>
      </c>
      <c r="L1450" s="77" t="str">
        <f t="shared" si="396"/>
        <v/>
      </c>
      <c r="M1450" s="27" t="str">
        <f t="shared" si="402"/>
        <v/>
      </c>
      <c r="N1450" s="22" t="str">
        <f t="shared" si="397"/>
        <v/>
      </c>
      <c r="O1450" s="28" t="str">
        <f t="shared" ca="1" si="398"/>
        <v/>
      </c>
      <c r="P1450" s="28" t="str">
        <f t="shared" ca="1" si="399"/>
        <v/>
      </c>
      <c r="Q1450" s="20" t="str">
        <f ca="1">IF(O1450="","",SUM($P$4:$P1450))</f>
        <v/>
      </c>
      <c r="R1450" s="28" t="e">
        <f t="shared" si="405"/>
        <v>#N/A</v>
      </c>
      <c r="S1450" s="77">
        <f ca="1">SUM(L$4:L1450)</f>
        <v>2.0942968194393936</v>
      </c>
      <c r="T1450" s="80">
        <f t="shared" ca="1" si="400"/>
        <v>1</v>
      </c>
      <c r="U1450" s="80" t="e">
        <f t="shared" ca="1" si="401"/>
        <v>#N/A</v>
      </c>
      <c r="V1450" s="2"/>
      <c r="W1450" s="2"/>
      <c r="X1450" s="2"/>
      <c r="Y1450" s="2"/>
      <c r="AB1450" s="6"/>
      <c r="AC1450" s="6"/>
      <c r="AP1450" s="35" t="e">
        <f t="shared" si="403"/>
        <v>#N/A</v>
      </c>
      <c r="AQ1450" s="78" t="e">
        <f t="shared" ca="1" si="404"/>
        <v>#N/A</v>
      </c>
    </row>
    <row r="1451" spans="1:43">
      <c r="A1451" s="74">
        <v>2.3074960379132099</v>
      </c>
      <c r="B1451" s="74">
        <v>12756</v>
      </c>
      <c r="C1451" s="35">
        <v>0</v>
      </c>
      <c r="D1451" s="35">
        <f t="shared" ca="1" si="391"/>
        <v>24</v>
      </c>
      <c r="E1451" s="35">
        <f t="shared" ca="1" si="392"/>
        <v>7.7985731045405093E-4</v>
      </c>
      <c r="F1451" s="35">
        <f ca="1">E1451*'Input Sheet'!$D$2/SUM(OFFSET($E$4,0,0,'Input Sheet'!$D$2))</f>
        <v>0.36372491720241751</v>
      </c>
      <c r="G1451" s="35" t="str">
        <f t="shared" si="393"/>
        <v/>
      </c>
      <c r="H1451" s="35" t="str">
        <f t="shared" si="394"/>
        <v/>
      </c>
      <c r="J1451" s="19">
        <v>1448</v>
      </c>
      <c r="K1451" s="30" t="str">
        <f t="shared" si="395"/>
        <v/>
      </c>
      <c r="L1451" s="77" t="str">
        <f t="shared" si="396"/>
        <v/>
      </c>
      <c r="M1451" s="27" t="str">
        <f t="shared" si="402"/>
        <v/>
      </c>
      <c r="N1451" s="22" t="str">
        <f t="shared" si="397"/>
        <v/>
      </c>
      <c r="O1451" s="28" t="str">
        <f t="shared" ca="1" si="398"/>
        <v/>
      </c>
      <c r="P1451" s="28" t="str">
        <f t="shared" ca="1" si="399"/>
        <v/>
      </c>
      <c r="Q1451" s="20" t="str">
        <f ca="1">IF(O1451="","",SUM($P$4:$P1451))</f>
        <v/>
      </c>
      <c r="R1451" s="28" t="e">
        <f t="shared" si="405"/>
        <v>#N/A</v>
      </c>
      <c r="S1451" s="77">
        <f ca="1">SUM(L$4:L1451)</f>
        <v>2.0942968194393936</v>
      </c>
      <c r="T1451" s="80">
        <f t="shared" ca="1" si="400"/>
        <v>1</v>
      </c>
      <c r="U1451" s="80" t="e">
        <f t="shared" ca="1" si="401"/>
        <v>#N/A</v>
      </c>
      <c r="V1451" s="2"/>
      <c r="W1451" s="2"/>
      <c r="X1451" s="2"/>
      <c r="Y1451" s="2"/>
      <c r="AB1451" s="6"/>
      <c r="AC1451" s="6"/>
      <c r="AP1451" s="35" t="e">
        <f t="shared" si="403"/>
        <v>#N/A</v>
      </c>
      <c r="AQ1451" s="78" t="e">
        <f t="shared" ca="1" si="404"/>
        <v>#N/A</v>
      </c>
    </row>
    <row r="1452" spans="1:43">
      <c r="A1452" s="74">
        <v>2.6483600109809302</v>
      </c>
      <c r="B1452" s="74">
        <v>12757</v>
      </c>
      <c r="C1452" s="35">
        <v>9.4786729857819895E-3</v>
      </c>
      <c r="D1452" s="35">
        <f t="shared" ca="1" si="391"/>
        <v>31</v>
      </c>
      <c r="E1452" s="35">
        <f t="shared" ca="1" si="392"/>
        <v>1.2923349716095702E-3</v>
      </c>
      <c r="F1452" s="35">
        <f ca="1">E1452*'Input Sheet'!$D$2/SUM(OFFSET($E$4,0,0,'Input Sheet'!$D$2))</f>
        <v>0.60274414850686331</v>
      </c>
      <c r="G1452" s="35">
        <f t="shared" si="393"/>
        <v>2.6483600109809302</v>
      </c>
      <c r="H1452" s="35">
        <f t="shared" si="394"/>
        <v>1</v>
      </c>
      <c r="J1452" s="19">
        <v>1449</v>
      </c>
      <c r="K1452" s="30" t="str">
        <f t="shared" si="395"/>
        <v/>
      </c>
      <c r="L1452" s="77" t="str">
        <f t="shared" si="396"/>
        <v/>
      </c>
      <c r="M1452" s="27" t="str">
        <f t="shared" si="402"/>
        <v/>
      </c>
      <c r="N1452" s="22" t="str">
        <f t="shared" si="397"/>
        <v/>
      </c>
      <c r="O1452" s="28" t="str">
        <f t="shared" ca="1" si="398"/>
        <v/>
      </c>
      <c r="P1452" s="28" t="str">
        <f t="shared" ca="1" si="399"/>
        <v/>
      </c>
      <c r="Q1452" s="20" t="str">
        <f ca="1">IF(O1452="","",SUM($P$4:$P1452))</f>
        <v/>
      </c>
      <c r="R1452" s="28" t="e">
        <f t="shared" si="405"/>
        <v>#N/A</v>
      </c>
      <c r="S1452" s="77">
        <f ca="1">SUM(L$4:L1452)</f>
        <v>2.0942968194393936</v>
      </c>
      <c r="T1452" s="80">
        <f t="shared" ca="1" si="400"/>
        <v>1</v>
      </c>
      <c r="U1452" s="80" t="e">
        <f t="shared" ca="1" si="401"/>
        <v>#N/A</v>
      </c>
      <c r="V1452" s="2"/>
      <c r="W1452" s="2"/>
      <c r="X1452" s="2"/>
      <c r="Y1452" s="2"/>
      <c r="AB1452" s="6"/>
      <c r="AC1452" s="6"/>
      <c r="AP1452" s="35" t="e">
        <f t="shared" si="403"/>
        <v>#N/A</v>
      </c>
      <c r="AQ1452" s="78" t="e">
        <f t="shared" ca="1" si="404"/>
        <v>#N/A</v>
      </c>
    </row>
    <row r="1453" spans="1:43">
      <c r="A1453" s="74">
        <v>2.3541084391473999</v>
      </c>
      <c r="B1453" s="74">
        <v>12759</v>
      </c>
      <c r="C1453" s="35">
        <v>0</v>
      </c>
      <c r="D1453" s="35">
        <f t="shared" ca="1" si="391"/>
        <v>25</v>
      </c>
      <c r="E1453" s="35">
        <f t="shared" ca="1" si="392"/>
        <v>7.2564263111767296E-4</v>
      </c>
      <c r="F1453" s="35">
        <f ca="1">E1453*'Input Sheet'!$D$2/SUM(OFFSET($E$4,0,0,'Input Sheet'!$D$2))</f>
        <v>0.33843922777123336</v>
      </c>
      <c r="G1453" s="35" t="str">
        <f t="shared" si="393"/>
        <v/>
      </c>
      <c r="H1453" s="35" t="str">
        <f t="shared" si="394"/>
        <v/>
      </c>
      <c r="J1453" s="19">
        <v>1450</v>
      </c>
      <c r="K1453" s="30" t="str">
        <f t="shared" si="395"/>
        <v/>
      </c>
      <c r="L1453" s="77" t="str">
        <f t="shared" si="396"/>
        <v/>
      </c>
      <c r="M1453" s="27" t="str">
        <f t="shared" si="402"/>
        <v/>
      </c>
      <c r="N1453" s="22" t="str">
        <f t="shared" si="397"/>
        <v/>
      </c>
      <c r="O1453" s="28" t="str">
        <f t="shared" ca="1" si="398"/>
        <v/>
      </c>
      <c r="P1453" s="28" t="str">
        <f t="shared" ca="1" si="399"/>
        <v/>
      </c>
      <c r="Q1453" s="20" t="str">
        <f ca="1">IF(O1453="","",SUM($P$4:$P1453))</f>
        <v/>
      </c>
      <c r="R1453" s="28" t="e">
        <f t="shared" si="405"/>
        <v>#N/A</v>
      </c>
      <c r="S1453" s="77">
        <f ca="1">SUM(L$4:L1453)</f>
        <v>2.0942968194393936</v>
      </c>
      <c r="T1453" s="80">
        <f t="shared" ca="1" si="400"/>
        <v>1</v>
      </c>
      <c r="U1453" s="80" t="e">
        <f t="shared" ca="1" si="401"/>
        <v>#N/A</v>
      </c>
      <c r="V1453" s="2"/>
      <c r="W1453" s="2"/>
      <c r="X1453" s="2"/>
      <c r="Y1453" s="2"/>
      <c r="AB1453" s="6"/>
      <c r="AC1453" s="6"/>
      <c r="AP1453" s="35" t="e">
        <f t="shared" si="403"/>
        <v>#N/A</v>
      </c>
      <c r="AQ1453" s="78" t="e">
        <f t="shared" ca="1" si="404"/>
        <v>#N/A</v>
      </c>
    </row>
    <row r="1454" spans="1:43">
      <c r="A1454" s="74">
        <v>2.5428254269591801</v>
      </c>
      <c r="B1454" s="74">
        <v>12795</v>
      </c>
      <c r="C1454" s="35">
        <v>0</v>
      </c>
      <c r="D1454" s="35">
        <f t="shared" ca="1" si="391"/>
        <v>29</v>
      </c>
      <c r="E1454" s="35">
        <f t="shared" ca="1" si="392"/>
        <v>1.0943159033790714E-3</v>
      </c>
      <c r="F1454" s="35">
        <f ca="1">E1454*'Input Sheet'!$D$2/SUM(OFFSET($E$4,0,0,'Input Sheet'!$D$2))</f>
        <v>0.51038819026790838</v>
      </c>
      <c r="G1454" s="35" t="str">
        <f t="shared" si="393"/>
        <v/>
      </c>
      <c r="H1454" s="35" t="str">
        <f t="shared" si="394"/>
        <v/>
      </c>
      <c r="J1454" s="19">
        <v>1451</v>
      </c>
      <c r="K1454" s="30" t="str">
        <f t="shared" si="395"/>
        <v/>
      </c>
      <c r="L1454" s="77" t="str">
        <f t="shared" si="396"/>
        <v/>
      </c>
      <c r="M1454" s="27" t="str">
        <f t="shared" si="402"/>
        <v/>
      </c>
      <c r="N1454" s="22" t="str">
        <f t="shared" si="397"/>
        <v/>
      </c>
      <c r="O1454" s="28" t="str">
        <f t="shared" ca="1" si="398"/>
        <v/>
      </c>
      <c r="P1454" s="28" t="str">
        <f t="shared" ca="1" si="399"/>
        <v/>
      </c>
      <c r="Q1454" s="20" t="str">
        <f ca="1">IF(O1454="","",SUM($P$4:$P1454))</f>
        <v/>
      </c>
      <c r="R1454" s="28" t="e">
        <f t="shared" si="405"/>
        <v>#N/A</v>
      </c>
      <c r="S1454" s="77">
        <f ca="1">SUM(L$4:L1454)</f>
        <v>2.0942968194393936</v>
      </c>
      <c r="T1454" s="80">
        <f t="shared" ca="1" si="400"/>
        <v>1</v>
      </c>
      <c r="U1454" s="80" t="e">
        <f t="shared" ca="1" si="401"/>
        <v>#N/A</v>
      </c>
      <c r="V1454" s="2"/>
      <c r="W1454" s="2"/>
      <c r="X1454" s="2"/>
      <c r="Y1454" s="2"/>
      <c r="AB1454" s="6"/>
      <c r="AC1454" s="6"/>
      <c r="AP1454" s="35" t="e">
        <f t="shared" si="403"/>
        <v>#N/A</v>
      </c>
      <c r="AQ1454" s="78" t="e">
        <f t="shared" ca="1" si="404"/>
        <v>#N/A</v>
      </c>
    </row>
    <row r="1455" spans="1:43">
      <c r="A1455" s="74">
        <v>2.2504200023088901</v>
      </c>
      <c r="B1455" s="74">
        <v>12797</v>
      </c>
      <c r="C1455" s="35">
        <v>1.47783251231527E-2</v>
      </c>
      <c r="D1455" s="35">
        <f t="shared" ca="1" si="391"/>
        <v>23</v>
      </c>
      <c r="E1455" s="35">
        <f t="shared" ca="1" si="392"/>
        <v>6.587144272767226E-4</v>
      </c>
      <c r="F1455" s="35">
        <f ca="1">E1455*'Input Sheet'!$D$2/SUM(OFFSET($E$4,0,0,'Input Sheet'!$D$2))</f>
        <v>0.30722395919039147</v>
      </c>
      <c r="G1455" s="35">
        <f t="shared" si="393"/>
        <v>2.2504200023088901</v>
      </c>
      <c r="H1455" s="35">
        <f t="shared" si="394"/>
        <v>3</v>
      </c>
      <c r="J1455" s="19">
        <v>1452</v>
      </c>
      <c r="K1455" s="30" t="str">
        <f t="shared" si="395"/>
        <v/>
      </c>
      <c r="L1455" s="77" t="str">
        <f t="shared" si="396"/>
        <v/>
      </c>
      <c r="M1455" s="27" t="str">
        <f t="shared" si="402"/>
        <v/>
      </c>
      <c r="N1455" s="22" t="str">
        <f t="shared" si="397"/>
        <v/>
      </c>
      <c r="O1455" s="28" t="str">
        <f t="shared" ca="1" si="398"/>
        <v/>
      </c>
      <c r="P1455" s="28" t="str">
        <f t="shared" ca="1" si="399"/>
        <v/>
      </c>
      <c r="Q1455" s="20" t="str">
        <f ca="1">IF(O1455="","",SUM($P$4:$P1455))</f>
        <v/>
      </c>
      <c r="R1455" s="28" t="e">
        <f t="shared" si="405"/>
        <v>#N/A</v>
      </c>
      <c r="S1455" s="77">
        <f ca="1">SUM(L$4:L1455)</f>
        <v>2.0942968194393936</v>
      </c>
      <c r="T1455" s="80">
        <f t="shared" ca="1" si="400"/>
        <v>1</v>
      </c>
      <c r="U1455" s="80" t="e">
        <f t="shared" ca="1" si="401"/>
        <v>#N/A</v>
      </c>
      <c r="V1455" s="2"/>
      <c r="W1455" s="2"/>
      <c r="X1455" s="2"/>
      <c r="Y1455" s="2"/>
      <c r="AB1455" s="6"/>
      <c r="AC1455" s="6"/>
      <c r="AP1455" s="35" t="e">
        <f t="shared" si="403"/>
        <v>#N/A</v>
      </c>
      <c r="AQ1455" s="78" t="e">
        <f t="shared" ca="1" si="404"/>
        <v>#N/A</v>
      </c>
    </row>
    <row r="1456" spans="1:43">
      <c r="A1456" s="74">
        <v>1.9542425094393201</v>
      </c>
      <c r="B1456" s="74">
        <v>12798</v>
      </c>
      <c r="C1456" s="35">
        <v>0</v>
      </c>
      <c r="D1456" s="35">
        <f t="shared" ca="1" si="391"/>
        <v>16</v>
      </c>
      <c r="E1456" s="35">
        <f t="shared" ca="1" si="392"/>
        <v>1.9665966959276065E-3</v>
      </c>
      <c r="F1456" s="35">
        <f ca="1">E1456*'Input Sheet'!$D$2/SUM(OFFSET($E$4,0,0,'Input Sheet'!$D$2))</f>
        <v>0.91721935642348751</v>
      </c>
      <c r="G1456" s="35" t="str">
        <f t="shared" si="393"/>
        <v/>
      </c>
      <c r="H1456" s="35" t="str">
        <f t="shared" si="394"/>
        <v/>
      </c>
      <c r="J1456" s="19">
        <v>1453</v>
      </c>
      <c r="K1456" s="30" t="str">
        <f t="shared" si="395"/>
        <v/>
      </c>
      <c r="L1456" s="77" t="str">
        <f t="shared" si="396"/>
        <v/>
      </c>
      <c r="M1456" s="27" t="str">
        <f t="shared" si="402"/>
        <v/>
      </c>
      <c r="N1456" s="22" t="str">
        <f t="shared" si="397"/>
        <v/>
      </c>
      <c r="O1456" s="28" t="str">
        <f t="shared" ca="1" si="398"/>
        <v/>
      </c>
      <c r="P1456" s="28" t="str">
        <f t="shared" ca="1" si="399"/>
        <v/>
      </c>
      <c r="Q1456" s="20" t="str">
        <f ca="1">IF(O1456="","",SUM($P$4:$P1456))</f>
        <v/>
      </c>
      <c r="R1456" s="28" t="e">
        <f t="shared" si="405"/>
        <v>#N/A</v>
      </c>
      <c r="S1456" s="77">
        <f ca="1">SUM(L$4:L1456)</f>
        <v>2.0942968194393936</v>
      </c>
      <c r="T1456" s="80">
        <f t="shared" ca="1" si="400"/>
        <v>1</v>
      </c>
      <c r="U1456" s="80" t="e">
        <f t="shared" ca="1" si="401"/>
        <v>#N/A</v>
      </c>
      <c r="V1456" s="2"/>
      <c r="W1456" s="2"/>
      <c r="X1456" s="2"/>
      <c r="Y1456" s="2"/>
      <c r="AB1456" s="6"/>
      <c r="AC1456" s="6"/>
      <c r="AP1456" s="35" t="e">
        <f t="shared" si="403"/>
        <v>#N/A</v>
      </c>
      <c r="AQ1456" s="78" t="e">
        <f t="shared" ca="1" si="404"/>
        <v>#N/A</v>
      </c>
    </row>
    <row r="1457" spans="1:43">
      <c r="A1457" s="74">
        <v>3.0314084642516201</v>
      </c>
      <c r="B1457" s="74">
        <v>12801</v>
      </c>
      <c r="C1457" s="35">
        <v>0</v>
      </c>
      <c r="D1457" s="35">
        <f t="shared" ca="1" si="391"/>
        <v>39</v>
      </c>
      <c r="E1457" s="35">
        <f t="shared" ca="1" si="392"/>
        <v>2.0559874548334071E-3</v>
      </c>
      <c r="F1457" s="35">
        <f ca="1">E1457*'Input Sheet'!$D$2/SUM(OFFSET($E$4,0,0,'Input Sheet'!$D$2))</f>
        <v>0.95891114535182798</v>
      </c>
      <c r="G1457" s="35" t="str">
        <f t="shared" si="393"/>
        <v/>
      </c>
      <c r="H1457" s="35" t="str">
        <f t="shared" si="394"/>
        <v/>
      </c>
      <c r="J1457" s="19">
        <v>1454</v>
      </c>
      <c r="K1457" s="30" t="str">
        <f t="shared" si="395"/>
        <v/>
      </c>
      <c r="L1457" s="77" t="str">
        <f t="shared" si="396"/>
        <v/>
      </c>
      <c r="M1457" s="27" t="str">
        <f t="shared" si="402"/>
        <v/>
      </c>
      <c r="N1457" s="22" t="str">
        <f t="shared" si="397"/>
        <v/>
      </c>
      <c r="O1457" s="28" t="str">
        <f t="shared" ca="1" si="398"/>
        <v/>
      </c>
      <c r="P1457" s="28" t="str">
        <f t="shared" ca="1" si="399"/>
        <v/>
      </c>
      <c r="Q1457" s="20" t="str">
        <f ca="1">IF(O1457="","",SUM($P$4:$P1457))</f>
        <v/>
      </c>
      <c r="R1457" s="28" t="e">
        <f t="shared" si="405"/>
        <v>#N/A</v>
      </c>
      <c r="S1457" s="77">
        <f ca="1">SUM(L$4:L1457)</f>
        <v>2.0942968194393936</v>
      </c>
      <c r="T1457" s="80">
        <f t="shared" ca="1" si="400"/>
        <v>1</v>
      </c>
      <c r="U1457" s="80" t="e">
        <f t="shared" ca="1" si="401"/>
        <v>#N/A</v>
      </c>
      <c r="V1457" s="2"/>
      <c r="W1457" s="2"/>
      <c r="X1457" s="2"/>
      <c r="Y1457" s="2"/>
      <c r="AB1457" s="6"/>
      <c r="AC1457" s="6"/>
      <c r="AP1457" s="35" t="e">
        <f t="shared" si="403"/>
        <v>#N/A</v>
      </c>
      <c r="AQ1457" s="78" t="e">
        <f t="shared" ca="1" si="404"/>
        <v>#N/A</v>
      </c>
    </row>
    <row r="1458" spans="1:43">
      <c r="A1458" s="74">
        <v>3.04960561259497</v>
      </c>
      <c r="B1458" s="74">
        <v>12802</v>
      </c>
      <c r="C1458" s="35">
        <v>0</v>
      </c>
      <c r="D1458" s="35">
        <f t="shared" ca="1" si="391"/>
        <v>39</v>
      </c>
      <c r="E1458" s="35">
        <f t="shared" ca="1" si="392"/>
        <v>2.0559874548334071E-3</v>
      </c>
      <c r="F1458" s="35">
        <f ca="1">E1458*'Input Sheet'!$D$2/SUM(OFFSET($E$4,0,0,'Input Sheet'!$D$2))</f>
        <v>0.95891114535182798</v>
      </c>
      <c r="G1458" s="35" t="str">
        <f t="shared" si="393"/>
        <v/>
      </c>
      <c r="H1458" s="35" t="str">
        <f t="shared" si="394"/>
        <v/>
      </c>
      <c r="J1458" s="19">
        <v>1455</v>
      </c>
      <c r="K1458" s="30" t="str">
        <f t="shared" si="395"/>
        <v/>
      </c>
      <c r="L1458" s="77" t="str">
        <f t="shared" si="396"/>
        <v/>
      </c>
      <c r="M1458" s="27" t="str">
        <f t="shared" si="402"/>
        <v/>
      </c>
      <c r="N1458" s="22" t="str">
        <f t="shared" si="397"/>
        <v/>
      </c>
      <c r="O1458" s="28" t="str">
        <f t="shared" ca="1" si="398"/>
        <v/>
      </c>
      <c r="P1458" s="28" t="str">
        <f t="shared" ca="1" si="399"/>
        <v/>
      </c>
      <c r="Q1458" s="20" t="str">
        <f ca="1">IF(O1458="","",SUM($P$4:$P1458))</f>
        <v/>
      </c>
      <c r="R1458" s="28" t="e">
        <f t="shared" si="405"/>
        <v>#N/A</v>
      </c>
      <c r="S1458" s="77">
        <f ca="1">SUM(L$4:L1458)</f>
        <v>2.0942968194393936</v>
      </c>
      <c r="T1458" s="80">
        <f t="shared" ca="1" si="400"/>
        <v>1</v>
      </c>
      <c r="U1458" s="80" t="e">
        <f t="shared" ca="1" si="401"/>
        <v>#N/A</v>
      </c>
      <c r="V1458" s="2"/>
      <c r="W1458" s="2"/>
      <c r="X1458" s="2"/>
      <c r="Y1458" s="2"/>
      <c r="AB1458" s="6"/>
      <c r="AC1458" s="6"/>
      <c r="AP1458" s="35" t="e">
        <f t="shared" si="403"/>
        <v>#N/A</v>
      </c>
      <c r="AQ1458" s="78" t="e">
        <f t="shared" ca="1" si="404"/>
        <v>#N/A</v>
      </c>
    </row>
    <row r="1459" spans="1:43">
      <c r="A1459" s="74">
        <v>2.6693168805661101</v>
      </c>
      <c r="B1459" s="74">
        <v>12805</v>
      </c>
      <c r="C1459" s="35">
        <v>0</v>
      </c>
      <c r="D1459" s="35">
        <f t="shared" ca="1" si="391"/>
        <v>31</v>
      </c>
      <c r="E1459" s="35">
        <f t="shared" ca="1" si="392"/>
        <v>1.2923349716095702E-3</v>
      </c>
      <c r="F1459" s="35">
        <f ca="1">E1459*'Input Sheet'!$D$2/SUM(OFFSET($E$4,0,0,'Input Sheet'!$D$2))</f>
        <v>0.60274414850686331</v>
      </c>
      <c r="G1459" s="35" t="str">
        <f t="shared" si="393"/>
        <v/>
      </c>
      <c r="H1459" s="35" t="str">
        <f t="shared" si="394"/>
        <v/>
      </c>
      <c r="J1459" s="19">
        <v>1456</v>
      </c>
      <c r="K1459" s="30" t="str">
        <f t="shared" si="395"/>
        <v/>
      </c>
      <c r="L1459" s="77" t="str">
        <f t="shared" si="396"/>
        <v/>
      </c>
      <c r="M1459" s="27" t="str">
        <f t="shared" si="402"/>
        <v/>
      </c>
      <c r="N1459" s="22" t="str">
        <f t="shared" si="397"/>
        <v/>
      </c>
      <c r="O1459" s="28" t="str">
        <f t="shared" ca="1" si="398"/>
        <v/>
      </c>
      <c r="P1459" s="28" t="str">
        <f t="shared" ca="1" si="399"/>
        <v/>
      </c>
      <c r="Q1459" s="20" t="str">
        <f ca="1">IF(O1459="","",SUM($P$4:$P1459))</f>
        <v/>
      </c>
      <c r="R1459" s="28" t="e">
        <f t="shared" si="405"/>
        <v>#N/A</v>
      </c>
      <c r="S1459" s="77">
        <f ca="1">SUM(L$4:L1459)</f>
        <v>2.0942968194393936</v>
      </c>
      <c r="T1459" s="80">
        <f t="shared" ca="1" si="400"/>
        <v>1</v>
      </c>
      <c r="U1459" s="80" t="e">
        <f t="shared" ca="1" si="401"/>
        <v>#N/A</v>
      </c>
      <c r="V1459" s="2"/>
      <c r="W1459" s="2"/>
      <c r="X1459" s="2"/>
      <c r="Y1459" s="2"/>
      <c r="AB1459" s="6"/>
      <c r="AC1459" s="6"/>
      <c r="AP1459" s="35" t="e">
        <f t="shared" si="403"/>
        <v>#N/A</v>
      </c>
      <c r="AQ1459" s="78" t="e">
        <f t="shared" ca="1" si="404"/>
        <v>#N/A</v>
      </c>
    </row>
    <row r="1460" spans="1:43">
      <c r="A1460" s="74">
        <v>2.1553360374650601</v>
      </c>
      <c r="B1460" s="74">
        <v>12806</v>
      </c>
      <c r="C1460" s="35">
        <v>0</v>
      </c>
      <c r="D1460" s="35">
        <f t="shared" ca="1" si="391"/>
        <v>21</v>
      </c>
      <c r="E1460" s="35">
        <f t="shared" ca="1" si="392"/>
        <v>8.8113748064288871E-4</v>
      </c>
      <c r="F1460" s="35">
        <f ca="1">E1460*'Input Sheet'!$D$2/SUM(OFFSET($E$4,0,0,'Input Sheet'!$D$2))</f>
        <v>0.41096191943649768</v>
      </c>
      <c r="G1460" s="35" t="str">
        <f t="shared" si="393"/>
        <v/>
      </c>
      <c r="H1460" s="35" t="str">
        <f t="shared" si="394"/>
        <v/>
      </c>
      <c r="J1460" s="19">
        <v>1457</v>
      </c>
      <c r="K1460" s="30" t="str">
        <f t="shared" si="395"/>
        <v/>
      </c>
      <c r="L1460" s="77" t="str">
        <f t="shared" si="396"/>
        <v/>
      </c>
      <c r="M1460" s="27" t="str">
        <f t="shared" si="402"/>
        <v/>
      </c>
      <c r="N1460" s="22" t="str">
        <f t="shared" si="397"/>
        <v/>
      </c>
      <c r="O1460" s="28" t="str">
        <f t="shared" ca="1" si="398"/>
        <v/>
      </c>
      <c r="P1460" s="28" t="str">
        <f t="shared" ca="1" si="399"/>
        <v/>
      </c>
      <c r="Q1460" s="20" t="str">
        <f ca="1">IF(O1460="","",SUM($P$4:$P1460))</f>
        <v/>
      </c>
      <c r="R1460" s="28" t="e">
        <f t="shared" si="405"/>
        <v>#N/A</v>
      </c>
      <c r="S1460" s="77">
        <f ca="1">SUM(L$4:L1460)</f>
        <v>2.0942968194393936</v>
      </c>
      <c r="T1460" s="80">
        <f t="shared" ca="1" si="400"/>
        <v>1</v>
      </c>
      <c r="U1460" s="80" t="e">
        <f t="shared" ca="1" si="401"/>
        <v>#N/A</v>
      </c>
      <c r="V1460" s="2"/>
      <c r="W1460" s="2"/>
      <c r="X1460" s="2"/>
      <c r="Y1460" s="2"/>
      <c r="AB1460" s="6"/>
      <c r="AC1460" s="6"/>
      <c r="AP1460" s="35" t="e">
        <f t="shared" si="403"/>
        <v>#N/A</v>
      </c>
      <c r="AQ1460" s="78" t="e">
        <f t="shared" ca="1" si="404"/>
        <v>#N/A</v>
      </c>
    </row>
    <row r="1461" spans="1:43">
      <c r="A1461" s="74">
        <v>2.8579352647194298</v>
      </c>
      <c r="B1461" s="74">
        <v>12808</v>
      </c>
      <c r="C1461" s="35">
        <v>0</v>
      </c>
      <c r="D1461" s="35">
        <f t="shared" ca="1" si="391"/>
        <v>35</v>
      </c>
      <c r="E1461" s="35">
        <f t="shared" ca="1" si="392"/>
        <v>1.3846446124388249E-3</v>
      </c>
      <c r="F1461" s="35">
        <f ca="1">E1461*'Input Sheet'!$D$2/SUM(OFFSET($E$4,0,0,'Input Sheet'!$D$2))</f>
        <v>0.64579730197163909</v>
      </c>
      <c r="G1461" s="35" t="str">
        <f t="shared" si="393"/>
        <v/>
      </c>
      <c r="H1461" s="35" t="str">
        <f t="shared" si="394"/>
        <v/>
      </c>
      <c r="J1461" s="19">
        <v>1458</v>
      </c>
      <c r="K1461" s="30" t="str">
        <f t="shared" si="395"/>
        <v/>
      </c>
      <c r="L1461" s="77" t="str">
        <f t="shared" si="396"/>
        <v/>
      </c>
      <c r="M1461" s="27" t="str">
        <f t="shared" si="402"/>
        <v/>
      </c>
      <c r="N1461" s="22" t="str">
        <f t="shared" si="397"/>
        <v/>
      </c>
      <c r="O1461" s="28" t="str">
        <f t="shared" ca="1" si="398"/>
        <v/>
      </c>
      <c r="P1461" s="28" t="str">
        <f t="shared" ca="1" si="399"/>
        <v/>
      </c>
      <c r="Q1461" s="20" t="str">
        <f ca="1">IF(O1461="","",SUM($P$4:$P1461))</f>
        <v/>
      </c>
      <c r="R1461" s="28" t="e">
        <f t="shared" si="405"/>
        <v>#N/A</v>
      </c>
      <c r="S1461" s="77">
        <f ca="1">SUM(L$4:L1461)</f>
        <v>2.0942968194393936</v>
      </c>
      <c r="T1461" s="80">
        <f t="shared" ca="1" si="400"/>
        <v>1</v>
      </c>
      <c r="U1461" s="80" t="e">
        <f t="shared" ca="1" si="401"/>
        <v>#N/A</v>
      </c>
      <c r="V1461" s="2"/>
      <c r="W1461" s="2"/>
      <c r="X1461" s="2"/>
      <c r="Y1461" s="2"/>
      <c r="AB1461" s="6"/>
      <c r="AC1461" s="6"/>
      <c r="AP1461" s="35" t="e">
        <f t="shared" si="403"/>
        <v>#N/A</v>
      </c>
      <c r="AQ1461" s="78" t="e">
        <f t="shared" ca="1" si="404"/>
        <v>#N/A</v>
      </c>
    </row>
    <row r="1462" spans="1:43">
      <c r="A1462" s="74">
        <v>2.6766936096248699</v>
      </c>
      <c r="B1462" s="74">
        <v>12810</v>
      </c>
      <c r="C1462" s="35">
        <v>0</v>
      </c>
      <c r="D1462" s="35">
        <f t="shared" ca="1" si="391"/>
        <v>32</v>
      </c>
      <c r="E1462" s="35">
        <f t="shared" ca="1" si="392"/>
        <v>9.4891728684618783E-4</v>
      </c>
      <c r="F1462" s="35">
        <f ca="1">E1462*'Input Sheet'!$D$2/SUM(OFFSET($E$4,0,0,'Input Sheet'!$D$2))</f>
        <v>0.44257437477776673</v>
      </c>
      <c r="G1462" s="35" t="str">
        <f t="shared" si="393"/>
        <v/>
      </c>
      <c r="H1462" s="35" t="str">
        <f t="shared" si="394"/>
        <v/>
      </c>
      <c r="J1462" s="19">
        <v>1459</v>
      </c>
      <c r="K1462" s="30" t="str">
        <f t="shared" si="395"/>
        <v/>
      </c>
      <c r="L1462" s="77" t="str">
        <f t="shared" si="396"/>
        <v/>
      </c>
      <c r="M1462" s="27" t="str">
        <f t="shared" si="402"/>
        <v/>
      </c>
      <c r="N1462" s="22" t="str">
        <f t="shared" si="397"/>
        <v/>
      </c>
      <c r="O1462" s="28" t="str">
        <f t="shared" ca="1" si="398"/>
        <v/>
      </c>
      <c r="P1462" s="28" t="str">
        <f t="shared" ca="1" si="399"/>
        <v/>
      </c>
      <c r="Q1462" s="20" t="str">
        <f ca="1">IF(O1462="","",SUM($P$4:$P1462))</f>
        <v/>
      </c>
      <c r="R1462" s="28" t="e">
        <f t="shared" si="405"/>
        <v>#N/A</v>
      </c>
      <c r="S1462" s="77">
        <f ca="1">SUM(L$4:L1462)</f>
        <v>2.0942968194393936</v>
      </c>
      <c r="T1462" s="80">
        <f t="shared" ca="1" si="400"/>
        <v>1</v>
      </c>
      <c r="U1462" s="80" t="e">
        <f t="shared" ca="1" si="401"/>
        <v>#N/A</v>
      </c>
      <c r="V1462" s="2"/>
      <c r="W1462" s="2"/>
      <c r="X1462" s="2"/>
      <c r="Y1462" s="2"/>
      <c r="AB1462" s="6"/>
      <c r="AC1462" s="6"/>
      <c r="AP1462" s="35" t="e">
        <f t="shared" si="403"/>
        <v>#N/A</v>
      </c>
      <c r="AQ1462" s="78" t="e">
        <f t="shared" ca="1" si="404"/>
        <v>#N/A</v>
      </c>
    </row>
    <row r="1463" spans="1:43">
      <c r="A1463" s="74">
        <v>3.2174839442139098</v>
      </c>
      <c r="B1463" s="74">
        <v>12823</v>
      </c>
      <c r="C1463" s="35">
        <v>0</v>
      </c>
      <c r="D1463" s="35">
        <f t="shared" ca="1" si="391"/>
        <v>43</v>
      </c>
      <c r="E1463" s="35">
        <f t="shared" ca="1" si="392"/>
        <v>2.8871313195532947E-3</v>
      </c>
      <c r="F1463" s="35">
        <f ca="1">E1463*'Input Sheet'!$D$2/SUM(OFFSET($E$4,0,0,'Input Sheet'!$D$2))</f>
        <v>1.346556076451503</v>
      </c>
      <c r="G1463" s="35" t="str">
        <f t="shared" si="393"/>
        <v/>
      </c>
      <c r="H1463" s="35" t="str">
        <f t="shared" si="394"/>
        <v/>
      </c>
      <c r="J1463" s="19">
        <v>1460</v>
      </c>
      <c r="K1463" s="30" t="str">
        <f t="shared" si="395"/>
        <v/>
      </c>
      <c r="L1463" s="77" t="str">
        <f t="shared" si="396"/>
        <v/>
      </c>
      <c r="M1463" s="27" t="str">
        <f t="shared" si="402"/>
        <v/>
      </c>
      <c r="N1463" s="22" t="str">
        <f t="shared" si="397"/>
        <v/>
      </c>
      <c r="O1463" s="28" t="str">
        <f t="shared" ca="1" si="398"/>
        <v/>
      </c>
      <c r="P1463" s="28" t="str">
        <f t="shared" ca="1" si="399"/>
        <v/>
      </c>
      <c r="Q1463" s="20" t="str">
        <f ca="1">IF(O1463="","",SUM($P$4:$P1463))</f>
        <v/>
      </c>
      <c r="R1463" s="28" t="e">
        <f t="shared" si="405"/>
        <v>#N/A</v>
      </c>
      <c r="S1463" s="77">
        <f ca="1">SUM(L$4:L1463)</f>
        <v>2.0942968194393936</v>
      </c>
      <c r="T1463" s="80">
        <f t="shared" ca="1" si="400"/>
        <v>1</v>
      </c>
      <c r="U1463" s="80" t="e">
        <f t="shared" ca="1" si="401"/>
        <v>#N/A</v>
      </c>
      <c r="V1463" s="2"/>
      <c r="W1463" s="2"/>
      <c r="X1463" s="2"/>
      <c r="Y1463" s="2"/>
      <c r="AB1463" s="6"/>
      <c r="AC1463" s="6"/>
      <c r="AP1463" s="35" t="e">
        <f t="shared" si="403"/>
        <v>#N/A</v>
      </c>
      <c r="AQ1463" s="78" t="e">
        <f t="shared" ca="1" si="404"/>
        <v>#N/A</v>
      </c>
    </row>
    <row r="1464" spans="1:43">
      <c r="A1464" s="74">
        <v>3.0930713063760602</v>
      </c>
      <c r="B1464" s="74">
        <v>12826</v>
      </c>
      <c r="C1464" s="35">
        <v>0</v>
      </c>
      <c r="D1464" s="35">
        <f t="shared" ca="1" si="391"/>
        <v>40</v>
      </c>
      <c r="E1464" s="35">
        <f t="shared" ca="1" si="392"/>
        <v>1.8092689602533982E-3</v>
      </c>
      <c r="F1464" s="35">
        <f ca="1">E1464*'Input Sheet'!$D$2/SUM(OFFSET($E$4,0,0,'Input Sheet'!$D$2))</f>
        <v>0.84384180790960861</v>
      </c>
      <c r="G1464" s="35" t="str">
        <f t="shared" si="393"/>
        <v/>
      </c>
      <c r="H1464" s="35" t="str">
        <f t="shared" si="394"/>
        <v/>
      </c>
      <c r="J1464" s="19">
        <v>1461</v>
      </c>
      <c r="K1464" s="30" t="str">
        <f t="shared" si="395"/>
        <v/>
      </c>
      <c r="L1464" s="77" t="str">
        <f t="shared" si="396"/>
        <v/>
      </c>
      <c r="M1464" s="27" t="str">
        <f t="shared" si="402"/>
        <v/>
      </c>
      <c r="N1464" s="22" t="str">
        <f t="shared" si="397"/>
        <v/>
      </c>
      <c r="O1464" s="28" t="str">
        <f t="shared" ca="1" si="398"/>
        <v/>
      </c>
      <c r="P1464" s="28" t="str">
        <f t="shared" ca="1" si="399"/>
        <v/>
      </c>
      <c r="Q1464" s="20" t="str">
        <f ca="1">IF(O1464="","",SUM($P$4:$P1464))</f>
        <v/>
      </c>
      <c r="R1464" s="28" t="e">
        <f t="shared" si="405"/>
        <v>#N/A</v>
      </c>
      <c r="S1464" s="77">
        <f ca="1">SUM(L$4:L1464)</f>
        <v>2.0942968194393936</v>
      </c>
      <c r="T1464" s="80">
        <f t="shared" ca="1" si="400"/>
        <v>1</v>
      </c>
      <c r="U1464" s="80" t="e">
        <f t="shared" ca="1" si="401"/>
        <v>#N/A</v>
      </c>
      <c r="V1464" s="2"/>
      <c r="W1464" s="2"/>
      <c r="X1464" s="2"/>
      <c r="Y1464" s="2"/>
      <c r="AB1464" s="6"/>
      <c r="AC1464" s="6"/>
      <c r="AP1464" s="35" t="e">
        <f t="shared" si="403"/>
        <v>#N/A</v>
      </c>
      <c r="AQ1464" s="78" t="e">
        <f t="shared" ca="1" si="404"/>
        <v>#N/A</v>
      </c>
    </row>
    <row r="1465" spans="1:43">
      <c r="A1465" s="74">
        <v>3.20139712432045</v>
      </c>
      <c r="B1465" s="74">
        <v>12829</v>
      </c>
      <c r="C1465" s="35">
        <v>0</v>
      </c>
      <c r="D1465" s="35">
        <f t="shared" ca="1" si="391"/>
        <v>42</v>
      </c>
      <c r="E1465" s="35">
        <f t="shared" ca="1" si="392"/>
        <v>2.1538916193492835E-3</v>
      </c>
      <c r="F1465" s="35">
        <f ca="1">E1465*'Input Sheet'!$D$2/SUM(OFFSET($E$4,0,0,'Input Sheet'!$D$2))</f>
        <v>1.0045735808447722</v>
      </c>
      <c r="G1465" s="35" t="str">
        <f t="shared" si="393"/>
        <v/>
      </c>
      <c r="H1465" s="35" t="str">
        <f t="shared" si="394"/>
        <v/>
      </c>
      <c r="J1465" s="19">
        <v>1462</v>
      </c>
      <c r="K1465" s="30" t="str">
        <f t="shared" si="395"/>
        <v/>
      </c>
      <c r="L1465" s="77" t="str">
        <f t="shared" si="396"/>
        <v/>
      </c>
      <c r="M1465" s="27" t="str">
        <f t="shared" si="402"/>
        <v/>
      </c>
      <c r="N1465" s="22" t="str">
        <f t="shared" si="397"/>
        <v/>
      </c>
      <c r="O1465" s="28" t="str">
        <f t="shared" ca="1" si="398"/>
        <v/>
      </c>
      <c r="P1465" s="28" t="str">
        <f t="shared" ca="1" si="399"/>
        <v/>
      </c>
      <c r="Q1465" s="20" t="str">
        <f ca="1">IF(O1465="","",SUM($P$4:$P1465))</f>
        <v/>
      </c>
      <c r="R1465" s="28" t="e">
        <f t="shared" si="405"/>
        <v>#N/A</v>
      </c>
      <c r="S1465" s="77">
        <f ca="1">SUM(L$4:L1465)</f>
        <v>2.0942968194393936</v>
      </c>
      <c r="T1465" s="80">
        <f t="shared" ca="1" si="400"/>
        <v>1</v>
      </c>
      <c r="U1465" s="80" t="e">
        <f t="shared" ca="1" si="401"/>
        <v>#N/A</v>
      </c>
      <c r="V1465" s="2"/>
      <c r="W1465" s="2"/>
      <c r="X1465" s="2"/>
      <c r="Y1465" s="2"/>
      <c r="AB1465" s="6"/>
      <c r="AC1465" s="6"/>
      <c r="AP1465" s="35" t="e">
        <f t="shared" si="403"/>
        <v>#N/A</v>
      </c>
      <c r="AQ1465" s="78" t="e">
        <f t="shared" ca="1" si="404"/>
        <v>#N/A</v>
      </c>
    </row>
    <row r="1466" spans="1:43">
      <c r="A1466" s="74">
        <v>1.7403626894942399</v>
      </c>
      <c r="B1466" s="74">
        <v>12834</v>
      </c>
      <c r="C1466" s="35">
        <v>0</v>
      </c>
      <c r="D1466" s="35">
        <f t="shared" ca="1" si="391"/>
        <v>12</v>
      </c>
      <c r="E1466" s="35">
        <f t="shared" ca="1" si="392"/>
        <v>3.0154482670889968E-3</v>
      </c>
      <c r="F1466" s="35">
        <f ca="1">E1466*'Input Sheet'!$D$2/SUM(OFFSET($E$4,0,0,'Input Sheet'!$D$2))</f>
        <v>1.4064030131826808</v>
      </c>
      <c r="G1466" s="35" t="str">
        <f t="shared" si="393"/>
        <v/>
      </c>
      <c r="H1466" s="35" t="str">
        <f t="shared" si="394"/>
        <v/>
      </c>
      <c r="J1466" s="19">
        <v>1463</v>
      </c>
      <c r="K1466" s="30" t="str">
        <f t="shared" si="395"/>
        <v/>
      </c>
      <c r="L1466" s="77" t="str">
        <f t="shared" si="396"/>
        <v/>
      </c>
      <c r="M1466" s="27" t="str">
        <f t="shared" si="402"/>
        <v/>
      </c>
      <c r="N1466" s="22" t="str">
        <f t="shared" si="397"/>
        <v/>
      </c>
      <c r="O1466" s="28" t="str">
        <f t="shared" ca="1" si="398"/>
        <v/>
      </c>
      <c r="P1466" s="28" t="str">
        <f t="shared" ca="1" si="399"/>
        <v/>
      </c>
      <c r="Q1466" s="20" t="str">
        <f ca="1">IF(O1466="","",SUM($P$4:$P1466))</f>
        <v/>
      </c>
      <c r="R1466" s="28" t="e">
        <f t="shared" si="405"/>
        <v>#N/A</v>
      </c>
      <c r="S1466" s="77">
        <f ca="1">SUM(L$4:L1466)</f>
        <v>2.0942968194393936</v>
      </c>
      <c r="T1466" s="80">
        <f t="shared" ca="1" si="400"/>
        <v>1</v>
      </c>
      <c r="U1466" s="80" t="e">
        <f t="shared" ca="1" si="401"/>
        <v>#N/A</v>
      </c>
      <c r="V1466" s="2"/>
      <c r="W1466" s="2"/>
      <c r="X1466" s="2"/>
      <c r="Y1466" s="2"/>
      <c r="AB1466" s="6"/>
      <c r="AC1466" s="6"/>
      <c r="AP1466" s="35" t="e">
        <f t="shared" si="403"/>
        <v>#N/A</v>
      </c>
      <c r="AQ1466" s="78" t="e">
        <f t="shared" ca="1" si="404"/>
        <v>#N/A</v>
      </c>
    </row>
    <row r="1467" spans="1:43">
      <c r="A1467" s="74">
        <v>1.7708520116421398</v>
      </c>
      <c r="B1467" s="74">
        <v>12835</v>
      </c>
      <c r="C1467" s="35">
        <v>3.57142857142857E-3</v>
      </c>
      <c r="D1467" s="35">
        <f t="shared" ca="1" si="391"/>
        <v>13</v>
      </c>
      <c r="E1467" s="35">
        <f t="shared" ca="1" si="392"/>
        <v>2.6095225388270168E-3</v>
      </c>
      <c r="F1467" s="35">
        <f ca="1">E1467*'Input Sheet'!$D$2/SUM(OFFSET($E$4,0,0,'Input Sheet'!$D$2))</f>
        <v>1.2170795306388587</v>
      </c>
      <c r="G1467" s="35">
        <f t="shared" si="393"/>
        <v>1.7708520116421398</v>
      </c>
      <c r="H1467" s="35">
        <f t="shared" si="394"/>
        <v>4</v>
      </c>
      <c r="J1467" s="19">
        <v>1464</v>
      </c>
      <c r="K1467" s="30" t="str">
        <f t="shared" si="395"/>
        <v/>
      </c>
      <c r="L1467" s="77" t="str">
        <f t="shared" si="396"/>
        <v/>
      </c>
      <c r="M1467" s="27" t="str">
        <f t="shared" si="402"/>
        <v/>
      </c>
      <c r="N1467" s="22" t="str">
        <f t="shared" si="397"/>
        <v/>
      </c>
      <c r="O1467" s="28" t="str">
        <f t="shared" ca="1" si="398"/>
        <v/>
      </c>
      <c r="P1467" s="28" t="str">
        <f t="shared" ca="1" si="399"/>
        <v/>
      </c>
      <c r="Q1467" s="20" t="str">
        <f ca="1">IF(O1467="","",SUM($P$4:$P1467))</f>
        <v/>
      </c>
      <c r="R1467" s="28" t="e">
        <f t="shared" si="405"/>
        <v>#N/A</v>
      </c>
      <c r="S1467" s="77">
        <f ca="1">SUM(L$4:L1467)</f>
        <v>2.0942968194393936</v>
      </c>
      <c r="T1467" s="80">
        <f t="shared" ca="1" si="400"/>
        <v>1</v>
      </c>
      <c r="U1467" s="80" t="e">
        <f t="shared" ca="1" si="401"/>
        <v>#N/A</v>
      </c>
      <c r="V1467" s="2"/>
      <c r="W1467" s="2"/>
      <c r="X1467" s="2"/>
      <c r="Y1467" s="2"/>
      <c r="AB1467" s="6"/>
      <c r="AC1467" s="6"/>
      <c r="AP1467" s="35" t="e">
        <f t="shared" si="403"/>
        <v>#N/A</v>
      </c>
      <c r="AQ1467" s="78" t="e">
        <f t="shared" ca="1" si="404"/>
        <v>#N/A</v>
      </c>
    </row>
    <row r="1468" spans="1:43">
      <c r="A1468" s="74">
        <v>2.1931245983544598</v>
      </c>
      <c r="B1468" s="74">
        <v>12836</v>
      </c>
      <c r="C1468" s="35">
        <v>0</v>
      </c>
      <c r="D1468" s="35">
        <f t="shared" ca="1" si="391"/>
        <v>21</v>
      </c>
      <c r="E1468" s="35">
        <f t="shared" ca="1" si="392"/>
        <v>8.8113748064288871E-4</v>
      </c>
      <c r="F1468" s="35">
        <f ca="1">E1468*'Input Sheet'!$D$2/SUM(OFFSET($E$4,0,0,'Input Sheet'!$D$2))</f>
        <v>0.41096191943649768</v>
      </c>
      <c r="G1468" s="35" t="str">
        <f t="shared" si="393"/>
        <v/>
      </c>
      <c r="H1468" s="35" t="str">
        <f t="shared" si="394"/>
        <v/>
      </c>
      <c r="J1468" s="19">
        <v>1465</v>
      </c>
      <c r="K1468" s="30" t="str">
        <f t="shared" si="395"/>
        <v/>
      </c>
      <c r="L1468" s="77" t="str">
        <f t="shared" si="396"/>
        <v/>
      </c>
      <c r="M1468" s="27" t="str">
        <f t="shared" si="402"/>
        <v/>
      </c>
      <c r="N1468" s="22" t="str">
        <f t="shared" si="397"/>
        <v/>
      </c>
      <c r="O1468" s="28" t="str">
        <f t="shared" ca="1" si="398"/>
        <v/>
      </c>
      <c r="P1468" s="28" t="str">
        <f t="shared" ca="1" si="399"/>
        <v/>
      </c>
      <c r="Q1468" s="20" t="str">
        <f ca="1">IF(O1468="","",SUM($P$4:$P1468))</f>
        <v/>
      </c>
      <c r="R1468" s="28" t="e">
        <f t="shared" si="405"/>
        <v>#N/A</v>
      </c>
      <c r="S1468" s="77">
        <f ca="1">SUM(L$4:L1468)</f>
        <v>2.0942968194393936</v>
      </c>
      <c r="T1468" s="80">
        <f t="shared" ca="1" si="400"/>
        <v>1</v>
      </c>
      <c r="U1468" s="80" t="e">
        <f t="shared" ca="1" si="401"/>
        <v>#N/A</v>
      </c>
      <c r="V1468" s="2"/>
      <c r="W1468" s="2"/>
      <c r="X1468" s="2"/>
      <c r="Y1468" s="2"/>
      <c r="AB1468" s="6"/>
      <c r="AC1468" s="6"/>
      <c r="AP1468" s="35" t="e">
        <f t="shared" si="403"/>
        <v>#N/A</v>
      </c>
      <c r="AQ1468" s="78" t="e">
        <f t="shared" ca="1" si="404"/>
        <v>#N/A</v>
      </c>
    </row>
    <row r="1469" spans="1:43">
      <c r="A1469" s="74">
        <v>2.3765769570565101</v>
      </c>
      <c r="B1469" s="74">
        <v>12837</v>
      </c>
      <c r="C1469" s="35">
        <v>7.8125E-3</v>
      </c>
      <c r="D1469" s="35">
        <f t="shared" ca="1" si="391"/>
        <v>25</v>
      </c>
      <c r="E1469" s="35">
        <f t="shared" ca="1" si="392"/>
        <v>7.2564263111767296E-4</v>
      </c>
      <c r="F1469" s="35">
        <f ca="1">E1469*'Input Sheet'!$D$2/SUM(OFFSET($E$4,0,0,'Input Sheet'!$D$2))</f>
        <v>0.33843922777123336</v>
      </c>
      <c r="G1469" s="35">
        <f t="shared" si="393"/>
        <v>2.3765769570565101</v>
      </c>
      <c r="H1469" s="35">
        <f t="shared" si="394"/>
        <v>2</v>
      </c>
      <c r="J1469" s="19">
        <v>1466</v>
      </c>
      <c r="K1469" s="30" t="str">
        <f t="shared" si="395"/>
        <v/>
      </c>
      <c r="L1469" s="77" t="str">
        <f t="shared" si="396"/>
        <v/>
      </c>
      <c r="M1469" s="27" t="str">
        <f t="shared" si="402"/>
        <v/>
      </c>
      <c r="N1469" s="22" t="str">
        <f t="shared" si="397"/>
        <v/>
      </c>
      <c r="O1469" s="28" t="str">
        <f t="shared" ca="1" si="398"/>
        <v/>
      </c>
      <c r="P1469" s="28" t="str">
        <f t="shared" ca="1" si="399"/>
        <v/>
      </c>
      <c r="Q1469" s="20" t="str">
        <f ca="1">IF(O1469="","",SUM($P$4:$P1469))</f>
        <v/>
      </c>
      <c r="R1469" s="28" t="e">
        <f t="shared" si="405"/>
        <v>#N/A</v>
      </c>
      <c r="S1469" s="77">
        <f ca="1">SUM(L$4:L1469)</f>
        <v>2.0942968194393936</v>
      </c>
      <c r="T1469" s="80">
        <f t="shared" ca="1" si="400"/>
        <v>1</v>
      </c>
      <c r="U1469" s="80" t="e">
        <f t="shared" ca="1" si="401"/>
        <v>#N/A</v>
      </c>
      <c r="V1469" s="2"/>
      <c r="W1469" s="2"/>
      <c r="X1469" s="2"/>
      <c r="Y1469" s="2"/>
      <c r="AB1469" s="6"/>
      <c r="AC1469" s="6"/>
      <c r="AP1469" s="35" t="e">
        <f t="shared" si="403"/>
        <v>#N/A</v>
      </c>
      <c r="AQ1469" s="78" t="e">
        <f t="shared" ca="1" si="404"/>
        <v>#N/A</v>
      </c>
    </row>
    <row r="1470" spans="1:43">
      <c r="A1470" s="74">
        <v>1.5910646070265</v>
      </c>
      <c r="B1470" s="74">
        <v>12838</v>
      </c>
      <c r="C1470" s="35">
        <v>0</v>
      </c>
      <c r="D1470" s="35">
        <f t="shared" ca="1" si="391"/>
        <v>9</v>
      </c>
      <c r="E1470" s="35">
        <f t="shared" ca="1" si="392"/>
        <v>3.9910344711472012E-3</v>
      </c>
      <c r="F1470" s="35">
        <f ca="1">E1470*'Input Sheet'!$D$2/SUM(OFFSET($E$4,0,0,'Input Sheet'!$D$2))</f>
        <v>1.8614157527417832</v>
      </c>
      <c r="G1470" s="35" t="str">
        <f t="shared" si="393"/>
        <v/>
      </c>
      <c r="H1470" s="35" t="str">
        <f t="shared" si="394"/>
        <v/>
      </c>
      <c r="J1470" s="19">
        <v>1467</v>
      </c>
      <c r="K1470" s="30" t="str">
        <f t="shared" si="395"/>
        <v/>
      </c>
      <c r="L1470" s="77" t="str">
        <f t="shared" si="396"/>
        <v/>
      </c>
      <c r="M1470" s="27" t="str">
        <f t="shared" si="402"/>
        <v/>
      </c>
      <c r="N1470" s="22" t="str">
        <f t="shared" si="397"/>
        <v/>
      </c>
      <c r="O1470" s="28" t="str">
        <f t="shared" ca="1" si="398"/>
        <v/>
      </c>
      <c r="P1470" s="28" t="str">
        <f t="shared" ca="1" si="399"/>
        <v/>
      </c>
      <c r="Q1470" s="20" t="str">
        <f ca="1">IF(O1470="","",SUM($P$4:$P1470))</f>
        <v/>
      </c>
      <c r="R1470" s="28" t="e">
        <f t="shared" si="405"/>
        <v>#N/A</v>
      </c>
      <c r="S1470" s="77">
        <f ca="1">SUM(L$4:L1470)</f>
        <v>2.0942968194393936</v>
      </c>
      <c r="T1470" s="80">
        <f t="shared" ca="1" si="400"/>
        <v>1</v>
      </c>
      <c r="U1470" s="80" t="e">
        <f t="shared" ca="1" si="401"/>
        <v>#N/A</v>
      </c>
      <c r="V1470" s="2"/>
      <c r="W1470" s="2"/>
      <c r="X1470" s="2"/>
      <c r="Y1470" s="2"/>
      <c r="AB1470" s="6"/>
      <c r="AC1470" s="6"/>
      <c r="AP1470" s="35" t="e">
        <f t="shared" si="403"/>
        <v>#N/A</v>
      </c>
      <c r="AQ1470" s="78" t="e">
        <f t="shared" ca="1" si="404"/>
        <v>#N/A</v>
      </c>
    </row>
    <row r="1471" spans="1:43">
      <c r="A1471" s="74">
        <v>1.6989700043360201</v>
      </c>
      <c r="B1471" s="74">
        <v>12839</v>
      </c>
      <c r="C1471" s="35">
        <v>2.2522522522522501E-2</v>
      </c>
      <c r="D1471" s="35">
        <f t="shared" ca="1" si="391"/>
        <v>11</v>
      </c>
      <c r="E1471" s="35">
        <f t="shared" ca="1" si="392"/>
        <v>3.3096383419269479E-3</v>
      </c>
      <c r="F1471" s="35">
        <f ca="1">E1471*'Input Sheet'!$D$2/SUM(OFFSET($E$4,0,0,'Input Sheet'!$D$2))</f>
        <v>1.5436130632492839</v>
      </c>
      <c r="G1471" s="35">
        <f t="shared" si="393"/>
        <v>1.6989700043360201</v>
      </c>
      <c r="H1471" s="35">
        <f t="shared" si="394"/>
        <v>4</v>
      </c>
      <c r="J1471" s="19">
        <v>1468</v>
      </c>
      <c r="K1471" s="30" t="str">
        <f t="shared" si="395"/>
        <v/>
      </c>
      <c r="L1471" s="77" t="str">
        <f t="shared" si="396"/>
        <v/>
      </c>
      <c r="M1471" s="27" t="str">
        <f t="shared" si="402"/>
        <v/>
      </c>
      <c r="N1471" s="22" t="str">
        <f t="shared" si="397"/>
        <v/>
      </c>
      <c r="O1471" s="28" t="str">
        <f t="shared" ca="1" si="398"/>
        <v/>
      </c>
      <c r="P1471" s="28" t="str">
        <f t="shared" ca="1" si="399"/>
        <v/>
      </c>
      <c r="Q1471" s="20" t="str">
        <f ca="1">IF(O1471="","",SUM($P$4:$P1471))</f>
        <v/>
      </c>
      <c r="R1471" s="28" t="e">
        <f t="shared" si="405"/>
        <v>#N/A</v>
      </c>
      <c r="S1471" s="77">
        <f ca="1">SUM(L$4:L1471)</f>
        <v>2.0942968194393936</v>
      </c>
      <c r="T1471" s="80">
        <f t="shared" ca="1" si="400"/>
        <v>1</v>
      </c>
      <c r="U1471" s="80" t="e">
        <f t="shared" ca="1" si="401"/>
        <v>#N/A</v>
      </c>
      <c r="V1471" s="2"/>
      <c r="W1471" s="2"/>
      <c r="X1471" s="2"/>
      <c r="Y1471" s="2"/>
      <c r="AB1471" s="6"/>
      <c r="AC1471" s="6"/>
      <c r="AP1471" s="35" t="e">
        <f t="shared" si="403"/>
        <v>#N/A</v>
      </c>
      <c r="AQ1471" s="78" t="e">
        <f t="shared" ca="1" si="404"/>
        <v>#N/A</v>
      </c>
    </row>
    <row r="1472" spans="1:43">
      <c r="A1472" s="74">
        <v>1.6812412373755901</v>
      </c>
      <c r="B1472" s="74">
        <v>12840</v>
      </c>
      <c r="C1472" s="35">
        <v>1.7467248908296901E-2</v>
      </c>
      <c r="D1472" s="35">
        <f t="shared" ca="1" si="391"/>
        <v>11</v>
      </c>
      <c r="E1472" s="35">
        <f t="shared" ca="1" si="392"/>
        <v>3.3096383419269479E-3</v>
      </c>
      <c r="F1472" s="35">
        <f ca="1">E1472*'Input Sheet'!$D$2/SUM(OFFSET($E$4,0,0,'Input Sheet'!$D$2))</f>
        <v>1.5436130632492839</v>
      </c>
      <c r="G1472" s="35">
        <f t="shared" si="393"/>
        <v>1.6812412373755901</v>
      </c>
      <c r="H1472" s="35">
        <f t="shared" si="394"/>
        <v>6</v>
      </c>
      <c r="J1472" s="19">
        <v>1469</v>
      </c>
      <c r="K1472" s="30" t="str">
        <f t="shared" si="395"/>
        <v/>
      </c>
      <c r="L1472" s="77" t="str">
        <f t="shared" si="396"/>
        <v/>
      </c>
      <c r="M1472" s="27" t="str">
        <f t="shared" si="402"/>
        <v/>
      </c>
      <c r="N1472" s="22" t="str">
        <f t="shared" si="397"/>
        <v/>
      </c>
      <c r="O1472" s="28" t="str">
        <f t="shared" ca="1" si="398"/>
        <v/>
      </c>
      <c r="P1472" s="28" t="str">
        <f t="shared" ca="1" si="399"/>
        <v/>
      </c>
      <c r="Q1472" s="20" t="str">
        <f ca="1">IF(O1472="","",SUM($P$4:$P1472))</f>
        <v/>
      </c>
      <c r="R1472" s="28" t="e">
        <f t="shared" si="405"/>
        <v>#N/A</v>
      </c>
      <c r="S1472" s="77">
        <f ca="1">SUM(L$4:L1472)</f>
        <v>2.0942968194393936</v>
      </c>
      <c r="T1472" s="80">
        <f t="shared" ca="1" si="400"/>
        <v>1</v>
      </c>
      <c r="U1472" s="80" t="e">
        <f t="shared" ca="1" si="401"/>
        <v>#N/A</v>
      </c>
      <c r="V1472" s="2"/>
      <c r="W1472" s="2"/>
      <c r="X1472" s="2"/>
      <c r="Y1472" s="2"/>
      <c r="AB1472" s="6"/>
      <c r="AC1472" s="6"/>
      <c r="AP1472" s="35" t="e">
        <f t="shared" si="403"/>
        <v>#N/A</v>
      </c>
      <c r="AQ1472" s="78" t="e">
        <f t="shared" ca="1" si="404"/>
        <v>#N/A</v>
      </c>
    </row>
    <row r="1473" spans="1:43">
      <c r="A1473" s="74">
        <v>1.6127838567197399</v>
      </c>
      <c r="B1473" s="74">
        <v>12841</v>
      </c>
      <c r="C1473" s="35">
        <v>1.63934426229508E-2</v>
      </c>
      <c r="D1473" s="35">
        <f t="shared" ca="1" si="391"/>
        <v>9</v>
      </c>
      <c r="E1473" s="35">
        <f t="shared" ca="1" si="392"/>
        <v>3.9910344711472012E-3</v>
      </c>
      <c r="F1473" s="35">
        <f ca="1">E1473*'Input Sheet'!$D$2/SUM(OFFSET($E$4,0,0,'Input Sheet'!$D$2))</f>
        <v>1.8614157527417832</v>
      </c>
      <c r="G1473" s="35">
        <f t="shared" si="393"/>
        <v>1.6127838567197399</v>
      </c>
      <c r="H1473" s="35">
        <f t="shared" si="394"/>
        <v>3</v>
      </c>
      <c r="J1473" s="19">
        <v>1470</v>
      </c>
      <c r="K1473" s="30" t="str">
        <f t="shared" si="395"/>
        <v/>
      </c>
      <c r="L1473" s="77" t="str">
        <f t="shared" si="396"/>
        <v/>
      </c>
      <c r="M1473" s="27" t="str">
        <f t="shared" si="402"/>
        <v/>
      </c>
      <c r="N1473" s="22" t="str">
        <f t="shared" si="397"/>
        <v/>
      </c>
      <c r="O1473" s="28" t="str">
        <f t="shared" ca="1" si="398"/>
        <v/>
      </c>
      <c r="P1473" s="28" t="str">
        <f t="shared" ca="1" si="399"/>
        <v/>
      </c>
      <c r="Q1473" s="20" t="str">
        <f ca="1">IF(O1473="","",SUM($P$4:$P1473))</f>
        <v/>
      </c>
      <c r="R1473" s="28" t="e">
        <f t="shared" si="405"/>
        <v>#N/A</v>
      </c>
      <c r="S1473" s="77">
        <f ca="1">SUM(L$4:L1473)</f>
        <v>2.0942968194393936</v>
      </c>
      <c r="T1473" s="80">
        <f t="shared" ca="1" si="400"/>
        <v>1</v>
      </c>
      <c r="U1473" s="80" t="e">
        <f t="shared" ca="1" si="401"/>
        <v>#N/A</v>
      </c>
      <c r="V1473" s="2"/>
      <c r="W1473" s="2"/>
      <c r="X1473" s="2"/>
      <c r="Y1473" s="2"/>
      <c r="AB1473" s="6"/>
      <c r="AC1473" s="6"/>
      <c r="AP1473" s="35" t="e">
        <f t="shared" si="403"/>
        <v>#N/A</v>
      </c>
      <c r="AQ1473" s="78" t="e">
        <f t="shared" ca="1" si="404"/>
        <v>#N/A</v>
      </c>
    </row>
    <row r="1474" spans="1:43">
      <c r="A1474" s="74">
        <v>2.1367205671564098</v>
      </c>
      <c r="B1474" s="74">
        <v>12844</v>
      </c>
      <c r="C1474" s="35">
        <v>4.8543689320388302E-3</v>
      </c>
      <c r="D1474" s="35">
        <f t="shared" ca="1" si="391"/>
        <v>20</v>
      </c>
      <c r="E1474" s="35">
        <f t="shared" ca="1" si="392"/>
        <v>9.9047570816791861E-4</v>
      </c>
      <c r="F1474" s="35">
        <f ca="1">E1474*'Input Sheet'!$D$2/SUM(OFFSET($E$4,0,0,'Input Sheet'!$D$2))</f>
        <v>0.46195719411109953</v>
      </c>
      <c r="G1474" s="35">
        <f t="shared" si="393"/>
        <v>2.1367205671564098</v>
      </c>
      <c r="H1474" s="35">
        <f t="shared" si="394"/>
        <v>10</v>
      </c>
      <c r="J1474" s="19">
        <v>1471</v>
      </c>
      <c r="K1474" s="30" t="str">
        <f t="shared" si="395"/>
        <v/>
      </c>
      <c r="L1474" s="77" t="str">
        <f t="shared" si="396"/>
        <v/>
      </c>
      <c r="M1474" s="27" t="str">
        <f t="shared" si="402"/>
        <v/>
      </c>
      <c r="N1474" s="22" t="str">
        <f t="shared" si="397"/>
        <v/>
      </c>
      <c r="O1474" s="28" t="str">
        <f t="shared" ca="1" si="398"/>
        <v/>
      </c>
      <c r="P1474" s="28" t="str">
        <f t="shared" ca="1" si="399"/>
        <v/>
      </c>
      <c r="Q1474" s="20" t="str">
        <f ca="1">IF(O1474="","",SUM($P$4:$P1474))</f>
        <v/>
      </c>
      <c r="R1474" s="28" t="e">
        <f t="shared" si="405"/>
        <v>#N/A</v>
      </c>
      <c r="S1474" s="77">
        <f ca="1">SUM(L$4:L1474)</f>
        <v>2.0942968194393936</v>
      </c>
      <c r="T1474" s="80">
        <f t="shared" ca="1" si="400"/>
        <v>1</v>
      </c>
      <c r="U1474" s="80" t="e">
        <f t="shared" ca="1" si="401"/>
        <v>#N/A</v>
      </c>
      <c r="V1474" s="2"/>
      <c r="W1474" s="2"/>
      <c r="X1474" s="2"/>
      <c r="Y1474" s="2"/>
      <c r="AB1474" s="6"/>
      <c r="AC1474" s="6"/>
      <c r="AP1474" s="35" t="e">
        <f t="shared" si="403"/>
        <v>#N/A</v>
      </c>
      <c r="AQ1474" s="78" t="e">
        <f t="shared" ca="1" si="404"/>
        <v>#N/A</v>
      </c>
    </row>
    <row r="1475" spans="1:43">
      <c r="A1475" s="74">
        <v>2.1522883443830598</v>
      </c>
      <c r="B1475" s="74">
        <v>12845</v>
      </c>
      <c r="C1475" s="35">
        <v>0</v>
      </c>
      <c r="D1475" s="35">
        <f t="shared" ref="D1475:D1538" ca="1" si="406">IF($A1475=OFFSET($AC$4,NumBins,0), NumBins, INDEX(OFFSET($AB$4,0,0,NumBins+2,2),MATCH($A1475,OFFSET($AC$4,0,0,NumBins+2,1),1)+1,1))</f>
        <v>21</v>
      </c>
      <c r="E1475" s="35">
        <f t="shared" ref="E1475:E1538" ca="1" si="407">INDEX(OFFSET($AB$4,0,0,NumBins+1,5),MATCH($D1475,OFFSET( $AB$4,0,0,NumBins+1,1),0),5)</f>
        <v>8.8113748064288871E-4</v>
      </c>
      <c r="F1475" s="35">
        <f ca="1">E1475*'Input Sheet'!$D$2/SUM(OFFSET($E$4,0,0,'Input Sheet'!$D$2))</f>
        <v>0.41096191943649768</v>
      </c>
      <c r="G1475" s="35" t="str">
        <f t="shared" si="393"/>
        <v/>
      </c>
      <c r="H1475" s="35" t="str">
        <f t="shared" si="394"/>
        <v/>
      </c>
      <c r="J1475" s="19">
        <v>1472</v>
      </c>
      <c r="K1475" s="30" t="str">
        <f t="shared" si="395"/>
        <v/>
      </c>
      <c r="L1475" s="77" t="str">
        <f t="shared" si="396"/>
        <v/>
      </c>
      <c r="M1475" s="27" t="str">
        <f t="shared" si="402"/>
        <v/>
      </c>
      <c r="N1475" s="22" t="str">
        <f t="shared" si="397"/>
        <v/>
      </c>
      <c r="O1475" s="28" t="str">
        <f t="shared" ca="1" si="398"/>
        <v/>
      </c>
      <c r="P1475" s="28" t="str">
        <f t="shared" ca="1" si="399"/>
        <v/>
      </c>
      <c r="Q1475" s="20" t="str">
        <f ca="1">IF(O1475="","",SUM($P$4:$P1475))</f>
        <v/>
      </c>
      <c r="R1475" s="28" t="e">
        <f t="shared" si="405"/>
        <v>#N/A</v>
      </c>
      <c r="S1475" s="77">
        <f ca="1">SUM(L$4:L1475)</f>
        <v>2.0942968194393936</v>
      </c>
      <c r="T1475" s="80">
        <f t="shared" ca="1" si="400"/>
        <v>1</v>
      </c>
      <c r="U1475" s="80" t="e">
        <f t="shared" ca="1" si="401"/>
        <v>#N/A</v>
      </c>
      <c r="V1475" s="2"/>
      <c r="W1475" s="2"/>
      <c r="X1475" s="2"/>
      <c r="Y1475" s="2"/>
      <c r="AB1475" s="6"/>
      <c r="AC1475" s="6"/>
      <c r="AP1475" s="35" t="e">
        <f t="shared" si="403"/>
        <v>#N/A</v>
      </c>
      <c r="AQ1475" s="78" t="e">
        <f t="shared" ca="1" si="404"/>
        <v>#N/A</v>
      </c>
    </row>
    <row r="1476" spans="1:43">
      <c r="A1476" s="74">
        <v>1.80617997398389</v>
      </c>
      <c r="B1476" s="74">
        <v>12846</v>
      </c>
      <c r="C1476" s="35">
        <v>0</v>
      </c>
      <c r="D1476" s="35">
        <f t="shared" ca="1" si="406"/>
        <v>13</v>
      </c>
      <c r="E1476" s="35">
        <f t="shared" ca="1" si="407"/>
        <v>2.6095225388270168E-3</v>
      </c>
      <c r="F1476" s="35">
        <f ca="1">E1476*'Input Sheet'!$D$2/SUM(OFFSET($E$4,0,0,'Input Sheet'!$D$2))</f>
        <v>1.2170795306388587</v>
      </c>
      <c r="G1476" s="35" t="str">
        <f t="shared" ref="G1476:G1539" si="408">IF(C1476=0,"",$A1476)</f>
        <v/>
      </c>
      <c r="H1476" s="35" t="str">
        <f t="shared" ref="H1476:H1539" si="409">IF(G1476="", "", COUNTIF($G$4:$G$3738,G1476))</f>
        <v/>
      </c>
      <c r="J1476" s="19">
        <v>1473</v>
      </c>
      <c r="K1476" s="30" t="str">
        <f t="shared" ref="K1476:K1539" si="410">IF(ISERR(SMALL($G$4:$G$3738,$J1476)),"",SMALL($G$4:$G$3738,$J1476))</f>
        <v/>
      </c>
      <c r="L1476" s="77" t="str">
        <f t="shared" ref="L1476:L1539" si="411">IF($K1476="", "", IFERROR(INDEX($A$4:$H$3738,MATCH($K1476,$G$4:$G$3738,0),5),""))</f>
        <v/>
      </c>
      <c r="M1476" s="27" t="str">
        <f t="shared" si="402"/>
        <v/>
      </c>
      <c r="N1476" s="22" t="str">
        <f t="shared" ref="N1476:N1539" si="412">IF(ISERR(SMALL($M$4:$M$3738,$J1476)),"",SMALL($M$4:$M$3738,$J1476))</f>
        <v/>
      </c>
      <c r="O1476" s="28" t="str">
        <f t="shared" ref="O1476:O1539" ca="1" si="413">IFERROR(INDEX($A$4:$H$3738,MATCH($N1476,$G$4:$G$3738,0),5)*INDEX($A$4:$H$3738,MATCH($N1476,$G$4:$G$3738,0),8),"")</f>
        <v/>
      </c>
      <c r="P1476" s="28" t="str">
        <f t="shared" ca="1" si="399"/>
        <v/>
      </c>
      <c r="Q1476" s="20" t="str">
        <f ca="1">IF(O1476="","",SUM($P$4:$P1476))</f>
        <v/>
      </c>
      <c r="R1476" s="28" t="e">
        <f t="shared" si="405"/>
        <v>#N/A</v>
      </c>
      <c r="S1476" s="77">
        <f ca="1">SUM(L$4:L1476)</f>
        <v>2.0942968194393936</v>
      </c>
      <c r="T1476" s="80">
        <f t="shared" ca="1" si="400"/>
        <v>1</v>
      </c>
      <c r="U1476" s="80" t="e">
        <f t="shared" ca="1" si="401"/>
        <v>#N/A</v>
      </c>
      <c r="V1476" s="2"/>
      <c r="W1476" s="2"/>
      <c r="X1476" s="2"/>
      <c r="Y1476" s="2"/>
      <c r="AB1476" s="6"/>
      <c r="AC1476" s="6"/>
      <c r="AP1476" s="35" t="e">
        <f t="shared" si="403"/>
        <v>#N/A</v>
      </c>
      <c r="AQ1476" s="78" t="e">
        <f t="shared" ca="1" si="404"/>
        <v>#N/A</v>
      </c>
    </row>
    <row r="1477" spans="1:43">
      <c r="A1477" s="74">
        <v>1.7781512503836403</v>
      </c>
      <c r="B1477" s="74">
        <v>12847</v>
      </c>
      <c r="C1477" s="35">
        <v>7.9051383399209498E-3</v>
      </c>
      <c r="D1477" s="35">
        <f t="shared" ca="1" si="406"/>
        <v>13</v>
      </c>
      <c r="E1477" s="35">
        <f t="shared" ca="1" si="407"/>
        <v>2.6095225388270168E-3</v>
      </c>
      <c r="F1477" s="35">
        <f ca="1">E1477*'Input Sheet'!$D$2/SUM(OFFSET($E$4,0,0,'Input Sheet'!$D$2))</f>
        <v>1.2170795306388587</v>
      </c>
      <c r="G1477" s="35">
        <f t="shared" si="408"/>
        <v>1.7781512503836403</v>
      </c>
      <c r="H1477" s="35">
        <f t="shared" si="409"/>
        <v>4</v>
      </c>
      <c r="J1477" s="19">
        <v>1474</v>
      </c>
      <c r="K1477" s="30" t="str">
        <f t="shared" si="410"/>
        <v/>
      </c>
      <c r="L1477" s="77" t="str">
        <f t="shared" si="411"/>
        <v/>
      </c>
      <c r="M1477" s="27" t="str">
        <f t="shared" si="402"/>
        <v/>
      </c>
      <c r="N1477" s="22" t="str">
        <f t="shared" si="412"/>
        <v/>
      </c>
      <c r="O1477" s="28" t="str">
        <f t="shared" ca="1" si="413"/>
        <v/>
      </c>
      <c r="P1477" s="28" t="str">
        <f t="shared" ref="P1477:P1540" ca="1" si="414">IF($O1477="","", $O1477*$W$6/$W$3)</f>
        <v/>
      </c>
      <c r="Q1477" s="20" t="str">
        <f ca="1">IF(O1477="","",SUM($P$4:$P1477))</f>
        <v/>
      </c>
      <c r="R1477" s="28" t="e">
        <f t="shared" si="405"/>
        <v>#N/A</v>
      </c>
      <c r="S1477" s="77">
        <f ca="1">SUM(L$4:L1477)</f>
        <v>2.0942968194393936</v>
      </c>
      <c r="T1477" s="80">
        <f t="shared" ref="T1477:T1540" ca="1" si="415">S1477/$T$1</f>
        <v>1</v>
      </c>
      <c r="U1477" s="80" t="e">
        <f t="shared" ref="U1477:U1540" ca="1" si="416">IF(Q1477="",NA(),Q1477/$W$6)</f>
        <v>#N/A</v>
      </c>
      <c r="V1477" s="2"/>
      <c r="W1477" s="2"/>
      <c r="X1477" s="2"/>
      <c r="Y1477" s="2"/>
      <c r="AB1477" s="6"/>
      <c r="AC1477" s="6"/>
      <c r="AP1477" s="35" t="e">
        <f t="shared" si="403"/>
        <v>#N/A</v>
      </c>
      <c r="AQ1477" s="78" t="e">
        <f t="shared" ca="1" si="404"/>
        <v>#N/A</v>
      </c>
    </row>
    <row r="1478" spans="1:43">
      <c r="A1478" s="74">
        <v>2.20682587603185</v>
      </c>
      <c r="B1478" s="74">
        <v>12850</v>
      </c>
      <c r="C1478" s="35">
        <v>0</v>
      </c>
      <c r="D1478" s="35">
        <f t="shared" ca="1" si="406"/>
        <v>22</v>
      </c>
      <c r="E1478" s="35">
        <f t="shared" ca="1" si="407"/>
        <v>6.717582773218062E-4</v>
      </c>
      <c r="F1478" s="35">
        <f ca="1">E1478*'Input Sheet'!$D$2/SUM(OFFSET($E$4,0,0,'Input Sheet'!$D$2))</f>
        <v>0.31330760194663687</v>
      </c>
      <c r="G1478" s="35" t="str">
        <f t="shared" si="408"/>
        <v/>
      </c>
      <c r="H1478" s="35" t="str">
        <f t="shared" si="409"/>
        <v/>
      </c>
      <c r="J1478" s="19">
        <v>1475</v>
      </c>
      <c r="K1478" s="30" t="str">
        <f t="shared" si="410"/>
        <v/>
      </c>
      <c r="L1478" s="77" t="str">
        <f t="shared" si="411"/>
        <v/>
      </c>
      <c r="M1478" s="27" t="str">
        <f t="shared" ref="M1478:M1541" si="417">IF($K1478=$K1477,"", $K1478)</f>
        <v/>
      </c>
      <c r="N1478" s="22" t="str">
        <f t="shared" si="412"/>
        <v/>
      </c>
      <c r="O1478" s="28" t="str">
        <f t="shared" ca="1" si="413"/>
        <v/>
      </c>
      <c r="P1478" s="28" t="str">
        <f t="shared" ca="1" si="414"/>
        <v/>
      </c>
      <c r="Q1478" s="20" t="str">
        <f ca="1">IF(O1478="","",SUM($P$4:$P1478))</f>
        <v/>
      </c>
      <c r="R1478" s="28" t="e">
        <f t="shared" si="405"/>
        <v>#N/A</v>
      </c>
      <c r="S1478" s="77">
        <f ca="1">SUM(L$4:L1478)</f>
        <v>2.0942968194393936</v>
      </c>
      <c r="T1478" s="80">
        <f t="shared" ca="1" si="415"/>
        <v>1</v>
      </c>
      <c r="U1478" s="80" t="e">
        <f t="shared" ca="1" si="416"/>
        <v>#N/A</v>
      </c>
      <c r="V1478" s="2"/>
      <c r="W1478" s="2"/>
      <c r="X1478" s="2"/>
      <c r="Y1478" s="2"/>
      <c r="AB1478" s="6"/>
      <c r="AC1478" s="6"/>
      <c r="AP1478" s="35" t="e">
        <f t="shared" ref="AP1478:AP1541" si="418">R1477</f>
        <v>#N/A</v>
      </c>
      <c r="AQ1478" s="78" t="e">
        <f t="shared" ref="AQ1478:AQ1541" ca="1" si="419">U1477</f>
        <v>#N/A</v>
      </c>
    </row>
    <row r="1479" spans="1:43">
      <c r="A1479" s="74">
        <v>1.89762709129044</v>
      </c>
      <c r="B1479" s="74">
        <v>12851</v>
      </c>
      <c r="C1479" s="35">
        <v>0</v>
      </c>
      <c r="D1479" s="35">
        <f t="shared" ca="1" si="406"/>
        <v>15</v>
      </c>
      <c r="E1479" s="35">
        <f t="shared" ca="1" si="407"/>
        <v>2.1202370627969509E-3</v>
      </c>
      <c r="F1479" s="35">
        <f ca="1">E1479*'Input Sheet'!$D$2/SUM(OFFSET($E$4,0,0,'Input Sheet'!$D$2))</f>
        <v>0.98887711864407257</v>
      </c>
      <c r="G1479" s="35" t="str">
        <f t="shared" si="408"/>
        <v/>
      </c>
      <c r="H1479" s="35" t="str">
        <f t="shared" si="409"/>
        <v/>
      </c>
      <c r="J1479" s="19">
        <v>1476</v>
      </c>
      <c r="K1479" s="30" t="str">
        <f t="shared" si="410"/>
        <v/>
      </c>
      <c r="L1479" s="77" t="str">
        <f t="shared" si="411"/>
        <v/>
      </c>
      <c r="M1479" s="27" t="str">
        <f t="shared" si="417"/>
        <v/>
      </c>
      <c r="N1479" s="22" t="str">
        <f t="shared" si="412"/>
        <v/>
      </c>
      <c r="O1479" s="28" t="str">
        <f t="shared" ca="1" si="413"/>
        <v/>
      </c>
      <c r="P1479" s="28" t="str">
        <f t="shared" ca="1" si="414"/>
        <v/>
      </c>
      <c r="Q1479" s="20" t="str">
        <f ca="1">IF(O1479="","",SUM($P$4:$P1479))</f>
        <v/>
      </c>
      <c r="R1479" s="28" t="e">
        <f t="shared" si="405"/>
        <v>#N/A</v>
      </c>
      <c r="S1479" s="77">
        <f ca="1">SUM(L$4:L1479)</f>
        <v>2.0942968194393936</v>
      </c>
      <c r="T1479" s="80">
        <f t="shared" ca="1" si="415"/>
        <v>1</v>
      </c>
      <c r="U1479" s="80" t="e">
        <f t="shared" ca="1" si="416"/>
        <v>#N/A</v>
      </c>
      <c r="V1479" s="2"/>
      <c r="W1479" s="2"/>
      <c r="X1479" s="2"/>
      <c r="Y1479" s="2"/>
      <c r="AB1479" s="6"/>
      <c r="AC1479" s="6"/>
      <c r="AP1479" s="35" t="e">
        <f t="shared" si="418"/>
        <v>#N/A</v>
      </c>
      <c r="AQ1479" s="78" t="e">
        <f t="shared" ca="1" si="419"/>
        <v>#N/A</v>
      </c>
    </row>
    <row r="1480" spans="1:43">
      <c r="A1480" s="74">
        <v>1.9030899869919402</v>
      </c>
      <c r="B1480" s="74">
        <v>12852</v>
      </c>
      <c r="C1480" s="35">
        <v>4.4052863436123404E-3</v>
      </c>
      <c r="D1480" s="35">
        <f t="shared" ca="1" si="406"/>
        <v>15</v>
      </c>
      <c r="E1480" s="35">
        <f t="shared" ca="1" si="407"/>
        <v>2.1202370627969509E-3</v>
      </c>
      <c r="F1480" s="35">
        <f ca="1">E1480*'Input Sheet'!$D$2/SUM(OFFSET($E$4,0,0,'Input Sheet'!$D$2))</f>
        <v>0.98887711864407257</v>
      </c>
      <c r="G1480" s="35">
        <f t="shared" si="408"/>
        <v>1.9030899869919402</v>
      </c>
      <c r="H1480" s="35">
        <f t="shared" si="409"/>
        <v>7</v>
      </c>
      <c r="J1480" s="19">
        <v>1477</v>
      </c>
      <c r="K1480" s="30" t="str">
        <f t="shared" si="410"/>
        <v/>
      </c>
      <c r="L1480" s="77" t="str">
        <f t="shared" si="411"/>
        <v/>
      </c>
      <c r="M1480" s="27" t="str">
        <f t="shared" si="417"/>
        <v/>
      </c>
      <c r="N1480" s="22" t="str">
        <f t="shared" si="412"/>
        <v/>
      </c>
      <c r="O1480" s="28" t="str">
        <f t="shared" ca="1" si="413"/>
        <v/>
      </c>
      <c r="P1480" s="28" t="str">
        <f t="shared" ca="1" si="414"/>
        <v/>
      </c>
      <c r="Q1480" s="20" t="str">
        <f ca="1">IF(O1480="","",SUM($P$4:$P1480))</f>
        <v/>
      </c>
      <c r="R1480" s="28" t="e">
        <f t="shared" si="405"/>
        <v>#N/A</v>
      </c>
      <c r="S1480" s="77">
        <f ca="1">SUM(L$4:L1480)</f>
        <v>2.0942968194393936</v>
      </c>
      <c r="T1480" s="80">
        <f t="shared" ca="1" si="415"/>
        <v>1</v>
      </c>
      <c r="U1480" s="80" t="e">
        <f t="shared" ca="1" si="416"/>
        <v>#N/A</v>
      </c>
      <c r="V1480" s="2"/>
      <c r="W1480" s="2"/>
      <c r="X1480" s="2"/>
      <c r="Y1480" s="2"/>
      <c r="AB1480" s="6"/>
      <c r="AC1480" s="6"/>
      <c r="AP1480" s="35" t="e">
        <f t="shared" si="418"/>
        <v>#N/A</v>
      </c>
      <c r="AQ1480" s="78" t="e">
        <f t="shared" ca="1" si="419"/>
        <v>#N/A</v>
      </c>
    </row>
    <row r="1481" spans="1:43">
      <c r="A1481" s="74">
        <v>1.7923916894982499</v>
      </c>
      <c r="B1481" s="74">
        <v>12853</v>
      </c>
      <c r="C1481" s="35">
        <v>4.5045045045045001E-3</v>
      </c>
      <c r="D1481" s="35">
        <f t="shared" ca="1" si="406"/>
        <v>13</v>
      </c>
      <c r="E1481" s="35">
        <f t="shared" ca="1" si="407"/>
        <v>2.6095225388270168E-3</v>
      </c>
      <c r="F1481" s="35">
        <f ca="1">E1481*'Input Sheet'!$D$2/SUM(OFFSET($E$4,0,0,'Input Sheet'!$D$2))</f>
        <v>1.2170795306388587</v>
      </c>
      <c r="G1481" s="35">
        <f t="shared" si="408"/>
        <v>1.7923916894982499</v>
      </c>
      <c r="H1481" s="35">
        <f t="shared" si="409"/>
        <v>3</v>
      </c>
      <c r="J1481" s="19">
        <v>1478</v>
      </c>
      <c r="K1481" s="30" t="str">
        <f t="shared" si="410"/>
        <v/>
      </c>
      <c r="L1481" s="77" t="str">
        <f t="shared" si="411"/>
        <v/>
      </c>
      <c r="M1481" s="27" t="str">
        <f t="shared" si="417"/>
        <v/>
      </c>
      <c r="N1481" s="22" t="str">
        <f t="shared" si="412"/>
        <v/>
      </c>
      <c r="O1481" s="28" t="str">
        <f t="shared" ca="1" si="413"/>
        <v/>
      </c>
      <c r="P1481" s="28" t="str">
        <f t="shared" ca="1" si="414"/>
        <v/>
      </c>
      <c r="Q1481" s="20" t="str">
        <f ca="1">IF(O1481="","",SUM($P$4:$P1481))</f>
        <v/>
      </c>
      <c r="R1481" s="28" t="e">
        <f t="shared" si="405"/>
        <v>#N/A</v>
      </c>
      <c r="S1481" s="77">
        <f ca="1">SUM(L$4:L1481)</f>
        <v>2.0942968194393936</v>
      </c>
      <c r="T1481" s="80">
        <f t="shared" ca="1" si="415"/>
        <v>1</v>
      </c>
      <c r="U1481" s="80" t="e">
        <f t="shared" ca="1" si="416"/>
        <v>#N/A</v>
      </c>
      <c r="V1481" s="2"/>
      <c r="W1481" s="2"/>
      <c r="X1481" s="2"/>
      <c r="Y1481" s="2"/>
      <c r="AB1481" s="6"/>
      <c r="AC1481" s="6"/>
      <c r="AP1481" s="35" t="e">
        <f t="shared" si="418"/>
        <v>#N/A</v>
      </c>
      <c r="AQ1481" s="78" t="e">
        <f t="shared" ca="1" si="419"/>
        <v>#N/A</v>
      </c>
    </row>
    <row r="1482" spans="1:43">
      <c r="A1482" s="74">
        <v>2.19589965240923</v>
      </c>
      <c r="B1482" s="74">
        <v>12854</v>
      </c>
      <c r="C1482" s="35">
        <v>1.3953488372093001E-2</v>
      </c>
      <c r="D1482" s="35">
        <f t="shared" ca="1" si="406"/>
        <v>22</v>
      </c>
      <c r="E1482" s="35">
        <f t="shared" ca="1" si="407"/>
        <v>6.717582773218062E-4</v>
      </c>
      <c r="F1482" s="35">
        <f ca="1">E1482*'Input Sheet'!$D$2/SUM(OFFSET($E$4,0,0,'Input Sheet'!$D$2))</f>
        <v>0.31330760194663687</v>
      </c>
      <c r="G1482" s="35">
        <f t="shared" si="408"/>
        <v>2.19589965240923</v>
      </c>
      <c r="H1482" s="35">
        <f t="shared" si="409"/>
        <v>3</v>
      </c>
      <c r="J1482" s="19">
        <v>1479</v>
      </c>
      <c r="K1482" s="30" t="str">
        <f t="shared" si="410"/>
        <v/>
      </c>
      <c r="L1482" s="77" t="str">
        <f t="shared" si="411"/>
        <v/>
      </c>
      <c r="M1482" s="27" t="str">
        <f t="shared" si="417"/>
        <v/>
      </c>
      <c r="N1482" s="22" t="str">
        <f t="shared" si="412"/>
        <v/>
      </c>
      <c r="O1482" s="28" t="str">
        <f t="shared" ca="1" si="413"/>
        <v/>
      </c>
      <c r="P1482" s="28" t="str">
        <f t="shared" ca="1" si="414"/>
        <v/>
      </c>
      <c r="Q1482" s="20" t="str">
        <f ca="1">IF(O1482="","",SUM($P$4:$P1482))</f>
        <v/>
      </c>
      <c r="R1482" s="28" t="e">
        <f t="shared" si="405"/>
        <v>#N/A</v>
      </c>
      <c r="S1482" s="77">
        <f ca="1">SUM(L$4:L1482)</f>
        <v>2.0942968194393936</v>
      </c>
      <c r="T1482" s="80">
        <f t="shared" ca="1" si="415"/>
        <v>1</v>
      </c>
      <c r="U1482" s="80" t="e">
        <f t="shared" ca="1" si="416"/>
        <v>#N/A</v>
      </c>
      <c r="V1482" s="2"/>
      <c r="W1482" s="2"/>
      <c r="X1482" s="2"/>
      <c r="Y1482" s="2"/>
      <c r="AB1482" s="6"/>
      <c r="AC1482" s="6"/>
      <c r="AP1482" s="35" t="e">
        <f t="shared" si="418"/>
        <v>#N/A</v>
      </c>
      <c r="AQ1482" s="78" t="e">
        <f t="shared" ca="1" si="419"/>
        <v>#N/A</v>
      </c>
    </row>
    <row r="1483" spans="1:43">
      <c r="A1483" s="74">
        <v>2.5428254269591801</v>
      </c>
      <c r="B1483" s="74">
        <v>12856</v>
      </c>
      <c r="C1483" s="35">
        <v>0</v>
      </c>
      <c r="D1483" s="35">
        <f t="shared" ca="1" si="406"/>
        <v>29</v>
      </c>
      <c r="E1483" s="35">
        <f t="shared" ca="1" si="407"/>
        <v>1.0943159033790714E-3</v>
      </c>
      <c r="F1483" s="35">
        <f ca="1">E1483*'Input Sheet'!$D$2/SUM(OFFSET($E$4,0,0,'Input Sheet'!$D$2))</f>
        <v>0.51038819026790838</v>
      </c>
      <c r="G1483" s="35" t="str">
        <f t="shared" si="408"/>
        <v/>
      </c>
      <c r="H1483" s="35" t="str">
        <f t="shared" si="409"/>
        <v/>
      </c>
      <c r="J1483" s="19">
        <v>1480</v>
      </c>
      <c r="K1483" s="30" t="str">
        <f t="shared" si="410"/>
        <v/>
      </c>
      <c r="L1483" s="77" t="str">
        <f t="shared" si="411"/>
        <v/>
      </c>
      <c r="M1483" s="27" t="str">
        <f t="shared" si="417"/>
        <v/>
      </c>
      <c r="N1483" s="22" t="str">
        <f t="shared" si="412"/>
        <v/>
      </c>
      <c r="O1483" s="28" t="str">
        <f t="shared" ca="1" si="413"/>
        <v/>
      </c>
      <c r="P1483" s="28" t="str">
        <f t="shared" ca="1" si="414"/>
        <v/>
      </c>
      <c r="Q1483" s="20" t="str">
        <f ca="1">IF(O1483="","",SUM($P$4:$P1483))</f>
        <v/>
      </c>
      <c r="R1483" s="28" t="e">
        <f t="shared" si="405"/>
        <v>#N/A</v>
      </c>
      <c r="S1483" s="77">
        <f ca="1">SUM(L$4:L1483)</f>
        <v>2.0942968194393936</v>
      </c>
      <c r="T1483" s="80">
        <f t="shared" ca="1" si="415"/>
        <v>1</v>
      </c>
      <c r="U1483" s="80" t="e">
        <f t="shared" ca="1" si="416"/>
        <v>#N/A</v>
      </c>
      <c r="V1483" s="2"/>
      <c r="W1483" s="2"/>
      <c r="X1483" s="2"/>
      <c r="Y1483" s="2"/>
      <c r="AB1483" s="6"/>
      <c r="AC1483" s="6"/>
      <c r="AP1483" s="35" t="e">
        <f t="shared" si="418"/>
        <v>#N/A</v>
      </c>
      <c r="AQ1483" s="78" t="e">
        <f t="shared" ca="1" si="419"/>
        <v>#N/A</v>
      </c>
    </row>
    <row r="1484" spans="1:43">
      <c r="A1484" s="74">
        <v>1.6989700043360201</v>
      </c>
      <c r="B1484" s="74">
        <v>12857</v>
      </c>
      <c r="C1484" s="35">
        <v>9.4339622641509396E-3</v>
      </c>
      <c r="D1484" s="35">
        <f t="shared" ca="1" si="406"/>
        <v>11</v>
      </c>
      <c r="E1484" s="35">
        <f t="shared" ca="1" si="407"/>
        <v>3.3096383419269479E-3</v>
      </c>
      <c r="F1484" s="35">
        <f ca="1">E1484*'Input Sheet'!$D$2/SUM(OFFSET($E$4,0,0,'Input Sheet'!$D$2))</f>
        <v>1.5436130632492839</v>
      </c>
      <c r="G1484" s="35">
        <f t="shared" si="408"/>
        <v>1.6989700043360201</v>
      </c>
      <c r="H1484" s="35">
        <f t="shared" si="409"/>
        <v>4</v>
      </c>
      <c r="J1484" s="19">
        <v>1481</v>
      </c>
      <c r="K1484" s="30" t="str">
        <f t="shared" si="410"/>
        <v/>
      </c>
      <c r="L1484" s="77" t="str">
        <f t="shared" si="411"/>
        <v/>
      </c>
      <c r="M1484" s="27" t="str">
        <f t="shared" si="417"/>
        <v/>
      </c>
      <c r="N1484" s="22" t="str">
        <f t="shared" si="412"/>
        <v/>
      </c>
      <c r="O1484" s="28" t="str">
        <f t="shared" ca="1" si="413"/>
        <v/>
      </c>
      <c r="P1484" s="28" t="str">
        <f t="shared" ca="1" si="414"/>
        <v/>
      </c>
      <c r="Q1484" s="20" t="str">
        <f ca="1">IF(O1484="","",SUM($P$4:$P1484))</f>
        <v/>
      </c>
      <c r="R1484" s="28" t="e">
        <f t="shared" si="405"/>
        <v>#N/A</v>
      </c>
      <c r="S1484" s="77">
        <f ca="1">SUM(L$4:L1484)</f>
        <v>2.0942968194393936</v>
      </c>
      <c r="T1484" s="80">
        <f t="shared" ca="1" si="415"/>
        <v>1</v>
      </c>
      <c r="U1484" s="80" t="e">
        <f t="shared" ca="1" si="416"/>
        <v>#N/A</v>
      </c>
      <c r="V1484" s="2"/>
      <c r="W1484" s="2"/>
      <c r="X1484" s="2"/>
      <c r="Y1484" s="2"/>
      <c r="AB1484" s="6"/>
      <c r="AC1484" s="6"/>
      <c r="AP1484" s="35" t="e">
        <f t="shared" si="418"/>
        <v>#N/A</v>
      </c>
      <c r="AQ1484" s="78" t="e">
        <f t="shared" ca="1" si="419"/>
        <v>#N/A</v>
      </c>
    </row>
    <row r="1485" spans="1:43">
      <c r="A1485" s="74">
        <v>2.3031960574204899</v>
      </c>
      <c r="B1485" s="74">
        <v>16273</v>
      </c>
      <c r="C1485" s="35">
        <v>0</v>
      </c>
      <c r="D1485" s="35">
        <f t="shared" ca="1" si="406"/>
        <v>24</v>
      </c>
      <c r="E1485" s="35">
        <f t="shared" ca="1" si="407"/>
        <v>7.7985731045405093E-4</v>
      </c>
      <c r="F1485" s="35">
        <f ca="1">E1485*'Input Sheet'!$D$2/SUM(OFFSET($E$4,0,0,'Input Sheet'!$D$2))</f>
        <v>0.36372491720241751</v>
      </c>
      <c r="G1485" s="35" t="str">
        <f t="shared" si="408"/>
        <v/>
      </c>
      <c r="H1485" s="35" t="str">
        <f t="shared" si="409"/>
        <v/>
      </c>
      <c r="J1485" s="19">
        <v>1482</v>
      </c>
      <c r="K1485" s="30" t="str">
        <f t="shared" si="410"/>
        <v/>
      </c>
      <c r="L1485" s="77" t="str">
        <f t="shared" si="411"/>
        <v/>
      </c>
      <c r="M1485" s="27" t="str">
        <f t="shared" si="417"/>
        <v/>
      </c>
      <c r="N1485" s="22" t="str">
        <f t="shared" si="412"/>
        <v/>
      </c>
      <c r="O1485" s="28" t="str">
        <f t="shared" ca="1" si="413"/>
        <v/>
      </c>
      <c r="P1485" s="28" t="str">
        <f t="shared" ca="1" si="414"/>
        <v/>
      </c>
      <c r="Q1485" s="20" t="str">
        <f ca="1">IF(O1485="","",SUM($P$4:$P1485))</f>
        <v/>
      </c>
      <c r="R1485" s="28" t="e">
        <f t="shared" si="405"/>
        <v>#N/A</v>
      </c>
      <c r="S1485" s="77">
        <f ca="1">SUM(L$4:L1485)</f>
        <v>2.0942968194393936</v>
      </c>
      <c r="T1485" s="80">
        <f t="shared" ca="1" si="415"/>
        <v>1</v>
      </c>
      <c r="U1485" s="80" t="e">
        <f t="shared" ca="1" si="416"/>
        <v>#N/A</v>
      </c>
      <c r="V1485" s="2"/>
      <c r="W1485" s="2"/>
      <c r="X1485" s="2"/>
      <c r="Y1485" s="2"/>
      <c r="AB1485" s="6"/>
      <c r="AC1485" s="6"/>
      <c r="AP1485" s="35" t="e">
        <f t="shared" si="418"/>
        <v>#N/A</v>
      </c>
      <c r="AQ1485" s="78" t="e">
        <f t="shared" ca="1" si="419"/>
        <v>#N/A</v>
      </c>
    </row>
    <row r="1486" spans="1:43">
      <c r="A1486" s="74">
        <v>2.3180633349627602</v>
      </c>
      <c r="B1486" s="74">
        <v>16283</v>
      </c>
      <c r="C1486" s="35">
        <v>8.6206896551724102E-2</v>
      </c>
      <c r="D1486" s="35">
        <f t="shared" ca="1" si="406"/>
        <v>24</v>
      </c>
      <c r="E1486" s="35">
        <f t="shared" ca="1" si="407"/>
        <v>7.7985731045405093E-4</v>
      </c>
      <c r="F1486" s="35">
        <f ca="1">E1486*'Input Sheet'!$D$2/SUM(OFFSET($E$4,0,0,'Input Sheet'!$D$2))</f>
        <v>0.36372491720241751</v>
      </c>
      <c r="G1486" s="35">
        <f t="shared" si="408"/>
        <v>2.3180633349627602</v>
      </c>
      <c r="H1486" s="35">
        <f t="shared" si="409"/>
        <v>4</v>
      </c>
      <c r="J1486" s="19">
        <v>1483</v>
      </c>
      <c r="K1486" s="30" t="str">
        <f t="shared" si="410"/>
        <v/>
      </c>
      <c r="L1486" s="77" t="str">
        <f t="shared" si="411"/>
        <v/>
      </c>
      <c r="M1486" s="27" t="str">
        <f t="shared" si="417"/>
        <v/>
      </c>
      <c r="N1486" s="22" t="str">
        <f t="shared" si="412"/>
        <v/>
      </c>
      <c r="O1486" s="28" t="str">
        <f t="shared" ca="1" si="413"/>
        <v/>
      </c>
      <c r="P1486" s="28" t="str">
        <f t="shared" ca="1" si="414"/>
        <v/>
      </c>
      <c r="Q1486" s="20" t="str">
        <f ca="1">IF(O1486="","",SUM($P$4:$P1486))</f>
        <v/>
      </c>
      <c r="R1486" s="28" t="e">
        <f t="shared" si="405"/>
        <v>#N/A</v>
      </c>
      <c r="S1486" s="77">
        <f ca="1">SUM(L$4:L1486)</f>
        <v>2.0942968194393936</v>
      </c>
      <c r="T1486" s="80">
        <f t="shared" ca="1" si="415"/>
        <v>1</v>
      </c>
      <c r="U1486" s="80" t="e">
        <f t="shared" ca="1" si="416"/>
        <v>#N/A</v>
      </c>
      <c r="V1486" s="2"/>
      <c r="W1486" s="2"/>
      <c r="X1486" s="2"/>
      <c r="Y1486" s="2"/>
      <c r="AB1486" s="6"/>
      <c r="AC1486" s="6"/>
      <c r="AP1486" s="35" t="e">
        <f t="shared" si="418"/>
        <v>#N/A</v>
      </c>
      <c r="AQ1486" s="78" t="e">
        <f t="shared" ca="1" si="419"/>
        <v>#N/A</v>
      </c>
    </row>
    <row r="1487" spans="1:43">
      <c r="A1487" s="74">
        <v>2.3783979009481402</v>
      </c>
      <c r="B1487" s="74">
        <v>16433</v>
      </c>
      <c r="C1487" s="35">
        <v>0</v>
      </c>
      <c r="D1487" s="35">
        <f t="shared" ca="1" si="406"/>
        <v>25</v>
      </c>
      <c r="E1487" s="35">
        <f t="shared" ca="1" si="407"/>
        <v>7.2564263111767296E-4</v>
      </c>
      <c r="F1487" s="35">
        <f ca="1">E1487*'Input Sheet'!$D$2/SUM(OFFSET($E$4,0,0,'Input Sheet'!$D$2))</f>
        <v>0.33843922777123336</v>
      </c>
      <c r="G1487" s="35" t="str">
        <f t="shared" si="408"/>
        <v/>
      </c>
      <c r="H1487" s="35" t="str">
        <f t="shared" si="409"/>
        <v/>
      </c>
      <c r="J1487" s="19">
        <v>1484</v>
      </c>
      <c r="K1487" s="30" t="str">
        <f t="shared" si="410"/>
        <v/>
      </c>
      <c r="L1487" s="77" t="str">
        <f t="shared" si="411"/>
        <v/>
      </c>
      <c r="M1487" s="27" t="str">
        <f t="shared" si="417"/>
        <v/>
      </c>
      <c r="N1487" s="22" t="str">
        <f t="shared" si="412"/>
        <v/>
      </c>
      <c r="O1487" s="28" t="str">
        <f t="shared" ca="1" si="413"/>
        <v/>
      </c>
      <c r="P1487" s="28" t="str">
        <f t="shared" ca="1" si="414"/>
        <v/>
      </c>
      <c r="Q1487" s="20" t="str">
        <f ca="1">IF(O1487="","",SUM($P$4:$P1487))</f>
        <v/>
      </c>
      <c r="R1487" s="28" t="e">
        <f t="shared" si="405"/>
        <v>#N/A</v>
      </c>
      <c r="S1487" s="77">
        <f ca="1">SUM(L$4:L1487)</f>
        <v>2.0942968194393936</v>
      </c>
      <c r="T1487" s="80">
        <f t="shared" ca="1" si="415"/>
        <v>1</v>
      </c>
      <c r="U1487" s="80" t="e">
        <f t="shared" ca="1" si="416"/>
        <v>#N/A</v>
      </c>
      <c r="V1487" s="2"/>
      <c r="W1487" s="2"/>
      <c r="X1487" s="2"/>
      <c r="Y1487" s="2"/>
      <c r="AB1487" s="6"/>
      <c r="AC1487" s="6"/>
      <c r="AP1487" s="35" t="e">
        <f t="shared" si="418"/>
        <v>#N/A</v>
      </c>
      <c r="AQ1487" s="78" t="e">
        <f t="shared" ca="1" si="419"/>
        <v>#N/A</v>
      </c>
    </row>
    <row r="1488" spans="1:43">
      <c r="A1488" s="74">
        <v>3.23678909940929</v>
      </c>
      <c r="B1488" s="74">
        <v>16473</v>
      </c>
      <c r="C1488" s="35">
        <v>0</v>
      </c>
      <c r="D1488" s="35">
        <f t="shared" ca="1" si="406"/>
        <v>43</v>
      </c>
      <c r="E1488" s="35">
        <f t="shared" ca="1" si="407"/>
        <v>2.8871313195532947E-3</v>
      </c>
      <c r="F1488" s="35">
        <f ca="1">E1488*'Input Sheet'!$D$2/SUM(OFFSET($E$4,0,0,'Input Sheet'!$D$2))</f>
        <v>1.346556076451503</v>
      </c>
      <c r="G1488" s="35" t="str">
        <f t="shared" si="408"/>
        <v/>
      </c>
      <c r="H1488" s="35" t="str">
        <f t="shared" si="409"/>
        <v/>
      </c>
      <c r="J1488" s="19">
        <v>1485</v>
      </c>
      <c r="K1488" s="30" t="str">
        <f t="shared" si="410"/>
        <v/>
      </c>
      <c r="L1488" s="77" t="str">
        <f t="shared" si="411"/>
        <v/>
      </c>
      <c r="M1488" s="27" t="str">
        <f t="shared" si="417"/>
        <v/>
      </c>
      <c r="N1488" s="22" t="str">
        <f t="shared" si="412"/>
        <v/>
      </c>
      <c r="O1488" s="28" t="str">
        <f t="shared" ca="1" si="413"/>
        <v/>
      </c>
      <c r="P1488" s="28" t="str">
        <f t="shared" ca="1" si="414"/>
        <v/>
      </c>
      <c r="Q1488" s="20" t="str">
        <f ca="1">IF(O1488="","",SUM($P$4:$P1488))</f>
        <v/>
      </c>
      <c r="R1488" s="28" t="e">
        <f t="shared" si="405"/>
        <v>#N/A</v>
      </c>
      <c r="S1488" s="77">
        <f ca="1">SUM(L$4:L1488)</f>
        <v>2.0942968194393936</v>
      </c>
      <c r="T1488" s="80">
        <f t="shared" ca="1" si="415"/>
        <v>1</v>
      </c>
      <c r="U1488" s="80" t="e">
        <f t="shared" ca="1" si="416"/>
        <v>#N/A</v>
      </c>
      <c r="V1488" s="2"/>
      <c r="W1488" s="2"/>
      <c r="X1488" s="2"/>
      <c r="Y1488" s="2"/>
      <c r="AB1488" s="6"/>
      <c r="AC1488" s="6"/>
      <c r="AP1488" s="35" t="e">
        <f t="shared" si="418"/>
        <v>#N/A</v>
      </c>
      <c r="AQ1488" s="78" t="e">
        <f t="shared" ca="1" si="419"/>
        <v>#N/A</v>
      </c>
    </row>
    <row r="1489" spans="1:43">
      <c r="A1489" s="74">
        <v>1.9867717342662401</v>
      </c>
      <c r="B1489" s="74">
        <v>16766</v>
      </c>
      <c r="C1489" s="35">
        <v>0</v>
      </c>
      <c r="D1489" s="35">
        <f t="shared" ca="1" si="406"/>
        <v>17</v>
      </c>
      <c r="E1489" s="35">
        <f t="shared" ca="1" si="407"/>
        <v>1.8846551669306228E-3</v>
      </c>
      <c r="F1489" s="35">
        <f ca="1">E1489*'Input Sheet'!$D$2/SUM(OFFSET($E$4,0,0,'Input Sheet'!$D$2))</f>
        <v>0.8790018832391755</v>
      </c>
      <c r="G1489" s="35" t="str">
        <f t="shared" si="408"/>
        <v/>
      </c>
      <c r="H1489" s="35" t="str">
        <f t="shared" si="409"/>
        <v/>
      </c>
      <c r="J1489" s="19">
        <v>1486</v>
      </c>
      <c r="K1489" s="30" t="str">
        <f t="shared" si="410"/>
        <v/>
      </c>
      <c r="L1489" s="77" t="str">
        <f t="shared" si="411"/>
        <v/>
      </c>
      <c r="M1489" s="27" t="str">
        <f t="shared" si="417"/>
        <v/>
      </c>
      <c r="N1489" s="22" t="str">
        <f t="shared" si="412"/>
        <v/>
      </c>
      <c r="O1489" s="28" t="str">
        <f t="shared" ca="1" si="413"/>
        <v/>
      </c>
      <c r="P1489" s="28" t="str">
        <f t="shared" ca="1" si="414"/>
        <v/>
      </c>
      <c r="Q1489" s="20" t="str">
        <f ca="1">IF(O1489="","",SUM($P$4:$P1489))</f>
        <v/>
      </c>
      <c r="R1489" s="28" t="e">
        <f t="shared" si="405"/>
        <v>#N/A</v>
      </c>
      <c r="S1489" s="77">
        <f ca="1">SUM(L$4:L1489)</f>
        <v>2.0942968194393936</v>
      </c>
      <c r="T1489" s="80">
        <f t="shared" ca="1" si="415"/>
        <v>1</v>
      </c>
      <c r="U1489" s="80" t="e">
        <f t="shared" ca="1" si="416"/>
        <v>#N/A</v>
      </c>
      <c r="V1489" s="2"/>
      <c r="W1489" s="2"/>
      <c r="X1489" s="2"/>
      <c r="Y1489" s="2"/>
      <c r="AB1489" s="6"/>
      <c r="AC1489" s="6"/>
      <c r="AP1489" s="35" t="e">
        <f t="shared" si="418"/>
        <v>#N/A</v>
      </c>
      <c r="AQ1489" s="78" t="e">
        <f t="shared" ca="1" si="419"/>
        <v>#N/A</v>
      </c>
    </row>
    <row r="1490" spans="1:43">
      <c r="A1490" s="74">
        <v>2.8481891169914002</v>
      </c>
      <c r="B1490" s="74">
        <v>16767</v>
      </c>
      <c r="C1490" s="35">
        <v>9.8214285714285698E-2</v>
      </c>
      <c r="D1490" s="35">
        <f t="shared" ca="1" si="406"/>
        <v>35</v>
      </c>
      <c r="E1490" s="35">
        <f t="shared" ca="1" si="407"/>
        <v>1.3846446124388249E-3</v>
      </c>
      <c r="F1490" s="35">
        <f ca="1">E1490*'Input Sheet'!$D$2/SUM(OFFSET($E$4,0,0,'Input Sheet'!$D$2))</f>
        <v>0.64579730197163909</v>
      </c>
      <c r="G1490" s="35">
        <f t="shared" si="408"/>
        <v>2.8481891169914002</v>
      </c>
      <c r="H1490" s="35">
        <f t="shared" si="409"/>
        <v>1</v>
      </c>
      <c r="J1490" s="19">
        <v>1487</v>
      </c>
      <c r="K1490" s="30" t="str">
        <f t="shared" si="410"/>
        <v/>
      </c>
      <c r="L1490" s="77" t="str">
        <f t="shared" si="411"/>
        <v/>
      </c>
      <c r="M1490" s="27" t="str">
        <f t="shared" si="417"/>
        <v/>
      </c>
      <c r="N1490" s="22" t="str">
        <f t="shared" si="412"/>
        <v/>
      </c>
      <c r="O1490" s="28" t="str">
        <f t="shared" ca="1" si="413"/>
        <v/>
      </c>
      <c r="P1490" s="28" t="str">
        <f t="shared" ca="1" si="414"/>
        <v/>
      </c>
      <c r="Q1490" s="20" t="str">
        <f ca="1">IF(O1490="","",SUM($P$4:$P1490))</f>
        <v/>
      </c>
      <c r="R1490" s="28" t="e">
        <f t="shared" si="405"/>
        <v>#N/A</v>
      </c>
      <c r="S1490" s="77">
        <f ca="1">SUM(L$4:L1490)</f>
        <v>2.0942968194393936</v>
      </c>
      <c r="T1490" s="80">
        <f t="shared" ca="1" si="415"/>
        <v>1</v>
      </c>
      <c r="U1490" s="80" t="e">
        <f t="shared" ca="1" si="416"/>
        <v>#N/A</v>
      </c>
      <c r="V1490" s="2"/>
      <c r="W1490" s="2"/>
      <c r="X1490" s="2"/>
      <c r="Y1490" s="2"/>
      <c r="AB1490" s="6"/>
      <c r="AC1490" s="6"/>
      <c r="AP1490" s="35" t="e">
        <f t="shared" si="418"/>
        <v>#N/A</v>
      </c>
      <c r="AQ1490" s="78" t="e">
        <f t="shared" ca="1" si="419"/>
        <v>#N/A</v>
      </c>
    </row>
    <row r="1491" spans="1:43">
      <c r="A1491" s="74">
        <v>2.5415792439465799</v>
      </c>
      <c r="B1491" s="74">
        <v>16768</v>
      </c>
      <c r="C1491" s="35">
        <v>5.31914893617021E-3</v>
      </c>
      <c r="D1491" s="35">
        <f t="shared" ca="1" si="406"/>
        <v>29</v>
      </c>
      <c r="E1491" s="35">
        <f t="shared" ca="1" si="407"/>
        <v>1.0943159033790714E-3</v>
      </c>
      <c r="F1491" s="35">
        <f ca="1">E1491*'Input Sheet'!$D$2/SUM(OFFSET($E$4,0,0,'Input Sheet'!$D$2))</f>
        <v>0.51038819026790838</v>
      </c>
      <c r="G1491" s="35">
        <f t="shared" si="408"/>
        <v>2.5415792439465799</v>
      </c>
      <c r="H1491" s="35">
        <f t="shared" si="409"/>
        <v>3</v>
      </c>
      <c r="J1491" s="19">
        <v>1488</v>
      </c>
      <c r="K1491" s="30" t="str">
        <f t="shared" si="410"/>
        <v/>
      </c>
      <c r="L1491" s="77" t="str">
        <f t="shared" si="411"/>
        <v/>
      </c>
      <c r="M1491" s="27" t="str">
        <f t="shared" si="417"/>
        <v/>
      </c>
      <c r="N1491" s="22" t="str">
        <f t="shared" si="412"/>
        <v/>
      </c>
      <c r="O1491" s="28" t="str">
        <f t="shared" ca="1" si="413"/>
        <v/>
      </c>
      <c r="P1491" s="28" t="str">
        <f t="shared" ca="1" si="414"/>
        <v/>
      </c>
      <c r="Q1491" s="20" t="str">
        <f ca="1">IF(O1491="","",SUM($P$4:$P1491))</f>
        <v/>
      </c>
      <c r="R1491" s="28" t="e">
        <f t="shared" si="405"/>
        <v>#N/A</v>
      </c>
      <c r="S1491" s="77">
        <f ca="1">SUM(L$4:L1491)</f>
        <v>2.0942968194393936</v>
      </c>
      <c r="T1491" s="80">
        <f t="shared" ca="1" si="415"/>
        <v>1</v>
      </c>
      <c r="U1491" s="80" t="e">
        <f t="shared" ca="1" si="416"/>
        <v>#N/A</v>
      </c>
      <c r="V1491" s="2"/>
      <c r="W1491" s="2"/>
      <c r="X1491" s="2"/>
      <c r="Y1491" s="2"/>
      <c r="AB1491" s="6"/>
      <c r="AC1491" s="6"/>
      <c r="AP1491" s="35" t="e">
        <f t="shared" si="418"/>
        <v>#N/A</v>
      </c>
      <c r="AQ1491" s="78" t="e">
        <f t="shared" ca="1" si="419"/>
        <v>#N/A</v>
      </c>
    </row>
    <row r="1492" spans="1:43">
      <c r="A1492" s="74">
        <v>2.59769518592551</v>
      </c>
      <c r="B1492" s="74">
        <v>16769</v>
      </c>
      <c r="C1492" s="35">
        <v>0.108695652173913</v>
      </c>
      <c r="D1492" s="35">
        <f t="shared" ca="1" si="406"/>
        <v>30</v>
      </c>
      <c r="E1492" s="35">
        <f t="shared" ca="1" si="407"/>
        <v>1.2681791777477088E-3</v>
      </c>
      <c r="F1492" s="35">
        <f ca="1">E1492*'Input Sheet'!$D$2/SUM(OFFSET($E$4,0,0,'Input Sheet'!$D$2))</f>
        <v>0.59147790274037981</v>
      </c>
      <c r="G1492" s="35">
        <f t="shared" si="408"/>
        <v>2.59769518592551</v>
      </c>
      <c r="H1492" s="35">
        <f t="shared" si="409"/>
        <v>1</v>
      </c>
      <c r="J1492" s="19">
        <v>1489</v>
      </c>
      <c r="K1492" s="30" t="str">
        <f t="shared" si="410"/>
        <v/>
      </c>
      <c r="L1492" s="77" t="str">
        <f t="shared" si="411"/>
        <v/>
      </c>
      <c r="M1492" s="27" t="str">
        <f t="shared" si="417"/>
        <v/>
      </c>
      <c r="N1492" s="22" t="str">
        <f t="shared" si="412"/>
        <v/>
      </c>
      <c r="O1492" s="28" t="str">
        <f t="shared" ca="1" si="413"/>
        <v/>
      </c>
      <c r="P1492" s="28" t="str">
        <f t="shared" ca="1" si="414"/>
        <v/>
      </c>
      <c r="Q1492" s="20" t="str">
        <f ca="1">IF(O1492="","",SUM($P$4:$P1492))</f>
        <v/>
      </c>
      <c r="R1492" s="28" t="e">
        <f t="shared" si="405"/>
        <v>#N/A</v>
      </c>
      <c r="S1492" s="77">
        <f ca="1">SUM(L$4:L1492)</f>
        <v>2.0942968194393936</v>
      </c>
      <c r="T1492" s="80">
        <f t="shared" ca="1" si="415"/>
        <v>1</v>
      </c>
      <c r="U1492" s="80" t="e">
        <f t="shared" ca="1" si="416"/>
        <v>#N/A</v>
      </c>
      <c r="V1492" s="2"/>
      <c r="W1492" s="2"/>
      <c r="X1492" s="2"/>
      <c r="Y1492" s="2"/>
      <c r="AB1492" s="6"/>
      <c r="AC1492" s="6"/>
      <c r="AP1492" s="35" t="e">
        <f t="shared" si="418"/>
        <v>#N/A</v>
      </c>
      <c r="AQ1492" s="78" t="e">
        <f t="shared" ca="1" si="419"/>
        <v>#N/A</v>
      </c>
    </row>
    <row r="1493" spans="1:43">
      <c r="A1493" s="74">
        <v>1.8633228601204599</v>
      </c>
      <c r="B1493" s="74">
        <v>16771</v>
      </c>
      <c r="C1493" s="35">
        <v>0</v>
      </c>
      <c r="D1493" s="35">
        <f t="shared" ca="1" si="406"/>
        <v>15</v>
      </c>
      <c r="E1493" s="35">
        <f t="shared" ca="1" si="407"/>
        <v>2.1202370627969509E-3</v>
      </c>
      <c r="F1493" s="35">
        <f ca="1">E1493*'Input Sheet'!$D$2/SUM(OFFSET($E$4,0,0,'Input Sheet'!$D$2))</f>
        <v>0.98887711864407257</v>
      </c>
      <c r="G1493" s="35" t="str">
        <f t="shared" si="408"/>
        <v/>
      </c>
      <c r="H1493" s="35" t="str">
        <f t="shared" si="409"/>
        <v/>
      </c>
      <c r="J1493" s="19">
        <v>1490</v>
      </c>
      <c r="K1493" s="30" t="str">
        <f t="shared" si="410"/>
        <v/>
      </c>
      <c r="L1493" s="77" t="str">
        <f t="shared" si="411"/>
        <v/>
      </c>
      <c r="M1493" s="27" t="str">
        <f t="shared" si="417"/>
        <v/>
      </c>
      <c r="N1493" s="22" t="str">
        <f t="shared" si="412"/>
        <v/>
      </c>
      <c r="O1493" s="28" t="str">
        <f t="shared" ca="1" si="413"/>
        <v/>
      </c>
      <c r="P1493" s="28" t="str">
        <f t="shared" ca="1" si="414"/>
        <v/>
      </c>
      <c r="Q1493" s="20" t="str">
        <f ca="1">IF(O1493="","",SUM($P$4:$P1493))</f>
        <v/>
      </c>
      <c r="R1493" s="28" t="e">
        <f t="shared" si="405"/>
        <v>#N/A</v>
      </c>
      <c r="S1493" s="77">
        <f ca="1">SUM(L$4:L1493)</f>
        <v>2.0942968194393936</v>
      </c>
      <c r="T1493" s="80">
        <f t="shared" ca="1" si="415"/>
        <v>1</v>
      </c>
      <c r="U1493" s="80" t="e">
        <f t="shared" ca="1" si="416"/>
        <v>#N/A</v>
      </c>
      <c r="V1493" s="2"/>
      <c r="W1493" s="2"/>
      <c r="X1493" s="2"/>
      <c r="Y1493" s="2"/>
      <c r="AB1493" s="6"/>
      <c r="AC1493" s="6"/>
      <c r="AP1493" s="35" t="e">
        <f t="shared" si="418"/>
        <v>#N/A</v>
      </c>
      <c r="AQ1493" s="78" t="e">
        <f t="shared" ca="1" si="419"/>
        <v>#N/A</v>
      </c>
    </row>
    <row r="1494" spans="1:43">
      <c r="A1494" s="74">
        <v>2.20139712432045</v>
      </c>
      <c r="B1494" s="74">
        <v>16774</v>
      </c>
      <c r="C1494" s="35">
        <v>5.1020408163265302E-3</v>
      </c>
      <c r="D1494" s="35">
        <f t="shared" ca="1" si="406"/>
        <v>22</v>
      </c>
      <c r="E1494" s="35">
        <f t="shared" ca="1" si="407"/>
        <v>6.717582773218062E-4</v>
      </c>
      <c r="F1494" s="35">
        <f ca="1">E1494*'Input Sheet'!$D$2/SUM(OFFSET($E$4,0,0,'Input Sheet'!$D$2))</f>
        <v>0.31330760194663687</v>
      </c>
      <c r="G1494" s="35">
        <f t="shared" si="408"/>
        <v>2.20139712432045</v>
      </c>
      <c r="H1494" s="35">
        <f t="shared" si="409"/>
        <v>10</v>
      </c>
      <c r="J1494" s="19">
        <v>1491</v>
      </c>
      <c r="K1494" s="30" t="str">
        <f t="shared" si="410"/>
        <v/>
      </c>
      <c r="L1494" s="77" t="str">
        <f t="shared" si="411"/>
        <v/>
      </c>
      <c r="M1494" s="27" t="str">
        <f t="shared" si="417"/>
        <v/>
      </c>
      <c r="N1494" s="22" t="str">
        <f t="shared" si="412"/>
        <v/>
      </c>
      <c r="O1494" s="28" t="str">
        <f t="shared" ca="1" si="413"/>
        <v/>
      </c>
      <c r="P1494" s="28" t="str">
        <f t="shared" ca="1" si="414"/>
        <v/>
      </c>
      <c r="Q1494" s="20" t="str">
        <f ca="1">IF(O1494="","",SUM($P$4:$P1494))</f>
        <v/>
      </c>
      <c r="R1494" s="28" t="e">
        <f t="shared" si="405"/>
        <v>#N/A</v>
      </c>
      <c r="S1494" s="77">
        <f ca="1">SUM(L$4:L1494)</f>
        <v>2.0942968194393936</v>
      </c>
      <c r="T1494" s="80">
        <f t="shared" ca="1" si="415"/>
        <v>1</v>
      </c>
      <c r="U1494" s="80" t="e">
        <f t="shared" ca="1" si="416"/>
        <v>#N/A</v>
      </c>
      <c r="V1494" s="2"/>
      <c r="W1494" s="2"/>
      <c r="X1494" s="2"/>
      <c r="Y1494" s="2"/>
      <c r="AB1494" s="6"/>
      <c r="AC1494" s="6"/>
      <c r="AP1494" s="35" t="e">
        <f t="shared" si="418"/>
        <v>#N/A</v>
      </c>
      <c r="AQ1494" s="78" t="e">
        <f t="shared" ca="1" si="419"/>
        <v>#N/A</v>
      </c>
    </row>
    <row r="1495" spans="1:43">
      <c r="A1495" s="74">
        <v>1.9777236052888498</v>
      </c>
      <c r="B1495" s="74">
        <v>16776</v>
      </c>
      <c r="C1495" s="35">
        <v>1.5075376884422099E-2</v>
      </c>
      <c r="D1495" s="35">
        <f t="shared" ca="1" si="406"/>
        <v>17</v>
      </c>
      <c r="E1495" s="35">
        <f t="shared" ca="1" si="407"/>
        <v>1.8846551669306228E-3</v>
      </c>
      <c r="F1495" s="35">
        <f ca="1">E1495*'Input Sheet'!$D$2/SUM(OFFSET($E$4,0,0,'Input Sheet'!$D$2))</f>
        <v>0.8790018832391755</v>
      </c>
      <c r="G1495" s="35">
        <f t="shared" si="408"/>
        <v>1.9777236052888498</v>
      </c>
      <c r="H1495" s="35">
        <f t="shared" si="409"/>
        <v>2</v>
      </c>
      <c r="J1495" s="19">
        <v>1492</v>
      </c>
      <c r="K1495" s="30" t="str">
        <f t="shared" si="410"/>
        <v/>
      </c>
      <c r="L1495" s="77" t="str">
        <f t="shared" si="411"/>
        <v/>
      </c>
      <c r="M1495" s="27" t="str">
        <f t="shared" si="417"/>
        <v/>
      </c>
      <c r="N1495" s="22" t="str">
        <f t="shared" si="412"/>
        <v/>
      </c>
      <c r="O1495" s="28" t="str">
        <f t="shared" ca="1" si="413"/>
        <v/>
      </c>
      <c r="P1495" s="28" t="str">
        <f t="shared" ca="1" si="414"/>
        <v/>
      </c>
      <c r="Q1495" s="20" t="str">
        <f ca="1">IF(O1495="","",SUM($P$4:$P1495))</f>
        <v/>
      </c>
      <c r="R1495" s="28" t="e">
        <f t="shared" si="405"/>
        <v>#N/A</v>
      </c>
      <c r="S1495" s="77">
        <f ca="1">SUM(L$4:L1495)</f>
        <v>2.0942968194393936</v>
      </c>
      <c r="T1495" s="80">
        <f t="shared" ca="1" si="415"/>
        <v>1</v>
      </c>
      <c r="U1495" s="80" t="e">
        <f t="shared" ca="1" si="416"/>
        <v>#N/A</v>
      </c>
      <c r="V1495" s="2"/>
      <c r="W1495" s="2"/>
      <c r="X1495" s="2"/>
      <c r="Y1495" s="2"/>
      <c r="AB1495" s="6"/>
      <c r="AC1495" s="6"/>
      <c r="AP1495" s="35" t="e">
        <f t="shared" si="418"/>
        <v>#N/A</v>
      </c>
      <c r="AQ1495" s="78" t="e">
        <f t="shared" ca="1" si="419"/>
        <v>#N/A</v>
      </c>
    </row>
    <row r="1496" spans="1:43">
      <c r="A1496" s="74">
        <v>2.4742162640762602</v>
      </c>
      <c r="B1496" s="74">
        <v>16777</v>
      </c>
      <c r="C1496" s="35">
        <v>2.1621621621621599E-2</v>
      </c>
      <c r="D1496" s="35">
        <f t="shared" ca="1" si="406"/>
        <v>27</v>
      </c>
      <c r="E1496" s="35">
        <f t="shared" ca="1" si="407"/>
        <v>8.077093572559813E-4</v>
      </c>
      <c r="F1496" s="35">
        <f ca="1">E1496*'Input Sheet'!$D$2/SUM(OFFSET($E$4,0,0,'Input Sheet'!$D$2))</f>
        <v>0.3767150928167895</v>
      </c>
      <c r="G1496" s="35">
        <f t="shared" si="408"/>
        <v>2.4742162640762602</v>
      </c>
      <c r="H1496" s="35">
        <f t="shared" si="409"/>
        <v>2</v>
      </c>
      <c r="J1496" s="19">
        <v>1493</v>
      </c>
      <c r="K1496" s="30" t="str">
        <f t="shared" si="410"/>
        <v/>
      </c>
      <c r="L1496" s="77" t="str">
        <f t="shared" si="411"/>
        <v/>
      </c>
      <c r="M1496" s="27" t="str">
        <f t="shared" si="417"/>
        <v/>
      </c>
      <c r="N1496" s="22" t="str">
        <f t="shared" si="412"/>
        <v/>
      </c>
      <c r="O1496" s="28" t="str">
        <f t="shared" ca="1" si="413"/>
        <v/>
      </c>
      <c r="P1496" s="28" t="str">
        <f t="shared" ca="1" si="414"/>
        <v/>
      </c>
      <c r="Q1496" s="20" t="str">
        <f ca="1">IF(O1496="","",SUM($P$4:$P1496))</f>
        <v/>
      </c>
      <c r="R1496" s="28" t="e">
        <f t="shared" ref="R1496:R1559" si="420">IF(N1496="",NA(),10^N1496)</f>
        <v>#N/A</v>
      </c>
      <c r="S1496" s="77">
        <f ca="1">SUM(L$4:L1496)</f>
        <v>2.0942968194393936</v>
      </c>
      <c r="T1496" s="80">
        <f t="shared" ca="1" si="415"/>
        <v>1</v>
      </c>
      <c r="U1496" s="80" t="e">
        <f t="shared" ca="1" si="416"/>
        <v>#N/A</v>
      </c>
      <c r="V1496" s="2"/>
      <c r="W1496" s="2"/>
      <c r="X1496" s="2"/>
      <c r="Y1496" s="2"/>
      <c r="AB1496" s="6"/>
      <c r="AC1496" s="6"/>
      <c r="AP1496" s="35" t="e">
        <f t="shared" si="418"/>
        <v>#N/A</v>
      </c>
      <c r="AQ1496" s="78" t="e">
        <f t="shared" ca="1" si="419"/>
        <v>#N/A</v>
      </c>
    </row>
    <row r="1497" spans="1:43">
      <c r="A1497" s="74">
        <v>2.4683473304121599</v>
      </c>
      <c r="B1497" s="74">
        <v>16778</v>
      </c>
      <c r="C1497" s="35">
        <v>0</v>
      </c>
      <c r="D1497" s="35">
        <f t="shared" ca="1" si="406"/>
        <v>27</v>
      </c>
      <c r="E1497" s="35">
        <f t="shared" ca="1" si="407"/>
        <v>8.077093572559813E-4</v>
      </c>
      <c r="F1497" s="35">
        <f ca="1">E1497*'Input Sheet'!$D$2/SUM(OFFSET($E$4,0,0,'Input Sheet'!$D$2))</f>
        <v>0.3767150928167895</v>
      </c>
      <c r="G1497" s="35" t="str">
        <f t="shared" si="408"/>
        <v/>
      </c>
      <c r="H1497" s="35" t="str">
        <f t="shared" si="409"/>
        <v/>
      </c>
      <c r="J1497" s="19">
        <v>1494</v>
      </c>
      <c r="K1497" s="30" t="str">
        <f t="shared" si="410"/>
        <v/>
      </c>
      <c r="L1497" s="77" t="str">
        <f t="shared" si="411"/>
        <v/>
      </c>
      <c r="M1497" s="27" t="str">
        <f t="shared" si="417"/>
        <v/>
      </c>
      <c r="N1497" s="22" t="str">
        <f t="shared" si="412"/>
        <v/>
      </c>
      <c r="O1497" s="28" t="str">
        <f t="shared" ca="1" si="413"/>
        <v/>
      </c>
      <c r="P1497" s="28" t="str">
        <f t="shared" ca="1" si="414"/>
        <v/>
      </c>
      <c r="Q1497" s="20" t="str">
        <f ca="1">IF(O1497="","",SUM($P$4:$P1497))</f>
        <v/>
      </c>
      <c r="R1497" s="28" t="e">
        <f t="shared" si="420"/>
        <v>#N/A</v>
      </c>
      <c r="S1497" s="77">
        <f ca="1">SUM(L$4:L1497)</f>
        <v>2.0942968194393936</v>
      </c>
      <c r="T1497" s="80">
        <f t="shared" ca="1" si="415"/>
        <v>1</v>
      </c>
      <c r="U1497" s="80" t="e">
        <f t="shared" ca="1" si="416"/>
        <v>#N/A</v>
      </c>
      <c r="V1497" s="2"/>
      <c r="W1497" s="2"/>
      <c r="X1497" s="2"/>
      <c r="Y1497" s="2"/>
      <c r="AB1497" s="6"/>
      <c r="AC1497" s="6"/>
      <c r="AP1497" s="35" t="e">
        <f t="shared" si="418"/>
        <v>#N/A</v>
      </c>
      <c r="AQ1497" s="78" t="e">
        <f t="shared" ca="1" si="419"/>
        <v>#N/A</v>
      </c>
    </row>
    <row r="1498" spans="1:43">
      <c r="A1498" s="74">
        <v>2.02530586526477</v>
      </c>
      <c r="B1498" s="74">
        <v>16779</v>
      </c>
      <c r="C1498" s="35">
        <v>3.06122448979592E-2</v>
      </c>
      <c r="D1498" s="35">
        <f t="shared" ca="1" si="406"/>
        <v>18</v>
      </c>
      <c r="E1498" s="35">
        <f t="shared" ca="1" si="407"/>
        <v>1.4283702317789985E-3</v>
      </c>
      <c r="F1498" s="35">
        <f ca="1">E1498*'Input Sheet'!$D$2/SUM(OFFSET($E$4,0,0,'Input Sheet'!$D$2))</f>
        <v>0.66619090098126998</v>
      </c>
      <c r="G1498" s="35">
        <f t="shared" si="408"/>
        <v>2.02530586526477</v>
      </c>
      <c r="H1498" s="35">
        <f t="shared" si="409"/>
        <v>5</v>
      </c>
      <c r="J1498" s="19">
        <v>1495</v>
      </c>
      <c r="K1498" s="30" t="str">
        <f t="shared" si="410"/>
        <v/>
      </c>
      <c r="L1498" s="77" t="str">
        <f t="shared" si="411"/>
        <v/>
      </c>
      <c r="M1498" s="27" t="str">
        <f t="shared" si="417"/>
        <v/>
      </c>
      <c r="N1498" s="22" t="str">
        <f t="shared" si="412"/>
        <v/>
      </c>
      <c r="O1498" s="28" t="str">
        <f t="shared" ca="1" si="413"/>
        <v/>
      </c>
      <c r="P1498" s="28" t="str">
        <f t="shared" ca="1" si="414"/>
        <v/>
      </c>
      <c r="Q1498" s="20" t="str">
        <f ca="1">IF(O1498="","",SUM($P$4:$P1498))</f>
        <v/>
      </c>
      <c r="R1498" s="28" t="e">
        <f t="shared" si="420"/>
        <v>#N/A</v>
      </c>
      <c r="S1498" s="77">
        <f ca="1">SUM(L$4:L1498)</f>
        <v>2.0942968194393936</v>
      </c>
      <c r="T1498" s="80">
        <f t="shared" ca="1" si="415"/>
        <v>1</v>
      </c>
      <c r="U1498" s="80" t="e">
        <f t="shared" ca="1" si="416"/>
        <v>#N/A</v>
      </c>
      <c r="V1498" s="2"/>
      <c r="W1498" s="2"/>
      <c r="X1498" s="2"/>
      <c r="Y1498" s="2"/>
      <c r="AB1498" s="6"/>
      <c r="AC1498" s="6"/>
      <c r="AP1498" s="35" t="e">
        <f t="shared" si="418"/>
        <v>#N/A</v>
      </c>
      <c r="AQ1498" s="78" t="e">
        <f t="shared" ca="1" si="419"/>
        <v>#N/A</v>
      </c>
    </row>
    <row r="1499" spans="1:43">
      <c r="A1499" s="74">
        <v>2.61066016308988</v>
      </c>
      <c r="B1499" s="74">
        <v>16781</v>
      </c>
      <c r="C1499" s="35">
        <v>0</v>
      </c>
      <c r="D1499" s="35">
        <f t="shared" ca="1" si="406"/>
        <v>30</v>
      </c>
      <c r="E1499" s="35">
        <f t="shared" ca="1" si="407"/>
        <v>1.2681791777477088E-3</v>
      </c>
      <c r="F1499" s="35">
        <f ca="1">E1499*'Input Sheet'!$D$2/SUM(OFFSET($E$4,0,0,'Input Sheet'!$D$2))</f>
        <v>0.59147790274037981</v>
      </c>
      <c r="G1499" s="35" t="str">
        <f t="shared" si="408"/>
        <v/>
      </c>
      <c r="H1499" s="35" t="str">
        <f t="shared" si="409"/>
        <v/>
      </c>
      <c r="J1499" s="19">
        <v>1496</v>
      </c>
      <c r="K1499" s="30" t="str">
        <f t="shared" si="410"/>
        <v/>
      </c>
      <c r="L1499" s="77" t="str">
        <f t="shared" si="411"/>
        <v/>
      </c>
      <c r="M1499" s="27" t="str">
        <f t="shared" si="417"/>
        <v/>
      </c>
      <c r="N1499" s="22" t="str">
        <f t="shared" si="412"/>
        <v/>
      </c>
      <c r="O1499" s="28" t="str">
        <f t="shared" ca="1" si="413"/>
        <v/>
      </c>
      <c r="P1499" s="28" t="str">
        <f t="shared" ca="1" si="414"/>
        <v/>
      </c>
      <c r="Q1499" s="20" t="str">
        <f ca="1">IF(O1499="","",SUM($P$4:$P1499))</f>
        <v/>
      </c>
      <c r="R1499" s="28" t="e">
        <f t="shared" si="420"/>
        <v>#N/A</v>
      </c>
      <c r="S1499" s="77">
        <f ca="1">SUM(L$4:L1499)</f>
        <v>2.0942968194393936</v>
      </c>
      <c r="T1499" s="80">
        <f t="shared" ca="1" si="415"/>
        <v>1</v>
      </c>
      <c r="U1499" s="80" t="e">
        <f t="shared" ca="1" si="416"/>
        <v>#N/A</v>
      </c>
      <c r="V1499" s="2"/>
      <c r="W1499" s="2"/>
      <c r="X1499" s="2"/>
      <c r="Y1499" s="2"/>
      <c r="AB1499" s="6"/>
      <c r="AC1499" s="6"/>
      <c r="AP1499" s="35" t="e">
        <f t="shared" si="418"/>
        <v>#N/A</v>
      </c>
      <c r="AQ1499" s="78" t="e">
        <f t="shared" ca="1" si="419"/>
        <v>#N/A</v>
      </c>
    </row>
    <row r="1500" spans="1:43">
      <c r="A1500" s="74">
        <v>2.0969100130080598</v>
      </c>
      <c r="B1500" s="74">
        <v>16783</v>
      </c>
      <c r="C1500" s="35">
        <v>0</v>
      </c>
      <c r="D1500" s="35">
        <f t="shared" ca="1" si="406"/>
        <v>19</v>
      </c>
      <c r="E1500" s="35">
        <f t="shared" ca="1" si="407"/>
        <v>1.0051494223629991E-3</v>
      </c>
      <c r="F1500" s="35">
        <f ca="1">E1500*'Input Sheet'!$D$2/SUM(OFFSET($E$4,0,0,'Input Sheet'!$D$2))</f>
        <v>0.46880100439422701</v>
      </c>
      <c r="G1500" s="35" t="str">
        <f t="shared" si="408"/>
        <v/>
      </c>
      <c r="H1500" s="35" t="str">
        <f t="shared" si="409"/>
        <v/>
      </c>
      <c r="J1500" s="19">
        <v>1497</v>
      </c>
      <c r="K1500" s="30" t="str">
        <f t="shared" si="410"/>
        <v/>
      </c>
      <c r="L1500" s="77" t="str">
        <f t="shared" si="411"/>
        <v/>
      </c>
      <c r="M1500" s="27" t="str">
        <f t="shared" si="417"/>
        <v/>
      </c>
      <c r="N1500" s="22" t="str">
        <f t="shared" si="412"/>
        <v/>
      </c>
      <c r="O1500" s="28" t="str">
        <f t="shared" ca="1" si="413"/>
        <v/>
      </c>
      <c r="P1500" s="28" t="str">
        <f t="shared" ca="1" si="414"/>
        <v/>
      </c>
      <c r="Q1500" s="20" t="str">
        <f ca="1">IF(O1500="","",SUM($P$4:$P1500))</f>
        <v/>
      </c>
      <c r="R1500" s="28" t="e">
        <f t="shared" si="420"/>
        <v>#N/A</v>
      </c>
      <c r="S1500" s="77">
        <f ca="1">SUM(L$4:L1500)</f>
        <v>2.0942968194393936</v>
      </c>
      <c r="T1500" s="80">
        <f t="shared" ca="1" si="415"/>
        <v>1</v>
      </c>
      <c r="U1500" s="80" t="e">
        <f t="shared" ca="1" si="416"/>
        <v>#N/A</v>
      </c>
      <c r="V1500" s="2"/>
      <c r="W1500" s="2"/>
      <c r="X1500" s="2"/>
      <c r="Y1500" s="2"/>
      <c r="AB1500" s="6"/>
      <c r="AC1500" s="6"/>
      <c r="AP1500" s="35" t="e">
        <f t="shared" si="418"/>
        <v>#N/A</v>
      </c>
      <c r="AQ1500" s="78" t="e">
        <f t="shared" ca="1" si="419"/>
        <v>#N/A</v>
      </c>
    </row>
    <row r="1501" spans="1:43">
      <c r="A1501" s="74">
        <v>2.4409090820652199</v>
      </c>
      <c r="B1501" s="74">
        <v>16784</v>
      </c>
      <c r="C1501" s="35">
        <v>0</v>
      </c>
      <c r="D1501" s="35">
        <f t="shared" ca="1" si="406"/>
        <v>27</v>
      </c>
      <c r="E1501" s="35">
        <f t="shared" ca="1" si="407"/>
        <v>8.077093572559813E-4</v>
      </c>
      <c r="F1501" s="35">
        <f ca="1">E1501*'Input Sheet'!$D$2/SUM(OFFSET($E$4,0,0,'Input Sheet'!$D$2))</f>
        <v>0.3767150928167895</v>
      </c>
      <c r="G1501" s="35" t="str">
        <f t="shared" si="408"/>
        <v/>
      </c>
      <c r="H1501" s="35" t="str">
        <f t="shared" si="409"/>
        <v/>
      </c>
      <c r="J1501" s="19">
        <v>1498</v>
      </c>
      <c r="K1501" s="30" t="str">
        <f t="shared" si="410"/>
        <v/>
      </c>
      <c r="L1501" s="77" t="str">
        <f t="shared" si="411"/>
        <v/>
      </c>
      <c r="M1501" s="27" t="str">
        <f t="shared" si="417"/>
        <v/>
      </c>
      <c r="N1501" s="22" t="str">
        <f t="shared" si="412"/>
        <v/>
      </c>
      <c r="O1501" s="28" t="str">
        <f t="shared" ca="1" si="413"/>
        <v/>
      </c>
      <c r="P1501" s="28" t="str">
        <f t="shared" ca="1" si="414"/>
        <v/>
      </c>
      <c r="Q1501" s="20" t="str">
        <f ca="1">IF(O1501="","",SUM($P$4:$P1501))</f>
        <v/>
      </c>
      <c r="R1501" s="28" t="e">
        <f t="shared" si="420"/>
        <v>#N/A</v>
      </c>
      <c r="S1501" s="77">
        <f ca="1">SUM(L$4:L1501)</f>
        <v>2.0942968194393936</v>
      </c>
      <c r="T1501" s="80">
        <f t="shared" ca="1" si="415"/>
        <v>1</v>
      </c>
      <c r="U1501" s="80" t="e">
        <f t="shared" ca="1" si="416"/>
        <v>#N/A</v>
      </c>
      <c r="V1501" s="2"/>
      <c r="W1501" s="2"/>
      <c r="X1501" s="2"/>
      <c r="Y1501" s="2"/>
      <c r="AB1501" s="6"/>
      <c r="AC1501" s="6"/>
      <c r="AP1501" s="35" t="e">
        <f t="shared" si="418"/>
        <v>#N/A</v>
      </c>
      <c r="AQ1501" s="78" t="e">
        <f t="shared" ca="1" si="419"/>
        <v>#N/A</v>
      </c>
    </row>
    <row r="1502" spans="1:43">
      <c r="A1502" s="74">
        <v>1.6627578316815701</v>
      </c>
      <c r="B1502" s="74">
        <v>16786</v>
      </c>
      <c r="C1502" s="35">
        <v>0</v>
      </c>
      <c r="D1502" s="35">
        <f t="shared" ca="1" si="406"/>
        <v>10</v>
      </c>
      <c r="E1502" s="35">
        <f t="shared" ca="1" si="407"/>
        <v>3.2308374290239252E-3</v>
      </c>
      <c r="F1502" s="35">
        <f ca="1">E1502*'Input Sheet'!$D$2/SUM(OFFSET($E$4,0,0,'Input Sheet'!$D$2))</f>
        <v>1.506860371267158</v>
      </c>
      <c r="G1502" s="35" t="str">
        <f t="shared" si="408"/>
        <v/>
      </c>
      <c r="H1502" s="35" t="str">
        <f t="shared" si="409"/>
        <v/>
      </c>
      <c r="J1502" s="19">
        <v>1499</v>
      </c>
      <c r="K1502" s="30" t="str">
        <f t="shared" si="410"/>
        <v/>
      </c>
      <c r="L1502" s="77" t="str">
        <f t="shared" si="411"/>
        <v/>
      </c>
      <c r="M1502" s="27" t="str">
        <f t="shared" si="417"/>
        <v/>
      </c>
      <c r="N1502" s="22" t="str">
        <f t="shared" si="412"/>
        <v/>
      </c>
      <c r="O1502" s="28" t="str">
        <f t="shared" ca="1" si="413"/>
        <v/>
      </c>
      <c r="P1502" s="28" t="str">
        <f t="shared" ca="1" si="414"/>
        <v/>
      </c>
      <c r="Q1502" s="20" t="str">
        <f ca="1">IF(O1502="","",SUM($P$4:$P1502))</f>
        <v/>
      </c>
      <c r="R1502" s="28" t="e">
        <f t="shared" si="420"/>
        <v>#N/A</v>
      </c>
      <c r="S1502" s="77">
        <f ca="1">SUM(L$4:L1502)</f>
        <v>2.0942968194393936</v>
      </c>
      <c r="T1502" s="80">
        <f t="shared" ca="1" si="415"/>
        <v>1</v>
      </c>
      <c r="U1502" s="80" t="e">
        <f t="shared" ca="1" si="416"/>
        <v>#N/A</v>
      </c>
      <c r="V1502" s="2"/>
      <c r="W1502" s="2"/>
      <c r="X1502" s="2"/>
      <c r="Y1502" s="2"/>
      <c r="AB1502" s="6"/>
      <c r="AC1502" s="6"/>
      <c r="AP1502" s="35" t="e">
        <f t="shared" si="418"/>
        <v>#N/A</v>
      </c>
      <c r="AQ1502" s="78" t="e">
        <f t="shared" ca="1" si="419"/>
        <v>#N/A</v>
      </c>
    </row>
    <row r="1503" spans="1:43">
      <c r="A1503" s="74">
        <v>2.40823996531185</v>
      </c>
      <c r="B1503" s="74">
        <v>16787</v>
      </c>
      <c r="C1503" s="35">
        <v>2.3529411764705899E-2</v>
      </c>
      <c r="D1503" s="35">
        <f t="shared" ca="1" si="406"/>
        <v>26</v>
      </c>
      <c r="E1503" s="35">
        <f t="shared" ca="1" si="407"/>
        <v>8.2740958548173696E-4</v>
      </c>
      <c r="F1503" s="35">
        <f ca="1">E1503*'Input Sheet'!$D$2/SUM(OFFSET($E$4,0,0,'Input Sheet'!$D$2))</f>
        <v>0.38590326581232098</v>
      </c>
      <c r="G1503" s="35">
        <f t="shared" si="408"/>
        <v>2.40823996531185</v>
      </c>
      <c r="H1503" s="35">
        <f t="shared" si="409"/>
        <v>2</v>
      </c>
      <c r="J1503" s="19">
        <v>1500</v>
      </c>
      <c r="K1503" s="30" t="str">
        <f t="shared" si="410"/>
        <v/>
      </c>
      <c r="L1503" s="77" t="str">
        <f t="shared" si="411"/>
        <v/>
      </c>
      <c r="M1503" s="27" t="str">
        <f t="shared" si="417"/>
        <v/>
      </c>
      <c r="N1503" s="22" t="str">
        <f t="shared" si="412"/>
        <v/>
      </c>
      <c r="O1503" s="28" t="str">
        <f t="shared" ca="1" si="413"/>
        <v/>
      </c>
      <c r="P1503" s="28" t="str">
        <f t="shared" ca="1" si="414"/>
        <v/>
      </c>
      <c r="Q1503" s="20" t="str">
        <f ca="1">IF(O1503="","",SUM($P$4:$P1503))</f>
        <v/>
      </c>
      <c r="R1503" s="28" t="e">
        <f t="shared" si="420"/>
        <v>#N/A</v>
      </c>
      <c r="S1503" s="77">
        <f ca="1">SUM(L$4:L1503)</f>
        <v>2.0942968194393936</v>
      </c>
      <c r="T1503" s="80">
        <f t="shared" ca="1" si="415"/>
        <v>1</v>
      </c>
      <c r="U1503" s="80" t="e">
        <f t="shared" ca="1" si="416"/>
        <v>#N/A</v>
      </c>
      <c r="V1503" s="2"/>
      <c r="W1503" s="2"/>
      <c r="X1503" s="2"/>
      <c r="Y1503" s="2"/>
      <c r="AB1503" s="6"/>
      <c r="AC1503" s="6"/>
      <c r="AP1503" s="35" t="e">
        <f t="shared" si="418"/>
        <v>#N/A</v>
      </c>
      <c r="AQ1503" s="78" t="e">
        <f t="shared" ca="1" si="419"/>
        <v>#N/A</v>
      </c>
    </row>
    <row r="1504" spans="1:43">
      <c r="A1504" s="74">
        <v>2.7450747915820601</v>
      </c>
      <c r="B1504" s="74">
        <v>16789</v>
      </c>
      <c r="C1504" s="35">
        <v>0</v>
      </c>
      <c r="D1504" s="35">
        <f t="shared" ca="1" si="406"/>
        <v>33</v>
      </c>
      <c r="E1504" s="35">
        <f t="shared" ca="1" si="407"/>
        <v>1.1903085264824986E-3</v>
      </c>
      <c r="F1504" s="35">
        <f ca="1">E1504*'Input Sheet'!$D$2/SUM(OFFSET($E$4,0,0,'Input Sheet'!$D$2))</f>
        <v>0.55515908415105819</v>
      </c>
      <c r="G1504" s="35" t="str">
        <f t="shared" si="408"/>
        <v/>
      </c>
      <c r="H1504" s="35" t="str">
        <f t="shared" si="409"/>
        <v/>
      </c>
      <c r="J1504" s="19">
        <v>1501</v>
      </c>
      <c r="K1504" s="30" t="str">
        <f t="shared" si="410"/>
        <v/>
      </c>
      <c r="L1504" s="77" t="str">
        <f t="shared" si="411"/>
        <v/>
      </c>
      <c r="M1504" s="27" t="str">
        <f t="shared" si="417"/>
        <v/>
      </c>
      <c r="N1504" s="22" t="str">
        <f t="shared" si="412"/>
        <v/>
      </c>
      <c r="O1504" s="28" t="str">
        <f t="shared" ca="1" si="413"/>
        <v/>
      </c>
      <c r="P1504" s="28" t="str">
        <f t="shared" ca="1" si="414"/>
        <v/>
      </c>
      <c r="Q1504" s="20" t="str">
        <f ca="1">IF(O1504="","",SUM($P$4:$P1504))</f>
        <v/>
      </c>
      <c r="R1504" s="28" t="e">
        <f t="shared" si="420"/>
        <v>#N/A</v>
      </c>
      <c r="S1504" s="77">
        <f ca="1">SUM(L$4:L1504)</f>
        <v>2.0942968194393936</v>
      </c>
      <c r="T1504" s="80">
        <f t="shared" ca="1" si="415"/>
        <v>1</v>
      </c>
      <c r="U1504" s="80" t="e">
        <f t="shared" ca="1" si="416"/>
        <v>#N/A</v>
      </c>
      <c r="V1504" s="2"/>
      <c r="W1504" s="2"/>
      <c r="X1504" s="2"/>
      <c r="Y1504" s="2"/>
      <c r="AB1504" s="6"/>
      <c r="AC1504" s="6"/>
      <c r="AP1504" s="35" t="e">
        <f t="shared" si="418"/>
        <v>#N/A</v>
      </c>
      <c r="AQ1504" s="78" t="e">
        <f t="shared" ca="1" si="419"/>
        <v>#N/A</v>
      </c>
    </row>
    <row r="1505" spans="1:43">
      <c r="A1505" s="74">
        <v>2.0863598306747502</v>
      </c>
      <c r="B1505" s="74">
        <v>16790</v>
      </c>
      <c r="C1505" s="35">
        <v>0.2</v>
      </c>
      <c r="D1505" s="35">
        <f t="shared" ca="1" si="406"/>
        <v>19</v>
      </c>
      <c r="E1505" s="35">
        <f t="shared" ca="1" si="407"/>
        <v>1.0051494223629991E-3</v>
      </c>
      <c r="F1505" s="35">
        <f ca="1">E1505*'Input Sheet'!$D$2/SUM(OFFSET($E$4,0,0,'Input Sheet'!$D$2))</f>
        <v>0.46880100439422701</v>
      </c>
      <c r="G1505" s="35">
        <f t="shared" si="408"/>
        <v>2.0863598306747502</v>
      </c>
      <c r="H1505" s="35">
        <f t="shared" si="409"/>
        <v>6</v>
      </c>
      <c r="J1505" s="19">
        <v>1502</v>
      </c>
      <c r="K1505" s="30" t="str">
        <f t="shared" si="410"/>
        <v/>
      </c>
      <c r="L1505" s="77" t="str">
        <f t="shared" si="411"/>
        <v/>
      </c>
      <c r="M1505" s="27" t="str">
        <f t="shared" si="417"/>
        <v/>
      </c>
      <c r="N1505" s="22" t="str">
        <f t="shared" si="412"/>
        <v/>
      </c>
      <c r="O1505" s="28" t="str">
        <f t="shared" ca="1" si="413"/>
        <v/>
      </c>
      <c r="P1505" s="28" t="str">
        <f t="shared" ca="1" si="414"/>
        <v/>
      </c>
      <c r="Q1505" s="20" t="str">
        <f ca="1">IF(O1505="","",SUM($P$4:$P1505))</f>
        <v/>
      </c>
      <c r="R1505" s="28" t="e">
        <f t="shared" si="420"/>
        <v>#N/A</v>
      </c>
      <c r="S1505" s="77">
        <f ca="1">SUM(L$4:L1505)</f>
        <v>2.0942968194393936</v>
      </c>
      <c r="T1505" s="80">
        <f t="shared" ca="1" si="415"/>
        <v>1</v>
      </c>
      <c r="U1505" s="80" t="e">
        <f t="shared" ca="1" si="416"/>
        <v>#N/A</v>
      </c>
      <c r="V1505" s="2"/>
      <c r="W1505" s="2"/>
      <c r="X1505" s="2"/>
      <c r="Y1505" s="2"/>
      <c r="AB1505" s="6"/>
      <c r="AC1505" s="6"/>
      <c r="AP1505" s="35" t="e">
        <f t="shared" si="418"/>
        <v>#N/A</v>
      </c>
      <c r="AQ1505" s="78" t="e">
        <f t="shared" ca="1" si="419"/>
        <v>#N/A</v>
      </c>
    </row>
    <row r="1506" spans="1:43">
      <c r="A1506" s="74">
        <v>2.0569048513364701</v>
      </c>
      <c r="B1506" s="74">
        <v>16791</v>
      </c>
      <c r="C1506" s="35">
        <v>0</v>
      </c>
      <c r="D1506" s="35">
        <f t="shared" ca="1" si="406"/>
        <v>19</v>
      </c>
      <c r="E1506" s="35">
        <f t="shared" ca="1" si="407"/>
        <v>1.0051494223629991E-3</v>
      </c>
      <c r="F1506" s="35">
        <f ca="1">E1506*'Input Sheet'!$D$2/SUM(OFFSET($E$4,0,0,'Input Sheet'!$D$2))</f>
        <v>0.46880100439422701</v>
      </c>
      <c r="G1506" s="35" t="str">
        <f t="shared" si="408"/>
        <v/>
      </c>
      <c r="H1506" s="35" t="str">
        <f t="shared" si="409"/>
        <v/>
      </c>
      <c r="J1506" s="19">
        <v>1503</v>
      </c>
      <c r="K1506" s="30" t="str">
        <f t="shared" si="410"/>
        <v/>
      </c>
      <c r="L1506" s="77" t="str">
        <f t="shared" si="411"/>
        <v/>
      </c>
      <c r="M1506" s="27" t="str">
        <f t="shared" si="417"/>
        <v/>
      </c>
      <c r="N1506" s="22" t="str">
        <f t="shared" si="412"/>
        <v/>
      </c>
      <c r="O1506" s="28" t="str">
        <f t="shared" ca="1" si="413"/>
        <v/>
      </c>
      <c r="P1506" s="28" t="str">
        <f t="shared" ca="1" si="414"/>
        <v/>
      </c>
      <c r="Q1506" s="20" t="str">
        <f ca="1">IF(O1506="","",SUM($P$4:$P1506))</f>
        <v/>
      </c>
      <c r="R1506" s="28" t="e">
        <f t="shared" si="420"/>
        <v>#N/A</v>
      </c>
      <c r="S1506" s="77">
        <f ca="1">SUM(L$4:L1506)</f>
        <v>2.0942968194393936</v>
      </c>
      <c r="T1506" s="80">
        <f t="shared" ca="1" si="415"/>
        <v>1</v>
      </c>
      <c r="U1506" s="80" t="e">
        <f t="shared" ca="1" si="416"/>
        <v>#N/A</v>
      </c>
      <c r="V1506" s="2"/>
      <c r="W1506" s="2"/>
      <c r="X1506" s="2"/>
      <c r="Y1506" s="2"/>
      <c r="AB1506" s="6"/>
      <c r="AC1506" s="6"/>
      <c r="AP1506" s="35" t="e">
        <f t="shared" si="418"/>
        <v>#N/A</v>
      </c>
      <c r="AQ1506" s="78" t="e">
        <f t="shared" ca="1" si="419"/>
        <v>#N/A</v>
      </c>
    </row>
    <row r="1507" spans="1:43">
      <c r="A1507" s="74">
        <v>2.0530784434834199</v>
      </c>
      <c r="B1507" s="74">
        <v>16792</v>
      </c>
      <c r="C1507" s="35">
        <v>0.16384180790960501</v>
      </c>
      <c r="D1507" s="35">
        <f t="shared" ca="1" si="406"/>
        <v>19</v>
      </c>
      <c r="E1507" s="35">
        <f t="shared" ca="1" si="407"/>
        <v>1.0051494223629991E-3</v>
      </c>
      <c r="F1507" s="35">
        <f ca="1">E1507*'Input Sheet'!$D$2/SUM(OFFSET($E$4,0,0,'Input Sheet'!$D$2))</f>
        <v>0.46880100439422701</v>
      </c>
      <c r="G1507" s="35">
        <f t="shared" si="408"/>
        <v>2.0530784434834199</v>
      </c>
      <c r="H1507" s="35">
        <f t="shared" si="409"/>
        <v>7</v>
      </c>
      <c r="J1507" s="19">
        <v>1504</v>
      </c>
      <c r="K1507" s="30" t="str">
        <f t="shared" si="410"/>
        <v/>
      </c>
      <c r="L1507" s="77" t="str">
        <f t="shared" si="411"/>
        <v/>
      </c>
      <c r="M1507" s="27" t="str">
        <f t="shared" si="417"/>
        <v/>
      </c>
      <c r="N1507" s="22" t="str">
        <f t="shared" si="412"/>
        <v/>
      </c>
      <c r="O1507" s="28" t="str">
        <f t="shared" ca="1" si="413"/>
        <v/>
      </c>
      <c r="P1507" s="28" t="str">
        <f t="shared" ca="1" si="414"/>
        <v/>
      </c>
      <c r="Q1507" s="20" t="str">
        <f ca="1">IF(O1507="","",SUM($P$4:$P1507))</f>
        <v/>
      </c>
      <c r="R1507" s="28" t="e">
        <f t="shared" si="420"/>
        <v>#N/A</v>
      </c>
      <c r="S1507" s="77">
        <f ca="1">SUM(L$4:L1507)</f>
        <v>2.0942968194393936</v>
      </c>
      <c r="T1507" s="80">
        <f t="shared" ca="1" si="415"/>
        <v>1</v>
      </c>
      <c r="U1507" s="80" t="e">
        <f t="shared" ca="1" si="416"/>
        <v>#N/A</v>
      </c>
      <c r="V1507" s="2"/>
      <c r="W1507" s="2"/>
      <c r="X1507" s="2"/>
      <c r="Y1507" s="2"/>
      <c r="AB1507" s="6"/>
      <c r="AC1507" s="6"/>
      <c r="AP1507" s="35" t="e">
        <f t="shared" si="418"/>
        <v>#N/A</v>
      </c>
      <c r="AQ1507" s="78" t="e">
        <f t="shared" ca="1" si="419"/>
        <v>#N/A</v>
      </c>
    </row>
    <row r="1508" spans="1:43">
      <c r="A1508" s="74">
        <v>2.23552844690755</v>
      </c>
      <c r="B1508" s="74">
        <v>16797</v>
      </c>
      <c r="C1508" s="35">
        <v>0</v>
      </c>
      <c r="D1508" s="35">
        <f t="shared" ca="1" si="406"/>
        <v>22</v>
      </c>
      <c r="E1508" s="35">
        <f t="shared" ca="1" si="407"/>
        <v>6.717582773218062E-4</v>
      </c>
      <c r="F1508" s="35">
        <f ca="1">E1508*'Input Sheet'!$D$2/SUM(OFFSET($E$4,0,0,'Input Sheet'!$D$2))</f>
        <v>0.31330760194663687</v>
      </c>
      <c r="G1508" s="35" t="str">
        <f t="shared" si="408"/>
        <v/>
      </c>
      <c r="H1508" s="35" t="str">
        <f t="shared" si="409"/>
        <v/>
      </c>
      <c r="J1508" s="19">
        <v>1505</v>
      </c>
      <c r="K1508" s="30" t="str">
        <f t="shared" si="410"/>
        <v/>
      </c>
      <c r="L1508" s="77" t="str">
        <f t="shared" si="411"/>
        <v/>
      </c>
      <c r="M1508" s="27" t="str">
        <f t="shared" si="417"/>
        <v/>
      </c>
      <c r="N1508" s="22" t="str">
        <f t="shared" si="412"/>
        <v/>
      </c>
      <c r="O1508" s="28" t="str">
        <f t="shared" ca="1" si="413"/>
        <v/>
      </c>
      <c r="P1508" s="28" t="str">
        <f t="shared" ca="1" si="414"/>
        <v/>
      </c>
      <c r="Q1508" s="20" t="str">
        <f ca="1">IF(O1508="","",SUM($P$4:$P1508))</f>
        <v/>
      </c>
      <c r="R1508" s="28" t="e">
        <f t="shared" si="420"/>
        <v>#N/A</v>
      </c>
      <c r="S1508" s="77">
        <f ca="1">SUM(L$4:L1508)</f>
        <v>2.0942968194393936</v>
      </c>
      <c r="T1508" s="80">
        <f t="shared" ca="1" si="415"/>
        <v>1</v>
      </c>
      <c r="U1508" s="80" t="e">
        <f t="shared" ca="1" si="416"/>
        <v>#N/A</v>
      </c>
      <c r="V1508" s="2"/>
      <c r="W1508" s="2"/>
      <c r="X1508" s="2"/>
      <c r="Y1508" s="2"/>
      <c r="AB1508" s="6"/>
      <c r="AC1508" s="6"/>
      <c r="AP1508" s="35" t="e">
        <f t="shared" si="418"/>
        <v>#N/A</v>
      </c>
      <c r="AQ1508" s="78" t="e">
        <f t="shared" ca="1" si="419"/>
        <v>#N/A</v>
      </c>
    </row>
    <row r="1509" spans="1:43">
      <c r="A1509" s="74">
        <v>2.1072099696478701</v>
      </c>
      <c r="B1509" s="74">
        <v>16798</v>
      </c>
      <c r="C1509" s="35">
        <v>2.7210884353741499E-2</v>
      </c>
      <c r="D1509" s="35">
        <f t="shared" ca="1" si="406"/>
        <v>20</v>
      </c>
      <c r="E1509" s="35">
        <f t="shared" ca="1" si="407"/>
        <v>9.9047570816791861E-4</v>
      </c>
      <c r="F1509" s="35">
        <f ca="1">E1509*'Input Sheet'!$D$2/SUM(OFFSET($E$4,0,0,'Input Sheet'!$D$2))</f>
        <v>0.46195719411109953</v>
      </c>
      <c r="G1509" s="35">
        <f t="shared" si="408"/>
        <v>2.1072099696478701</v>
      </c>
      <c r="H1509" s="35">
        <f t="shared" si="409"/>
        <v>5</v>
      </c>
      <c r="J1509" s="19">
        <v>1506</v>
      </c>
      <c r="K1509" s="30" t="str">
        <f t="shared" si="410"/>
        <v/>
      </c>
      <c r="L1509" s="77" t="str">
        <f t="shared" si="411"/>
        <v/>
      </c>
      <c r="M1509" s="27" t="str">
        <f t="shared" si="417"/>
        <v/>
      </c>
      <c r="N1509" s="22" t="str">
        <f t="shared" si="412"/>
        <v/>
      </c>
      <c r="O1509" s="28" t="str">
        <f t="shared" ca="1" si="413"/>
        <v/>
      </c>
      <c r="P1509" s="28" t="str">
        <f t="shared" ca="1" si="414"/>
        <v/>
      </c>
      <c r="Q1509" s="20" t="str">
        <f ca="1">IF(O1509="","",SUM($P$4:$P1509))</f>
        <v/>
      </c>
      <c r="R1509" s="28" t="e">
        <f t="shared" si="420"/>
        <v>#N/A</v>
      </c>
      <c r="S1509" s="77">
        <f ca="1">SUM(L$4:L1509)</f>
        <v>2.0942968194393936</v>
      </c>
      <c r="T1509" s="80">
        <f t="shared" ca="1" si="415"/>
        <v>1</v>
      </c>
      <c r="U1509" s="80" t="e">
        <f t="shared" ca="1" si="416"/>
        <v>#N/A</v>
      </c>
      <c r="V1509" s="2"/>
      <c r="W1509" s="2"/>
      <c r="X1509" s="2"/>
      <c r="Y1509" s="2"/>
      <c r="AB1509" s="6"/>
      <c r="AC1509" s="6"/>
      <c r="AP1509" s="35" t="e">
        <f t="shared" si="418"/>
        <v>#N/A</v>
      </c>
      <c r="AQ1509" s="78" t="e">
        <f t="shared" ca="1" si="419"/>
        <v>#N/A</v>
      </c>
    </row>
    <row r="1510" spans="1:43">
      <c r="A1510" s="74">
        <v>3.0166155475571799</v>
      </c>
      <c r="B1510" s="74">
        <v>16799</v>
      </c>
      <c r="C1510" s="35">
        <v>0</v>
      </c>
      <c r="D1510" s="35">
        <f t="shared" ca="1" si="406"/>
        <v>39</v>
      </c>
      <c r="E1510" s="35">
        <f t="shared" ca="1" si="407"/>
        <v>2.0559874548334071E-3</v>
      </c>
      <c r="F1510" s="35">
        <f ca="1">E1510*'Input Sheet'!$D$2/SUM(OFFSET($E$4,0,0,'Input Sheet'!$D$2))</f>
        <v>0.95891114535182798</v>
      </c>
      <c r="G1510" s="35" t="str">
        <f t="shared" si="408"/>
        <v/>
      </c>
      <c r="H1510" s="35" t="str">
        <f t="shared" si="409"/>
        <v/>
      </c>
      <c r="J1510" s="19">
        <v>1507</v>
      </c>
      <c r="K1510" s="30" t="str">
        <f t="shared" si="410"/>
        <v/>
      </c>
      <c r="L1510" s="77" t="str">
        <f t="shared" si="411"/>
        <v/>
      </c>
      <c r="M1510" s="27" t="str">
        <f t="shared" si="417"/>
        <v/>
      </c>
      <c r="N1510" s="22" t="str">
        <f t="shared" si="412"/>
        <v/>
      </c>
      <c r="O1510" s="28" t="str">
        <f t="shared" ca="1" si="413"/>
        <v/>
      </c>
      <c r="P1510" s="28" t="str">
        <f t="shared" ca="1" si="414"/>
        <v/>
      </c>
      <c r="Q1510" s="20" t="str">
        <f ca="1">IF(O1510="","",SUM($P$4:$P1510))</f>
        <v/>
      </c>
      <c r="R1510" s="28" t="e">
        <f t="shared" si="420"/>
        <v>#N/A</v>
      </c>
      <c r="S1510" s="77">
        <f ca="1">SUM(L$4:L1510)</f>
        <v>2.0942968194393936</v>
      </c>
      <c r="T1510" s="80">
        <f t="shared" ca="1" si="415"/>
        <v>1</v>
      </c>
      <c r="U1510" s="80" t="e">
        <f t="shared" ca="1" si="416"/>
        <v>#N/A</v>
      </c>
      <c r="V1510" s="2"/>
      <c r="W1510" s="2"/>
      <c r="X1510" s="2"/>
      <c r="Y1510" s="2"/>
      <c r="AB1510" s="6"/>
      <c r="AC1510" s="6"/>
      <c r="AP1510" s="35" t="e">
        <f t="shared" si="418"/>
        <v>#N/A</v>
      </c>
      <c r="AQ1510" s="78" t="e">
        <f t="shared" ca="1" si="419"/>
        <v>#N/A</v>
      </c>
    </row>
    <row r="1511" spans="1:43">
      <c r="A1511" s="74">
        <v>1.9731278535996999</v>
      </c>
      <c r="B1511" s="74">
        <v>16800</v>
      </c>
      <c r="C1511" s="35">
        <v>0.119617224880383</v>
      </c>
      <c r="D1511" s="35">
        <f t="shared" ca="1" si="406"/>
        <v>17</v>
      </c>
      <c r="E1511" s="35">
        <f t="shared" ca="1" si="407"/>
        <v>1.8846551669306228E-3</v>
      </c>
      <c r="F1511" s="35">
        <f ca="1">E1511*'Input Sheet'!$D$2/SUM(OFFSET($E$4,0,0,'Input Sheet'!$D$2))</f>
        <v>0.8790018832391755</v>
      </c>
      <c r="G1511" s="35">
        <f t="shared" si="408"/>
        <v>1.9731278535996999</v>
      </c>
      <c r="H1511" s="35">
        <f t="shared" si="409"/>
        <v>7</v>
      </c>
      <c r="J1511" s="19">
        <v>1508</v>
      </c>
      <c r="K1511" s="30" t="str">
        <f t="shared" si="410"/>
        <v/>
      </c>
      <c r="L1511" s="77" t="str">
        <f t="shared" si="411"/>
        <v/>
      </c>
      <c r="M1511" s="27" t="str">
        <f t="shared" si="417"/>
        <v/>
      </c>
      <c r="N1511" s="22" t="str">
        <f t="shared" si="412"/>
        <v/>
      </c>
      <c r="O1511" s="28" t="str">
        <f t="shared" ca="1" si="413"/>
        <v/>
      </c>
      <c r="P1511" s="28" t="str">
        <f t="shared" ca="1" si="414"/>
        <v/>
      </c>
      <c r="Q1511" s="20" t="str">
        <f ca="1">IF(O1511="","",SUM($P$4:$P1511))</f>
        <v/>
      </c>
      <c r="R1511" s="28" t="e">
        <f t="shared" si="420"/>
        <v>#N/A</v>
      </c>
      <c r="S1511" s="77">
        <f ca="1">SUM(L$4:L1511)</f>
        <v>2.0942968194393936</v>
      </c>
      <c r="T1511" s="80">
        <f t="shared" ca="1" si="415"/>
        <v>1</v>
      </c>
      <c r="U1511" s="80" t="e">
        <f t="shared" ca="1" si="416"/>
        <v>#N/A</v>
      </c>
      <c r="V1511" s="2"/>
      <c r="W1511" s="2"/>
      <c r="X1511" s="2"/>
      <c r="Y1511" s="2"/>
      <c r="AB1511" s="6"/>
      <c r="AC1511" s="6"/>
      <c r="AP1511" s="35" t="e">
        <f t="shared" si="418"/>
        <v>#N/A</v>
      </c>
      <c r="AQ1511" s="78" t="e">
        <f t="shared" ca="1" si="419"/>
        <v>#N/A</v>
      </c>
    </row>
    <row r="1512" spans="1:43">
      <c r="A1512" s="74">
        <v>2.09342168516224</v>
      </c>
      <c r="B1512" s="74">
        <v>16801</v>
      </c>
      <c r="C1512" s="35">
        <v>0</v>
      </c>
      <c r="D1512" s="35">
        <f t="shared" ca="1" si="406"/>
        <v>19</v>
      </c>
      <c r="E1512" s="35">
        <f t="shared" ca="1" si="407"/>
        <v>1.0051494223629991E-3</v>
      </c>
      <c r="F1512" s="35">
        <f ca="1">E1512*'Input Sheet'!$D$2/SUM(OFFSET($E$4,0,0,'Input Sheet'!$D$2))</f>
        <v>0.46880100439422701</v>
      </c>
      <c r="G1512" s="35" t="str">
        <f t="shared" si="408"/>
        <v/>
      </c>
      <c r="H1512" s="35" t="str">
        <f t="shared" si="409"/>
        <v/>
      </c>
      <c r="J1512" s="19">
        <v>1509</v>
      </c>
      <c r="K1512" s="30" t="str">
        <f t="shared" si="410"/>
        <v/>
      </c>
      <c r="L1512" s="77" t="str">
        <f t="shared" si="411"/>
        <v/>
      </c>
      <c r="M1512" s="27" t="str">
        <f t="shared" si="417"/>
        <v/>
      </c>
      <c r="N1512" s="22" t="str">
        <f t="shared" si="412"/>
        <v/>
      </c>
      <c r="O1512" s="28" t="str">
        <f t="shared" ca="1" si="413"/>
        <v/>
      </c>
      <c r="P1512" s="28" t="str">
        <f t="shared" ca="1" si="414"/>
        <v/>
      </c>
      <c r="Q1512" s="20" t="str">
        <f ca="1">IF(O1512="","",SUM($P$4:$P1512))</f>
        <v/>
      </c>
      <c r="R1512" s="28" t="e">
        <f t="shared" si="420"/>
        <v>#N/A</v>
      </c>
      <c r="S1512" s="77">
        <f ca="1">SUM(L$4:L1512)</f>
        <v>2.0942968194393936</v>
      </c>
      <c r="T1512" s="80">
        <f t="shared" ca="1" si="415"/>
        <v>1</v>
      </c>
      <c r="U1512" s="80" t="e">
        <f t="shared" ca="1" si="416"/>
        <v>#N/A</v>
      </c>
      <c r="V1512" s="2"/>
      <c r="W1512" s="2"/>
      <c r="X1512" s="2"/>
      <c r="Y1512" s="2"/>
      <c r="AB1512" s="6"/>
      <c r="AC1512" s="6"/>
      <c r="AP1512" s="35" t="e">
        <f t="shared" si="418"/>
        <v>#N/A</v>
      </c>
      <c r="AQ1512" s="78" t="e">
        <f t="shared" ca="1" si="419"/>
        <v>#N/A</v>
      </c>
    </row>
    <row r="1513" spans="1:43">
      <c r="A1513" s="74">
        <v>2.2600713879850698</v>
      </c>
      <c r="B1513" s="74">
        <v>16804</v>
      </c>
      <c r="C1513" s="35">
        <v>0</v>
      </c>
      <c r="D1513" s="35">
        <f t="shared" ca="1" si="406"/>
        <v>23</v>
      </c>
      <c r="E1513" s="35">
        <f t="shared" ca="1" si="407"/>
        <v>6.587144272767226E-4</v>
      </c>
      <c r="F1513" s="35">
        <f ca="1">E1513*'Input Sheet'!$D$2/SUM(OFFSET($E$4,0,0,'Input Sheet'!$D$2))</f>
        <v>0.30722395919039147</v>
      </c>
      <c r="G1513" s="35" t="str">
        <f t="shared" si="408"/>
        <v/>
      </c>
      <c r="H1513" s="35" t="str">
        <f t="shared" si="409"/>
        <v/>
      </c>
      <c r="J1513" s="19">
        <v>1510</v>
      </c>
      <c r="K1513" s="30" t="str">
        <f t="shared" si="410"/>
        <v/>
      </c>
      <c r="L1513" s="77" t="str">
        <f t="shared" si="411"/>
        <v/>
      </c>
      <c r="M1513" s="27" t="str">
        <f t="shared" si="417"/>
        <v/>
      </c>
      <c r="N1513" s="22" t="str">
        <f t="shared" si="412"/>
        <v/>
      </c>
      <c r="O1513" s="28" t="str">
        <f t="shared" ca="1" si="413"/>
        <v/>
      </c>
      <c r="P1513" s="28" t="str">
        <f t="shared" ca="1" si="414"/>
        <v/>
      </c>
      <c r="Q1513" s="20" t="str">
        <f ca="1">IF(O1513="","",SUM($P$4:$P1513))</f>
        <v/>
      </c>
      <c r="R1513" s="28" t="e">
        <f t="shared" si="420"/>
        <v>#N/A</v>
      </c>
      <c r="S1513" s="77">
        <f ca="1">SUM(L$4:L1513)</f>
        <v>2.0942968194393936</v>
      </c>
      <c r="T1513" s="80">
        <f t="shared" ca="1" si="415"/>
        <v>1</v>
      </c>
      <c r="U1513" s="80" t="e">
        <f t="shared" ca="1" si="416"/>
        <v>#N/A</v>
      </c>
      <c r="V1513" s="2"/>
      <c r="W1513" s="2"/>
      <c r="X1513" s="2"/>
      <c r="Y1513" s="2"/>
      <c r="AB1513" s="6"/>
      <c r="AC1513" s="6"/>
      <c r="AP1513" s="35" t="e">
        <f t="shared" si="418"/>
        <v>#N/A</v>
      </c>
      <c r="AQ1513" s="78" t="e">
        <f t="shared" ca="1" si="419"/>
        <v>#N/A</v>
      </c>
    </row>
    <row r="1514" spans="1:43">
      <c r="A1514" s="74">
        <v>1.76342799356294</v>
      </c>
      <c r="B1514" s="74">
        <v>16806</v>
      </c>
      <c r="C1514" s="35">
        <v>2.9239766081871298E-2</v>
      </c>
      <c r="D1514" s="35">
        <f t="shared" ca="1" si="406"/>
        <v>13</v>
      </c>
      <c r="E1514" s="35">
        <f t="shared" ca="1" si="407"/>
        <v>2.6095225388270168E-3</v>
      </c>
      <c r="F1514" s="35">
        <f ca="1">E1514*'Input Sheet'!$D$2/SUM(OFFSET($E$4,0,0,'Input Sheet'!$D$2))</f>
        <v>1.2170795306388587</v>
      </c>
      <c r="G1514" s="35">
        <f t="shared" si="408"/>
        <v>1.76342799356294</v>
      </c>
      <c r="H1514" s="35">
        <f t="shared" si="409"/>
        <v>2</v>
      </c>
      <c r="J1514" s="19">
        <v>1511</v>
      </c>
      <c r="K1514" s="30" t="str">
        <f t="shared" si="410"/>
        <v/>
      </c>
      <c r="L1514" s="77" t="str">
        <f t="shared" si="411"/>
        <v/>
      </c>
      <c r="M1514" s="27" t="str">
        <f t="shared" si="417"/>
        <v/>
      </c>
      <c r="N1514" s="22" t="str">
        <f t="shared" si="412"/>
        <v/>
      </c>
      <c r="O1514" s="28" t="str">
        <f t="shared" ca="1" si="413"/>
        <v/>
      </c>
      <c r="P1514" s="28" t="str">
        <f t="shared" ca="1" si="414"/>
        <v/>
      </c>
      <c r="Q1514" s="20" t="str">
        <f ca="1">IF(O1514="","",SUM($P$4:$P1514))</f>
        <v/>
      </c>
      <c r="R1514" s="28" t="e">
        <f t="shared" si="420"/>
        <v>#N/A</v>
      </c>
      <c r="S1514" s="77">
        <f ca="1">SUM(L$4:L1514)</f>
        <v>2.0942968194393936</v>
      </c>
      <c r="T1514" s="80">
        <f t="shared" ca="1" si="415"/>
        <v>1</v>
      </c>
      <c r="U1514" s="80" t="e">
        <f t="shared" ca="1" si="416"/>
        <v>#N/A</v>
      </c>
      <c r="V1514" s="2"/>
      <c r="W1514" s="2"/>
      <c r="X1514" s="2"/>
      <c r="Y1514" s="2"/>
      <c r="AB1514" s="6"/>
      <c r="AC1514" s="6"/>
      <c r="AP1514" s="35" t="e">
        <f t="shared" si="418"/>
        <v>#N/A</v>
      </c>
      <c r="AQ1514" s="78" t="e">
        <f t="shared" ca="1" si="419"/>
        <v>#N/A</v>
      </c>
    </row>
    <row r="1515" spans="1:43">
      <c r="A1515" s="74">
        <v>2.6263403673750401</v>
      </c>
      <c r="B1515" s="74">
        <v>16808</v>
      </c>
      <c r="C1515" s="35">
        <v>0</v>
      </c>
      <c r="D1515" s="35">
        <f t="shared" ca="1" si="406"/>
        <v>30</v>
      </c>
      <c r="E1515" s="35">
        <f t="shared" ca="1" si="407"/>
        <v>1.2681791777477088E-3</v>
      </c>
      <c r="F1515" s="35">
        <f ca="1">E1515*'Input Sheet'!$D$2/SUM(OFFSET($E$4,0,0,'Input Sheet'!$D$2))</f>
        <v>0.59147790274037981</v>
      </c>
      <c r="G1515" s="35" t="str">
        <f t="shared" si="408"/>
        <v/>
      </c>
      <c r="H1515" s="35" t="str">
        <f t="shared" si="409"/>
        <v/>
      </c>
      <c r="J1515" s="19">
        <v>1512</v>
      </c>
      <c r="K1515" s="30" t="str">
        <f t="shared" si="410"/>
        <v/>
      </c>
      <c r="L1515" s="77" t="str">
        <f t="shared" si="411"/>
        <v/>
      </c>
      <c r="M1515" s="27" t="str">
        <f t="shared" si="417"/>
        <v/>
      </c>
      <c r="N1515" s="22" t="str">
        <f t="shared" si="412"/>
        <v/>
      </c>
      <c r="O1515" s="28" t="str">
        <f t="shared" ca="1" si="413"/>
        <v/>
      </c>
      <c r="P1515" s="28" t="str">
        <f t="shared" ca="1" si="414"/>
        <v/>
      </c>
      <c r="Q1515" s="20" t="str">
        <f ca="1">IF(O1515="","",SUM($P$4:$P1515))</f>
        <v/>
      </c>
      <c r="R1515" s="28" t="e">
        <f t="shared" si="420"/>
        <v>#N/A</v>
      </c>
      <c r="S1515" s="77">
        <f ca="1">SUM(L$4:L1515)</f>
        <v>2.0942968194393936</v>
      </c>
      <c r="T1515" s="80">
        <f t="shared" ca="1" si="415"/>
        <v>1</v>
      </c>
      <c r="U1515" s="80" t="e">
        <f t="shared" ca="1" si="416"/>
        <v>#N/A</v>
      </c>
      <c r="V1515" s="2"/>
      <c r="W1515" s="2"/>
      <c r="X1515" s="2"/>
      <c r="Y1515" s="2"/>
      <c r="AB1515" s="6"/>
      <c r="AC1515" s="6"/>
      <c r="AP1515" s="35" t="e">
        <f t="shared" si="418"/>
        <v>#N/A</v>
      </c>
      <c r="AQ1515" s="78" t="e">
        <f t="shared" ca="1" si="419"/>
        <v>#N/A</v>
      </c>
    </row>
    <row r="1516" spans="1:43">
      <c r="A1516" s="74">
        <v>2.3598354823398902</v>
      </c>
      <c r="B1516" s="74">
        <v>16809</v>
      </c>
      <c r="C1516" s="35">
        <v>0</v>
      </c>
      <c r="D1516" s="35">
        <f t="shared" ca="1" si="406"/>
        <v>25</v>
      </c>
      <c r="E1516" s="35">
        <f t="shared" ca="1" si="407"/>
        <v>7.2564263111767296E-4</v>
      </c>
      <c r="F1516" s="35">
        <f ca="1">E1516*'Input Sheet'!$D$2/SUM(OFFSET($E$4,0,0,'Input Sheet'!$D$2))</f>
        <v>0.33843922777123336</v>
      </c>
      <c r="G1516" s="35" t="str">
        <f t="shared" si="408"/>
        <v/>
      </c>
      <c r="H1516" s="35" t="str">
        <f t="shared" si="409"/>
        <v/>
      </c>
      <c r="J1516" s="19">
        <v>1513</v>
      </c>
      <c r="K1516" s="30" t="str">
        <f t="shared" si="410"/>
        <v/>
      </c>
      <c r="L1516" s="77" t="str">
        <f t="shared" si="411"/>
        <v/>
      </c>
      <c r="M1516" s="27" t="str">
        <f t="shared" si="417"/>
        <v/>
      </c>
      <c r="N1516" s="22" t="str">
        <f t="shared" si="412"/>
        <v/>
      </c>
      <c r="O1516" s="28" t="str">
        <f t="shared" ca="1" si="413"/>
        <v/>
      </c>
      <c r="P1516" s="28" t="str">
        <f t="shared" ca="1" si="414"/>
        <v/>
      </c>
      <c r="Q1516" s="20" t="str">
        <f ca="1">IF(O1516="","",SUM($P$4:$P1516))</f>
        <v/>
      </c>
      <c r="R1516" s="28" t="e">
        <f t="shared" si="420"/>
        <v>#N/A</v>
      </c>
      <c r="S1516" s="77">
        <f ca="1">SUM(L$4:L1516)</f>
        <v>2.0942968194393936</v>
      </c>
      <c r="T1516" s="80">
        <f t="shared" ca="1" si="415"/>
        <v>1</v>
      </c>
      <c r="U1516" s="80" t="e">
        <f t="shared" ca="1" si="416"/>
        <v>#N/A</v>
      </c>
      <c r="V1516" s="2"/>
      <c r="W1516" s="2"/>
      <c r="X1516" s="2"/>
      <c r="Y1516" s="2"/>
      <c r="AB1516" s="6"/>
      <c r="AC1516" s="6"/>
      <c r="AP1516" s="35" t="e">
        <f t="shared" si="418"/>
        <v>#N/A</v>
      </c>
      <c r="AQ1516" s="78" t="e">
        <f t="shared" ca="1" si="419"/>
        <v>#N/A</v>
      </c>
    </row>
    <row r="1517" spans="1:43">
      <c r="A1517" s="74">
        <v>3.4019172505175699</v>
      </c>
      <c r="B1517" s="74">
        <v>16814</v>
      </c>
      <c r="C1517" s="35">
        <v>0</v>
      </c>
      <c r="D1517" s="35">
        <f t="shared" ca="1" si="406"/>
        <v>47</v>
      </c>
      <c r="E1517" s="35">
        <f t="shared" ca="1" si="407"/>
        <v>1.1307931001583737E-2</v>
      </c>
      <c r="F1517" s="35">
        <f ca="1">E1517*'Input Sheet'!$D$2/SUM(OFFSET($E$4,0,0,'Input Sheet'!$D$2))</f>
        <v>5.2740112994350534</v>
      </c>
      <c r="G1517" s="35" t="str">
        <f t="shared" si="408"/>
        <v/>
      </c>
      <c r="H1517" s="35" t="str">
        <f t="shared" si="409"/>
        <v/>
      </c>
      <c r="J1517" s="19">
        <v>1514</v>
      </c>
      <c r="K1517" s="30" t="str">
        <f t="shared" si="410"/>
        <v/>
      </c>
      <c r="L1517" s="77" t="str">
        <f t="shared" si="411"/>
        <v/>
      </c>
      <c r="M1517" s="27" t="str">
        <f t="shared" si="417"/>
        <v/>
      </c>
      <c r="N1517" s="22" t="str">
        <f t="shared" si="412"/>
        <v/>
      </c>
      <c r="O1517" s="28" t="str">
        <f t="shared" ca="1" si="413"/>
        <v/>
      </c>
      <c r="P1517" s="28" t="str">
        <f t="shared" ca="1" si="414"/>
        <v/>
      </c>
      <c r="Q1517" s="20" t="str">
        <f ca="1">IF(O1517="","",SUM($P$4:$P1517))</f>
        <v/>
      </c>
      <c r="R1517" s="28" t="e">
        <f t="shared" si="420"/>
        <v>#N/A</v>
      </c>
      <c r="S1517" s="77">
        <f ca="1">SUM(L$4:L1517)</f>
        <v>2.0942968194393936</v>
      </c>
      <c r="T1517" s="80">
        <f t="shared" ca="1" si="415"/>
        <v>1</v>
      </c>
      <c r="U1517" s="80" t="e">
        <f t="shared" ca="1" si="416"/>
        <v>#N/A</v>
      </c>
      <c r="V1517" s="2"/>
      <c r="W1517" s="2"/>
      <c r="X1517" s="2"/>
      <c r="Y1517" s="2"/>
      <c r="AB1517" s="6"/>
      <c r="AC1517" s="6"/>
      <c r="AP1517" s="35" t="e">
        <f t="shared" si="418"/>
        <v>#N/A</v>
      </c>
      <c r="AQ1517" s="78" t="e">
        <f t="shared" ca="1" si="419"/>
        <v>#N/A</v>
      </c>
    </row>
    <row r="1518" spans="1:43">
      <c r="A1518" s="74">
        <v>2.2201080880400501</v>
      </c>
      <c r="B1518" s="74">
        <v>16816</v>
      </c>
      <c r="C1518" s="35">
        <v>0</v>
      </c>
      <c r="D1518" s="35">
        <f t="shared" ca="1" si="406"/>
        <v>22</v>
      </c>
      <c r="E1518" s="35">
        <f t="shared" ca="1" si="407"/>
        <v>6.717582773218062E-4</v>
      </c>
      <c r="F1518" s="35">
        <f ca="1">E1518*'Input Sheet'!$D$2/SUM(OFFSET($E$4,0,0,'Input Sheet'!$D$2))</f>
        <v>0.31330760194663687</v>
      </c>
      <c r="G1518" s="35" t="str">
        <f t="shared" si="408"/>
        <v/>
      </c>
      <c r="H1518" s="35" t="str">
        <f t="shared" si="409"/>
        <v/>
      </c>
      <c r="J1518" s="19">
        <v>1515</v>
      </c>
      <c r="K1518" s="30" t="str">
        <f t="shared" si="410"/>
        <v/>
      </c>
      <c r="L1518" s="77" t="str">
        <f t="shared" si="411"/>
        <v/>
      </c>
      <c r="M1518" s="27" t="str">
        <f t="shared" si="417"/>
        <v/>
      </c>
      <c r="N1518" s="22" t="str">
        <f t="shared" si="412"/>
        <v/>
      </c>
      <c r="O1518" s="28" t="str">
        <f t="shared" ca="1" si="413"/>
        <v/>
      </c>
      <c r="P1518" s="28" t="str">
        <f t="shared" ca="1" si="414"/>
        <v/>
      </c>
      <c r="Q1518" s="20" t="str">
        <f ca="1">IF(O1518="","",SUM($P$4:$P1518))</f>
        <v/>
      </c>
      <c r="R1518" s="28" t="e">
        <f t="shared" si="420"/>
        <v>#N/A</v>
      </c>
      <c r="S1518" s="77">
        <f ca="1">SUM(L$4:L1518)</f>
        <v>2.0942968194393936</v>
      </c>
      <c r="T1518" s="80">
        <f t="shared" ca="1" si="415"/>
        <v>1</v>
      </c>
      <c r="U1518" s="80" t="e">
        <f t="shared" ca="1" si="416"/>
        <v>#N/A</v>
      </c>
      <c r="V1518" s="2"/>
      <c r="W1518" s="2"/>
      <c r="X1518" s="2"/>
      <c r="Y1518" s="2"/>
      <c r="AB1518" s="6"/>
      <c r="AC1518" s="6"/>
      <c r="AP1518" s="35" t="e">
        <f t="shared" si="418"/>
        <v>#N/A</v>
      </c>
      <c r="AQ1518" s="78" t="e">
        <f t="shared" ca="1" si="419"/>
        <v>#N/A</v>
      </c>
    </row>
    <row r="1519" spans="1:43">
      <c r="A1519" s="74">
        <v>2</v>
      </c>
      <c r="B1519" s="74">
        <v>16818</v>
      </c>
      <c r="C1519" s="35">
        <v>3.7037037037036999E-3</v>
      </c>
      <c r="D1519" s="35">
        <f t="shared" ca="1" si="406"/>
        <v>17</v>
      </c>
      <c r="E1519" s="35">
        <f t="shared" ca="1" si="407"/>
        <v>1.8846551669306228E-3</v>
      </c>
      <c r="F1519" s="35">
        <f ca="1">E1519*'Input Sheet'!$D$2/SUM(OFFSET($E$4,0,0,'Input Sheet'!$D$2))</f>
        <v>0.8790018832391755</v>
      </c>
      <c r="G1519" s="35">
        <f t="shared" si="408"/>
        <v>2</v>
      </c>
      <c r="H1519" s="35">
        <f t="shared" si="409"/>
        <v>4</v>
      </c>
      <c r="J1519" s="19">
        <v>1516</v>
      </c>
      <c r="K1519" s="30" t="str">
        <f t="shared" si="410"/>
        <v/>
      </c>
      <c r="L1519" s="77" t="str">
        <f t="shared" si="411"/>
        <v/>
      </c>
      <c r="M1519" s="27" t="str">
        <f t="shared" si="417"/>
        <v/>
      </c>
      <c r="N1519" s="22" t="str">
        <f t="shared" si="412"/>
        <v/>
      </c>
      <c r="O1519" s="28" t="str">
        <f t="shared" ca="1" si="413"/>
        <v/>
      </c>
      <c r="P1519" s="28" t="str">
        <f t="shared" ca="1" si="414"/>
        <v/>
      </c>
      <c r="Q1519" s="20" t="str">
        <f ca="1">IF(O1519="","",SUM($P$4:$P1519))</f>
        <v/>
      </c>
      <c r="R1519" s="28" t="e">
        <f t="shared" si="420"/>
        <v>#N/A</v>
      </c>
      <c r="S1519" s="77">
        <f ca="1">SUM(L$4:L1519)</f>
        <v>2.0942968194393936</v>
      </c>
      <c r="T1519" s="80">
        <f t="shared" ca="1" si="415"/>
        <v>1</v>
      </c>
      <c r="U1519" s="80" t="e">
        <f t="shared" ca="1" si="416"/>
        <v>#N/A</v>
      </c>
      <c r="V1519" s="2"/>
      <c r="W1519" s="2"/>
      <c r="X1519" s="2"/>
      <c r="Y1519" s="2"/>
      <c r="AB1519" s="6"/>
      <c r="AC1519" s="6"/>
      <c r="AP1519" s="35" t="e">
        <f t="shared" si="418"/>
        <v>#N/A</v>
      </c>
      <c r="AQ1519" s="78" t="e">
        <f t="shared" ca="1" si="419"/>
        <v>#N/A</v>
      </c>
    </row>
    <row r="1520" spans="1:43">
      <c r="A1520" s="74">
        <v>2.2253092817258602</v>
      </c>
      <c r="B1520" s="74">
        <v>16822</v>
      </c>
      <c r="C1520" s="35">
        <v>0</v>
      </c>
      <c r="D1520" s="35">
        <f t="shared" ca="1" si="406"/>
        <v>22</v>
      </c>
      <c r="E1520" s="35">
        <f t="shared" ca="1" si="407"/>
        <v>6.717582773218062E-4</v>
      </c>
      <c r="F1520" s="35">
        <f ca="1">E1520*'Input Sheet'!$D$2/SUM(OFFSET($E$4,0,0,'Input Sheet'!$D$2))</f>
        <v>0.31330760194663687</v>
      </c>
      <c r="G1520" s="35" t="str">
        <f t="shared" si="408"/>
        <v/>
      </c>
      <c r="H1520" s="35" t="str">
        <f t="shared" si="409"/>
        <v/>
      </c>
      <c r="J1520" s="19">
        <v>1517</v>
      </c>
      <c r="K1520" s="30" t="str">
        <f t="shared" si="410"/>
        <v/>
      </c>
      <c r="L1520" s="77" t="str">
        <f t="shared" si="411"/>
        <v/>
      </c>
      <c r="M1520" s="27" t="str">
        <f t="shared" si="417"/>
        <v/>
      </c>
      <c r="N1520" s="22" t="str">
        <f t="shared" si="412"/>
        <v/>
      </c>
      <c r="O1520" s="28" t="str">
        <f t="shared" ca="1" si="413"/>
        <v/>
      </c>
      <c r="P1520" s="28" t="str">
        <f t="shared" ca="1" si="414"/>
        <v/>
      </c>
      <c r="Q1520" s="20" t="str">
        <f ca="1">IF(O1520="","",SUM($P$4:$P1520))</f>
        <v/>
      </c>
      <c r="R1520" s="28" t="e">
        <f t="shared" si="420"/>
        <v>#N/A</v>
      </c>
      <c r="S1520" s="77">
        <f ca="1">SUM(L$4:L1520)</f>
        <v>2.0942968194393936</v>
      </c>
      <c r="T1520" s="80">
        <f t="shared" ca="1" si="415"/>
        <v>1</v>
      </c>
      <c r="U1520" s="80" t="e">
        <f t="shared" ca="1" si="416"/>
        <v>#N/A</v>
      </c>
      <c r="V1520" s="2"/>
      <c r="W1520" s="2"/>
      <c r="X1520" s="2"/>
      <c r="Y1520" s="2"/>
      <c r="AB1520" s="6"/>
      <c r="AC1520" s="6"/>
      <c r="AP1520" s="35" t="e">
        <f t="shared" si="418"/>
        <v>#N/A</v>
      </c>
      <c r="AQ1520" s="78" t="e">
        <f t="shared" ca="1" si="419"/>
        <v>#N/A</v>
      </c>
    </row>
    <row r="1521" spans="1:43">
      <c r="A1521" s="74">
        <v>2.3502480183341601</v>
      </c>
      <c r="B1521" s="74">
        <v>16826</v>
      </c>
      <c r="C1521" s="35">
        <v>0</v>
      </c>
      <c r="D1521" s="35">
        <f t="shared" ca="1" si="406"/>
        <v>25</v>
      </c>
      <c r="E1521" s="35">
        <f t="shared" ca="1" si="407"/>
        <v>7.2564263111767296E-4</v>
      </c>
      <c r="F1521" s="35">
        <f ca="1">E1521*'Input Sheet'!$D$2/SUM(OFFSET($E$4,0,0,'Input Sheet'!$D$2))</f>
        <v>0.33843922777123336</v>
      </c>
      <c r="G1521" s="35" t="str">
        <f t="shared" si="408"/>
        <v/>
      </c>
      <c r="H1521" s="35" t="str">
        <f t="shared" si="409"/>
        <v/>
      </c>
      <c r="J1521" s="19">
        <v>1518</v>
      </c>
      <c r="K1521" s="30" t="str">
        <f t="shared" si="410"/>
        <v/>
      </c>
      <c r="L1521" s="77" t="str">
        <f t="shared" si="411"/>
        <v/>
      </c>
      <c r="M1521" s="27" t="str">
        <f t="shared" si="417"/>
        <v/>
      </c>
      <c r="N1521" s="22" t="str">
        <f t="shared" si="412"/>
        <v/>
      </c>
      <c r="O1521" s="28" t="str">
        <f t="shared" ca="1" si="413"/>
        <v/>
      </c>
      <c r="P1521" s="28" t="str">
        <f t="shared" ca="1" si="414"/>
        <v/>
      </c>
      <c r="Q1521" s="20" t="str">
        <f ca="1">IF(O1521="","",SUM($P$4:$P1521))</f>
        <v/>
      </c>
      <c r="R1521" s="28" t="e">
        <f t="shared" si="420"/>
        <v>#N/A</v>
      </c>
      <c r="S1521" s="77">
        <f ca="1">SUM(L$4:L1521)</f>
        <v>2.0942968194393936</v>
      </c>
      <c r="T1521" s="80">
        <f t="shared" ca="1" si="415"/>
        <v>1</v>
      </c>
      <c r="U1521" s="80" t="e">
        <f t="shared" ca="1" si="416"/>
        <v>#N/A</v>
      </c>
      <c r="V1521" s="2"/>
      <c r="W1521" s="2"/>
      <c r="X1521" s="2"/>
      <c r="Y1521" s="2"/>
      <c r="AB1521" s="6"/>
      <c r="AC1521" s="6"/>
      <c r="AP1521" s="35" t="e">
        <f t="shared" si="418"/>
        <v>#N/A</v>
      </c>
      <c r="AQ1521" s="78" t="e">
        <f t="shared" ca="1" si="419"/>
        <v>#N/A</v>
      </c>
    </row>
    <row r="1522" spans="1:43">
      <c r="A1522" s="74">
        <v>1.78532983501077</v>
      </c>
      <c r="B1522" s="74">
        <v>16829</v>
      </c>
      <c r="C1522" s="35">
        <v>0</v>
      </c>
      <c r="D1522" s="35">
        <f t="shared" ca="1" si="406"/>
        <v>13</v>
      </c>
      <c r="E1522" s="35">
        <f t="shared" ca="1" si="407"/>
        <v>2.6095225388270168E-3</v>
      </c>
      <c r="F1522" s="35">
        <f ca="1">E1522*'Input Sheet'!$D$2/SUM(OFFSET($E$4,0,0,'Input Sheet'!$D$2))</f>
        <v>1.2170795306388587</v>
      </c>
      <c r="G1522" s="35" t="str">
        <f t="shared" si="408"/>
        <v/>
      </c>
      <c r="H1522" s="35" t="str">
        <f t="shared" si="409"/>
        <v/>
      </c>
      <c r="J1522" s="19">
        <v>1519</v>
      </c>
      <c r="K1522" s="30" t="str">
        <f t="shared" si="410"/>
        <v/>
      </c>
      <c r="L1522" s="77" t="str">
        <f t="shared" si="411"/>
        <v/>
      </c>
      <c r="M1522" s="27" t="str">
        <f t="shared" si="417"/>
        <v/>
      </c>
      <c r="N1522" s="22" t="str">
        <f t="shared" si="412"/>
        <v/>
      </c>
      <c r="O1522" s="28" t="str">
        <f t="shared" ca="1" si="413"/>
        <v/>
      </c>
      <c r="P1522" s="28" t="str">
        <f t="shared" ca="1" si="414"/>
        <v/>
      </c>
      <c r="Q1522" s="20" t="str">
        <f ca="1">IF(O1522="","",SUM($P$4:$P1522))</f>
        <v/>
      </c>
      <c r="R1522" s="28" t="e">
        <f t="shared" si="420"/>
        <v>#N/A</v>
      </c>
      <c r="S1522" s="77">
        <f ca="1">SUM(L$4:L1522)</f>
        <v>2.0942968194393936</v>
      </c>
      <c r="T1522" s="80">
        <f t="shared" ca="1" si="415"/>
        <v>1</v>
      </c>
      <c r="U1522" s="80" t="e">
        <f t="shared" ca="1" si="416"/>
        <v>#N/A</v>
      </c>
      <c r="V1522" s="2"/>
      <c r="W1522" s="2"/>
      <c r="X1522" s="2"/>
      <c r="Y1522" s="2"/>
      <c r="AB1522" s="6"/>
      <c r="AC1522" s="6"/>
      <c r="AP1522" s="35" t="e">
        <f t="shared" si="418"/>
        <v>#N/A</v>
      </c>
      <c r="AQ1522" s="78" t="e">
        <f t="shared" ca="1" si="419"/>
        <v>#N/A</v>
      </c>
    </row>
    <row r="1523" spans="1:43">
      <c r="A1523" s="74">
        <v>2.00432137378264</v>
      </c>
      <c r="B1523" s="74">
        <v>16830</v>
      </c>
      <c r="C1523" s="35">
        <v>0</v>
      </c>
      <c r="D1523" s="35">
        <f t="shared" ca="1" si="406"/>
        <v>18</v>
      </c>
      <c r="E1523" s="35">
        <f t="shared" ca="1" si="407"/>
        <v>1.4283702317789985E-3</v>
      </c>
      <c r="F1523" s="35">
        <f ca="1">E1523*'Input Sheet'!$D$2/SUM(OFFSET($E$4,0,0,'Input Sheet'!$D$2))</f>
        <v>0.66619090098126998</v>
      </c>
      <c r="G1523" s="35" t="str">
        <f t="shared" si="408"/>
        <v/>
      </c>
      <c r="H1523" s="35" t="str">
        <f t="shared" si="409"/>
        <v/>
      </c>
      <c r="J1523" s="19">
        <v>1520</v>
      </c>
      <c r="K1523" s="30" t="str">
        <f t="shared" si="410"/>
        <v/>
      </c>
      <c r="L1523" s="77" t="str">
        <f t="shared" si="411"/>
        <v/>
      </c>
      <c r="M1523" s="27" t="str">
        <f t="shared" si="417"/>
        <v/>
      </c>
      <c r="N1523" s="22" t="str">
        <f t="shared" si="412"/>
        <v/>
      </c>
      <c r="O1523" s="28" t="str">
        <f t="shared" ca="1" si="413"/>
        <v/>
      </c>
      <c r="P1523" s="28" t="str">
        <f t="shared" ca="1" si="414"/>
        <v/>
      </c>
      <c r="Q1523" s="20" t="str">
        <f ca="1">IF(O1523="","",SUM($P$4:$P1523))</f>
        <v/>
      </c>
      <c r="R1523" s="28" t="e">
        <f t="shared" si="420"/>
        <v>#N/A</v>
      </c>
      <c r="S1523" s="77">
        <f ca="1">SUM(L$4:L1523)</f>
        <v>2.0942968194393936</v>
      </c>
      <c r="T1523" s="80">
        <f t="shared" ca="1" si="415"/>
        <v>1</v>
      </c>
      <c r="U1523" s="80" t="e">
        <f t="shared" ca="1" si="416"/>
        <v>#N/A</v>
      </c>
      <c r="V1523" s="2"/>
      <c r="W1523" s="2"/>
      <c r="X1523" s="2"/>
      <c r="Y1523" s="2"/>
      <c r="AB1523" s="6"/>
      <c r="AC1523" s="6"/>
      <c r="AP1523" s="35" t="e">
        <f t="shared" si="418"/>
        <v>#N/A</v>
      </c>
      <c r="AQ1523" s="78" t="e">
        <f t="shared" ca="1" si="419"/>
        <v>#N/A</v>
      </c>
    </row>
    <row r="1524" spans="1:43">
      <c r="A1524" s="74">
        <v>1.4623979978989601</v>
      </c>
      <c r="B1524" s="74">
        <v>16832</v>
      </c>
      <c r="C1524" s="35">
        <v>6.1452513966480403E-2</v>
      </c>
      <c r="D1524" s="35">
        <f t="shared" ca="1" si="406"/>
        <v>6</v>
      </c>
      <c r="E1524" s="35">
        <f t="shared" ca="1" si="407"/>
        <v>1.9385024574143549E-2</v>
      </c>
      <c r="F1524" s="35">
        <f ca="1">E1524*'Input Sheet'!$D$2/SUM(OFFSET($E$4,0,0,'Input Sheet'!$D$2))</f>
        <v>9.041162227602948</v>
      </c>
      <c r="G1524" s="35">
        <f t="shared" si="408"/>
        <v>1.4623979978989601</v>
      </c>
      <c r="H1524" s="35">
        <f t="shared" si="409"/>
        <v>5</v>
      </c>
      <c r="J1524" s="19">
        <v>1521</v>
      </c>
      <c r="K1524" s="30" t="str">
        <f t="shared" si="410"/>
        <v/>
      </c>
      <c r="L1524" s="77" t="str">
        <f t="shared" si="411"/>
        <v/>
      </c>
      <c r="M1524" s="27" t="str">
        <f t="shared" si="417"/>
        <v/>
      </c>
      <c r="N1524" s="22" t="str">
        <f t="shared" si="412"/>
        <v/>
      </c>
      <c r="O1524" s="28" t="str">
        <f t="shared" ca="1" si="413"/>
        <v/>
      </c>
      <c r="P1524" s="28" t="str">
        <f t="shared" ca="1" si="414"/>
        <v/>
      </c>
      <c r="Q1524" s="20" t="str">
        <f ca="1">IF(O1524="","",SUM($P$4:$P1524))</f>
        <v/>
      </c>
      <c r="R1524" s="28" t="e">
        <f t="shared" si="420"/>
        <v>#N/A</v>
      </c>
      <c r="S1524" s="77">
        <f ca="1">SUM(L$4:L1524)</f>
        <v>2.0942968194393936</v>
      </c>
      <c r="T1524" s="80">
        <f t="shared" ca="1" si="415"/>
        <v>1</v>
      </c>
      <c r="U1524" s="80" t="e">
        <f t="shared" ca="1" si="416"/>
        <v>#N/A</v>
      </c>
      <c r="V1524" s="2"/>
      <c r="W1524" s="2"/>
      <c r="X1524" s="2"/>
      <c r="Y1524" s="2"/>
      <c r="AB1524" s="6"/>
      <c r="AC1524" s="6"/>
      <c r="AP1524" s="35" t="e">
        <f t="shared" si="418"/>
        <v>#N/A</v>
      </c>
      <c r="AQ1524" s="78" t="e">
        <f t="shared" ca="1" si="419"/>
        <v>#N/A</v>
      </c>
    </row>
    <row r="1525" spans="1:43">
      <c r="A1525" s="74">
        <v>2.2576785748691801</v>
      </c>
      <c r="B1525" s="74">
        <v>16833</v>
      </c>
      <c r="C1525" s="35">
        <v>0</v>
      </c>
      <c r="D1525" s="35">
        <f t="shared" ca="1" si="406"/>
        <v>23</v>
      </c>
      <c r="E1525" s="35">
        <f t="shared" ca="1" si="407"/>
        <v>6.587144272767226E-4</v>
      </c>
      <c r="F1525" s="35">
        <f ca="1">E1525*'Input Sheet'!$D$2/SUM(OFFSET($E$4,0,0,'Input Sheet'!$D$2))</f>
        <v>0.30722395919039147</v>
      </c>
      <c r="G1525" s="35" t="str">
        <f t="shared" si="408"/>
        <v/>
      </c>
      <c r="H1525" s="35" t="str">
        <f t="shared" si="409"/>
        <v/>
      </c>
      <c r="J1525" s="19">
        <v>1522</v>
      </c>
      <c r="K1525" s="30" t="str">
        <f t="shared" si="410"/>
        <v/>
      </c>
      <c r="L1525" s="77" t="str">
        <f t="shared" si="411"/>
        <v/>
      </c>
      <c r="M1525" s="27" t="str">
        <f t="shared" si="417"/>
        <v/>
      </c>
      <c r="N1525" s="22" t="str">
        <f t="shared" si="412"/>
        <v/>
      </c>
      <c r="O1525" s="28" t="str">
        <f t="shared" ca="1" si="413"/>
        <v/>
      </c>
      <c r="P1525" s="28" t="str">
        <f t="shared" ca="1" si="414"/>
        <v/>
      </c>
      <c r="Q1525" s="20" t="str">
        <f ca="1">IF(O1525="","",SUM($P$4:$P1525))</f>
        <v/>
      </c>
      <c r="R1525" s="28" t="e">
        <f t="shared" si="420"/>
        <v>#N/A</v>
      </c>
      <c r="S1525" s="77">
        <f ca="1">SUM(L$4:L1525)</f>
        <v>2.0942968194393936</v>
      </c>
      <c r="T1525" s="80">
        <f t="shared" ca="1" si="415"/>
        <v>1</v>
      </c>
      <c r="U1525" s="80" t="e">
        <f t="shared" ca="1" si="416"/>
        <v>#N/A</v>
      </c>
      <c r="V1525" s="2"/>
      <c r="W1525" s="2"/>
      <c r="X1525" s="2"/>
      <c r="Y1525" s="2"/>
      <c r="AB1525" s="6"/>
      <c r="AC1525" s="6"/>
      <c r="AP1525" s="35" t="e">
        <f t="shared" si="418"/>
        <v>#N/A</v>
      </c>
      <c r="AQ1525" s="78" t="e">
        <f t="shared" ca="1" si="419"/>
        <v>#N/A</v>
      </c>
    </row>
    <row r="1526" spans="1:43">
      <c r="A1526" s="74">
        <v>2.3692158574101398</v>
      </c>
      <c r="B1526" s="74">
        <v>16834</v>
      </c>
      <c r="C1526" s="35">
        <v>0</v>
      </c>
      <c r="D1526" s="35">
        <f t="shared" ca="1" si="406"/>
        <v>25</v>
      </c>
      <c r="E1526" s="35">
        <f t="shared" ca="1" si="407"/>
        <v>7.2564263111767296E-4</v>
      </c>
      <c r="F1526" s="35">
        <f ca="1">E1526*'Input Sheet'!$D$2/SUM(OFFSET($E$4,0,0,'Input Sheet'!$D$2))</f>
        <v>0.33843922777123336</v>
      </c>
      <c r="G1526" s="35" t="str">
        <f t="shared" si="408"/>
        <v/>
      </c>
      <c r="H1526" s="35" t="str">
        <f t="shared" si="409"/>
        <v/>
      </c>
      <c r="J1526" s="19">
        <v>1523</v>
      </c>
      <c r="K1526" s="30" t="str">
        <f t="shared" si="410"/>
        <v/>
      </c>
      <c r="L1526" s="77" t="str">
        <f t="shared" si="411"/>
        <v/>
      </c>
      <c r="M1526" s="27" t="str">
        <f t="shared" si="417"/>
        <v/>
      </c>
      <c r="N1526" s="22" t="str">
        <f t="shared" si="412"/>
        <v/>
      </c>
      <c r="O1526" s="28" t="str">
        <f t="shared" ca="1" si="413"/>
        <v/>
      </c>
      <c r="P1526" s="28" t="str">
        <f t="shared" ca="1" si="414"/>
        <v/>
      </c>
      <c r="Q1526" s="20" t="str">
        <f ca="1">IF(O1526="","",SUM($P$4:$P1526))</f>
        <v/>
      </c>
      <c r="R1526" s="28" t="e">
        <f t="shared" si="420"/>
        <v>#N/A</v>
      </c>
      <c r="S1526" s="77">
        <f ca="1">SUM(L$4:L1526)</f>
        <v>2.0942968194393936</v>
      </c>
      <c r="T1526" s="80">
        <f t="shared" ca="1" si="415"/>
        <v>1</v>
      </c>
      <c r="U1526" s="80" t="e">
        <f t="shared" ca="1" si="416"/>
        <v>#N/A</v>
      </c>
      <c r="V1526" s="2"/>
      <c r="W1526" s="2"/>
      <c r="X1526" s="2"/>
      <c r="Y1526" s="2"/>
      <c r="AB1526" s="6"/>
      <c r="AC1526" s="6"/>
      <c r="AP1526" s="35" t="e">
        <f t="shared" si="418"/>
        <v>#N/A</v>
      </c>
      <c r="AQ1526" s="78" t="e">
        <f t="shared" ca="1" si="419"/>
        <v>#N/A</v>
      </c>
    </row>
    <row r="1527" spans="1:43">
      <c r="A1527" s="74">
        <v>1.9684829485539401</v>
      </c>
      <c r="B1527" s="74">
        <v>16835</v>
      </c>
      <c r="C1527" s="35">
        <v>0</v>
      </c>
      <c r="D1527" s="35">
        <f t="shared" ca="1" si="406"/>
        <v>17</v>
      </c>
      <c r="E1527" s="35">
        <f t="shared" ca="1" si="407"/>
        <v>1.8846551669306228E-3</v>
      </c>
      <c r="F1527" s="35">
        <f ca="1">E1527*'Input Sheet'!$D$2/SUM(OFFSET($E$4,0,0,'Input Sheet'!$D$2))</f>
        <v>0.8790018832391755</v>
      </c>
      <c r="G1527" s="35" t="str">
        <f t="shared" si="408"/>
        <v/>
      </c>
      <c r="H1527" s="35" t="str">
        <f t="shared" si="409"/>
        <v/>
      </c>
      <c r="J1527" s="19">
        <v>1524</v>
      </c>
      <c r="K1527" s="30" t="str">
        <f t="shared" si="410"/>
        <v/>
      </c>
      <c r="L1527" s="77" t="str">
        <f t="shared" si="411"/>
        <v/>
      </c>
      <c r="M1527" s="27" t="str">
        <f t="shared" si="417"/>
        <v/>
      </c>
      <c r="N1527" s="22" t="str">
        <f t="shared" si="412"/>
        <v/>
      </c>
      <c r="O1527" s="28" t="str">
        <f t="shared" ca="1" si="413"/>
        <v/>
      </c>
      <c r="P1527" s="28" t="str">
        <f t="shared" ca="1" si="414"/>
        <v/>
      </c>
      <c r="Q1527" s="20" t="str">
        <f ca="1">IF(O1527="","",SUM($P$4:$P1527))</f>
        <v/>
      </c>
      <c r="R1527" s="28" t="e">
        <f t="shared" si="420"/>
        <v>#N/A</v>
      </c>
      <c r="S1527" s="77">
        <f ca="1">SUM(L$4:L1527)</f>
        <v>2.0942968194393936</v>
      </c>
      <c r="T1527" s="80">
        <f t="shared" ca="1" si="415"/>
        <v>1</v>
      </c>
      <c r="U1527" s="80" t="e">
        <f t="shared" ca="1" si="416"/>
        <v>#N/A</v>
      </c>
      <c r="V1527" s="2"/>
      <c r="W1527" s="2"/>
      <c r="X1527" s="2"/>
      <c r="Y1527" s="2"/>
      <c r="AB1527" s="6"/>
      <c r="AC1527" s="6"/>
      <c r="AP1527" s="35" t="e">
        <f t="shared" si="418"/>
        <v>#N/A</v>
      </c>
      <c r="AQ1527" s="78" t="e">
        <f t="shared" ca="1" si="419"/>
        <v>#N/A</v>
      </c>
    </row>
    <row r="1528" spans="1:43">
      <c r="A1528" s="74">
        <v>2.24303804868629</v>
      </c>
      <c r="B1528" s="74">
        <v>16836</v>
      </c>
      <c r="C1528" s="35">
        <v>0</v>
      </c>
      <c r="D1528" s="35">
        <f t="shared" ca="1" si="406"/>
        <v>23</v>
      </c>
      <c r="E1528" s="35">
        <f t="shared" ca="1" si="407"/>
        <v>6.587144272767226E-4</v>
      </c>
      <c r="F1528" s="35">
        <f ca="1">E1528*'Input Sheet'!$D$2/SUM(OFFSET($E$4,0,0,'Input Sheet'!$D$2))</f>
        <v>0.30722395919039147</v>
      </c>
      <c r="G1528" s="35" t="str">
        <f t="shared" si="408"/>
        <v/>
      </c>
      <c r="H1528" s="35" t="str">
        <f t="shared" si="409"/>
        <v/>
      </c>
      <c r="J1528" s="19">
        <v>1525</v>
      </c>
      <c r="K1528" s="30" t="str">
        <f t="shared" si="410"/>
        <v/>
      </c>
      <c r="L1528" s="77" t="str">
        <f t="shared" si="411"/>
        <v/>
      </c>
      <c r="M1528" s="27" t="str">
        <f t="shared" si="417"/>
        <v/>
      </c>
      <c r="N1528" s="22" t="str">
        <f t="shared" si="412"/>
        <v/>
      </c>
      <c r="O1528" s="28" t="str">
        <f t="shared" ca="1" si="413"/>
        <v/>
      </c>
      <c r="P1528" s="28" t="str">
        <f t="shared" ca="1" si="414"/>
        <v/>
      </c>
      <c r="Q1528" s="20" t="str">
        <f ca="1">IF(O1528="","",SUM($P$4:$P1528))</f>
        <v/>
      </c>
      <c r="R1528" s="28" t="e">
        <f t="shared" si="420"/>
        <v>#N/A</v>
      </c>
      <c r="S1528" s="77">
        <f ca="1">SUM(L$4:L1528)</f>
        <v>2.0942968194393936</v>
      </c>
      <c r="T1528" s="80">
        <f t="shared" ca="1" si="415"/>
        <v>1</v>
      </c>
      <c r="U1528" s="80" t="e">
        <f t="shared" ca="1" si="416"/>
        <v>#N/A</v>
      </c>
      <c r="V1528" s="2"/>
      <c r="W1528" s="2"/>
      <c r="X1528" s="2"/>
      <c r="Y1528" s="2"/>
      <c r="AB1528" s="6"/>
      <c r="AC1528" s="6"/>
      <c r="AP1528" s="35" t="e">
        <f t="shared" si="418"/>
        <v>#N/A</v>
      </c>
      <c r="AQ1528" s="78" t="e">
        <f t="shared" ca="1" si="419"/>
        <v>#N/A</v>
      </c>
    </row>
    <row r="1529" spans="1:43">
      <c r="A1529" s="74">
        <v>1.41497334797082</v>
      </c>
      <c r="B1529" s="74">
        <v>16837</v>
      </c>
      <c r="C1529" s="35">
        <v>0</v>
      </c>
      <c r="D1529" s="35">
        <f t="shared" ca="1" si="406"/>
        <v>5</v>
      </c>
      <c r="E1529" s="35">
        <f t="shared" ca="1" si="407"/>
        <v>1.0438090155308067E-2</v>
      </c>
      <c r="F1529" s="35">
        <f ca="1">E1529*'Input Sheet'!$D$2/SUM(OFFSET($E$4,0,0,'Input Sheet'!$D$2))</f>
        <v>4.8683181225554346</v>
      </c>
      <c r="G1529" s="35" t="str">
        <f t="shared" si="408"/>
        <v/>
      </c>
      <c r="H1529" s="35" t="str">
        <f t="shared" si="409"/>
        <v/>
      </c>
      <c r="J1529" s="19">
        <v>1526</v>
      </c>
      <c r="K1529" s="30" t="str">
        <f t="shared" si="410"/>
        <v/>
      </c>
      <c r="L1529" s="77" t="str">
        <f t="shared" si="411"/>
        <v/>
      </c>
      <c r="M1529" s="27" t="str">
        <f t="shared" si="417"/>
        <v/>
      </c>
      <c r="N1529" s="22" t="str">
        <f t="shared" si="412"/>
        <v/>
      </c>
      <c r="O1529" s="28" t="str">
        <f t="shared" ca="1" si="413"/>
        <v/>
      </c>
      <c r="P1529" s="28" t="str">
        <f t="shared" ca="1" si="414"/>
        <v/>
      </c>
      <c r="Q1529" s="20" t="str">
        <f ca="1">IF(O1529="","",SUM($P$4:$P1529))</f>
        <v/>
      </c>
      <c r="R1529" s="28" t="e">
        <f t="shared" si="420"/>
        <v>#N/A</v>
      </c>
      <c r="S1529" s="77">
        <f ca="1">SUM(L$4:L1529)</f>
        <v>2.0942968194393936</v>
      </c>
      <c r="T1529" s="80">
        <f t="shared" ca="1" si="415"/>
        <v>1</v>
      </c>
      <c r="U1529" s="80" t="e">
        <f t="shared" ca="1" si="416"/>
        <v>#N/A</v>
      </c>
      <c r="V1529" s="2"/>
      <c r="W1529" s="2"/>
      <c r="X1529" s="2"/>
      <c r="Y1529" s="2"/>
      <c r="AB1529" s="6"/>
      <c r="AC1529" s="6"/>
      <c r="AP1529" s="35" t="e">
        <f t="shared" si="418"/>
        <v>#N/A</v>
      </c>
      <c r="AQ1529" s="78" t="e">
        <f t="shared" ca="1" si="419"/>
        <v>#N/A</v>
      </c>
    </row>
    <row r="1530" spans="1:43">
      <c r="A1530" s="74">
        <v>1.6901960800285101</v>
      </c>
      <c r="B1530" s="74">
        <v>16842</v>
      </c>
      <c r="C1530" s="35">
        <v>0.13861386138613899</v>
      </c>
      <c r="D1530" s="35">
        <f t="shared" ca="1" si="406"/>
        <v>11</v>
      </c>
      <c r="E1530" s="35">
        <f t="shared" ca="1" si="407"/>
        <v>3.3096383419269479E-3</v>
      </c>
      <c r="F1530" s="35">
        <f ca="1">E1530*'Input Sheet'!$D$2/SUM(OFFSET($E$4,0,0,'Input Sheet'!$D$2))</f>
        <v>1.5436130632492839</v>
      </c>
      <c r="G1530" s="35">
        <f t="shared" si="408"/>
        <v>1.6901960800285101</v>
      </c>
      <c r="H1530" s="35">
        <f t="shared" si="409"/>
        <v>4</v>
      </c>
      <c r="J1530" s="19">
        <v>1527</v>
      </c>
      <c r="K1530" s="30" t="str">
        <f t="shared" si="410"/>
        <v/>
      </c>
      <c r="L1530" s="77" t="str">
        <f t="shared" si="411"/>
        <v/>
      </c>
      <c r="M1530" s="27" t="str">
        <f t="shared" si="417"/>
        <v/>
      </c>
      <c r="N1530" s="22" t="str">
        <f t="shared" si="412"/>
        <v/>
      </c>
      <c r="O1530" s="28" t="str">
        <f t="shared" ca="1" si="413"/>
        <v/>
      </c>
      <c r="P1530" s="28" t="str">
        <f t="shared" ca="1" si="414"/>
        <v/>
      </c>
      <c r="Q1530" s="20" t="str">
        <f ca="1">IF(O1530="","",SUM($P$4:$P1530))</f>
        <v/>
      </c>
      <c r="R1530" s="28" t="e">
        <f t="shared" si="420"/>
        <v>#N/A</v>
      </c>
      <c r="S1530" s="77">
        <f ca="1">SUM(L$4:L1530)</f>
        <v>2.0942968194393936</v>
      </c>
      <c r="T1530" s="80">
        <f t="shared" ca="1" si="415"/>
        <v>1</v>
      </c>
      <c r="U1530" s="80" t="e">
        <f t="shared" ca="1" si="416"/>
        <v>#N/A</v>
      </c>
      <c r="V1530" s="2"/>
      <c r="W1530" s="2"/>
      <c r="X1530" s="2"/>
      <c r="Y1530" s="2"/>
      <c r="AB1530" s="6"/>
      <c r="AC1530" s="6"/>
      <c r="AP1530" s="35" t="e">
        <f t="shared" si="418"/>
        <v>#N/A</v>
      </c>
      <c r="AQ1530" s="78" t="e">
        <f t="shared" ca="1" si="419"/>
        <v>#N/A</v>
      </c>
    </row>
    <row r="1531" spans="1:43">
      <c r="A1531" s="74">
        <v>2.3283796034387398</v>
      </c>
      <c r="B1531" s="74">
        <v>16844</v>
      </c>
      <c r="C1531" s="35">
        <v>0.21875</v>
      </c>
      <c r="D1531" s="35">
        <f t="shared" ca="1" si="406"/>
        <v>24</v>
      </c>
      <c r="E1531" s="35">
        <f t="shared" ca="1" si="407"/>
        <v>7.7985731045405093E-4</v>
      </c>
      <c r="F1531" s="35">
        <f ca="1">E1531*'Input Sheet'!$D$2/SUM(OFFSET($E$4,0,0,'Input Sheet'!$D$2))</f>
        <v>0.36372491720241751</v>
      </c>
      <c r="G1531" s="35">
        <f t="shared" si="408"/>
        <v>2.3283796034387398</v>
      </c>
      <c r="H1531" s="35">
        <f t="shared" si="409"/>
        <v>3</v>
      </c>
      <c r="J1531" s="19">
        <v>1528</v>
      </c>
      <c r="K1531" s="30" t="str">
        <f t="shared" si="410"/>
        <v/>
      </c>
      <c r="L1531" s="77" t="str">
        <f t="shared" si="411"/>
        <v/>
      </c>
      <c r="M1531" s="27" t="str">
        <f t="shared" si="417"/>
        <v/>
      </c>
      <c r="N1531" s="22" t="str">
        <f t="shared" si="412"/>
        <v/>
      </c>
      <c r="O1531" s="28" t="str">
        <f t="shared" ca="1" si="413"/>
        <v/>
      </c>
      <c r="P1531" s="28" t="str">
        <f t="shared" ca="1" si="414"/>
        <v/>
      </c>
      <c r="Q1531" s="20" t="str">
        <f ca="1">IF(O1531="","",SUM($P$4:$P1531))</f>
        <v/>
      </c>
      <c r="R1531" s="28" t="e">
        <f t="shared" si="420"/>
        <v>#N/A</v>
      </c>
      <c r="S1531" s="77">
        <f ca="1">SUM(L$4:L1531)</f>
        <v>2.0942968194393936</v>
      </c>
      <c r="T1531" s="80">
        <f t="shared" ca="1" si="415"/>
        <v>1</v>
      </c>
      <c r="U1531" s="80" t="e">
        <f t="shared" ca="1" si="416"/>
        <v>#N/A</v>
      </c>
      <c r="V1531" s="2"/>
      <c r="W1531" s="2"/>
      <c r="X1531" s="2"/>
      <c r="Y1531" s="2"/>
      <c r="AB1531" s="6"/>
      <c r="AC1531" s="6"/>
      <c r="AP1531" s="35" t="e">
        <f t="shared" si="418"/>
        <v>#N/A</v>
      </c>
      <c r="AQ1531" s="78" t="e">
        <f t="shared" ca="1" si="419"/>
        <v>#N/A</v>
      </c>
    </row>
    <row r="1532" spans="1:43">
      <c r="A1532" s="74">
        <v>2.3443922736851102</v>
      </c>
      <c r="B1532" s="74">
        <v>16849</v>
      </c>
      <c r="C1532" s="35">
        <v>3.47003154574132E-2</v>
      </c>
      <c r="D1532" s="35">
        <f t="shared" ca="1" si="406"/>
        <v>25</v>
      </c>
      <c r="E1532" s="35">
        <f t="shared" ca="1" si="407"/>
        <v>7.2564263111767296E-4</v>
      </c>
      <c r="F1532" s="35">
        <f ca="1">E1532*'Input Sheet'!$D$2/SUM(OFFSET($E$4,0,0,'Input Sheet'!$D$2))</f>
        <v>0.33843922777123336</v>
      </c>
      <c r="G1532" s="35">
        <f t="shared" si="408"/>
        <v>2.3443922736851102</v>
      </c>
      <c r="H1532" s="35">
        <f t="shared" si="409"/>
        <v>6</v>
      </c>
      <c r="J1532" s="19">
        <v>1529</v>
      </c>
      <c r="K1532" s="30" t="str">
        <f t="shared" si="410"/>
        <v/>
      </c>
      <c r="L1532" s="77" t="str">
        <f t="shared" si="411"/>
        <v/>
      </c>
      <c r="M1532" s="27" t="str">
        <f t="shared" si="417"/>
        <v/>
      </c>
      <c r="N1532" s="22" t="str">
        <f t="shared" si="412"/>
        <v/>
      </c>
      <c r="O1532" s="28" t="str">
        <f t="shared" ca="1" si="413"/>
        <v/>
      </c>
      <c r="P1532" s="28" t="str">
        <f t="shared" ca="1" si="414"/>
        <v/>
      </c>
      <c r="Q1532" s="20" t="str">
        <f ca="1">IF(O1532="","",SUM($P$4:$P1532))</f>
        <v/>
      </c>
      <c r="R1532" s="28" t="e">
        <f t="shared" si="420"/>
        <v>#N/A</v>
      </c>
      <c r="S1532" s="77">
        <f ca="1">SUM(L$4:L1532)</f>
        <v>2.0942968194393936</v>
      </c>
      <c r="T1532" s="80">
        <f t="shared" ca="1" si="415"/>
        <v>1</v>
      </c>
      <c r="U1532" s="80" t="e">
        <f t="shared" ca="1" si="416"/>
        <v>#N/A</v>
      </c>
      <c r="V1532" s="2"/>
      <c r="W1532" s="2"/>
      <c r="X1532" s="2"/>
      <c r="Y1532" s="2"/>
      <c r="AB1532" s="6"/>
      <c r="AC1532" s="6"/>
      <c r="AP1532" s="35" t="e">
        <f t="shared" si="418"/>
        <v>#N/A</v>
      </c>
      <c r="AQ1532" s="78" t="e">
        <f t="shared" ca="1" si="419"/>
        <v>#N/A</v>
      </c>
    </row>
    <row r="1533" spans="1:43">
      <c r="A1533" s="74">
        <v>2.2671717284030102</v>
      </c>
      <c r="B1533" s="74">
        <v>16851</v>
      </c>
      <c r="C1533" s="35">
        <v>2.1739130434782601E-2</v>
      </c>
      <c r="D1533" s="35">
        <f t="shared" ca="1" si="406"/>
        <v>23</v>
      </c>
      <c r="E1533" s="35">
        <f t="shared" ca="1" si="407"/>
        <v>6.587144272767226E-4</v>
      </c>
      <c r="F1533" s="35">
        <f ca="1">E1533*'Input Sheet'!$D$2/SUM(OFFSET($E$4,0,0,'Input Sheet'!$D$2))</f>
        <v>0.30722395919039147</v>
      </c>
      <c r="G1533" s="35">
        <f t="shared" si="408"/>
        <v>2.2671717284030102</v>
      </c>
      <c r="H1533" s="35">
        <f t="shared" si="409"/>
        <v>5</v>
      </c>
      <c r="J1533" s="19">
        <v>1530</v>
      </c>
      <c r="K1533" s="30" t="str">
        <f t="shared" si="410"/>
        <v/>
      </c>
      <c r="L1533" s="77" t="str">
        <f t="shared" si="411"/>
        <v/>
      </c>
      <c r="M1533" s="27" t="str">
        <f t="shared" si="417"/>
        <v/>
      </c>
      <c r="N1533" s="22" t="str">
        <f t="shared" si="412"/>
        <v/>
      </c>
      <c r="O1533" s="28" t="str">
        <f t="shared" ca="1" si="413"/>
        <v/>
      </c>
      <c r="P1533" s="28" t="str">
        <f t="shared" ca="1" si="414"/>
        <v/>
      </c>
      <c r="Q1533" s="20" t="str">
        <f ca="1">IF(O1533="","",SUM($P$4:$P1533))</f>
        <v/>
      </c>
      <c r="R1533" s="28" t="e">
        <f t="shared" si="420"/>
        <v>#N/A</v>
      </c>
      <c r="S1533" s="77">
        <f ca="1">SUM(L$4:L1533)</f>
        <v>2.0942968194393936</v>
      </c>
      <c r="T1533" s="80">
        <f t="shared" ca="1" si="415"/>
        <v>1</v>
      </c>
      <c r="U1533" s="80" t="e">
        <f t="shared" ca="1" si="416"/>
        <v>#N/A</v>
      </c>
      <c r="V1533" s="2"/>
      <c r="W1533" s="2"/>
      <c r="X1533" s="2"/>
      <c r="Y1533" s="2"/>
      <c r="AB1533" s="6"/>
      <c r="AC1533" s="6"/>
      <c r="AP1533" s="35" t="e">
        <f t="shared" si="418"/>
        <v>#N/A</v>
      </c>
      <c r="AQ1533" s="78" t="e">
        <f t="shared" ca="1" si="419"/>
        <v>#N/A</v>
      </c>
    </row>
    <row r="1534" spans="1:43">
      <c r="A1534" s="74">
        <v>1.80617997398389</v>
      </c>
      <c r="B1534" s="74">
        <v>16852</v>
      </c>
      <c r="C1534" s="35">
        <v>0.257009345794392</v>
      </c>
      <c r="D1534" s="35">
        <f t="shared" ca="1" si="406"/>
        <v>13</v>
      </c>
      <c r="E1534" s="35">
        <f t="shared" ca="1" si="407"/>
        <v>2.6095225388270168E-3</v>
      </c>
      <c r="F1534" s="35">
        <f ca="1">E1534*'Input Sheet'!$D$2/SUM(OFFSET($E$4,0,0,'Input Sheet'!$D$2))</f>
        <v>1.2170795306388587</v>
      </c>
      <c r="G1534" s="35">
        <f t="shared" si="408"/>
        <v>1.80617997398389</v>
      </c>
      <c r="H1534" s="35">
        <f t="shared" si="409"/>
        <v>4</v>
      </c>
      <c r="J1534" s="19">
        <v>1531</v>
      </c>
      <c r="K1534" s="30" t="str">
        <f t="shared" si="410"/>
        <v/>
      </c>
      <c r="L1534" s="77" t="str">
        <f t="shared" si="411"/>
        <v/>
      </c>
      <c r="M1534" s="27" t="str">
        <f t="shared" si="417"/>
        <v/>
      </c>
      <c r="N1534" s="22" t="str">
        <f t="shared" si="412"/>
        <v/>
      </c>
      <c r="O1534" s="28" t="str">
        <f t="shared" ca="1" si="413"/>
        <v/>
      </c>
      <c r="P1534" s="28" t="str">
        <f t="shared" ca="1" si="414"/>
        <v/>
      </c>
      <c r="Q1534" s="20" t="str">
        <f ca="1">IF(O1534="","",SUM($P$4:$P1534))</f>
        <v/>
      </c>
      <c r="R1534" s="28" t="e">
        <f t="shared" si="420"/>
        <v>#N/A</v>
      </c>
      <c r="S1534" s="77">
        <f ca="1">SUM(L$4:L1534)</f>
        <v>2.0942968194393936</v>
      </c>
      <c r="T1534" s="80">
        <f t="shared" ca="1" si="415"/>
        <v>1</v>
      </c>
      <c r="U1534" s="80" t="e">
        <f t="shared" ca="1" si="416"/>
        <v>#N/A</v>
      </c>
      <c r="V1534" s="2"/>
      <c r="W1534" s="2"/>
      <c r="X1534" s="2"/>
      <c r="Y1534" s="2"/>
      <c r="AB1534" s="6"/>
      <c r="AC1534" s="6"/>
      <c r="AP1534" s="35" t="e">
        <f t="shared" si="418"/>
        <v>#N/A</v>
      </c>
      <c r="AQ1534" s="78" t="e">
        <f t="shared" ca="1" si="419"/>
        <v>#N/A</v>
      </c>
    </row>
    <row r="1535" spans="1:43">
      <c r="A1535" s="74">
        <v>2.8426092396105598</v>
      </c>
      <c r="B1535" s="74">
        <v>16854</v>
      </c>
      <c r="C1535" s="35">
        <v>4.0178571428571397E-2</v>
      </c>
      <c r="D1535" s="35">
        <f t="shared" ca="1" si="406"/>
        <v>35</v>
      </c>
      <c r="E1535" s="35">
        <f t="shared" ca="1" si="407"/>
        <v>1.3846446124388249E-3</v>
      </c>
      <c r="F1535" s="35">
        <f ca="1">E1535*'Input Sheet'!$D$2/SUM(OFFSET($E$4,0,0,'Input Sheet'!$D$2))</f>
        <v>0.64579730197163909</v>
      </c>
      <c r="G1535" s="35">
        <f t="shared" si="408"/>
        <v>2.8426092396105598</v>
      </c>
      <c r="H1535" s="35">
        <f t="shared" si="409"/>
        <v>1</v>
      </c>
      <c r="J1535" s="19">
        <v>1532</v>
      </c>
      <c r="K1535" s="30" t="str">
        <f t="shared" si="410"/>
        <v/>
      </c>
      <c r="L1535" s="77" t="str">
        <f t="shared" si="411"/>
        <v/>
      </c>
      <c r="M1535" s="27" t="str">
        <f t="shared" si="417"/>
        <v/>
      </c>
      <c r="N1535" s="22" t="str">
        <f t="shared" si="412"/>
        <v/>
      </c>
      <c r="O1535" s="28" t="str">
        <f t="shared" ca="1" si="413"/>
        <v/>
      </c>
      <c r="P1535" s="28" t="str">
        <f t="shared" ca="1" si="414"/>
        <v/>
      </c>
      <c r="Q1535" s="20" t="str">
        <f ca="1">IF(O1535="","",SUM($P$4:$P1535))</f>
        <v/>
      </c>
      <c r="R1535" s="28" t="e">
        <f t="shared" si="420"/>
        <v>#N/A</v>
      </c>
      <c r="S1535" s="77">
        <f ca="1">SUM(L$4:L1535)</f>
        <v>2.0942968194393936</v>
      </c>
      <c r="T1535" s="80">
        <f t="shared" ca="1" si="415"/>
        <v>1</v>
      </c>
      <c r="U1535" s="80" t="e">
        <f t="shared" ca="1" si="416"/>
        <v>#N/A</v>
      </c>
      <c r="V1535" s="2"/>
      <c r="W1535" s="2"/>
      <c r="X1535" s="2"/>
      <c r="Y1535" s="2"/>
      <c r="AB1535" s="6"/>
      <c r="AC1535" s="6"/>
      <c r="AP1535" s="35" t="e">
        <f t="shared" si="418"/>
        <v>#N/A</v>
      </c>
      <c r="AQ1535" s="78" t="e">
        <f t="shared" ca="1" si="419"/>
        <v>#N/A</v>
      </c>
    </row>
    <row r="1536" spans="1:43">
      <c r="A1536" s="74">
        <v>2.36361197989214</v>
      </c>
      <c r="B1536" s="74">
        <v>16856</v>
      </c>
      <c r="C1536" s="35">
        <v>0</v>
      </c>
      <c r="D1536" s="35">
        <f t="shared" ca="1" si="406"/>
        <v>25</v>
      </c>
      <c r="E1536" s="35">
        <f t="shared" ca="1" si="407"/>
        <v>7.2564263111767296E-4</v>
      </c>
      <c r="F1536" s="35">
        <f ca="1">E1536*'Input Sheet'!$D$2/SUM(OFFSET($E$4,0,0,'Input Sheet'!$D$2))</f>
        <v>0.33843922777123336</v>
      </c>
      <c r="G1536" s="35" t="str">
        <f t="shared" si="408"/>
        <v/>
      </c>
      <c r="H1536" s="35" t="str">
        <f t="shared" si="409"/>
        <v/>
      </c>
      <c r="J1536" s="19">
        <v>1533</v>
      </c>
      <c r="K1536" s="30" t="str">
        <f t="shared" si="410"/>
        <v/>
      </c>
      <c r="L1536" s="77" t="str">
        <f t="shared" si="411"/>
        <v/>
      </c>
      <c r="M1536" s="27" t="str">
        <f t="shared" si="417"/>
        <v/>
      </c>
      <c r="N1536" s="22" t="str">
        <f t="shared" si="412"/>
        <v/>
      </c>
      <c r="O1536" s="28" t="str">
        <f t="shared" ca="1" si="413"/>
        <v/>
      </c>
      <c r="P1536" s="28" t="str">
        <f t="shared" ca="1" si="414"/>
        <v/>
      </c>
      <c r="Q1536" s="20" t="str">
        <f ca="1">IF(O1536="","",SUM($P$4:$P1536))</f>
        <v/>
      </c>
      <c r="R1536" s="28" t="e">
        <f t="shared" si="420"/>
        <v>#N/A</v>
      </c>
      <c r="S1536" s="77">
        <f ca="1">SUM(L$4:L1536)</f>
        <v>2.0942968194393936</v>
      </c>
      <c r="T1536" s="80">
        <f t="shared" ca="1" si="415"/>
        <v>1</v>
      </c>
      <c r="U1536" s="80" t="e">
        <f t="shared" ca="1" si="416"/>
        <v>#N/A</v>
      </c>
      <c r="V1536" s="2"/>
      <c r="W1536" s="2"/>
      <c r="X1536" s="2"/>
      <c r="Y1536" s="2"/>
      <c r="AB1536" s="6"/>
      <c r="AC1536" s="6"/>
      <c r="AP1536" s="35" t="e">
        <f t="shared" si="418"/>
        <v>#N/A</v>
      </c>
      <c r="AQ1536" s="78" t="e">
        <f t="shared" ca="1" si="419"/>
        <v>#N/A</v>
      </c>
    </row>
    <row r="1537" spans="1:43">
      <c r="A1537" s="74">
        <v>2.2405492482825999</v>
      </c>
      <c r="B1537" s="74">
        <v>16861</v>
      </c>
      <c r="C1537" s="35">
        <v>0</v>
      </c>
      <c r="D1537" s="35">
        <f t="shared" ca="1" si="406"/>
        <v>22</v>
      </c>
      <c r="E1537" s="35">
        <f t="shared" ca="1" si="407"/>
        <v>6.717582773218062E-4</v>
      </c>
      <c r="F1537" s="35">
        <f ca="1">E1537*'Input Sheet'!$D$2/SUM(OFFSET($E$4,0,0,'Input Sheet'!$D$2))</f>
        <v>0.31330760194663687</v>
      </c>
      <c r="G1537" s="35" t="str">
        <f t="shared" si="408"/>
        <v/>
      </c>
      <c r="H1537" s="35" t="str">
        <f t="shared" si="409"/>
        <v/>
      </c>
      <c r="J1537" s="19">
        <v>1534</v>
      </c>
      <c r="K1537" s="30" t="str">
        <f t="shared" si="410"/>
        <v/>
      </c>
      <c r="L1537" s="77" t="str">
        <f t="shared" si="411"/>
        <v/>
      </c>
      <c r="M1537" s="27" t="str">
        <f t="shared" si="417"/>
        <v/>
      </c>
      <c r="N1537" s="22" t="str">
        <f t="shared" si="412"/>
        <v/>
      </c>
      <c r="O1537" s="28" t="str">
        <f t="shared" ca="1" si="413"/>
        <v/>
      </c>
      <c r="P1537" s="28" t="str">
        <f t="shared" ca="1" si="414"/>
        <v/>
      </c>
      <c r="Q1537" s="20" t="str">
        <f ca="1">IF(O1537="","",SUM($P$4:$P1537))</f>
        <v/>
      </c>
      <c r="R1537" s="28" t="e">
        <f t="shared" si="420"/>
        <v>#N/A</v>
      </c>
      <c r="S1537" s="77">
        <f ca="1">SUM(L$4:L1537)</f>
        <v>2.0942968194393936</v>
      </c>
      <c r="T1537" s="80">
        <f t="shared" ca="1" si="415"/>
        <v>1</v>
      </c>
      <c r="U1537" s="80" t="e">
        <f t="shared" ca="1" si="416"/>
        <v>#N/A</v>
      </c>
      <c r="V1537" s="2"/>
      <c r="W1537" s="2"/>
      <c r="X1537" s="2"/>
      <c r="Y1537" s="2"/>
      <c r="AB1537" s="6"/>
      <c r="AC1537" s="6"/>
      <c r="AP1537" s="35" t="e">
        <f t="shared" si="418"/>
        <v>#N/A</v>
      </c>
      <c r="AQ1537" s="78" t="e">
        <f t="shared" ca="1" si="419"/>
        <v>#N/A</v>
      </c>
    </row>
    <row r="1538" spans="1:43">
      <c r="A1538" s="74">
        <v>2.4899584794248302</v>
      </c>
      <c r="B1538" s="74">
        <v>16862</v>
      </c>
      <c r="C1538" s="35">
        <v>0</v>
      </c>
      <c r="D1538" s="35">
        <f t="shared" ca="1" si="406"/>
        <v>28</v>
      </c>
      <c r="E1538" s="35">
        <f t="shared" ca="1" si="407"/>
        <v>1.1799580175565639E-3</v>
      </c>
      <c r="F1538" s="35">
        <f ca="1">E1538*'Input Sheet'!$D$2/SUM(OFFSET($E$4,0,0,'Input Sheet'!$D$2))</f>
        <v>0.55033161385409246</v>
      </c>
      <c r="G1538" s="35" t="str">
        <f t="shared" si="408"/>
        <v/>
      </c>
      <c r="H1538" s="35" t="str">
        <f t="shared" si="409"/>
        <v/>
      </c>
      <c r="J1538" s="19">
        <v>1535</v>
      </c>
      <c r="K1538" s="30" t="str">
        <f t="shared" si="410"/>
        <v/>
      </c>
      <c r="L1538" s="77" t="str">
        <f t="shared" si="411"/>
        <v/>
      </c>
      <c r="M1538" s="27" t="str">
        <f t="shared" si="417"/>
        <v/>
      </c>
      <c r="N1538" s="22" t="str">
        <f t="shared" si="412"/>
        <v/>
      </c>
      <c r="O1538" s="28" t="str">
        <f t="shared" ca="1" si="413"/>
        <v/>
      </c>
      <c r="P1538" s="28" t="str">
        <f t="shared" ca="1" si="414"/>
        <v/>
      </c>
      <c r="Q1538" s="20" t="str">
        <f ca="1">IF(O1538="","",SUM($P$4:$P1538))</f>
        <v/>
      </c>
      <c r="R1538" s="28" t="e">
        <f t="shared" si="420"/>
        <v>#N/A</v>
      </c>
      <c r="S1538" s="77">
        <f ca="1">SUM(L$4:L1538)</f>
        <v>2.0942968194393936</v>
      </c>
      <c r="T1538" s="80">
        <f t="shared" ca="1" si="415"/>
        <v>1</v>
      </c>
      <c r="U1538" s="80" t="e">
        <f t="shared" ca="1" si="416"/>
        <v>#N/A</v>
      </c>
      <c r="V1538" s="2"/>
      <c r="W1538" s="2"/>
      <c r="X1538" s="2"/>
      <c r="Y1538" s="2"/>
      <c r="AB1538" s="6"/>
      <c r="AC1538" s="6"/>
      <c r="AP1538" s="35" t="e">
        <f t="shared" si="418"/>
        <v>#N/A</v>
      </c>
      <c r="AQ1538" s="78" t="e">
        <f t="shared" ca="1" si="419"/>
        <v>#N/A</v>
      </c>
    </row>
    <row r="1539" spans="1:43">
      <c r="A1539" s="74">
        <v>1.50514997831991</v>
      </c>
      <c r="B1539" s="74">
        <v>16864</v>
      </c>
      <c r="C1539" s="35">
        <v>0.18269230769230799</v>
      </c>
      <c r="D1539" s="35">
        <f t="shared" ref="D1539:D1602" ca="1" si="421">IF($A1539=OFFSET($AC$4,NumBins,0), NumBins, INDEX(OFFSET($AB$4,0,0,NumBins+2,2),MATCH($A1539,OFFSET($AC$4,0,0,NumBins+2,1),1)+1,1))</f>
        <v>7</v>
      </c>
      <c r="E1539" s="35">
        <f t="shared" ref="E1539:E1602" ca="1" si="422">INDEX(OFFSET($AB$4,0,0,NumBins+1,5),MATCH($D1539,OFFSET( $AB$4,0,0,NumBins+1,1),0),5)</f>
        <v>6.4616748580478504E-3</v>
      </c>
      <c r="F1539" s="35">
        <f ca="1">E1539*'Input Sheet'!$D$2/SUM(OFFSET($E$4,0,0,'Input Sheet'!$D$2))</f>
        <v>3.013720742534316</v>
      </c>
      <c r="G1539" s="35">
        <f t="shared" si="408"/>
        <v>1.50514997831991</v>
      </c>
      <c r="H1539" s="35">
        <f t="shared" si="409"/>
        <v>1</v>
      </c>
      <c r="J1539" s="19">
        <v>1536</v>
      </c>
      <c r="K1539" s="30" t="str">
        <f t="shared" si="410"/>
        <v/>
      </c>
      <c r="L1539" s="77" t="str">
        <f t="shared" si="411"/>
        <v/>
      </c>
      <c r="M1539" s="27" t="str">
        <f t="shared" si="417"/>
        <v/>
      </c>
      <c r="N1539" s="22" t="str">
        <f t="shared" si="412"/>
        <v/>
      </c>
      <c r="O1539" s="28" t="str">
        <f t="shared" ca="1" si="413"/>
        <v/>
      </c>
      <c r="P1539" s="28" t="str">
        <f t="shared" ca="1" si="414"/>
        <v/>
      </c>
      <c r="Q1539" s="20" t="str">
        <f ca="1">IF(O1539="","",SUM($P$4:$P1539))</f>
        <v/>
      </c>
      <c r="R1539" s="28" t="e">
        <f t="shared" si="420"/>
        <v>#N/A</v>
      </c>
      <c r="S1539" s="77">
        <f ca="1">SUM(L$4:L1539)</f>
        <v>2.0942968194393936</v>
      </c>
      <c r="T1539" s="80">
        <f t="shared" ca="1" si="415"/>
        <v>1</v>
      </c>
      <c r="U1539" s="80" t="e">
        <f t="shared" ca="1" si="416"/>
        <v>#N/A</v>
      </c>
      <c r="V1539" s="2"/>
      <c r="W1539" s="2"/>
      <c r="X1539" s="2"/>
      <c r="Y1539" s="2"/>
      <c r="AB1539" s="6"/>
      <c r="AC1539" s="6"/>
      <c r="AP1539" s="35" t="e">
        <f t="shared" si="418"/>
        <v>#N/A</v>
      </c>
      <c r="AQ1539" s="78" t="e">
        <f t="shared" ca="1" si="419"/>
        <v>#N/A</v>
      </c>
    </row>
    <row r="1540" spans="1:43">
      <c r="A1540" s="74">
        <v>2.3598354823398902</v>
      </c>
      <c r="B1540" s="74">
        <v>16870</v>
      </c>
      <c r="C1540" s="35">
        <v>0</v>
      </c>
      <c r="D1540" s="35">
        <f t="shared" ca="1" si="421"/>
        <v>25</v>
      </c>
      <c r="E1540" s="35">
        <f t="shared" ca="1" si="422"/>
        <v>7.2564263111767296E-4</v>
      </c>
      <c r="F1540" s="35">
        <f ca="1">E1540*'Input Sheet'!$D$2/SUM(OFFSET($E$4,0,0,'Input Sheet'!$D$2))</f>
        <v>0.33843922777123336</v>
      </c>
      <c r="G1540" s="35" t="str">
        <f t="shared" ref="G1540:G1603" si="423">IF(C1540=0,"",$A1540)</f>
        <v/>
      </c>
      <c r="H1540" s="35" t="str">
        <f t="shared" ref="H1540:H1603" si="424">IF(G1540="", "", COUNTIF($G$4:$G$3738,G1540))</f>
        <v/>
      </c>
      <c r="J1540" s="19">
        <v>1537</v>
      </c>
      <c r="K1540" s="30" t="str">
        <f t="shared" ref="K1540:K1603" si="425">IF(ISERR(SMALL($G$4:$G$3738,$J1540)),"",SMALL($G$4:$G$3738,$J1540))</f>
        <v/>
      </c>
      <c r="L1540" s="77" t="str">
        <f t="shared" ref="L1540:L1603" si="426">IF($K1540="", "", IFERROR(INDEX($A$4:$H$3738,MATCH($K1540,$G$4:$G$3738,0),5),""))</f>
        <v/>
      </c>
      <c r="M1540" s="27" t="str">
        <f t="shared" si="417"/>
        <v/>
      </c>
      <c r="N1540" s="22" t="str">
        <f t="shared" ref="N1540:N1603" si="427">IF(ISERR(SMALL($M$4:$M$3738,$J1540)),"",SMALL($M$4:$M$3738,$J1540))</f>
        <v/>
      </c>
      <c r="O1540" s="28" t="str">
        <f t="shared" ref="O1540:O1603" ca="1" si="428">IFERROR(INDEX($A$4:$H$3738,MATCH($N1540,$G$4:$G$3738,0),5)*INDEX($A$4:$H$3738,MATCH($N1540,$G$4:$G$3738,0),8),"")</f>
        <v/>
      </c>
      <c r="P1540" s="28" t="str">
        <f t="shared" ca="1" si="414"/>
        <v/>
      </c>
      <c r="Q1540" s="20" t="str">
        <f ca="1">IF(O1540="","",SUM($P$4:$P1540))</f>
        <v/>
      </c>
      <c r="R1540" s="28" t="e">
        <f t="shared" si="420"/>
        <v>#N/A</v>
      </c>
      <c r="S1540" s="77">
        <f ca="1">SUM(L$4:L1540)</f>
        <v>2.0942968194393936</v>
      </c>
      <c r="T1540" s="80">
        <f t="shared" ca="1" si="415"/>
        <v>1</v>
      </c>
      <c r="U1540" s="80" t="e">
        <f t="shared" ca="1" si="416"/>
        <v>#N/A</v>
      </c>
      <c r="V1540" s="2"/>
      <c r="W1540" s="2"/>
      <c r="X1540" s="2"/>
      <c r="Y1540" s="2"/>
      <c r="AB1540" s="6"/>
      <c r="AC1540" s="6"/>
      <c r="AP1540" s="35" t="e">
        <f t="shared" si="418"/>
        <v>#N/A</v>
      </c>
      <c r="AQ1540" s="78" t="e">
        <f t="shared" ca="1" si="419"/>
        <v>#N/A</v>
      </c>
    </row>
    <row r="1541" spans="1:43">
      <c r="A1541" s="74">
        <v>1.7481880270062</v>
      </c>
      <c r="B1541" s="74">
        <v>16874</v>
      </c>
      <c r="C1541" s="35">
        <v>0</v>
      </c>
      <c r="D1541" s="35">
        <f t="shared" ca="1" si="421"/>
        <v>12</v>
      </c>
      <c r="E1541" s="35">
        <f t="shared" ca="1" si="422"/>
        <v>3.0154482670889968E-3</v>
      </c>
      <c r="F1541" s="35">
        <f ca="1">E1541*'Input Sheet'!$D$2/SUM(OFFSET($E$4,0,0,'Input Sheet'!$D$2))</f>
        <v>1.4064030131826808</v>
      </c>
      <c r="G1541" s="35" t="str">
        <f t="shared" si="423"/>
        <v/>
      </c>
      <c r="H1541" s="35" t="str">
        <f t="shared" si="424"/>
        <v/>
      </c>
      <c r="J1541" s="19">
        <v>1538</v>
      </c>
      <c r="K1541" s="30" t="str">
        <f t="shared" si="425"/>
        <v/>
      </c>
      <c r="L1541" s="77" t="str">
        <f t="shared" si="426"/>
        <v/>
      </c>
      <c r="M1541" s="27" t="str">
        <f t="shared" si="417"/>
        <v/>
      </c>
      <c r="N1541" s="22" t="str">
        <f t="shared" si="427"/>
        <v/>
      </c>
      <c r="O1541" s="28" t="str">
        <f t="shared" ca="1" si="428"/>
        <v/>
      </c>
      <c r="P1541" s="28" t="str">
        <f t="shared" ref="P1541:P1604" ca="1" si="429">IF($O1541="","", $O1541*$W$6/$W$3)</f>
        <v/>
      </c>
      <c r="Q1541" s="20" t="str">
        <f ca="1">IF(O1541="","",SUM($P$4:$P1541))</f>
        <v/>
      </c>
      <c r="R1541" s="28" t="e">
        <f t="shared" si="420"/>
        <v>#N/A</v>
      </c>
      <c r="S1541" s="77">
        <f ca="1">SUM(L$4:L1541)</f>
        <v>2.0942968194393936</v>
      </c>
      <c r="T1541" s="80">
        <f t="shared" ref="T1541:T1604" ca="1" si="430">S1541/$T$1</f>
        <v>1</v>
      </c>
      <c r="U1541" s="80" t="e">
        <f t="shared" ref="U1541:U1604" ca="1" si="431">IF(Q1541="",NA(),Q1541/$W$6)</f>
        <v>#N/A</v>
      </c>
      <c r="V1541" s="2"/>
      <c r="W1541" s="2"/>
      <c r="X1541" s="2"/>
      <c r="Y1541" s="2"/>
      <c r="AB1541" s="6"/>
      <c r="AC1541" s="6"/>
      <c r="AP1541" s="35" t="e">
        <f t="shared" si="418"/>
        <v>#N/A</v>
      </c>
      <c r="AQ1541" s="78" t="e">
        <f t="shared" ca="1" si="419"/>
        <v>#N/A</v>
      </c>
    </row>
    <row r="1542" spans="1:43">
      <c r="A1542" s="74">
        <v>2.1105897102992501</v>
      </c>
      <c r="B1542" s="74">
        <v>16875</v>
      </c>
      <c r="C1542" s="35">
        <v>1.53061224489796E-2</v>
      </c>
      <c r="D1542" s="35">
        <f t="shared" ca="1" si="421"/>
        <v>20</v>
      </c>
      <c r="E1542" s="35">
        <f t="shared" ca="1" si="422"/>
        <v>9.9047570816791861E-4</v>
      </c>
      <c r="F1542" s="35">
        <f ca="1">E1542*'Input Sheet'!$D$2/SUM(OFFSET($E$4,0,0,'Input Sheet'!$D$2))</f>
        <v>0.46195719411109953</v>
      </c>
      <c r="G1542" s="35">
        <f t="shared" si="423"/>
        <v>2.1105897102992501</v>
      </c>
      <c r="H1542" s="35">
        <f t="shared" si="424"/>
        <v>2</v>
      </c>
      <c r="J1542" s="19">
        <v>1539</v>
      </c>
      <c r="K1542" s="30" t="str">
        <f t="shared" si="425"/>
        <v/>
      </c>
      <c r="L1542" s="77" t="str">
        <f t="shared" si="426"/>
        <v/>
      </c>
      <c r="M1542" s="27" t="str">
        <f t="shared" ref="M1542:M1605" si="432">IF($K1542=$K1541,"", $K1542)</f>
        <v/>
      </c>
      <c r="N1542" s="22" t="str">
        <f t="shared" si="427"/>
        <v/>
      </c>
      <c r="O1542" s="28" t="str">
        <f t="shared" ca="1" si="428"/>
        <v/>
      </c>
      <c r="P1542" s="28" t="str">
        <f t="shared" ca="1" si="429"/>
        <v/>
      </c>
      <c r="Q1542" s="20" t="str">
        <f ca="1">IF(O1542="","",SUM($P$4:$P1542))</f>
        <v/>
      </c>
      <c r="R1542" s="28" t="e">
        <f t="shared" si="420"/>
        <v>#N/A</v>
      </c>
      <c r="S1542" s="77">
        <f ca="1">SUM(L$4:L1542)</f>
        <v>2.0942968194393936</v>
      </c>
      <c r="T1542" s="80">
        <f t="shared" ca="1" si="430"/>
        <v>1</v>
      </c>
      <c r="U1542" s="80" t="e">
        <f t="shared" ca="1" si="431"/>
        <v>#N/A</v>
      </c>
      <c r="V1542" s="2"/>
      <c r="W1542" s="2"/>
      <c r="X1542" s="2"/>
      <c r="Y1542" s="2"/>
      <c r="AB1542" s="6"/>
      <c r="AC1542" s="6"/>
      <c r="AP1542" s="35" t="e">
        <f t="shared" ref="AP1542:AP1605" si="433">R1541</f>
        <v>#N/A</v>
      </c>
      <c r="AQ1542" s="78" t="e">
        <f t="shared" ref="AQ1542:AQ1605" ca="1" si="434">U1541</f>
        <v>#N/A</v>
      </c>
    </row>
    <row r="1543" spans="1:43">
      <c r="A1543" s="74">
        <v>2.17609125905568</v>
      </c>
      <c r="B1543" s="74">
        <v>16878</v>
      </c>
      <c r="C1543" s="35">
        <v>0</v>
      </c>
      <c r="D1543" s="35">
        <f t="shared" ca="1" si="421"/>
        <v>21</v>
      </c>
      <c r="E1543" s="35">
        <f t="shared" ca="1" si="422"/>
        <v>8.8113748064288871E-4</v>
      </c>
      <c r="F1543" s="35">
        <f ca="1">E1543*'Input Sheet'!$D$2/SUM(OFFSET($E$4,0,0,'Input Sheet'!$D$2))</f>
        <v>0.41096191943649768</v>
      </c>
      <c r="G1543" s="35" t="str">
        <f t="shared" si="423"/>
        <v/>
      </c>
      <c r="H1543" s="35" t="str">
        <f t="shared" si="424"/>
        <v/>
      </c>
      <c r="J1543" s="19">
        <v>1540</v>
      </c>
      <c r="K1543" s="30" t="str">
        <f t="shared" si="425"/>
        <v/>
      </c>
      <c r="L1543" s="77" t="str">
        <f t="shared" si="426"/>
        <v/>
      </c>
      <c r="M1543" s="27" t="str">
        <f t="shared" si="432"/>
        <v/>
      </c>
      <c r="N1543" s="22" t="str">
        <f t="shared" si="427"/>
        <v/>
      </c>
      <c r="O1543" s="28" t="str">
        <f t="shared" ca="1" si="428"/>
        <v/>
      </c>
      <c r="P1543" s="28" t="str">
        <f t="shared" ca="1" si="429"/>
        <v/>
      </c>
      <c r="Q1543" s="20" t="str">
        <f ca="1">IF(O1543="","",SUM($P$4:$P1543))</f>
        <v/>
      </c>
      <c r="R1543" s="28" t="e">
        <f t="shared" si="420"/>
        <v>#N/A</v>
      </c>
      <c r="S1543" s="77">
        <f ca="1">SUM(L$4:L1543)</f>
        <v>2.0942968194393936</v>
      </c>
      <c r="T1543" s="80">
        <f t="shared" ca="1" si="430"/>
        <v>1</v>
      </c>
      <c r="U1543" s="80" t="e">
        <f t="shared" ca="1" si="431"/>
        <v>#N/A</v>
      </c>
      <c r="V1543" s="2"/>
      <c r="W1543" s="2"/>
      <c r="X1543" s="2"/>
      <c r="Y1543" s="2"/>
      <c r="AB1543" s="6"/>
      <c r="AC1543" s="6"/>
      <c r="AP1543" s="35" t="e">
        <f t="shared" si="433"/>
        <v>#N/A</v>
      </c>
      <c r="AQ1543" s="78" t="e">
        <f t="shared" ca="1" si="434"/>
        <v>#N/A</v>
      </c>
    </row>
    <row r="1544" spans="1:43">
      <c r="A1544" s="74">
        <v>2.9661417327390298</v>
      </c>
      <c r="B1544" s="74">
        <v>16880</v>
      </c>
      <c r="C1544" s="35">
        <v>0</v>
      </c>
      <c r="D1544" s="35">
        <f t="shared" ca="1" si="421"/>
        <v>38</v>
      </c>
      <c r="E1544" s="35">
        <f t="shared" ca="1" si="422"/>
        <v>1.5419905911250552E-3</v>
      </c>
      <c r="F1544" s="35">
        <f ca="1">E1544*'Input Sheet'!$D$2/SUM(OFFSET($E$4,0,0,'Input Sheet'!$D$2))</f>
        <v>0.71918335901387087</v>
      </c>
      <c r="G1544" s="35" t="str">
        <f t="shared" si="423"/>
        <v/>
      </c>
      <c r="H1544" s="35" t="str">
        <f t="shared" si="424"/>
        <v/>
      </c>
      <c r="J1544" s="19">
        <v>1541</v>
      </c>
      <c r="K1544" s="30" t="str">
        <f t="shared" si="425"/>
        <v/>
      </c>
      <c r="L1544" s="77" t="str">
        <f t="shared" si="426"/>
        <v/>
      </c>
      <c r="M1544" s="27" t="str">
        <f t="shared" si="432"/>
        <v/>
      </c>
      <c r="N1544" s="22" t="str">
        <f t="shared" si="427"/>
        <v/>
      </c>
      <c r="O1544" s="28" t="str">
        <f t="shared" ca="1" si="428"/>
        <v/>
      </c>
      <c r="P1544" s="28" t="str">
        <f t="shared" ca="1" si="429"/>
        <v/>
      </c>
      <c r="Q1544" s="20" t="str">
        <f ca="1">IF(O1544="","",SUM($P$4:$P1544))</f>
        <v/>
      </c>
      <c r="R1544" s="28" t="e">
        <f t="shared" si="420"/>
        <v>#N/A</v>
      </c>
      <c r="S1544" s="77">
        <f ca="1">SUM(L$4:L1544)</f>
        <v>2.0942968194393936</v>
      </c>
      <c r="T1544" s="80">
        <f t="shared" ca="1" si="430"/>
        <v>1</v>
      </c>
      <c r="U1544" s="80" t="e">
        <f t="shared" ca="1" si="431"/>
        <v>#N/A</v>
      </c>
      <c r="V1544" s="2"/>
      <c r="W1544" s="2"/>
      <c r="X1544" s="2"/>
      <c r="Y1544" s="2"/>
      <c r="AB1544" s="6"/>
      <c r="AC1544" s="6"/>
      <c r="AP1544" s="35" t="e">
        <f t="shared" si="433"/>
        <v>#N/A</v>
      </c>
      <c r="AQ1544" s="78" t="e">
        <f t="shared" ca="1" si="434"/>
        <v>#N/A</v>
      </c>
    </row>
    <row r="1545" spans="1:43">
      <c r="A1545" s="74">
        <v>2.4771212547196599</v>
      </c>
      <c r="B1545" s="74">
        <v>16887</v>
      </c>
      <c r="C1545" s="35">
        <v>0</v>
      </c>
      <c r="D1545" s="35">
        <f t="shared" ca="1" si="421"/>
        <v>27</v>
      </c>
      <c r="E1545" s="35">
        <f t="shared" ca="1" si="422"/>
        <v>8.077093572559813E-4</v>
      </c>
      <c r="F1545" s="35">
        <f ca="1">E1545*'Input Sheet'!$D$2/SUM(OFFSET($E$4,0,0,'Input Sheet'!$D$2))</f>
        <v>0.3767150928167895</v>
      </c>
      <c r="G1545" s="35" t="str">
        <f t="shared" si="423"/>
        <v/>
      </c>
      <c r="H1545" s="35" t="str">
        <f t="shared" si="424"/>
        <v/>
      </c>
      <c r="J1545" s="19">
        <v>1542</v>
      </c>
      <c r="K1545" s="30" t="str">
        <f t="shared" si="425"/>
        <v/>
      </c>
      <c r="L1545" s="77" t="str">
        <f t="shared" si="426"/>
        <v/>
      </c>
      <c r="M1545" s="27" t="str">
        <f t="shared" si="432"/>
        <v/>
      </c>
      <c r="N1545" s="22" t="str">
        <f t="shared" si="427"/>
        <v/>
      </c>
      <c r="O1545" s="28" t="str">
        <f t="shared" ca="1" si="428"/>
        <v/>
      </c>
      <c r="P1545" s="28" t="str">
        <f t="shared" ca="1" si="429"/>
        <v/>
      </c>
      <c r="Q1545" s="20" t="str">
        <f ca="1">IF(O1545="","",SUM($P$4:$P1545))</f>
        <v/>
      </c>
      <c r="R1545" s="28" t="e">
        <f t="shared" si="420"/>
        <v>#N/A</v>
      </c>
      <c r="S1545" s="77">
        <f ca="1">SUM(L$4:L1545)</f>
        <v>2.0942968194393936</v>
      </c>
      <c r="T1545" s="80">
        <f t="shared" ca="1" si="430"/>
        <v>1</v>
      </c>
      <c r="U1545" s="80" t="e">
        <f t="shared" ca="1" si="431"/>
        <v>#N/A</v>
      </c>
      <c r="V1545" s="2"/>
      <c r="W1545" s="2"/>
      <c r="X1545" s="2"/>
      <c r="Y1545" s="2"/>
      <c r="AB1545" s="6"/>
      <c r="AC1545" s="6"/>
      <c r="AP1545" s="35" t="e">
        <f t="shared" si="433"/>
        <v>#N/A</v>
      </c>
      <c r="AQ1545" s="78" t="e">
        <f t="shared" ca="1" si="434"/>
        <v>#N/A</v>
      </c>
    </row>
    <row r="1546" spans="1:43">
      <c r="A1546" s="74">
        <v>2.3031960574204899</v>
      </c>
      <c r="B1546" s="74">
        <v>16889</v>
      </c>
      <c r="C1546" s="35">
        <v>4.7619047619047597E-3</v>
      </c>
      <c r="D1546" s="35">
        <f t="shared" ca="1" si="421"/>
        <v>24</v>
      </c>
      <c r="E1546" s="35">
        <f t="shared" ca="1" si="422"/>
        <v>7.7985731045405093E-4</v>
      </c>
      <c r="F1546" s="35">
        <f ca="1">E1546*'Input Sheet'!$D$2/SUM(OFFSET($E$4,0,0,'Input Sheet'!$D$2))</f>
        <v>0.36372491720241751</v>
      </c>
      <c r="G1546" s="35">
        <f t="shared" si="423"/>
        <v>2.3031960574204899</v>
      </c>
      <c r="H1546" s="35">
        <f t="shared" si="424"/>
        <v>2</v>
      </c>
      <c r="J1546" s="19">
        <v>1543</v>
      </c>
      <c r="K1546" s="30" t="str">
        <f t="shared" si="425"/>
        <v/>
      </c>
      <c r="L1546" s="77" t="str">
        <f t="shared" si="426"/>
        <v/>
      </c>
      <c r="M1546" s="27" t="str">
        <f t="shared" si="432"/>
        <v/>
      </c>
      <c r="N1546" s="22" t="str">
        <f t="shared" si="427"/>
        <v/>
      </c>
      <c r="O1546" s="28" t="str">
        <f t="shared" ca="1" si="428"/>
        <v/>
      </c>
      <c r="P1546" s="28" t="str">
        <f t="shared" ca="1" si="429"/>
        <v/>
      </c>
      <c r="Q1546" s="20" t="str">
        <f ca="1">IF(O1546="","",SUM($P$4:$P1546))</f>
        <v/>
      </c>
      <c r="R1546" s="28" t="e">
        <f t="shared" si="420"/>
        <v>#N/A</v>
      </c>
      <c r="S1546" s="77">
        <f ca="1">SUM(L$4:L1546)</f>
        <v>2.0942968194393936</v>
      </c>
      <c r="T1546" s="80">
        <f t="shared" ca="1" si="430"/>
        <v>1</v>
      </c>
      <c r="U1546" s="80" t="e">
        <f t="shared" ca="1" si="431"/>
        <v>#N/A</v>
      </c>
      <c r="V1546" s="2"/>
      <c r="W1546" s="2"/>
      <c r="X1546" s="2"/>
      <c r="Y1546" s="2"/>
      <c r="AB1546" s="6"/>
      <c r="AC1546" s="6"/>
      <c r="AP1546" s="35" t="e">
        <f t="shared" si="433"/>
        <v>#N/A</v>
      </c>
      <c r="AQ1546" s="78" t="e">
        <f t="shared" ca="1" si="434"/>
        <v>#N/A</v>
      </c>
    </row>
    <row r="1547" spans="1:43">
      <c r="A1547" s="74">
        <v>1.51851393987789</v>
      </c>
      <c r="B1547" s="74">
        <v>16891</v>
      </c>
      <c r="C1547" s="35">
        <v>0.103603603603604</v>
      </c>
      <c r="D1547" s="35">
        <f t="shared" ca="1" si="421"/>
        <v>7</v>
      </c>
      <c r="E1547" s="35">
        <f t="shared" ca="1" si="422"/>
        <v>6.4616748580478504E-3</v>
      </c>
      <c r="F1547" s="35">
        <f ca="1">E1547*'Input Sheet'!$D$2/SUM(OFFSET($E$4,0,0,'Input Sheet'!$D$2))</f>
        <v>3.013720742534316</v>
      </c>
      <c r="G1547" s="35">
        <f t="shared" si="423"/>
        <v>1.51851393987789</v>
      </c>
      <c r="H1547" s="35">
        <f t="shared" si="424"/>
        <v>3</v>
      </c>
      <c r="J1547" s="19">
        <v>1544</v>
      </c>
      <c r="K1547" s="30" t="str">
        <f t="shared" si="425"/>
        <v/>
      </c>
      <c r="L1547" s="77" t="str">
        <f t="shared" si="426"/>
        <v/>
      </c>
      <c r="M1547" s="27" t="str">
        <f t="shared" si="432"/>
        <v/>
      </c>
      <c r="N1547" s="22" t="str">
        <f t="shared" si="427"/>
        <v/>
      </c>
      <c r="O1547" s="28" t="str">
        <f t="shared" ca="1" si="428"/>
        <v/>
      </c>
      <c r="P1547" s="28" t="str">
        <f t="shared" ca="1" si="429"/>
        <v/>
      </c>
      <c r="Q1547" s="20" t="str">
        <f ca="1">IF(O1547="","",SUM($P$4:$P1547))</f>
        <v/>
      </c>
      <c r="R1547" s="28" t="e">
        <f t="shared" si="420"/>
        <v>#N/A</v>
      </c>
      <c r="S1547" s="77">
        <f ca="1">SUM(L$4:L1547)</f>
        <v>2.0942968194393936</v>
      </c>
      <c r="T1547" s="80">
        <f t="shared" ca="1" si="430"/>
        <v>1</v>
      </c>
      <c r="U1547" s="80" t="e">
        <f t="shared" ca="1" si="431"/>
        <v>#N/A</v>
      </c>
      <c r="V1547" s="2"/>
      <c r="W1547" s="2"/>
      <c r="X1547" s="2"/>
      <c r="Y1547" s="2"/>
      <c r="AB1547" s="6"/>
      <c r="AC1547" s="6"/>
      <c r="AP1547" s="35" t="e">
        <f t="shared" si="433"/>
        <v>#N/A</v>
      </c>
      <c r="AQ1547" s="78" t="e">
        <f t="shared" ca="1" si="434"/>
        <v>#N/A</v>
      </c>
    </row>
    <row r="1548" spans="1:43">
      <c r="A1548" s="74">
        <v>1.9030899869919402</v>
      </c>
      <c r="B1548" s="74">
        <v>16892</v>
      </c>
      <c r="C1548" s="35">
        <v>4.95049504950495E-2</v>
      </c>
      <c r="D1548" s="35">
        <f t="shared" ca="1" si="421"/>
        <v>15</v>
      </c>
      <c r="E1548" s="35">
        <f t="shared" ca="1" si="422"/>
        <v>2.1202370627969509E-3</v>
      </c>
      <c r="F1548" s="35">
        <f ca="1">E1548*'Input Sheet'!$D$2/SUM(OFFSET($E$4,0,0,'Input Sheet'!$D$2))</f>
        <v>0.98887711864407257</v>
      </c>
      <c r="G1548" s="35">
        <f t="shared" si="423"/>
        <v>1.9030899869919402</v>
      </c>
      <c r="H1548" s="35">
        <f t="shared" si="424"/>
        <v>7</v>
      </c>
      <c r="J1548" s="19">
        <v>1545</v>
      </c>
      <c r="K1548" s="30" t="str">
        <f t="shared" si="425"/>
        <v/>
      </c>
      <c r="L1548" s="77" t="str">
        <f t="shared" si="426"/>
        <v/>
      </c>
      <c r="M1548" s="27" t="str">
        <f t="shared" si="432"/>
        <v/>
      </c>
      <c r="N1548" s="22" t="str">
        <f t="shared" si="427"/>
        <v/>
      </c>
      <c r="O1548" s="28" t="str">
        <f t="shared" ca="1" si="428"/>
        <v/>
      </c>
      <c r="P1548" s="28" t="str">
        <f t="shared" ca="1" si="429"/>
        <v/>
      </c>
      <c r="Q1548" s="20" t="str">
        <f ca="1">IF(O1548="","",SUM($P$4:$P1548))</f>
        <v/>
      </c>
      <c r="R1548" s="28" t="e">
        <f t="shared" si="420"/>
        <v>#N/A</v>
      </c>
      <c r="S1548" s="77">
        <f ca="1">SUM(L$4:L1548)</f>
        <v>2.0942968194393936</v>
      </c>
      <c r="T1548" s="80">
        <f t="shared" ca="1" si="430"/>
        <v>1</v>
      </c>
      <c r="U1548" s="80" t="e">
        <f t="shared" ca="1" si="431"/>
        <v>#N/A</v>
      </c>
      <c r="V1548" s="2"/>
      <c r="W1548" s="2"/>
      <c r="X1548" s="2"/>
      <c r="Y1548" s="2"/>
      <c r="AB1548" s="6"/>
      <c r="AC1548" s="6"/>
      <c r="AP1548" s="35" t="e">
        <f t="shared" si="433"/>
        <v>#N/A</v>
      </c>
      <c r="AQ1548" s="78" t="e">
        <f t="shared" ca="1" si="434"/>
        <v>#N/A</v>
      </c>
    </row>
    <row r="1549" spans="1:43">
      <c r="A1549" s="74">
        <v>2.4487063199050798</v>
      </c>
      <c r="B1549" s="74">
        <v>16893</v>
      </c>
      <c r="C1549" s="35">
        <v>0</v>
      </c>
      <c r="D1549" s="35">
        <f t="shared" ca="1" si="421"/>
        <v>27</v>
      </c>
      <c r="E1549" s="35">
        <f t="shared" ca="1" si="422"/>
        <v>8.077093572559813E-4</v>
      </c>
      <c r="F1549" s="35">
        <f ca="1">E1549*'Input Sheet'!$D$2/SUM(OFFSET($E$4,0,0,'Input Sheet'!$D$2))</f>
        <v>0.3767150928167895</v>
      </c>
      <c r="G1549" s="35" t="str">
        <f t="shared" si="423"/>
        <v/>
      </c>
      <c r="H1549" s="35" t="str">
        <f t="shared" si="424"/>
        <v/>
      </c>
      <c r="J1549" s="19">
        <v>1546</v>
      </c>
      <c r="K1549" s="30" t="str">
        <f t="shared" si="425"/>
        <v/>
      </c>
      <c r="L1549" s="77" t="str">
        <f t="shared" si="426"/>
        <v/>
      </c>
      <c r="M1549" s="27" t="str">
        <f t="shared" si="432"/>
        <v/>
      </c>
      <c r="N1549" s="22" t="str">
        <f t="shared" si="427"/>
        <v/>
      </c>
      <c r="O1549" s="28" t="str">
        <f t="shared" ca="1" si="428"/>
        <v/>
      </c>
      <c r="P1549" s="28" t="str">
        <f t="shared" ca="1" si="429"/>
        <v/>
      </c>
      <c r="Q1549" s="20" t="str">
        <f ca="1">IF(O1549="","",SUM($P$4:$P1549))</f>
        <v/>
      </c>
      <c r="R1549" s="28" t="e">
        <f t="shared" si="420"/>
        <v>#N/A</v>
      </c>
      <c r="S1549" s="77">
        <f ca="1">SUM(L$4:L1549)</f>
        <v>2.0942968194393936</v>
      </c>
      <c r="T1549" s="80">
        <f t="shared" ca="1" si="430"/>
        <v>1</v>
      </c>
      <c r="U1549" s="80" t="e">
        <f t="shared" ca="1" si="431"/>
        <v>#N/A</v>
      </c>
      <c r="V1549" s="2"/>
      <c r="W1549" s="2"/>
      <c r="X1549" s="2"/>
      <c r="Y1549" s="2"/>
      <c r="AB1549" s="6"/>
      <c r="AC1549" s="6"/>
      <c r="AP1549" s="35" t="e">
        <f t="shared" si="433"/>
        <v>#N/A</v>
      </c>
      <c r="AQ1549" s="78" t="e">
        <f t="shared" ca="1" si="434"/>
        <v>#N/A</v>
      </c>
    </row>
    <row r="1550" spans="1:43">
      <c r="A1550" s="74">
        <v>2.4216039268698299</v>
      </c>
      <c r="B1550" s="74">
        <v>16894</v>
      </c>
      <c r="C1550" s="35">
        <v>0</v>
      </c>
      <c r="D1550" s="35">
        <f t="shared" ca="1" si="421"/>
        <v>26</v>
      </c>
      <c r="E1550" s="35">
        <f t="shared" ca="1" si="422"/>
        <v>8.2740958548173696E-4</v>
      </c>
      <c r="F1550" s="35">
        <f ca="1">E1550*'Input Sheet'!$D$2/SUM(OFFSET($E$4,0,0,'Input Sheet'!$D$2))</f>
        <v>0.38590326581232098</v>
      </c>
      <c r="G1550" s="35" t="str">
        <f t="shared" si="423"/>
        <v/>
      </c>
      <c r="H1550" s="35" t="str">
        <f t="shared" si="424"/>
        <v/>
      </c>
      <c r="J1550" s="19">
        <v>1547</v>
      </c>
      <c r="K1550" s="30" t="str">
        <f t="shared" si="425"/>
        <v/>
      </c>
      <c r="L1550" s="77" t="str">
        <f t="shared" si="426"/>
        <v/>
      </c>
      <c r="M1550" s="27" t="str">
        <f t="shared" si="432"/>
        <v/>
      </c>
      <c r="N1550" s="22" t="str">
        <f t="shared" si="427"/>
        <v/>
      </c>
      <c r="O1550" s="28" t="str">
        <f t="shared" ca="1" si="428"/>
        <v/>
      </c>
      <c r="P1550" s="28" t="str">
        <f t="shared" ca="1" si="429"/>
        <v/>
      </c>
      <c r="Q1550" s="20" t="str">
        <f ca="1">IF(O1550="","",SUM($P$4:$P1550))</f>
        <v/>
      </c>
      <c r="R1550" s="28" t="e">
        <f t="shared" si="420"/>
        <v>#N/A</v>
      </c>
      <c r="S1550" s="77">
        <f ca="1">SUM(L$4:L1550)</f>
        <v>2.0942968194393936</v>
      </c>
      <c r="T1550" s="80">
        <f t="shared" ca="1" si="430"/>
        <v>1</v>
      </c>
      <c r="U1550" s="80" t="e">
        <f t="shared" ca="1" si="431"/>
        <v>#N/A</v>
      </c>
      <c r="V1550" s="2"/>
      <c r="W1550" s="2"/>
      <c r="X1550" s="2"/>
      <c r="Y1550" s="2"/>
      <c r="AB1550" s="6"/>
      <c r="AC1550" s="6"/>
      <c r="AP1550" s="35" t="e">
        <f t="shared" si="433"/>
        <v>#N/A</v>
      </c>
      <c r="AQ1550" s="78" t="e">
        <f t="shared" ca="1" si="434"/>
        <v>#N/A</v>
      </c>
    </row>
    <row r="1551" spans="1:43">
      <c r="A1551" s="74">
        <v>2.6085260335771898</v>
      </c>
      <c r="B1551" s="74">
        <v>16895</v>
      </c>
      <c r="C1551" s="35">
        <v>0.45833333333333298</v>
      </c>
      <c r="D1551" s="35">
        <f t="shared" ca="1" si="421"/>
        <v>30</v>
      </c>
      <c r="E1551" s="35">
        <f t="shared" ca="1" si="422"/>
        <v>1.2681791777477088E-3</v>
      </c>
      <c r="F1551" s="35">
        <f ca="1">E1551*'Input Sheet'!$D$2/SUM(OFFSET($E$4,0,0,'Input Sheet'!$D$2))</f>
        <v>0.59147790274037981</v>
      </c>
      <c r="G1551" s="35">
        <f t="shared" si="423"/>
        <v>2.6085260335771898</v>
      </c>
      <c r="H1551" s="35">
        <f t="shared" si="424"/>
        <v>1</v>
      </c>
      <c r="J1551" s="19">
        <v>1548</v>
      </c>
      <c r="K1551" s="30" t="str">
        <f t="shared" si="425"/>
        <v/>
      </c>
      <c r="L1551" s="77" t="str">
        <f t="shared" si="426"/>
        <v/>
      </c>
      <c r="M1551" s="27" t="str">
        <f t="shared" si="432"/>
        <v/>
      </c>
      <c r="N1551" s="22" t="str">
        <f t="shared" si="427"/>
        <v/>
      </c>
      <c r="O1551" s="28" t="str">
        <f t="shared" ca="1" si="428"/>
        <v/>
      </c>
      <c r="P1551" s="28" t="str">
        <f t="shared" ca="1" si="429"/>
        <v/>
      </c>
      <c r="Q1551" s="20" t="str">
        <f ca="1">IF(O1551="","",SUM($P$4:$P1551))</f>
        <v/>
      </c>
      <c r="R1551" s="28" t="e">
        <f t="shared" si="420"/>
        <v>#N/A</v>
      </c>
      <c r="S1551" s="77">
        <f ca="1">SUM(L$4:L1551)</f>
        <v>2.0942968194393936</v>
      </c>
      <c r="T1551" s="80">
        <f t="shared" ca="1" si="430"/>
        <v>1</v>
      </c>
      <c r="U1551" s="80" t="e">
        <f t="shared" ca="1" si="431"/>
        <v>#N/A</v>
      </c>
      <c r="V1551" s="2"/>
      <c r="W1551" s="2"/>
      <c r="X1551" s="2"/>
      <c r="Y1551" s="2"/>
      <c r="AB1551" s="6"/>
      <c r="AC1551" s="6"/>
      <c r="AP1551" s="35" t="e">
        <f t="shared" si="433"/>
        <v>#N/A</v>
      </c>
      <c r="AQ1551" s="78" t="e">
        <f t="shared" ca="1" si="434"/>
        <v>#N/A</v>
      </c>
    </row>
    <row r="1552" spans="1:43">
      <c r="A1552" s="74">
        <v>2.1903316981702901</v>
      </c>
      <c r="B1552" s="74">
        <v>16896</v>
      </c>
      <c r="C1552" s="35">
        <v>5.8536585365853697E-2</v>
      </c>
      <c r="D1552" s="35">
        <f t="shared" ca="1" si="421"/>
        <v>21</v>
      </c>
      <c r="E1552" s="35">
        <f t="shared" ca="1" si="422"/>
        <v>8.8113748064288871E-4</v>
      </c>
      <c r="F1552" s="35">
        <f ca="1">E1552*'Input Sheet'!$D$2/SUM(OFFSET($E$4,0,0,'Input Sheet'!$D$2))</f>
        <v>0.41096191943649768</v>
      </c>
      <c r="G1552" s="35">
        <f t="shared" si="423"/>
        <v>2.1903316981702901</v>
      </c>
      <c r="H1552" s="35">
        <f t="shared" si="424"/>
        <v>4</v>
      </c>
      <c r="J1552" s="19">
        <v>1549</v>
      </c>
      <c r="K1552" s="30" t="str">
        <f t="shared" si="425"/>
        <v/>
      </c>
      <c r="L1552" s="77" t="str">
        <f t="shared" si="426"/>
        <v/>
      </c>
      <c r="M1552" s="27" t="str">
        <f t="shared" si="432"/>
        <v/>
      </c>
      <c r="N1552" s="22" t="str">
        <f t="shared" si="427"/>
        <v/>
      </c>
      <c r="O1552" s="28" t="str">
        <f t="shared" ca="1" si="428"/>
        <v/>
      </c>
      <c r="P1552" s="28" t="str">
        <f t="shared" ca="1" si="429"/>
        <v/>
      </c>
      <c r="Q1552" s="20" t="str">
        <f ca="1">IF(O1552="","",SUM($P$4:$P1552))</f>
        <v/>
      </c>
      <c r="R1552" s="28" t="e">
        <f t="shared" si="420"/>
        <v>#N/A</v>
      </c>
      <c r="S1552" s="77">
        <f ca="1">SUM(L$4:L1552)</f>
        <v>2.0942968194393936</v>
      </c>
      <c r="T1552" s="80">
        <f t="shared" ca="1" si="430"/>
        <v>1</v>
      </c>
      <c r="U1552" s="80" t="e">
        <f t="shared" ca="1" si="431"/>
        <v>#N/A</v>
      </c>
      <c r="V1552" s="2"/>
      <c r="W1552" s="2"/>
      <c r="X1552" s="2"/>
      <c r="Y1552" s="2"/>
      <c r="AB1552" s="6"/>
      <c r="AC1552" s="6"/>
      <c r="AP1552" s="35" t="e">
        <f t="shared" si="433"/>
        <v>#N/A</v>
      </c>
      <c r="AQ1552" s="78" t="e">
        <f t="shared" ca="1" si="434"/>
        <v>#N/A</v>
      </c>
    </row>
    <row r="1553" spans="1:43">
      <c r="A1553" s="74">
        <v>1.7403626894942399</v>
      </c>
      <c r="B1553" s="74">
        <v>16897</v>
      </c>
      <c r="C1553" s="35">
        <v>5.4298642533936702E-2</v>
      </c>
      <c r="D1553" s="35">
        <f t="shared" ca="1" si="421"/>
        <v>12</v>
      </c>
      <c r="E1553" s="35">
        <f t="shared" ca="1" si="422"/>
        <v>3.0154482670889968E-3</v>
      </c>
      <c r="F1553" s="35">
        <f ca="1">E1553*'Input Sheet'!$D$2/SUM(OFFSET($E$4,0,0,'Input Sheet'!$D$2))</f>
        <v>1.4064030131826808</v>
      </c>
      <c r="G1553" s="35">
        <f t="shared" si="423"/>
        <v>1.7403626894942399</v>
      </c>
      <c r="H1553" s="35">
        <f t="shared" si="424"/>
        <v>3</v>
      </c>
      <c r="J1553" s="19">
        <v>1550</v>
      </c>
      <c r="K1553" s="30" t="str">
        <f t="shared" si="425"/>
        <v/>
      </c>
      <c r="L1553" s="77" t="str">
        <f t="shared" si="426"/>
        <v/>
      </c>
      <c r="M1553" s="27" t="str">
        <f t="shared" si="432"/>
        <v/>
      </c>
      <c r="N1553" s="22" t="str">
        <f t="shared" si="427"/>
        <v/>
      </c>
      <c r="O1553" s="28" t="str">
        <f t="shared" ca="1" si="428"/>
        <v/>
      </c>
      <c r="P1553" s="28" t="str">
        <f t="shared" ca="1" si="429"/>
        <v/>
      </c>
      <c r="Q1553" s="20" t="str">
        <f ca="1">IF(O1553="","",SUM($P$4:$P1553))</f>
        <v/>
      </c>
      <c r="R1553" s="28" t="e">
        <f t="shared" si="420"/>
        <v>#N/A</v>
      </c>
      <c r="S1553" s="77">
        <f ca="1">SUM(L$4:L1553)</f>
        <v>2.0942968194393936</v>
      </c>
      <c r="T1553" s="80">
        <f t="shared" ca="1" si="430"/>
        <v>1</v>
      </c>
      <c r="U1553" s="80" t="e">
        <f t="shared" ca="1" si="431"/>
        <v>#N/A</v>
      </c>
      <c r="V1553" s="2"/>
      <c r="W1553" s="2"/>
      <c r="X1553" s="2"/>
      <c r="Y1553" s="2"/>
      <c r="AB1553" s="6"/>
      <c r="AC1553" s="6"/>
      <c r="AP1553" s="35" t="e">
        <f t="shared" si="433"/>
        <v>#N/A</v>
      </c>
      <c r="AQ1553" s="78" t="e">
        <f t="shared" ca="1" si="434"/>
        <v>#N/A</v>
      </c>
    </row>
    <row r="1554" spans="1:43">
      <c r="A1554" s="74">
        <v>2.1271047983648099</v>
      </c>
      <c r="B1554" s="74">
        <v>16907</v>
      </c>
      <c r="C1554" s="35">
        <v>0</v>
      </c>
      <c r="D1554" s="35">
        <f t="shared" ca="1" si="421"/>
        <v>20</v>
      </c>
      <c r="E1554" s="35">
        <f t="shared" ca="1" si="422"/>
        <v>9.9047570816791861E-4</v>
      </c>
      <c r="F1554" s="35">
        <f ca="1">E1554*'Input Sheet'!$D$2/SUM(OFFSET($E$4,0,0,'Input Sheet'!$D$2))</f>
        <v>0.46195719411109953</v>
      </c>
      <c r="G1554" s="35" t="str">
        <f t="shared" si="423"/>
        <v/>
      </c>
      <c r="H1554" s="35" t="str">
        <f t="shared" si="424"/>
        <v/>
      </c>
      <c r="J1554" s="19">
        <v>1551</v>
      </c>
      <c r="K1554" s="30" t="str">
        <f t="shared" si="425"/>
        <v/>
      </c>
      <c r="L1554" s="77" t="str">
        <f t="shared" si="426"/>
        <v/>
      </c>
      <c r="M1554" s="27" t="str">
        <f t="shared" si="432"/>
        <v/>
      </c>
      <c r="N1554" s="22" t="str">
        <f t="shared" si="427"/>
        <v/>
      </c>
      <c r="O1554" s="28" t="str">
        <f t="shared" ca="1" si="428"/>
        <v/>
      </c>
      <c r="P1554" s="28" t="str">
        <f t="shared" ca="1" si="429"/>
        <v/>
      </c>
      <c r="Q1554" s="20" t="str">
        <f ca="1">IF(O1554="","",SUM($P$4:$P1554))</f>
        <v/>
      </c>
      <c r="R1554" s="28" t="e">
        <f t="shared" si="420"/>
        <v>#N/A</v>
      </c>
      <c r="S1554" s="77">
        <f ca="1">SUM(L$4:L1554)</f>
        <v>2.0942968194393936</v>
      </c>
      <c r="T1554" s="80">
        <f t="shared" ca="1" si="430"/>
        <v>1</v>
      </c>
      <c r="U1554" s="80" t="e">
        <f t="shared" ca="1" si="431"/>
        <v>#N/A</v>
      </c>
      <c r="V1554" s="2"/>
      <c r="W1554" s="2"/>
      <c r="X1554" s="2"/>
      <c r="Y1554" s="2"/>
      <c r="AB1554" s="6"/>
      <c r="AC1554" s="6"/>
      <c r="AP1554" s="35" t="e">
        <f t="shared" si="433"/>
        <v>#N/A</v>
      </c>
      <c r="AQ1554" s="78" t="e">
        <f t="shared" ca="1" si="434"/>
        <v>#N/A</v>
      </c>
    </row>
    <row r="1555" spans="1:43">
      <c r="A1555" s="74">
        <v>2.8543060418010802</v>
      </c>
      <c r="B1555" s="74">
        <v>16910</v>
      </c>
      <c r="C1555" s="35">
        <v>0</v>
      </c>
      <c r="D1555" s="35">
        <f t="shared" ca="1" si="421"/>
        <v>35</v>
      </c>
      <c r="E1555" s="35">
        <f t="shared" ca="1" si="422"/>
        <v>1.3846446124388249E-3</v>
      </c>
      <c r="F1555" s="35">
        <f ca="1">E1555*'Input Sheet'!$D$2/SUM(OFFSET($E$4,0,0,'Input Sheet'!$D$2))</f>
        <v>0.64579730197163909</v>
      </c>
      <c r="G1555" s="35" t="str">
        <f t="shared" si="423"/>
        <v/>
      </c>
      <c r="H1555" s="35" t="str">
        <f t="shared" si="424"/>
        <v/>
      </c>
      <c r="J1555" s="19">
        <v>1552</v>
      </c>
      <c r="K1555" s="30" t="str">
        <f t="shared" si="425"/>
        <v/>
      </c>
      <c r="L1555" s="77" t="str">
        <f t="shared" si="426"/>
        <v/>
      </c>
      <c r="M1555" s="27" t="str">
        <f t="shared" si="432"/>
        <v/>
      </c>
      <c r="N1555" s="22" t="str">
        <f t="shared" si="427"/>
        <v/>
      </c>
      <c r="O1555" s="28" t="str">
        <f t="shared" ca="1" si="428"/>
        <v/>
      </c>
      <c r="P1555" s="28" t="str">
        <f t="shared" ca="1" si="429"/>
        <v/>
      </c>
      <c r="Q1555" s="20" t="str">
        <f ca="1">IF(O1555="","",SUM($P$4:$P1555))</f>
        <v/>
      </c>
      <c r="R1555" s="28" t="e">
        <f t="shared" si="420"/>
        <v>#N/A</v>
      </c>
      <c r="S1555" s="77">
        <f ca="1">SUM(L$4:L1555)</f>
        <v>2.0942968194393936</v>
      </c>
      <c r="T1555" s="80">
        <f t="shared" ca="1" si="430"/>
        <v>1</v>
      </c>
      <c r="U1555" s="80" t="e">
        <f t="shared" ca="1" si="431"/>
        <v>#N/A</v>
      </c>
      <c r="V1555" s="2"/>
      <c r="W1555" s="2"/>
      <c r="X1555" s="2"/>
      <c r="Y1555" s="2"/>
      <c r="AB1555" s="6"/>
      <c r="AC1555" s="6"/>
      <c r="AP1555" s="35" t="e">
        <f t="shared" si="433"/>
        <v>#N/A</v>
      </c>
      <c r="AQ1555" s="78" t="e">
        <f t="shared" ca="1" si="434"/>
        <v>#N/A</v>
      </c>
    </row>
    <row r="1556" spans="1:43">
      <c r="A1556" s="74">
        <v>1.9684829485539401</v>
      </c>
      <c r="B1556" s="74">
        <v>16912</v>
      </c>
      <c r="C1556" s="35">
        <v>2.9411764705882401E-2</v>
      </c>
      <c r="D1556" s="35">
        <f t="shared" ca="1" si="421"/>
        <v>17</v>
      </c>
      <c r="E1556" s="35">
        <f t="shared" ca="1" si="422"/>
        <v>1.8846551669306228E-3</v>
      </c>
      <c r="F1556" s="35">
        <f ca="1">E1556*'Input Sheet'!$D$2/SUM(OFFSET($E$4,0,0,'Input Sheet'!$D$2))</f>
        <v>0.8790018832391755</v>
      </c>
      <c r="G1556" s="35">
        <f t="shared" si="423"/>
        <v>1.9684829485539401</v>
      </c>
      <c r="H1556" s="35">
        <f t="shared" si="424"/>
        <v>2</v>
      </c>
      <c r="J1556" s="19">
        <v>1553</v>
      </c>
      <c r="K1556" s="30" t="str">
        <f t="shared" si="425"/>
        <v/>
      </c>
      <c r="L1556" s="77" t="str">
        <f t="shared" si="426"/>
        <v/>
      </c>
      <c r="M1556" s="27" t="str">
        <f t="shared" si="432"/>
        <v/>
      </c>
      <c r="N1556" s="22" t="str">
        <f t="shared" si="427"/>
        <v/>
      </c>
      <c r="O1556" s="28" t="str">
        <f t="shared" ca="1" si="428"/>
        <v/>
      </c>
      <c r="P1556" s="28" t="str">
        <f t="shared" ca="1" si="429"/>
        <v/>
      </c>
      <c r="Q1556" s="20" t="str">
        <f ca="1">IF(O1556="","",SUM($P$4:$P1556))</f>
        <v/>
      </c>
      <c r="R1556" s="28" t="e">
        <f t="shared" si="420"/>
        <v>#N/A</v>
      </c>
      <c r="S1556" s="77">
        <f ca="1">SUM(L$4:L1556)</f>
        <v>2.0942968194393936</v>
      </c>
      <c r="T1556" s="80">
        <f t="shared" ca="1" si="430"/>
        <v>1</v>
      </c>
      <c r="U1556" s="80" t="e">
        <f t="shared" ca="1" si="431"/>
        <v>#N/A</v>
      </c>
      <c r="V1556" s="2"/>
      <c r="W1556" s="2"/>
      <c r="X1556" s="2"/>
      <c r="Y1556" s="2"/>
      <c r="AB1556" s="6"/>
      <c r="AC1556" s="6"/>
      <c r="AP1556" s="35" t="e">
        <f t="shared" si="433"/>
        <v>#N/A</v>
      </c>
      <c r="AQ1556" s="78" t="e">
        <f t="shared" ca="1" si="434"/>
        <v>#N/A</v>
      </c>
    </row>
    <row r="1557" spans="1:43">
      <c r="A1557" s="74">
        <v>1.8325089127062402</v>
      </c>
      <c r="B1557" s="74">
        <v>16916</v>
      </c>
      <c r="C1557" s="35">
        <v>5.1282051282051301E-2</v>
      </c>
      <c r="D1557" s="35">
        <f t="shared" ca="1" si="421"/>
        <v>14</v>
      </c>
      <c r="E1557" s="35">
        <f t="shared" ca="1" si="422"/>
        <v>2.7692892248776498E-3</v>
      </c>
      <c r="F1557" s="35">
        <f ca="1">E1557*'Input Sheet'!$D$2/SUM(OFFSET($E$4,0,0,'Input Sheet'!$D$2))</f>
        <v>1.2915946039432782</v>
      </c>
      <c r="G1557" s="35">
        <f t="shared" si="423"/>
        <v>1.8325089127062402</v>
      </c>
      <c r="H1557" s="35">
        <f t="shared" si="424"/>
        <v>3</v>
      </c>
      <c r="J1557" s="19">
        <v>1554</v>
      </c>
      <c r="K1557" s="30" t="str">
        <f t="shared" si="425"/>
        <v/>
      </c>
      <c r="L1557" s="77" t="str">
        <f t="shared" si="426"/>
        <v/>
      </c>
      <c r="M1557" s="27" t="str">
        <f t="shared" si="432"/>
        <v/>
      </c>
      <c r="N1557" s="22" t="str">
        <f t="shared" si="427"/>
        <v/>
      </c>
      <c r="O1557" s="28" t="str">
        <f t="shared" ca="1" si="428"/>
        <v/>
      </c>
      <c r="P1557" s="28" t="str">
        <f t="shared" ca="1" si="429"/>
        <v/>
      </c>
      <c r="Q1557" s="20" t="str">
        <f ca="1">IF(O1557="","",SUM($P$4:$P1557))</f>
        <v/>
      </c>
      <c r="R1557" s="28" t="e">
        <f t="shared" si="420"/>
        <v>#N/A</v>
      </c>
      <c r="S1557" s="77">
        <f ca="1">SUM(L$4:L1557)</f>
        <v>2.0942968194393936</v>
      </c>
      <c r="T1557" s="80">
        <f t="shared" ca="1" si="430"/>
        <v>1</v>
      </c>
      <c r="U1557" s="80" t="e">
        <f t="shared" ca="1" si="431"/>
        <v>#N/A</v>
      </c>
      <c r="V1557" s="2"/>
      <c r="W1557" s="2"/>
      <c r="X1557" s="2"/>
      <c r="Y1557" s="2"/>
      <c r="AB1557" s="6"/>
      <c r="AC1557" s="6"/>
      <c r="AP1557" s="35" t="e">
        <f t="shared" si="433"/>
        <v>#N/A</v>
      </c>
      <c r="AQ1557" s="78" t="e">
        <f t="shared" ca="1" si="434"/>
        <v>#N/A</v>
      </c>
    </row>
    <row r="1558" spans="1:43">
      <c r="A1558" s="74">
        <v>3.1858253596129602</v>
      </c>
      <c r="B1558" s="74">
        <v>16917</v>
      </c>
      <c r="C1558" s="35">
        <v>0</v>
      </c>
      <c r="D1558" s="35">
        <f t="shared" ca="1" si="421"/>
        <v>42</v>
      </c>
      <c r="E1558" s="35">
        <f t="shared" ca="1" si="422"/>
        <v>2.1538916193492835E-3</v>
      </c>
      <c r="F1558" s="35">
        <f ca="1">E1558*'Input Sheet'!$D$2/SUM(OFFSET($E$4,0,0,'Input Sheet'!$D$2))</f>
        <v>1.0045735808447722</v>
      </c>
      <c r="G1558" s="35" t="str">
        <f t="shared" si="423"/>
        <v/>
      </c>
      <c r="H1558" s="35" t="str">
        <f t="shared" si="424"/>
        <v/>
      </c>
      <c r="J1558" s="19">
        <v>1555</v>
      </c>
      <c r="K1558" s="30" t="str">
        <f t="shared" si="425"/>
        <v/>
      </c>
      <c r="L1558" s="77" t="str">
        <f t="shared" si="426"/>
        <v/>
      </c>
      <c r="M1558" s="27" t="str">
        <f t="shared" si="432"/>
        <v/>
      </c>
      <c r="N1558" s="22" t="str">
        <f t="shared" si="427"/>
        <v/>
      </c>
      <c r="O1558" s="28" t="str">
        <f t="shared" ca="1" si="428"/>
        <v/>
      </c>
      <c r="P1558" s="28" t="str">
        <f t="shared" ca="1" si="429"/>
        <v/>
      </c>
      <c r="Q1558" s="20" t="str">
        <f ca="1">IF(O1558="","",SUM($P$4:$P1558))</f>
        <v/>
      </c>
      <c r="R1558" s="28" t="e">
        <f t="shared" si="420"/>
        <v>#N/A</v>
      </c>
      <c r="S1558" s="77">
        <f ca="1">SUM(L$4:L1558)</f>
        <v>2.0942968194393936</v>
      </c>
      <c r="T1558" s="80">
        <f t="shared" ca="1" si="430"/>
        <v>1</v>
      </c>
      <c r="U1558" s="80" t="e">
        <f t="shared" ca="1" si="431"/>
        <v>#N/A</v>
      </c>
      <c r="V1558" s="2"/>
      <c r="W1558" s="2"/>
      <c r="X1558" s="2"/>
      <c r="Y1558" s="2"/>
      <c r="AB1558" s="6"/>
      <c r="AC1558" s="6"/>
      <c r="AP1558" s="35" t="e">
        <f t="shared" si="433"/>
        <v>#N/A</v>
      </c>
      <c r="AQ1558" s="78" t="e">
        <f t="shared" ca="1" si="434"/>
        <v>#N/A</v>
      </c>
    </row>
    <row r="1559" spans="1:43">
      <c r="A1559" s="74">
        <v>1.9030899869919402</v>
      </c>
      <c r="B1559" s="74">
        <v>16918</v>
      </c>
      <c r="C1559" s="35">
        <v>5.4794520547945202E-2</v>
      </c>
      <c r="D1559" s="35">
        <f t="shared" ca="1" si="421"/>
        <v>15</v>
      </c>
      <c r="E1559" s="35">
        <f t="shared" ca="1" si="422"/>
        <v>2.1202370627969509E-3</v>
      </c>
      <c r="F1559" s="35">
        <f ca="1">E1559*'Input Sheet'!$D$2/SUM(OFFSET($E$4,0,0,'Input Sheet'!$D$2))</f>
        <v>0.98887711864407257</v>
      </c>
      <c r="G1559" s="35">
        <f t="shared" si="423"/>
        <v>1.9030899869919402</v>
      </c>
      <c r="H1559" s="35">
        <f t="shared" si="424"/>
        <v>7</v>
      </c>
      <c r="J1559" s="19">
        <v>1556</v>
      </c>
      <c r="K1559" s="30" t="str">
        <f t="shared" si="425"/>
        <v/>
      </c>
      <c r="L1559" s="77" t="str">
        <f t="shared" si="426"/>
        <v/>
      </c>
      <c r="M1559" s="27" t="str">
        <f t="shared" si="432"/>
        <v/>
      </c>
      <c r="N1559" s="22" t="str">
        <f t="shared" si="427"/>
        <v/>
      </c>
      <c r="O1559" s="28" t="str">
        <f t="shared" ca="1" si="428"/>
        <v/>
      </c>
      <c r="P1559" s="28" t="str">
        <f t="shared" ca="1" si="429"/>
        <v/>
      </c>
      <c r="Q1559" s="20" t="str">
        <f ca="1">IF(O1559="","",SUM($P$4:$P1559))</f>
        <v/>
      </c>
      <c r="R1559" s="28" t="e">
        <f t="shared" si="420"/>
        <v>#N/A</v>
      </c>
      <c r="S1559" s="77">
        <f ca="1">SUM(L$4:L1559)</f>
        <v>2.0942968194393936</v>
      </c>
      <c r="T1559" s="80">
        <f t="shared" ca="1" si="430"/>
        <v>1</v>
      </c>
      <c r="U1559" s="80" t="e">
        <f t="shared" ca="1" si="431"/>
        <v>#N/A</v>
      </c>
      <c r="V1559" s="2"/>
      <c r="W1559" s="2"/>
      <c r="X1559" s="2"/>
      <c r="Y1559" s="2"/>
      <c r="AB1559" s="6"/>
      <c r="AC1559" s="6"/>
      <c r="AP1559" s="35" t="e">
        <f t="shared" si="433"/>
        <v>#N/A</v>
      </c>
      <c r="AQ1559" s="78" t="e">
        <f t="shared" ca="1" si="434"/>
        <v>#N/A</v>
      </c>
    </row>
    <row r="1560" spans="1:43">
      <c r="A1560" s="74">
        <v>2.5092025223310999</v>
      </c>
      <c r="B1560" s="74">
        <v>16919</v>
      </c>
      <c r="C1560" s="35">
        <v>4.7619047619047597E-3</v>
      </c>
      <c r="D1560" s="35">
        <f t="shared" ca="1" si="421"/>
        <v>28</v>
      </c>
      <c r="E1560" s="35">
        <f t="shared" ca="1" si="422"/>
        <v>1.1799580175565639E-3</v>
      </c>
      <c r="F1560" s="35">
        <f ca="1">E1560*'Input Sheet'!$D$2/SUM(OFFSET($E$4,0,0,'Input Sheet'!$D$2))</f>
        <v>0.55033161385409246</v>
      </c>
      <c r="G1560" s="35">
        <f t="shared" si="423"/>
        <v>2.5092025223310999</v>
      </c>
      <c r="H1560" s="35">
        <f t="shared" si="424"/>
        <v>2</v>
      </c>
      <c r="J1560" s="19">
        <v>1557</v>
      </c>
      <c r="K1560" s="30" t="str">
        <f t="shared" si="425"/>
        <v/>
      </c>
      <c r="L1560" s="77" t="str">
        <f t="shared" si="426"/>
        <v/>
      </c>
      <c r="M1560" s="27" t="str">
        <f t="shared" si="432"/>
        <v/>
      </c>
      <c r="N1560" s="22" t="str">
        <f t="shared" si="427"/>
        <v/>
      </c>
      <c r="O1560" s="28" t="str">
        <f t="shared" ca="1" si="428"/>
        <v/>
      </c>
      <c r="P1560" s="28" t="str">
        <f t="shared" ca="1" si="429"/>
        <v/>
      </c>
      <c r="Q1560" s="20" t="str">
        <f ca="1">IF(O1560="","",SUM($P$4:$P1560))</f>
        <v/>
      </c>
      <c r="R1560" s="28" t="e">
        <f t="shared" ref="R1560:R1623" si="435">IF(N1560="",NA(),10^N1560)</f>
        <v>#N/A</v>
      </c>
      <c r="S1560" s="77">
        <f ca="1">SUM(L$4:L1560)</f>
        <v>2.0942968194393936</v>
      </c>
      <c r="T1560" s="80">
        <f t="shared" ca="1" si="430"/>
        <v>1</v>
      </c>
      <c r="U1560" s="80" t="e">
        <f t="shared" ca="1" si="431"/>
        <v>#N/A</v>
      </c>
      <c r="V1560" s="2"/>
      <c r="W1560" s="2"/>
      <c r="X1560" s="2"/>
      <c r="Y1560" s="2"/>
      <c r="AB1560" s="6"/>
      <c r="AC1560" s="6"/>
      <c r="AP1560" s="35" t="e">
        <f t="shared" si="433"/>
        <v>#N/A</v>
      </c>
      <c r="AQ1560" s="78" t="e">
        <f t="shared" ca="1" si="434"/>
        <v>#N/A</v>
      </c>
    </row>
    <row r="1561" spans="1:43">
      <c r="A1561" s="74">
        <v>2.0863598306747502</v>
      </c>
      <c r="B1561" s="74">
        <v>16920</v>
      </c>
      <c r="C1561" s="35">
        <v>0</v>
      </c>
      <c r="D1561" s="35">
        <f t="shared" ca="1" si="421"/>
        <v>19</v>
      </c>
      <c r="E1561" s="35">
        <f t="shared" ca="1" si="422"/>
        <v>1.0051494223629991E-3</v>
      </c>
      <c r="F1561" s="35">
        <f ca="1">E1561*'Input Sheet'!$D$2/SUM(OFFSET($E$4,0,0,'Input Sheet'!$D$2))</f>
        <v>0.46880100439422701</v>
      </c>
      <c r="G1561" s="35" t="str">
        <f t="shared" si="423"/>
        <v/>
      </c>
      <c r="H1561" s="35" t="str">
        <f t="shared" si="424"/>
        <v/>
      </c>
      <c r="J1561" s="19">
        <v>1558</v>
      </c>
      <c r="K1561" s="30" t="str">
        <f t="shared" si="425"/>
        <v/>
      </c>
      <c r="L1561" s="77" t="str">
        <f t="shared" si="426"/>
        <v/>
      </c>
      <c r="M1561" s="27" t="str">
        <f t="shared" si="432"/>
        <v/>
      </c>
      <c r="N1561" s="22" t="str">
        <f t="shared" si="427"/>
        <v/>
      </c>
      <c r="O1561" s="28" t="str">
        <f t="shared" ca="1" si="428"/>
        <v/>
      </c>
      <c r="P1561" s="28" t="str">
        <f t="shared" ca="1" si="429"/>
        <v/>
      </c>
      <c r="Q1561" s="20" t="str">
        <f ca="1">IF(O1561="","",SUM($P$4:$P1561))</f>
        <v/>
      </c>
      <c r="R1561" s="28" t="e">
        <f t="shared" si="435"/>
        <v>#N/A</v>
      </c>
      <c r="S1561" s="77">
        <f ca="1">SUM(L$4:L1561)</f>
        <v>2.0942968194393936</v>
      </c>
      <c r="T1561" s="80">
        <f t="shared" ca="1" si="430"/>
        <v>1</v>
      </c>
      <c r="U1561" s="80" t="e">
        <f t="shared" ca="1" si="431"/>
        <v>#N/A</v>
      </c>
      <c r="V1561" s="2"/>
      <c r="W1561" s="2"/>
      <c r="X1561" s="2"/>
      <c r="Y1561" s="2"/>
      <c r="AB1561" s="6"/>
      <c r="AC1561" s="6"/>
      <c r="AP1561" s="35" t="e">
        <f t="shared" si="433"/>
        <v>#N/A</v>
      </c>
      <c r="AQ1561" s="78" t="e">
        <f t="shared" ca="1" si="434"/>
        <v>#N/A</v>
      </c>
    </row>
    <row r="1562" spans="1:43">
      <c r="A1562" s="74">
        <v>2.51188336097887</v>
      </c>
      <c r="B1562" s="74">
        <v>16924</v>
      </c>
      <c r="C1562" s="35">
        <v>0</v>
      </c>
      <c r="D1562" s="35">
        <f t="shared" ca="1" si="421"/>
        <v>28</v>
      </c>
      <c r="E1562" s="35">
        <f t="shared" ca="1" si="422"/>
        <v>1.1799580175565639E-3</v>
      </c>
      <c r="F1562" s="35">
        <f ca="1">E1562*'Input Sheet'!$D$2/SUM(OFFSET($E$4,0,0,'Input Sheet'!$D$2))</f>
        <v>0.55033161385409246</v>
      </c>
      <c r="G1562" s="35" t="str">
        <f t="shared" si="423"/>
        <v/>
      </c>
      <c r="H1562" s="35" t="str">
        <f t="shared" si="424"/>
        <v/>
      </c>
      <c r="J1562" s="19">
        <v>1559</v>
      </c>
      <c r="K1562" s="30" t="str">
        <f t="shared" si="425"/>
        <v/>
      </c>
      <c r="L1562" s="77" t="str">
        <f t="shared" si="426"/>
        <v/>
      </c>
      <c r="M1562" s="27" t="str">
        <f t="shared" si="432"/>
        <v/>
      </c>
      <c r="N1562" s="22" t="str">
        <f t="shared" si="427"/>
        <v/>
      </c>
      <c r="O1562" s="28" t="str">
        <f t="shared" ca="1" si="428"/>
        <v/>
      </c>
      <c r="P1562" s="28" t="str">
        <f t="shared" ca="1" si="429"/>
        <v/>
      </c>
      <c r="Q1562" s="20" t="str">
        <f ca="1">IF(O1562="","",SUM($P$4:$P1562))</f>
        <v/>
      </c>
      <c r="R1562" s="28" t="e">
        <f t="shared" si="435"/>
        <v>#N/A</v>
      </c>
      <c r="S1562" s="77">
        <f ca="1">SUM(L$4:L1562)</f>
        <v>2.0942968194393936</v>
      </c>
      <c r="T1562" s="80">
        <f t="shared" ca="1" si="430"/>
        <v>1</v>
      </c>
      <c r="U1562" s="80" t="e">
        <f t="shared" ca="1" si="431"/>
        <v>#N/A</v>
      </c>
      <c r="V1562" s="2"/>
      <c r="W1562" s="2"/>
      <c r="X1562" s="2"/>
      <c r="Y1562" s="2"/>
      <c r="AB1562" s="6"/>
      <c r="AC1562" s="6"/>
      <c r="AP1562" s="35" t="e">
        <f t="shared" si="433"/>
        <v>#N/A</v>
      </c>
      <c r="AQ1562" s="78" t="e">
        <f t="shared" ca="1" si="434"/>
        <v>#N/A</v>
      </c>
    </row>
    <row r="1563" spans="1:43">
      <c r="A1563" s="74">
        <v>1.8388490907372603</v>
      </c>
      <c r="B1563" s="74">
        <v>16925</v>
      </c>
      <c r="C1563" s="35">
        <v>9.0497737556561098E-2</v>
      </c>
      <c r="D1563" s="35">
        <f t="shared" ca="1" si="421"/>
        <v>14</v>
      </c>
      <c r="E1563" s="35">
        <f t="shared" ca="1" si="422"/>
        <v>2.7692892248776498E-3</v>
      </c>
      <c r="F1563" s="35">
        <f ca="1">E1563*'Input Sheet'!$D$2/SUM(OFFSET($E$4,0,0,'Input Sheet'!$D$2))</f>
        <v>1.2915946039432782</v>
      </c>
      <c r="G1563" s="35">
        <f t="shared" si="423"/>
        <v>1.8388490907372603</v>
      </c>
      <c r="H1563" s="35">
        <f t="shared" si="424"/>
        <v>6</v>
      </c>
      <c r="J1563" s="19">
        <v>1560</v>
      </c>
      <c r="K1563" s="30" t="str">
        <f t="shared" si="425"/>
        <v/>
      </c>
      <c r="L1563" s="77" t="str">
        <f t="shared" si="426"/>
        <v/>
      </c>
      <c r="M1563" s="27" t="str">
        <f t="shared" si="432"/>
        <v/>
      </c>
      <c r="N1563" s="22" t="str">
        <f t="shared" si="427"/>
        <v/>
      </c>
      <c r="O1563" s="28" t="str">
        <f t="shared" ca="1" si="428"/>
        <v/>
      </c>
      <c r="P1563" s="28" t="str">
        <f t="shared" ca="1" si="429"/>
        <v/>
      </c>
      <c r="Q1563" s="20" t="str">
        <f ca="1">IF(O1563="","",SUM($P$4:$P1563))</f>
        <v/>
      </c>
      <c r="R1563" s="28" t="e">
        <f t="shared" si="435"/>
        <v>#N/A</v>
      </c>
      <c r="S1563" s="77">
        <f ca="1">SUM(L$4:L1563)</f>
        <v>2.0942968194393936</v>
      </c>
      <c r="T1563" s="80">
        <f t="shared" ca="1" si="430"/>
        <v>1</v>
      </c>
      <c r="U1563" s="80" t="e">
        <f t="shared" ca="1" si="431"/>
        <v>#N/A</v>
      </c>
      <c r="V1563" s="2"/>
      <c r="W1563" s="2"/>
      <c r="X1563" s="2"/>
      <c r="Y1563" s="2"/>
      <c r="AB1563" s="6"/>
      <c r="AC1563" s="6"/>
      <c r="AP1563" s="35" t="e">
        <f t="shared" si="433"/>
        <v>#N/A</v>
      </c>
      <c r="AQ1563" s="78" t="e">
        <f t="shared" ca="1" si="434"/>
        <v>#N/A</v>
      </c>
    </row>
    <row r="1564" spans="1:43">
      <c r="A1564" s="74">
        <v>2.9057958803678701</v>
      </c>
      <c r="B1564" s="74">
        <v>16928</v>
      </c>
      <c r="C1564" s="35">
        <v>0</v>
      </c>
      <c r="D1564" s="35">
        <f t="shared" ca="1" si="421"/>
        <v>36</v>
      </c>
      <c r="E1564" s="35">
        <f t="shared" ca="1" si="422"/>
        <v>1.6752490372716649E-3</v>
      </c>
      <c r="F1564" s="35">
        <f ca="1">E1564*'Input Sheet'!$D$2/SUM(OFFSET($E$4,0,0,'Input Sheet'!$D$2))</f>
        <v>0.78133500732371164</v>
      </c>
      <c r="G1564" s="35" t="str">
        <f t="shared" si="423"/>
        <v/>
      </c>
      <c r="H1564" s="35" t="str">
        <f t="shared" si="424"/>
        <v/>
      </c>
      <c r="J1564" s="19">
        <v>1561</v>
      </c>
      <c r="K1564" s="30" t="str">
        <f t="shared" si="425"/>
        <v/>
      </c>
      <c r="L1564" s="77" t="str">
        <f t="shared" si="426"/>
        <v/>
      </c>
      <c r="M1564" s="27" t="str">
        <f t="shared" si="432"/>
        <v/>
      </c>
      <c r="N1564" s="22" t="str">
        <f t="shared" si="427"/>
        <v/>
      </c>
      <c r="O1564" s="28" t="str">
        <f t="shared" ca="1" si="428"/>
        <v/>
      </c>
      <c r="P1564" s="28" t="str">
        <f t="shared" ca="1" si="429"/>
        <v/>
      </c>
      <c r="Q1564" s="20" t="str">
        <f ca="1">IF(O1564="","",SUM($P$4:$P1564))</f>
        <v/>
      </c>
      <c r="R1564" s="28" t="e">
        <f t="shared" si="435"/>
        <v>#N/A</v>
      </c>
      <c r="S1564" s="77">
        <f ca="1">SUM(L$4:L1564)</f>
        <v>2.0942968194393936</v>
      </c>
      <c r="T1564" s="80">
        <f t="shared" ca="1" si="430"/>
        <v>1</v>
      </c>
      <c r="U1564" s="80" t="e">
        <f t="shared" ca="1" si="431"/>
        <v>#N/A</v>
      </c>
      <c r="V1564" s="2"/>
      <c r="W1564" s="2"/>
      <c r="X1564" s="2"/>
      <c r="Y1564" s="2"/>
      <c r="AB1564" s="6"/>
      <c r="AC1564" s="6"/>
      <c r="AP1564" s="35" t="e">
        <f t="shared" si="433"/>
        <v>#N/A</v>
      </c>
      <c r="AQ1564" s="78" t="e">
        <f t="shared" ca="1" si="434"/>
        <v>#N/A</v>
      </c>
    </row>
    <row r="1565" spans="1:43">
      <c r="A1565" s="74">
        <v>2.2900346113625201</v>
      </c>
      <c r="B1565" s="74">
        <v>16929</v>
      </c>
      <c r="C1565" s="35">
        <v>5.1546391752577301E-3</v>
      </c>
      <c r="D1565" s="35">
        <f t="shared" ca="1" si="421"/>
        <v>23</v>
      </c>
      <c r="E1565" s="35">
        <f t="shared" ca="1" si="422"/>
        <v>6.587144272767226E-4</v>
      </c>
      <c r="F1565" s="35">
        <f ca="1">E1565*'Input Sheet'!$D$2/SUM(OFFSET($E$4,0,0,'Input Sheet'!$D$2))</f>
        <v>0.30722395919039147</v>
      </c>
      <c r="G1565" s="35">
        <f t="shared" si="423"/>
        <v>2.2900346113625201</v>
      </c>
      <c r="H1565" s="35">
        <f t="shared" si="424"/>
        <v>4</v>
      </c>
      <c r="J1565" s="19">
        <v>1562</v>
      </c>
      <c r="K1565" s="30" t="str">
        <f t="shared" si="425"/>
        <v/>
      </c>
      <c r="L1565" s="77" t="str">
        <f t="shared" si="426"/>
        <v/>
      </c>
      <c r="M1565" s="27" t="str">
        <f t="shared" si="432"/>
        <v/>
      </c>
      <c r="N1565" s="22" t="str">
        <f t="shared" si="427"/>
        <v/>
      </c>
      <c r="O1565" s="28" t="str">
        <f t="shared" ca="1" si="428"/>
        <v/>
      </c>
      <c r="P1565" s="28" t="str">
        <f t="shared" ca="1" si="429"/>
        <v/>
      </c>
      <c r="Q1565" s="20" t="str">
        <f ca="1">IF(O1565="","",SUM($P$4:$P1565))</f>
        <v/>
      </c>
      <c r="R1565" s="28" t="e">
        <f t="shared" si="435"/>
        <v>#N/A</v>
      </c>
      <c r="S1565" s="77">
        <f ca="1">SUM(L$4:L1565)</f>
        <v>2.0942968194393936</v>
      </c>
      <c r="T1565" s="80">
        <f t="shared" ca="1" si="430"/>
        <v>1</v>
      </c>
      <c r="U1565" s="80" t="e">
        <f t="shared" ca="1" si="431"/>
        <v>#N/A</v>
      </c>
      <c r="V1565" s="2"/>
      <c r="W1565" s="2"/>
      <c r="X1565" s="2"/>
      <c r="Y1565" s="2"/>
      <c r="AB1565" s="6"/>
      <c r="AC1565" s="6"/>
      <c r="AP1565" s="35" t="e">
        <f t="shared" si="433"/>
        <v>#N/A</v>
      </c>
      <c r="AQ1565" s="78" t="e">
        <f t="shared" ca="1" si="434"/>
        <v>#N/A</v>
      </c>
    </row>
    <row r="1566" spans="1:43">
      <c r="A1566" s="74">
        <v>2.5888317255942099</v>
      </c>
      <c r="B1566" s="74">
        <v>16931</v>
      </c>
      <c r="C1566" s="35">
        <v>0.16666666666666699</v>
      </c>
      <c r="D1566" s="35">
        <f t="shared" ca="1" si="421"/>
        <v>30</v>
      </c>
      <c r="E1566" s="35">
        <f t="shared" ca="1" si="422"/>
        <v>1.2681791777477088E-3</v>
      </c>
      <c r="F1566" s="35">
        <f ca="1">E1566*'Input Sheet'!$D$2/SUM(OFFSET($E$4,0,0,'Input Sheet'!$D$2))</f>
        <v>0.59147790274037981</v>
      </c>
      <c r="G1566" s="35">
        <f t="shared" si="423"/>
        <v>2.5888317255942099</v>
      </c>
      <c r="H1566" s="35">
        <f t="shared" si="424"/>
        <v>1</v>
      </c>
      <c r="J1566" s="19">
        <v>1563</v>
      </c>
      <c r="K1566" s="30" t="str">
        <f t="shared" si="425"/>
        <v/>
      </c>
      <c r="L1566" s="77" t="str">
        <f t="shared" si="426"/>
        <v/>
      </c>
      <c r="M1566" s="27" t="str">
        <f t="shared" si="432"/>
        <v/>
      </c>
      <c r="N1566" s="22" t="str">
        <f t="shared" si="427"/>
        <v/>
      </c>
      <c r="O1566" s="28" t="str">
        <f t="shared" ca="1" si="428"/>
        <v/>
      </c>
      <c r="P1566" s="28" t="str">
        <f t="shared" ca="1" si="429"/>
        <v/>
      </c>
      <c r="Q1566" s="20" t="str">
        <f ca="1">IF(O1566="","",SUM($P$4:$P1566))</f>
        <v/>
      </c>
      <c r="R1566" s="28" t="e">
        <f t="shared" si="435"/>
        <v>#N/A</v>
      </c>
      <c r="S1566" s="77">
        <f ca="1">SUM(L$4:L1566)</f>
        <v>2.0942968194393936</v>
      </c>
      <c r="T1566" s="80">
        <f t="shared" ca="1" si="430"/>
        <v>1</v>
      </c>
      <c r="U1566" s="80" t="e">
        <f t="shared" ca="1" si="431"/>
        <v>#N/A</v>
      </c>
      <c r="V1566" s="2"/>
      <c r="W1566" s="2"/>
      <c r="X1566" s="2"/>
      <c r="Y1566" s="2"/>
      <c r="AB1566" s="6"/>
      <c r="AC1566" s="6"/>
      <c r="AP1566" s="35" t="e">
        <f t="shared" si="433"/>
        <v>#N/A</v>
      </c>
      <c r="AQ1566" s="78" t="e">
        <f t="shared" ca="1" si="434"/>
        <v>#N/A</v>
      </c>
    </row>
    <row r="1567" spans="1:43">
      <c r="A1567" s="74">
        <v>2.1643528557844398</v>
      </c>
      <c r="B1567" s="74">
        <v>16933</v>
      </c>
      <c r="C1567" s="35">
        <v>5.4644808743169399E-3</v>
      </c>
      <c r="D1567" s="35">
        <f t="shared" ca="1" si="421"/>
        <v>21</v>
      </c>
      <c r="E1567" s="35">
        <f t="shared" ca="1" si="422"/>
        <v>8.8113748064288871E-4</v>
      </c>
      <c r="F1567" s="35">
        <f ca="1">E1567*'Input Sheet'!$D$2/SUM(OFFSET($E$4,0,0,'Input Sheet'!$D$2))</f>
        <v>0.41096191943649768</v>
      </c>
      <c r="G1567" s="35">
        <f t="shared" si="423"/>
        <v>2.1643528557844398</v>
      </c>
      <c r="H1567" s="35">
        <f t="shared" si="424"/>
        <v>10</v>
      </c>
      <c r="J1567" s="19">
        <v>1564</v>
      </c>
      <c r="K1567" s="30" t="str">
        <f t="shared" si="425"/>
        <v/>
      </c>
      <c r="L1567" s="77" t="str">
        <f t="shared" si="426"/>
        <v/>
      </c>
      <c r="M1567" s="27" t="str">
        <f t="shared" si="432"/>
        <v/>
      </c>
      <c r="N1567" s="22" t="str">
        <f t="shared" si="427"/>
        <v/>
      </c>
      <c r="O1567" s="28" t="str">
        <f t="shared" ca="1" si="428"/>
        <v/>
      </c>
      <c r="P1567" s="28" t="str">
        <f t="shared" ca="1" si="429"/>
        <v/>
      </c>
      <c r="Q1567" s="20" t="str">
        <f ca="1">IF(O1567="","",SUM($P$4:$P1567))</f>
        <v/>
      </c>
      <c r="R1567" s="28" t="e">
        <f t="shared" si="435"/>
        <v>#N/A</v>
      </c>
      <c r="S1567" s="77">
        <f ca="1">SUM(L$4:L1567)</f>
        <v>2.0942968194393936</v>
      </c>
      <c r="T1567" s="80">
        <f t="shared" ca="1" si="430"/>
        <v>1</v>
      </c>
      <c r="U1567" s="80" t="e">
        <f t="shared" ca="1" si="431"/>
        <v>#N/A</v>
      </c>
      <c r="V1567" s="2"/>
      <c r="W1567" s="2"/>
      <c r="X1567" s="2"/>
      <c r="Y1567" s="2"/>
      <c r="AB1567" s="6"/>
      <c r="AC1567" s="6"/>
      <c r="AP1567" s="35" t="e">
        <f t="shared" si="433"/>
        <v>#N/A</v>
      </c>
      <c r="AQ1567" s="78" t="e">
        <f t="shared" ca="1" si="434"/>
        <v>#N/A</v>
      </c>
    </row>
    <row r="1568" spans="1:43">
      <c r="A1568" s="74">
        <v>2.53655844257153</v>
      </c>
      <c r="B1568" s="74">
        <v>16934</v>
      </c>
      <c r="C1568" s="35">
        <v>0</v>
      </c>
      <c r="D1568" s="35">
        <f t="shared" ca="1" si="421"/>
        <v>29</v>
      </c>
      <c r="E1568" s="35">
        <f t="shared" ca="1" si="422"/>
        <v>1.0943159033790714E-3</v>
      </c>
      <c r="F1568" s="35">
        <f ca="1">E1568*'Input Sheet'!$D$2/SUM(OFFSET($E$4,0,0,'Input Sheet'!$D$2))</f>
        <v>0.51038819026790838</v>
      </c>
      <c r="G1568" s="35" t="str">
        <f t="shared" si="423"/>
        <v/>
      </c>
      <c r="H1568" s="35" t="str">
        <f t="shared" si="424"/>
        <v/>
      </c>
      <c r="J1568" s="19">
        <v>1565</v>
      </c>
      <c r="K1568" s="30" t="str">
        <f t="shared" si="425"/>
        <v/>
      </c>
      <c r="L1568" s="77" t="str">
        <f t="shared" si="426"/>
        <v/>
      </c>
      <c r="M1568" s="27" t="str">
        <f t="shared" si="432"/>
        <v/>
      </c>
      <c r="N1568" s="22" t="str">
        <f t="shared" si="427"/>
        <v/>
      </c>
      <c r="O1568" s="28" t="str">
        <f t="shared" ca="1" si="428"/>
        <v/>
      </c>
      <c r="P1568" s="28" t="str">
        <f t="shared" ca="1" si="429"/>
        <v/>
      </c>
      <c r="Q1568" s="20" t="str">
        <f ca="1">IF(O1568="","",SUM($P$4:$P1568))</f>
        <v/>
      </c>
      <c r="R1568" s="28" t="e">
        <f t="shared" si="435"/>
        <v>#N/A</v>
      </c>
      <c r="S1568" s="77">
        <f ca="1">SUM(L$4:L1568)</f>
        <v>2.0942968194393936</v>
      </c>
      <c r="T1568" s="80">
        <f t="shared" ca="1" si="430"/>
        <v>1</v>
      </c>
      <c r="U1568" s="80" t="e">
        <f t="shared" ca="1" si="431"/>
        <v>#N/A</v>
      </c>
      <c r="V1568" s="2"/>
      <c r="W1568" s="2"/>
      <c r="X1568" s="2"/>
      <c r="Y1568" s="2"/>
      <c r="AB1568" s="6"/>
      <c r="AC1568" s="6"/>
      <c r="AP1568" s="35" t="e">
        <f t="shared" si="433"/>
        <v>#N/A</v>
      </c>
      <c r="AQ1568" s="78" t="e">
        <f t="shared" ca="1" si="434"/>
        <v>#N/A</v>
      </c>
    </row>
    <row r="1569" spans="1:43">
      <c r="A1569" s="74">
        <v>1.8920946026904799</v>
      </c>
      <c r="B1569" s="74">
        <v>16935</v>
      </c>
      <c r="C1569" s="35">
        <v>1.00502512562814E-2</v>
      </c>
      <c r="D1569" s="35">
        <f t="shared" ca="1" si="421"/>
        <v>15</v>
      </c>
      <c r="E1569" s="35">
        <f t="shared" ca="1" si="422"/>
        <v>2.1202370627969509E-3</v>
      </c>
      <c r="F1569" s="35">
        <f ca="1">E1569*'Input Sheet'!$D$2/SUM(OFFSET($E$4,0,0,'Input Sheet'!$D$2))</f>
        <v>0.98887711864407257</v>
      </c>
      <c r="G1569" s="35">
        <f t="shared" si="423"/>
        <v>1.8920946026904799</v>
      </c>
      <c r="H1569" s="35">
        <f t="shared" si="424"/>
        <v>5</v>
      </c>
      <c r="J1569" s="19">
        <v>1566</v>
      </c>
      <c r="K1569" s="30" t="str">
        <f t="shared" si="425"/>
        <v/>
      </c>
      <c r="L1569" s="77" t="str">
        <f t="shared" si="426"/>
        <v/>
      </c>
      <c r="M1569" s="27" t="str">
        <f t="shared" si="432"/>
        <v/>
      </c>
      <c r="N1569" s="22" t="str">
        <f t="shared" si="427"/>
        <v/>
      </c>
      <c r="O1569" s="28" t="str">
        <f t="shared" ca="1" si="428"/>
        <v/>
      </c>
      <c r="P1569" s="28" t="str">
        <f t="shared" ca="1" si="429"/>
        <v/>
      </c>
      <c r="Q1569" s="20" t="str">
        <f ca="1">IF(O1569="","",SUM($P$4:$P1569))</f>
        <v/>
      </c>
      <c r="R1569" s="28" t="e">
        <f t="shared" si="435"/>
        <v>#N/A</v>
      </c>
      <c r="S1569" s="77">
        <f ca="1">SUM(L$4:L1569)</f>
        <v>2.0942968194393936</v>
      </c>
      <c r="T1569" s="80">
        <f t="shared" ca="1" si="430"/>
        <v>1</v>
      </c>
      <c r="U1569" s="80" t="e">
        <f t="shared" ca="1" si="431"/>
        <v>#N/A</v>
      </c>
      <c r="V1569" s="2"/>
      <c r="W1569" s="2"/>
      <c r="X1569" s="2"/>
      <c r="Y1569" s="2"/>
      <c r="AB1569" s="6"/>
      <c r="AC1569" s="6"/>
      <c r="AP1569" s="35" t="e">
        <f t="shared" si="433"/>
        <v>#N/A</v>
      </c>
      <c r="AQ1569" s="78" t="e">
        <f t="shared" ca="1" si="434"/>
        <v>#N/A</v>
      </c>
    </row>
    <row r="1570" spans="1:43">
      <c r="A1570" s="74">
        <v>1.9493900066449099</v>
      </c>
      <c r="B1570" s="74">
        <v>16937</v>
      </c>
      <c r="C1570" s="35">
        <v>0.44502617801047101</v>
      </c>
      <c r="D1570" s="35">
        <f t="shared" ca="1" si="421"/>
        <v>16</v>
      </c>
      <c r="E1570" s="35">
        <f t="shared" ca="1" si="422"/>
        <v>1.9665966959276065E-3</v>
      </c>
      <c r="F1570" s="35">
        <f ca="1">E1570*'Input Sheet'!$D$2/SUM(OFFSET($E$4,0,0,'Input Sheet'!$D$2))</f>
        <v>0.91721935642348751</v>
      </c>
      <c r="G1570" s="35">
        <f t="shared" si="423"/>
        <v>1.9493900066449099</v>
      </c>
      <c r="H1570" s="35">
        <f t="shared" si="424"/>
        <v>1</v>
      </c>
      <c r="J1570" s="19">
        <v>1567</v>
      </c>
      <c r="K1570" s="30" t="str">
        <f t="shared" si="425"/>
        <v/>
      </c>
      <c r="L1570" s="77" t="str">
        <f t="shared" si="426"/>
        <v/>
      </c>
      <c r="M1570" s="27" t="str">
        <f t="shared" si="432"/>
        <v/>
      </c>
      <c r="N1570" s="22" t="str">
        <f t="shared" si="427"/>
        <v/>
      </c>
      <c r="O1570" s="28" t="str">
        <f t="shared" ca="1" si="428"/>
        <v/>
      </c>
      <c r="P1570" s="28" t="str">
        <f t="shared" ca="1" si="429"/>
        <v/>
      </c>
      <c r="Q1570" s="20" t="str">
        <f ca="1">IF(O1570="","",SUM($P$4:$P1570))</f>
        <v/>
      </c>
      <c r="R1570" s="28" t="e">
        <f t="shared" si="435"/>
        <v>#N/A</v>
      </c>
      <c r="S1570" s="77">
        <f ca="1">SUM(L$4:L1570)</f>
        <v>2.0942968194393936</v>
      </c>
      <c r="T1570" s="80">
        <f t="shared" ca="1" si="430"/>
        <v>1</v>
      </c>
      <c r="U1570" s="80" t="e">
        <f t="shared" ca="1" si="431"/>
        <v>#N/A</v>
      </c>
      <c r="V1570" s="2"/>
      <c r="W1570" s="2"/>
      <c r="X1570" s="2"/>
      <c r="Y1570" s="2"/>
      <c r="AB1570" s="6"/>
      <c r="AC1570" s="6"/>
      <c r="AP1570" s="35" t="e">
        <f t="shared" si="433"/>
        <v>#N/A</v>
      </c>
      <c r="AQ1570" s="78" t="e">
        <f t="shared" ca="1" si="434"/>
        <v>#N/A</v>
      </c>
    </row>
    <row r="1571" spans="1:43">
      <c r="A1571" s="74">
        <v>2.6646419755561301</v>
      </c>
      <c r="B1571" s="74">
        <v>16938</v>
      </c>
      <c r="C1571" s="35">
        <v>5.0251256281407001E-3</v>
      </c>
      <c r="D1571" s="35">
        <f t="shared" ca="1" si="421"/>
        <v>31</v>
      </c>
      <c r="E1571" s="35">
        <f t="shared" ca="1" si="422"/>
        <v>1.2923349716095702E-3</v>
      </c>
      <c r="F1571" s="35">
        <f ca="1">E1571*'Input Sheet'!$D$2/SUM(OFFSET($E$4,0,0,'Input Sheet'!$D$2))</f>
        <v>0.60274414850686331</v>
      </c>
      <c r="G1571" s="35">
        <f t="shared" si="423"/>
        <v>2.6646419755561301</v>
      </c>
      <c r="H1571" s="35">
        <f t="shared" si="424"/>
        <v>2</v>
      </c>
      <c r="J1571" s="19">
        <v>1568</v>
      </c>
      <c r="K1571" s="30" t="str">
        <f t="shared" si="425"/>
        <v/>
      </c>
      <c r="L1571" s="77" t="str">
        <f t="shared" si="426"/>
        <v/>
      </c>
      <c r="M1571" s="27" t="str">
        <f t="shared" si="432"/>
        <v/>
      </c>
      <c r="N1571" s="22" t="str">
        <f t="shared" si="427"/>
        <v/>
      </c>
      <c r="O1571" s="28" t="str">
        <f t="shared" ca="1" si="428"/>
        <v/>
      </c>
      <c r="P1571" s="28" t="str">
        <f t="shared" ca="1" si="429"/>
        <v/>
      </c>
      <c r="Q1571" s="20" t="str">
        <f ca="1">IF(O1571="","",SUM($P$4:$P1571))</f>
        <v/>
      </c>
      <c r="R1571" s="28" t="e">
        <f t="shared" si="435"/>
        <v>#N/A</v>
      </c>
      <c r="S1571" s="77">
        <f ca="1">SUM(L$4:L1571)</f>
        <v>2.0942968194393936</v>
      </c>
      <c r="T1571" s="80">
        <f t="shared" ca="1" si="430"/>
        <v>1</v>
      </c>
      <c r="U1571" s="80" t="e">
        <f t="shared" ca="1" si="431"/>
        <v>#N/A</v>
      </c>
      <c r="V1571" s="2"/>
      <c r="W1571" s="2"/>
      <c r="X1571" s="2"/>
      <c r="Y1571" s="2"/>
      <c r="AB1571" s="6"/>
      <c r="AC1571" s="6"/>
      <c r="AP1571" s="35" t="e">
        <f t="shared" si="433"/>
        <v>#N/A</v>
      </c>
      <c r="AQ1571" s="78" t="e">
        <f t="shared" ca="1" si="434"/>
        <v>#N/A</v>
      </c>
    </row>
    <row r="1572" spans="1:43">
      <c r="A1572" s="74">
        <v>2.0530784434834199</v>
      </c>
      <c r="B1572" s="74">
        <v>16940</v>
      </c>
      <c r="C1572" s="35">
        <v>4.2654028436019002E-2</v>
      </c>
      <c r="D1572" s="35">
        <f t="shared" ca="1" si="421"/>
        <v>19</v>
      </c>
      <c r="E1572" s="35">
        <f t="shared" ca="1" si="422"/>
        <v>1.0051494223629991E-3</v>
      </c>
      <c r="F1572" s="35">
        <f ca="1">E1572*'Input Sheet'!$D$2/SUM(OFFSET($E$4,0,0,'Input Sheet'!$D$2))</f>
        <v>0.46880100439422701</v>
      </c>
      <c r="G1572" s="35">
        <f t="shared" si="423"/>
        <v>2.0530784434834199</v>
      </c>
      <c r="H1572" s="35">
        <f t="shared" si="424"/>
        <v>7</v>
      </c>
      <c r="J1572" s="19">
        <v>1569</v>
      </c>
      <c r="K1572" s="30" t="str">
        <f t="shared" si="425"/>
        <v/>
      </c>
      <c r="L1572" s="77" t="str">
        <f t="shared" si="426"/>
        <v/>
      </c>
      <c r="M1572" s="27" t="str">
        <f t="shared" si="432"/>
        <v/>
      </c>
      <c r="N1572" s="22" t="str">
        <f t="shared" si="427"/>
        <v/>
      </c>
      <c r="O1572" s="28" t="str">
        <f t="shared" ca="1" si="428"/>
        <v/>
      </c>
      <c r="P1572" s="28" t="str">
        <f t="shared" ca="1" si="429"/>
        <v/>
      </c>
      <c r="Q1572" s="20" t="str">
        <f ca="1">IF(O1572="","",SUM($P$4:$P1572))</f>
        <v/>
      </c>
      <c r="R1572" s="28" t="e">
        <f t="shared" si="435"/>
        <v>#N/A</v>
      </c>
      <c r="S1572" s="77">
        <f ca="1">SUM(L$4:L1572)</f>
        <v>2.0942968194393936</v>
      </c>
      <c r="T1572" s="80">
        <f t="shared" ca="1" si="430"/>
        <v>1</v>
      </c>
      <c r="U1572" s="80" t="e">
        <f t="shared" ca="1" si="431"/>
        <v>#N/A</v>
      </c>
      <c r="V1572" s="2"/>
      <c r="W1572" s="2"/>
      <c r="X1572" s="2"/>
      <c r="Y1572" s="2"/>
      <c r="AB1572" s="6"/>
      <c r="AC1572" s="6"/>
      <c r="AP1572" s="35" t="e">
        <f t="shared" si="433"/>
        <v>#N/A</v>
      </c>
      <c r="AQ1572" s="78" t="e">
        <f t="shared" ca="1" si="434"/>
        <v>#N/A</v>
      </c>
    </row>
    <row r="1573" spans="1:43">
      <c r="A1573" s="74">
        <v>2.20139712432045</v>
      </c>
      <c r="B1573" s="74">
        <v>16943</v>
      </c>
      <c r="C1573" s="35">
        <v>1.41509433962264E-2</v>
      </c>
      <c r="D1573" s="35">
        <f t="shared" ca="1" si="421"/>
        <v>22</v>
      </c>
      <c r="E1573" s="35">
        <f t="shared" ca="1" si="422"/>
        <v>6.717582773218062E-4</v>
      </c>
      <c r="F1573" s="35">
        <f ca="1">E1573*'Input Sheet'!$D$2/SUM(OFFSET($E$4,0,0,'Input Sheet'!$D$2))</f>
        <v>0.31330760194663687</v>
      </c>
      <c r="G1573" s="35">
        <f t="shared" si="423"/>
        <v>2.20139712432045</v>
      </c>
      <c r="H1573" s="35">
        <f t="shared" si="424"/>
        <v>10</v>
      </c>
      <c r="J1573" s="19">
        <v>1570</v>
      </c>
      <c r="K1573" s="30" t="str">
        <f t="shared" si="425"/>
        <v/>
      </c>
      <c r="L1573" s="77" t="str">
        <f t="shared" si="426"/>
        <v/>
      </c>
      <c r="M1573" s="27" t="str">
        <f t="shared" si="432"/>
        <v/>
      </c>
      <c r="N1573" s="22" t="str">
        <f t="shared" si="427"/>
        <v/>
      </c>
      <c r="O1573" s="28" t="str">
        <f t="shared" ca="1" si="428"/>
        <v/>
      </c>
      <c r="P1573" s="28" t="str">
        <f t="shared" ca="1" si="429"/>
        <v/>
      </c>
      <c r="Q1573" s="20" t="str">
        <f ca="1">IF(O1573="","",SUM($P$4:$P1573))</f>
        <v/>
      </c>
      <c r="R1573" s="28" t="e">
        <f t="shared" si="435"/>
        <v>#N/A</v>
      </c>
      <c r="S1573" s="77">
        <f ca="1">SUM(L$4:L1573)</f>
        <v>2.0942968194393936</v>
      </c>
      <c r="T1573" s="80">
        <f t="shared" ca="1" si="430"/>
        <v>1</v>
      </c>
      <c r="U1573" s="80" t="e">
        <f t="shared" ca="1" si="431"/>
        <v>#N/A</v>
      </c>
      <c r="V1573" s="2"/>
      <c r="W1573" s="2"/>
      <c r="X1573" s="2"/>
      <c r="Y1573" s="2"/>
      <c r="AB1573" s="6"/>
      <c r="AC1573" s="6"/>
      <c r="AP1573" s="35" t="e">
        <f t="shared" si="433"/>
        <v>#N/A</v>
      </c>
      <c r="AQ1573" s="78" t="e">
        <f t="shared" ca="1" si="434"/>
        <v>#N/A</v>
      </c>
    </row>
    <row r="1574" spans="1:43">
      <c r="A1574" s="74">
        <v>1.9912260756924898</v>
      </c>
      <c r="B1574" s="74">
        <v>16952</v>
      </c>
      <c r="C1574" s="35">
        <v>0</v>
      </c>
      <c r="D1574" s="35">
        <f t="shared" ca="1" si="421"/>
        <v>17</v>
      </c>
      <c r="E1574" s="35">
        <f t="shared" ca="1" si="422"/>
        <v>1.8846551669306228E-3</v>
      </c>
      <c r="F1574" s="35">
        <f ca="1">E1574*'Input Sheet'!$D$2/SUM(OFFSET($E$4,0,0,'Input Sheet'!$D$2))</f>
        <v>0.8790018832391755</v>
      </c>
      <c r="G1574" s="35" t="str">
        <f t="shared" si="423"/>
        <v/>
      </c>
      <c r="H1574" s="35" t="str">
        <f t="shared" si="424"/>
        <v/>
      </c>
      <c r="J1574" s="19">
        <v>1571</v>
      </c>
      <c r="K1574" s="30" t="str">
        <f t="shared" si="425"/>
        <v/>
      </c>
      <c r="L1574" s="77" t="str">
        <f t="shared" si="426"/>
        <v/>
      </c>
      <c r="M1574" s="27" t="str">
        <f t="shared" si="432"/>
        <v/>
      </c>
      <c r="N1574" s="22" t="str">
        <f t="shared" si="427"/>
        <v/>
      </c>
      <c r="O1574" s="28" t="str">
        <f t="shared" ca="1" si="428"/>
        <v/>
      </c>
      <c r="P1574" s="28" t="str">
        <f t="shared" ca="1" si="429"/>
        <v/>
      </c>
      <c r="Q1574" s="20" t="str">
        <f ca="1">IF(O1574="","",SUM($P$4:$P1574))</f>
        <v/>
      </c>
      <c r="R1574" s="28" t="e">
        <f t="shared" si="435"/>
        <v>#N/A</v>
      </c>
      <c r="S1574" s="77">
        <f ca="1">SUM(L$4:L1574)</f>
        <v>2.0942968194393936</v>
      </c>
      <c r="T1574" s="80">
        <f t="shared" ca="1" si="430"/>
        <v>1</v>
      </c>
      <c r="U1574" s="80" t="e">
        <f t="shared" ca="1" si="431"/>
        <v>#N/A</v>
      </c>
      <c r="V1574" s="2"/>
      <c r="W1574" s="2"/>
      <c r="X1574" s="2"/>
      <c r="Y1574" s="2"/>
      <c r="AB1574" s="6"/>
      <c r="AC1574" s="6"/>
      <c r="AP1574" s="35" t="e">
        <f t="shared" si="433"/>
        <v>#N/A</v>
      </c>
      <c r="AQ1574" s="78" t="e">
        <f t="shared" ca="1" si="434"/>
        <v>#N/A</v>
      </c>
    </row>
    <row r="1575" spans="1:43">
      <c r="A1575" s="74">
        <v>1.9867717342662401</v>
      </c>
      <c r="B1575" s="74">
        <v>16954</v>
      </c>
      <c r="C1575" s="35">
        <v>0</v>
      </c>
      <c r="D1575" s="35">
        <f t="shared" ca="1" si="421"/>
        <v>17</v>
      </c>
      <c r="E1575" s="35">
        <f t="shared" ca="1" si="422"/>
        <v>1.8846551669306228E-3</v>
      </c>
      <c r="F1575" s="35">
        <f ca="1">E1575*'Input Sheet'!$D$2/SUM(OFFSET($E$4,0,0,'Input Sheet'!$D$2))</f>
        <v>0.8790018832391755</v>
      </c>
      <c r="G1575" s="35" t="str">
        <f t="shared" si="423"/>
        <v/>
      </c>
      <c r="H1575" s="35" t="str">
        <f t="shared" si="424"/>
        <v/>
      </c>
      <c r="J1575" s="19">
        <v>1572</v>
      </c>
      <c r="K1575" s="30" t="str">
        <f t="shared" si="425"/>
        <v/>
      </c>
      <c r="L1575" s="77" t="str">
        <f t="shared" si="426"/>
        <v/>
      </c>
      <c r="M1575" s="27" t="str">
        <f t="shared" si="432"/>
        <v/>
      </c>
      <c r="N1575" s="22" t="str">
        <f t="shared" si="427"/>
        <v/>
      </c>
      <c r="O1575" s="28" t="str">
        <f t="shared" ca="1" si="428"/>
        <v/>
      </c>
      <c r="P1575" s="28" t="str">
        <f t="shared" ca="1" si="429"/>
        <v/>
      </c>
      <c r="Q1575" s="20" t="str">
        <f ca="1">IF(O1575="","",SUM($P$4:$P1575))</f>
        <v/>
      </c>
      <c r="R1575" s="28" t="e">
        <f t="shared" si="435"/>
        <v>#N/A</v>
      </c>
      <c r="S1575" s="77">
        <f ca="1">SUM(L$4:L1575)</f>
        <v>2.0942968194393936</v>
      </c>
      <c r="T1575" s="80">
        <f t="shared" ca="1" si="430"/>
        <v>1</v>
      </c>
      <c r="U1575" s="80" t="e">
        <f t="shared" ca="1" si="431"/>
        <v>#N/A</v>
      </c>
      <c r="V1575" s="2"/>
      <c r="W1575" s="2"/>
      <c r="X1575" s="2"/>
      <c r="Y1575" s="2"/>
      <c r="AB1575" s="6"/>
      <c r="AC1575" s="6"/>
      <c r="AP1575" s="35" t="e">
        <f t="shared" si="433"/>
        <v>#N/A</v>
      </c>
      <c r="AQ1575" s="78" t="e">
        <f t="shared" ca="1" si="434"/>
        <v>#N/A</v>
      </c>
    </row>
    <row r="1576" spans="1:43">
      <c r="A1576" s="74">
        <v>2.1367205671564098</v>
      </c>
      <c r="B1576" s="74">
        <v>16956</v>
      </c>
      <c r="C1576" s="35">
        <v>0</v>
      </c>
      <c r="D1576" s="35">
        <f t="shared" ca="1" si="421"/>
        <v>20</v>
      </c>
      <c r="E1576" s="35">
        <f t="shared" ca="1" si="422"/>
        <v>9.9047570816791861E-4</v>
      </c>
      <c r="F1576" s="35">
        <f ca="1">E1576*'Input Sheet'!$D$2/SUM(OFFSET($E$4,0,0,'Input Sheet'!$D$2))</f>
        <v>0.46195719411109953</v>
      </c>
      <c r="G1576" s="35" t="str">
        <f t="shared" si="423"/>
        <v/>
      </c>
      <c r="H1576" s="35" t="str">
        <f t="shared" si="424"/>
        <v/>
      </c>
      <c r="J1576" s="19">
        <v>1573</v>
      </c>
      <c r="K1576" s="30" t="str">
        <f t="shared" si="425"/>
        <v/>
      </c>
      <c r="L1576" s="77" t="str">
        <f t="shared" si="426"/>
        <v/>
      </c>
      <c r="M1576" s="27" t="str">
        <f t="shared" si="432"/>
        <v/>
      </c>
      <c r="N1576" s="22" t="str">
        <f t="shared" si="427"/>
        <v/>
      </c>
      <c r="O1576" s="28" t="str">
        <f t="shared" ca="1" si="428"/>
        <v/>
      </c>
      <c r="P1576" s="28" t="str">
        <f t="shared" ca="1" si="429"/>
        <v/>
      </c>
      <c r="Q1576" s="20" t="str">
        <f ca="1">IF(O1576="","",SUM($P$4:$P1576))</f>
        <v/>
      </c>
      <c r="R1576" s="28" t="e">
        <f t="shared" si="435"/>
        <v>#N/A</v>
      </c>
      <c r="S1576" s="77">
        <f ca="1">SUM(L$4:L1576)</f>
        <v>2.0942968194393936</v>
      </c>
      <c r="T1576" s="80">
        <f t="shared" ca="1" si="430"/>
        <v>1</v>
      </c>
      <c r="U1576" s="80" t="e">
        <f t="shared" ca="1" si="431"/>
        <v>#N/A</v>
      </c>
      <c r="V1576" s="2"/>
      <c r="W1576" s="2"/>
      <c r="X1576" s="2"/>
      <c r="Y1576" s="2"/>
      <c r="AB1576" s="6"/>
      <c r="AC1576" s="6"/>
      <c r="AP1576" s="35" t="e">
        <f t="shared" si="433"/>
        <v>#N/A</v>
      </c>
      <c r="AQ1576" s="78" t="e">
        <f t="shared" ca="1" si="434"/>
        <v>#N/A</v>
      </c>
    </row>
    <row r="1577" spans="1:43">
      <c r="A1577" s="74">
        <v>2.1335389083702201</v>
      </c>
      <c r="B1577" s="74">
        <v>16957</v>
      </c>
      <c r="C1577" s="35">
        <v>0.109649122807018</v>
      </c>
      <c r="D1577" s="35">
        <f t="shared" ca="1" si="421"/>
        <v>20</v>
      </c>
      <c r="E1577" s="35">
        <f t="shared" ca="1" si="422"/>
        <v>9.9047570816791861E-4</v>
      </c>
      <c r="F1577" s="35">
        <f ca="1">E1577*'Input Sheet'!$D$2/SUM(OFFSET($E$4,0,0,'Input Sheet'!$D$2))</f>
        <v>0.46195719411109953</v>
      </c>
      <c r="G1577" s="35">
        <f t="shared" si="423"/>
        <v>2.1335389083702201</v>
      </c>
      <c r="H1577" s="35">
        <f t="shared" si="424"/>
        <v>3</v>
      </c>
      <c r="J1577" s="19">
        <v>1574</v>
      </c>
      <c r="K1577" s="30" t="str">
        <f t="shared" si="425"/>
        <v/>
      </c>
      <c r="L1577" s="77" t="str">
        <f t="shared" si="426"/>
        <v/>
      </c>
      <c r="M1577" s="27" t="str">
        <f t="shared" si="432"/>
        <v/>
      </c>
      <c r="N1577" s="22" t="str">
        <f t="shared" si="427"/>
        <v/>
      </c>
      <c r="O1577" s="28" t="str">
        <f t="shared" ca="1" si="428"/>
        <v/>
      </c>
      <c r="P1577" s="28" t="str">
        <f t="shared" ca="1" si="429"/>
        <v/>
      </c>
      <c r="Q1577" s="20" t="str">
        <f ca="1">IF(O1577="","",SUM($P$4:$P1577))</f>
        <v/>
      </c>
      <c r="R1577" s="28" t="e">
        <f t="shared" si="435"/>
        <v>#N/A</v>
      </c>
      <c r="S1577" s="77">
        <f ca="1">SUM(L$4:L1577)</f>
        <v>2.0942968194393936</v>
      </c>
      <c r="T1577" s="80">
        <f t="shared" ca="1" si="430"/>
        <v>1</v>
      </c>
      <c r="U1577" s="80" t="e">
        <f t="shared" ca="1" si="431"/>
        <v>#N/A</v>
      </c>
      <c r="V1577" s="2"/>
      <c r="W1577" s="2"/>
      <c r="X1577" s="2"/>
      <c r="Y1577" s="2"/>
      <c r="AB1577" s="6"/>
      <c r="AC1577" s="6"/>
      <c r="AP1577" s="35" t="e">
        <f t="shared" si="433"/>
        <v>#N/A</v>
      </c>
      <c r="AQ1577" s="78" t="e">
        <f t="shared" ca="1" si="434"/>
        <v>#N/A</v>
      </c>
    </row>
    <row r="1578" spans="1:43">
      <c r="A1578" s="74">
        <v>2.2671717284030102</v>
      </c>
      <c r="B1578" s="74">
        <v>16958</v>
      </c>
      <c r="C1578" s="35">
        <v>4.8780487804877997E-3</v>
      </c>
      <c r="D1578" s="35">
        <f t="shared" ca="1" si="421"/>
        <v>23</v>
      </c>
      <c r="E1578" s="35">
        <f t="shared" ca="1" si="422"/>
        <v>6.587144272767226E-4</v>
      </c>
      <c r="F1578" s="35">
        <f ca="1">E1578*'Input Sheet'!$D$2/SUM(OFFSET($E$4,0,0,'Input Sheet'!$D$2))</f>
        <v>0.30722395919039147</v>
      </c>
      <c r="G1578" s="35">
        <f t="shared" si="423"/>
        <v>2.2671717284030102</v>
      </c>
      <c r="H1578" s="35">
        <f t="shared" si="424"/>
        <v>5</v>
      </c>
      <c r="J1578" s="19">
        <v>1575</v>
      </c>
      <c r="K1578" s="30" t="str">
        <f t="shared" si="425"/>
        <v/>
      </c>
      <c r="L1578" s="77" t="str">
        <f t="shared" si="426"/>
        <v/>
      </c>
      <c r="M1578" s="27" t="str">
        <f t="shared" si="432"/>
        <v/>
      </c>
      <c r="N1578" s="22" t="str">
        <f t="shared" si="427"/>
        <v/>
      </c>
      <c r="O1578" s="28" t="str">
        <f t="shared" ca="1" si="428"/>
        <v/>
      </c>
      <c r="P1578" s="28" t="str">
        <f t="shared" ca="1" si="429"/>
        <v/>
      </c>
      <c r="Q1578" s="20" t="str">
        <f ca="1">IF(O1578="","",SUM($P$4:$P1578))</f>
        <v/>
      </c>
      <c r="R1578" s="28" t="e">
        <f t="shared" si="435"/>
        <v>#N/A</v>
      </c>
      <c r="S1578" s="77">
        <f ca="1">SUM(L$4:L1578)</f>
        <v>2.0942968194393936</v>
      </c>
      <c r="T1578" s="80">
        <f t="shared" ca="1" si="430"/>
        <v>1</v>
      </c>
      <c r="U1578" s="80" t="e">
        <f t="shared" ca="1" si="431"/>
        <v>#N/A</v>
      </c>
      <c r="V1578" s="2"/>
      <c r="W1578" s="2"/>
      <c r="X1578" s="2"/>
      <c r="Y1578" s="2"/>
      <c r="AB1578" s="6"/>
      <c r="AC1578" s="6"/>
      <c r="AP1578" s="35" t="e">
        <f t="shared" si="433"/>
        <v>#N/A</v>
      </c>
      <c r="AQ1578" s="78" t="e">
        <f t="shared" ca="1" si="434"/>
        <v>#N/A</v>
      </c>
    </row>
    <row r="1579" spans="1:43">
      <c r="A1579" s="74">
        <v>1.86923171973098</v>
      </c>
      <c r="B1579" s="74">
        <v>16960</v>
      </c>
      <c r="C1579" s="35">
        <v>1.03626943005181E-2</v>
      </c>
      <c r="D1579" s="35">
        <f t="shared" ca="1" si="421"/>
        <v>15</v>
      </c>
      <c r="E1579" s="35">
        <f t="shared" ca="1" si="422"/>
        <v>2.1202370627969509E-3</v>
      </c>
      <c r="F1579" s="35">
        <f ca="1">E1579*'Input Sheet'!$D$2/SUM(OFFSET($E$4,0,0,'Input Sheet'!$D$2))</f>
        <v>0.98887711864407257</v>
      </c>
      <c r="G1579" s="35">
        <f t="shared" si="423"/>
        <v>1.86923171973098</v>
      </c>
      <c r="H1579" s="35">
        <f t="shared" si="424"/>
        <v>4</v>
      </c>
      <c r="J1579" s="19">
        <v>1576</v>
      </c>
      <c r="K1579" s="30" t="str">
        <f t="shared" si="425"/>
        <v/>
      </c>
      <c r="L1579" s="77" t="str">
        <f t="shared" si="426"/>
        <v/>
      </c>
      <c r="M1579" s="27" t="str">
        <f t="shared" si="432"/>
        <v/>
      </c>
      <c r="N1579" s="22" t="str">
        <f t="shared" si="427"/>
        <v/>
      </c>
      <c r="O1579" s="28" t="str">
        <f t="shared" ca="1" si="428"/>
        <v/>
      </c>
      <c r="P1579" s="28" t="str">
        <f t="shared" ca="1" si="429"/>
        <v/>
      </c>
      <c r="Q1579" s="20" t="str">
        <f ca="1">IF(O1579="","",SUM($P$4:$P1579))</f>
        <v/>
      </c>
      <c r="R1579" s="28" t="e">
        <f t="shared" si="435"/>
        <v>#N/A</v>
      </c>
      <c r="S1579" s="77">
        <f ca="1">SUM(L$4:L1579)</f>
        <v>2.0942968194393936</v>
      </c>
      <c r="T1579" s="80">
        <f t="shared" ca="1" si="430"/>
        <v>1</v>
      </c>
      <c r="U1579" s="80" t="e">
        <f t="shared" ca="1" si="431"/>
        <v>#N/A</v>
      </c>
      <c r="V1579" s="2"/>
      <c r="W1579" s="2"/>
      <c r="X1579" s="2"/>
      <c r="Y1579" s="2"/>
      <c r="AB1579" s="6"/>
      <c r="AC1579" s="6"/>
      <c r="AP1579" s="35" t="e">
        <f t="shared" si="433"/>
        <v>#N/A</v>
      </c>
      <c r="AQ1579" s="78" t="e">
        <f t="shared" ca="1" si="434"/>
        <v>#N/A</v>
      </c>
    </row>
    <row r="1580" spans="1:43">
      <c r="A1580" s="74">
        <v>2.4593924877592301</v>
      </c>
      <c r="B1580" s="74">
        <v>16967</v>
      </c>
      <c r="C1580" s="35">
        <v>0</v>
      </c>
      <c r="D1580" s="35">
        <f t="shared" ca="1" si="421"/>
        <v>27</v>
      </c>
      <c r="E1580" s="35">
        <f t="shared" ca="1" si="422"/>
        <v>8.077093572559813E-4</v>
      </c>
      <c r="F1580" s="35">
        <f ca="1">E1580*'Input Sheet'!$D$2/SUM(OFFSET($E$4,0,0,'Input Sheet'!$D$2))</f>
        <v>0.3767150928167895</v>
      </c>
      <c r="G1580" s="35" t="str">
        <f t="shared" si="423"/>
        <v/>
      </c>
      <c r="H1580" s="35" t="str">
        <f t="shared" si="424"/>
        <v/>
      </c>
      <c r="J1580" s="19">
        <v>1577</v>
      </c>
      <c r="K1580" s="30" t="str">
        <f t="shared" si="425"/>
        <v/>
      </c>
      <c r="L1580" s="77" t="str">
        <f t="shared" si="426"/>
        <v/>
      </c>
      <c r="M1580" s="27" t="str">
        <f t="shared" si="432"/>
        <v/>
      </c>
      <c r="N1580" s="22" t="str">
        <f t="shared" si="427"/>
        <v/>
      </c>
      <c r="O1580" s="28" t="str">
        <f t="shared" ca="1" si="428"/>
        <v/>
      </c>
      <c r="P1580" s="28" t="str">
        <f t="shared" ca="1" si="429"/>
        <v/>
      </c>
      <c r="Q1580" s="20" t="str">
        <f ca="1">IF(O1580="","",SUM($P$4:$P1580))</f>
        <v/>
      </c>
      <c r="R1580" s="28" t="e">
        <f t="shared" si="435"/>
        <v>#N/A</v>
      </c>
      <c r="S1580" s="77">
        <f ca="1">SUM(L$4:L1580)</f>
        <v>2.0942968194393936</v>
      </c>
      <c r="T1580" s="80">
        <f t="shared" ca="1" si="430"/>
        <v>1</v>
      </c>
      <c r="U1580" s="80" t="e">
        <f t="shared" ca="1" si="431"/>
        <v>#N/A</v>
      </c>
      <c r="V1580" s="2"/>
      <c r="W1580" s="2"/>
      <c r="X1580" s="2"/>
      <c r="Y1580" s="2"/>
      <c r="AB1580" s="6"/>
      <c r="AC1580" s="6"/>
      <c r="AP1580" s="35" t="e">
        <f t="shared" si="433"/>
        <v>#N/A</v>
      </c>
      <c r="AQ1580" s="78" t="e">
        <f t="shared" ca="1" si="434"/>
        <v>#N/A</v>
      </c>
    </row>
    <row r="1581" spans="1:43">
      <c r="A1581" s="74">
        <v>2.5809249756756198</v>
      </c>
      <c r="B1581" s="74">
        <v>16969</v>
      </c>
      <c r="C1581" s="35">
        <v>0</v>
      </c>
      <c r="D1581" s="35">
        <f t="shared" ca="1" si="421"/>
        <v>30</v>
      </c>
      <c r="E1581" s="35">
        <f t="shared" ca="1" si="422"/>
        <v>1.2681791777477088E-3</v>
      </c>
      <c r="F1581" s="35">
        <f ca="1">E1581*'Input Sheet'!$D$2/SUM(OFFSET($E$4,0,0,'Input Sheet'!$D$2))</f>
        <v>0.59147790274037981</v>
      </c>
      <c r="G1581" s="35" t="str">
        <f t="shared" si="423"/>
        <v/>
      </c>
      <c r="H1581" s="35" t="str">
        <f t="shared" si="424"/>
        <v/>
      </c>
      <c r="J1581" s="19">
        <v>1578</v>
      </c>
      <c r="K1581" s="30" t="str">
        <f t="shared" si="425"/>
        <v/>
      </c>
      <c r="L1581" s="77" t="str">
        <f t="shared" si="426"/>
        <v/>
      </c>
      <c r="M1581" s="27" t="str">
        <f t="shared" si="432"/>
        <v/>
      </c>
      <c r="N1581" s="22" t="str">
        <f t="shared" si="427"/>
        <v/>
      </c>
      <c r="O1581" s="28" t="str">
        <f t="shared" ca="1" si="428"/>
        <v/>
      </c>
      <c r="P1581" s="28" t="str">
        <f t="shared" ca="1" si="429"/>
        <v/>
      </c>
      <c r="Q1581" s="20" t="str">
        <f ca="1">IF(O1581="","",SUM($P$4:$P1581))</f>
        <v/>
      </c>
      <c r="R1581" s="28" t="e">
        <f t="shared" si="435"/>
        <v>#N/A</v>
      </c>
      <c r="S1581" s="77">
        <f ca="1">SUM(L$4:L1581)</f>
        <v>2.0942968194393936</v>
      </c>
      <c r="T1581" s="80">
        <f t="shared" ca="1" si="430"/>
        <v>1</v>
      </c>
      <c r="U1581" s="80" t="e">
        <f t="shared" ca="1" si="431"/>
        <v>#N/A</v>
      </c>
      <c r="V1581" s="2"/>
      <c r="W1581" s="2"/>
      <c r="X1581" s="2"/>
      <c r="Y1581" s="2"/>
      <c r="AB1581" s="6"/>
      <c r="AC1581" s="6"/>
      <c r="AP1581" s="35" t="e">
        <f t="shared" si="433"/>
        <v>#N/A</v>
      </c>
      <c r="AQ1581" s="78" t="e">
        <f t="shared" ca="1" si="434"/>
        <v>#N/A</v>
      </c>
    </row>
    <row r="1582" spans="1:43">
      <c r="A1582" s="74">
        <v>1.89762709129044</v>
      </c>
      <c r="B1582" s="74">
        <v>16970</v>
      </c>
      <c r="C1582" s="35">
        <v>0</v>
      </c>
      <c r="D1582" s="35">
        <f t="shared" ca="1" si="421"/>
        <v>15</v>
      </c>
      <c r="E1582" s="35">
        <f t="shared" ca="1" si="422"/>
        <v>2.1202370627969509E-3</v>
      </c>
      <c r="F1582" s="35">
        <f ca="1">E1582*'Input Sheet'!$D$2/SUM(OFFSET($E$4,0,0,'Input Sheet'!$D$2))</f>
        <v>0.98887711864407257</v>
      </c>
      <c r="G1582" s="35" t="str">
        <f t="shared" si="423"/>
        <v/>
      </c>
      <c r="H1582" s="35" t="str">
        <f t="shared" si="424"/>
        <v/>
      </c>
      <c r="J1582" s="19">
        <v>1579</v>
      </c>
      <c r="K1582" s="30" t="str">
        <f t="shared" si="425"/>
        <v/>
      </c>
      <c r="L1582" s="77" t="str">
        <f t="shared" si="426"/>
        <v/>
      </c>
      <c r="M1582" s="27" t="str">
        <f t="shared" si="432"/>
        <v/>
      </c>
      <c r="N1582" s="22" t="str">
        <f t="shared" si="427"/>
        <v/>
      </c>
      <c r="O1582" s="28" t="str">
        <f t="shared" ca="1" si="428"/>
        <v/>
      </c>
      <c r="P1582" s="28" t="str">
        <f t="shared" ca="1" si="429"/>
        <v/>
      </c>
      <c r="Q1582" s="20" t="str">
        <f ca="1">IF(O1582="","",SUM($P$4:$P1582))</f>
        <v/>
      </c>
      <c r="R1582" s="28" t="e">
        <f t="shared" si="435"/>
        <v>#N/A</v>
      </c>
      <c r="S1582" s="77">
        <f ca="1">SUM(L$4:L1582)</f>
        <v>2.0942968194393936</v>
      </c>
      <c r="T1582" s="80">
        <f t="shared" ca="1" si="430"/>
        <v>1</v>
      </c>
      <c r="U1582" s="80" t="e">
        <f t="shared" ca="1" si="431"/>
        <v>#N/A</v>
      </c>
      <c r="V1582" s="2"/>
      <c r="W1582" s="2"/>
      <c r="X1582" s="2"/>
      <c r="Y1582" s="2"/>
      <c r="AB1582" s="6"/>
      <c r="AC1582" s="6"/>
      <c r="AP1582" s="35" t="e">
        <f t="shared" si="433"/>
        <v>#N/A</v>
      </c>
      <c r="AQ1582" s="78" t="e">
        <f t="shared" ca="1" si="434"/>
        <v>#N/A</v>
      </c>
    </row>
    <row r="1583" spans="1:43">
      <c r="A1583" s="74">
        <v>2.1492191126553801</v>
      </c>
      <c r="B1583" s="74">
        <v>16972</v>
      </c>
      <c r="C1583" s="35">
        <v>0</v>
      </c>
      <c r="D1583" s="35">
        <f t="shared" ca="1" si="421"/>
        <v>21</v>
      </c>
      <c r="E1583" s="35">
        <f t="shared" ca="1" si="422"/>
        <v>8.8113748064288871E-4</v>
      </c>
      <c r="F1583" s="35">
        <f ca="1">E1583*'Input Sheet'!$D$2/SUM(OFFSET($E$4,0,0,'Input Sheet'!$D$2))</f>
        <v>0.41096191943649768</v>
      </c>
      <c r="G1583" s="35" t="str">
        <f t="shared" si="423"/>
        <v/>
      </c>
      <c r="H1583" s="35" t="str">
        <f t="shared" si="424"/>
        <v/>
      </c>
      <c r="J1583" s="19">
        <v>1580</v>
      </c>
      <c r="K1583" s="30" t="str">
        <f t="shared" si="425"/>
        <v/>
      </c>
      <c r="L1583" s="77" t="str">
        <f t="shared" si="426"/>
        <v/>
      </c>
      <c r="M1583" s="27" t="str">
        <f t="shared" si="432"/>
        <v/>
      </c>
      <c r="N1583" s="22" t="str">
        <f t="shared" si="427"/>
        <v/>
      </c>
      <c r="O1583" s="28" t="str">
        <f t="shared" ca="1" si="428"/>
        <v/>
      </c>
      <c r="P1583" s="28" t="str">
        <f t="shared" ca="1" si="429"/>
        <v/>
      </c>
      <c r="Q1583" s="20" t="str">
        <f ca="1">IF(O1583="","",SUM($P$4:$P1583))</f>
        <v/>
      </c>
      <c r="R1583" s="28" t="e">
        <f t="shared" si="435"/>
        <v>#N/A</v>
      </c>
      <c r="S1583" s="77">
        <f ca="1">SUM(L$4:L1583)</f>
        <v>2.0942968194393936</v>
      </c>
      <c r="T1583" s="80">
        <f t="shared" ca="1" si="430"/>
        <v>1</v>
      </c>
      <c r="U1583" s="80" t="e">
        <f t="shared" ca="1" si="431"/>
        <v>#N/A</v>
      </c>
      <c r="V1583" s="2"/>
      <c r="W1583" s="2"/>
      <c r="X1583" s="2"/>
      <c r="Y1583" s="2"/>
      <c r="AB1583" s="6"/>
      <c r="AC1583" s="6"/>
      <c r="AP1583" s="35" t="e">
        <f t="shared" si="433"/>
        <v>#N/A</v>
      </c>
      <c r="AQ1583" s="78" t="e">
        <f t="shared" ca="1" si="434"/>
        <v>#N/A</v>
      </c>
    </row>
    <row r="1584" spans="1:43">
      <c r="A1584" s="74">
        <v>2.3502480183341601</v>
      </c>
      <c r="B1584" s="74">
        <v>16973</v>
      </c>
      <c r="C1584" s="35">
        <v>4.65116279069767E-3</v>
      </c>
      <c r="D1584" s="35">
        <f t="shared" ca="1" si="421"/>
        <v>25</v>
      </c>
      <c r="E1584" s="35">
        <f t="shared" ca="1" si="422"/>
        <v>7.2564263111767296E-4</v>
      </c>
      <c r="F1584" s="35">
        <f ca="1">E1584*'Input Sheet'!$D$2/SUM(OFFSET($E$4,0,0,'Input Sheet'!$D$2))</f>
        <v>0.33843922777123336</v>
      </c>
      <c r="G1584" s="35">
        <f t="shared" si="423"/>
        <v>2.3502480183341601</v>
      </c>
      <c r="H1584" s="35">
        <f t="shared" si="424"/>
        <v>3</v>
      </c>
      <c r="J1584" s="19">
        <v>1581</v>
      </c>
      <c r="K1584" s="30" t="str">
        <f t="shared" si="425"/>
        <v/>
      </c>
      <c r="L1584" s="77" t="str">
        <f t="shared" si="426"/>
        <v/>
      </c>
      <c r="M1584" s="27" t="str">
        <f t="shared" si="432"/>
        <v/>
      </c>
      <c r="N1584" s="22" t="str">
        <f t="shared" si="427"/>
        <v/>
      </c>
      <c r="O1584" s="28" t="str">
        <f t="shared" ca="1" si="428"/>
        <v/>
      </c>
      <c r="P1584" s="28" t="str">
        <f t="shared" ca="1" si="429"/>
        <v/>
      </c>
      <c r="Q1584" s="20" t="str">
        <f ca="1">IF(O1584="","",SUM($P$4:$P1584))</f>
        <v/>
      </c>
      <c r="R1584" s="28" t="e">
        <f t="shared" si="435"/>
        <v>#N/A</v>
      </c>
      <c r="S1584" s="77">
        <f ca="1">SUM(L$4:L1584)</f>
        <v>2.0942968194393936</v>
      </c>
      <c r="T1584" s="80">
        <f t="shared" ca="1" si="430"/>
        <v>1</v>
      </c>
      <c r="U1584" s="80" t="e">
        <f t="shared" ca="1" si="431"/>
        <v>#N/A</v>
      </c>
      <c r="V1584" s="2"/>
      <c r="W1584" s="2"/>
      <c r="X1584" s="2"/>
      <c r="Y1584" s="2"/>
      <c r="AB1584" s="6"/>
      <c r="AC1584" s="6"/>
      <c r="AP1584" s="35" t="e">
        <f t="shared" si="433"/>
        <v>#N/A</v>
      </c>
      <c r="AQ1584" s="78" t="e">
        <f t="shared" ca="1" si="434"/>
        <v>#N/A</v>
      </c>
    </row>
    <row r="1585" spans="1:43">
      <c r="A1585" s="74">
        <v>2.0681858617461599</v>
      </c>
      <c r="B1585" s="74">
        <v>16975</v>
      </c>
      <c r="C1585" s="35">
        <v>0.110599078341014</v>
      </c>
      <c r="D1585" s="35">
        <f t="shared" ca="1" si="421"/>
        <v>19</v>
      </c>
      <c r="E1585" s="35">
        <f t="shared" ca="1" si="422"/>
        <v>1.0051494223629991E-3</v>
      </c>
      <c r="F1585" s="35">
        <f ca="1">E1585*'Input Sheet'!$D$2/SUM(OFFSET($E$4,0,0,'Input Sheet'!$D$2))</f>
        <v>0.46880100439422701</v>
      </c>
      <c r="G1585" s="35">
        <f t="shared" si="423"/>
        <v>2.0681858617461599</v>
      </c>
      <c r="H1585" s="35">
        <f t="shared" si="424"/>
        <v>10</v>
      </c>
      <c r="J1585" s="19">
        <v>1582</v>
      </c>
      <c r="K1585" s="30" t="str">
        <f t="shared" si="425"/>
        <v/>
      </c>
      <c r="L1585" s="77" t="str">
        <f t="shared" si="426"/>
        <v/>
      </c>
      <c r="M1585" s="27" t="str">
        <f t="shared" si="432"/>
        <v/>
      </c>
      <c r="N1585" s="22" t="str">
        <f t="shared" si="427"/>
        <v/>
      </c>
      <c r="O1585" s="28" t="str">
        <f t="shared" ca="1" si="428"/>
        <v/>
      </c>
      <c r="P1585" s="28" t="str">
        <f t="shared" ca="1" si="429"/>
        <v/>
      </c>
      <c r="Q1585" s="20" t="str">
        <f ca="1">IF(O1585="","",SUM($P$4:$P1585))</f>
        <v/>
      </c>
      <c r="R1585" s="28" t="e">
        <f t="shared" si="435"/>
        <v>#N/A</v>
      </c>
      <c r="S1585" s="77">
        <f ca="1">SUM(L$4:L1585)</f>
        <v>2.0942968194393936</v>
      </c>
      <c r="T1585" s="80">
        <f t="shared" ca="1" si="430"/>
        <v>1</v>
      </c>
      <c r="U1585" s="80" t="e">
        <f t="shared" ca="1" si="431"/>
        <v>#N/A</v>
      </c>
      <c r="V1585" s="2"/>
      <c r="W1585" s="2"/>
      <c r="X1585" s="2"/>
      <c r="Y1585" s="2"/>
      <c r="AB1585" s="6"/>
      <c r="AC1585" s="6"/>
      <c r="AP1585" s="35" t="e">
        <f t="shared" si="433"/>
        <v>#N/A</v>
      </c>
      <c r="AQ1585" s="78" t="e">
        <f t="shared" ca="1" si="434"/>
        <v>#N/A</v>
      </c>
    </row>
    <row r="1586" spans="1:43">
      <c r="A1586" s="74">
        <v>2.2380461031287999</v>
      </c>
      <c r="B1586" s="74">
        <v>16976</v>
      </c>
      <c r="C1586" s="35">
        <v>6.21761658031088E-2</v>
      </c>
      <c r="D1586" s="35">
        <f t="shared" ca="1" si="421"/>
        <v>22</v>
      </c>
      <c r="E1586" s="35">
        <f t="shared" ca="1" si="422"/>
        <v>6.717582773218062E-4</v>
      </c>
      <c r="F1586" s="35">
        <f ca="1">E1586*'Input Sheet'!$D$2/SUM(OFFSET($E$4,0,0,'Input Sheet'!$D$2))</f>
        <v>0.31330760194663687</v>
      </c>
      <c r="G1586" s="35">
        <f t="shared" si="423"/>
        <v>2.2380461031287999</v>
      </c>
      <c r="H1586" s="35">
        <f t="shared" si="424"/>
        <v>6</v>
      </c>
      <c r="J1586" s="19">
        <v>1583</v>
      </c>
      <c r="K1586" s="30" t="str">
        <f t="shared" si="425"/>
        <v/>
      </c>
      <c r="L1586" s="77" t="str">
        <f t="shared" si="426"/>
        <v/>
      </c>
      <c r="M1586" s="27" t="str">
        <f t="shared" si="432"/>
        <v/>
      </c>
      <c r="N1586" s="22" t="str">
        <f t="shared" si="427"/>
        <v/>
      </c>
      <c r="O1586" s="28" t="str">
        <f t="shared" ca="1" si="428"/>
        <v/>
      </c>
      <c r="P1586" s="28" t="str">
        <f t="shared" ca="1" si="429"/>
        <v/>
      </c>
      <c r="Q1586" s="20" t="str">
        <f ca="1">IF(O1586="","",SUM($P$4:$P1586))</f>
        <v/>
      </c>
      <c r="R1586" s="28" t="e">
        <f t="shared" si="435"/>
        <v>#N/A</v>
      </c>
      <c r="S1586" s="77">
        <f ca="1">SUM(L$4:L1586)</f>
        <v>2.0942968194393936</v>
      </c>
      <c r="T1586" s="80">
        <f t="shared" ca="1" si="430"/>
        <v>1</v>
      </c>
      <c r="U1586" s="80" t="e">
        <f t="shared" ca="1" si="431"/>
        <v>#N/A</v>
      </c>
      <c r="V1586" s="2"/>
      <c r="W1586" s="2"/>
      <c r="X1586" s="2"/>
      <c r="Y1586" s="2"/>
      <c r="AB1586" s="6"/>
      <c r="AC1586" s="6"/>
      <c r="AP1586" s="35" t="e">
        <f t="shared" si="433"/>
        <v>#N/A</v>
      </c>
      <c r="AQ1586" s="78" t="e">
        <f t="shared" ca="1" si="434"/>
        <v>#N/A</v>
      </c>
    </row>
    <row r="1587" spans="1:43">
      <c r="A1587" s="74">
        <v>2.1931245983544598</v>
      </c>
      <c r="B1587" s="74">
        <v>16977</v>
      </c>
      <c r="C1587" s="35">
        <v>3.4653465346534698E-2</v>
      </c>
      <c r="D1587" s="35">
        <f t="shared" ca="1" si="421"/>
        <v>21</v>
      </c>
      <c r="E1587" s="35">
        <f t="shared" ca="1" si="422"/>
        <v>8.8113748064288871E-4</v>
      </c>
      <c r="F1587" s="35">
        <f ca="1">E1587*'Input Sheet'!$D$2/SUM(OFFSET($E$4,0,0,'Input Sheet'!$D$2))</f>
        <v>0.41096191943649768</v>
      </c>
      <c r="G1587" s="35">
        <f t="shared" si="423"/>
        <v>2.1931245983544598</v>
      </c>
      <c r="H1587" s="35">
        <f t="shared" si="424"/>
        <v>7</v>
      </c>
      <c r="J1587" s="19">
        <v>1584</v>
      </c>
      <c r="K1587" s="30" t="str">
        <f t="shared" si="425"/>
        <v/>
      </c>
      <c r="L1587" s="77" t="str">
        <f t="shared" si="426"/>
        <v/>
      </c>
      <c r="M1587" s="27" t="str">
        <f t="shared" si="432"/>
        <v/>
      </c>
      <c r="N1587" s="22" t="str">
        <f t="shared" si="427"/>
        <v/>
      </c>
      <c r="O1587" s="28" t="str">
        <f t="shared" ca="1" si="428"/>
        <v/>
      </c>
      <c r="P1587" s="28" t="str">
        <f t="shared" ca="1" si="429"/>
        <v/>
      </c>
      <c r="Q1587" s="20" t="str">
        <f ca="1">IF(O1587="","",SUM($P$4:$P1587))</f>
        <v/>
      </c>
      <c r="R1587" s="28" t="e">
        <f t="shared" si="435"/>
        <v>#N/A</v>
      </c>
      <c r="S1587" s="77">
        <f ca="1">SUM(L$4:L1587)</f>
        <v>2.0942968194393936</v>
      </c>
      <c r="T1587" s="80">
        <f t="shared" ca="1" si="430"/>
        <v>1</v>
      </c>
      <c r="U1587" s="80" t="e">
        <f t="shared" ca="1" si="431"/>
        <v>#N/A</v>
      </c>
      <c r="V1587" s="2"/>
      <c r="W1587" s="2"/>
      <c r="X1587" s="2"/>
      <c r="Y1587" s="2"/>
      <c r="AB1587" s="6"/>
      <c r="AC1587" s="6"/>
      <c r="AP1587" s="35" t="e">
        <f t="shared" si="433"/>
        <v>#N/A</v>
      </c>
      <c r="AQ1587" s="78" t="e">
        <f t="shared" ca="1" si="434"/>
        <v>#N/A</v>
      </c>
    </row>
    <row r="1588" spans="1:43">
      <c r="A1588" s="74">
        <v>1.9344984512435701</v>
      </c>
      <c r="B1588" s="74">
        <v>16978</v>
      </c>
      <c r="C1588" s="35">
        <v>0</v>
      </c>
      <c r="D1588" s="35">
        <f t="shared" ca="1" si="421"/>
        <v>16</v>
      </c>
      <c r="E1588" s="35">
        <f t="shared" ca="1" si="422"/>
        <v>1.9665966959276065E-3</v>
      </c>
      <c r="F1588" s="35">
        <f ca="1">E1588*'Input Sheet'!$D$2/SUM(OFFSET($E$4,0,0,'Input Sheet'!$D$2))</f>
        <v>0.91721935642348751</v>
      </c>
      <c r="G1588" s="35" t="str">
        <f t="shared" si="423"/>
        <v/>
      </c>
      <c r="H1588" s="35" t="str">
        <f t="shared" si="424"/>
        <v/>
      </c>
      <c r="J1588" s="19">
        <v>1585</v>
      </c>
      <c r="K1588" s="30" t="str">
        <f t="shared" si="425"/>
        <v/>
      </c>
      <c r="L1588" s="77" t="str">
        <f t="shared" si="426"/>
        <v/>
      </c>
      <c r="M1588" s="27" t="str">
        <f t="shared" si="432"/>
        <v/>
      </c>
      <c r="N1588" s="22" t="str">
        <f t="shared" si="427"/>
        <v/>
      </c>
      <c r="O1588" s="28" t="str">
        <f t="shared" ca="1" si="428"/>
        <v/>
      </c>
      <c r="P1588" s="28" t="str">
        <f t="shared" ca="1" si="429"/>
        <v/>
      </c>
      <c r="Q1588" s="20" t="str">
        <f ca="1">IF(O1588="","",SUM($P$4:$P1588))</f>
        <v/>
      </c>
      <c r="R1588" s="28" t="e">
        <f t="shared" si="435"/>
        <v>#N/A</v>
      </c>
      <c r="S1588" s="77">
        <f ca="1">SUM(L$4:L1588)</f>
        <v>2.0942968194393936</v>
      </c>
      <c r="T1588" s="80">
        <f t="shared" ca="1" si="430"/>
        <v>1</v>
      </c>
      <c r="U1588" s="80" t="e">
        <f t="shared" ca="1" si="431"/>
        <v>#N/A</v>
      </c>
      <c r="V1588" s="2"/>
      <c r="W1588" s="2"/>
      <c r="X1588" s="2"/>
      <c r="Y1588" s="2"/>
      <c r="AB1588" s="6"/>
      <c r="AC1588" s="6"/>
      <c r="AP1588" s="35" t="e">
        <f t="shared" si="433"/>
        <v>#N/A</v>
      </c>
      <c r="AQ1588" s="78" t="e">
        <f t="shared" ca="1" si="434"/>
        <v>#N/A</v>
      </c>
    </row>
    <row r="1589" spans="1:43">
      <c r="A1589" s="74">
        <v>2.02530586526477</v>
      </c>
      <c r="B1589" s="74">
        <v>16980</v>
      </c>
      <c r="C1589" s="35">
        <v>0</v>
      </c>
      <c r="D1589" s="35">
        <f t="shared" ca="1" si="421"/>
        <v>18</v>
      </c>
      <c r="E1589" s="35">
        <f t="shared" ca="1" si="422"/>
        <v>1.4283702317789985E-3</v>
      </c>
      <c r="F1589" s="35">
        <f ca="1">E1589*'Input Sheet'!$D$2/SUM(OFFSET($E$4,0,0,'Input Sheet'!$D$2))</f>
        <v>0.66619090098126998</v>
      </c>
      <c r="G1589" s="35" t="str">
        <f t="shared" si="423"/>
        <v/>
      </c>
      <c r="H1589" s="35" t="str">
        <f t="shared" si="424"/>
        <v/>
      </c>
      <c r="J1589" s="19">
        <v>1586</v>
      </c>
      <c r="K1589" s="30" t="str">
        <f t="shared" si="425"/>
        <v/>
      </c>
      <c r="L1589" s="77" t="str">
        <f t="shared" si="426"/>
        <v/>
      </c>
      <c r="M1589" s="27" t="str">
        <f t="shared" si="432"/>
        <v/>
      </c>
      <c r="N1589" s="22" t="str">
        <f t="shared" si="427"/>
        <v/>
      </c>
      <c r="O1589" s="28" t="str">
        <f t="shared" ca="1" si="428"/>
        <v/>
      </c>
      <c r="P1589" s="28" t="str">
        <f t="shared" ca="1" si="429"/>
        <v/>
      </c>
      <c r="Q1589" s="20" t="str">
        <f ca="1">IF(O1589="","",SUM($P$4:$P1589))</f>
        <v/>
      </c>
      <c r="R1589" s="28" t="e">
        <f t="shared" si="435"/>
        <v>#N/A</v>
      </c>
      <c r="S1589" s="77">
        <f ca="1">SUM(L$4:L1589)</f>
        <v>2.0942968194393936</v>
      </c>
      <c r="T1589" s="80">
        <f t="shared" ca="1" si="430"/>
        <v>1</v>
      </c>
      <c r="U1589" s="80" t="e">
        <f t="shared" ca="1" si="431"/>
        <v>#N/A</v>
      </c>
      <c r="V1589" s="2"/>
      <c r="W1589" s="2"/>
      <c r="X1589" s="2"/>
      <c r="Y1589" s="2"/>
      <c r="AB1589" s="6"/>
      <c r="AC1589" s="6"/>
      <c r="AP1589" s="35" t="e">
        <f t="shared" si="433"/>
        <v>#N/A</v>
      </c>
      <c r="AQ1589" s="78" t="e">
        <f t="shared" ca="1" si="434"/>
        <v>#N/A</v>
      </c>
    </row>
    <row r="1590" spans="1:43">
      <c r="A1590" s="74">
        <v>1.8750612633917001</v>
      </c>
      <c r="B1590" s="74">
        <v>16981</v>
      </c>
      <c r="C1590" s="35">
        <v>0.230769230769231</v>
      </c>
      <c r="D1590" s="35">
        <f t="shared" ca="1" si="421"/>
        <v>15</v>
      </c>
      <c r="E1590" s="35">
        <f t="shared" ca="1" si="422"/>
        <v>2.1202370627969509E-3</v>
      </c>
      <c r="F1590" s="35">
        <f ca="1">E1590*'Input Sheet'!$D$2/SUM(OFFSET($E$4,0,0,'Input Sheet'!$D$2))</f>
        <v>0.98887711864407257</v>
      </c>
      <c r="G1590" s="35">
        <f t="shared" si="423"/>
        <v>1.8750612633917001</v>
      </c>
      <c r="H1590" s="35">
        <f t="shared" si="424"/>
        <v>5</v>
      </c>
      <c r="J1590" s="19">
        <v>1587</v>
      </c>
      <c r="K1590" s="30" t="str">
        <f t="shared" si="425"/>
        <v/>
      </c>
      <c r="L1590" s="77" t="str">
        <f t="shared" si="426"/>
        <v/>
      </c>
      <c r="M1590" s="27" t="str">
        <f t="shared" si="432"/>
        <v/>
      </c>
      <c r="N1590" s="22" t="str">
        <f t="shared" si="427"/>
        <v/>
      </c>
      <c r="O1590" s="28" t="str">
        <f t="shared" ca="1" si="428"/>
        <v/>
      </c>
      <c r="P1590" s="28" t="str">
        <f t="shared" ca="1" si="429"/>
        <v/>
      </c>
      <c r="Q1590" s="20" t="str">
        <f ca="1">IF(O1590="","",SUM($P$4:$P1590))</f>
        <v/>
      </c>
      <c r="R1590" s="28" t="e">
        <f t="shared" si="435"/>
        <v>#N/A</v>
      </c>
      <c r="S1590" s="77">
        <f ca="1">SUM(L$4:L1590)</f>
        <v>2.0942968194393936</v>
      </c>
      <c r="T1590" s="80">
        <f t="shared" ca="1" si="430"/>
        <v>1</v>
      </c>
      <c r="U1590" s="80" t="e">
        <f t="shared" ca="1" si="431"/>
        <v>#N/A</v>
      </c>
      <c r="V1590" s="2"/>
      <c r="W1590" s="2"/>
      <c r="X1590" s="2"/>
      <c r="Y1590" s="2"/>
      <c r="AB1590" s="6"/>
      <c r="AC1590" s="6"/>
      <c r="AP1590" s="35" t="e">
        <f t="shared" si="433"/>
        <v>#N/A</v>
      </c>
      <c r="AQ1590" s="78" t="e">
        <f t="shared" ca="1" si="434"/>
        <v>#N/A</v>
      </c>
    </row>
    <row r="1591" spans="1:43">
      <c r="A1591" s="74">
        <v>2.3180633349627602</v>
      </c>
      <c r="B1591" s="74">
        <v>16982</v>
      </c>
      <c r="C1591" s="35">
        <v>0</v>
      </c>
      <c r="D1591" s="35">
        <f t="shared" ca="1" si="421"/>
        <v>24</v>
      </c>
      <c r="E1591" s="35">
        <f t="shared" ca="1" si="422"/>
        <v>7.7985731045405093E-4</v>
      </c>
      <c r="F1591" s="35">
        <f ca="1">E1591*'Input Sheet'!$D$2/SUM(OFFSET($E$4,0,0,'Input Sheet'!$D$2))</f>
        <v>0.36372491720241751</v>
      </c>
      <c r="G1591" s="35" t="str">
        <f t="shared" si="423"/>
        <v/>
      </c>
      <c r="H1591" s="35" t="str">
        <f t="shared" si="424"/>
        <v/>
      </c>
      <c r="J1591" s="19">
        <v>1588</v>
      </c>
      <c r="K1591" s="30" t="str">
        <f t="shared" si="425"/>
        <v/>
      </c>
      <c r="L1591" s="77" t="str">
        <f t="shared" si="426"/>
        <v/>
      </c>
      <c r="M1591" s="27" t="str">
        <f t="shared" si="432"/>
        <v/>
      </c>
      <c r="N1591" s="22" t="str">
        <f t="shared" si="427"/>
        <v/>
      </c>
      <c r="O1591" s="28" t="str">
        <f t="shared" ca="1" si="428"/>
        <v/>
      </c>
      <c r="P1591" s="28" t="str">
        <f t="shared" ca="1" si="429"/>
        <v/>
      </c>
      <c r="Q1591" s="20" t="str">
        <f ca="1">IF(O1591="","",SUM($P$4:$P1591))</f>
        <v/>
      </c>
      <c r="R1591" s="28" t="e">
        <f t="shared" si="435"/>
        <v>#N/A</v>
      </c>
      <c r="S1591" s="77">
        <f ca="1">SUM(L$4:L1591)</f>
        <v>2.0942968194393936</v>
      </c>
      <c r="T1591" s="80">
        <f t="shared" ca="1" si="430"/>
        <v>1</v>
      </c>
      <c r="U1591" s="80" t="e">
        <f t="shared" ca="1" si="431"/>
        <v>#N/A</v>
      </c>
      <c r="V1591" s="2"/>
      <c r="W1591" s="2"/>
      <c r="X1591" s="2"/>
      <c r="Y1591" s="2"/>
      <c r="AB1591" s="6"/>
      <c r="AC1591" s="6"/>
      <c r="AP1591" s="35" t="e">
        <f t="shared" si="433"/>
        <v>#N/A</v>
      </c>
      <c r="AQ1591" s="78" t="e">
        <f t="shared" ca="1" si="434"/>
        <v>#N/A</v>
      </c>
    </row>
    <row r="1592" spans="1:43">
      <c r="A1592" s="74">
        <v>2.2787536009528302</v>
      </c>
      <c r="B1592" s="74">
        <v>16983</v>
      </c>
      <c r="C1592" s="35">
        <v>0</v>
      </c>
      <c r="D1592" s="35">
        <f t="shared" ca="1" si="421"/>
        <v>23</v>
      </c>
      <c r="E1592" s="35">
        <f t="shared" ca="1" si="422"/>
        <v>6.587144272767226E-4</v>
      </c>
      <c r="F1592" s="35">
        <f ca="1">E1592*'Input Sheet'!$D$2/SUM(OFFSET($E$4,0,0,'Input Sheet'!$D$2))</f>
        <v>0.30722395919039147</v>
      </c>
      <c r="G1592" s="35" t="str">
        <f t="shared" si="423"/>
        <v/>
      </c>
      <c r="H1592" s="35" t="str">
        <f t="shared" si="424"/>
        <v/>
      </c>
      <c r="J1592" s="19">
        <v>1589</v>
      </c>
      <c r="K1592" s="30" t="str">
        <f t="shared" si="425"/>
        <v/>
      </c>
      <c r="L1592" s="77" t="str">
        <f t="shared" si="426"/>
        <v/>
      </c>
      <c r="M1592" s="27" t="str">
        <f t="shared" si="432"/>
        <v/>
      </c>
      <c r="N1592" s="22" t="str">
        <f t="shared" si="427"/>
        <v/>
      </c>
      <c r="O1592" s="28" t="str">
        <f t="shared" ca="1" si="428"/>
        <v/>
      </c>
      <c r="P1592" s="28" t="str">
        <f t="shared" ca="1" si="429"/>
        <v/>
      </c>
      <c r="Q1592" s="20" t="str">
        <f ca="1">IF(O1592="","",SUM($P$4:$P1592))</f>
        <v/>
      </c>
      <c r="R1592" s="28" t="e">
        <f t="shared" si="435"/>
        <v>#N/A</v>
      </c>
      <c r="S1592" s="77">
        <f ca="1">SUM(L$4:L1592)</f>
        <v>2.0942968194393936</v>
      </c>
      <c r="T1592" s="80">
        <f t="shared" ca="1" si="430"/>
        <v>1</v>
      </c>
      <c r="U1592" s="80" t="e">
        <f t="shared" ca="1" si="431"/>
        <v>#N/A</v>
      </c>
      <c r="V1592" s="2"/>
      <c r="W1592" s="2"/>
      <c r="X1592" s="2"/>
      <c r="Y1592" s="2"/>
      <c r="AB1592" s="6"/>
      <c r="AC1592" s="6"/>
      <c r="AP1592" s="35" t="e">
        <f t="shared" si="433"/>
        <v>#N/A</v>
      </c>
      <c r="AQ1592" s="78" t="e">
        <f t="shared" ca="1" si="434"/>
        <v>#N/A</v>
      </c>
    </row>
    <row r="1593" spans="1:43">
      <c r="A1593" s="74">
        <v>2.1613680022349699</v>
      </c>
      <c r="B1593" s="74">
        <v>16987</v>
      </c>
      <c r="C1593" s="35">
        <v>7.9069767441860506E-2</v>
      </c>
      <c r="D1593" s="35">
        <f t="shared" ca="1" si="421"/>
        <v>21</v>
      </c>
      <c r="E1593" s="35">
        <f t="shared" ca="1" si="422"/>
        <v>8.8113748064288871E-4</v>
      </c>
      <c r="F1593" s="35">
        <f ca="1">E1593*'Input Sheet'!$D$2/SUM(OFFSET($E$4,0,0,'Input Sheet'!$D$2))</f>
        <v>0.41096191943649768</v>
      </c>
      <c r="G1593" s="35">
        <f t="shared" si="423"/>
        <v>2.1613680022349699</v>
      </c>
      <c r="H1593" s="35">
        <f t="shared" si="424"/>
        <v>4</v>
      </c>
      <c r="J1593" s="19">
        <v>1590</v>
      </c>
      <c r="K1593" s="30" t="str">
        <f t="shared" si="425"/>
        <v/>
      </c>
      <c r="L1593" s="77" t="str">
        <f t="shared" si="426"/>
        <v/>
      </c>
      <c r="M1593" s="27" t="str">
        <f t="shared" si="432"/>
        <v/>
      </c>
      <c r="N1593" s="22" t="str">
        <f t="shared" si="427"/>
        <v/>
      </c>
      <c r="O1593" s="28" t="str">
        <f t="shared" ca="1" si="428"/>
        <v/>
      </c>
      <c r="P1593" s="28" t="str">
        <f t="shared" ca="1" si="429"/>
        <v/>
      </c>
      <c r="Q1593" s="20" t="str">
        <f ca="1">IF(O1593="","",SUM($P$4:$P1593))</f>
        <v/>
      </c>
      <c r="R1593" s="28" t="e">
        <f t="shared" si="435"/>
        <v>#N/A</v>
      </c>
      <c r="S1593" s="77">
        <f ca="1">SUM(L$4:L1593)</f>
        <v>2.0942968194393936</v>
      </c>
      <c r="T1593" s="80">
        <f t="shared" ca="1" si="430"/>
        <v>1</v>
      </c>
      <c r="U1593" s="80" t="e">
        <f t="shared" ca="1" si="431"/>
        <v>#N/A</v>
      </c>
      <c r="V1593" s="2"/>
      <c r="W1593" s="2"/>
      <c r="X1593" s="2"/>
      <c r="Y1593" s="2"/>
      <c r="AB1593" s="6"/>
      <c r="AC1593" s="6"/>
      <c r="AP1593" s="35" t="e">
        <f t="shared" si="433"/>
        <v>#N/A</v>
      </c>
      <c r="AQ1593" s="78" t="e">
        <f t="shared" ca="1" si="434"/>
        <v>#N/A</v>
      </c>
    </row>
    <row r="1594" spans="1:43">
      <c r="A1594" s="74">
        <v>2.3304137733491901</v>
      </c>
      <c r="B1594" s="74">
        <v>16991</v>
      </c>
      <c r="C1594" s="35">
        <v>4.8780487804877997E-3</v>
      </c>
      <c r="D1594" s="35">
        <f t="shared" ca="1" si="421"/>
        <v>24</v>
      </c>
      <c r="E1594" s="35">
        <f t="shared" ca="1" si="422"/>
        <v>7.7985731045405093E-4</v>
      </c>
      <c r="F1594" s="35">
        <f ca="1">E1594*'Input Sheet'!$D$2/SUM(OFFSET($E$4,0,0,'Input Sheet'!$D$2))</f>
        <v>0.36372491720241751</v>
      </c>
      <c r="G1594" s="35">
        <f t="shared" si="423"/>
        <v>2.3304137733491901</v>
      </c>
      <c r="H1594" s="35">
        <f t="shared" si="424"/>
        <v>4</v>
      </c>
      <c r="J1594" s="19">
        <v>1591</v>
      </c>
      <c r="K1594" s="30" t="str">
        <f t="shared" si="425"/>
        <v/>
      </c>
      <c r="L1594" s="77" t="str">
        <f t="shared" si="426"/>
        <v/>
      </c>
      <c r="M1594" s="27" t="str">
        <f t="shared" si="432"/>
        <v/>
      </c>
      <c r="N1594" s="22" t="str">
        <f t="shared" si="427"/>
        <v/>
      </c>
      <c r="O1594" s="28" t="str">
        <f t="shared" ca="1" si="428"/>
        <v/>
      </c>
      <c r="P1594" s="28" t="str">
        <f t="shared" ca="1" si="429"/>
        <v/>
      </c>
      <c r="Q1594" s="20" t="str">
        <f ca="1">IF(O1594="","",SUM($P$4:$P1594))</f>
        <v/>
      </c>
      <c r="R1594" s="28" t="e">
        <f t="shared" si="435"/>
        <v>#N/A</v>
      </c>
      <c r="S1594" s="77">
        <f ca="1">SUM(L$4:L1594)</f>
        <v>2.0942968194393936</v>
      </c>
      <c r="T1594" s="80">
        <f t="shared" ca="1" si="430"/>
        <v>1</v>
      </c>
      <c r="U1594" s="80" t="e">
        <f t="shared" ca="1" si="431"/>
        <v>#N/A</v>
      </c>
      <c r="V1594" s="2"/>
      <c r="W1594" s="2"/>
      <c r="X1594" s="2"/>
      <c r="Y1594" s="2"/>
      <c r="AB1594" s="6"/>
      <c r="AC1594" s="6"/>
      <c r="AP1594" s="35" t="e">
        <f t="shared" si="433"/>
        <v>#N/A</v>
      </c>
      <c r="AQ1594" s="78" t="e">
        <f t="shared" ca="1" si="434"/>
        <v>#N/A</v>
      </c>
    </row>
    <row r="1595" spans="1:43">
      <c r="A1595" s="74">
        <v>2.19865708695442</v>
      </c>
      <c r="B1595" s="74">
        <v>16992</v>
      </c>
      <c r="C1595" s="35">
        <v>4.6728971962616802E-3</v>
      </c>
      <c r="D1595" s="35">
        <f t="shared" ca="1" si="421"/>
        <v>22</v>
      </c>
      <c r="E1595" s="35">
        <f t="shared" ca="1" si="422"/>
        <v>6.717582773218062E-4</v>
      </c>
      <c r="F1595" s="35">
        <f ca="1">E1595*'Input Sheet'!$D$2/SUM(OFFSET($E$4,0,0,'Input Sheet'!$D$2))</f>
        <v>0.31330760194663687</v>
      </c>
      <c r="G1595" s="35">
        <f t="shared" si="423"/>
        <v>2.19865708695442</v>
      </c>
      <c r="H1595" s="35">
        <f t="shared" si="424"/>
        <v>9</v>
      </c>
      <c r="J1595" s="19">
        <v>1592</v>
      </c>
      <c r="K1595" s="30" t="str">
        <f t="shared" si="425"/>
        <v/>
      </c>
      <c r="L1595" s="77" t="str">
        <f t="shared" si="426"/>
        <v/>
      </c>
      <c r="M1595" s="27" t="str">
        <f t="shared" si="432"/>
        <v/>
      </c>
      <c r="N1595" s="22" t="str">
        <f t="shared" si="427"/>
        <v/>
      </c>
      <c r="O1595" s="28" t="str">
        <f t="shared" ca="1" si="428"/>
        <v/>
      </c>
      <c r="P1595" s="28" t="str">
        <f t="shared" ca="1" si="429"/>
        <v/>
      </c>
      <c r="Q1595" s="20" t="str">
        <f ca="1">IF(O1595="","",SUM($P$4:$P1595))</f>
        <v/>
      </c>
      <c r="R1595" s="28" t="e">
        <f t="shared" si="435"/>
        <v>#N/A</v>
      </c>
      <c r="S1595" s="77">
        <f ca="1">SUM(L$4:L1595)</f>
        <v>2.0942968194393936</v>
      </c>
      <c r="T1595" s="80">
        <f t="shared" ca="1" si="430"/>
        <v>1</v>
      </c>
      <c r="U1595" s="80" t="e">
        <f t="shared" ca="1" si="431"/>
        <v>#N/A</v>
      </c>
      <c r="V1595" s="2"/>
      <c r="W1595" s="2"/>
      <c r="X1595" s="2"/>
      <c r="Y1595" s="2"/>
      <c r="AB1595" s="6"/>
      <c r="AC1595" s="6"/>
      <c r="AP1595" s="35" t="e">
        <f t="shared" si="433"/>
        <v>#N/A</v>
      </c>
      <c r="AQ1595" s="78" t="e">
        <f t="shared" ca="1" si="434"/>
        <v>#N/A</v>
      </c>
    </row>
    <row r="1596" spans="1:43">
      <c r="A1596" s="74">
        <v>1.7323937598229699</v>
      </c>
      <c r="B1596" s="74">
        <v>16993</v>
      </c>
      <c r="C1596" s="35">
        <v>0</v>
      </c>
      <c r="D1596" s="35">
        <f t="shared" ca="1" si="421"/>
        <v>12</v>
      </c>
      <c r="E1596" s="35">
        <f t="shared" ca="1" si="422"/>
        <v>3.0154482670889968E-3</v>
      </c>
      <c r="F1596" s="35">
        <f ca="1">E1596*'Input Sheet'!$D$2/SUM(OFFSET($E$4,0,0,'Input Sheet'!$D$2))</f>
        <v>1.4064030131826808</v>
      </c>
      <c r="G1596" s="35" t="str">
        <f t="shared" si="423"/>
        <v/>
      </c>
      <c r="H1596" s="35" t="str">
        <f t="shared" si="424"/>
        <v/>
      </c>
      <c r="J1596" s="19">
        <v>1593</v>
      </c>
      <c r="K1596" s="30" t="str">
        <f t="shared" si="425"/>
        <v/>
      </c>
      <c r="L1596" s="77" t="str">
        <f t="shared" si="426"/>
        <v/>
      </c>
      <c r="M1596" s="27" t="str">
        <f t="shared" si="432"/>
        <v/>
      </c>
      <c r="N1596" s="22" t="str">
        <f t="shared" si="427"/>
        <v/>
      </c>
      <c r="O1596" s="28" t="str">
        <f t="shared" ca="1" si="428"/>
        <v/>
      </c>
      <c r="P1596" s="28" t="str">
        <f t="shared" ca="1" si="429"/>
        <v/>
      </c>
      <c r="Q1596" s="20" t="str">
        <f ca="1">IF(O1596="","",SUM($P$4:$P1596))</f>
        <v/>
      </c>
      <c r="R1596" s="28" t="e">
        <f t="shared" si="435"/>
        <v>#N/A</v>
      </c>
      <c r="S1596" s="77">
        <f ca="1">SUM(L$4:L1596)</f>
        <v>2.0942968194393936</v>
      </c>
      <c r="T1596" s="80">
        <f t="shared" ca="1" si="430"/>
        <v>1</v>
      </c>
      <c r="U1596" s="80" t="e">
        <f t="shared" ca="1" si="431"/>
        <v>#N/A</v>
      </c>
      <c r="V1596" s="2"/>
      <c r="W1596" s="2"/>
      <c r="X1596" s="2"/>
      <c r="Y1596" s="2"/>
      <c r="AB1596" s="6"/>
      <c r="AC1596" s="6"/>
      <c r="AP1596" s="35" t="e">
        <f t="shared" si="433"/>
        <v>#N/A</v>
      </c>
      <c r="AQ1596" s="78" t="e">
        <f t="shared" ca="1" si="434"/>
        <v>#N/A</v>
      </c>
    </row>
    <row r="1597" spans="1:43">
      <c r="A1597" s="74">
        <v>2.3873898263387301</v>
      </c>
      <c r="B1597" s="74">
        <v>16999</v>
      </c>
      <c r="C1597" s="35">
        <v>0</v>
      </c>
      <c r="D1597" s="35">
        <f t="shared" ca="1" si="421"/>
        <v>26</v>
      </c>
      <c r="E1597" s="35">
        <f t="shared" ca="1" si="422"/>
        <v>8.2740958548173696E-4</v>
      </c>
      <c r="F1597" s="35">
        <f ca="1">E1597*'Input Sheet'!$D$2/SUM(OFFSET($E$4,0,0,'Input Sheet'!$D$2))</f>
        <v>0.38590326581232098</v>
      </c>
      <c r="G1597" s="35" t="str">
        <f t="shared" si="423"/>
        <v/>
      </c>
      <c r="H1597" s="35" t="str">
        <f t="shared" si="424"/>
        <v/>
      </c>
      <c r="J1597" s="19">
        <v>1594</v>
      </c>
      <c r="K1597" s="30" t="str">
        <f t="shared" si="425"/>
        <v/>
      </c>
      <c r="L1597" s="77" t="str">
        <f t="shared" si="426"/>
        <v/>
      </c>
      <c r="M1597" s="27" t="str">
        <f t="shared" si="432"/>
        <v/>
      </c>
      <c r="N1597" s="22" t="str">
        <f t="shared" si="427"/>
        <v/>
      </c>
      <c r="O1597" s="28" t="str">
        <f t="shared" ca="1" si="428"/>
        <v/>
      </c>
      <c r="P1597" s="28" t="str">
        <f t="shared" ca="1" si="429"/>
        <v/>
      </c>
      <c r="Q1597" s="20" t="str">
        <f ca="1">IF(O1597="","",SUM($P$4:$P1597))</f>
        <v/>
      </c>
      <c r="R1597" s="28" t="e">
        <f t="shared" si="435"/>
        <v>#N/A</v>
      </c>
      <c r="S1597" s="77">
        <f ca="1">SUM(L$4:L1597)</f>
        <v>2.0942968194393936</v>
      </c>
      <c r="T1597" s="80">
        <f t="shared" ca="1" si="430"/>
        <v>1</v>
      </c>
      <c r="U1597" s="80" t="e">
        <f t="shared" ca="1" si="431"/>
        <v>#N/A</v>
      </c>
      <c r="V1597" s="2"/>
      <c r="W1597" s="2"/>
      <c r="X1597" s="2"/>
      <c r="Y1597" s="2"/>
      <c r="AB1597" s="6"/>
      <c r="AC1597" s="6"/>
      <c r="AP1597" s="35" t="e">
        <f t="shared" si="433"/>
        <v>#N/A</v>
      </c>
      <c r="AQ1597" s="78" t="e">
        <f t="shared" ca="1" si="434"/>
        <v>#N/A</v>
      </c>
    </row>
    <row r="1598" spans="1:43">
      <c r="A1598" s="74">
        <v>2.4345689040342</v>
      </c>
      <c r="B1598" s="74">
        <v>17000</v>
      </c>
      <c r="C1598" s="35">
        <v>0</v>
      </c>
      <c r="D1598" s="35">
        <f t="shared" ca="1" si="421"/>
        <v>26</v>
      </c>
      <c r="E1598" s="35">
        <f t="shared" ca="1" si="422"/>
        <v>8.2740958548173696E-4</v>
      </c>
      <c r="F1598" s="35">
        <f ca="1">E1598*'Input Sheet'!$D$2/SUM(OFFSET($E$4,0,0,'Input Sheet'!$D$2))</f>
        <v>0.38590326581232098</v>
      </c>
      <c r="G1598" s="35" t="str">
        <f t="shared" si="423"/>
        <v/>
      </c>
      <c r="H1598" s="35" t="str">
        <f t="shared" si="424"/>
        <v/>
      </c>
      <c r="J1598" s="19">
        <v>1595</v>
      </c>
      <c r="K1598" s="30" t="str">
        <f t="shared" si="425"/>
        <v/>
      </c>
      <c r="L1598" s="77" t="str">
        <f t="shared" si="426"/>
        <v/>
      </c>
      <c r="M1598" s="27" t="str">
        <f t="shared" si="432"/>
        <v/>
      </c>
      <c r="N1598" s="22" t="str">
        <f t="shared" si="427"/>
        <v/>
      </c>
      <c r="O1598" s="28" t="str">
        <f t="shared" ca="1" si="428"/>
        <v/>
      </c>
      <c r="P1598" s="28" t="str">
        <f t="shared" ca="1" si="429"/>
        <v/>
      </c>
      <c r="Q1598" s="20" t="str">
        <f ca="1">IF(O1598="","",SUM($P$4:$P1598))</f>
        <v/>
      </c>
      <c r="R1598" s="28" t="e">
        <f t="shared" si="435"/>
        <v>#N/A</v>
      </c>
      <c r="S1598" s="77">
        <f ca="1">SUM(L$4:L1598)</f>
        <v>2.0942968194393936</v>
      </c>
      <c r="T1598" s="80">
        <f t="shared" ca="1" si="430"/>
        <v>1</v>
      </c>
      <c r="U1598" s="80" t="e">
        <f t="shared" ca="1" si="431"/>
        <v>#N/A</v>
      </c>
      <c r="V1598" s="2"/>
      <c r="W1598" s="2"/>
      <c r="X1598" s="2"/>
      <c r="Y1598" s="2"/>
      <c r="AB1598" s="6"/>
      <c r="AC1598" s="6"/>
      <c r="AP1598" s="35" t="e">
        <f t="shared" si="433"/>
        <v>#N/A</v>
      </c>
      <c r="AQ1598" s="78" t="e">
        <f t="shared" ca="1" si="434"/>
        <v>#N/A</v>
      </c>
    </row>
    <row r="1599" spans="1:43">
      <c r="A1599" s="74">
        <v>1.70757017609794</v>
      </c>
      <c r="B1599" s="74">
        <v>17062</v>
      </c>
      <c r="C1599" s="35">
        <v>0</v>
      </c>
      <c r="D1599" s="35">
        <f t="shared" ca="1" si="421"/>
        <v>11</v>
      </c>
      <c r="E1599" s="35">
        <f t="shared" ca="1" si="422"/>
        <v>3.3096383419269479E-3</v>
      </c>
      <c r="F1599" s="35">
        <f ca="1">E1599*'Input Sheet'!$D$2/SUM(OFFSET($E$4,0,0,'Input Sheet'!$D$2))</f>
        <v>1.5436130632492839</v>
      </c>
      <c r="G1599" s="35" t="str">
        <f t="shared" si="423"/>
        <v/>
      </c>
      <c r="H1599" s="35" t="str">
        <f t="shared" si="424"/>
        <v/>
      </c>
      <c r="J1599" s="19">
        <v>1596</v>
      </c>
      <c r="K1599" s="30" t="str">
        <f t="shared" si="425"/>
        <v/>
      </c>
      <c r="L1599" s="77" t="str">
        <f t="shared" si="426"/>
        <v/>
      </c>
      <c r="M1599" s="27" t="str">
        <f t="shared" si="432"/>
        <v/>
      </c>
      <c r="N1599" s="22" t="str">
        <f t="shared" si="427"/>
        <v/>
      </c>
      <c r="O1599" s="28" t="str">
        <f t="shared" ca="1" si="428"/>
        <v/>
      </c>
      <c r="P1599" s="28" t="str">
        <f t="shared" ca="1" si="429"/>
        <v/>
      </c>
      <c r="Q1599" s="20" t="str">
        <f ca="1">IF(O1599="","",SUM($P$4:$P1599))</f>
        <v/>
      </c>
      <c r="R1599" s="28" t="e">
        <f t="shared" si="435"/>
        <v>#N/A</v>
      </c>
      <c r="S1599" s="77">
        <f ca="1">SUM(L$4:L1599)</f>
        <v>2.0942968194393936</v>
      </c>
      <c r="T1599" s="80">
        <f t="shared" ca="1" si="430"/>
        <v>1</v>
      </c>
      <c r="U1599" s="80" t="e">
        <f t="shared" ca="1" si="431"/>
        <v>#N/A</v>
      </c>
      <c r="V1599" s="2"/>
      <c r="W1599" s="2"/>
      <c r="X1599" s="2"/>
      <c r="Y1599" s="2"/>
      <c r="AB1599" s="6"/>
      <c r="AC1599" s="6"/>
      <c r="AP1599" s="35" t="e">
        <f t="shared" si="433"/>
        <v>#N/A</v>
      </c>
      <c r="AQ1599" s="78" t="e">
        <f t="shared" ca="1" si="434"/>
        <v>#N/A</v>
      </c>
    </row>
    <row r="1600" spans="1:43">
      <c r="A1600" s="74">
        <v>2.5037906830571801</v>
      </c>
      <c r="B1600" s="74">
        <v>17069</v>
      </c>
      <c r="C1600" s="35">
        <v>6.9930069930069904E-3</v>
      </c>
      <c r="D1600" s="35">
        <f t="shared" ca="1" si="421"/>
        <v>28</v>
      </c>
      <c r="E1600" s="35">
        <f t="shared" ca="1" si="422"/>
        <v>1.1799580175565639E-3</v>
      </c>
      <c r="F1600" s="35">
        <f ca="1">E1600*'Input Sheet'!$D$2/SUM(OFFSET($E$4,0,0,'Input Sheet'!$D$2))</f>
        <v>0.55033161385409246</v>
      </c>
      <c r="G1600" s="35">
        <f t="shared" si="423"/>
        <v>2.5037906830571801</v>
      </c>
      <c r="H1600" s="35">
        <f t="shared" si="424"/>
        <v>3</v>
      </c>
      <c r="J1600" s="19">
        <v>1597</v>
      </c>
      <c r="K1600" s="30" t="str">
        <f t="shared" si="425"/>
        <v/>
      </c>
      <c r="L1600" s="77" t="str">
        <f t="shared" si="426"/>
        <v/>
      </c>
      <c r="M1600" s="27" t="str">
        <f t="shared" si="432"/>
        <v/>
      </c>
      <c r="N1600" s="22" t="str">
        <f t="shared" si="427"/>
        <v/>
      </c>
      <c r="O1600" s="28" t="str">
        <f t="shared" ca="1" si="428"/>
        <v/>
      </c>
      <c r="P1600" s="28" t="str">
        <f t="shared" ca="1" si="429"/>
        <v/>
      </c>
      <c r="Q1600" s="20" t="str">
        <f ca="1">IF(O1600="","",SUM($P$4:$P1600))</f>
        <v/>
      </c>
      <c r="R1600" s="28" t="e">
        <f t="shared" si="435"/>
        <v>#N/A</v>
      </c>
      <c r="S1600" s="77">
        <f ca="1">SUM(L$4:L1600)</f>
        <v>2.0942968194393936</v>
      </c>
      <c r="T1600" s="80">
        <f t="shared" ca="1" si="430"/>
        <v>1</v>
      </c>
      <c r="U1600" s="80" t="e">
        <f t="shared" ca="1" si="431"/>
        <v>#N/A</v>
      </c>
      <c r="V1600" s="2"/>
      <c r="W1600" s="2"/>
      <c r="X1600" s="2"/>
      <c r="Y1600" s="2"/>
      <c r="AB1600" s="6"/>
      <c r="AC1600" s="6"/>
      <c r="AP1600" s="35" t="e">
        <f t="shared" si="433"/>
        <v>#N/A</v>
      </c>
      <c r="AQ1600" s="78" t="e">
        <f t="shared" ca="1" si="434"/>
        <v>#N/A</v>
      </c>
    </row>
    <row r="1601" spans="1:43">
      <c r="A1601" s="74">
        <v>2.4265112613645798</v>
      </c>
      <c r="B1601" s="74">
        <v>17070</v>
      </c>
      <c r="C1601" s="35">
        <v>0</v>
      </c>
      <c r="D1601" s="35">
        <f t="shared" ca="1" si="421"/>
        <v>26</v>
      </c>
      <c r="E1601" s="35">
        <f t="shared" ca="1" si="422"/>
        <v>8.2740958548173696E-4</v>
      </c>
      <c r="F1601" s="35">
        <f ca="1">E1601*'Input Sheet'!$D$2/SUM(OFFSET($E$4,0,0,'Input Sheet'!$D$2))</f>
        <v>0.38590326581232098</v>
      </c>
      <c r="G1601" s="35" t="str">
        <f t="shared" si="423"/>
        <v/>
      </c>
      <c r="H1601" s="35" t="str">
        <f t="shared" si="424"/>
        <v/>
      </c>
      <c r="J1601" s="19">
        <v>1598</v>
      </c>
      <c r="K1601" s="30" t="str">
        <f t="shared" si="425"/>
        <v/>
      </c>
      <c r="L1601" s="77" t="str">
        <f t="shared" si="426"/>
        <v/>
      </c>
      <c r="M1601" s="27" t="str">
        <f t="shared" si="432"/>
        <v/>
      </c>
      <c r="N1601" s="22" t="str">
        <f t="shared" si="427"/>
        <v/>
      </c>
      <c r="O1601" s="28" t="str">
        <f t="shared" ca="1" si="428"/>
        <v/>
      </c>
      <c r="P1601" s="28" t="str">
        <f t="shared" ca="1" si="429"/>
        <v/>
      </c>
      <c r="Q1601" s="20" t="str">
        <f ca="1">IF(O1601="","",SUM($P$4:$P1601))</f>
        <v/>
      </c>
      <c r="R1601" s="28" t="e">
        <f t="shared" si="435"/>
        <v>#N/A</v>
      </c>
      <c r="S1601" s="77">
        <f ca="1">SUM(L$4:L1601)</f>
        <v>2.0942968194393936</v>
      </c>
      <c r="T1601" s="80">
        <f t="shared" ca="1" si="430"/>
        <v>1</v>
      </c>
      <c r="U1601" s="80" t="e">
        <f t="shared" ca="1" si="431"/>
        <v>#N/A</v>
      </c>
      <c r="V1601" s="2"/>
      <c r="W1601" s="2"/>
      <c r="X1601" s="2"/>
      <c r="Y1601" s="2"/>
      <c r="AB1601" s="6"/>
      <c r="AC1601" s="6"/>
      <c r="AP1601" s="35" t="e">
        <f t="shared" si="433"/>
        <v>#N/A</v>
      </c>
      <c r="AQ1601" s="78" t="e">
        <f t="shared" ca="1" si="434"/>
        <v>#N/A</v>
      </c>
    </row>
    <row r="1602" spans="1:43">
      <c r="A1602" s="74">
        <v>2.5587085705331698</v>
      </c>
      <c r="B1602" s="74">
        <v>17071</v>
      </c>
      <c r="C1602" s="35">
        <v>0</v>
      </c>
      <c r="D1602" s="35">
        <f t="shared" ca="1" si="421"/>
        <v>29</v>
      </c>
      <c r="E1602" s="35">
        <f t="shared" ca="1" si="422"/>
        <v>1.0943159033790714E-3</v>
      </c>
      <c r="F1602" s="35">
        <f ca="1">E1602*'Input Sheet'!$D$2/SUM(OFFSET($E$4,0,0,'Input Sheet'!$D$2))</f>
        <v>0.51038819026790838</v>
      </c>
      <c r="G1602" s="35" t="str">
        <f t="shared" si="423"/>
        <v/>
      </c>
      <c r="H1602" s="35" t="str">
        <f t="shared" si="424"/>
        <v/>
      </c>
      <c r="J1602" s="19">
        <v>1599</v>
      </c>
      <c r="K1602" s="30" t="str">
        <f t="shared" si="425"/>
        <v/>
      </c>
      <c r="L1602" s="77" t="str">
        <f t="shared" si="426"/>
        <v/>
      </c>
      <c r="M1602" s="27" t="str">
        <f t="shared" si="432"/>
        <v/>
      </c>
      <c r="N1602" s="22" t="str">
        <f t="shared" si="427"/>
        <v/>
      </c>
      <c r="O1602" s="28" t="str">
        <f t="shared" ca="1" si="428"/>
        <v/>
      </c>
      <c r="P1602" s="28" t="str">
        <f t="shared" ca="1" si="429"/>
        <v/>
      </c>
      <c r="Q1602" s="20" t="str">
        <f ca="1">IF(O1602="","",SUM($P$4:$P1602))</f>
        <v/>
      </c>
      <c r="R1602" s="28" t="e">
        <f t="shared" si="435"/>
        <v>#N/A</v>
      </c>
      <c r="S1602" s="77">
        <f ca="1">SUM(L$4:L1602)</f>
        <v>2.0942968194393936</v>
      </c>
      <c r="T1602" s="80">
        <f t="shared" ca="1" si="430"/>
        <v>1</v>
      </c>
      <c r="U1602" s="80" t="e">
        <f t="shared" ca="1" si="431"/>
        <v>#N/A</v>
      </c>
      <c r="V1602" s="2"/>
      <c r="W1602" s="2"/>
      <c r="X1602" s="2"/>
      <c r="Y1602" s="2"/>
      <c r="AB1602" s="6"/>
      <c r="AC1602" s="6"/>
      <c r="AP1602" s="35" t="e">
        <f t="shared" si="433"/>
        <v>#N/A</v>
      </c>
      <c r="AQ1602" s="78" t="e">
        <f t="shared" ca="1" si="434"/>
        <v>#N/A</v>
      </c>
    </row>
    <row r="1603" spans="1:43">
      <c r="A1603" s="74">
        <v>2.39445168082622</v>
      </c>
      <c r="B1603" s="74">
        <v>17073</v>
      </c>
      <c r="C1603" s="35">
        <v>0</v>
      </c>
      <c r="D1603" s="35">
        <f t="shared" ref="D1603:D1666" ca="1" si="436">IF($A1603=OFFSET($AC$4,NumBins,0), NumBins, INDEX(OFFSET($AB$4,0,0,NumBins+2,2),MATCH($A1603,OFFSET($AC$4,0,0,NumBins+2,1),1)+1,1))</f>
        <v>26</v>
      </c>
      <c r="E1603" s="35">
        <f t="shared" ref="E1603:E1666" ca="1" si="437">INDEX(OFFSET($AB$4,0,0,NumBins+1,5),MATCH($D1603,OFFSET( $AB$4,0,0,NumBins+1,1),0),5)</f>
        <v>8.2740958548173696E-4</v>
      </c>
      <c r="F1603" s="35">
        <f ca="1">E1603*'Input Sheet'!$D$2/SUM(OFFSET($E$4,0,0,'Input Sheet'!$D$2))</f>
        <v>0.38590326581232098</v>
      </c>
      <c r="G1603" s="35" t="str">
        <f t="shared" si="423"/>
        <v/>
      </c>
      <c r="H1603" s="35" t="str">
        <f t="shared" si="424"/>
        <v/>
      </c>
      <c r="J1603" s="19">
        <v>1600</v>
      </c>
      <c r="K1603" s="30" t="str">
        <f t="shared" si="425"/>
        <v/>
      </c>
      <c r="L1603" s="77" t="str">
        <f t="shared" si="426"/>
        <v/>
      </c>
      <c r="M1603" s="27" t="str">
        <f t="shared" si="432"/>
        <v/>
      </c>
      <c r="N1603" s="22" t="str">
        <f t="shared" si="427"/>
        <v/>
      </c>
      <c r="O1603" s="28" t="str">
        <f t="shared" ca="1" si="428"/>
        <v/>
      </c>
      <c r="P1603" s="28" t="str">
        <f t="shared" ca="1" si="429"/>
        <v/>
      </c>
      <c r="Q1603" s="20" t="str">
        <f ca="1">IF(O1603="","",SUM($P$4:$P1603))</f>
        <v/>
      </c>
      <c r="R1603" s="28" t="e">
        <f t="shared" si="435"/>
        <v>#N/A</v>
      </c>
      <c r="S1603" s="77">
        <f ca="1">SUM(L$4:L1603)</f>
        <v>2.0942968194393936</v>
      </c>
      <c r="T1603" s="80">
        <f t="shared" ca="1" si="430"/>
        <v>1</v>
      </c>
      <c r="U1603" s="80" t="e">
        <f t="shared" ca="1" si="431"/>
        <v>#N/A</v>
      </c>
      <c r="V1603" s="2"/>
      <c r="W1603" s="2"/>
      <c r="X1603" s="2"/>
      <c r="Y1603" s="2"/>
      <c r="AB1603" s="6"/>
      <c r="AC1603" s="6"/>
      <c r="AP1603" s="35" t="e">
        <f t="shared" si="433"/>
        <v>#N/A</v>
      </c>
      <c r="AQ1603" s="78" t="e">
        <f t="shared" ca="1" si="434"/>
        <v>#N/A</v>
      </c>
    </row>
    <row r="1604" spans="1:43">
      <c r="A1604" s="74">
        <v>2.3010299956639799</v>
      </c>
      <c r="B1604" s="74">
        <v>17074</v>
      </c>
      <c r="C1604" s="35">
        <v>0</v>
      </c>
      <c r="D1604" s="35">
        <f t="shared" ca="1" si="436"/>
        <v>24</v>
      </c>
      <c r="E1604" s="35">
        <f t="shared" ca="1" si="437"/>
        <v>7.7985731045405093E-4</v>
      </c>
      <c r="F1604" s="35">
        <f ca="1">E1604*'Input Sheet'!$D$2/SUM(OFFSET($E$4,0,0,'Input Sheet'!$D$2))</f>
        <v>0.36372491720241751</v>
      </c>
      <c r="G1604" s="35" t="str">
        <f t="shared" ref="G1604:G1667" si="438">IF(C1604=0,"",$A1604)</f>
        <v/>
      </c>
      <c r="H1604" s="35" t="str">
        <f t="shared" ref="H1604:H1667" si="439">IF(G1604="", "", COUNTIF($G$4:$G$3738,G1604))</f>
        <v/>
      </c>
      <c r="J1604" s="19">
        <v>1601</v>
      </c>
      <c r="K1604" s="30" t="str">
        <f t="shared" ref="K1604:K1667" si="440">IF(ISERR(SMALL($G$4:$G$3738,$J1604)),"",SMALL($G$4:$G$3738,$J1604))</f>
        <v/>
      </c>
      <c r="L1604" s="77" t="str">
        <f t="shared" ref="L1604:L1667" si="441">IF($K1604="", "", IFERROR(INDEX($A$4:$H$3738,MATCH($K1604,$G$4:$G$3738,0),5),""))</f>
        <v/>
      </c>
      <c r="M1604" s="27" t="str">
        <f t="shared" si="432"/>
        <v/>
      </c>
      <c r="N1604" s="22" t="str">
        <f t="shared" ref="N1604:N1667" si="442">IF(ISERR(SMALL($M$4:$M$3738,$J1604)),"",SMALL($M$4:$M$3738,$J1604))</f>
        <v/>
      </c>
      <c r="O1604" s="28" t="str">
        <f t="shared" ref="O1604:O1667" ca="1" si="443">IFERROR(INDEX($A$4:$H$3738,MATCH($N1604,$G$4:$G$3738,0),5)*INDEX($A$4:$H$3738,MATCH($N1604,$G$4:$G$3738,0),8),"")</f>
        <v/>
      </c>
      <c r="P1604" s="28" t="str">
        <f t="shared" ca="1" si="429"/>
        <v/>
      </c>
      <c r="Q1604" s="20" t="str">
        <f ca="1">IF(O1604="","",SUM($P$4:$P1604))</f>
        <v/>
      </c>
      <c r="R1604" s="28" t="e">
        <f t="shared" si="435"/>
        <v>#N/A</v>
      </c>
      <c r="S1604" s="77">
        <f ca="1">SUM(L$4:L1604)</f>
        <v>2.0942968194393936</v>
      </c>
      <c r="T1604" s="80">
        <f t="shared" ca="1" si="430"/>
        <v>1</v>
      </c>
      <c r="U1604" s="80" t="e">
        <f t="shared" ca="1" si="431"/>
        <v>#N/A</v>
      </c>
      <c r="V1604" s="2"/>
      <c r="W1604" s="2"/>
      <c r="X1604" s="2"/>
      <c r="Y1604" s="2"/>
      <c r="AB1604" s="6"/>
      <c r="AC1604" s="6"/>
      <c r="AP1604" s="35" t="e">
        <f t="shared" si="433"/>
        <v>#N/A</v>
      </c>
      <c r="AQ1604" s="78" t="e">
        <f t="shared" ca="1" si="434"/>
        <v>#N/A</v>
      </c>
    </row>
    <row r="1605" spans="1:43">
      <c r="A1605" s="74">
        <v>2.6414741105041002</v>
      </c>
      <c r="B1605" s="74">
        <v>17076</v>
      </c>
      <c r="C1605" s="35">
        <v>0</v>
      </c>
      <c r="D1605" s="35">
        <f t="shared" ca="1" si="436"/>
        <v>31</v>
      </c>
      <c r="E1605" s="35">
        <f t="shared" ca="1" si="437"/>
        <v>1.2923349716095702E-3</v>
      </c>
      <c r="F1605" s="35">
        <f ca="1">E1605*'Input Sheet'!$D$2/SUM(OFFSET($E$4,0,0,'Input Sheet'!$D$2))</f>
        <v>0.60274414850686331</v>
      </c>
      <c r="G1605" s="35" t="str">
        <f t="shared" si="438"/>
        <v/>
      </c>
      <c r="H1605" s="35" t="str">
        <f t="shared" si="439"/>
        <v/>
      </c>
      <c r="J1605" s="19">
        <v>1602</v>
      </c>
      <c r="K1605" s="30" t="str">
        <f t="shared" si="440"/>
        <v/>
      </c>
      <c r="L1605" s="77" t="str">
        <f t="shared" si="441"/>
        <v/>
      </c>
      <c r="M1605" s="27" t="str">
        <f t="shared" si="432"/>
        <v/>
      </c>
      <c r="N1605" s="22" t="str">
        <f t="shared" si="442"/>
        <v/>
      </c>
      <c r="O1605" s="28" t="str">
        <f t="shared" ca="1" si="443"/>
        <v/>
      </c>
      <c r="P1605" s="28" t="str">
        <f t="shared" ref="P1605:P1668" ca="1" si="444">IF($O1605="","", $O1605*$W$6/$W$3)</f>
        <v/>
      </c>
      <c r="Q1605" s="20" t="str">
        <f ca="1">IF(O1605="","",SUM($P$4:$P1605))</f>
        <v/>
      </c>
      <c r="R1605" s="28" t="e">
        <f t="shared" si="435"/>
        <v>#N/A</v>
      </c>
      <c r="S1605" s="77">
        <f ca="1">SUM(L$4:L1605)</f>
        <v>2.0942968194393936</v>
      </c>
      <c r="T1605" s="80">
        <f t="shared" ref="T1605:T1668" ca="1" si="445">S1605/$T$1</f>
        <v>1</v>
      </c>
      <c r="U1605" s="80" t="e">
        <f t="shared" ref="U1605:U1668" ca="1" si="446">IF(Q1605="",NA(),Q1605/$W$6)</f>
        <v>#N/A</v>
      </c>
      <c r="V1605" s="2"/>
      <c r="W1605" s="2"/>
      <c r="X1605" s="2"/>
      <c r="Y1605" s="2"/>
      <c r="AB1605" s="6"/>
      <c r="AC1605" s="6"/>
      <c r="AP1605" s="35" t="e">
        <f t="shared" si="433"/>
        <v>#N/A</v>
      </c>
      <c r="AQ1605" s="78" t="e">
        <f t="shared" ca="1" si="434"/>
        <v>#N/A</v>
      </c>
    </row>
    <row r="1606" spans="1:43">
      <c r="A1606" s="74">
        <v>2.2764618041732398</v>
      </c>
      <c r="B1606" s="74">
        <v>17078</v>
      </c>
      <c r="C1606" s="35">
        <v>4.6153846153846198E-2</v>
      </c>
      <c r="D1606" s="35">
        <f t="shared" ca="1" si="436"/>
        <v>23</v>
      </c>
      <c r="E1606" s="35">
        <f t="shared" ca="1" si="437"/>
        <v>6.587144272767226E-4</v>
      </c>
      <c r="F1606" s="35">
        <f ca="1">E1606*'Input Sheet'!$D$2/SUM(OFFSET($E$4,0,0,'Input Sheet'!$D$2))</f>
        <v>0.30722395919039147</v>
      </c>
      <c r="G1606" s="35">
        <f t="shared" si="438"/>
        <v>2.2764618041732398</v>
      </c>
      <c r="H1606" s="35">
        <f t="shared" si="439"/>
        <v>5</v>
      </c>
      <c r="J1606" s="19">
        <v>1603</v>
      </c>
      <c r="K1606" s="30" t="str">
        <f t="shared" si="440"/>
        <v/>
      </c>
      <c r="L1606" s="77" t="str">
        <f t="shared" si="441"/>
        <v/>
      </c>
      <c r="M1606" s="27" t="str">
        <f t="shared" ref="M1606:M1669" si="447">IF($K1606=$K1605,"", $K1606)</f>
        <v/>
      </c>
      <c r="N1606" s="22" t="str">
        <f t="shared" si="442"/>
        <v/>
      </c>
      <c r="O1606" s="28" t="str">
        <f t="shared" ca="1" si="443"/>
        <v/>
      </c>
      <c r="P1606" s="28" t="str">
        <f t="shared" ca="1" si="444"/>
        <v/>
      </c>
      <c r="Q1606" s="20" t="str">
        <f ca="1">IF(O1606="","",SUM($P$4:$P1606))</f>
        <v/>
      </c>
      <c r="R1606" s="28" t="e">
        <f t="shared" si="435"/>
        <v>#N/A</v>
      </c>
      <c r="S1606" s="77">
        <f ca="1">SUM(L$4:L1606)</f>
        <v>2.0942968194393936</v>
      </c>
      <c r="T1606" s="80">
        <f t="shared" ca="1" si="445"/>
        <v>1</v>
      </c>
      <c r="U1606" s="80" t="e">
        <f t="shared" ca="1" si="446"/>
        <v>#N/A</v>
      </c>
      <c r="V1606" s="2"/>
      <c r="W1606" s="2"/>
      <c r="X1606" s="2"/>
      <c r="Y1606" s="2"/>
      <c r="AB1606" s="6"/>
      <c r="AC1606" s="6"/>
      <c r="AP1606" s="35" t="e">
        <f t="shared" ref="AP1606:AP1669" si="448">R1605</f>
        <v>#N/A</v>
      </c>
      <c r="AQ1606" s="78" t="e">
        <f t="shared" ref="AQ1606:AQ1669" ca="1" si="449">U1605</f>
        <v>#N/A</v>
      </c>
    </row>
    <row r="1607" spans="1:43">
      <c r="A1607" s="74">
        <v>2.3283796034387398</v>
      </c>
      <c r="B1607" s="74">
        <v>17274</v>
      </c>
      <c r="C1607" s="35">
        <v>0</v>
      </c>
      <c r="D1607" s="35">
        <f t="shared" ca="1" si="436"/>
        <v>24</v>
      </c>
      <c r="E1607" s="35">
        <f t="shared" ca="1" si="437"/>
        <v>7.7985731045405093E-4</v>
      </c>
      <c r="F1607" s="35">
        <f ca="1">E1607*'Input Sheet'!$D$2/SUM(OFFSET($E$4,0,0,'Input Sheet'!$D$2))</f>
        <v>0.36372491720241751</v>
      </c>
      <c r="G1607" s="35" t="str">
        <f t="shared" si="438"/>
        <v/>
      </c>
      <c r="H1607" s="35" t="str">
        <f t="shared" si="439"/>
        <v/>
      </c>
      <c r="J1607" s="19">
        <v>1604</v>
      </c>
      <c r="K1607" s="30" t="str">
        <f t="shared" si="440"/>
        <v/>
      </c>
      <c r="L1607" s="77" t="str">
        <f t="shared" si="441"/>
        <v/>
      </c>
      <c r="M1607" s="27" t="str">
        <f t="shared" si="447"/>
        <v/>
      </c>
      <c r="N1607" s="22" t="str">
        <f t="shared" si="442"/>
        <v/>
      </c>
      <c r="O1607" s="28" t="str">
        <f t="shared" ca="1" si="443"/>
        <v/>
      </c>
      <c r="P1607" s="28" t="str">
        <f t="shared" ca="1" si="444"/>
        <v/>
      </c>
      <c r="Q1607" s="20" t="str">
        <f ca="1">IF(O1607="","",SUM($P$4:$P1607))</f>
        <v/>
      </c>
      <c r="R1607" s="28" t="e">
        <f t="shared" si="435"/>
        <v>#N/A</v>
      </c>
      <c r="S1607" s="77">
        <f ca="1">SUM(L$4:L1607)</f>
        <v>2.0942968194393936</v>
      </c>
      <c r="T1607" s="80">
        <f t="shared" ca="1" si="445"/>
        <v>1</v>
      </c>
      <c r="U1607" s="80" t="e">
        <f t="shared" ca="1" si="446"/>
        <v>#N/A</v>
      </c>
      <c r="V1607" s="2"/>
      <c r="W1607" s="2"/>
      <c r="X1607" s="2"/>
      <c r="Y1607" s="2"/>
      <c r="AB1607" s="6"/>
      <c r="AC1607" s="6"/>
      <c r="AP1607" s="35" t="e">
        <f t="shared" si="448"/>
        <v>#N/A</v>
      </c>
      <c r="AQ1607" s="78" t="e">
        <f t="shared" ca="1" si="449"/>
        <v>#N/A</v>
      </c>
    </row>
    <row r="1608" spans="1:43">
      <c r="A1608" s="74">
        <v>2.3483048630481602</v>
      </c>
      <c r="B1608" s="74">
        <v>17275</v>
      </c>
      <c r="C1608" s="35">
        <v>0</v>
      </c>
      <c r="D1608" s="35">
        <f t="shared" ca="1" si="436"/>
        <v>25</v>
      </c>
      <c r="E1608" s="35">
        <f t="shared" ca="1" si="437"/>
        <v>7.2564263111767296E-4</v>
      </c>
      <c r="F1608" s="35">
        <f ca="1">E1608*'Input Sheet'!$D$2/SUM(OFFSET($E$4,0,0,'Input Sheet'!$D$2))</f>
        <v>0.33843922777123336</v>
      </c>
      <c r="G1608" s="35" t="str">
        <f t="shared" si="438"/>
        <v/>
      </c>
      <c r="H1608" s="35" t="str">
        <f t="shared" si="439"/>
        <v/>
      </c>
      <c r="J1608" s="19">
        <v>1605</v>
      </c>
      <c r="K1608" s="30" t="str">
        <f t="shared" si="440"/>
        <v/>
      </c>
      <c r="L1608" s="77" t="str">
        <f t="shared" si="441"/>
        <v/>
      </c>
      <c r="M1608" s="27" t="str">
        <f t="shared" si="447"/>
        <v/>
      </c>
      <c r="N1608" s="22" t="str">
        <f t="shared" si="442"/>
        <v/>
      </c>
      <c r="O1608" s="28" t="str">
        <f t="shared" ca="1" si="443"/>
        <v/>
      </c>
      <c r="P1608" s="28" t="str">
        <f t="shared" ca="1" si="444"/>
        <v/>
      </c>
      <c r="Q1608" s="20" t="str">
        <f ca="1">IF(O1608="","",SUM($P$4:$P1608))</f>
        <v/>
      </c>
      <c r="R1608" s="28" t="e">
        <f t="shared" si="435"/>
        <v>#N/A</v>
      </c>
      <c r="S1608" s="77">
        <f ca="1">SUM(L$4:L1608)</f>
        <v>2.0942968194393936</v>
      </c>
      <c r="T1608" s="80">
        <f t="shared" ca="1" si="445"/>
        <v>1</v>
      </c>
      <c r="U1608" s="80" t="e">
        <f t="shared" ca="1" si="446"/>
        <v>#N/A</v>
      </c>
      <c r="V1608" s="2"/>
      <c r="W1608" s="2"/>
      <c r="X1608" s="2"/>
      <c r="Y1608" s="2"/>
      <c r="AB1608" s="6"/>
      <c r="AC1608" s="6"/>
      <c r="AP1608" s="35" t="e">
        <f t="shared" si="448"/>
        <v>#N/A</v>
      </c>
      <c r="AQ1608" s="78" t="e">
        <f t="shared" ca="1" si="449"/>
        <v>#N/A</v>
      </c>
    </row>
    <row r="1609" spans="1:43">
      <c r="A1609" s="74">
        <v>2.2900346113625201</v>
      </c>
      <c r="B1609" s="74">
        <v>17276</v>
      </c>
      <c r="C1609" s="35">
        <v>0</v>
      </c>
      <c r="D1609" s="35">
        <f t="shared" ca="1" si="436"/>
        <v>23</v>
      </c>
      <c r="E1609" s="35">
        <f t="shared" ca="1" si="437"/>
        <v>6.587144272767226E-4</v>
      </c>
      <c r="F1609" s="35">
        <f ca="1">E1609*'Input Sheet'!$D$2/SUM(OFFSET($E$4,0,0,'Input Sheet'!$D$2))</f>
        <v>0.30722395919039147</v>
      </c>
      <c r="G1609" s="35" t="str">
        <f t="shared" si="438"/>
        <v/>
      </c>
      <c r="H1609" s="35" t="str">
        <f t="shared" si="439"/>
        <v/>
      </c>
      <c r="J1609" s="19">
        <v>1606</v>
      </c>
      <c r="K1609" s="30" t="str">
        <f t="shared" si="440"/>
        <v/>
      </c>
      <c r="L1609" s="77" t="str">
        <f t="shared" si="441"/>
        <v/>
      </c>
      <c r="M1609" s="27" t="str">
        <f t="shared" si="447"/>
        <v/>
      </c>
      <c r="N1609" s="22" t="str">
        <f t="shared" si="442"/>
        <v/>
      </c>
      <c r="O1609" s="28" t="str">
        <f t="shared" ca="1" si="443"/>
        <v/>
      </c>
      <c r="P1609" s="28" t="str">
        <f t="shared" ca="1" si="444"/>
        <v/>
      </c>
      <c r="Q1609" s="20" t="str">
        <f ca="1">IF(O1609="","",SUM($P$4:$P1609))</f>
        <v/>
      </c>
      <c r="R1609" s="28" t="e">
        <f t="shared" si="435"/>
        <v>#N/A</v>
      </c>
      <c r="S1609" s="77">
        <f ca="1">SUM(L$4:L1609)</f>
        <v>2.0942968194393936</v>
      </c>
      <c r="T1609" s="80">
        <f t="shared" ca="1" si="445"/>
        <v>1</v>
      </c>
      <c r="U1609" s="80" t="e">
        <f t="shared" ca="1" si="446"/>
        <v>#N/A</v>
      </c>
      <c r="V1609" s="2"/>
      <c r="W1609" s="2"/>
      <c r="X1609" s="2"/>
      <c r="Y1609" s="2"/>
      <c r="AB1609" s="6"/>
      <c r="AC1609" s="6"/>
      <c r="AP1609" s="35" t="e">
        <f t="shared" si="448"/>
        <v>#N/A</v>
      </c>
      <c r="AQ1609" s="78" t="e">
        <f t="shared" ca="1" si="449"/>
        <v>#N/A</v>
      </c>
    </row>
    <row r="1610" spans="1:43">
      <c r="A1610" s="74">
        <v>3.00603795499732</v>
      </c>
      <c r="B1610" s="74">
        <v>17279</v>
      </c>
      <c r="C1610" s="35">
        <v>0</v>
      </c>
      <c r="D1610" s="35">
        <f t="shared" ca="1" si="436"/>
        <v>38</v>
      </c>
      <c r="E1610" s="35">
        <f t="shared" ca="1" si="437"/>
        <v>1.5419905911250552E-3</v>
      </c>
      <c r="F1610" s="35">
        <f ca="1">E1610*'Input Sheet'!$D$2/SUM(OFFSET($E$4,0,0,'Input Sheet'!$D$2))</f>
        <v>0.71918335901387087</v>
      </c>
      <c r="G1610" s="35" t="str">
        <f t="shared" si="438"/>
        <v/>
      </c>
      <c r="H1610" s="35" t="str">
        <f t="shared" si="439"/>
        <v/>
      </c>
      <c r="J1610" s="19">
        <v>1607</v>
      </c>
      <c r="K1610" s="30" t="str">
        <f t="shared" si="440"/>
        <v/>
      </c>
      <c r="L1610" s="77" t="str">
        <f t="shared" si="441"/>
        <v/>
      </c>
      <c r="M1610" s="27" t="str">
        <f t="shared" si="447"/>
        <v/>
      </c>
      <c r="N1610" s="22" t="str">
        <f t="shared" si="442"/>
        <v/>
      </c>
      <c r="O1610" s="28" t="str">
        <f t="shared" ca="1" si="443"/>
        <v/>
      </c>
      <c r="P1610" s="28" t="str">
        <f t="shared" ca="1" si="444"/>
        <v/>
      </c>
      <c r="Q1610" s="20" t="str">
        <f ca="1">IF(O1610="","",SUM($P$4:$P1610))</f>
        <v/>
      </c>
      <c r="R1610" s="28" t="e">
        <f t="shared" si="435"/>
        <v>#N/A</v>
      </c>
      <c r="S1610" s="77">
        <f ca="1">SUM(L$4:L1610)</f>
        <v>2.0942968194393936</v>
      </c>
      <c r="T1610" s="80">
        <f t="shared" ca="1" si="445"/>
        <v>1</v>
      </c>
      <c r="U1610" s="80" t="e">
        <f t="shared" ca="1" si="446"/>
        <v>#N/A</v>
      </c>
      <c r="V1610" s="2"/>
      <c r="W1610" s="2"/>
      <c r="X1610" s="2"/>
      <c r="Y1610" s="2"/>
      <c r="AB1610" s="6"/>
      <c r="AC1610" s="6"/>
      <c r="AP1610" s="35" t="e">
        <f t="shared" si="448"/>
        <v>#N/A</v>
      </c>
      <c r="AQ1610" s="78" t="e">
        <f t="shared" ca="1" si="449"/>
        <v>#N/A</v>
      </c>
    </row>
    <row r="1611" spans="1:43">
      <c r="A1611" s="74">
        <v>2.5065050324048701</v>
      </c>
      <c r="B1611" s="74">
        <v>17280</v>
      </c>
      <c r="C1611" s="35">
        <v>0</v>
      </c>
      <c r="D1611" s="35">
        <f t="shared" ca="1" si="436"/>
        <v>28</v>
      </c>
      <c r="E1611" s="35">
        <f t="shared" ca="1" si="437"/>
        <v>1.1799580175565639E-3</v>
      </c>
      <c r="F1611" s="35">
        <f ca="1">E1611*'Input Sheet'!$D$2/SUM(OFFSET($E$4,0,0,'Input Sheet'!$D$2))</f>
        <v>0.55033161385409246</v>
      </c>
      <c r="G1611" s="35" t="str">
        <f t="shared" si="438"/>
        <v/>
      </c>
      <c r="H1611" s="35" t="str">
        <f t="shared" si="439"/>
        <v/>
      </c>
      <c r="J1611" s="19">
        <v>1608</v>
      </c>
      <c r="K1611" s="30" t="str">
        <f t="shared" si="440"/>
        <v/>
      </c>
      <c r="L1611" s="77" t="str">
        <f t="shared" si="441"/>
        <v/>
      </c>
      <c r="M1611" s="27" t="str">
        <f t="shared" si="447"/>
        <v/>
      </c>
      <c r="N1611" s="22" t="str">
        <f t="shared" si="442"/>
        <v/>
      </c>
      <c r="O1611" s="28" t="str">
        <f t="shared" ca="1" si="443"/>
        <v/>
      </c>
      <c r="P1611" s="28" t="str">
        <f t="shared" ca="1" si="444"/>
        <v/>
      </c>
      <c r="Q1611" s="20" t="str">
        <f ca="1">IF(O1611="","",SUM($P$4:$P1611))</f>
        <v/>
      </c>
      <c r="R1611" s="28" t="e">
        <f t="shared" si="435"/>
        <v>#N/A</v>
      </c>
      <c r="S1611" s="77">
        <f ca="1">SUM(L$4:L1611)</f>
        <v>2.0942968194393936</v>
      </c>
      <c r="T1611" s="80">
        <f t="shared" ca="1" si="445"/>
        <v>1</v>
      </c>
      <c r="U1611" s="80" t="e">
        <f t="shared" ca="1" si="446"/>
        <v>#N/A</v>
      </c>
      <c r="V1611" s="2"/>
      <c r="W1611" s="2"/>
      <c r="X1611" s="2"/>
      <c r="Y1611" s="2"/>
      <c r="AB1611" s="6"/>
      <c r="AC1611" s="6"/>
      <c r="AP1611" s="35" t="e">
        <f t="shared" si="448"/>
        <v>#N/A</v>
      </c>
      <c r="AQ1611" s="78" t="e">
        <f t="shared" ca="1" si="449"/>
        <v>#N/A</v>
      </c>
    </row>
    <row r="1612" spans="1:43">
      <c r="A1612" s="74">
        <v>2.19589965240923</v>
      </c>
      <c r="B1612" s="74">
        <v>17285</v>
      </c>
      <c r="C1612" s="35">
        <v>0</v>
      </c>
      <c r="D1612" s="35">
        <f t="shared" ca="1" si="436"/>
        <v>22</v>
      </c>
      <c r="E1612" s="35">
        <f t="shared" ca="1" si="437"/>
        <v>6.717582773218062E-4</v>
      </c>
      <c r="F1612" s="35">
        <f ca="1">E1612*'Input Sheet'!$D$2/SUM(OFFSET($E$4,0,0,'Input Sheet'!$D$2))</f>
        <v>0.31330760194663687</v>
      </c>
      <c r="G1612" s="35" t="str">
        <f t="shared" si="438"/>
        <v/>
      </c>
      <c r="H1612" s="35" t="str">
        <f t="shared" si="439"/>
        <v/>
      </c>
      <c r="J1612" s="19">
        <v>1609</v>
      </c>
      <c r="K1612" s="30" t="str">
        <f t="shared" si="440"/>
        <v/>
      </c>
      <c r="L1612" s="77" t="str">
        <f t="shared" si="441"/>
        <v/>
      </c>
      <c r="M1612" s="27" t="str">
        <f t="shared" si="447"/>
        <v/>
      </c>
      <c r="N1612" s="22" t="str">
        <f t="shared" si="442"/>
        <v/>
      </c>
      <c r="O1612" s="28" t="str">
        <f t="shared" ca="1" si="443"/>
        <v/>
      </c>
      <c r="P1612" s="28" t="str">
        <f t="shared" ca="1" si="444"/>
        <v/>
      </c>
      <c r="Q1612" s="20" t="str">
        <f ca="1">IF(O1612="","",SUM($P$4:$P1612))</f>
        <v/>
      </c>
      <c r="R1612" s="28" t="e">
        <f t="shared" si="435"/>
        <v>#N/A</v>
      </c>
      <c r="S1612" s="77">
        <f ca="1">SUM(L$4:L1612)</f>
        <v>2.0942968194393936</v>
      </c>
      <c r="T1612" s="80">
        <f t="shared" ca="1" si="445"/>
        <v>1</v>
      </c>
      <c r="U1612" s="80" t="e">
        <f t="shared" ca="1" si="446"/>
        <v>#N/A</v>
      </c>
      <c r="V1612" s="2"/>
      <c r="W1612" s="2"/>
      <c r="X1612" s="2"/>
      <c r="Y1612" s="2"/>
      <c r="AB1612" s="6"/>
      <c r="AC1612" s="6"/>
      <c r="AP1612" s="35" t="e">
        <f t="shared" si="448"/>
        <v>#N/A</v>
      </c>
      <c r="AQ1612" s="78" t="e">
        <f t="shared" ca="1" si="449"/>
        <v>#N/A</v>
      </c>
    </row>
    <row r="1613" spans="1:43">
      <c r="A1613" s="74">
        <v>2.3053513694466199</v>
      </c>
      <c r="B1613" s="74">
        <v>17287</v>
      </c>
      <c r="C1613" s="35">
        <v>0</v>
      </c>
      <c r="D1613" s="35">
        <f t="shared" ca="1" si="436"/>
        <v>24</v>
      </c>
      <c r="E1613" s="35">
        <f t="shared" ca="1" si="437"/>
        <v>7.7985731045405093E-4</v>
      </c>
      <c r="F1613" s="35">
        <f ca="1">E1613*'Input Sheet'!$D$2/SUM(OFFSET($E$4,0,0,'Input Sheet'!$D$2))</f>
        <v>0.36372491720241751</v>
      </c>
      <c r="G1613" s="35" t="str">
        <f t="shared" si="438"/>
        <v/>
      </c>
      <c r="H1613" s="35" t="str">
        <f t="shared" si="439"/>
        <v/>
      </c>
      <c r="J1613" s="19">
        <v>1610</v>
      </c>
      <c r="K1613" s="30" t="str">
        <f t="shared" si="440"/>
        <v/>
      </c>
      <c r="L1613" s="77" t="str">
        <f t="shared" si="441"/>
        <v/>
      </c>
      <c r="M1613" s="27" t="str">
        <f t="shared" si="447"/>
        <v/>
      </c>
      <c r="N1613" s="22" t="str">
        <f t="shared" si="442"/>
        <v/>
      </c>
      <c r="O1613" s="28" t="str">
        <f t="shared" ca="1" si="443"/>
        <v/>
      </c>
      <c r="P1613" s="28" t="str">
        <f t="shared" ca="1" si="444"/>
        <v/>
      </c>
      <c r="Q1613" s="20" t="str">
        <f ca="1">IF(O1613="","",SUM($P$4:$P1613))</f>
        <v/>
      </c>
      <c r="R1613" s="28" t="e">
        <f t="shared" si="435"/>
        <v>#N/A</v>
      </c>
      <c r="S1613" s="77">
        <f ca="1">SUM(L$4:L1613)</f>
        <v>2.0942968194393936</v>
      </c>
      <c r="T1613" s="80">
        <f t="shared" ca="1" si="445"/>
        <v>1</v>
      </c>
      <c r="U1613" s="80" t="e">
        <f t="shared" ca="1" si="446"/>
        <v>#N/A</v>
      </c>
      <c r="V1613" s="2"/>
      <c r="W1613" s="2"/>
      <c r="X1613" s="2"/>
      <c r="Y1613" s="2"/>
      <c r="AB1613" s="6"/>
      <c r="AC1613" s="6"/>
      <c r="AP1613" s="35" t="e">
        <f t="shared" si="448"/>
        <v>#N/A</v>
      </c>
      <c r="AQ1613" s="78" t="e">
        <f t="shared" ca="1" si="449"/>
        <v>#N/A</v>
      </c>
    </row>
    <row r="1614" spans="1:43">
      <c r="A1614" s="74">
        <v>2.5051499783199098</v>
      </c>
      <c r="B1614" s="74">
        <v>17291</v>
      </c>
      <c r="C1614" s="35">
        <v>0</v>
      </c>
      <c r="D1614" s="35">
        <f t="shared" ca="1" si="436"/>
        <v>28</v>
      </c>
      <c r="E1614" s="35">
        <f t="shared" ca="1" si="437"/>
        <v>1.1799580175565639E-3</v>
      </c>
      <c r="F1614" s="35">
        <f ca="1">E1614*'Input Sheet'!$D$2/SUM(OFFSET($E$4,0,0,'Input Sheet'!$D$2))</f>
        <v>0.55033161385409246</v>
      </c>
      <c r="G1614" s="35" t="str">
        <f t="shared" si="438"/>
        <v/>
      </c>
      <c r="H1614" s="35" t="str">
        <f t="shared" si="439"/>
        <v/>
      </c>
      <c r="J1614" s="19">
        <v>1611</v>
      </c>
      <c r="K1614" s="30" t="str">
        <f t="shared" si="440"/>
        <v/>
      </c>
      <c r="L1614" s="77" t="str">
        <f t="shared" si="441"/>
        <v/>
      </c>
      <c r="M1614" s="27" t="str">
        <f t="shared" si="447"/>
        <v/>
      </c>
      <c r="N1614" s="22" t="str">
        <f t="shared" si="442"/>
        <v/>
      </c>
      <c r="O1614" s="28" t="str">
        <f t="shared" ca="1" si="443"/>
        <v/>
      </c>
      <c r="P1614" s="28" t="str">
        <f t="shared" ca="1" si="444"/>
        <v/>
      </c>
      <c r="Q1614" s="20" t="str">
        <f ca="1">IF(O1614="","",SUM($P$4:$P1614))</f>
        <v/>
      </c>
      <c r="R1614" s="28" t="e">
        <f t="shared" si="435"/>
        <v>#N/A</v>
      </c>
      <c r="S1614" s="77">
        <f ca="1">SUM(L$4:L1614)</f>
        <v>2.0942968194393936</v>
      </c>
      <c r="T1614" s="80">
        <f t="shared" ca="1" si="445"/>
        <v>1</v>
      </c>
      <c r="U1614" s="80" t="e">
        <f t="shared" ca="1" si="446"/>
        <v>#N/A</v>
      </c>
      <c r="V1614" s="2"/>
      <c r="W1614" s="2"/>
      <c r="X1614" s="2"/>
      <c r="Y1614" s="2"/>
      <c r="AB1614" s="6"/>
      <c r="AC1614" s="6"/>
      <c r="AP1614" s="35" t="e">
        <f t="shared" si="448"/>
        <v>#N/A</v>
      </c>
      <c r="AQ1614" s="78" t="e">
        <f t="shared" ca="1" si="449"/>
        <v>#N/A</v>
      </c>
    </row>
    <row r="1615" spans="1:43">
      <c r="A1615" s="74">
        <v>2.25527250510331</v>
      </c>
      <c r="B1615" s="74">
        <v>17294</v>
      </c>
      <c r="C1615" s="35">
        <v>0</v>
      </c>
      <c r="D1615" s="35">
        <f t="shared" ca="1" si="436"/>
        <v>23</v>
      </c>
      <c r="E1615" s="35">
        <f t="shared" ca="1" si="437"/>
        <v>6.587144272767226E-4</v>
      </c>
      <c r="F1615" s="35">
        <f ca="1">E1615*'Input Sheet'!$D$2/SUM(OFFSET($E$4,0,0,'Input Sheet'!$D$2))</f>
        <v>0.30722395919039147</v>
      </c>
      <c r="G1615" s="35" t="str">
        <f t="shared" si="438"/>
        <v/>
      </c>
      <c r="H1615" s="35" t="str">
        <f t="shared" si="439"/>
        <v/>
      </c>
      <c r="J1615" s="19">
        <v>1612</v>
      </c>
      <c r="K1615" s="30" t="str">
        <f t="shared" si="440"/>
        <v/>
      </c>
      <c r="L1615" s="77" t="str">
        <f t="shared" si="441"/>
        <v/>
      </c>
      <c r="M1615" s="27" t="str">
        <f t="shared" si="447"/>
        <v/>
      </c>
      <c r="N1615" s="22" t="str">
        <f t="shared" si="442"/>
        <v/>
      </c>
      <c r="O1615" s="28" t="str">
        <f t="shared" ca="1" si="443"/>
        <v/>
      </c>
      <c r="P1615" s="28" t="str">
        <f t="shared" ca="1" si="444"/>
        <v/>
      </c>
      <c r="Q1615" s="20" t="str">
        <f ca="1">IF(O1615="","",SUM($P$4:$P1615))</f>
        <v/>
      </c>
      <c r="R1615" s="28" t="e">
        <f t="shared" si="435"/>
        <v>#N/A</v>
      </c>
      <c r="S1615" s="77">
        <f ca="1">SUM(L$4:L1615)</f>
        <v>2.0942968194393936</v>
      </c>
      <c r="T1615" s="80">
        <f t="shared" ca="1" si="445"/>
        <v>1</v>
      </c>
      <c r="U1615" s="80" t="e">
        <f t="shared" ca="1" si="446"/>
        <v>#N/A</v>
      </c>
      <c r="V1615" s="2"/>
      <c r="W1615" s="2"/>
      <c r="X1615" s="2"/>
      <c r="Y1615" s="2"/>
      <c r="AB1615" s="6"/>
      <c r="AC1615" s="6"/>
      <c r="AP1615" s="35" t="e">
        <f t="shared" si="448"/>
        <v>#N/A</v>
      </c>
      <c r="AQ1615" s="78" t="e">
        <f t="shared" ca="1" si="449"/>
        <v>#N/A</v>
      </c>
    </row>
    <row r="1616" spans="1:43">
      <c r="A1616" s="74">
        <v>1.51851393987789</v>
      </c>
      <c r="B1616" s="74">
        <v>17316</v>
      </c>
      <c r="C1616" s="35">
        <v>7.2538860103626895E-2</v>
      </c>
      <c r="D1616" s="35">
        <f t="shared" ca="1" si="436"/>
        <v>7</v>
      </c>
      <c r="E1616" s="35">
        <f t="shared" ca="1" si="437"/>
        <v>6.4616748580478504E-3</v>
      </c>
      <c r="F1616" s="35">
        <f ca="1">E1616*'Input Sheet'!$D$2/SUM(OFFSET($E$4,0,0,'Input Sheet'!$D$2))</f>
        <v>3.013720742534316</v>
      </c>
      <c r="G1616" s="35">
        <f t="shared" si="438"/>
        <v>1.51851393987789</v>
      </c>
      <c r="H1616" s="35">
        <f t="shared" si="439"/>
        <v>3</v>
      </c>
      <c r="J1616" s="19">
        <v>1613</v>
      </c>
      <c r="K1616" s="30" t="str">
        <f t="shared" si="440"/>
        <v/>
      </c>
      <c r="L1616" s="77" t="str">
        <f t="shared" si="441"/>
        <v/>
      </c>
      <c r="M1616" s="27" t="str">
        <f t="shared" si="447"/>
        <v/>
      </c>
      <c r="N1616" s="22" t="str">
        <f t="shared" si="442"/>
        <v/>
      </c>
      <c r="O1616" s="28" t="str">
        <f t="shared" ca="1" si="443"/>
        <v/>
      </c>
      <c r="P1616" s="28" t="str">
        <f t="shared" ca="1" si="444"/>
        <v/>
      </c>
      <c r="Q1616" s="20" t="str">
        <f ca="1">IF(O1616="","",SUM($P$4:$P1616))</f>
        <v/>
      </c>
      <c r="R1616" s="28" t="e">
        <f t="shared" si="435"/>
        <v>#N/A</v>
      </c>
      <c r="S1616" s="77">
        <f ca="1">SUM(L$4:L1616)</f>
        <v>2.0942968194393936</v>
      </c>
      <c r="T1616" s="80">
        <f t="shared" ca="1" si="445"/>
        <v>1</v>
      </c>
      <c r="U1616" s="80" t="e">
        <f t="shared" ca="1" si="446"/>
        <v>#N/A</v>
      </c>
      <c r="V1616" s="2"/>
      <c r="W1616" s="2"/>
      <c r="X1616" s="2"/>
      <c r="Y1616" s="2"/>
      <c r="AB1616" s="6"/>
      <c r="AC1616" s="6"/>
      <c r="AP1616" s="35" t="e">
        <f t="shared" si="448"/>
        <v>#N/A</v>
      </c>
      <c r="AQ1616" s="78" t="e">
        <f t="shared" ca="1" si="449"/>
        <v>#N/A</v>
      </c>
    </row>
    <row r="1617" spans="1:43">
      <c r="A1617" s="74">
        <v>1.6901960800285101</v>
      </c>
      <c r="B1617" s="74">
        <v>17317</v>
      </c>
      <c r="C1617" s="35">
        <v>0.106481481481481</v>
      </c>
      <c r="D1617" s="35">
        <f t="shared" ca="1" si="436"/>
        <v>11</v>
      </c>
      <c r="E1617" s="35">
        <f t="shared" ca="1" si="437"/>
        <v>3.3096383419269479E-3</v>
      </c>
      <c r="F1617" s="35">
        <f ca="1">E1617*'Input Sheet'!$D$2/SUM(OFFSET($E$4,0,0,'Input Sheet'!$D$2))</f>
        <v>1.5436130632492839</v>
      </c>
      <c r="G1617" s="35">
        <f t="shared" si="438"/>
        <v>1.6901960800285101</v>
      </c>
      <c r="H1617" s="35">
        <f t="shared" si="439"/>
        <v>4</v>
      </c>
      <c r="J1617" s="19">
        <v>1614</v>
      </c>
      <c r="K1617" s="30" t="str">
        <f t="shared" si="440"/>
        <v/>
      </c>
      <c r="L1617" s="77" t="str">
        <f t="shared" si="441"/>
        <v/>
      </c>
      <c r="M1617" s="27" t="str">
        <f t="shared" si="447"/>
        <v/>
      </c>
      <c r="N1617" s="22" t="str">
        <f t="shared" si="442"/>
        <v/>
      </c>
      <c r="O1617" s="28" t="str">
        <f t="shared" ca="1" si="443"/>
        <v/>
      </c>
      <c r="P1617" s="28" t="str">
        <f t="shared" ca="1" si="444"/>
        <v/>
      </c>
      <c r="Q1617" s="20" t="str">
        <f ca="1">IF(O1617="","",SUM($P$4:$P1617))</f>
        <v/>
      </c>
      <c r="R1617" s="28" t="e">
        <f t="shared" si="435"/>
        <v>#N/A</v>
      </c>
      <c r="S1617" s="77">
        <f ca="1">SUM(L$4:L1617)</f>
        <v>2.0942968194393936</v>
      </c>
      <c r="T1617" s="80">
        <f t="shared" ca="1" si="445"/>
        <v>1</v>
      </c>
      <c r="U1617" s="80" t="e">
        <f t="shared" ca="1" si="446"/>
        <v>#N/A</v>
      </c>
      <c r="V1617" s="2"/>
      <c r="W1617" s="2"/>
      <c r="X1617" s="2"/>
      <c r="Y1617" s="2"/>
      <c r="AB1617" s="6"/>
      <c r="AC1617" s="6"/>
      <c r="AP1617" s="35" t="e">
        <f t="shared" si="448"/>
        <v>#N/A</v>
      </c>
      <c r="AQ1617" s="78" t="e">
        <f t="shared" ca="1" si="449"/>
        <v>#N/A</v>
      </c>
    </row>
    <row r="1618" spans="1:43">
      <c r="A1618" s="74">
        <v>2.9020028913507301</v>
      </c>
      <c r="B1618" s="74">
        <v>17319</v>
      </c>
      <c r="C1618" s="35">
        <v>6.3725490196078399E-2</v>
      </c>
      <c r="D1618" s="35">
        <f t="shared" ca="1" si="436"/>
        <v>36</v>
      </c>
      <c r="E1618" s="35">
        <f t="shared" ca="1" si="437"/>
        <v>1.6752490372716649E-3</v>
      </c>
      <c r="F1618" s="35">
        <f ca="1">E1618*'Input Sheet'!$D$2/SUM(OFFSET($E$4,0,0,'Input Sheet'!$D$2))</f>
        <v>0.78133500732371164</v>
      </c>
      <c r="G1618" s="35">
        <f t="shared" si="438"/>
        <v>2.9020028913507301</v>
      </c>
      <c r="H1618" s="35">
        <f t="shared" si="439"/>
        <v>1</v>
      </c>
      <c r="J1618" s="19">
        <v>1615</v>
      </c>
      <c r="K1618" s="30" t="str">
        <f t="shared" si="440"/>
        <v/>
      </c>
      <c r="L1618" s="77" t="str">
        <f t="shared" si="441"/>
        <v/>
      </c>
      <c r="M1618" s="27" t="str">
        <f t="shared" si="447"/>
        <v/>
      </c>
      <c r="N1618" s="22" t="str">
        <f t="shared" si="442"/>
        <v/>
      </c>
      <c r="O1618" s="28" t="str">
        <f t="shared" ca="1" si="443"/>
        <v/>
      </c>
      <c r="P1618" s="28" t="str">
        <f t="shared" ca="1" si="444"/>
        <v/>
      </c>
      <c r="Q1618" s="20" t="str">
        <f ca="1">IF(O1618="","",SUM($P$4:$P1618))</f>
        <v/>
      </c>
      <c r="R1618" s="28" t="e">
        <f t="shared" si="435"/>
        <v>#N/A</v>
      </c>
      <c r="S1618" s="77">
        <f ca="1">SUM(L$4:L1618)</f>
        <v>2.0942968194393936</v>
      </c>
      <c r="T1618" s="80">
        <f t="shared" ca="1" si="445"/>
        <v>1</v>
      </c>
      <c r="U1618" s="80" t="e">
        <f t="shared" ca="1" si="446"/>
        <v>#N/A</v>
      </c>
      <c r="V1618" s="2"/>
      <c r="W1618" s="2"/>
      <c r="X1618" s="2"/>
      <c r="Y1618" s="2"/>
      <c r="AB1618" s="6"/>
      <c r="AC1618" s="6"/>
      <c r="AP1618" s="35" t="e">
        <f t="shared" si="448"/>
        <v>#N/A</v>
      </c>
      <c r="AQ1618" s="78" t="e">
        <f t="shared" ca="1" si="449"/>
        <v>#N/A</v>
      </c>
    </row>
    <row r="1619" spans="1:43">
      <c r="A1619" s="74">
        <v>3.2309595557485702</v>
      </c>
      <c r="B1619" s="74">
        <v>17322</v>
      </c>
      <c r="C1619" s="35">
        <v>0</v>
      </c>
      <c r="D1619" s="35">
        <f t="shared" ca="1" si="436"/>
        <v>43</v>
      </c>
      <c r="E1619" s="35">
        <f t="shared" ca="1" si="437"/>
        <v>2.8871313195532947E-3</v>
      </c>
      <c r="F1619" s="35">
        <f ca="1">E1619*'Input Sheet'!$D$2/SUM(OFFSET($E$4,0,0,'Input Sheet'!$D$2))</f>
        <v>1.346556076451503</v>
      </c>
      <c r="G1619" s="35" t="str">
        <f t="shared" si="438"/>
        <v/>
      </c>
      <c r="H1619" s="35" t="str">
        <f t="shared" si="439"/>
        <v/>
      </c>
      <c r="J1619" s="19">
        <v>1616</v>
      </c>
      <c r="K1619" s="30" t="str">
        <f t="shared" si="440"/>
        <v/>
      </c>
      <c r="L1619" s="77" t="str">
        <f t="shared" si="441"/>
        <v/>
      </c>
      <c r="M1619" s="27" t="str">
        <f t="shared" si="447"/>
        <v/>
      </c>
      <c r="N1619" s="22" t="str">
        <f t="shared" si="442"/>
        <v/>
      </c>
      <c r="O1619" s="28" t="str">
        <f t="shared" ca="1" si="443"/>
        <v/>
      </c>
      <c r="P1619" s="28" t="str">
        <f t="shared" ca="1" si="444"/>
        <v/>
      </c>
      <c r="Q1619" s="20" t="str">
        <f ca="1">IF(O1619="","",SUM($P$4:$P1619))</f>
        <v/>
      </c>
      <c r="R1619" s="28" t="e">
        <f t="shared" si="435"/>
        <v>#N/A</v>
      </c>
      <c r="S1619" s="77">
        <f ca="1">SUM(L$4:L1619)</f>
        <v>2.0942968194393936</v>
      </c>
      <c r="T1619" s="80">
        <f t="shared" ca="1" si="445"/>
        <v>1</v>
      </c>
      <c r="U1619" s="80" t="e">
        <f t="shared" ca="1" si="446"/>
        <v>#N/A</v>
      </c>
      <c r="V1619" s="2"/>
      <c r="W1619" s="2"/>
      <c r="X1619" s="2"/>
      <c r="Y1619" s="2"/>
      <c r="AB1619" s="6"/>
      <c r="AC1619" s="6"/>
      <c r="AP1619" s="35" t="e">
        <f t="shared" si="448"/>
        <v>#N/A</v>
      </c>
      <c r="AQ1619" s="78" t="e">
        <f t="shared" ca="1" si="449"/>
        <v>#N/A</v>
      </c>
    </row>
    <row r="1620" spans="1:43">
      <c r="A1620" s="74">
        <v>3.3195224490654498</v>
      </c>
      <c r="B1620" s="74">
        <v>17323</v>
      </c>
      <c r="C1620" s="35">
        <v>2.4390243902439001E-2</v>
      </c>
      <c r="D1620" s="35">
        <f t="shared" ca="1" si="436"/>
        <v>45</v>
      </c>
      <c r="E1620" s="35">
        <f t="shared" ca="1" si="437"/>
        <v>1.6961896502375607E-2</v>
      </c>
      <c r="F1620" s="35">
        <f ca="1">E1620*'Input Sheet'!$D$2/SUM(OFFSET($E$4,0,0,'Input Sheet'!$D$2))</f>
        <v>7.9110169491525806</v>
      </c>
      <c r="G1620" s="35">
        <f t="shared" si="438"/>
        <v>3.3195224490654498</v>
      </c>
      <c r="H1620" s="35">
        <f t="shared" si="439"/>
        <v>1</v>
      </c>
      <c r="J1620" s="19">
        <v>1617</v>
      </c>
      <c r="K1620" s="30" t="str">
        <f t="shared" si="440"/>
        <v/>
      </c>
      <c r="L1620" s="77" t="str">
        <f t="shared" si="441"/>
        <v/>
      </c>
      <c r="M1620" s="27" t="str">
        <f t="shared" si="447"/>
        <v/>
      </c>
      <c r="N1620" s="22" t="str">
        <f t="shared" si="442"/>
        <v/>
      </c>
      <c r="O1620" s="28" t="str">
        <f t="shared" ca="1" si="443"/>
        <v/>
      </c>
      <c r="P1620" s="28" t="str">
        <f t="shared" ca="1" si="444"/>
        <v/>
      </c>
      <c r="Q1620" s="20" t="str">
        <f ca="1">IF(O1620="","",SUM($P$4:$P1620))</f>
        <v/>
      </c>
      <c r="R1620" s="28" t="e">
        <f t="shared" si="435"/>
        <v>#N/A</v>
      </c>
      <c r="S1620" s="77">
        <f ca="1">SUM(L$4:L1620)</f>
        <v>2.0942968194393936</v>
      </c>
      <c r="T1620" s="80">
        <f t="shared" ca="1" si="445"/>
        <v>1</v>
      </c>
      <c r="U1620" s="80" t="e">
        <f t="shared" ca="1" si="446"/>
        <v>#N/A</v>
      </c>
      <c r="V1620" s="2"/>
      <c r="W1620" s="2"/>
      <c r="X1620" s="2"/>
      <c r="Y1620" s="2"/>
      <c r="AB1620" s="6"/>
      <c r="AC1620" s="6"/>
      <c r="AP1620" s="35" t="e">
        <f t="shared" si="448"/>
        <v>#N/A</v>
      </c>
      <c r="AQ1620" s="78" t="e">
        <f t="shared" ca="1" si="449"/>
        <v>#N/A</v>
      </c>
    </row>
    <row r="1621" spans="1:43">
      <c r="A1621" s="74">
        <v>1.63346845557959</v>
      </c>
      <c r="B1621" s="74">
        <v>17332</v>
      </c>
      <c r="C1621" s="35">
        <v>0</v>
      </c>
      <c r="D1621" s="35">
        <f t="shared" ca="1" si="436"/>
        <v>10</v>
      </c>
      <c r="E1621" s="35">
        <f t="shared" ca="1" si="437"/>
        <v>3.2308374290239252E-3</v>
      </c>
      <c r="F1621" s="35">
        <f ca="1">E1621*'Input Sheet'!$D$2/SUM(OFFSET($E$4,0,0,'Input Sheet'!$D$2))</f>
        <v>1.506860371267158</v>
      </c>
      <c r="G1621" s="35" t="str">
        <f t="shared" si="438"/>
        <v/>
      </c>
      <c r="H1621" s="35" t="str">
        <f t="shared" si="439"/>
        <v/>
      </c>
      <c r="J1621" s="19">
        <v>1618</v>
      </c>
      <c r="K1621" s="30" t="str">
        <f t="shared" si="440"/>
        <v/>
      </c>
      <c r="L1621" s="77" t="str">
        <f t="shared" si="441"/>
        <v/>
      </c>
      <c r="M1621" s="27" t="str">
        <f t="shared" si="447"/>
        <v/>
      </c>
      <c r="N1621" s="22" t="str">
        <f t="shared" si="442"/>
        <v/>
      </c>
      <c r="O1621" s="28" t="str">
        <f t="shared" ca="1" si="443"/>
        <v/>
      </c>
      <c r="P1621" s="28" t="str">
        <f t="shared" ca="1" si="444"/>
        <v/>
      </c>
      <c r="Q1621" s="20" t="str">
        <f ca="1">IF(O1621="","",SUM($P$4:$P1621))</f>
        <v/>
      </c>
      <c r="R1621" s="28" t="e">
        <f t="shared" si="435"/>
        <v>#N/A</v>
      </c>
      <c r="S1621" s="77">
        <f ca="1">SUM(L$4:L1621)</f>
        <v>2.0942968194393936</v>
      </c>
      <c r="T1621" s="80">
        <f t="shared" ca="1" si="445"/>
        <v>1</v>
      </c>
      <c r="U1621" s="80" t="e">
        <f t="shared" ca="1" si="446"/>
        <v>#N/A</v>
      </c>
      <c r="V1621" s="2"/>
      <c r="W1621" s="2"/>
      <c r="X1621" s="2"/>
      <c r="Y1621" s="2"/>
      <c r="AB1621" s="6"/>
      <c r="AC1621" s="6"/>
      <c r="AP1621" s="35" t="e">
        <f t="shared" si="448"/>
        <v>#N/A</v>
      </c>
      <c r="AQ1621" s="78" t="e">
        <f t="shared" ca="1" si="449"/>
        <v>#N/A</v>
      </c>
    </row>
    <row r="1622" spans="1:43">
      <c r="A1622" s="74">
        <v>2.1553360374650601</v>
      </c>
      <c r="B1622" s="74">
        <v>17334</v>
      </c>
      <c r="C1622" s="35">
        <v>0</v>
      </c>
      <c r="D1622" s="35">
        <f t="shared" ca="1" si="436"/>
        <v>21</v>
      </c>
      <c r="E1622" s="35">
        <f t="shared" ca="1" si="437"/>
        <v>8.8113748064288871E-4</v>
      </c>
      <c r="F1622" s="35">
        <f ca="1">E1622*'Input Sheet'!$D$2/SUM(OFFSET($E$4,0,0,'Input Sheet'!$D$2))</f>
        <v>0.41096191943649768</v>
      </c>
      <c r="G1622" s="35" t="str">
        <f t="shared" si="438"/>
        <v/>
      </c>
      <c r="H1622" s="35" t="str">
        <f t="shared" si="439"/>
        <v/>
      </c>
      <c r="J1622" s="19">
        <v>1619</v>
      </c>
      <c r="K1622" s="30" t="str">
        <f t="shared" si="440"/>
        <v/>
      </c>
      <c r="L1622" s="77" t="str">
        <f t="shared" si="441"/>
        <v/>
      </c>
      <c r="M1622" s="27" t="str">
        <f t="shared" si="447"/>
        <v/>
      </c>
      <c r="N1622" s="22" t="str">
        <f t="shared" si="442"/>
        <v/>
      </c>
      <c r="O1622" s="28" t="str">
        <f t="shared" ca="1" si="443"/>
        <v/>
      </c>
      <c r="P1622" s="28" t="str">
        <f t="shared" ca="1" si="444"/>
        <v/>
      </c>
      <c r="Q1622" s="20" t="str">
        <f ca="1">IF(O1622="","",SUM($P$4:$P1622))</f>
        <v/>
      </c>
      <c r="R1622" s="28" t="e">
        <f t="shared" si="435"/>
        <v>#N/A</v>
      </c>
      <c r="S1622" s="77">
        <f ca="1">SUM(L$4:L1622)</f>
        <v>2.0942968194393936</v>
      </c>
      <c r="T1622" s="80">
        <f t="shared" ca="1" si="445"/>
        <v>1</v>
      </c>
      <c r="U1622" s="80" t="e">
        <f t="shared" ca="1" si="446"/>
        <v>#N/A</v>
      </c>
      <c r="V1622" s="2"/>
      <c r="W1622" s="2"/>
      <c r="X1622" s="2"/>
      <c r="Y1622" s="2"/>
      <c r="AB1622" s="6"/>
      <c r="AC1622" s="6"/>
      <c r="AP1622" s="35" t="e">
        <f t="shared" si="448"/>
        <v>#N/A</v>
      </c>
      <c r="AQ1622" s="78" t="e">
        <f t="shared" ca="1" si="449"/>
        <v>#N/A</v>
      </c>
    </row>
    <row r="1623" spans="1:43">
      <c r="A1623" s="74">
        <v>2.53655844257153</v>
      </c>
      <c r="B1623" s="74">
        <v>17335</v>
      </c>
      <c r="C1623" s="35">
        <v>4.2105263157894701E-2</v>
      </c>
      <c r="D1623" s="35">
        <f t="shared" ca="1" si="436"/>
        <v>29</v>
      </c>
      <c r="E1623" s="35">
        <f t="shared" ca="1" si="437"/>
        <v>1.0943159033790714E-3</v>
      </c>
      <c r="F1623" s="35">
        <f ca="1">E1623*'Input Sheet'!$D$2/SUM(OFFSET($E$4,0,0,'Input Sheet'!$D$2))</f>
        <v>0.51038819026790838</v>
      </c>
      <c r="G1623" s="35">
        <f t="shared" si="438"/>
        <v>2.53655844257153</v>
      </c>
      <c r="H1623" s="35">
        <f t="shared" si="439"/>
        <v>2</v>
      </c>
      <c r="J1623" s="19">
        <v>1620</v>
      </c>
      <c r="K1623" s="30" t="str">
        <f t="shared" si="440"/>
        <v/>
      </c>
      <c r="L1623" s="77" t="str">
        <f t="shared" si="441"/>
        <v/>
      </c>
      <c r="M1623" s="27" t="str">
        <f t="shared" si="447"/>
        <v/>
      </c>
      <c r="N1623" s="22" t="str">
        <f t="shared" si="442"/>
        <v/>
      </c>
      <c r="O1623" s="28" t="str">
        <f t="shared" ca="1" si="443"/>
        <v/>
      </c>
      <c r="P1623" s="28" t="str">
        <f t="shared" ca="1" si="444"/>
        <v/>
      </c>
      <c r="Q1623" s="20" t="str">
        <f ca="1">IF(O1623="","",SUM($P$4:$P1623))</f>
        <v/>
      </c>
      <c r="R1623" s="28" t="e">
        <f t="shared" si="435"/>
        <v>#N/A</v>
      </c>
      <c r="S1623" s="77">
        <f ca="1">SUM(L$4:L1623)</f>
        <v>2.0942968194393936</v>
      </c>
      <c r="T1623" s="80">
        <f t="shared" ca="1" si="445"/>
        <v>1</v>
      </c>
      <c r="U1623" s="80" t="e">
        <f t="shared" ca="1" si="446"/>
        <v>#N/A</v>
      </c>
      <c r="V1623" s="2"/>
      <c r="W1623" s="2"/>
      <c r="X1623" s="2"/>
      <c r="Y1623" s="2"/>
      <c r="AB1623" s="6"/>
      <c r="AC1623" s="6"/>
      <c r="AP1623" s="35" t="e">
        <f t="shared" si="448"/>
        <v>#N/A</v>
      </c>
      <c r="AQ1623" s="78" t="e">
        <f t="shared" ca="1" si="449"/>
        <v>#N/A</v>
      </c>
    </row>
    <row r="1624" spans="1:43">
      <c r="A1624" s="74">
        <v>1.6989700043360201</v>
      </c>
      <c r="B1624" s="74">
        <v>17336</v>
      </c>
      <c r="C1624" s="35">
        <v>0</v>
      </c>
      <c r="D1624" s="35">
        <f t="shared" ca="1" si="436"/>
        <v>11</v>
      </c>
      <c r="E1624" s="35">
        <f t="shared" ca="1" si="437"/>
        <v>3.3096383419269479E-3</v>
      </c>
      <c r="F1624" s="35">
        <f ca="1">E1624*'Input Sheet'!$D$2/SUM(OFFSET($E$4,0,0,'Input Sheet'!$D$2))</f>
        <v>1.5436130632492839</v>
      </c>
      <c r="G1624" s="35" t="str">
        <f t="shared" si="438"/>
        <v/>
      </c>
      <c r="H1624" s="35" t="str">
        <f t="shared" si="439"/>
        <v/>
      </c>
      <c r="J1624" s="19">
        <v>1621</v>
      </c>
      <c r="K1624" s="30" t="str">
        <f t="shared" si="440"/>
        <v/>
      </c>
      <c r="L1624" s="77" t="str">
        <f t="shared" si="441"/>
        <v/>
      </c>
      <c r="M1624" s="27" t="str">
        <f t="shared" si="447"/>
        <v/>
      </c>
      <c r="N1624" s="22" t="str">
        <f t="shared" si="442"/>
        <v/>
      </c>
      <c r="O1624" s="28" t="str">
        <f t="shared" ca="1" si="443"/>
        <v/>
      </c>
      <c r="P1624" s="28" t="str">
        <f t="shared" ca="1" si="444"/>
        <v/>
      </c>
      <c r="Q1624" s="20" t="str">
        <f ca="1">IF(O1624="","",SUM($P$4:$P1624))</f>
        <v/>
      </c>
      <c r="R1624" s="28" t="e">
        <f t="shared" ref="R1624:R1687" si="450">IF(N1624="",NA(),10^N1624)</f>
        <v>#N/A</v>
      </c>
      <c r="S1624" s="77">
        <f ca="1">SUM(L$4:L1624)</f>
        <v>2.0942968194393936</v>
      </c>
      <c r="T1624" s="80">
        <f t="shared" ca="1" si="445"/>
        <v>1</v>
      </c>
      <c r="U1624" s="80" t="e">
        <f t="shared" ca="1" si="446"/>
        <v>#N/A</v>
      </c>
      <c r="V1624" s="2"/>
      <c r="W1624" s="2"/>
      <c r="X1624" s="2"/>
      <c r="Y1624" s="2"/>
      <c r="AB1624" s="6"/>
      <c r="AC1624" s="6"/>
      <c r="AP1624" s="35" t="e">
        <f t="shared" si="448"/>
        <v>#N/A</v>
      </c>
      <c r="AQ1624" s="78" t="e">
        <f t="shared" ca="1" si="449"/>
        <v>#N/A</v>
      </c>
    </row>
    <row r="1625" spans="1:43">
      <c r="A1625" s="74">
        <v>2.3324384599156098</v>
      </c>
      <c r="B1625" s="74">
        <v>17337</v>
      </c>
      <c r="C1625" s="35">
        <v>0</v>
      </c>
      <c r="D1625" s="35">
        <f t="shared" ca="1" si="436"/>
        <v>24</v>
      </c>
      <c r="E1625" s="35">
        <f t="shared" ca="1" si="437"/>
        <v>7.7985731045405093E-4</v>
      </c>
      <c r="F1625" s="35">
        <f ca="1">E1625*'Input Sheet'!$D$2/SUM(OFFSET($E$4,0,0,'Input Sheet'!$D$2))</f>
        <v>0.36372491720241751</v>
      </c>
      <c r="G1625" s="35" t="str">
        <f t="shared" si="438"/>
        <v/>
      </c>
      <c r="H1625" s="35" t="str">
        <f t="shared" si="439"/>
        <v/>
      </c>
      <c r="J1625" s="19">
        <v>1622</v>
      </c>
      <c r="K1625" s="30" t="str">
        <f t="shared" si="440"/>
        <v/>
      </c>
      <c r="L1625" s="77" t="str">
        <f t="shared" si="441"/>
        <v/>
      </c>
      <c r="M1625" s="27" t="str">
        <f t="shared" si="447"/>
        <v/>
      </c>
      <c r="N1625" s="22" t="str">
        <f t="shared" si="442"/>
        <v/>
      </c>
      <c r="O1625" s="28" t="str">
        <f t="shared" ca="1" si="443"/>
        <v/>
      </c>
      <c r="P1625" s="28" t="str">
        <f t="shared" ca="1" si="444"/>
        <v/>
      </c>
      <c r="Q1625" s="20" t="str">
        <f ca="1">IF(O1625="","",SUM($P$4:$P1625))</f>
        <v/>
      </c>
      <c r="R1625" s="28" t="e">
        <f t="shared" si="450"/>
        <v>#N/A</v>
      </c>
      <c r="S1625" s="77">
        <f ca="1">SUM(L$4:L1625)</f>
        <v>2.0942968194393936</v>
      </c>
      <c r="T1625" s="80">
        <f t="shared" ca="1" si="445"/>
        <v>1</v>
      </c>
      <c r="U1625" s="80" t="e">
        <f t="shared" ca="1" si="446"/>
        <v>#N/A</v>
      </c>
      <c r="V1625" s="2"/>
      <c r="W1625" s="2"/>
      <c r="X1625" s="2"/>
      <c r="Y1625" s="2"/>
      <c r="AB1625" s="6"/>
      <c r="AC1625" s="6"/>
      <c r="AP1625" s="35" t="e">
        <f t="shared" si="448"/>
        <v>#N/A</v>
      </c>
      <c r="AQ1625" s="78" t="e">
        <f t="shared" ca="1" si="449"/>
        <v>#N/A</v>
      </c>
    </row>
    <row r="1626" spans="1:43">
      <c r="A1626" s="74">
        <v>2.45024910831936</v>
      </c>
      <c r="B1626" s="74">
        <v>17338</v>
      </c>
      <c r="C1626" s="35">
        <v>2.3584905660377398E-2</v>
      </c>
      <c r="D1626" s="35">
        <f t="shared" ca="1" si="436"/>
        <v>27</v>
      </c>
      <c r="E1626" s="35">
        <f t="shared" ca="1" si="437"/>
        <v>8.077093572559813E-4</v>
      </c>
      <c r="F1626" s="35">
        <f ca="1">E1626*'Input Sheet'!$D$2/SUM(OFFSET($E$4,0,0,'Input Sheet'!$D$2))</f>
        <v>0.3767150928167895</v>
      </c>
      <c r="G1626" s="35">
        <f t="shared" si="438"/>
        <v>2.45024910831936</v>
      </c>
      <c r="H1626" s="35">
        <f t="shared" si="439"/>
        <v>1</v>
      </c>
      <c r="J1626" s="19">
        <v>1623</v>
      </c>
      <c r="K1626" s="30" t="str">
        <f t="shared" si="440"/>
        <v/>
      </c>
      <c r="L1626" s="77" t="str">
        <f t="shared" si="441"/>
        <v/>
      </c>
      <c r="M1626" s="27" t="str">
        <f t="shared" si="447"/>
        <v/>
      </c>
      <c r="N1626" s="22" t="str">
        <f t="shared" si="442"/>
        <v/>
      </c>
      <c r="O1626" s="28" t="str">
        <f t="shared" ca="1" si="443"/>
        <v/>
      </c>
      <c r="P1626" s="28" t="str">
        <f t="shared" ca="1" si="444"/>
        <v/>
      </c>
      <c r="Q1626" s="20" t="str">
        <f ca="1">IF(O1626="","",SUM($P$4:$P1626))</f>
        <v/>
      </c>
      <c r="R1626" s="28" t="e">
        <f t="shared" si="450"/>
        <v>#N/A</v>
      </c>
      <c r="S1626" s="77">
        <f ca="1">SUM(L$4:L1626)</f>
        <v>2.0942968194393936</v>
      </c>
      <c r="T1626" s="80">
        <f t="shared" ca="1" si="445"/>
        <v>1</v>
      </c>
      <c r="U1626" s="80" t="e">
        <f t="shared" ca="1" si="446"/>
        <v>#N/A</v>
      </c>
      <c r="V1626" s="2"/>
      <c r="W1626" s="2"/>
      <c r="X1626" s="2"/>
      <c r="Y1626" s="2"/>
      <c r="AB1626" s="6"/>
      <c r="AC1626" s="6"/>
      <c r="AP1626" s="35" t="e">
        <f t="shared" si="448"/>
        <v>#N/A</v>
      </c>
      <c r="AQ1626" s="78" t="e">
        <f t="shared" ca="1" si="449"/>
        <v>#N/A</v>
      </c>
    </row>
    <row r="1627" spans="1:43">
      <c r="A1627" s="74">
        <v>3.5238764756381298</v>
      </c>
      <c r="B1627" s="74">
        <v>17339</v>
      </c>
      <c r="C1627" s="35">
        <v>0</v>
      </c>
      <c r="D1627" s="35">
        <f t="shared" ca="1" si="436"/>
        <v>49</v>
      </c>
      <c r="E1627" s="35">
        <f t="shared" ca="1" si="437"/>
        <v>2.7139034403800971E-2</v>
      </c>
      <c r="F1627" s="35">
        <f ca="1">E1627*'Input Sheet'!$D$2/SUM(OFFSET($E$4,0,0,'Input Sheet'!$D$2))</f>
        <v>12.657627118644129</v>
      </c>
      <c r="G1627" s="35" t="str">
        <f t="shared" si="438"/>
        <v/>
      </c>
      <c r="H1627" s="35" t="str">
        <f t="shared" si="439"/>
        <v/>
      </c>
      <c r="J1627" s="19">
        <v>1624</v>
      </c>
      <c r="K1627" s="30" t="str">
        <f t="shared" si="440"/>
        <v/>
      </c>
      <c r="L1627" s="77" t="str">
        <f t="shared" si="441"/>
        <v/>
      </c>
      <c r="M1627" s="27" t="str">
        <f t="shared" si="447"/>
        <v/>
      </c>
      <c r="N1627" s="22" t="str">
        <f t="shared" si="442"/>
        <v/>
      </c>
      <c r="O1627" s="28" t="str">
        <f t="shared" ca="1" si="443"/>
        <v/>
      </c>
      <c r="P1627" s="28" t="str">
        <f t="shared" ca="1" si="444"/>
        <v/>
      </c>
      <c r="Q1627" s="20" t="str">
        <f ca="1">IF(O1627="","",SUM($P$4:$P1627))</f>
        <v/>
      </c>
      <c r="R1627" s="28" t="e">
        <f t="shared" si="450"/>
        <v>#N/A</v>
      </c>
      <c r="S1627" s="77">
        <f ca="1">SUM(L$4:L1627)</f>
        <v>2.0942968194393936</v>
      </c>
      <c r="T1627" s="80">
        <f t="shared" ca="1" si="445"/>
        <v>1</v>
      </c>
      <c r="U1627" s="80" t="e">
        <f t="shared" ca="1" si="446"/>
        <v>#N/A</v>
      </c>
      <c r="V1627" s="2"/>
      <c r="W1627" s="2"/>
      <c r="X1627" s="2"/>
      <c r="Y1627" s="2"/>
      <c r="AB1627" s="6"/>
      <c r="AC1627" s="6"/>
      <c r="AP1627" s="35" t="e">
        <f t="shared" si="448"/>
        <v>#N/A</v>
      </c>
      <c r="AQ1627" s="78" t="e">
        <f t="shared" ca="1" si="449"/>
        <v>#N/A</v>
      </c>
    </row>
    <row r="1628" spans="1:43">
      <c r="A1628" s="74">
        <v>3.1855421548543701</v>
      </c>
      <c r="B1628" s="74">
        <v>17340</v>
      </c>
      <c r="C1628" s="35">
        <v>0</v>
      </c>
      <c r="D1628" s="35">
        <f t="shared" ca="1" si="436"/>
        <v>42</v>
      </c>
      <c r="E1628" s="35">
        <f t="shared" ca="1" si="437"/>
        <v>2.1538916193492835E-3</v>
      </c>
      <c r="F1628" s="35">
        <f ca="1">E1628*'Input Sheet'!$D$2/SUM(OFFSET($E$4,0,0,'Input Sheet'!$D$2))</f>
        <v>1.0045735808447722</v>
      </c>
      <c r="G1628" s="35" t="str">
        <f t="shared" si="438"/>
        <v/>
      </c>
      <c r="H1628" s="35" t="str">
        <f t="shared" si="439"/>
        <v/>
      </c>
      <c r="J1628" s="19">
        <v>1625</v>
      </c>
      <c r="K1628" s="30" t="str">
        <f t="shared" si="440"/>
        <v/>
      </c>
      <c r="L1628" s="77" t="str">
        <f t="shared" si="441"/>
        <v/>
      </c>
      <c r="M1628" s="27" t="str">
        <f t="shared" si="447"/>
        <v/>
      </c>
      <c r="N1628" s="22" t="str">
        <f t="shared" si="442"/>
        <v/>
      </c>
      <c r="O1628" s="28" t="str">
        <f t="shared" ca="1" si="443"/>
        <v/>
      </c>
      <c r="P1628" s="28" t="str">
        <f t="shared" ca="1" si="444"/>
        <v/>
      </c>
      <c r="Q1628" s="20" t="str">
        <f ca="1">IF(O1628="","",SUM($P$4:$P1628))</f>
        <v/>
      </c>
      <c r="R1628" s="28" t="e">
        <f t="shared" si="450"/>
        <v>#N/A</v>
      </c>
      <c r="S1628" s="77">
        <f ca="1">SUM(L$4:L1628)</f>
        <v>2.0942968194393936</v>
      </c>
      <c r="T1628" s="80">
        <f t="shared" ca="1" si="445"/>
        <v>1</v>
      </c>
      <c r="U1628" s="80" t="e">
        <f t="shared" ca="1" si="446"/>
        <v>#N/A</v>
      </c>
      <c r="V1628" s="2"/>
      <c r="W1628" s="2"/>
      <c r="X1628" s="2"/>
      <c r="Y1628" s="2"/>
      <c r="AB1628" s="6"/>
      <c r="AC1628" s="6"/>
      <c r="AP1628" s="35" t="e">
        <f t="shared" si="448"/>
        <v>#N/A</v>
      </c>
      <c r="AQ1628" s="78" t="e">
        <f t="shared" ca="1" si="449"/>
        <v>#N/A</v>
      </c>
    </row>
    <row r="1629" spans="1:43">
      <c r="A1629" s="74">
        <v>3.5790973265526396</v>
      </c>
      <c r="B1629" s="74">
        <v>17341</v>
      </c>
      <c r="C1629" s="35">
        <v>0</v>
      </c>
      <c r="D1629" s="35">
        <f t="shared" ca="1" si="436"/>
        <v>50</v>
      </c>
      <c r="E1629" s="35">
        <f t="shared" ca="1" si="437"/>
        <v>3.3923793004751214E-2</v>
      </c>
      <c r="F1629" s="35">
        <f ca="1">E1629*'Input Sheet'!$D$2/SUM(OFFSET($E$4,0,0,'Input Sheet'!$D$2))</f>
        <v>15.822033898305161</v>
      </c>
      <c r="G1629" s="35" t="str">
        <f t="shared" si="438"/>
        <v/>
      </c>
      <c r="H1629" s="35" t="str">
        <f t="shared" si="439"/>
        <v/>
      </c>
      <c r="J1629" s="19">
        <v>1626</v>
      </c>
      <c r="K1629" s="30" t="str">
        <f t="shared" si="440"/>
        <v/>
      </c>
      <c r="L1629" s="77" t="str">
        <f t="shared" si="441"/>
        <v/>
      </c>
      <c r="M1629" s="27" t="str">
        <f t="shared" si="447"/>
        <v/>
      </c>
      <c r="N1629" s="22" t="str">
        <f t="shared" si="442"/>
        <v/>
      </c>
      <c r="O1629" s="28" t="str">
        <f t="shared" ca="1" si="443"/>
        <v/>
      </c>
      <c r="P1629" s="28" t="str">
        <f t="shared" ca="1" si="444"/>
        <v/>
      </c>
      <c r="Q1629" s="20" t="str">
        <f ca="1">IF(O1629="","",SUM($P$4:$P1629))</f>
        <v/>
      </c>
      <c r="R1629" s="28" t="e">
        <f t="shared" si="450"/>
        <v>#N/A</v>
      </c>
      <c r="S1629" s="77">
        <f ca="1">SUM(L$4:L1629)</f>
        <v>2.0942968194393936</v>
      </c>
      <c r="T1629" s="80">
        <f t="shared" ca="1" si="445"/>
        <v>1</v>
      </c>
      <c r="U1629" s="80" t="e">
        <f t="shared" ca="1" si="446"/>
        <v>#N/A</v>
      </c>
      <c r="V1629" s="2"/>
      <c r="W1629" s="2"/>
      <c r="X1629" s="2"/>
      <c r="Y1629" s="2"/>
      <c r="AB1629" s="6"/>
      <c r="AC1629" s="6"/>
      <c r="AP1629" s="35" t="e">
        <f t="shared" si="448"/>
        <v>#N/A</v>
      </c>
      <c r="AQ1629" s="78" t="e">
        <f t="shared" ca="1" si="449"/>
        <v>#N/A</v>
      </c>
    </row>
    <row r="1630" spans="1:43">
      <c r="A1630" s="74">
        <v>1.70757017609794</v>
      </c>
      <c r="B1630" s="74">
        <v>17361</v>
      </c>
      <c r="C1630" s="35">
        <v>0</v>
      </c>
      <c r="D1630" s="35">
        <f t="shared" ca="1" si="436"/>
        <v>11</v>
      </c>
      <c r="E1630" s="35">
        <f t="shared" ca="1" si="437"/>
        <v>3.3096383419269479E-3</v>
      </c>
      <c r="F1630" s="35">
        <f ca="1">E1630*'Input Sheet'!$D$2/SUM(OFFSET($E$4,0,0,'Input Sheet'!$D$2))</f>
        <v>1.5436130632492839</v>
      </c>
      <c r="G1630" s="35" t="str">
        <f t="shared" si="438"/>
        <v/>
      </c>
      <c r="H1630" s="35" t="str">
        <f t="shared" si="439"/>
        <v/>
      </c>
      <c r="J1630" s="19">
        <v>1627</v>
      </c>
      <c r="K1630" s="30" t="str">
        <f t="shared" si="440"/>
        <v/>
      </c>
      <c r="L1630" s="77" t="str">
        <f t="shared" si="441"/>
        <v/>
      </c>
      <c r="M1630" s="27" t="str">
        <f t="shared" si="447"/>
        <v/>
      </c>
      <c r="N1630" s="22" t="str">
        <f t="shared" si="442"/>
        <v/>
      </c>
      <c r="O1630" s="28" t="str">
        <f t="shared" ca="1" si="443"/>
        <v/>
      </c>
      <c r="P1630" s="28" t="str">
        <f t="shared" ca="1" si="444"/>
        <v/>
      </c>
      <c r="Q1630" s="20" t="str">
        <f ca="1">IF(O1630="","",SUM($P$4:$P1630))</f>
        <v/>
      </c>
      <c r="R1630" s="28" t="e">
        <f t="shared" si="450"/>
        <v>#N/A</v>
      </c>
      <c r="S1630" s="77">
        <f ca="1">SUM(L$4:L1630)</f>
        <v>2.0942968194393936</v>
      </c>
      <c r="T1630" s="80">
        <f t="shared" ca="1" si="445"/>
        <v>1</v>
      </c>
      <c r="U1630" s="80" t="e">
        <f t="shared" ca="1" si="446"/>
        <v>#N/A</v>
      </c>
      <c r="V1630" s="2"/>
      <c r="W1630" s="2"/>
      <c r="X1630" s="2"/>
      <c r="Y1630" s="2"/>
      <c r="AB1630" s="6"/>
      <c r="AC1630" s="6"/>
      <c r="AP1630" s="35" t="e">
        <f t="shared" si="448"/>
        <v>#N/A</v>
      </c>
      <c r="AQ1630" s="78" t="e">
        <f t="shared" ca="1" si="449"/>
        <v>#N/A</v>
      </c>
    </row>
    <row r="1631" spans="1:43">
      <c r="A1631" s="74">
        <v>2.23552844690755</v>
      </c>
      <c r="B1631" s="74">
        <v>17363</v>
      </c>
      <c r="C1631" s="35">
        <v>0</v>
      </c>
      <c r="D1631" s="35">
        <f t="shared" ca="1" si="436"/>
        <v>22</v>
      </c>
      <c r="E1631" s="35">
        <f t="shared" ca="1" si="437"/>
        <v>6.717582773218062E-4</v>
      </c>
      <c r="F1631" s="35">
        <f ca="1">E1631*'Input Sheet'!$D$2/SUM(OFFSET($E$4,0,0,'Input Sheet'!$D$2))</f>
        <v>0.31330760194663687</v>
      </c>
      <c r="G1631" s="35" t="str">
        <f t="shared" si="438"/>
        <v/>
      </c>
      <c r="H1631" s="35" t="str">
        <f t="shared" si="439"/>
        <v/>
      </c>
      <c r="J1631" s="19">
        <v>1628</v>
      </c>
      <c r="K1631" s="30" t="str">
        <f t="shared" si="440"/>
        <v/>
      </c>
      <c r="L1631" s="77" t="str">
        <f t="shared" si="441"/>
        <v/>
      </c>
      <c r="M1631" s="27" t="str">
        <f t="shared" si="447"/>
        <v/>
      </c>
      <c r="N1631" s="22" t="str">
        <f t="shared" si="442"/>
        <v/>
      </c>
      <c r="O1631" s="28" t="str">
        <f t="shared" ca="1" si="443"/>
        <v/>
      </c>
      <c r="P1631" s="28" t="str">
        <f t="shared" ca="1" si="444"/>
        <v/>
      </c>
      <c r="Q1631" s="20" t="str">
        <f ca="1">IF(O1631="","",SUM($P$4:$P1631))</f>
        <v/>
      </c>
      <c r="R1631" s="28" t="e">
        <f t="shared" si="450"/>
        <v>#N/A</v>
      </c>
      <c r="S1631" s="77">
        <f ca="1">SUM(L$4:L1631)</f>
        <v>2.0942968194393936</v>
      </c>
      <c r="T1631" s="80">
        <f t="shared" ca="1" si="445"/>
        <v>1</v>
      </c>
      <c r="U1631" s="80" t="e">
        <f t="shared" ca="1" si="446"/>
        <v>#N/A</v>
      </c>
      <c r="V1631" s="2"/>
      <c r="W1631" s="2"/>
      <c r="X1631" s="2"/>
      <c r="Y1631" s="2"/>
      <c r="AB1631" s="6"/>
      <c r="AC1631" s="6"/>
      <c r="AP1631" s="35" t="e">
        <f t="shared" si="448"/>
        <v>#N/A</v>
      </c>
      <c r="AQ1631" s="78" t="e">
        <f t="shared" ca="1" si="449"/>
        <v>#N/A</v>
      </c>
    </row>
    <row r="1632" spans="1:43">
      <c r="A1632" s="74">
        <v>3.1883659260631498</v>
      </c>
      <c r="B1632" s="74">
        <v>17365</v>
      </c>
      <c r="C1632" s="35">
        <v>3.07017543859649E-2</v>
      </c>
      <c r="D1632" s="35">
        <f t="shared" ca="1" si="436"/>
        <v>42</v>
      </c>
      <c r="E1632" s="35">
        <f t="shared" ca="1" si="437"/>
        <v>2.1538916193492835E-3</v>
      </c>
      <c r="F1632" s="35">
        <f ca="1">E1632*'Input Sheet'!$D$2/SUM(OFFSET($E$4,0,0,'Input Sheet'!$D$2))</f>
        <v>1.0045735808447722</v>
      </c>
      <c r="G1632" s="35">
        <f t="shared" si="438"/>
        <v>3.1883659260631498</v>
      </c>
      <c r="H1632" s="35">
        <f t="shared" si="439"/>
        <v>1</v>
      </c>
      <c r="J1632" s="19">
        <v>1629</v>
      </c>
      <c r="K1632" s="30" t="str">
        <f t="shared" si="440"/>
        <v/>
      </c>
      <c r="L1632" s="77" t="str">
        <f t="shared" si="441"/>
        <v/>
      </c>
      <c r="M1632" s="27" t="str">
        <f t="shared" si="447"/>
        <v/>
      </c>
      <c r="N1632" s="22" t="str">
        <f t="shared" si="442"/>
        <v/>
      </c>
      <c r="O1632" s="28" t="str">
        <f t="shared" ca="1" si="443"/>
        <v/>
      </c>
      <c r="P1632" s="28" t="str">
        <f t="shared" ca="1" si="444"/>
        <v/>
      </c>
      <c r="Q1632" s="20" t="str">
        <f ca="1">IF(O1632="","",SUM($P$4:$P1632))</f>
        <v/>
      </c>
      <c r="R1632" s="28" t="e">
        <f t="shared" si="450"/>
        <v>#N/A</v>
      </c>
      <c r="S1632" s="77">
        <f ca="1">SUM(L$4:L1632)</f>
        <v>2.0942968194393936</v>
      </c>
      <c r="T1632" s="80">
        <f t="shared" ca="1" si="445"/>
        <v>1</v>
      </c>
      <c r="U1632" s="80" t="e">
        <f t="shared" ca="1" si="446"/>
        <v>#N/A</v>
      </c>
      <c r="V1632" s="2"/>
      <c r="W1632" s="2"/>
      <c r="X1632" s="2"/>
      <c r="Y1632" s="2"/>
      <c r="AB1632" s="6"/>
      <c r="AC1632" s="6"/>
      <c r="AP1632" s="35" t="e">
        <f t="shared" si="448"/>
        <v>#N/A</v>
      </c>
      <c r="AQ1632" s="78" t="e">
        <f t="shared" ca="1" si="449"/>
        <v>#N/A</v>
      </c>
    </row>
    <row r="1633" spans="1:43">
      <c r="A1633" s="74">
        <v>1.4771212547196599</v>
      </c>
      <c r="B1633" s="74">
        <v>17367</v>
      </c>
      <c r="C1633" s="35">
        <v>0.10659898477157401</v>
      </c>
      <c r="D1633" s="35">
        <f t="shared" ca="1" si="436"/>
        <v>7</v>
      </c>
      <c r="E1633" s="35">
        <f t="shared" ca="1" si="437"/>
        <v>6.4616748580478504E-3</v>
      </c>
      <c r="F1633" s="35">
        <f ca="1">E1633*'Input Sheet'!$D$2/SUM(OFFSET($E$4,0,0,'Input Sheet'!$D$2))</f>
        <v>3.013720742534316</v>
      </c>
      <c r="G1633" s="35">
        <f t="shared" si="438"/>
        <v>1.4771212547196599</v>
      </c>
      <c r="H1633" s="35">
        <f t="shared" si="439"/>
        <v>2</v>
      </c>
      <c r="J1633" s="19">
        <v>1630</v>
      </c>
      <c r="K1633" s="30" t="str">
        <f t="shared" si="440"/>
        <v/>
      </c>
      <c r="L1633" s="77" t="str">
        <f t="shared" si="441"/>
        <v/>
      </c>
      <c r="M1633" s="27" t="str">
        <f t="shared" si="447"/>
        <v/>
      </c>
      <c r="N1633" s="22" t="str">
        <f t="shared" si="442"/>
        <v/>
      </c>
      <c r="O1633" s="28" t="str">
        <f t="shared" ca="1" si="443"/>
        <v/>
      </c>
      <c r="P1633" s="28" t="str">
        <f t="shared" ca="1" si="444"/>
        <v/>
      </c>
      <c r="Q1633" s="20" t="str">
        <f ca="1">IF(O1633="","",SUM($P$4:$P1633))</f>
        <v/>
      </c>
      <c r="R1633" s="28" t="e">
        <f t="shared" si="450"/>
        <v>#N/A</v>
      </c>
      <c r="S1633" s="77">
        <f ca="1">SUM(L$4:L1633)</f>
        <v>2.0942968194393936</v>
      </c>
      <c r="T1633" s="80">
        <f t="shared" ca="1" si="445"/>
        <v>1</v>
      </c>
      <c r="U1633" s="80" t="e">
        <f t="shared" ca="1" si="446"/>
        <v>#N/A</v>
      </c>
      <c r="V1633" s="2"/>
      <c r="W1633" s="2"/>
      <c r="X1633" s="2"/>
      <c r="Y1633" s="2"/>
      <c r="AB1633" s="6"/>
      <c r="AC1633" s="6"/>
      <c r="AP1633" s="35" t="e">
        <f t="shared" si="448"/>
        <v>#N/A</v>
      </c>
      <c r="AQ1633" s="78" t="e">
        <f t="shared" ca="1" si="449"/>
        <v>#N/A</v>
      </c>
    </row>
    <row r="1634" spans="1:43">
      <c r="A1634" s="74">
        <v>2.4456042032736001</v>
      </c>
      <c r="B1634" s="74">
        <v>17368</v>
      </c>
      <c r="C1634" s="35">
        <v>4.3290043290043299E-3</v>
      </c>
      <c r="D1634" s="35">
        <f t="shared" ca="1" si="436"/>
        <v>27</v>
      </c>
      <c r="E1634" s="35">
        <f t="shared" ca="1" si="437"/>
        <v>8.077093572559813E-4</v>
      </c>
      <c r="F1634" s="35">
        <f ca="1">E1634*'Input Sheet'!$D$2/SUM(OFFSET($E$4,0,0,'Input Sheet'!$D$2))</f>
        <v>0.3767150928167895</v>
      </c>
      <c r="G1634" s="35">
        <f t="shared" si="438"/>
        <v>2.4456042032736001</v>
      </c>
      <c r="H1634" s="35">
        <f t="shared" si="439"/>
        <v>3</v>
      </c>
      <c r="J1634" s="19">
        <v>1631</v>
      </c>
      <c r="K1634" s="30" t="str">
        <f t="shared" si="440"/>
        <v/>
      </c>
      <c r="L1634" s="77" t="str">
        <f t="shared" si="441"/>
        <v/>
      </c>
      <c r="M1634" s="27" t="str">
        <f t="shared" si="447"/>
        <v/>
      </c>
      <c r="N1634" s="22" t="str">
        <f t="shared" si="442"/>
        <v/>
      </c>
      <c r="O1634" s="28" t="str">
        <f t="shared" ca="1" si="443"/>
        <v/>
      </c>
      <c r="P1634" s="28" t="str">
        <f t="shared" ca="1" si="444"/>
        <v/>
      </c>
      <c r="Q1634" s="20" t="str">
        <f ca="1">IF(O1634="","",SUM($P$4:$P1634))</f>
        <v/>
      </c>
      <c r="R1634" s="28" t="e">
        <f t="shared" si="450"/>
        <v>#N/A</v>
      </c>
      <c r="S1634" s="77">
        <f ca="1">SUM(L$4:L1634)</f>
        <v>2.0942968194393936</v>
      </c>
      <c r="T1634" s="80">
        <f t="shared" ca="1" si="445"/>
        <v>1</v>
      </c>
      <c r="U1634" s="80" t="e">
        <f t="shared" ca="1" si="446"/>
        <v>#N/A</v>
      </c>
      <c r="V1634" s="2"/>
      <c r="W1634" s="2"/>
      <c r="X1634" s="2"/>
      <c r="Y1634" s="2"/>
      <c r="AB1634" s="6"/>
      <c r="AC1634" s="6"/>
      <c r="AP1634" s="35" t="e">
        <f t="shared" si="448"/>
        <v>#N/A</v>
      </c>
      <c r="AQ1634" s="78" t="e">
        <f t="shared" ca="1" si="449"/>
        <v>#N/A</v>
      </c>
    </row>
    <row r="1635" spans="1:43">
      <c r="A1635" s="74">
        <v>2.5575072019056599</v>
      </c>
      <c r="B1635" s="74">
        <v>17369</v>
      </c>
      <c r="C1635" s="35">
        <v>4.0983606557377103E-3</v>
      </c>
      <c r="D1635" s="35">
        <f t="shared" ca="1" si="436"/>
        <v>29</v>
      </c>
      <c r="E1635" s="35">
        <f t="shared" ca="1" si="437"/>
        <v>1.0943159033790714E-3</v>
      </c>
      <c r="F1635" s="35">
        <f ca="1">E1635*'Input Sheet'!$D$2/SUM(OFFSET($E$4,0,0,'Input Sheet'!$D$2))</f>
        <v>0.51038819026790838</v>
      </c>
      <c r="G1635" s="35">
        <f t="shared" si="438"/>
        <v>2.5575072019056599</v>
      </c>
      <c r="H1635" s="35">
        <f t="shared" si="439"/>
        <v>2</v>
      </c>
      <c r="J1635" s="19">
        <v>1632</v>
      </c>
      <c r="K1635" s="30" t="str">
        <f t="shared" si="440"/>
        <v/>
      </c>
      <c r="L1635" s="77" t="str">
        <f t="shared" si="441"/>
        <v/>
      </c>
      <c r="M1635" s="27" t="str">
        <f t="shared" si="447"/>
        <v/>
      </c>
      <c r="N1635" s="22" t="str">
        <f t="shared" si="442"/>
        <v/>
      </c>
      <c r="O1635" s="28" t="str">
        <f t="shared" ca="1" si="443"/>
        <v/>
      </c>
      <c r="P1635" s="28" t="str">
        <f t="shared" ca="1" si="444"/>
        <v/>
      </c>
      <c r="Q1635" s="20" t="str">
        <f ca="1">IF(O1635="","",SUM($P$4:$P1635))</f>
        <v/>
      </c>
      <c r="R1635" s="28" t="e">
        <f t="shared" si="450"/>
        <v>#N/A</v>
      </c>
      <c r="S1635" s="77">
        <f ca="1">SUM(L$4:L1635)</f>
        <v>2.0942968194393936</v>
      </c>
      <c r="T1635" s="80">
        <f t="shared" ca="1" si="445"/>
        <v>1</v>
      </c>
      <c r="U1635" s="80" t="e">
        <f t="shared" ca="1" si="446"/>
        <v>#N/A</v>
      </c>
      <c r="V1635" s="2"/>
      <c r="W1635" s="2"/>
      <c r="X1635" s="2"/>
      <c r="Y1635" s="2"/>
      <c r="AB1635" s="6"/>
      <c r="AC1635" s="6"/>
      <c r="AP1635" s="35" t="e">
        <f t="shared" si="448"/>
        <v>#N/A</v>
      </c>
      <c r="AQ1635" s="78" t="e">
        <f t="shared" ca="1" si="449"/>
        <v>#N/A</v>
      </c>
    </row>
    <row r="1636" spans="1:43">
      <c r="A1636" s="74">
        <v>2.1643528557844398</v>
      </c>
      <c r="B1636" s="74">
        <v>17370</v>
      </c>
      <c r="C1636" s="35">
        <v>5.3763440860215101E-3</v>
      </c>
      <c r="D1636" s="35">
        <f t="shared" ca="1" si="436"/>
        <v>21</v>
      </c>
      <c r="E1636" s="35">
        <f t="shared" ca="1" si="437"/>
        <v>8.8113748064288871E-4</v>
      </c>
      <c r="F1636" s="35">
        <f ca="1">E1636*'Input Sheet'!$D$2/SUM(OFFSET($E$4,0,0,'Input Sheet'!$D$2))</f>
        <v>0.41096191943649768</v>
      </c>
      <c r="G1636" s="35">
        <f t="shared" si="438"/>
        <v>2.1643528557844398</v>
      </c>
      <c r="H1636" s="35">
        <f t="shared" si="439"/>
        <v>10</v>
      </c>
      <c r="J1636" s="19">
        <v>1633</v>
      </c>
      <c r="K1636" s="30" t="str">
        <f t="shared" si="440"/>
        <v/>
      </c>
      <c r="L1636" s="77" t="str">
        <f t="shared" si="441"/>
        <v/>
      </c>
      <c r="M1636" s="27" t="str">
        <f t="shared" si="447"/>
        <v/>
      </c>
      <c r="N1636" s="22" t="str">
        <f t="shared" si="442"/>
        <v/>
      </c>
      <c r="O1636" s="28" t="str">
        <f t="shared" ca="1" si="443"/>
        <v/>
      </c>
      <c r="P1636" s="28" t="str">
        <f t="shared" ca="1" si="444"/>
        <v/>
      </c>
      <c r="Q1636" s="20" t="str">
        <f ca="1">IF(O1636="","",SUM($P$4:$P1636))</f>
        <v/>
      </c>
      <c r="R1636" s="28" t="e">
        <f t="shared" si="450"/>
        <v>#N/A</v>
      </c>
      <c r="S1636" s="77">
        <f ca="1">SUM(L$4:L1636)</f>
        <v>2.0942968194393936</v>
      </c>
      <c r="T1636" s="80">
        <f t="shared" ca="1" si="445"/>
        <v>1</v>
      </c>
      <c r="U1636" s="80" t="e">
        <f t="shared" ca="1" si="446"/>
        <v>#N/A</v>
      </c>
      <c r="V1636" s="2"/>
      <c r="W1636" s="2"/>
      <c r="X1636" s="2"/>
      <c r="Y1636" s="2"/>
      <c r="AB1636" s="6"/>
      <c r="AC1636" s="6"/>
      <c r="AP1636" s="35" t="e">
        <f t="shared" si="448"/>
        <v>#N/A</v>
      </c>
      <c r="AQ1636" s="78" t="e">
        <f t="shared" ca="1" si="449"/>
        <v>#N/A</v>
      </c>
    </row>
    <row r="1637" spans="1:43">
      <c r="A1637" s="74">
        <v>2.1789769472931702</v>
      </c>
      <c r="B1637" s="74">
        <v>17372</v>
      </c>
      <c r="C1637" s="35">
        <v>1.88679245283019E-2</v>
      </c>
      <c r="D1637" s="35">
        <f t="shared" ca="1" si="436"/>
        <v>21</v>
      </c>
      <c r="E1637" s="35">
        <f t="shared" ca="1" si="437"/>
        <v>8.8113748064288871E-4</v>
      </c>
      <c r="F1637" s="35">
        <f ca="1">E1637*'Input Sheet'!$D$2/SUM(OFFSET($E$4,0,0,'Input Sheet'!$D$2))</f>
        <v>0.41096191943649768</v>
      </c>
      <c r="G1637" s="35">
        <f t="shared" si="438"/>
        <v>2.1789769472931702</v>
      </c>
      <c r="H1637" s="35">
        <f t="shared" si="439"/>
        <v>3</v>
      </c>
      <c r="J1637" s="19">
        <v>1634</v>
      </c>
      <c r="K1637" s="30" t="str">
        <f t="shared" si="440"/>
        <v/>
      </c>
      <c r="L1637" s="77" t="str">
        <f t="shared" si="441"/>
        <v/>
      </c>
      <c r="M1637" s="27" t="str">
        <f t="shared" si="447"/>
        <v/>
      </c>
      <c r="N1637" s="22" t="str">
        <f t="shared" si="442"/>
        <v/>
      </c>
      <c r="O1637" s="28" t="str">
        <f t="shared" ca="1" si="443"/>
        <v/>
      </c>
      <c r="P1637" s="28" t="str">
        <f t="shared" ca="1" si="444"/>
        <v/>
      </c>
      <c r="Q1637" s="20" t="str">
        <f ca="1">IF(O1637="","",SUM($P$4:$P1637))</f>
        <v/>
      </c>
      <c r="R1637" s="28" t="e">
        <f t="shared" si="450"/>
        <v>#N/A</v>
      </c>
      <c r="S1637" s="77">
        <f ca="1">SUM(L$4:L1637)</f>
        <v>2.0942968194393936</v>
      </c>
      <c r="T1637" s="80">
        <f t="shared" ca="1" si="445"/>
        <v>1</v>
      </c>
      <c r="U1637" s="80" t="e">
        <f t="shared" ca="1" si="446"/>
        <v>#N/A</v>
      </c>
      <c r="V1637" s="2"/>
      <c r="W1637" s="2"/>
      <c r="X1637" s="2"/>
      <c r="Y1637" s="2"/>
      <c r="AB1637" s="6"/>
      <c r="AC1637" s="6"/>
      <c r="AP1637" s="35" t="e">
        <f t="shared" si="448"/>
        <v>#N/A</v>
      </c>
      <c r="AQ1637" s="78" t="e">
        <f t="shared" ca="1" si="449"/>
        <v>#N/A</v>
      </c>
    </row>
    <row r="1638" spans="1:43">
      <c r="A1638" s="74">
        <v>2.1430148002540901</v>
      </c>
      <c r="B1638" s="74">
        <v>17374</v>
      </c>
      <c r="C1638" s="35">
        <v>9.7560975609756097E-3</v>
      </c>
      <c r="D1638" s="35">
        <f t="shared" ca="1" si="436"/>
        <v>20</v>
      </c>
      <c r="E1638" s="35">
        <f t="shared" ca="1" si="437"/>
        <v>9.9047570816791861E-4</v>
      </c>
      <c r="F1638" s="35">
        <f ca="1">E1638*'Input Sheet'!$D$2/SUM(OFFSET($E$4,0,0,'Input Sheet'!$D$2))</f>
        <v>0.46195719411109953</v>
      </c>
      <c r="G1638" s="35">
        <f t="shared" si="438"/>
        <v>2.1430148002540901</v>
      </c>
      <c r="H1638" s="35">
        <f t="shared" si="439"/>
        <v>10</v>
      </c>
      <c r="J1638" s="19">
        <v>1635</v>
      </c>
      <c r="K1638" s="30" t="str">
        <f t="shared" si="440"/>
        <v/>
      </c>
      <c r="L1638" s="77" t="str">
        <f t="shared" si="441"/>
        <v/>
      </c>
      <c r="M1638" s="27" t="str">
        <f t="shared" si="447"/>
        <v/>
      </c>
      <c r="N1638" s="22" t="str">
        <f t="shared" si="442"/>
        <v/>
      </c>
      <c r="O1638" s="28" t="str">
        <f t="shared" ca="1" si="443"/>
        <v/>
      </c>
      <c r="P1638" s="28" t="str">
        <f t="shared" ca="1" si="444"/>
        <v/>
      </c>
      <c r="Q1638" s="20" t="str">
        <f ca="1">IF(O1638="","",SUM($P$4:$P1638))</f>
        <v/>
      </c>
      <c r="R1638" s="28" t="e">
        <f t="shared" si="450"/>
        <v>#N/A</v>
      </c>
      <c r="S1638" s="77">
        <f ca="1">SUM(L$4:L1638)</f>
        <v>2.0942968194393936</v>
      </c>
      <c r="T1638" s="80">
        <f t="shared" ca="1" si="445"/>
        <v>1</v>
      </c>
      <c r="U1638" s="80" t="e">
        <f t="shared" ca="1" si="446"/>
        <v>#N/A</v>
      </c>
      <c r="V1638" s="2"/>
      <c r="W1638" s="2"/>
      <c r="X1638" s="2"/>
      <c r="Y1638" s="2"/>
      <c r="AB1638" s="6"/>
      <c r="AC1638" s="6"/>
      <c r="AP1638" s="35" t="e">
        <f t="shared" si="448"/>
        <v>#N/A</v>
      </c>
      <c r="AQ1638" s="78" t="e">
        <f t="shared" ca="1" si="449"/>
        <v>#N/A</v>
      </c>
    </row>
    <row r="1639" spans="1:43">
      <c r="A1639" s="74">
        <v>2.1492191126553801</v>
      </c>
      <c r="B1639" s="74">
        <v>17375</v>
      </c>
      <c r="C1639" s="35">
        <v>0</v>
      </c>
      <c r="D1639" s="35">
        <f t="shared" ca="1" si="436"/>
        <v>21</v>
      </c>
      <c r="E1639" s="35">
        <f t="shared" ca="1" si="437"/>
        <v>8.8113748064288871E-4</v>
      </c>
      <c r="F1639" s="35">
        <f ca="1">E1639*'Input Sheet'!$D$2/SUM(OFFSET($E$4,0,0,'Input Sheet'!$D$2))</f>
        <v>0.41096191943649768</v>
      </c>
      <c r="G1639" s="35" t="str">
        <f t="shared" si="438"/>
        <v/>
      </c>
      <c r="H1639" s="35" t="str">
        <f t="shared" si="439"/>
        <v/>
      </c>
      <c r="J1639" s="19">
        <v>1636</v>
      </c>
      <c r="K1639" s="30" t="str">
        <f t="shared" si="440"/>
        <v/>
      </c>
      <c r="L1639" s="77" t="str">
        <f t="shared" si="441"/>
        <v/>
      </c>
      <c r="M1639" s="27" t="str">
        <f t="shared" si="447"/>
        <v/>
      </c>
      <c r="N1639" s="22" t="str">
        <f t="shared" si="442"/>
        <v/>
      </c>
      <c r="O1639" s="28" t="str">
        <f t="shared" ca="1" si="443"/>
        <v/>
      </c>
      <c r="P1639" s="28" t="str">
        <f t="shared" ca="1" si="444"/>
        <v/>
      </c>
      <c r="Q1639" s="20" t="str">
        <f ca="1">IF(O1639="","",SUM($P$4:$P1639))</f>
        <v/>
      </c>
      <c r="R1639" s="28" t="e">
        <f t="shared" si="450"/>
        <v>#N/A</v>
      </c>
      <c r="S1639" s="77">
        <f ca="1">SUM(L$4:L1639)</f>
        <v>2.0942968194393936</v>
      </c>
      <c r="T1639" s="80">
        <f t="shared" ca="1" si="445"/>
        <v>1</v>
      </c>
      <c r="U1639" s="80" t="e">
        <f t="shared" ca="1" si="446"/>
        <v>#N/A</v>
      </c>
      <c r="V1639" s="2"/>
      <c r="W1639" s="2"/>
      <c r="X1639" s="2"/>
      <c r="Y1639" s="2"/>
      <c r="AB1639" s="6"/>
      <c r="AC1639" s="6"/>
      <c r="AP1639" s="35" t="e">
        <f t="shared" si="448"/>
        <v>#N/A</v>
      </c>
      <c r="AQ1639" s="78" t="e">
        <f t="shared" ca="1" si="449"/>
        <v>#N/A</v>
      </c>
    </row>
    <row r="1640" spans="1:43">
      <c r="A1640" s="74">
        <v>2.2095150145426299</v>
      </c>
      <c r="B1640" s="74">
        <v>17376</v>
      </c>
      <c r="C1640" s="35">
        <v>4.8245614035087703E-2</v>
      </c>
      <c r="D1640" s="35">
        <f t="shared" ca="1" si="436"/>
        <v>22</v>
      </c>
      <c r="E1640" s="35">
        <f t="shared" ca="1" si="437"/>
        <v>6.717582773218062E-4</v>
      </c>
      <c r="F1640" s="35">
        <f ca="1">E1640*'Input Sheet'!$D$2/SUM(OFFSET($E$4,0,0,'Input Sheet'!$D$2))</f>
        <v>0.31330760194663687</v>
      </c>
      <c r="G1640" s="35">
        <f t="shared" si="438"/>
        <v>2.2095150145426299</v>
      </c>
      <c r="H1640" s="35">
        <f t="shared" si="439"/>
        <v>9</v>
      </c>
      <c r="J1640" s="19">
        <v>1637</v>
      </c>
      <c r="K1640" s="30" t="str">
        <f t="shared" si="440"/>
        <v/>
      </c>
      <c r="L1640" s="77" t="str">
        <f t="shared" si="441"/>
        <v/>
      </c>
      <c r="M1640" s="27" t="str">
        <f t="shared" si="447"/>
        <v/>
      </c>
      <c r="N1640" s="22" t="str">
        <f t="shared" si="442"/>
        <v/>
      </c>
      <c r="O1640" s="28" t="str">
        <f t="shared" ca="1" si="443"/>
        <v/>
      </c>
      <c r="P1640" s="28" t="str">
        <f t="shared" ca="1" si="444"/>
        <v/>
      </c>
      <c r="Q1640" s="20" t="str">
        <f ca="1">IF(O1640="","",SUM($P$4:$P1640))</f>
        <v/>
      </c>
      <c r="R1640" s="28" t="e">
        <f t="shared" si="450"/>
        <v>#N/A</v>
      </c>
      <c r="S1640" s="77">
        <f ca="1">SUM(L$4:L1640)</f>
        <v>2.0942968194393936</v>
      </c>
      <c r="T1640" s="80">
        <f t="shared" ca="1" si="445"/>
        <v>1</v>
      </c>
      <c r="U1640" s="80" t="e">
        <f t="shared" ca="1" si="446"/>
        <v>#N/A</v>
      </c>
      <c r="V1640" s="2"/>
      <c r="W1640" s="2"/>
      <c r="X1640" s="2"/>
      <c r="Y1640" s="2"/>
      <c r="AB1640" s="6"/>
      <c r="AC1640" s="6"/>
      <c r="AP1640" s="35" t="e">
        <f t="shared" si="448"/>
        <v>#N/A</v>
      </c>
      <c r="AQ1640" s="78" t="e">
        <f t="shared" ca="1" si="449"/>
        <v>#N/A</v>
      </c>
    </row>
    <row r="1641" spans="1:43">
      <c r="A1641" s="74">
        <v>2.2944662261615898</v>
      </c>
      <c r="B1641" s="74">
        <v>17377</v>
      </c>
      <c r="C1641" s="35">
        <v>1.4218009478673001E-2</v>
      </c>
      <c r="D1641" s="35">
        <f t="shared" ca="1" si="436"/>
        <v>24</v>
      </c>
      <c r="E1641" s="35">
        <f t="shared" ca="1" si="437"/>
        <v>7.7985731045405093E-4</v>
      </c>
      <c r="F1641" s="35">
        <f ca="1">E1641*'Input Sheet'!$D$2/SUM(OFFSET($E$4,0,0,'Input Sheet'!$D$2))</f>
        <v>0.36372491720241751</v>
      </c>
      <c r="G1641" s="35">
        <f t="shared" si="438"/>
        <v>2.2944662261615898</v>
      </c>
      <c r="H1641" s="35">
        <f t="shared" si="439"/>
        <v>7</v>
      </c>
      <c r="J1641" s="19">
        <v>1638</v>
      </c>
      <c r="K1641" s="30" t="str">
        <f t="shared" si="440"/>
        <v/>
      </c>
      <c r="L1641" s="77" t="str">
        <f t="shared" si="441"/>
        <v/>
      </c>
      <c r="M1641" s="27" t="str">
        <f t="shared" si="447"/>
        <v/>
      </c>
      <c r="N1641" s="22" t="str">
        <f t="shared" si="442"/>
        <v/>
      </c>
      <c r="O1641" s="28" t="str">
        <f t="shared" ca="1" si="443"/>
        <v/>
      </c>
      <c r="P1641" s="28" t="str">
        <f t="shared" ca="1" si="444"/>
        <v/>
      </c>
      <c r="Q1641" s="20" t="str">
        <f ca="1">IF(O1641="","",SUM($P$4:$P1641))</f>
        <v/>
      </c>
      <c r="R1641" s="28" t="e">
        <f t="shared" si="450"/>
        <v>#N/A</v>
      </c>
      <c r="S1641" s="77">
        <f ca="1">SUM(L$4:L1641)</f>
        <v>2.0942968194393936</v>
      </c>
      <c r="T1641" s="80">
        <f t="shared" ca="1" si="445"/>
        <v>1</v>
      </c>
      <c r="U1641" s="80" t="e">
        <f t="shared" ca="1" si="446"/>
        <v>#N/A</v>
      </c>
      <c r="V1641" s="2"/>
      <c r="W1641" s="2"/>
      <c r="X1641" s="2"/>
      <c r="Y1641" s="2"/>
      <c r="AB1641" s="6"/>
      <c r="AC1641" s="6"/>
      <c r="AP1641" s="35" t="e">
        <f t="shared" si="448"/>
        <v>#N/A</v>
      </c>
      <c r="AQ1641" s="78" t="e">
        <f t="shared" ca="1" si="449"/>
        <v>#N/A</v>
      </c>
    </row>
    <row r="1642" spans="1:43">
      <c r="A1642" s="74">
        <v>2.1643528557844398</v>
      </c>
      <c r="B1642" s="74">
        <v>17378</v>
      </c>
      <c r="C1642" s="35">
        <v>3.8461538461538498E-2</v>
      </c>
      <c r="D1642" s="35">
        <f t="shared" ca="1" si="436"/>
        <v>21</v>
      </c>
      <c r="E1642" s="35">
        <f t="shared" ca="1" si="437"/>
        <v>8.8113748064288871E-4</v>
      </c>
      <c r="F1642" s="35">
        <f ca="1">E1642*'Input Sheet'!$D$2/SUM(OFFSET($E$4,0,0,'Input Sheet'!$D$2))</f>
        <v>0.41096191943649768</v>
      </c>
      <c r="G1642" s="35">
        <f t="shared" si="438"/>
        <v>2.1643528557844398</v>
      </c>
      <c r="H1642" s="35">
        <f t="shared" si="439"/>
        <v>10</v>
      </c>
      <c r="J1642" s="19">
        <v>1639</v>
      </c>
      <c r="K1642" s="30" t="str">
        <f t="shared" si="440"/>
        <v/>
      </c>
      <c r="L1642" s="77" t="str">
        <f t="shared" si="441"/>
        <v/>
      </c>
      <c r="M1642" s="27" t="str">
        <f t="shared" si="447"/>
        <v/>
      </c>
      <c r="N1642" s="22" t="str">
        <f t="shared" si="442"/>
        <v/>
      </c>
      <c r="O1642" s="28" t="str">
        <f t="shared" ca="1" si="443"/>
        <v/>
      </c>
      <c r="P1642" s="28" t="str">
        <f t="shared" ca="1" si="444"/>
        <v/>
      </c>
      <c r="Q1642" s="20" t="str">
        <f ca="1">IF(O1642="","",SUM($P$4:$P1642))</f>
        <v/>
      </c>
      <c r="R1642" s="28" t="e">
        <f t="shared" si="450"/>
        <v>#N/A</v>
      </c>
      <c r="S1642" s="77">
        <f ca="1">SUM(L$4:L1642)</f>
        <v>2.0942968194393936</v>
      </c>
      <c r="T1642" s="80">
        <f t="shared" ca="1" si="445"/>
        <v>1</v>
      </c>
      <c r="U1642" s="80" t="e">
        <f t="shared" ca="1" si="446"/>
        <v>#N/A</v>
      </c>
      <c r="V1642" s="2"/>
      <c r="W1642" s="2"/>
      <c r="X1642" s="2"/>
      <c r="Y1642" s="2"/>
      <c r="AB1642" s="6"/>
      <c r="AC1642" s="6"/>
      <c r="AP1642" s="35" t="e">
        <f t="shared" si="448"/>
        <v>#N/A</v>
      </c>
      <c r="AQ1642" s="78" t="e">
        <f t="shared" ca="1" si="449"/>
        <v>#N/A</v>
      </c>
    </row>
    <row r="1643" spans="1:43">
      <c r="A1643" s="74">
        <v>1.92941892571429</v>
      </c>
      <c r="B1643" s="74">
        <v>17381</v>
      </c>
      <c r="C1643" s="35">
        <v>2.6785714285714302E-2</v>
      </c>
      <c r="D1643" s="35">
        <f t="shared" ca="1" si="436"/>
        <v>16</v>
      </c>
      <c r="E1643" s="35">
        <f t="shared" ca="1" si="437"/>
        <v>1.9665966959276065E-3</v>
      </c>
      <c r="F1643" s="35">
        <f ca="1">E1643*'Input Sheet'!$D$2/SUM(OFFSET($E$4,0,0,'Input Sheet'!$D$2))</f>
        <v>0.91721935642348751</v>
      </c>
      <c r="G1643" s="35">
        <f t="shared" si="438"/>
        <v>1.92941892571429</v>
      </c>
      <c r="H1643" s="35">
        <f t="shared" si="439"/>
        <v>3</v>
      </c>
      <c r="J1643" s="19">
        <v>1640</v>
      </c>
      <c r="K1643" s="30" t="str">
        <f t="shared" si="440"/>
        <v/>
      </c>
      <c r="L1643" s="77" t="str">
        <f t="shared" si="441"/>
        <v/>
      </c>
      <c r="M1643" s="27" t="str">
        <f t="shared" si="447"/>
        <v/>
      </c>
      <c r="N1643" s="22" t="str">
        <f t="shared" si="442"/>
        <v/>
      </c>
      <c r="O1643" s="28" t="str">
        <f t="shared" ca="1" si="443"/>
        <v/>
      </c>
      <c r="P1643" s="28" t="str">
        <f t="shared" ca="1" si="444"/>
        <v/>
      </c>
      <c r="Q1643" s="20" t="str">
        <f ca="1">IF(O1643="","",SUM($P$4:$P1643))</f>
        <v/>
      </c>
      <c r="R1643" s="28" t="e">
        <f t="shared" si="450"/>
        <v>#N/A</v>
      </c>
      <c r="S1643" s="77">
        <f ca="1">SUM(L$4:L1643)</f>
        <v>2.0942968194393936</v>
      </c>
      <c r="T1643" s="80">
        <f t="shared" ca="1" si="445"/>
        <v>1</v>
      </c>
      <c r="U1643" s="80" t="e">
        <f t="shared" ca="1" si="446"/>
        <v>#N/A</v>
      </c>
      <c r="V1643" s="2"/>
      <c r="W1643" s="2"/>
      <c r="X1643" s="2"/>
      <c r="Y1643" s="2"/>
      <c r="AB1643" s="6"/>
      <c r="AC1643" s="6"/>
      <c r="AP1643" s="35" t="e">
        <f t="shared" si="448"/>
        <v>#N/A</v>
      </c>
      <c r="AQ1643" s="78" t="e">
        <f t="shared" ca="1" si="449"/>
        <v>#N/A</v>
      </c>
    </row>
    <row r="1644" spans="1:43">
      <c r="A1644" s="74">
        <v>2.19865708695442</v>
      </c>
      <c r="B1644" s="74">
        <v>17382</v>
      </c>
      <c r="C1644" s="35">
        <v>4.6632124352331598E-2</v>
      </c>
      <c r="D1644" s="35">
        <f t="shared" ca="1" si="436"/>
        <v>22</v>
      </c>
      <c r="E1644" s="35">
        <f t="shared" ca="1" si="437"/>
        <v>6.717582773218062E-4</v>
      </c>
      <c r="F1644" s="35">
        <f ca="1">E1644*'Input Sheet'!$D$2/SUM(OFFSET($E$4,0,0,'Input Sheet'!$D$2))</f>
        <v>0.31330760194663687</v>
      </c>
      <c r="G1644" s="35">
        <f t="shared" si="438"/>
        <v>2.19865708695442</v>
      </c>
      <c r="H1644" s="35">
        <f t="shared" si="439"/>
        <v>9</v>
      </c>
      <c r="J1644" s="19">
        <v>1641</v>
      </c>
      <c r="K1644" s="30" t="str">
        <f t="shared" si="440"/>
        <v/>
      </c>
      <c r="L1644" s="77" t="str">
        <f t="shared" si="441"/>
        <v/>
      </c>
      <c r="M1644" s="27" t="str">
        <f t="shared" si="447"/>
        <v/>
      </c>
      <c r="N1644" s="22" t="str">
        <f t="shared" si="442"/>
        <v/>
      </c>
      <c r="O1644" s="28" t="str">
        <f t="shared" ca="1" si="443"/>
        <v/>
      </c>
      <c r="P1644" s="28" t="str">
        <f t="shared" ca="1" si="444"/>
        <v/>
      </c>
      <c r="Q1644" s="20" t="str">
        <f ca="1">IF(O1644="","",SUM($P$4:$P1644))</f>
        <v/>
      </c>
      <c r="R1644" s="28" t="e">
        <f t="shared" si="450"/>
        <v>#N/A</v>
      </c>
      <c r="S1644" s="77">
        <f ca="1">SUM(L$4:L1644)</f>
        <v>2.0942968194393936</v>
      </c>
      <c r="T1644" s="80">
        <f t="shared" ca="1" si="445"/>
        <v>1</v>
      </c>
      <c r="U1644" s="80" t="e">
        <f t="shared" ca="1" si="446"/>
        <v>#N/A</v>
      </c>
      <c r="V1644" s="2"/>
      <c r="W1644" s="2"/>
      <c r="X1644" s="2"/>
      <c r="Y1644" s="2"/>
      <c r="AB1644" s="6"/>
      <c r="AC1644" s="6"/>
      <c r="AP1644" s="35" t="e">
        <f t="shared" si="448"/>
        <v>#N/A</v>
      </c>
      <c r="AQ1644" s="78" t="e">
        <f t="shared" ca="1" si="449"/>
        <v>#N/A</v>
      </c>
    </row>
    <row r="1645" spans="1:43">
      <c r="A1645" s="74">
        <v>2.3404441148401198</v>
      </c>
      <c r="B1645" s="74">
        <v>17383</v>
      </c>
      <c r="C1645" s="35">
        <v>5.9405940594059403E-2</v>
      </c>
      <c r="D1645" s="35">
        <f t="shared" ca="1" si="436"/>
        <v>25</v>
      </c>
      <c r="E1645" s="35">
        <f t="shared" ca="1" si="437"/>
        <v>7.2564263111767296E-4</v>
      </c>
      <c r="F1645" s="35">
        <f ca="1">E1645*'Input Sheet'!$D$2/SUM(OFFSET($E$4,0,0,'Input Sheet'!$D$2))</f>
        <v>0.33843922777123336</v>
      </c>
      <c r="G1645" s="35">
        <f t="shared" si="438"/>
        <v>2.3404441148401198</v>
      </c>
      <c r="H1645" s="35">
        <f t="shared" si="439"/>
        <v>4</v>
      </c>
      <c r="J1645" s="19">
        <v>1642</v>
      </c>
      <c r="K1645" s="30" t="str">
        <f t="shared" si="440"/>
        <v/>
      </c>
      <c r="L1645" s="77" t="str">
        <f t="shared" si="441"/>
        <v/>
      </c>
      <c r="M1645" s="27" t="str">
        <f t="shared" si="447"/>
        <v/>
      </c>
      <c r="N1645" s="22" t="str">
        <f t="shared" si="442"/>
        <v/>
      </c>
      <c r="O1645" s="28" t="str">
        <f t="shared" ca="1" si="443"/>
        <v/>
      </c>
      <c r="P1645" s="28" t="str">
        <f t="shared" ca="1" si="444"/>
        <v/>
      </c>
      <c r="Q1645" s="20" t="str">
        <f ca="1">IF(O1645="","",SUM($P$4:$P1645))</f>
        <v/>
      </c>
      <c r="R1645" s="28" t="e">
        <f t="shared" si="450"/>
        <v>#N/A</v>
      </c>
      <c r="S1645" s="77">
        <f ca="1">SUM(L$4:L1645)</f>
        <v>2.0942968194393936</v>
      </c>
      <c r="T1645" s="80">
        <f t="shared" ca="1" si="445"/>
        <v>1</v>
      </c>
      <c r="U1645" s="80" t="e">
        <f t="shared" ca="1" si="446"/>
        <v>#N/A</v>
      </c>
      <c r="V1645" s="2"/>
      <c r="W1645" s="2"/>
      <c r="X1645" s="2"/>
      <c r="Y1645" s="2"/>
      <c r="AB1645" s="6"/>
      <c r="AC1645" s="6"/>
      <c r="AP1645" s="35" t="e">
        <f t="shared" si="448"/>
        <v>#N/A</v>
      </c>
      <c r="AQ1645" s="78" t="e">
        <f t="shared" ca="1" si="449"/>
        <v>#N/A</v>
      </c>
    </row>
    <row r="1646" spans="1:43">
      <c r="A1646" s="74">
        <v>1.6232492903978999</v>
      </c>
      <c r="B1646" s="74">
        <v>17385</v>
      </c>
      <c r="C1646" s="35">
        <v>2.3391812865497099E-2</v>
      </c>
      <c r="D1646" s="35">
        <f t="shared" ca="1" si="436"/>
        <v>10</v>
      </c>
      <c r="E1646" s="35">
        <f t="shared" ca="1" si="437"/>
        <v>3.2308374290239252E-3</v>
      </c>
      <c r="F1646" s="35">
        <f ca="1">E1646*'Input Sheet'!$D$2/SUM(OFFSET($E$4,0,0,'Input Sheet'!$D$2))</f>
        <v>1.506860371267158</v>
      </c>
      <c r="G1646" s="35">
        <f t="shared" si="438"/>
        <v>1.6232492903978999</v>
      </c>
      <c r="H1646" s="35">
        <f t="shared" si="439"/>
        <v>2</v>
      </c>
      <c r="J1646" s="19">
        <v>1643</v>
      </c>
      <c r="K1646" s="30" t="str">
        <f t="shared" si="440"/>
        <v/>
      </c>
      <c r="L1646" s="77" t="str">
        <f t="shared" si="441"/>
        <v/>
      </c>
      <c r="M1646" s="27" t="str">
        <f t="shared" si="447"/>
        <v/>
      </c>
      <c r="N1646" s="22" t="str">
        <f t="shared" si="442"/>
        <v/>
      </c>
      <c r="O1646" s="28" t="str">
        <f t="shared" ca="1" si="443"/>
        <v/>
      </c>
      <c r="P1646" s="28" t="str">
        <f t="shared" ca="1" si="444"/>
        <v/>
      </c>
      <c r="Q1646" s="20" t="str">
        <f ca="1">IF(O1646="","",SUM($P$4:$P1646))</f>
        <v/>
      </c>
      <c r="R1646" s="28" t="e">
        <f t="shared" si="450"/>
        <v>#N/A</v>
      </c>
      <c r="S1646" s="77">
        <f ca="1">SUM(L$4:L1646)</f>
        <v>2.0942968194393936</v>
      </c>
      <c r="T1646" s="80">
        <f t="shared" ca="1" si="445"/>
        <v>1</v>
      </c>
      <c r="U1646" s="80" t="e">
        <f t="shared" ca="1" si="446"/>
        <v>#N/A</v>
      </c>
      <c r="V1646" s="2"/>
      <c r="W1646" s="2"/>
      <c r="X1646" s="2"/>
      <c r="Y1646" s="2"/>
      <c r="AB1646" s="6"/>
      <c r="AC1646" s="6"/>
      <c r="AP1646" s="35" t="e">
        <f t="shared" si="448"/>
        <v>#N/A</v>
      </c>
      <c r="AQ1646" s="78" t="e">
        <f t="shared" ca="1" si="449"/>
        <v>#N/A</v>
      </c>
    </row>
    <row r="1647" spans="1:43">
      <c r="A1647" s="74">
        <v>1.7481880270062</v>
      </c>
      <c r="B1647" s="74">
        <v>17386</v>
      </c>
      <c r="C1647" s="35">
        <v>7.2649572649572697E-2</v>
      </c>
      <c r="D1647" s="35">
        <f t="shared" ca="1" si="436"/>
        <v>12</v>
      </c>
      <c r="E1647" s="35">
        <f t="shared" ca="1" si="437"/>
        <v>3.0154482670889968E-3</v>
      </c>
      <c r="F1647" s="35">
        <f ca="1">E1647*'Input Sheet'!$D$2/SUM(OFFSET($E$4,0,0,'Input Sheet'!$D$2))</f>
        <v>1.4064030131826808</v>
      </c>
      <c r="G1647" s="35">
        <f t="shared" si="438"/>
        <v>1.7481880270062</v>
      </c>
      <c r="H1647" s="35">
        <f t="shared" si="439"/>
        <v>6</v>
      </c>
      <c r="J1647" s="19">
        <v>1644</v>
      </c>
      <c r="K1647" s="30" t="str">
        <f t="shared" si="440"/>
        <v/>
      </c>
      <c r="L1647" s="77" t="str">
        <f t="shared" si="441"/>
        <v/>
      </c>
      <c r="M1647" s="27" t="str">
        <f t="shared" si="447"/>
        <v/>
      </c>
      <c r="N1647" s="22" t="str">
        <f t="shared" si="442"/>
        <v/>
      </c>
      <c r="O1647" s="28" t="str">
        <f t="shared" ca="1" si="443"/>
        <v/>
      </c>
      <c r="P1647" s="28" t="str">
        <f t="shared" ca="1" si="444"/>
        <v/>
      </c>
      <c r="Q1647" s="20" t="str">
        <f ca="1">IF(O1647="","",SUM($P$4:$P1647))</f>
        <v/>
      </c>
      <c r="R1647" s="28" t="e">
        <f t="shared" si="450"/>
        <v>#N/A</v>
      </c>
      <c r="S1647" s="77">
        <f ca="1">SUM(L$4:L1647)</f>
        <v>2.0942968194393936</v>
      </c>
      <c r="T1647" s="80">
        <f t="shared" ca="1" si="445"/>
        <v>1</v>
      </c>
      <c r="U1647" s="80" t="e">
        <f t="shared" ca="1" si="446"/>
        <v>#N/A</v>
      </c>
      <c r="V1647" s="2"/>
      <c r="W1647" s="2"/>
      <c r="X1647" s="2"/>
      <c r="Y1647" s="2"/>
      <c r="AB1647" s="6"/>
      <c r="AC1647" s="6"/>
      <c r="AP1647" s="35" t="e">
        <f t="shared" si="448"/>
        <v>#N/A</v>
      </c>
      <c r="AQ1647" s="78" t="e">
        <f t="shared" ca="1" si="449"/>
        <v>#N/A</v>
      </c>
    </row>
    <row r="1648" spans="1:43">
      <c r="A1648" s="74">
        <v>1.63346845557959</v>
      </c>
      <c r="B1648" s="74">
        <v>17387</v>
      </c>
      <c r="C1648" s="35">
        <v>8.7628865979381396E-2</v>
      </c>
      <c r="D1648" s="35">
        <f t="shared" ca="1" si="436"/>
        <v>10</v>
      </c>
      <c r="E1648" s="35">
        <f t="shared" ca="1" si="437"/>
        <v>3.2308374290239252E-3</v>
      </c>
      <c r="F1648" s="35">
        <f ca="1">E1648*'Input Sheet'!$D$2/SUM(OFFSET($E$4,0,0,'Input Sheet'!$D$2))</f>
        <v>1.506860371267158</v>
      </c>
      <c r="G1648" s="35">
        <f t="shared" si="438"/>
        <v>1.63346845557959</v>
      </c>
      <c r="H1648" s="35">
        <f t="shared" si="439"/>
        <v>5</v>
      </c>
      <c r="J1648" s="19">
        <v>1645</v>
      </c>
      <c r="K1648" s="30" t="str">
        <f t="shared" si="440"/>
        <v/>
      </c>
      <c r="L1648" s="77" t="str">
        <f t="shared" si="441"/>
        <v/>
      </c>
      <c r="M1648" s="27" t="str">
        <f t="shared" si="447"/>
        <v/>
      </c>
      <c r="N1648" s="22" t="str">
        <f t="shared" si="442"/>
        <v/>
      </c>
      <c r="O1648" s="28" t="str">
        <f t="shared" ca="1" si="443"/>
        <v/>
      </c>
      <c r="P1648" s="28" t="str">
        <f t="shared" ca="1" si="444"/>
        <v/>
      </c>
      <c r="Q1648" s="20" t="str">
        <f ca="1">IF(O1648="","",SUM($P$4:$P1648))</f>
        <v/>
      </c>
      <c r="R1648" s="28" t="e">
        <f t="shared" si="450"/>
        <v>#N/A</v>
      </c>
      <c r="S1648" s="77">
        <f ca="1">SUM(L$4:L1648)</f>
        <v>2.0942968194393936</v>
      </c>
      <c r="T1648" s="80">
        <f t="shared" ca="1" si="445"/>
        <v>1</v>
      </c>
      <c r="U1648" s="80" t="e">
        <f t="shared" ca="1" si="446"/>
        <v>#N/A</v>
      </c>
      <c r="V1648" s="2"/>
      <c r="W1648" s="2"/>
      <c r="X1648" s="2"/>
      <c r="Y1648" s="2"/>
      <c r="AB1648" s="6"/>
      <c r="AC1648" s="6"/>
      <c r="AP1648" s="35" t="e">
        <f t="shared" si="448"/>
        <v>#N/A</v>
      </c>
      <c r="AQ1648" s="78" t="e">
        <f t="shared" ca="1" si="449"/>
        <v>#N/A</v>
      </c>
    </row>
    <row r="1649" spans="1:43">
      <c r="A1649" s="74">
        <v>2.3443922736851102</v>
      </c>
      <c r="B1649" s="74">
        <v>17388</v>
      </c>
      <c r="C1649" s="35">
        <v>1.8604651162790701E-2</v>
      </c>
      <c r="D1649" s="35">
        <f t="shared" ca="1" si="436"/>
        <v>25</v>
      </c>
      <c r="E1649" s="35">
        <f t="shared" ca="1" si="437"/>
        <v>7.2564263111767296E-4</v>
      </c>
      <c r="F1649" s="35">
        <f ca="1">E1649*'Input Sheet'!$D$2/SUM(OFFSET($E$4,0,0,'Input Sheet'!$D$2))</f>
        <v>0.33843922777123336</v>
      </c>
      <c r="G1649" s="35">
        <f t="shared" si="438"/>
        <v>2.3443922736851102</v>
      </c>
      <c r="H1649" s="35">
        <f t="shared" si="439"/>
        <v>6</v>
      </c>
      <c r="J1649" s="19">
        <v>1646</v>
      </c>
      <c r="K1649" s="30" t="str">
        <f t="shared" si="440"/>
        <v/>
      </c>
      <c r="L1649" s="77" t="str">
        <f t="shared" si="441"/>
        <v/>
      </c>
      <c r="M1649" s="27" t="str">
        <f t="shared" si="447"/>
        <v/>
      </c>
      <c r="N1649" s="22" t="str">
        <f t="shared" si="442"/>
        <v/>
      </c>
      <c r="O1649" s="28" t="str">
        <f t="shared" ca="1" si="443"/>
        <v/>
      </c>
      <c r="P1649" s="28" t="str">
        <f t="shared" ca="1" si="444"/>
        <v/>
      </c>
      <c r="Q1649" s="20" t="str">
        <f ca="1">IF(O1649="","",SUM($P$4:$P1649))</f>
        <v/>
      </c>
      <c r="R1649" s="28" t="e">
        <f t="shared" si="450"/>
        <v>#N/A</v>
      </c>
      <c r="S1649" s="77">
        <f ca="1">SUM(L$4:L1649)</f>
        <v>2.0942968194393936</v>
      </c>
      <c r="T1649" s="80">
        <f t="shared" ca="1" si="445"/>
        <v>1</v>
      </c>
      <c r="U1649" s="80" t="e">
        <f t="shared" ca="1" si="446"/>
        <v>#N/A</v>
      </c>
      <c r="V1649" s="2"/>
      <c r="W1649" s="2"/>
      <c r="X1649" s="2"/>
      <c r="Y1649" s="2"/>
      <c r="AB1649" s="6"/>
      <c r="AC1649" s="6"/>
      <c r="AP1649" s="35" t="e">
        <f t="shared" si="448"/>
        <v>#N/A</v>
      </c>
      <c r="AQ1649" s="78" t="e">
        <f t="shared" ca="1" si="449"/>
        <v>#N/A</v>
      </c>
    </row>
    <row r="1650" spans="1:43">
      <c r="A1650" s="74">
        <v>2.6263403673750401</v>
      </c>
      <c r="B1650" s="74">
        <v>17389</v>
      </c>
      <c r="C1650" s="35">
        <v>1.3333333333333299E-2</v>
      </c>
      <c r="D1650" s="35">
        <f t="shared" ca="1" si="436"/>
        <v>30</v>
      </c>
      <c r="E1650" s="35">
        <f t="shared" ca="1" si="437"/>
        <v>1.2681791777477088E-3</v>
      </c>
      <c r="F1650" s="35">
        <f ca="1">E1650*'Input Sheet'!$D$2/SUM(OFFSET($E$4,0,0,'Input Sheet'!$D$2))</f>
        <v>0.59147790274037981</v>
      </c>
      <c r="G1650" s="35">
        <f t="shared" si="438"/>
        <v>2.6263403673750401</v>
      </c>
      <c r="H1650" s="35">
        <f t="shared" si="439"/>
        <v>4</v>
      </c>
      <c r="J1650" s="19">
        <v>1647</v>
      </c>
      <c r="K1650" s="30" t="str">
        <f t="shared" si="440"/>
        <v/>
      </c>
      <c r="L1650" s="77" t="str">
        <f t="shared" si="441"/>
        <v/>
      </c>
      <c r="M1650" s="27" t="str">
        <f t="shared" si="447"/>
        <v/>
      </c>
      <c r="N1650" s="22" t="str">
        <f t="shared" si="442"/>
        <v/>
      </c>
      <c r="O1650" s="28" t="str">
        <f t="shared" ca="1" si="443"/>
        <v/>
      </c>
      <c r="P1650" s="28" t="str">
        <f t="shared" ca="1" si="444"/>
        <v/>
      </c>
      <c r="Q1650" s="20" t="str">
        <f ca="1">IF(O1650="","",SUM($P$4:$P1650))</f>
        <v/>
      </c>
      <c r="R1650" s="28" t="e">
        <f t="shared" si="450"/>
        <v>#N/A</v>
      </c>
      <c r="S1650" s="77">
        <f ca="1">SUM(L$4:L1650)</f>
        <v>2.0942968194393936</v>
      </c>
      <c r="T1650" s="80">
        <f t="shared" ca="1" si="445"/>
        <v>1</v>
      </c>
      <c r="U1650" s="80" t="e">
        <f t="shared" ca="1" si="446"/>
        <v>#N/A</v>
      </c>
      <c r="V1650" s="2"/>
      <c r="W1650" s="2"/>
      <c r="X1650" s="2"/>
      <c r="Y1650" s="2"/>
      <c r="AB1650" s="6"/>
      <c r="AC1650" s="6"/>
      <c r="AP1650" s="35" t="e">
        <f t="shared" si="448"/>
        <v>#N/A</v>
      </c>
      <c r="AQ1650" s="78" t="e">
        <f t="shared" ca="1" si="449"/>
        <v>#N/A</v>
      </c>
    </row>
    <row r="1651" spans="1:43">
      <c r="A1651" s="74">
        <v>2.70156798505593</v>
      </c>
      <c r="B1651" s="74">
        <v>17390</v>
      </c>
      <c r="C1651" s="35">
        <v>0</v>
      </c>
      <c r="D1651" s="35">
        <f t="shared" ca="1" si="436"/>
        <v>32</v>
      </c>
      <c r="E1651" s="35">
        <f t="shared" ca="1" si="437"/>
        <v>9.4891728684618783E-4</v>
      </c>
      <c r="F1651" s="35">
        <f ca="1">E1651*'Input Sheet'!$D$2/SUM(OFFSET($E$4,0,0,'Input Sheet'!$D$2))</f>
        <v>0.44257437477776673</v>
      </c>
      <c r="G1651" s="35" t="str">
        <f t="shared" si="438"/>
        <v/>
      </c>
      <c r="H1651" s="35" t="str">
        <f t="shared" si="439"/>
        <v/>
      </c>
      <c r="J1651" s="19">
        <v>1648</v>
      </c>
      <c r="K1651" s="30" t="str">
        <f t="shared" si="440"/>
        <v/>
      </c>
      <c r="L1651" s="77" t="str">
        <f t="shared" si="441"/>
        <v/>
      </c>
      <c r="M1651" s="27" t="str">
        <f t="shared" si="447"/>
        <v/>
      </c>
      <c r="N1651" s="22" t="str">
        <f t="shared" si="442"/>
        <v/>
      </c>
      <c r="O1651" s="28" t="str">
        <f t="shared" ca="1" si="443"/>
        <v/>
      </c>
      <c r="P1651" s="28" t="str">
        <f t="shared" ca="1" si="444"/>
        <v/>
      </c>
      <c r="Q1651" s="20" t="str">
        <f ca="1">IF(O1651="","",SUM($P$4:$P1651))</f>
        <v/>
      </c>
      <c r="R1651" s="28" t="e">
        <f t="shared" si="450"/>
        <v>#N/A</v>
      </c>
      <c r="S1651" s="77">
        <f ca="1">SUM(L$4:L1651)</f>
        <v>2.0942968194393936</v>
      </c>
      <c r="T1651" s="80">
        <f t="shared" ca="1" si="445"/>
        <v>1</v>
      </c>
      <c r="U1651" s="80" t="e">
        <f t="shared" ca="1" si="446"/>
        <v>#N/A</v>
      </c>
      <c r="V1651" s="2"/>
      <c r="W1651" s="2"/>
      <c r="X1651" s="2"/>
      <c r="Y1651" s="2"/>
      <c r="AB1651" s="6"/>
      <c r="AC1651" s="6"/>
      <c r="AP1651" s="35" t="e">
        <f t="shared" si="448"/>
        <v>#N/A</v>
      </c>
      <c r="AQ1651" s="78" t="e">
        <f t="shared" ca="1" si="449"/>
        <v>#N/A</v>
      </c>
    </row>
    <row r="1652" spans="1:43">
      <c r="A1652" s="74">
        <v>2.4216039268698299</v>
      </c>
      <c r="B1652" s="74">
        <v>17391</v>
      </c>
      <c r="C1652" s="35">
        <v>0</v>
      </c>
      <c r="D1652" s="35">
        <f t="shared" ca="1" si="436"/>
        <v>26</v>
      </c>
      <c r="E1652" s="35">
        <f t="shared" ca="1" si="437"/>
        <v>8.2740958548173696E-4</v>
      </c>
      <c r="F1652" s="35">
        <f ca="1">E1652*'Input Sheet'!$D$2/SUM(OFFSET($E$4,0,0,'Input Sheet'!$D$2))</f>
        <v>0.38590326581232098</v>
      </c>
      <c r="G1652" s="35" t="str">
        <f t="shared" si="438"/>
        <v/>
      </c>
      <c r="H1652" s="35" t="str">
        <f t="shared" si="439"/>
        <v/>
      </c>
      <c r="J1652" s="19">
        <v>1649</v>
      </c>
      <c r="K1652" s="30" t="str">
        <f t="shared" si="440"/>
        <v/>
      </c>
      <c r="L1652" s="77" t="str">
        <f t="shared" si="441"/>
        <v/>
      </c>
      <c r="M1652" s="27" t="str">
        <f t="shared" si="447"/>
        <v/>
      </c>
      <c r="N1652" s="22" t="str">
        <f t="shared" si="442"/>
        <v/>
      </c>
      <c r="O1652" s="28" t="str">
        <f t="shared" ca="1" si="443"/>
        <v/>
      </c>
      <c r="P1652" s="28" t="str">
        <f t="shared" ca="1" si="444"/>
        <v/>
      </c>
      <c r="Q1652" s="20" t="str">
        <f ca="1">IF(O1652="","",SUM($P$4:$P1652))</f>
        <v/>
      </c>
      <c r="R1652" s="28" t="e">
        <f t="shared" si="450"/>
        <v>#N/A</v>
      </c>
      <c r="S1652" s="77">
        <f ca="1">SUM(L$4:L1652)</f>
        <v>2.0942968194393936</v>
      </c>
      <c r="T1652" s="80">
        <f t="shared" ca="1" si="445"/>
        <v>1</v>
      </c>
      <c r="U1652" s="80" t="e">
        <f t="shared" ca="1" si="446"/>
        <v>#N/A</v>
      </c>
      <c r="V1652" s="2"/>
      <c r="W1652" s="2"/>
      <c r="X1652" s="2"/>
      <c r="Y1652" s="2"/>
      <c r="AB1652" s="6"/>
      <c r="AC1652" s="6"/>
      <c r="AP1652" s="35" t="e">
        <f t="shared" si="448"/>
        <v>#N/A</v>
      </c>
      <c r="AQ1652" s="78" t="e">
        <f t="shared" ca="1" si="449"/>
        <v>#N/A</v>
      </c>
    </row>
    <row r="1653" spans="1:43">
      <c r="A1653" s="74">
        <v>2.6580113966571099</v>
      </c>
      <c r="B1653" s="74">
        <v>17392</v>
      </c>
      <c r="C1653" s="35">
        <v>0</v>
      </c>
      <c r="D1653" s="35">
        <f t="shared" ca="1" si="436"/>
        <v>31</v>
      </c>
      <c r="E1653" s="35">
        <f t="shared" ca="1" si="437"/>
        <v>1.2923349716095702E-3</v>
      </c>
      <c r="F1653" s="35">
        <f ca="1">E1653*'Input Sheet'!$D$2/SUM(OFFSET($E$4,0,0,'Input Sheet'!$D$2))</f>
        <v>0.60274414850686331</v>
      </c>
      <c r="G1653" s="35" t="str">
        <f t="shared" si="438"/>
        <v/>
      </c>
      <c r="H1653" s="35" t="str">
        <f t="shared" si="439"/>
        <v/>
      </c>
      <c r="J1653" s="19">
        <v>1650</v>
      </c>
      <c r="K1653" s="30" t="str">
        <f t="shared" si="440"/>
        <v/>
      </c>
      <c r="L1653" s="77" t="str">
        <f t="shared" si="441"/>
        <v/>
      </c>
      <c r="M1653" s="27" t="str">
        <f t="shared" si="447"/>
        <v/>
      </c>
      <c r="N1653" s="22" t="str">
        <f t="shared" si="442"/>
        <v/>
      </c>
      <c r="O1653" s="28" t="str">
        <f t="shared" ca="1" si="443"/>
        <v/>
      </c>
      <c r="P1653" s="28" t="str">
        <f t="shared" ca="1" si="444"/>
        <v/>
      </c>
      <c r="Q1653" s="20" t="str">
        <f ca="1">IF(O1653="","",SUM($P$4:$P1653))</f>
        <v/>
      </c>
      <c r="R1653" s="28" t="e">
        <f t="shared" si="450"/>
        <v>#N/A</v>
      </c>
      <c r="S1653" s="77">
        <f ca="1">SUM(L$4:L1653)</f>
        <v>2.0942968194393936</v>
      </c>
      <c r="T1653" s="80">
        <f t="shared" ca="1" si="445"/>
        <v>1</v>
      </c>
      <c r="U1653" s="80" t="e">
        <f t="shared" ca="1" si="446"/>
        <v>#N/A</v>
      </c>
      <c r="V1653" s="2"/>
      <c r="W1653" s="2"/>
      <c r="X1653" s="2"/>
      <c r="Y1653" s="2"/>
      <c r="AB1653" s="6"/>
      <c r="AC1653" s="6"/>
      <c r="AP1653" s="35" t="e">
        <f t="shared" si="448"/>
        <v>#N/A</v>
      </c>
      <c r="AQ1653" s="78" t="e">
        <f t="shared" ca="1" si="449"/>
        <v>#N/A</v>
      </c>
    </row>
    <row r="1654" spans="1:43">
      <c r="A1654" s="74">
        <v>2.0492180226701802</v>
      </c>
      <c r="B1654" s="74">
        <v>17394</v>
      </c>
      <c r="C1654" s="35">
        <v>0</v>
      </c>
      <c r="D1654" s="35">
        <f t="shared" ca="1" si="436"/>
        <v>18</v>
      </c>
      <c r="E1654" s="35">
        <f t="shared" ca="1" si="437"/>
        <v>1.4283702317789985E-3</v>
      </c>
      <c r="F1654" s="35">
        <f ca="1">E1654*'Input Sheet'!$D$2/SUM(OFFSET($E$4,0,0,'Input Sheet'!$D$2))</f>
        <v>0.66619090098126998</v>
      </c>
      <c r="G1654" s="35" t="str">
        <f t="shared" si="438"/>
        <v/>
      </c>
      <c r="H1654" s="35" t="str">
        <f t="shared" si="439"/>
        <v/>
      </c>
      <c r="J1654" s="19">
        <v>1651</v>
      </c>
      <c r="K1654" s="30" t="str">
        <f t="shared" si="440"/>
        <v/>
      </c>
      <c r="L1654" s="77" t="str">
        <f t="shared" si="441"/>
        <v/>
      </c>
      <c r="M1654" s="27" t="str">
        <f t="shared" si="447"/>
        <v/>
      </c>
      <c r="N1654" s="22" t="str">
        <f t="shared" si="442"/>
        <v/>
      </c>
      <c r="O1654" s="28" t="str">
        <f t="shared" ca="1" si="443"/>
        <v/>
      </c>
      <c r="P1654" s="28" t="str">
        <f t="shared" ca="1" si="444"/>
        <v/>
      </c>
      <c r="Q1654" s="20" t="str">
        <f ca="1">IF(O1654="","",SUM($P$4:$P1654))</f>
        <v/>
      </c>
      <c r="R1654" s="28" t="e">
        <f t="shared" si="450"/>
        <v>#N/A</v>
      </c>
      <c r="S1654" s="77">
        <f ca="1">SUM(L$4:L1654)</f>
        <v>2.0942968194393936</v>
      </c>
      <c r="T1654" s="80">
        <f t="shared" ca="1" si="445"/>
        <v>1</v>
      </c>
      <c r="U1654" s="80" t="e">
        <f t="shared" ca="1" si="446"/>
        <v>#N/A</v>
      </c>
      <c r="V1654" s="2"/>
      <c r="W1654" s="2"/>
      <c r="X1654" s="2"/>
      <c r="Y1654" s="2"/>
      <c r="AB1654" s="6"/>
      <c r="AC1654" s="6"/>
      <c r="AP1654" s="35" t="e">
        <f t="shared" si="448"/>
        <v>#N/A</v>
      </c>
      <c r="AQ1654" s="78" t="e">
        <f t="shared" ca="1" si="449"/>
        <v>#N/A</v>
      </c>
    </row>
    <row r="1655" spans="1:43">
      <c r="A1655" s="74">
        <v>2.76715586608218</v>
      </c>
      <c r="B1655" s="74">
        <v>17395</v>
      </c>
      <c r="C1655" s="35">
        <v>0</v>
      </c>
      <c r="D1655" s="35">
        <f t="shared" ca="1" si="436"/>
        <v>33</v>
      </c>
      <c r="E1655" s="35">
        <f t="shared" ca="1" si="437"/>
        <v>1.1903085264824986E-3</v>
      </c>
      <c r="F1655" s="35">
        <f ca="1">E1655*'Input Sheet'!$D$2/SUM(OFFSET($E$4,0,0,'Input Sheet'!$D$2))</f>
        <v>0.55515908415105819</v>
      </c>
      <c r="G1655" s="35" t="str">
        <f t="shared" si="438"/>
        <v/>
      </c>
      <c r="H1655" s="35" t="str">
        <f t="shared" si="439"/>
        <v/>
      </c>
      <c r="J1655" s="19">
        <v>1652</v>
      </c>
      <c r="K1655" s="30" t="str">
        <f t="shared" si="440"/>
        <v/>
      </c>
      <c r="L1655" s="77" t="str">
        <f t="shared" si="441"/>
        <v/>
      </c>
      <c r="M1655" s="27" t="str">
        <f t="shared" si="447"/>
        <v/>
      </c>
      <c r="N1655" s="22" t="str">
        <f t="shared" si="442"/>
        <v/>
      </c>
      <c r="O1655" s="28" t="str">
        <f t="shared" ca="1" si="443"/>
        <v/>
      </c>
      <c r="P1655" s="28" t="str">
        <f t="shared" ca="1" si="444"/>
        <v/>
      </c>
      <c r="Q1655" s="20" t="str">
        <f ca="1">IF(O1655="","",SUM($P$4:$P1655))</f>
        <v/>
      </c>
      <c r="R1655" s="28" t="e">
        <f t="shared" si="450"/>
        <v>#N/A</v>
      </c>
      <c r="S1655" s="77">
        <f ca="1">SUM(L$4:L1655)</f>
        <v>2.0942968194393936</v>
      </c>
      <c r="T1655" s="80">
        <f t="shared" ca="1" si="445"/>
        <v>1</v>
      </c>
      <c r="U1655" s="80" t="e">
        <f t="shared" ca="1" si="446"/>
        <v>#N/A</v>
      </c>
      <c r="V1655" s="2"/>
      <c r="W1655" s="2"/>
      <c r="X1655" s="2"/>
      <c r="Y1655" s="2"/>
      <c r="AB1655" s="6"/>
      <c r="AC1655" s="6"/>
      <c r="AP1655" s="35" t="e">
        <f t="shared" si="448"/>
        <v>#N/A</v>
      </c>
      <c r="AQ1655" s="78" t="e">
        <f t="shared" ca="1" si="449"/>
        <v>#N/A</v>
      </c>
    </row>
    <row r="1656" spans="1:43">
      <c r="A1656" s="74">
        <v>2.1903316981702901</v>
      </c>
      <c r="B1656" s="74">
        <v>17396</v>
      </c>
      <c r="C1656" s="35">
        <v>0</v>
      </c>
      <c r="D1656" s="35">
        <f t="shared" ca="1" si="436"/>
        <v>21</v>
      </c>
      <c r="E1656" s="35">
        <f t="shared" ca="1" si="437"/>
        <v>8.8113748064288871E-4</v>
      </c>
      <c r="F1656" s="35">
        <f ca="1">E1656*'Input Sheet'!$D$2/SUM(OFFSET($E$4,0,0,'Input Sheet'!$D$2))</f>
        <v>0.41096191943649768</v>
      </c>
      <c r="G1656" s="35" t="str">
        <f t="shared" si="438"/>
        <v/>
      </c>
      <c r="H1656" s="35" t="str">
        <f t="shared" si="439"/>
        <v/>
      </c>
      <c r="J1656" s="19">
        <v>1653</v>
      </c>
      <c r="K1656" s="30" t="str">
        <f t="shared" si="440"/>
        <v/>
      </c>
      <c r="L1656" s="77" t="str">
        <f t="shared" si="441"/>
        <v/>
      </c>
      <c r="M1656" s="27" t="str">
        <f t="shared" si="447"/>
        <v/>
      </c>
      <c r="N1656" s="22" t="str">
        <f t="shared" si="442"/>
        <v/>
      </c>
      <c r="O1656" s="28" t="str">
        <f t="shared" ca="1" si="443"/>
        <v/>
      </c>
      <c r="P1656" s="28" t="str">
        <f t="shared" ca="1" si="444"/>
        <v/>
      </c>
      <c r="Q1656" s="20" t="str">
        <f ca="1">IF(O1656="","",SUM($P$4:$P1656))</f>
        <v/>
      </c>
      <c r="R1656" s="28" t="e">
        <f t="shared" si="450"/>
        <v>#N/A</v>
      </c>
      <c r="S1656" s="77">
        <f ca="1">SUM(L$4:L1656)</f>
        <v>2.0942968194393936</v>
      </c>
      <c r="T1656" s="80">
        <f t="shared" ca="1" si="445"/>
        <v>1</v>
      </c>
      <c r="U1656" s="80" t="e">
        <f t="shared" ca="1" si="446"/>
        <v>#N/A</v>
      </c>
      <c r="V1656" s="2"/>
      <c r="W1656" s="2"/>
      <c r="X1656" s="2"/>
      <c r="Y1656" s="2"/>
      <c r="AB1656" s="6"/>
      <c r="AC1656" s="6"/>
      <c r="AP1656" s="35" t="e">
        <f t="shared" si="448"/>
        <v>#N/A</v>
      </c>
      <c r="AQ1656" s="78" t="e">
        <f t="shared" ca="1" si="449"/>
        <v>#N/A</v>
      </c>
    </row>
    <row r="1657" spans="1:43">
      <c r="A1657" s="74">
        <v>2.7176705030022599</v>
      </c>
      <c r="B1657" s="74">
        <v>17400</v>
      </c>
      <c r="C1657" s="35">
        <v>3.3333333333333298E-2</v>
      </c>
      <c r="D1657" s="35">
        <f t="shared" ca="1" si="436"/>
        <v>32</v>
      </c>
      <c r="E1657" s="35">
        <f t="shared" ca="1" si="437"/>
        <v>9.4891728684618783E-4</v>
      </c>
      <c r="F1657" s="35">
        <f ca="1">E1657*'Input Sheet'!$D$2/SUM(OFFSET($E$4,0,0,'Input Sheet'!$D$2))</f>
        <v>0.44257437477776673</v>
      </c>
      <c r="G1657" s="35">
        <f t="shared" si="438"/>
        <v>2.7176705030022599</v>
      </c>
      <c r="H1657" s="35">
        <f t="shared" si="439"/>
        <v>1</v>
      </c>
      <c r="J1657" s="19">
        <v>1654</v>
      </c>
      <c r="K1657" s="30" t="str">
        <f t="shared" si="440"/>
        <v/>
      </c>
      <c r="L1657" s="77" t="str">
        <f t="shared" si="441"/>
        <v/>
      </c>
      <c r="M1657" s="27" t="str">
        <f t="shared" si="447"/>
        <v/>
      </c>
      <c r="N1657" s="22" t="str">
        <f t="shared" si="442"/>
        <v/>
      </c>
      <c r="O1657" s="28" t="str">
        <f t="shared" ca="1" si="443"/>
        <v/>
      </c>
      <c r="P1657" s="28" t="str">
        <f t="shared" ca="1" si="444"/>
        <v/>
      </c>
      <c r="Q1657" s="20" t="str">
        <f ca="1">IF(O1657="","",SUM($P$4:$P1657))</f>
        <v/>
      </c>
      <c r="R1657" s="28" t="e">
        <f t="shared" si="450"/>
        <v>#N/A</v>
      </c>
      <c r="S1657" s="77">
        <f ca="1">SUM(L$4:L1657)</f>
        <v>2.0942968194393936</v>
      </c>
      <c r="T1657" s="80">
        <f t="shared" ca="1" si="445"/>
        <v>1</v>
      </c>
      <c r="U1657" s="80" t="e">
        <f t="shared" ca="1" si="446"/>
        <v>#N/A</v>
      </c>
      <c r="V1657" s="2"/>
      <c r="W1657" s="2"/>
      <c r="X1657" s="2"/>
      <c r="Y1657" s="2"/>
      <c r="AB1657" s="6"/>
      <c r="AC1657" s="6"/>
      <c r="AP1657" s="35" t="e">
        <f t="shared" si="448"/>
        <v>#N/A</v>
      </c>
      <c r="AQ1657" s="78" t="e">
        <f t="shared" ca="1" si="449"/>
        <v>#N/A</v>
      </c>
    </row>
    <row r="1658" spans="1:43">
      <c r="A1658" s="74">
        <v>2.2095150145426299</v>
      </c>
      <c r="B1658" s="74">
        <v>17401</v>
      </c>
      <c r="C1658" s="35">
        <v>0</v>
      </c>
      <c r="D1658" s="35">
        <f t="shared" ca="1" si="436"/>
        <v>22</v>
      </c>
      <c r="E1658" s="35">
        <f t="shared" ca="1" si="437"/>
        <v>6.717582773218062E-4</v>
      </c>
      <c r="F1658" s="35">
        <f ca="1">E1658*'Input Sheet'!$D$2/SUM(OFFSET($E$4,0,0,'Input Sheet'!$D$2))</f>
        <v>0.31330760194663687</v>
      </c>
      <c r="G1658" s="35" t="str">
        <f t="shared" si="438"/>
        <v/>
      </c>
      <c r="H1658" s="35" t="str">
        <f t="shared" si="439"/>
        <v/>
      </c>
      <c r="J1658" s="19">
        <v>1655</v>
      </c>
      <c r="K1658" s="30" t="str">
        <f t="shared" si="440"/>
        <v/>
      </c>
      <c r="L1658" s="77" t="str">
        <f t="shared" si="441"/>
        <v/>
      </c>
      <c r="M1658" s="27" t="str">
        <f t="shared" si="447"/>
        <v/>
      </c>
      <c r="N1658" s="22" t="str">
        <f t="shared" si="442"/>
        <v/>
      </c>
      <c r="O1658" s="28" t="str">
        <f t="shared" ca="1" si="443"/>
        <v/>
      </c>
      <c r="P1658" s="28" t="str">
        <f t="shared" ca="1" si="444"/>
        <v/>
      </c>
      <c r="Q1658" s="20" t="str">
        <f ca="1">IF(O1658="","",SUM($P$4:$P1658))</f>
        <v/>
      </c>
      <c r="R1658" s="28" t="e">
        <f t="shared" si="450"/>
        <v>#N/A</v>
      </c>
      <c r="S1658" s="77">
        <f ca="1">SUM(L$4:L1658)</f>
        <v>2.0942968194393936</v>
      </c>
      <c r="T1658" s="80">
        <f t="shared" ca="1" si="445"/>
        <v>1</v>
      </c>
      <c r="U1658" s="80" t="e">
        <f t="shared" ca="1" si="446"/>
        <v>#N/A</v>
      </c>
      <c r="V1658" s="2"/>
      <c r="W1658" s="2"/>
      <c r="X1658" s="2"/>
      <c r="Y1658" s="2"/>
      <c r="AB1658" s="6"/>
      <c r="AC1658" s="6"/>
      <c r="AP1658" s="35" t="e">
        <f t="shared" si="448"/>
        <v>#N/A</v>
      </c>
      <c r="AQ1658" s="78" t="e">
        <f t="shared" ca="1" si="449"/>
        <v>#N/A</v>
      </c>
    </row>
    <row r="1659" spans="1:43">
      <c r="A1659" s="74">
        <v>2.2504200023088901</v>
      </c>
      <c r="B1659" s="74">
        <v>17402</v>
      </c>
      <c r="C1659" s="35">
        <v>0</v>
      </c>
      <c r="D1659" s="35">
        <f t="shared" ca="1" si="436"/>
        <v>23</v>
      </c>
      <c r="E1659" s="35">
        <f t="shared" ca="1" si="437"/>
        <v>6.587144272767226E-4</v>
      </c>
      <c r="F1659" s="35">
        <f ca="1">E1659*'Input Sheet'!$D$2/SUM(OFFSET($E$4,0,0,'Input Sheet'!$D$2))</f>
        <v>0.30722395919039147</v>
      </c>
      <c r="G1659" s="35" t="str">
        <f t="shared" si="438"/>
        <v/>
      </c>
      <c r="H1659" s="35" t="str">
        <f t="shared" si="439"/>
        <v/>
      </c>
      <c r="J1659" s="19">
        <v>1656</v>
      </c>
      <c r="K1659" s="30" t="str">
        <f t="shared" si="440"/>
        <v/>
      </c>
      <c r="L1659" s="77" t="str">
        <f t="shared" si="441"/>
        <v/>
      </c>
      <c r="M1659" s="27" t="str">
        <f t="shared" si="447"/>
        <v/>
      </c>
      <c r="N1659" s="22" t="str">
        <f t="shared" si="442"/>
        <v/>
      </c>
      <c r="O1659" s="28" t="str">
        <f t="shared" ca="1" si="443"/>
        <v/>
      </c>
      <c r="P1659" s="28" t="str">
        <f t="shared" ca="1" si="444"/>
        <v/>
      </c>
      <c r="Q1659" s="20" t="str">
        <f ca="1">IF(O1659="","",SUM($P$4:$P1659))</f>
        <v/>
      </c>
      <c r="R1659" s="28" t="e">
        <f t="shared" si="450"/>
        <v>#N/A</v>
      </c>
      <c r="S1659" s="77">
        <f ca="1">SUM(L$4:L1659)</f>
        <v>2.0942968194393936</v>
      </c>
      <c r="T1659" s="80">
        <f t="shared" ca="1" si="445"/>
        <v>1</v>
      </c>
      <c r="U1659" s="80" t="e">
        <f t="shared" ca="1" si="446"/>
        <v>#N/A</v>
      </c>
      <c r="V1659" s="2"/>
      <c r="W1659" s="2"/>
      <c r="X1659" s="2"/>
      <c r="Y1659" s="2"/>
      <c r="AB1659" s="6"/>
      <c r="AC1659" s="6"/>
      <c r="AP1659" s="35" t="e">
        <f t="shared" si="448"/>
        <v>#N/A</v>
      </c>
      <c r="AQ1659" s="78" t="e">
        <f t="shared" ca="1" si="449"/>
        <v>#N/A</v>
      </c>
    </row>
    <row r="1660" spans="1:43">
      <c r="A1660" s="74">
        <v>2.1522883443830598</v>
      </c>
      <c r="B1660" s="74">
        <v>17404</v>
      </c>
      <c r="C1660" s="35">
        <v>0.40119760479041899</v>
      </c>
      <c r="D1660" s="35">
        <f t="shared" ca="1" si="436"/>
        <v>21</v>
      </c>
      <c r="E1660" s="35">
        <f t="shared" ca="1" si="437"/>
        <v>8.8113748064288871E-4</v>
      </c>
      <c r="F1660" s="35">
        <f ca="1">E1660*'Input Sheet'!$D$2/SUM(OFFSET($E$4,0,0,'Input Sheet'!$D$2))</f>
        <v>0.41096191943649768</v>
      </c>
      <c r="G1660" s="35">
        <f t="shared" si="438"/>
        <v>2.1522883443830598</v>
      </c>
      <c r="H1660" s="35">
        <f t="shared" si="439"/>
        <v>5</v>
      </c>
      <c r="J1660" s="19">
        <v>1657</v>
      </c>
      <c r="K1660" s="30" t="str">
        <f t="shared" si="440"/>
        <v/>
      </c>
      <c r="L1660" s="77" t="str">
        <f t="shared" si="441"/>
        <v/>
      </c>
      <c r="M1660" s="27" t="str">
        <f t="shared" si="447"/>
        <v/>
      </c>
      <c r="N1660" s="22" t="str">
        <f t="shared" si="442"/>
        <v/>
      </c>
      <c r="O1660" s="28" t="str">
        <f t="shared" ca="1" si="443"/>
        <v/>
      </c>
      <c r="P1660" s="28" t="str">
        <f t="shared" ca="1" si="444"/>
        <v/>
      </c>
      <c r="Q1660" s="20" t="str">
        <f ca="1">IF(O1660="","",SUM($P$4:$P1660))</f>
        <v/>
      </c>
      <c r="R1660" s="28" t="e">
        <f t="shared" si="450"/>
        <v>#N/A</v>
      </c>
      <c r="S1660" s="77">
        <f ca="1">SUM(L$4:L1660)</f>
        <v>2.0942968194393936</v>
      </c>
      <c r="T1660" s="80">
        <f t="shared" ca="1" si="445"/>
        <v>1</v>
      </c>
      <c r="U1660" s="80" t="e">
        <f t="shared" ca="1" si="446"/>
        <v>#N/A</v>
      </c>
      <c r="V1660" s="2"/>
      <c r="W1660" s="2"/>
      <c r="X1660" s="2"/>
      <c r="Y1660" s="2"/>
      <c r="AB1660" s="6"/>
      <c r="AC1660" s="6"/>
      <c r="AP1660" s="35" t="e">
        <f t="shared" si="448"/>
        <v>#N/A</v>
      </c>
      <c r="AQ1660" s="78" t="e">
        <f t="shared" ca="1" si="449"/>
        <v>#N/A</v>
      </c>
    </row>
    <row r="1661" spans="1:43">
      <c r="A1661" s="74">
        <v>1.6232492903978999</v>
      </c>
      <c r="B1661" s="74">
        <v>17405</v>
      </c>
      <c r="C1661" s="35">
        <v>0</v>
      </c>
      <c r="D1661" s="35">
        <f t="shared" ca="1" si="436"/>
        <v>10</v>
      </c>
      <c r="E1661" s="35">
        <f t="shared" ca="1" si="437"/>
        <v>3.2308374290239252E-3</v>
      </c>
      <c r="F1661" s="35">
        <f ca="1">E1661*'Input Sheet'!$D$2/SUM(OFFSET($E$4,0,0,'Input Sheet'!$D$2))</f>
        <v>1.506860371267158</v>
      </c>
      <c r="G1661" s="35" t="str">
        <f t="shared" si="438"/>
        <v/>
      </c>
      <c r="H1661" s="35" t="str">
        <f t="shared" si="439"/>
        <v/>
      </c>
      <c r="J1661" s="19">
        <v>1658</v>
      </c>
      <c r="K1661" s="30" t="str">
        <f t="shared" si="440"/>
        <v/>
      </c>
      <c r="L1661" s="77" t="str">
        <f t="shared" si="441"/>
        <v/>
      </c>
      <c r="M1661" s="27" t="str">
        <f t="shared" si="447"/>
        <v/>
      </c>
      <c r="N1661" s="22" t="str">
        <f t="shared" si="442"/>
        <v/>
      </c>
      <c r="O1661" s="28" t="str">
        <f t="shared" ca="1" si="443"/>
        <v/>
      </c>
      <c r="P1661" s="28" t="str">
        <f t="shared" ca="1" si="444"/>
        <v/>
      </c>
      <c r="Q1661" s="20" t="str">
        <f ca="1">IF(O1661="","",SUM($P$4:$P1661))</f>
        <v/>
      </c>
      <c r="R1661" s="28" t="e">
        <f t="shared" si="450"/>
        <v>#N/A</v>
      </c>
      <c r="S1661" s="77">
        <f ca="1">SUM(L$4:L1661)</f>
        <v>2.0942968194393936</v>
      </c>
      <c r="T1661" s="80">
        <f t="shared" ca="1" si="445"/>
        <v>1</v>
      </c>
      <c r="U1661" s="80" t="e">
        <f t="shared" ca="1" si="446"/>
        <v>#N/A</v>
      </c>
      <c r="V1661" s="2"/>
      <c r="W1661" s="2"/>
      <c r="X1661" s="2"/>
      <c r="Y1661" s="2"/>
      <c r="AB1661" s="6"/>
      <c r="AC1661" s="6"/>
      <c r="AP1661" s="35" t="e">
        <f t="shared" si="448"/>
        <v>#N/A</v>
      </c>
      <c r="AQ1661" s="78" t="e">
        <f t="shared" ca="1" si="449"/>
        <v>#N/A</v>
      </c>
    </row>
    <row r="1662" spans="1:43">
      <c r="A1662" s="74">
        <v>1.6434526764861901</v>
      </c>
      <c r="B1662" s="74">
        <v>17406</v>
      </c>
      <c r="C1662" s="35">
        <v>6.1135371179039298E-2</v>
      </c>
      <c r="D1662" s="35">
        <f t="shared" ca="1" si="436"/>
        <v>10</v>
      </c>
      <c r="E1662" s="35">
        <f t="shared" ca="1" si="437"/>
        <v>3.2308374290239252E-3</v>
      </c>
      <c r="F1662" s="35">
        <f ca="1">E1662*'Input Sheet'!$D$2/SUM(OFFSET($E$4,0,0,'Input Sheet'!$D$2))</f>
        <v>1.506860371267158</v>
      </c>
      <c r="G1662" s="35">
        <f t="shared" si="438"/>
        <v>1.6434526764861901</v>
      </c>
      <c r="H1662" s="35">
        <f t="shared" si="439"/>
        <v>5</v>
      </c>
      <c r="J1662" s="19">
        <v>1659</v>
      </c>
      <c r="K1662" s="30" t="str">
        <f t="shared" si="440"/>
        <v/>
      </c>
      <c r="L1662" s="77" t="str">
        <f t="shared" si="441"/>
        <v/>
      </c>
      <c r="M1662" s="27" t="str">
        <f t="shared" si="447"/>
        <v/>
      </c>
      <c r="N1662" s="22" t="str">
        <f t="shared" si="442"/>
        <v/>
      </c>
      <c r="O1662" s="28" t="str">
        <f t="shared" ca="1" si="443"/>
        <v/>
      </c>
      <c r="P1662" s="28" t="str">
        <f t="shared" ca="1" si="444"/>
        <v/>
      </c>
      <c r="Q1662" s="20" t="str">
        <f ca="1">IF(O1662="","",SUM($P$4:$P1662))</f>
        <v/>
      </c>
      <c r="R1662" s="28" t="e">
        <f t="shared" si="450"/>
        <v>#N/A</v>
      </c>
      <c r="S1662" s="77">
        <f ca="1">SUM(L$4:L1662)</f>
        <v>2.0942968194393936</v>
      </c>
      <c r="T1662" s="80">
        <f t="shared" ca="1" si="445"/>
        <v>1</v>
      </c>
      <c r="U1662" s="80" t="e">
        <f t="shared" ca="1" si="446"/>
        <v>#N/A</v>
      </c>
      <c r="V1662" s="2"/>
      <c r="W1662" s="2"/>
      <c r="X1662" s="2"/>
      <c r="Y1662" s="2"/>
      <c r="AB1662" s="6"/>
      <c r="AC1662" s="6"/>
      <c r="AP1662" s="35" t="e">
        <f t="shared" si="448"/>
        <v>#N/A</v>
      </c>
      <c r="AQ1662" s="78" t="e">
        <f t="shared" ca="1" si="449"/>
        <v>#N/A</v>
      </c>
    </row>
    <row r="1663" spans="1:43">
      <c r="A1663" s="74">
        <v>1.5910646070265</v>
      </c>
      <c r="B1663" s="74">
        <v>17407</v>
      </c>
      <c r="C1663" s="35">
        <v>0.15517241379310301</v>
      </c>
      <c r="D1663" s="35">
        <f t="shared" ca="1" si="436"/>
        <v>9</v>
      </c>
      <c r="E1663" s="35">
        <f t="shared" ca="1" si="437"/>
        <v>3.9910344711472012E-3</v>
      </c>
      <c r="F1663" s="35">
        <f ca="1">E1663*'Input Sheet'!$D$2/SUM(OFFSET($E$4,0,0,'Input Sheet'!$D$2))</f>
        <v>1.8614157527417832</v>
      </c>
      <c r="G1663" s="35">
        <f t="shared" si="438"/>
        <v>1.5910646070265</v>
      </c>
      <c r="H1663" s="35">
        <f t="shared" si="439"/>
        <v>7</v>
      </c>
      <c r="J1663" s="19">
        <v>1660</v>
      </c>
      <c r="K1663" s="30" t="str">
        <f t="shared" si="440"/>
        <v/>
      </c>
      <c r="L1663" s="77" t="str">
        <f t="shared" si="441"/>
        <v/>
      </c>
      <c r="M1663" s="27" t="str">
        <f t="shared" si="447"/>
        <v/>
      </c>
      <c r="N1663" s="22" t="str">
        <f t="shared" si="442"/>
        <v/>
      </c>
      <c r="O1663" s="28" t="str">
        <f t="shared" ca="1" si="443"/>
        <v/>
      </c>
      <c r="P1663" s="28" t="str">
        <f t="shared" ca="1" si="444"/>
        <v/>
      </c>
      <c r="Q1663" s="20" t="str">
        <f ca="1">IF(O1663="","",SUM($P$4:$P1663))</f>
        <v/>
      </c>
      <c r="R1663" s="28" t="e">
        <f t="shared" si="450"/>
        <v>#N/A</v>
      </c>
      <c r="S1663" s="77">
        <f ca="1">SUM(L$4:L1663)</f>
        <v>2.0942968194393936</v>
      </c>
      <c r="T1663" s="80">
        <f t="shared" ca="1" si="445"/>
        <v>1</v>
      </c>
      <c r="U1663" s="80" t="e">
        <f t="shared" ca="1" si="446"/>
        <v>#N/A</v>
      </c>
      <c r="V1663" s="2"/>
      <c r="W1663" s="2"/>
      <c r="X1663" s="2"/>
      <c r="Y1663" s="2"/>
      <c r="AB1663" s="6"/>
      <c r="AC1663" s="6"/>
      <c r="AP1663" s="35" t="e">
        <f t="shared" si="448"/>
        <v>#N/A</v>
      </c>
      <c r="AQ1663" s="78" t="e">
        <f t="shared" ca="1" si="449"/>
        <v>#N/A</v>
      </c>
    </row>
    <row r="1664" spans="1:43">
      <c r="A1664" s="74">
        <v>1.7481880270062</v>
      </c>
      <c r="B1664" s="74">
        <v>17408</v>
      </c>
      <c r="C1664" s="35">
        <v>0.200980392156863</v>
      </c>
      <c r="D1664" s="35">
        <f t="shared" ca="1" si="436"/>
        <v>12</v>
      </c>
      <c r="E1664" s="35">
        <f t="shared" ca="1" si="437"/>
        <v>3.0154482670889968E-3</v>
      </c>
      <c r="F1664" s="35">
        <f ca="1">E1664*'Input Sheet'!$D$2/SUM(OFFSET($E$4,0,0,'Input Sheet'!$D$2))</f>
        <v>1.4064030131826808</v>
      </c>
      <c r="G1664" s="35">
        <f t="shared" si="438"/>
        <v>1.7481880270062</v>
      </c>
      <c r="H1664" s="35">
        <f t="shared" si="439"/>
        <v>6</v>
      </c>
      <c r="J1664" s="19">
        <v>1661</v>
      </c>
      <c r="K1664" s="30" t="str">
        <f t="shared" si="440"/>
        <v/>
      </c>
      <c r="L1664" s="77" t="str">
        <f t="shared" si="441"/>
        <v/>
      </c>
      <c r="M1664" s="27" t="str">
        <f t="shared" si="447"/>
        <v/>
      </c>
      <c r="N1664" s="22" t="str">
        <f t="shared" si="442"/>
        <v/>
      </c>
      <c r="O1664" s="28" t="str">
        <f t="shared" ca="1" si="443"/>
        <v/>
      </c>
      <c r="P1664" s="28" t="str">
        <f t="shared" ca="1" si="444"/>
        <v/>
      </c>
      <c r="Q1664" s="20" t="str">
        <f ca="1">IF(O1664="","",SUM($P$4:$P1664))</f>
        <v/>
      </c>
      <c r="R1664" s="28" t="e">
        <f t="shared" si="450"/>
        <v>#N/A</v>
      </c>
      <c r="S1664" s="77">
        <f ca="1">SUM(L$4:L1664)</f>
        <v>2.0942968194393936</v>
      </c>
      <c r="T1664" s="80">
        <f t="shared" ca="1" si="445"/>
        <v>1</v>
      </c>
      <c r="U1664" s="80" t="e">
        <f t="shared" ca="1" si="446"/>
        <v>#N/A</v>
      </c>
      <c r="V1664" s="2"/>
      <c r="W1664" s="2"/>
      <c r="X1664" s="2"/>
      <c r="Y1664" s="2"/>
      <c r="AB1664" s="6"/>
      <c r="AC1664" s="6"/>
      <c r="AP1664" s="35" t="e">
        <f t="shared" si="448"/>
        <v>#N/A</v>
      </c>
      <c r="AQ1664" s="78" t="e">
        <f t="shared" ca="1" si="449"/>
        <v>#N/A</v>
      </c>
    </row>
    <row r="1665" spans="1:43">
      <c r="A1665" s="74">
        <v>1.4623979978989601</v>
      </c>
      <c r="B1665" s="74">
        <v>17409</v>
      </c>
      <c r="C1665" s="35">
        <v>0.102272727272727</v>
      </c>
      <c r="D1665" s="35">
        <f t="shared" ca="1" si="436"/>
        <v>6</v>
      </c>
      <c r="E1665" s="35">
        <f t="shared" ca="1" si="437"/>
        <v>1.9385024574143549E-2</v>
      </c>
      <c r="F1665" s="35">
        <f ca="1">E1665*'Input Sheet'!$D$2/SUM(OFFSET($E$4,0,0,'Input Sheet'!$D$2))</f>
        <v>9.041162227602948</v>
      </c>
      <c r="G1665" s="35">
        <f t="shared" si="438"/>
        <v>1.4623979978989601</v>
      </c>
      <c r="H1665" s="35">
        <f t="shared" si="439"/>
        <v>5</v>
      </c>
      <c r="J1665" s="19">
        <v>1662</v>
      </c>
      <c r="K1665" s="30" t="str">
        <f t="shared" si="440"/>
        <v/>
      </c>
      <c r="L1665" s="77" t="str">
        <f t="shared" si="441"/>
        <v/>
      </c>
      <c r="M1665" s="27" t="str">
        <f t="shared" si="447"/>
        <v/>
      </c>
      <c r="N1665" s="22" t="str">
        <f t="shared" si="442"/>
        <v/>
      </c>
      <c r="O1665" s="28" t="str">
        <f t="shared" ca="1" si="443"/>
        <v/>
      </c>
      <c r="P1665" s="28" t="str">
        <f t="shared" ca="1" si="444"/>
        <v/>
      </c>
      <c r="Q1665" s="20" t="str">
        <f ca="1">IF(O1665="","",SUM($P$4:$P1665))</f>
        <v/>
      </c>
      <c r="R1665" s="28" t="e">
        <f t="shared" si="450"/>
        <v>#N/A</v>
      </c>
      <c r="S1665" s="77">
        <f ca="1">SUM(L$4:L1665)</f>
        <v>2.0942968194393936</v>
      </c>
      <c r="T1665" s="80">
        <f t="shared" ca="1" si="445"/>
        <v>1</v>
      </c>
      <c r="U1665" s="80" t="e">
        <f t="shared" ca="1" si="446"/>
        <v>#N/A</v>
      </c>
      <c r="V1665" s="2"/>
      <c r="W1665" s="2"/>
      <c r="X1665" s="2"/>
      <c r="Y1665" s="2"/>
      <c r="AB1665" s="6"/>
      <c r="AC1665" s="6"/>
      <c r="AP1665" s="35" t="e">
        <f t="shared" si="448"/>
        <v>#N/A</v>
      </c>
      <c r="AQ1665" s="78" t="e">
        <f t="shared" ca="1" si="449"/>
        <v>#N/A</v>
      </c>
    </row>
    <row r="1666" spans="1:43">
      <c r="A1666" s="74">
        <v>1.27875360095283</v>
      </c>
      <c r="B1666" s="74">
        <v>17410</v>
      </c>
      <c r="C1666" s="35">
        <v>0.25714285714285701</v>
      </c>
      <c r="D1666" s="35">
        <f t="shared" ca="1" si="436"/>
        <v>2</v>
      </c>
      <c r="E1666" s="35">
        <f t="shared" ca="1" si="437"/>
        <v>4.5231724006334947E-2</v>
      </c>
      <c r="F1666" s="35">
        <f ca="1">E1666*'Input Sheet'!$D$2/SUM(OFFSET($E$4,0,0,'Input Sheet'!$D$2))</f>
        <v>21.096045197740214</v>
      </c>
      <c r="G1666" s="35">
        <f t="shared" si="438"/>
        <v>1.27875360095283</v>
      </c>
      <c r="H1666" s="35">
        <f t="shared" si="439"/>
        <v>1</v>
      </c>
      <c r="J1666" s="19">
        <v>1663</v>
      </c>
      <c r="K1666" s="30" t="str">
        <f t="shared" si="440"/>
        <v/>
      </c>
      <c r="L1666" s="77" t="str">
        <f t="shared" si="441"/>
        <v/>
      </c>
      <c r="M1666" s="27" t="str">
        <f t="shared" si="447"/>
        <v/>
      </c>
      <c r="N1666" s="22" t="str">
        <f t="shared" si="442"/>
        <v/>
      </c>
      <c r="O1666" s="28" t="str">
        <f t="shared" ca="1" si="443"/>
        <v/>
      </c>
      <c r="P1666" s="28" t="str">
        <f t="shared" ca="1" si="444"/>
        <v/>
      </c>
      <c r="Q1666" s="20" t="str">
        <f ca="1">IF(O1666="","",SUM($P$4:$P1666))</f>
        <v/>
      </c>
      <c r="R1666" s="28" t="e">
        <f t="shared" si="450"/>
        <v>#N/A</v>
      </c>
      <c r="S1666" s="77">
        <f ca="1">SUM(L$4:L1666)</f>
        <v>2.0942968194393936</v>
      </c>
      <c r="T1666" s="80">
        <f t="shared" ca="1" si="445"/>
        <v>1</v>
      </c>
      <c r="U1666" s="80" t="e">
        <f t="shared" ca="1" si="446"/>
        <v>#N/A</v>
      </c>
      <c r="V1666" s="2"/>
      <c r="W1666" s="2"/>
      <c r="X1666" s="2"/>
      <c r="Y1666" s="2"/>
      <c r="AB1666" s="6"/>
      <c r="AC1666" s="6"/>
      <c r="AP1666" s="35" t="e">
        <f t="shared" si="448"/>
        <v>#N/A</v>
      </c>
      <c r="AQ1666" s="78" t="e">
        <f t="shared" ca="1" si="449"/>
        <v>#N/A</v>
      </c>
    </row>
    <row r="1667" spans="1:43">
      <c r="A1667" s="74">
        <v>1.53147891704226</v>
      </c>
      <c r="B1667" s="74">
        <v>17411</v>
      </c>
      <c r="C1667" s="35">
        <v>0.31221719457013603</v>
      </c>
      <c r="D1667" s="35">
        <f t="shared" ref="D1667:D1730" ca="1" si="451">IF($A1667=OFFSET($AC$4,NumBins,0), NumBins, INDEX(OFFSET($AB$4,0,0,NumBins+2,2),MATCH($A1667,OFFSET($AC$4,0,0,NumBins+2,1),1)+1,1))</f>
        <v>8</v>
      </c>
      <c r="E1667" s="35">
        <f t="shared" ref="E1667:E1730" ca="1" si="452">INDEX(OFFSET($AB$4,0,0,NumBins+1,5),MATCH($D1667,OFFSET( $AB$4,0,0,NumBins+1,1),0),5)</f>
        <v>8.4809482511878035E-3</v>
      </c>
      <c r="F1667" s="35">
        <f ca="1">E1667*'Input Sheet'!$D$2/SUM(OFFSET($E$4,0,0,'Input Sheet'!$D$2))</f>
        <v>3.9555084745762903</v>
      </c>
      <c r="G1667" s="35">
        <f t="shared" si="438"/>
        <v>1.53147891704226</v>
      </c>
      <c r="H1667" s="35">
        <f t="shared" si="439"/>
        <v>1</v>
      </c>
      <c r="J1667" s="19">
        <v>1664</v>
      </c>
      <c r="K1667" s="30" t="str">
        <f t="shared" si="440"/>
        <v/>
      </c>
      <c r="L1667" s="77" t="str">
        <f t="shared" si="441"/>
        <v/>
      </c>
      <c r="M1667" s="27" t="str">
        <f t="shared" si="447"/>
        <v/>
      </c>
      <c r="N1667" s="22" t="str">
        <f t="shared" si="442"/>
        <v/>
      </c>
      <c r="O1667" s="28" t="str">
        <f t="shared" ca="1" si="443"/>
        <v/>
      </c>
      <c r="P1667" s="28" t="str">
        <f t="shared" ca="1" si="444"/>
        <v/>
      </c>
      <c r="Q1667" s="20" t="str">
        <f ca="1">IF(O1667="","",SUM($P$4:$P1667))</f>
        <v/>
      </c>
      <c r="R1667" s="28" t="e">
        <f t="shared" si="450"/>
        <v>#N/A</v>
      </c>
      <c r="S1667" s="77">
        <f ca="1">SUM(L$4:L1667)</f>
        <v>2.0942968194393936</v>
      </c>
      <c r="T1667" s="80">
        <f t="shared" ca="1" si="445"/>
        <v>1</v>
      </c>
      <c r="U1667" s="80" t="e">
        <f t="shared" ca="1" si="446"/>
        <v>#N/A</v>
      </c>
      <c r="V1667" s="2"/>
      <c r="W1667" s="2"/>
      <c r="X1667" s="2"/>
      <c r="Y1667" s="2"/>
      <c r="AB1667" s="6"/>
      <c r="AC1667" s="6"/>
      <c r="AP1667" s="35" t="e">
        <f t="shared" si="448"/>
        <v>#N/A</v>
      </c>
      <c r="AQ1667" s="78" t="e">
        <f t="shared" ca="1" si="449"/>
        <v>#N/A</v>
      </c>
    </row>
    <row r="1668" spans="1:43">
      <c r="A1668" s="74">
        <v>1.3802112417116099</v>
      </c>
      <c r="B1668" s="74">
        <v>17414</v>
      </c>
      <c r="C1668" s="35">
        <v>0.70813397129186595</v>
      </c>
      <c r="D1668" s="35">
        <f t="shared" ca="1" si="451"/>
        <v>5</v>
      </c>
      <c r="E1668" s="35">
        <f t="shared" ca="1" si="452"/>
        <v>1.0438090155308067E-2</v>
      </c>
      <c r="F1668" s="35">
        <f ca="1">E1668*'Input Sheet'!$D$2/SUM(OFFSET($E$4,0,0,'Input Sheet'!$D$2))</f>
        <v>4.8683181225554346</v>
      </c>
      <c r="G1668" s="35">
        <f t="shared" ref="G1668:G1731" si="453">IF(C1668=0,"",$A1668)</f>
        <v>1.3802112417116099</v>
      </c>
      <c r="H1668" s="35">
        <f t="shared" ref="H1668:H1731" si="454">IF(G1668="", "", COUNTIF($G$4:$G$3738,G1668))</f>
        <v>1</v>
      </c>
      <c r="J1668" s="19">
        <v>1665</v>
      </c>
      <c r="K1668" s="30" t="str">
        <f t="shared" ref="K1668:K1731" si="455">IF(ISERR(SMALL($G$4:$G$3738,$J1668)),"",SMALL($G$4:$G$3738,$J1668))</f>
        <v/>
      </c>
      <c r="L1668" s="77" t="str">
        <f t="shared" ref="L1668:L1731" si="456">IF($K1668="", "", IFERROR(INDEX($A$4:$H$3738,MATCH($K1668,$G$4:$G$3738,0),5),""))</f>
        <v/>
      </c>
      <c r="M1668" s="27" t="str">
        <f t="shared" si="447"/>
        <v/>
      </c>
      <c r="N1668" s="22" t="str">
        <f t="shared" ref="N1668:N1731" si="457">IF(ISERR(SMALL($M$4:$M$3738,$J1668)),"",SMALL($M$4:$M$3738,$J1668))</f>
        <v/>
      </c>
      <c r="O1668" s="28" t="str">
        <f t="shared" ref="O1668:O1731" ca="1" si="458">IFERROR(INDEX($A$4:$H$3738,MATCH($N1668,$G$4:$G$3738,0),5)*INDEX($A$4:$H$3738,MATCH($N1668,$G$4:$G$3738,0),8),"")</f>
        <v/>
      </c>
      <c r="P1668" s="28" t="str">
        <f t="shared" ca="1" si="444"/>
        <v/>
      </c>
      <c r="Q1668" s="20" t="str">
        <f ca="1">IF(O1668="","",SUM($P$4:$P1668))</f>
        <v/>
      </c>
      <c r="R1668" s="28" t="e">
        <f t="shared" si="450"/>
        <v>#N/A</v>
      </c>
      <c r="S1668" s="77">
        <f ca="1">SUM(L$4:L1668)</f>
        <v>2.0942968194393936</v>
      </c>
      <c r="T1668" s="80">
        <f t="shared" ca="1" si="445"/>
        <v>1</v>
      </c>
      <c r="U1668" s="80" t="e">
        <f t="shared" ca="1" si="446"/>
        <v>#N/A</v>
      </c>
      <c r="V1668" s="2"/>
      <c r="W1668" s="2"/>
      <c r="X1668" s="2"/>
      <c r="Y1668" s="2"/>
      <c r="AB1668" s="6"/>
      <c r="AC1668" s="6"/>
      <c r="AP1668" s="35" t="e">
        <f t="shared" si="448"/>
        <v>#N/A</v>
      </c>
      <c r="AQ1668" s="78" t="e">
        <f t="shared" ca="1" si="449"/>
        <v>#N/A</v>
      </c>
    </row>
    <row r="1669" spans="1:43">
      <c r="A1669" s="74">
        <v>1.5563025007672899</v>
      </c>
      <c r="B1669" s="74">
        <v>17415</v>
      </c>
      <c r="C1669" s="35">
        <v>7.2289156626505993E-2</v>
      </c>
      <c r="D1669" s="35">
        <f t="shared" ca="1" si="451"/>
        <v>8</v>
      </c>
      <c r="E1669" s="35">
        <f t="shared" ca="1" si="452"/>
        <v>8.4809482511878035E-3</v>
      </c>
      <c r="F1669" s="35">
        <f ca="1">E1669*'Input Sheet'!$D$2/SUM(OFFSET($E$4,0,0,'Input Sheet'!$D$2))</f>
        <v>3.9555084745762903</v>
      </c>
      <c r="G1669" s="35">
        <f t="shared" si="453"/>
        <v>1.5563025007672899</v>
      </c>
      <c r="H1669" s="35">
        <f t="shared" si="454"/>
        <v>1</v>
      </c>
      <c r="J1669" s="19">
        <v>1666</v>
      </c>
      <c r="K1669" s="30" t="str">
        <f t="shared" si="455"/>
        <v/>
      </c>
      <c r="L1669" s="77" t="str">
        <f t="shared" si="456"/>
        <v/>
      </c>
      <c r="M1669" s="27" t="str">
        <f t="shared" si="447"/>
        <v/>
      </c>
      <c r="N1669" s="22" t="str">
        <f t="shared" si="457"/>
        <v/>
      </c>
      <c r="O1669" s="28" t="str">
        <f t="shared" ca="1" si="458"/>
        <v/>
      </c>
      <c r="P1669" s="28" t="str">
        <f t="shared" ref="P1669:P1732" ca="1" si="459">IF($O1669="","", $O1669*$W$6/$W$3)</f>
        <v/>
      </c>
      <c r="Q1669" s="20" t="str">
        <f ca="1">IF(O1669="","",SUM($P$4:$P1669))</f>
        <v/>
      </c>
      <c r="R1669" s="28" t="e">
        <f t="shared" si="450"/>
        <v>#N/A</v>
      </c>
      <c r="S1669" s="77">
        <f ca="1">SUM(L$4:L1669)</f>
        <v>2.0942968194393936</v>
      </c>
      <c r="T1669" s="80">
        <f t="shared" ref="T1669:T1732" ca="1" si="460">S1669/$T$1</f>
        <v>1</v>
      </c>
      <c r="U1669" s="80" t="e">
        <f t="shared" ref="U1669:U1732" ca="1" si="461">IF(Q1669="",NA(),Q1669/$W$6)</f>
        <v>#N/A</v>
      </c>
      <c r="V1669" s="2"/>
      <c r="W1669" s="2"/>
      <c r="X1669" s="2"/>
      <c r="Y1669" s="2"/>
      <c r="AB1669" s="6"/>
      <c r="AC1669" s="6"/>
      <c r="AP1669" s="35" t="e">
        <f t="shared" si="448"/>
        <v>#N/A</v>
      </c>
      <c r="AQ1669" s="78" t="e">
        <f t="shared" ca="1" si="449"/>
        <v>#N/A</v>
      </c>
    </row>
    <row r="1670" spans="1:43">
      <c r="A1670" s="74">
        <v>1.6020599913279601</v>
      </c>
      <c r="B1670" s="74">
        <v>17416</v>
      </c>
      <c r="C1670" s="35">
        <v>0.22857142857142901</v>
      </c>
      <c r="D1670" s="35">
        <f t="shared" ca="1" si="451"/>
        <v>9</v>
      </c>
      <c r="E1670" s="35">
        <f t="shared" ca="1" si="452"/>
        <v>3.9910344711472012E-3</v>
      </c>
      <c r="F1670" s="35">
        <f ca="1">E1670*'Input Sheet'!$D$2/SUM(OFFSET($E$4,0,0,'Input Sheet'!$D$2))</f>
        <v>1.8614157527417832</v>
      </c>
      <c r="G1670" s="35">
        <f t="shared" si="453"/>
        <v>1.6020599913279601</v>
      </c>
      <c r="H1670" s="35">
        <f t="shared" si="454"/>
        <v>5</v>
      </c>
      <c r="J1670" s="19">
        <v>1667</v>
      </c>
      <c r="K1670" s="30" t="str">
        <f t="shared" si="455"/>
        <v/>
      </c>
      <c r="L1670" s="77" t="str">
        <f t="shared" si="456"/>
        <v/>
      </c>
      <c r="M1670" s="27" t="str">
        <f t="shared" ref="M1670:M1733" si="462">IF($K1670=$K1669,"", $K1670)</f>
        <v/>
      </c>
      <c r="N1670" s="22" t="str">
        <f t="shared" si="457"/>
        <v/>
      </c>
      <c r="O1670" s="28" t="str">
        <f t="shared" ca="1" si="458"/>
        <v/>
      </c>
      <c r="P1670" s="28" t="str">
        <f t="shared" ca="1" si="459"/>
        <v/>
      </c>
      <c r="Q1670" s="20" t="str">
        <f ca="1">IF(O1670="","",SUM($P$4:$P1670))</f>
        <v/>
      </c>
      <c r="R1670" s="28" t="e">
        <f t="shared" si="450"/>
        <v>#N/A</v>
      </c>
      <c r="S1670" s="77">
        <f ca="1">SUM(L$4:L1670)</f>
        <v>2.0942968194393936</v>
      </c>
      <c r="T1670" s="80">
        <f t="shared" ca="1" si="460"/>
        <v>1</v>
      </c>
      <c r="U1670" s="80" t="e">
        <f t="shared" ca="1" si="461"/>
        <v>#N/A</v>
      </c>
      <c r="V1670" s="2"/>
      <c r="W1670" s="2"/>
      <c r="X1670" s="2"/>
      <c r="Y1670" s="2"/>
      <c r="AB1670" s="6"/>
      <c r="AC1670" s="6"/>
      <c r="AP1670" s="35" t="e">
        <f t="shared" ref="AP1670:AP1733" si="463">R1669</f>
        <v>#N/A</v>
      </c>
      <c r="AQ1670" s="78" t="e">
        <f t="shared" ref="AQ1670:AQ1733" ca="1" si="464">U1669</f>
        <v>#N/A</v>
      </c>
    </row>
    <row r="1671" spans="1:43">
      <c r="A1671" s="74">
        <v>2.1553360374650601</v>
      </c>
      <c r="B1671" s="74">
        <v>17417</v>
      </c>
      <c r="C1671" s="35">
        <v>0</v>
      </c>
      <c r="D1671" s="35">
        <f t="shared" ca="1" si="451"/>
        <v>21</v>
      </c>
      <c r="E1671" s="35">
        <f t="shared" ca="1" si="452"/>
        <v>8.8113748064288871E-4</v>
      </c>
      <c r="F1671" s="35">
        <f ca="1">E1671*'Input Sheet'!$D$2/SUM(OFFSET($E$4,0,0,'Input Sheet'!$D$2))</f>
        <v>0.41096191943649768</v>
      </c>
      <c r="G1671" s="35" t="str">
        <f t="shared" si="453"/>
        <v/>
      </c>
      <c r="H1671" s="35" t="str">
        <f t="shared" si="454"/>
        <v/>
      </c>
      <c r="J1671" s="19">
        <v>1668</v>
      </c>
      <c r="K1671" s="30" t="str">
        <f t="shared" si="455"/>
        <v/>
      </c>
      <c r="L1671" s="77" t="str">
        <f t="shared" si="456"/>
        <v/>
      </c>
      <c r="M1671" s="27" t="str">
        <f t="shared" si="462"/>
        <v/>
      </c>
      <c r="N1671" s="22" t="str">
        <f t="shared" si="457"/>
        <v/>
      </c>
      <c r="O1671" s="28" t="str">
        <f t="shared" ca="1" si="458"/>
        <v/>
      </c>
      <c r="P1671" s="28" t="str">
        <f t="shared" ca="1" si="459"/>
        <v/>
      </c>
      <c r="Q1671" s="20" t="str">
        <f ca="1">IF(O1671="","",SUM($P$4:$P1671))</f>
        <v/>
      </c>
      <c r="R1671" s="28" t="e">
        <f t="shared" si="450"/>
        <v>#N/A</v>
      </c>
      <c r="S1671" s="77">
        <f ca="1">SUM(L$4:L1671)</f>
        <v>2.0942968194393936</v>
      </c>
      <c r="T1671" s="80">
        <f t="shared" ca="1" si="460"/>
        <v>1</v>
      </c>
      <c r="U1671" s="80" t="e">
        <f t="shared" ca="1" si="461"/>
        <v>#N/A</v>
      </c>
      <c r="V1671" s="2"/>
      <c r="W1671" s="2"/>
      <c r="X1671" s="2"/>
      <c r="Y1671" s="2"/>
      <c r="AB1671" s="6"/>
      <c r="AC1671" s="6"/>
      <c r="AP1671" s="35" t="e">
        <f t="shared" si="463"/>
        <v>#N/A</v>
      </c>
      <c r="AQ1671" s="78" t="e">
        <f t="shared" ca="1" si="464"/>
        <v>#N/A</v>
      </c>
    </row>
    <row r="1672" spans="1:43">
      <c r="A1672" s="74">
        <v>2.16731733474818</v>
      </c>
      <c r="B1672" s="74">
        <v>17419</v>
      </c>
      <c r="C1672" s="35">
        <v>0</v>
      </c>
      <c r="D1672" s="35">
        <f t="shared" ca="1" si="451"/>
        <v>21</v>
      </c>
      <c r="E1672" s="35">
        <f t="shared" ca="1" si="452"/>
        <v>8.8113748064288871E-4</v>
      </c>
      <c r="F1672" s="35">
        <f ca="1">E1672*'Input Sheet'!$D$2/SUM(OFFSET($E$4,0,0,'Input Sheet'!$D$2))</f>
        <v>0.41096191943649768</v>
      </c>
      <c r="G1672" s="35" t="str">
        <f t="shared" si="453"/>
        <v/>
      </c>
      <c r="H1672" s="35" t="str">
        <f t="shared" si="454"/>
        <v/>
      </c>
      <c r="J1672" s="19">
        <v>1669</v>
      </c>
      <c r="K1672" s="30" t="str">
        <f t="shared" si="455"/>
        <v/>
      </c>
      <c r="L1672" s="77" t="str">
        <f t="shared" si="456"/>
        <v/>
      </c>
      <c r="M1672" s="27" t="str">
        <f t="shared" si="462"/>
        <v/>
      </c>
      <c r="N1672" s="22" t="str">
        <f t="shared" si="457"/>
        <v/>
      </c>
      <c r="O1672" s="28" t="str">
        <f t="shared" ca="1" si="458"/>
        <v/>
      </c>
      <c r="P1672" s="28" t="str">
        <f t="shared" ca="1" si="459"/>
        <v/>
      </c>
      <c r="Q1672" s="20" t="str">
        <f ca="1">IF(O1672="","",SUM($P$4:$P1672))</f>
        <v/>
      </c>
      <c r="R1672" s="28" t="e">
        <f t="shared" si="450"/>
        <v>#N/A</v>
      </c>
      <c r="S1672" s="77">
        <f ca="1">SUM(L$4:L1672)</f>
        <v>2.0942968194393936</v>
      </c>
      <c r="T1672" s="80">
        <f t="shared" ca="1" si="460"/>
        <v>1</v>
      </c>
      <c r="U1672" s="80" t="e">
        <f t="shared" ca="1" si="461"/>
        <v>#N/A</v>
      </c>
      <c r="V1672" s="2"/>
      <c r="W1672" s="2"/>
      <c r="X1672" s="2"/>
      <c r="Y1672" s="2"/>
      <c r="AB1672" s="6"/>
      <c r="AC1672" s="6"/>
      <c r="AP1672" s="35" t="e">
        <f t="shared" si="463"/>
        <v>#N/A</v>
      </c>
      <c r="AQ1672" s="78" t="e">
        <f t="shared" ca="1" si="464"/>
        <v>#N/A</v>
      </c>
    </row>
    <row r="1673" spans="1:43">
      <c r="A1673" s="74">
        <v>1.41497334797082</v>
      </c>
      <c r="B1673" s="74">
        <v>17420</v>
      </c>
      <c r="C1673" s="35">
        <v>5.5248618784530402E-3</v>
      </c>
      <c r="D1673" s="35">
        <f t="shared" ca="1" si="451"/>
        <v>5</v>
      </c>
      <c r="E1673" s="35">
        <f t="shared" ca="1" si="452"/>
        <v>1.0438090155308067E-2</v>
      </c>
      <c r="F1673" s="35">
        <f ca="1">E1673*'Input Sheet'!$D$2/SUM(OFFSET($E$4,0,0,'Input Sheet'!$D$2))</f>
        <v>4.8683181225554346</v>
      </c>
      <c r="G1673" s="35">
        <f t="shared" si="453"/>
        <v>1.41497334797082</v>
      </c>
      <c r="H1673" s="35">
        <f t="shared" si="454"/>
        <v>1</v>
      </c>
      <c r="J1673" s="19">
        <v>1670</v>
      </c>
      <c r="K1673" s="30" t="str">
        <f t="shared" si="455"/>
        <v/>
      </c>
      <c r="L1673" s="77" t="str">
        <f t="shared" si="456"/>
        <v/>
      </c>
      <c r="M1673" s="27" t="str">
        <f t="shared" si="462"/>
        <v/>
      </c>
      <c r="N1673" s="22" t="str">
        <f t="shared" si="457"/>
        <v/>
      </c>
      <c r="O1673" s="28" t="str">
        <f t="shared" ca="1" si="458"/>
        <v/>
      </c>
      <c r="P1673" s="28" t="str">
        <f t="shared" ca="1" si="459"/>
        <v/>
      </c>
      <c r="Q1673" s="20" t="str">
        <f ca="1">IF(O1673="","",SUM($P$4:$P1673))</f>
        <v/>
      </c>
      <c r="R1673" s="28" t="e">
        <f t="shared" si="450"/>
        <v>#N/A</v>
      </c>
      <c r="S1673" s="77">
        <f ca="1">SUM(L$4:L1673)</f>
        <v>2.0942968194393936</v>
      </c>
      <c r="T1673" s="80">
        <f t="shared" ca="1" si="460"/>
        <v>1</v>
      </c>
      <c r="U1673" s="80" t="e">
        <f t="shared" ca="1" si="461"/>
        <v>#N/A</v>
      </c>
      <c r="V1673" s="2"/>
      <c r="W1673" s="2"/>
      <c r="X1673" s="2"/>
      <c r="Y1673" s="2"/>
      <c r="AB1673" s="6"/>
      <c r="AC1673" s="6"/>
      <c r="AP1673" s="35" t="e">
        <f t="shared" si="463"/>
        <v>#N/A</v>
      </c>
      <c r="AQ1673" s="78" t="e">
        <f t="shared" ca="1" si="464"/>
        <v>#N/A</v>
      </c>
    </row>
    <row r="1674" spans="1:43">
      <c r="A1674" s="74">
        <v>1.9084850188786502</v>
      </c>
      <c r="B1674" s="74">
        <v>17421</v>
      </c>
      <c r="C1674" s="35">
        <v>0</v>
      </c>
      <c r="D1674" s="35">
        <f t="shared" ca="1" si="451"/>
        <v>16</v>
      </c>
      <c r="E1674" s="35">
        <f t="shared" ca="1" si="452"/>
        <v>1.9665966959276065E-3</v>
      </c>
      <c r="F1674" s="35">
        <f ca="1">E1674*'Input Sheet'!$D$2/SUM(OFFSET($E$4,0,0,'Input Sheet'!$D$2))</f>
        <v>0.91721935642348751</v>
      </c>
      <c r="G1674" s="35" t="str">
        <f t="shared" si="453"/>
        <v/>
      </c>
      <c r="H1674" s="35" t="str">
        <f t="shared" si="454"/>
        <v/>
      </c>
      <c r="J1674" s="19">
        <v>1671</v>
      </c>
      <c r="K1674" s="30" t="str">
        <f t="shared" si="455"/>
        <v/>
      </c>
      <c r="L1674" s="77" t="str">
        <f t="shared" si="456"/>
        <v/>
      </c>
      <c r="M1674" s="27" t="str">
        <f t="shared" si="462"/>
        <v/>
      </c>
      <c r="N1674" s="22" t="str">
        <f t="shared" si="457"/>
        <v/>
      </c>
      <c r="O1674" s="28" t="str">
        <f t="shared" ca="1" si="458"/>
        <v/>
      </c>
      <c r="P1674" s="28" t="str">
        <f t="shared" ca="1" si="459"/>
        <v/>
      </c>
      <c r="Q1674" s="20" t="str">
        <f ca="1">IF(O1674="","",SUM($P$4:$P1674))</f>
        <v/>
      </c>
      <c r="R1674" s="28" t="e">
        <f t="shared" si="450"/>
        <v>#N/A</v>
      </c>
      <c r="S1674" s="77">
        <f ca="1">SUM(L$4:L1674)</f>
        <v>2.0942968194393936</v>
      </c>
      <c r="T1674" s="80">
        <f t="shared" ca="1" si="460"/>
        <v>1</v>
      </c>
      <c r="U1674" s="80" t="e">
        <f t="shared" ca="1" si="461"/>
        <v>#N/A</v>
      </c>
      <c r="V1674" s="2"/>
      <c r="W1674" s="2"/>
      <c r="X1674" s="2"/>
      <c r="Y1674" s="2"/>
      <c r="AB1674" s="6"/>
      <c r="AC1674" s="6"/>
      <c r="AP1674" s="35" t="e">
        <f t="shared" si="463"/>
        <v>#N/A</v>
      </c>
      <c r="AQ1674" s="78" t="e">
        <f t="shared" ca="1" si="464"/>
        <v>#N/A</v>
      </c>
    </row>
    <row r="1675" spans="1:43">
      <c r="A1675" s="74">
        <v>1.5440680443502799</v>
      </c>
      <c r="B1675" s="74">
        <v>17423</v>
      </c>
      <c r="C1675" s="35">
        <v>5.7142857142857099E-2</v>
      </c>
      <c r="D1675" s="35">
        <f t="shared" ca="1" si="451"/>
        <v>8</v>
      </c>
      <c r="E1675" s="35">
        <f t="shared" ca="1" si="452"/>
        <v>8.4809482511878035E-3</v>
      </c>
      <c r="F1675" s="35">
        <f ca="1">E1675*'Input Sheet'!$D$2/SUM(OFFSET($E$4,0,0,'Input Sheet'!$D$2))</f>
        <v>3.9555084745762903</v>
      </c>
      <c r="G1675" s="35">
        <f t="shared" si="453"/>
        <v>1.5440680443502799</v>
      </c>
      <c r="H1675" s="35">
        <f t="shared" si="454"/>
        <v>1</v>
      </c>
      <c r="J1675" s="19">
        <v>1672</v>
      </c>
      <c r="K1675" s="30" t="str">
        <f t="shared" si="455"/>
        <v/>
      </c>
      <c r="L1675" s="77" t="str">
        <f t="shared" si="456"/>
        <v/>
      </c>
      <c r="M1675" s="27" t="str">
        <f t="shared" si="462"/>
        <v/>
      </c>
      <c r="N1675" s="22" t="str">
        <f t="shared" si="457"/>
        <v/>
      </c>
      <c r="O1675" s="28" t="str">
        <f t="shared" ca="1" si="458"/>
        <v/>
      </c>
      <c r="P1675" s="28" t="str">
        <f t="shared" ca="1" si="459"/>
        <v/>
      </c>
      <c r="Q1675" s="20" t="str">
        <f ca="1">IF(O1675="","",SUM($P$4:$P1675))</f>
        <v/>
      </c>
      <c r="R1675" s="28" t="e">
        <f t="shared" si="450"/>
        <v>#N/A</v>
      </c>
      <c r="S1675" s="77">
        <f ca="1">SUM(L$4:L1675)</f>
        <v>2.0942968194393936</v>
      </c>
      <c r="T1675" s="80">
        <f t="shared" ca="1" si="460"/>
        <v>1</v>
      </c>
      <c r="U1675" s="80" t="e">
        <f t="shared" ca="1" si="461"/>
        <v>#N/A</v>
      </c>
      <c r="V1675" s="2"/>
      <c r="W1675" s="2"/>
      <c r="X1675" s="2"/>
      <c r="Y1675" s="2"/>
      <c r="AB1675" s="6"/>
      <c r="AC1675" s="6"/>
      <c r="AP1675" s="35" t="e">
        <f t="shared" si="463"/>
        <v>#N/A</v>
      </c>
      <c r="AQ1675" s="78" t="e">
        <f t="shared" ca="1" si="464"/>
        <v>#N/A</v>
      </c>
    </row>
    <row r="1676" spans="1:43">
      <c r="A1676" s="74">
        <v>1.43136376415899</v>
      </c>
      <c r="B1676" s="74">
        <v>17424</v>
      </c>
      <c r="C1676" s="35">
        <v>6.4516129032258104E-2</v>
      </c>
      <c r="D1676" s="35">
        <f t="shared" ca="1" si="451"/>
        <v>6</v>
      </c>
      <c r="E1676" s="35">
        <f t="shared" ca="1" si="452"/>
        <v>1.9385024574143549E-2</v>
      </c>
      <c r="F1676" s="35">
        <f ca="1">E1676*'Input Sheet'!$D$2/SUM(OFFSET($E$4,0,0,'Input Sheet'!$D$2))</f>
        <v>9.041162227602948</v>
      </c>
      <c r="G1676" s="35">
        <f t="shared" si="453"/>
        <v>1.43136376415899</v>
      </c>
      <c r="H1676" s="35">
        <f t="shared" si="454"/>
        <v>2</v>
      </c>
      <c r="J1676" s="19">
        <v>1673</v>
      </c>
      <c r="K1676" s="30" t="str">
        <f t="shared" si="455"/>
        <v/>
      </c>
      <c r="L1676" s="77" t="str">
        <f t="shared" si="456"/>
        <v/>
      </c>
      <c r="M1676" s="27" t="str">
        <f t="shared" si="462"/>
        <v/>
      </c>
      <c r="N1676" s="22" t="str">
        <f t="shared" si="457"/>
        <v/>
      </c>
      <c r="O1676" s="28" t="str">
        <f t="shared" ca="1" si="458"/>
        <v/>
      </c>
      <c r="P1676" s="28" t="str">
        <f t="shared" ca="1" si="459"/>
        <v/>
      </c>
      <c r="Q1676" s="20" t="str">
        <f ca="1">IF(O1676="","",SUM($P$4:$P1676))</f>
        <v/>
      </c>
      <c r="R1676" s="28" t="e">
        <f t="shared" si="450"/>
        <v>#N/A</v>
      </c>
      <c r="S1676" s="77">
        <f ca="1">SUM(L$4:L1676)</f>
        <v>2.0942968194393936</v>
      </c>
      <c r="T1676" s="80">
        <f t="shared" ca="1" si="460"/>
        <v>1</v>
      </c>
      <c r="U1676" s="80" t="e">
        <f t="shared" ca="1" si="461"/>
        <v>#N/A</v>
      </c>
      <c r="V1676" s="2"/>
      <c r="W1676" s="2"/>
      <c r="X1676" s="2"/>
      <c r="Y1676" s="2"/>
      <c r="AB1676" s="6"/>
      <c r="AC1676" s="6"/>
      <c r="AP1676" s="35" t="e">
        <f t="shared" si="463"/>
        <v>#N/A</v>
      </c>
      <c r="AQ1676" s="78" t="e">
        <f t="shared" ca="1" si="464"/>
        <v>#N/A</v>
      </c>
    </row>
    <row r="1677" spans="1:43">
      <c r="A1677" s="74">
        <v>1.6434526764861901</v>
      </c>
      <c r="B1677" s="74">
        <v>17425</v>
      </c>
      <c r="C1677" s="35">
        <v>5.74712643678161E-3</v>
      </c>
      <c r="D1677" s="35">
        <f t="shared" ca="1" si="451"/>
        <v>10</v>
      </c>
      <c r="E1677" s="35">
        <f t="shared" ca="1" si="452"/>
        <v>3.2308374290239252E-3</v>
      </c>
      <c r="F1677" s="35">
        <f ca="1">E1677*'Input Sheet'!$D$2/SUM(OFFSET($E$4,0,0,'Input Sheet'!$D$2))</f>
        <v>1.506860371267158</v>
      </c>
      <c r="G1677" s="35">
        <f t="shared" si="453"/>
        <v>1.6434526764861901</v>
      </c>
      <c r="H1677" s="35">
        <f t="shared" si="454"/>
        <v>5</v>
      </c>
      <c r="J1677" s="19">
        <v>1674</v>
      </c>
      <c r="K1677" s="30" t="str">
        <f t="shared" si="455"/>
        <v/>
      </c>
      <c r="L1677" s="77" t="str">
        <f t="shared" si="456"/>
        <v/>
      </c>
      <c r="M1677" s="27" t="str">
        <f t="shared" si="462"/>
        <v/>
      </c>
      <c r="N1677" s="22" t="str">
        <f t="shared" si="457"/>
        <v/>
      </c>
      <c r="O1677" s="28" t="str">
        <f t="shared" ca="1" si="458"/>
        <v/>
      </c>
      <c r="P1677" s="28" t="str">
        <f t="shared" ca="1" si="459"/>
        <v/>
      </c>
      <c r="Q1677" s="20" t="str">
        <f ca="1">IF(O1677="","",SUM($P$4:$P1677))</f>
        <v/>
      </c>
      <c r="R1677" s="28" t="e">
        <f t="shared" si="450"/>
        <v>#N/A</v>
      </c>
      <c r="S1677" s="77">
        <f ca="1">SUM(L$4:L1677)</f>
        <v>2.0942968194393936</v>
      </c>
      <c r="T1677" s="80">
        <f t="shared" ca="1" si="460"/>
        <v>1</v>
      </c>
      <c r="U1677" s="80" t="e">
        <f t="shared" ca="1" si="461"/>
        <v>#N/A</v>
      </c>
      <c r="V1677" s="2"/>
      <c r="W1677" s="2"/>
      <c r="X1677" s="2"/>
      <c r="Y1677" s="2"/>
      <c r="AB1677" s="6"/>
      <c r="AC1677" s="6"/>
      <c r="AP1677" s="35" t="e">
        <f t="shared" si="463"/>
        <v>#N/A</v>
      </c>
      <c r="AQ1677" s="78" t="e">
        <f t="shared" ca="1" si="464"/>
        <v>#N/A</v>
      </c>
    </row>
    <row r="1678" spans="1:43">
      <c r="A1678" s="74">
        <v>1.65321251377534</v>
      </c>
      <c r="B1678" s="74">
        <v>17428</v>
      </c>
      <c r="C1678" s="35">
        <v>0.129707112970711</v>
      </c>
      <c r="D1678" s="35">
        <f t="shared" ca="1" si="451"/>
        <v>10</v>
      </c>
      <c r="E1678" s="35">
        <f t="shared" ca="1" si="452"/>
        <v>3.2308374290239252E-3</v>
      </c>
      <c r="F1678" s="35">
        <f ca="1">E1678*'Input Sheet'!$D$2/SUM(OFFSET($E$4,0,0,'Input Sheet'!$D$2))</f>
        <v>1.506860371267158</v>
      </c>
      <c r="G1678" s="35">
        <f t="shared" si="453"/>
        <v>1.65321251377534</v>
      </c>
      <c r="H1678" s="35">
        <f t="shared" si="454"/>
        <v>2</v>
      </c>
      <c r="J1678" s="19">
        <v>1675</v>
      </c>
      <c r="K1678" s="30" t="str">
        <f t="shared" si="455"/>
        <v/>
      </c>
      <c r="L1678" s="77" t="str">
        <f t="shared" si="456"/>
        <v/>
      </c>
      <c r="M1678" s="27" t="str">
        <f t="shared" si="462"/>
        <v/>
      </c>
      <c r="N1678" s="22" t="str">
        <f t="shared" si="457"/>
        <v/>
      </c>
      <c r="O1678" s="28" t="str">
        <f t="shared" ca="1" si="458"/>
        <v/>
      </c>
      <c r="P1678" s="28" t="str">
        <f t="shared" ca="1" si="459"/>
        <v/>
      </c>
      <c r="Q1678" s="20" t="str">
        <f ca="1">IF(O1678="","",SUM($P$4:$P1678))</f>
        <v/>
      </c>
      <c r="R1678" s="28" t="e">
        <f t="shared" si="450"/>
        <v>#N/A</v>
      </c>
      <c r="S1678" s="77">
        <f ca="1">SUM(L$4:L1678)</f>
        <v>2.0942968194393936</v>
      </c>
      <c r="T1678" s="80">
        <f t="shared" ca="1" si="460"/>
        <v>1</v>
      </c>
      <c r="U1678" s="80" t="e">
        <f t="shared" ca="1" si="461"/>
        <v>#N/A</v>
      </c>
      <c r="V1678" s="2"/>
      <c r="W1678" s="2"/>
      <c r="X1678" s="2"/>
      <c r="Y1678" s="2"/>
      <c r="AB1678" s="6"/>
      <c r="AC1678" s="6"/>
      <c r="AP1678" s="35" t="e">
        <f t="shared" si="463"/>
        <v>#N/A</v>
      </c>
      <c r="AQ1678" s="78" t="e">
        <f t="shared" ca="1" si="464"/>
        <v>#N/A</v>
      </c>
    </row>
    <row r="1679" spans="1:43">
      <c r="A1679" s="74">
        <v>1.36172783601759</v>
      </c>
      <c r="B1679" s="74">
        <v>17430</v>
      </c>
      <c r="C1679" s="35">
        <v>0.187845303867403</v>
      </c>
      <c r="D1679" s="35">
        <f t="shared" ca="1" si="451"/>
        <v>4</v>
      </c>
      <c r="E1679" s="35">
        <f t="shared" ca="1" si="452"/>
        <v>1.9385024574143549E-2</v>
      </c>
      <c r="F1679" s="35">
        <f ca="1">E1679*'Input Sheet'!$D$2/SUM(OFFSET($E$4,0,0,'Input Sheet'!$D$2))</f>
        <v>9.041162227602948</v>
      </c>
      <c r="G1679" s="35">
        <f t="shared" si="453"/>
        <v>1.36172783601759</v>
      </c>
      <c r="H1679" s="35">
        <f t="shared" si="454"/>
        <v>2</v>
      </c>
      <c r="J1679" s="19">
        <v>1676</v>
      </c>
      <c r="K1679" s="30" t="str">
        <f t="shared" si="455"/>
        <v/>
      </c>
      <c r="L1679" s="77" t="str">
        <f t="shared" si="456"/>
        <v/>
      </c>
      <c r="M1679" s="27" t="str">
        <f t="shared" si="462"/>
        <v/>
      </c>
      <c r="N1679" s="22" t="str">
        <f t="shared" si="457"/>
        <v/>
      </c>
      <c r="O1679" s="28" t="str">
        <f t="shared" ca="1" si="458"/>
        <v/>
      </c>
      <c r="P1679" s="28" t="str">
        <f t="shared" ca="1" si="459"/>
        <v/>
      </c>
      <c r="Q1679" s="20" t="str">
        <f ca="1">IF(O1679="","",SUM($P$4:$P1679))</f>
        <v/>
      </c>
      <c r="R1679" s="28" t="e">
        <f t="shared" si="450"/>
        <v>#N/A</v>
      </c>
      <c r="S1679" s="77">
        <f ca="1">SUM(L$4:L1679)</f>
        <v>2.0942968194393936</v>
      </c>
      <c r="T1679" s="80">
        <f t="shared" ca="1" si="460"/>
        <v>1</v>
      </c>
      <c r="U1679" s="80" t="e">
        <f t="shared" ca="1" si="461"/>
        <v>#N/A</v>
      </c>
      <c r="V1679" s="2"/>
      <c r="W1679" s="2"/>
      <c r="X1679" s="2"/>
      <c r="Y1679" s="2"/>
      <c r="AB1679" s="6"/>
      <c r="AC1679" s="6"/>
      <c r="AP1679" s="35" t="e">
        <f t="shared" si="463"/>
        <v>#N/A</v>
      </c>
      <c r="AQ1679" s="78" t="e">
        <f t="shared" ca="1" si="464"/>
        <v>#N/A</v>
      </c>
    </row>
    <row r="1680" spans="1:43">
      <c r="A1680" s="74">
        <v>1.6812412373755901</v>
      </c>
      <c r="B1680" s="74">
        <v>17431</v>
      </c>
      <c r="C1680" s="35">
        <v>0.25118483412322301</v>
      </c>
      <c r="D1680" s="35">
        <f t="shared" ca="1" si="451"/>
        <v>11</v>
      </c>
      <c r="E1680" s="35">
        <f t="shared" ca="1" si="452"/>
        <v>3.3096383419269479E-3</v>
      </c>
      <c r="F1680" s="35">
        <f ca="1">E1680*'Input Sheet'!$D$2/SUM(OFFSET($E$4,0,0,'Input Sheet'!$D$2))</f>
        <v>1.5436130632492839</v>
      </c>
      <c r="G1680" s="35">
        <f t="shared" si="453"/>
        <v>1.6812412373755901</v>
      </c>
      <c r="H1680" s="35">
        <f t="shared" si="454"/>
        <v>6</v>
      </c>
      <c r="J1680" s="19">
        <v>1677</v>
      </c>
      <c r="K1680" s="30" t="str">
        <f t="shared" si="455"/>
        <v/>
      </c>
      <c r="L1680" s="77" t="str">
        <f t="shared" si="456"/>
        <v/>
      </c>
      <c r="M1680" s="27" t="str">
        <f t="shared" si="462"/>
        <v/>
      </c>
      <c r="N1680" s="22" t="str">
        <f t="shared" si="457"/>
        <v/>
      </c>
      <c r="O1680" s="28" t="str">
        <f t="shared" ca="1" si="458"/>
        <v/>
      </c>
      <c r="P1680" s="28" t="str">
        <f t="shared" ca="1" si="459"/>
        <v/>
      </c>
      <c r="Q1680" s="20" t="str">
        <f ca="1">IF(O1680="","",SUM($P$4:$P1680))</f>
        <v/>
      </c>
      <c r="R1680" s="28" t="e">
        <f t="shared" si="450"/>
        <v>#N/A</v>
      </c>
      <c r="S1680" s="77">
        <f ca="1">SUM(L$4:L1680)</f>
        <v>2.0942968194393936</v>
      </c>
      <c r="T1680" s="80">
        <f t="shared" ca="1" si="460"/>
        <v>1</v>
      </c>
      <c r="U1680" s="80" t="e">
        <f t="shared" ca="1" si="461"/>
        <v>#N/A</v>
      </c>
      <c r="V1680" s="2"/>
      <c r="W1680" s="2"/>
      <c r="X1680" s="2"/>
      <c r="Y1680" s="2"/>
      <c r="AB1680" s="6"/>
      <c r="AC1680" s="6"/>
      <c r="AP1680" s="35" t="e">
        <f t="shared" si="463"/>
        <v>#N/A</v>
      </c>
      <c r="AQ1680" s="78" t="e">
        <f t="shared" ca="1" si="464"/>
        <v>#N/A</v>
      </c>
    </row>
    <row r="1681" spans="1:43">
      <c r="A1681" s="74">
        <v>1.7708520116421398</v>
      </c>
      <c r="B1681" s="74">
        <v>17432</v>
      </c>
      <c r="C1681" s="35">
        <v>0.13775510204081601</v>
      </c>
      <c r="D1681" s="35">
        <f t="shared" ca="1" si="451"/>
        <v>13</v>
      </c>
      <c r="E1681" s="35">
        <f t="shared" ca="1" si="452"/>
        <v>2.6095225388270168E-3</v>
      </c>
      <c r="F1681" s="35">
        <f ca="1">E1681*'Input Sheet'!$D$2/SUM(OFFSET($E$4,0,0,'Input Sheet'!$D$2))</f>
        <v>1.2170795306388587</v>
      </c>
      <c r="G1681" s="35">
        <f t="shared" si="453"/>
        <v>1.7708520116421398</v>
      </c>
      <c r="H1681" s="35">
        <f t="shared" si="454"/>
        <v>4</v>
      </c>
      <c r="J1681" s="19">
        <v>1678</v>
      </c>
      <c r="K1681" s="30" t="str">
        <f t="shared" si="455"/>
        <v/>
      </c>
      <c r="L1681" s="77" t="str">
        <f t="shared" si="456"/>
        <v/>
      </c>
      <c r="M1681" s="27" t="str">
        <f t="shared" si="462"/>
        <v/>
      </c>
      <c r="N1681" s="22" t="str">
        <f t="shared" si="457"/>
        <v/>
      </c>
      <c r="O1681" s="28" t="str">
        <f t="shared" ca="1" si="458"/>
        <v/>
      </c>
      <c r="P1681" s="28" t="str">
        <f t="shared" ca="1" si="459"/>
        <v/>
      </c>
      <c r="Q1681" s="20" t="str">
        <f ca="1">IF(O1681="","",SUM($P$4:$P1681))</f>
        <v/>
      </c>
      <c r="R1681" s="28" t="e">
        <f t="shared" si="450"/>
        <v>#N/A</v>
      </c>
      <c r="S1681" s="77">
        <f ca="1">SUM(L$4:L1681)</f>
        <v>2.0942968194393936</v>
      </c>
      <c r="T1681" s="80">
        <f t="shared" ca="1" si="460"/>
        <v>1</v>
      </c>
      <c r="U1681" s="80" t="e">
        <f t="shared" ca="1" si="461"/>
        <v>#N/A</v>
      </c>
      <c r="V1681" s="2"/>
      <c r="W1681" s="2"/>
      <c r="X1681" s="2"/>
      <c r="Y1681" s="2"/>
      <c r="AB1681" s="6"/>
      <c r="AC1681" s="6"/>
      <c r="AP1681" s="35" t="e">
        <f t="shared" si="463"/>
        <v>#N/A</v>
      </c>
      <c r="AQ1681" s="78" t="e">
        <f t="shared" ca="1" si="464"/>
        <v>#N/A</v>
      </c>
    </row>
    <row r="1682" spans="1:43">
      <c r="A1682" s="74">
        <v>2.4653828514484202</v>
      </c>
      <c r="B1682" s="74">
        <v>17880</v>
      </c>
      <c r="C1682" s="35">
        <v>0</v>
      </c>
      <c r="D1682" s="35">
        <f t="shared" ca="1" si="451"/>
        <v>27</v>
      </c>
      <c r="E1682" s="35">
        <f t="shared" ca="1" si="452"/>
        <v>8.077093572559813E-4</v>
      </c>
      <c r="F1682" s="35">
        <f ca="1">E1682*'Input Sheet'!$D$2/SUM(OFFSET($E$4,0,0,'Input Sheet'!$D$2))</f>
        <v>0.3767150928167895</v>
      </c>
      <c r="G1682" s="35" t="str">
        <f t="shared" si="453"/>
        <v/>
      </c>
      <c r="H1682" s="35" t="str">
        <f t="shared" si="454"/>
        <v/>
      </c>
      <c r="J1682" s="19">
        <v>1679</v>
      </c>
      <c r="K1682" s="30" t="str">
        <f t="shared" si="455"/>
        <v/>
      </c>
      <c r="L1682" s="77" t="str">
        <f t="shared" si="456"/>
        <v/>
      </c>
      <c r="M1682" s="27" t="str">
        <f t="shared" si="462"/>
        <v/>
      </c>
      <c r="N1682" s="22" t="str">
        <f t="shared" si="457"/>
        <v/>
      </c>
      <c r="O1682" s="28" t="str">
        <f t="shared" ca="1" si="458"/>
        <v/>
      </c>
      <c r="P1682" s="28" t="str">
        <f t="shared" ca="1" si="459"/>
        <v/>
      </c>
      <c r="Q1682" s="20" t="str">
        <f ca="1">IF(O1682="","",SUM($P$4:$P1682))</f>
        <v/>
      </c>
      <c r="R1682" s="28" t="e">
        <f t="shared" si="450"/>
        <v>#N/A</v>
      </c>
      <c r="S1682" s="77">
        <f ca="1">SUM(L$4:L1682)</f>
        <v>2.0942968194393936</v>
      </c>
      <c r="T1682" s="80">
        <f t="shared" ca="1" si="460"/>
        <v>1</v>
      </c>
      <c r="U1682" s="80" t="e">
        <f t="shared" ca="1" si="461"/>
        <v>#N/A</v>
      </c>
      <c r="V1682" s="2"/>
      <c r="W1682" s="2"/>
      <c r="X1682" s="2"/>
      <c r="Y1682" s="2"/>
      <c r="AB1682" s="6"/>
      <c r="AC1682" s="6"/>
      <c r="AP1682" s="35" t="e">
        <f t="shared" si="463"/>
        <v>#N/A</v>
      </c>
      <c r="AQ1682" s="78" t="e">
        <f t="shared" ca="1" si="464"/>
        <v>#N/A</v>
      </c>
    </row>
    <row r="1683" spans="1:43">
      <c r="A1683" s="74">
        <v>2.6989700043360201</v>
      </c>
      <c r="B1683" s="74">
        <v>17881</v>
      </c>
      <c r="C1683" s="35">
        <v>3.1963470319634701E-2</v>
      </c>
      <c r="D1683" s="35">
        <f t="shared" ca="1" si="451"/>
        <v>32</v>
      </c>
      <c r="E1683" s="35">
        <f t="shared" ca="1" si="452"/>
        <v>9.4891728684618783E-4</v>
      </c>
      <c r="F1683" s="35">
        <f ca="1">E1683*'Input Sheet'!$D$2/SUM(OFFSET($E$4,0,0,'Input Sheet'!$D$2))</f>
        <v>0.44257437477776673</v>
      </c>
      <c r="G1683" s="35">
        <f t="shared" si="453"/>
        <v>2.6989700043360201</v>
      </c>
      <c r="H1683" s="35">
        <f t="shared" si="454"/>
        <v>1</v>
      </c>
      <c r="J1683" s="19">
        <v>1680</v>
      </c>
      <c r="K1683" s="30" t="str">
        <f t="shared" si="455"/>
        <v/>
      </c>
      <c r="L1683" s="77" t="str">
        <f t="shared" si="456"/>
        <v/>
      </c>
      <c r="M1683" s="27" t="str">
        <f t="shared" si="462"/>
        <v/>
      </c>
      <c r="N1683" s="22" t="str">
        <f t="shared" si="457"/>
        <v/>
      </c>
      <c r="O1683" s="28" t="str">
        <f t="shared" ca="1" si="458"/>
        <v/>
      </c>
      <c r="P1683" s="28" t="str">
        <f t="shared" ca="1" si="459"/>
        <v/>
      </c>
      <c r="Q1683" s="20" t="str">
        <f ca="1">IF(O1683="","",SUM($P$4:$P1683))</f>
        <v/>
      </c>
      <c r="R1683" s="28" t="e">
        <f t="shared" si="450"/>
        <v>#N/A</v>
      </c>
      <c r="S1683" s="77">
        <f ca="1">SUM(L$4:L1683)</f>
        <v>2.0942968194393936</v>
      </c>
      <c r="T1683" s="80">
        <f t="shared" ca="1" si="460"/>
        <v>1</v>
      </c>
      <c r="U1683" s="80" t="e">
        <f t="shared" ca="1" si="461"/>
        <v>#N/A</v>
      </c>
      <c r="V1683" s="2"/>
      <c r="W1683" s="2"/>
      <c r="X1683" s="2"/>
      <c r="Y1683" s="2"/>
      <c r="AB1683" s="6"/>
      <c r="AC1683" s="6"/>
      <c r="AP1683" s="35" t="e">
        <f t="shared" si="463"/>
        <v>#N/A</v>
      </c>
      <c r="AQ1683" s="78" t="e">
        <f t="shared" ca="1" si="464"/>
        <v>#N/A</v>
      </c>
    </row>
    <row r="1684" spans="1:43">
      <c r="A1684" s="74">
        <v>2.3802112417116099</v>
      </c>
      <c r="B1684" s="74">
        <v>17882</v>
      </c>
      <c r="C1684" s="35">
        <v>5.2356020942408397E-3</v>
      </c>
      <c r="D1684" s="35">
        <f t="shared" ca="1" si="451"/>
        <v>25</v>
      </c>
      <c r="E1684" s="35">
        <f t="shared" ca="1" si="452"/>
        <v>7.2564263111767296E-4</v>
      </c>
      <c r="F1684" s="35">
        <f ca="1">E1684*'Input Sheet'!$D$2/SUM(OFFSET($E$4,0,0,'Input Sheet'!$D$2))</f>
        <v>0.33843922777123336</v>
      </c>
      <c r="G1684" s="35">
        <f t="shared" si="453"/>
        <v>2.3802112417116099</v>
      </c>
      <c r="H1684" s="35">
        <f t="shared" si="454"/>
        <v>2</v>
      </c>
      <c r="J1684" s="19">
        <v>1681</v>
      </c>
      <c r="K1684" s="30" t="str">
        <f t="shared" si="455"/>
        <v/>
      </c>
      <c r="L1684" s="77" t="str">
        <f t="shared" si="456"/>
        <v/>
      </c>
      <c r="M1684" s="27" t="str">
        <f t="shared" si="462"/>
        <v/>
      </c>
      <c r="N1684" s="22" t="str">
        <f t="shared" si="457"/>
        <v/>
      </c>
      <c r="O1684" s="28" t="str">
        <f t="shared" ca="1" si="458"/>
        <v/>
      </c>
      <c r="P1684" s="28" t="str">
        <f t="shared" ca="1" si="459"/>
        <v/>
      </c>
      <c r="Q1684" s="20" t="str">
        <f ca="1">IF(O1684="","",SUM($P$4:$P1684))</f>
        <v/>
      </c>
      <c r="R1684" s="28" t="e">
        <f t="shared" si="450"/>
        <v>#N/A</v>
      </c>
      <c r="S1684" s="77">
        <f ca="1">SUM(L$4:L1684)</f>
        <v>2.0942968194393936</v>
      </c>
      <c r="T1684" s="80">
        <f t="shared" ca="1" si="460"/>
        <v>1</v>
      </c>
      <c r="U1684" s="80" t="e">
        <f t="shared" ca="1" si="461"/>
        <v>#N/A</v>
      </c>
      <c r="V1684" s="2"/>
      <c r="W1684" s="2"/>
      <c r="X1684" s="2"/>
      <c r="Y1684" s="2"/>
      <c r="AB1684" s="6"/>
      <c r="AC1684" s="6"/>
      <c r="AP1684" s="35" t="e">
        <f t="shared" si="463"/>
        <v>#N/A</v>
      </c>
      <c r="AQ1684" s="78" t="e">
        <f t="shared" ca="1" si="464"/>
        <v>#N/A</v>
      </c>
    </row>
    <row r="1685" spans="1:43">
      <c r="A1685" s="74">
        <v>2.3443922736851102</v>
      </c>
      <c r="B1685" s="74">
        <v>17883</v>
      </c>
      <c r="C1685" s="35">
        <v>9.9009900990098994E-3</v>
      </c>
      <c r="D1685" s="35">
        <f t="shared" ca="1" si="451"/>
        <v>25</v>
      </c>
      <c r="E1685" s="35">
        <f t="shared" ca="1" si="452"/>
        <v>7.2564263111767296E-4</v>
      </c>
      <c r="F1685" s="35">
        <f ca="1">E1685*'Input Sheet'!$D$2/SUM(OFFSET($E$4,0,0,'Input Sheet'!$D$2))</f>
        <v>0.33843922777123336</v>
      </c>
      <c r="G1685" s="35">
        <f t="shared" si="453"/>
        <v>2.3443922736851102</v>
      </c>
      <c r="H1685" s="35">
        <f t="shared" si="454"/>
        <v>6</v>
      </c>
      <c r="J1685" s="19">
        <v>1682</v>
      </c>
      <c r="K1685" s="30" t="str">
        <f t="shared" si="455"/>
        <v/>
      </c>
      <c r="L1685" s="77" t="str">
        <f t="shared" si="456"/>
        <v/>
      </c>
      <c r="M1685" s="27" t="str">
        <f t="shared" si="462"/>
        <v/>
      </c>
      <c r="N1685" s="22" t="str">
        <f t="shared" si="457"/>
        <v/>
      </c>
      <c r="O1685" s="28" t="str">
        <f t="shared" ca="1" si="458"/>
        <v/>
      </c>
      <c r="P1685" s="28" t="str">
        <f t="shared" ca="1" si="459"/>
        <v/>
      </c>
      <c r="Q1685" s="20" t="str">
        <f ca="1">IF(O1685="","",SUM($P$4:$P1685))</f>
        <v/>
      </c>
      <c r="R1685" s="28" t="e">
        <f t="shared" si="450"/>
        <v>#N/A</v>
      </c>
      <c r="S1685" s="77">
        <f ca="1">SUM(L$4:L1685)</f>
        <v>2.0942968194393936</v>
      </c>
      <c r="T1685" s="80">
        <f t="shared" ca="1" si="460"/>
        <v>1</v>
      </c>
      <c r="U1685" s="80" t="e">
        <f t="shared" ca="1" si="461"/>
        <v>#N/A</v>
      </c>
      <c r="V1685" s="2"/>
      <c r="W1685" s="2"/>
      <c r="X1685" s="2"/>
      <c r="Y1685" s="2"/>
      <c r="AB1685" s="6"/>
      <c r="AC1685" s="6"/>
      <c r="AP1685" s="35" t="e">
        <f t="shared" si="463"/>
        <v>#N/A</v>
      </c>
      <c r="AQ1685" s="78" t="e">
        <f t="shared" ca="1" si="464"/>
        <v>#N/A</v>
      </c>
    </row>
    <row r="1686" spans="1:43">
      <c r="A1686" s="74">
        <v>2.2479732663618099</v>
      </c>
      <c r="B1686" s="74">
        <v>17884</v>
      </c>
      <c r="C1686" s="35">
        <v>4.65116279069767E-3</v>
      </c>
      <c r="D1686" s="35">
        <f t="shared" ca="1" si="451"/>
        <v>23</v>
      </c>
      <c r="E1686" s="35">
        <f t="shared" ca="1" si="452"/>
        <v>6.587144272767226E-4</v>
      </c>
      <c r="F1686" s="35">
        <f ca="1">E1686*'Input Sheet'!$D$2/SUM(OFFSET($E$4,0,0,'Input Sheet'!$D$2))</f>
        <v>0.30722395919039147</v>
      </c>
      <c r="G1686" s="35">
        <f t="shared" si="453"/>
        <v>2.2479732663618099</v>
      </c>
      <c r="H1686" s="35">
        <f t="shared" si="454"/>
        <v>5</v>
      </c>
      <c r="J1686" s="19">
        <v>1683</v>
      </c>
      <c r="K1686" s="30" t="str">
        <f t="shared" si="455"/>
        <v/>
      </c>
      <c r="L1686" s="77" t="str">
        <f t="shared" si="456"/>
        <v/>
      </c>
      <c r="M1686" s="27" t="str">
        <f t="shared" si="462"/>
        <v/>
      </c>
      <c r="N1686" s="22" t="str">
        <f t="shared" si="457"/>
        <v/>
      </c>
      <c r="O1686" s="28" t="str">
        <f t="shared" ca="1" si="458"/>
        <v/>
      </c>
      <c r="P1686" s="28" t="str">
        <f t="shared" ca="1" si="459"/>
        <v/>
      </c>
      <c r="Q1686" s="20" t="str">
        <f ca="1">IF(O1686="","",SUM($P$4:$P1686))</f>
        <v/>
      </c>
      <c r="R1686" s="28" t="e">
        <f t="shared" si="450"/>
        <v>#N/A</v>
      </c>
      <c r="S1686" s="77">
        <f ca="1">SUM(L$4:L1686)</f>
        <v>2.0942968194393936</v>
      </c>
      <c r="T1686" s="80">
        <f t="shared" ca="1" si="460"/>
        <v>1</v>
      </c>
      <c r="U1686" s="80" t="e">
        <f t="shared" ca="1" si="461"/>
        <v>#N/A</v>
      </c>
      <c r="V1686" s="2"/>
      <c r="W1686" s="2"/>
      <c r="X1686" s="2"/>
      <c r="Y1686" s="2"/>
      <c r="AB1686" s="6"/>
      <c r="AC1686" s="6"/>
      <c r="AP1686" s="35" t="e">
        <f t="shared" si="463"/>
        <v>#N/A</v>
      </c>
      <c r="AQ1686" s="78" t="e">
        <f t="shared" ca="1" si="464"/>
        <v>#N/A</v>
      </c>
    </row>
    <row r="1687" spans="1:43">
      <c r="A1687" s="74">
        <v>2.2253092817258602</v>
      </c>
      <c r="B1687" s="74">
        <v>17885</v>
      </c>
      <c r="C1687" s="35">
        <v>0</v>
      </c>
      <c r="D1687" s="35">
        <f t="shared" ca="1" si="451"/>
        <v>22</v>
      </c>
      <c r="E1687" s="35">
        <f t="shared" ca="1" si="452"/>
        <v>6.717582773218062E-4</v>
      </c>
      <c r="F1687" s="35">
        <f ca="1">E1687*'Input Sheet'!$D$2/SUM(OFFSET($E$4,0,0,'Input Sheet'!$D$2))</f>
        <v>0.31330760194663687</v>
      </c>
      <c r="G1687" s="35" t="str">
        <f t="shared" si="453"/>
        <v/>
      </c>
      <c r="H1687" s="35" t="str">
        <f t="shared" si="454"/>
        <v/>
      </c>
      <c r="J1687" s="19">
        <v>1684</v>
      </c>
      <c r="K1687" s="30" t="str">
        <f t="shared" si="455"/>
        <v/>
      </c>
      <c r="L1687" s="77" t="str">
        <f t="shared" si="456"/>
        <v/>
      </c>
      <c r="M1687" s="27" t="str">
        <f t="shared" si="462"/>
        <v/>
      </c>
      <c r="N1687" s="22" t="str">
        <f t="shared" si="457"/>
        <v/>
      </c>
      <c r="O1687" s="28" t="str">
        <f t="shared" ca="1" si="458"/>
        <v/>
      </c>
      <c r="P1687" s="28" t="str">
        <f t="shared" ca="1" si="459"/>
        <v/>
      </c>
      <c r="Q1687" s="20" t="str">
        <f ca="1">IF(O1687="","",SUM($P$4:$P1687))</f>
        <v/>
      </c>
      <c r="R1687" s="28" t="e">
        <f t="shared" si="450"/>
        <v>#N/A</v>
      </c>
      <c r="S1687" s="77">
        <f ca="1">SUM(L$4:L1687)</f>
        <v>2.0942968194393936</v>
      </c>
      <c r="T1687" s="80">
        <f t="shared" ca="1" si="460"/>
        <v>1</v>
      </c>
      <c r="U1687" s="80" t="e">
        <f t="shared" ca="1" si="461"/>
        <v>#N/A</v>
      </c>
      <c r="V1687" s="2"/>
      <c r="W1687" s="2"/>
      <c r="X1687" s="2"/>
      <c r="Y1687" s="2"/>
      <c r="AB1687" s="6"/>
      <c r="AC1687" s="6"/>
      <c r="AP1687" s="35" t="e">
        <f t="shared" si="463"/>
        <v>#N/A</v>
      </c>
      <c r="AQ1687" s="78" t="e">
        <f t="shared" ca="1" si="464"/>
        <v>#N/A</v>
      </c>
    </row>
    <row r="1688" spans="1:43">
      <c r="A1688" s="74">
        <v>2.29666519026153</v>
      </c>
      <c r="B1688" s="74">
        <v>17886</v>
      </c>
      <c r="C1688" s="35">
        <v>1.46341463414634E-2</v>
      </c>
      <c r="D1688" s="35">
        <f t="shared" ca="1" si="451"/>
        <v>24</v>
      </c>
      <c r="E1688" s="35">
        <f t="shared" ca="1" si="452"/>
        <v>7.7985731045405093E-4</v>
      </c>
      <c r="F1688" s="35">
        <f ca="1">E1688*'Input Sheet'!$D$2/SUM(OFFSET($E$4,0,0,'Input Sheet'!$D$2))</f>
        <v>0.36372491720241751</v>
      </c>
      <c r="G1688" s="35">
        <f t="shared" si="453"/>
        <v>2.29666519026153</v>
      </c>
      <c r="H1688" s="35">
        <f t="shared" si="454"/>
        <v>2</v>
      </c>
      <c r="J1688" s="19">
        <v>1685</v>
      </c>
      <c r="K1688" s="30" t="str">
        <f t="shared" si="455"/>
        <v/>
      </c>
      <c r="L1688" s="77" t="str">
        <f t="shared" si="456"/>
        <v/>
      </c>
      <c r="M1688" s="27" t="str">
        <f t="shared" si="462"/>
        <v/>
      </c>
      <c r="N1688" s="22" t="str">
        <f t="shared" si="457"/>
        <v/>
      </c>
      <c r="O1688" s="28" t="str">
        <f t="shared" ca="1" si="458"/>
        <v/>
      </c>
      <c r="P1688" s="28" t="str">
        <f t="shared" ca="1" si="459"/>
        <v/>
      </c>
      <c r="Q1688" s="20" t="str">
        <f ca="1">IF(O1688="","",SUM($P$4:$P1688))</f>
        <v/>
      </c>
      <c r="R1688" s="28" t="e">
        <f t="shared" ref="R1688:R1751" si="465">IF(N1688="",NA(),10^N1688)</f>
        <v>#N/A</v>
      </c>
      <c r="S1688" s="77">
        <f ca="1">SUM(L$4:L1688)</f>
        <v>2.0942968194393936</v>
      </c>
      <c r="T1688" s="80">
        <f t="shared" ca="1" si="460"/>
        <v>1</v>
      </c>
      <c r="U1688" s="80" t="e">
        <f t="shared" ca="1" si="461"/>
        <v>#N/A</v>
      </c>
      <c r="V1688" s="2"/>
      <c r="W1688" s="2"/>
      <c r="X1688" s="2"/>
      <c r="Y1688" s="2"/>
      <c r="AB1688" s="6"/>
      <c r="AC1688" s="6"/>
      <c r="AP1688" s="35" t="e">
        <f t="shared" si="463"/>
        <v>#N/A</v>
      </c>
      <c r="AQ1688" s="78" t="e">
        <f t="shared" ca="1" si="464"/>
        <v>#N/A</v>
      </c>
    </row>
    <row r="1689" spans="1:43">
      <c r="A1689" s="74">
        <v>2.2855573090077699</v>
      </c>
      <c r="B1689" s="74">
        <v>17888</v>
      </c>
      <c r="C1689" s="35">
        <v>4.4052863436123404E-3</v>
      </c>
      <c r="D1689" s="35">
        <f t="shared" ca="1" si="451"/>
        <v>23</v>
      </c>
      <c r="E1689" s="35">
        <f t="shared" ca="1" si="452"/>
        <v>6.587144272767226E-4</v>
      </c>
      <c r="F1689" s="35">
        <f ca="1">E1689*'Input Sheet'!$D$2/SUM(OFFSET($E$4,0,0,'Input Sheet'!$D$2))</f>
        <v>0.30722395919039147</v>
      </c>
      <c r="G1689" s="35">
        <f t="shared" si="453"/>
        <v>2.2855573090077699</v>
      </c>
      <c r="H1689" s="35">
        <f t="shared" si="454"/>
        <v>3</v>
      </c>
      <c r="J1689" s="19">
        <v>1686</v>
      </c>
      <c r="K1689" s="30" t="str">
        <f t="shared" si="455"/>
        <v/>
      </c>
      <c r="L1689" s="77" t="str">
        <f t="shared" si="456"/>
        <v/>
      </c>
      <c r="M1689" s="27" t="str">
        <f t="shared" si="462"/>
        <v/>
      </c>
      <c r="N1689" s="22" t="str">
        <f t="shared" si="457"/>
        <v/>
      </c>
      <c r="O1689" s="28" t="str">
        <f t="shared" ca="1" si="458"/>
        <v/>
      </c>
      <c r="P1689" s="28" t="str">
        <f t="shared" ca="1" si="459"/>
        <v/>
      </c>
      <c r="Q1689" s="20" t="str">
        <f ca="1">IF(O1689="","",SUM($P$4:$P1689))</f>
        <v/>
      </c>
      <c r="R1689" s="28" t="e">
        <f t="shared" si="465"/>
        <v>#N/A</v>
      </c>
      <c r="S1689" s="77">
        <f ca="1">SUM(L$4:L1689)</f>
        <v>2.0942968194393936</v>
      </c>
      <c r="T1689" s="80">
        <f t="shared" ca="1" si="460"/>
        <v>1</v>
      </c>
      <c r="U1689" s="80" t="e">
        <f t="shared" ca="1" si="461"/>
        <v>#N/A</v>
      </c>
      <c r="V1689" s="2"/>
      <c r="W1689" s="2"/>
      <c r="X1689" s="2"/>
      <c r="Y1689" s="2"/>
      <c r="AB1689" s="6"/>
      <c r="AC1689" s="6"/>
      <c r="AP1689" s="35" t="e">
        <f t="shared" si="463"/>
        <v>#N/A</v>
      </c>
      <c r="AQ1689" s="78" t="e">
        <f t="shared" ca="1" si="464"/>
        <v>#N/A</v>
      </c>
    </row>
    <row r="1690" spans="1:43">
      <c r="A1690" s="74">
        <v>2.2648178230095399</v>
      </c>
      <c r="B1690" s="74">
        <v>17889</v>
      </c>
      <c r="C1690" s="35">
        <v>4.20168067226891E-3</v>
      </c>
      <c r="D1690" s="35">
        <f t="shared" ca="1" si="451"/>
        <v>23</v>
      </c>
      <c r="E1690" s="35">
        <f t="shared" ca="1" si="452"/>
        <v>6.587144272767226E-4</v>
      </c>
      <c r="F1690" s="35">
        <f ca="1">E1690*'Input Sheet'!$D$2/SUM(OFFSET($E$4,0,0,'Input Sheet'!$D$2))</f>
        <v>0.30722395919039147</v>
      </c>
      <c r="G1690" s="35">
        <f t="shared" si="453"/>
        <v>2.2648178230095399</v>
      </c>
      <c r="H1690" s="35">
        <f t="shared" si="454"/>
        <v>5</v>
      </c>
      <c r="J1690" s="19">
        <v>1687</v>
      </c>
      <c r="K1690" s="30" t="str">
        <f t="shared" si="455"/>
        <v/>
      </c>
      <c r="L1690" s="77" t="str">
        <f t="shared" si="456"/>
        <v/>
      </c>
      <c r="M1690" s="27" t="str">
        <f t="shared" si="462"/>
        <v/>
      </c>
      <c r="N1690" s="22" t="str">
        <f t="shared" si="457"/>
        <v/>
      </c>
      <c r="O1690" s="28" t="str">
        <f t="shared" ca="1" si="458"/>
        <v/>
      </c>
      <c r="P1690" s="28" t="str">
        <f t="shared" ca="1" si="459"/>
        <v/>
      </c>
      <c r="Q1690" s="20" t="str">
        <f ca="1">IF(O1690="","",SUM($P$4:$P1690))</f>
        <v/>
      </c>
      <c r="R1690" s="28" t="e">
        <f t="shared" si="465"/>
        <v>#N/A</v>
      </c>
      <c r="S1690" s="77">
        <f ca="1">SUM(L$4:L1690)</f>
        <v>2.0942968194393936</v>
      </c>
      <c r="T1690" s="80">
        <f t="shared" ca="1" si="460"/>
        <v>1</v>
      </c>
      <c r="U1690" s="80" t="e">
        <f t="shared" ca="1" si="461"/>
        <v>#N/A</v>
      </c>
      <c r="V1690" s="2"/>
      <c r="W1690" s="2"/>
      <c r="X1690" s="2"/>
      <c r="Y1690" s="2"/>
      <c r="AB1690" s="6"/>
      <c r="AC1690" s="6"/>
      <c r="AP1690" s="35" t="e">
        <f t="shared" si="463"/>
        <v>#N/A</v>
      </c>
      <c r="AQ1690" s="78" t="e">
        <f t="shared" ca="1" si="464"/>
        <v>#N/A</v>
      </c>
    </row>
    <row r="1691" spans="1:43">
      <c r="A1691" s="74">
        <v>2.3201462861110498</v>
      </c>
      <c r="B1691" s="74">
        <v>17890</v>
      </c>
      <c r="C1691" s="35">
        <v>1.7621145374449299E-2</v>
      </c>
      <c r="D1691" s="35">
        <f t="shared" ca="1" si="451"/>
        <v>24</v>
      </c>
      <c r="E1691" s="35">
        <f t="shared" ca="1" si="452"/>
        <v>7.7985731045405093E-4</v>
      </c>
      <c r="F1691" s="35">
        <f ca="1">E1691*'Input Sheet'!$D$2/SUM(OFFSET($E$4,0,0,'Input Sheet'!$D$2))</f>
        <v>0.36372491720241751</v>
      </c>
      <c r="G1691" s="35">
        <f t="shared" si="453"/>
        <v>2.3201462861110498</v>
      </c>
      <c r="H1691" s="35">
        <f t="shared" si="454"/>
        <v>1</v>
      </c>
      <c r="J1691" s="19">
        <v>1688</v>
      </c>
      <c r="K1691" s="30" t="str">
        <f t="shared" si="455"/>
        <v/>
      </c>
      <c r="L1691" s="77" t="str">
        <f t="shared" si="456"/>
        <v/>
      </c>
      <c r="M1691" s="27" t="str">
        <f t="shared" si="462"/>
        <v/>
      </c>
      <c r="N1691" s="22" t="str">
        <f t="shared" si="457"/>
        <v/>
      </c>
      <c r="O1691" s="28" t="str">
        <f t="shared" ca="1" si="458"/>
        <v/>
      </c>
      <c r="P1691" s="28" t="str">
        <f t="shared" ca="1" si="459"/>
        <v/>
      </c>
      <c r="Q1691" s="20" t="str">
        <f ca="1">IF(O1691="","",SUM($P$4:$P1691))</f>
        <v/>
      </c>
      <c r="R1691" s="28" t="e">
        <f t="shared" si="465"/>
        <v>#N/A</v>
      </c>
      <c r="S1691" s="77">
        <f ca="1">SUM(L$4:L1691)</f>
        <v>2.0942968194393936</v>
      </c>
      <c r="T1691" s="80">
        <f t="shared" ca="1" si="460"/>
        <v>1</v>
      </c>
      <c r="U1691" s="80" t="e">
        <f t="shared" ca="1" si="461"/>
        <v>#N/A</v>
      </c>
      <c r="V1691" s="2"/>
      <c r="W1691" s="2"/>
      <c r="X1691" s="2"/>
      <c r="Y1691" s="2"/>
      <c r="AB1691" s="6"/>
      <c r="AC1691" s="6"/>
      <c r="AP1691" s="35" t="e">
        <f t="shared" si="463"/>
        <v>#N/A</v>
      </c>
      <c r="AQ1691" s="78" t="e">
        <f t="shared" ca="1" si="464"/>
        <v>#N/A</v>
      </c>
    </row>
    <row r="1692" spans="1:43">
      <c r="A1692" s="74">
        <v>2.17318626841227</v>
      </c>
      <c r="B1692" s="74">
        <v>17891</v>
      </c>
      <c r="C1692" s="35">
        <v>3.1496062992125998E-2</v>
      </c>
      <c r="D1692" s="35">
        <f t="shared" ca="1" si="451"/>
        <v>21</v>
      </c>
      <c r="E1692" s="35">
        <f t="shared" ca="1" si="452"/>
        <v>8.8113748064288871E-4</v>
      </c>
      <c r="F1692" s="35">
        <f ca="1">E1692*'Input Sheet'!$D$2/SUM(OFFSET($E$4,0,0,'Input Sheet'!$D$2))</f>
        <v>0.41096191943649768</v>
      </c>
      <c r="G1692" s="35">
        <f t="shared" si="453"/>
        <v>2.17318626841227</v>
      </c>
      <c r="H1692" s="35">
        <f t="shared" si="454"/>
        <v>4</v>
      </c>
      <c r="J1692" s="19">
        <v>1689</v>
      </c>
      <c r="K1692" s="30" t="str">
        <f t="shared" si="455"/>
        <v/>
      </c>
      <c r="L1692" s="77" t="str">
        <f t="shared" si="456"/>
        <v/>
      </c>
      <c r="M1692" s="27" t="str">
        <f t="shared" si="462"/>
        <v/>
      </c>
      <c r="N1692" s="22" t="str">
        <f t="shared" si="457"/>
        <v/>
      </c>
      <c r="O1692" s="28" t="str">
        <f t="shared" ca="1" si="458"/>
        <v/>
      </c>
      <c r="P1692" s="28" t="str">
        <f t="shared" ca="1" si="459"/>
        <v/>
      </c>
      <c r="Q1692" s="20" t="str">
        <f ca="1">IF(O1692="","",SUM($P$4:$P1692))</f>
        <v/>
      </c>
      <c r="R1692" s="28" t="e">
        <f t="shared" si="465"/>
        <v>#N/A</v>
      </c>
      <c r="S1692" s="77">
        <f ca="1">SUM(L$4:L1692)</f>
        <v>2.0942968194393936</v>
      </c>
      <c r="T1692" s="80">
        <f t="shared" ca="1" si="460"/>
        <v>1</v>
      </c>
      <c r="U1692" s="80" t="e">
        <f t="shared" ca="1" si="461"/>
        <v>#N/A</v>
      </c>
      <c r="V1692" s="2"/>
      <c r="W1692" s="2"/>
      <c r="X1692" s="2"/>
      <c r="Y1692" s="2"/>
      <c r="AB1692" s="6"/>
      <c r="AC1692" s="6"/>
      <c r="AP1692" s="35" t="e">
        <f t="shared" si="463"/>
        <v>#N/A</v>
      </c>
      <c r="AQ1692" s="78" t="e">
        <f t="shared" ca="1" si="464"/>
        <v>#N/A</v>
      </c>
    </row>
    <row r="1693" spans="1:43">
      <c r="A1693" s="74">
        <v>2.2718416065364999</v>
      </c>
      <c r="B1693" s="74">
        <v>17892</v>
      </c>
      <c r="C1693" s="35">
        <v>0</v>
      </c>
      <c r="D1693" s="35">
        <f t="shared" ca="1" si="451"/>
        <v>23</v>
      </c>
      <c r="E1693" s="35">
        <f t="shared" ca="1" si="452"/>
        <v>6.587144272767226E-4</v>
      </c>
      <c r="F1693" s="35">
        <f ca="1">E1693*'Input Sheet'!$D$2/SUM(OFFSET($E$4,0,0,'Input Sheet'!$D$2))</f>
        <v>0.30722395919039147</v>
      </c>
      <c r="G1693" s="35" t="str">
        <f t="shared" si="453"/>
        <v/>
      </c>
      <c r="H1693" s="35" t="str">
        <f t="shared" si="454"/>
        <v/>
      </c>
      <c r="J1693" s="19">
        <v>1690</v>
      </c>
      <c r="K1693" s="30" t="str">
        <f t="shared" si="455"/>
        <v/>
      </c>
      <c r="L1693" s="77" t="str">
        <f t="shared" si="456"/>
        <v/>
      </c>
      <c r="M1693" s="27" t="str">
        <f t="shared" si="462"/>
        <v/>
      </c>
      <c r="N1693" s="22" t="str">
        <f t="shared" si="457"/>
        <v/>
      </c>
      <c r="O1693" s="28" t="str">
        <f t="shared" ca="1" si="458"/>
        <v/>
      </c>
      <c r="P1693" s="28" t="str">
        <f t="shared" ca="1" si="459"/>
        <v/>
      </c>
      <c r="Q1693" s="20" t="str">
        <f ca="1">IF(O1693="","",SUM($P$4:$P1693))</f>
        <v/>
      </c>
      <c r="R1693" s="28" t="e">
        <f t="shared" si="465"/>
        <v>#N/A</v>
      </c>
      <c r="S1693" s="77">
        <f ca="1">SUM(L$4:L1693)</f>
        <v>2.0942968194393936</v>
      </c>
      <c r="T1693" s="80">
        <f t="shared" ca="1" si="460"/>
        <v>1</v>
      </c>
      <c r="U1693" s="80" t="e">
        <f t="shared" ca="1" si="461"/>
        <v>#N/A</v>
      </c>
      <c r="V1693" s="2"/>
      <c r="W1693" s="2"/>
      <c r="X1693" s="2"/>
      <c r="Y1693" s="2"/>
      <c r="AB1693" s="6"/>
      <c r="AC1693" s="6"/>
      <c r="AP1693" s="35" t="e">
        <f t="shared" si="463"/>
        <v>#N/A</v>
      </c>
      <c r="AQ1693" s="78" t="e">
        <f t="shared" ca="1" si="464"/>
        <v>#N/A</v>
      </c>
    </row>
    <row r="1694" spans="1:43">
      <c r="A1694" s="74">
        <v>2.2121876044039599</v>
      </c>
      <c r="B1694" s="74">
        <v>17893</v>
      </c>
      <c r="C1694" s="35">
        <v>0</v>
      </c>
      <c r="D1694" s="35">
        <f t="shared" ca="1" si="451"/>
        <v>22</v>
      </c>
      <c r="E1694" s="35">
        <f t="shared" ca="1" si="452"/>
        <v>6.717582773218062E-4</v>
      </c>
      <c r="F1694" s="35">
        <f ca="1">E1694*'Input Sheet'!$D$2/SUM(OFFSET($E$4,0,0,'Input Sheet'!$D$2))</f>
        <v>0.31330760194663687</v>
      </c>
      <c r="G1694" s="35" t="str">
        <f t="shared" si="453"/>
        <v/>
      </c>
      <c r="H1694" s="35" t="str">
        <f t="shared" si="454"/>
        <v/>
      </c>
      <c r="J1694" s="19">
        <v>1691</v>
      </c>
      <c r="K1694" s="30" t="str">
        <f t="shared" si="455"/>
        <v/>
      </c>
      <c r="L1694" s="77" t="str">
        <f t="shared" si="456"/>
        <v/>
      </c>
      <c r="M1694" s="27" t="str">
        <f t="shared" si="462"/>
        <v/>
      </c>
      <c r="N1694" s="22" t="str">
        <f t="shared" si="457"/>
        <v/>
      </c>
      <c r="O1694" s="28" t="str">
        <f t="shared" ca="1" si="458"/>
        <v/>
      </c>
      <c r="P1694" s="28" t="str">
        <f t="shared" ca="1" si="459"/>
        <v/>
      </c>
      <c r="Q1694" s="20" t="str">
        <f ca="1">IF(O1694="","",SUM($P$4:$P1694))</f>
        <v/>
      </c>
      <c r="R1694" s="28" t="e">
        <f t="shared" si="465"/>
        <v>#N/A</v>
      </c>
      <c r="S1694" s="77">
        <f ca="1">SUM(L$4:L1694)</f>
        <v>2.0942968194393936</v>
      </c>
      <c r="T1694" s="80">
        <f t="shared" ca="1" si="460"/>
        <v>1</v>
      </c>
      <c r="U1694" s="80" t="e">
        <f t="shared" ca="1" si="461"/>
        <v>#N/A</v>
      </c>
      <c r="V1694" s="2"/>
      <c r="W1694" s="2"/>
      <c r="X1694" s="2"/>
      <c r="Y1694" s="2"/>
      <c r="AB1694" s="6"/>
      <c r="AC1694" s="6"/>
      <c r="AP1694" s="35" t="e">
        <f t="shared" si="463"/>
        <v>#N/A</v>
      </c>
      <c r="AQ1694" s="78" t="e">
        <f t="shared" ca="1" si="464"/>
        <v>#N/A</v>
      </c>
    </row>
    <row r="1695" spans="1:43">
      <c r="A1695" s="74">
        <v>2.20139712432045</v>
      </c>
      <c r="B1695" s="74">
        <v>17894</v>
      </c>
      <c r="C1695" s="35">
        <v>1.2448132780083001E-2</v>
      </c>
      <c r="D1695" s="35">
        <f t="shared" ca="1" si="451"/>
        <v>22</v>
      </c>
      <c r="E1695" s="35">
        <f t="shared" ca="1" si="452"/>
        <v>6.717582773218062E-4</v>
      </c>
      <c r="F1695" s="35">
        <f ca="1">E1695*'Input Sheet'!$D$2/SUM(OFFSET($E$4,0,0,'Input Sheet'!$D$2))</f>
        <v>0.31330760194663687</v>
      </c>
      <c r="G1695" s="35">
        <f t="shared" si="453"/>
        <v>2.20139712432045</v>
      </c>
      <c r="H1695" s="35">
        <f t="shared" si="454"/>
        <v>10</v>
      </c>
      <c r="J1695" s="19">
        <v>1692</v>
      </c>
      <c r="K1695" s="30" t="str">
        <f t="shared" si="455"/>
        <v/>
      </c>
      <c r="L1695" s="77" t="str">
        <f t="shared" si="456"/>
        <v/>
      </c>
      <c r="M1695" s="27" t="str">
        <f t="shared" si="462"/>
        <v/>
      </c>
      <c r="N1695" s="22" t="str">
        <f t="shared" si="457"/>
        <v/>
      </c>
      <c r="O1695" s="28" t="str">
        <f t="shared" ca="1" si="458"/>
        <v/>
      </c>
      <c r="P1695" s="28" t="str">
        <f t="shared" ca="1" si="459"/>
        <v/>
      </c>
      <c r="Q1695" s="20" t="str">
        <f ca="1">IF(O1695="","",SUM($P$4:$P1695))</f>
        <v/>
      </c>
      <c r="R1695" s="28" t="e">
        <f t="shared" si="465"/>
        <v>#N/A</v>
      </c>
      <c r="S1695" s="77">
        <f ca="1">SUM(L$4:L1695)</f>
        <v>2.0942968194393936</v>
      </c>
      <c r="T1695" s="80">
        <f t="shared" ca="1" si="460"/>
        <v>1</v>
      </c>
      <c r="U1695" s="80" t="e">
        <f t="shared" ca="1" si="461"/>
        <v>#N/A</v>
      </c>
      <c r="V1695" s="2"/>
      <c r="W1695" s="2"/>
      <c r="X1695" s="2"/>
      <c r="Y1695" s="2"/>
      <c r="AB1695" s="6"/>
      <c r="AC1695" s="6"/>
      <c r="AP1695" s="35" t="e">
        <f t="shared" si="463"/>
        <v>#N/A</v>
      </c>
      <c r="AQ1695" s="78" t="e">
        <f t="shared" ca="1" si="464"/>
        <v>#N/A</v>
      </c>
    </row>
    <row r="1696" spans="1:43">
      <c r="A1696" s="74">
        <v>2.2600713879850698</v>
      </c>
      <c r="B1696" s="74">
        <v>17895</v>
      </c>
      <c r="C1696" s="35">
        <v>0</v>
      </c>
      <c r="D1696" s="35">
        <f t="shared" ca="1" si="451"/>
        <v>23</v>
      </c>
      <c r="E1696" s="35">
        <f t="shared" ca="1" si="452"/>
        <v>6.587144272767226E-4</v>
      </c>
      <c r="F1696" s="35">
        <f ca="1">E1696*'Input Sheet'!$D$2/SUM(OFFSET($E$4,0,0,'Input Sheet'!$D$2))</f>
        <v>0.30722395919039147</v>
      </c>
      <c r="G1696" s="35" t="str">
        <f t="shared" si="453"/>
        <v/>
      </c>
      <c r="H1696" s="35" t="str">
        <f t="shared" si="454"/>
        <v/>
      </c>
      <c r="J1696" s="19">
        <v>1693</v>
      </c>
      <c r="K1696" s="30" t="str">
        <f t="shared" si="455"/>
        <v/>
      </c>
      <c r="L1696" s="77" t="str">
        <f t="shared" si="456"/>
        <v/>
      </c>
      <c r="M1696" s="27" t="str">
        <f t="shared" si="462"/>
        <v/>
      </c>
      <c r="N1696" s="22" t="str">
        <f t="shared" si="457"/>
        <v/>
      </c>
      <c r="O1696" s="28" t="str">
        <f t="shared" ca="1" si="458"/>
        <v/>
      </c>
      <c r="P1696" s="28" t="str">
        <f t="shared" ca="1" si="459"/>
        <v/>
      </c>
      <c r="Q1696" s="20" t="str">
        <f ca="1">IF(O1696="","",SUM($P$4:$P1696))</f>
        <v/>
      </c>
      <c r="R1696" s="28" t="e">
        <f t="shared" si="465"/>
        <v>#N/A</v>
      </c>
      <c r="S1696" s="77">
        <f ca="1">SUM(L$4:L1696)</f>
        <v>2.0942968194393936</v>
      </c>
      <c r="T1696" s="80">
        <f t="shared" ca="1" si="460"/>
        <v>1</v>
      </c>
      <c r="U1696" s="80" t="e">
        <f t="shared" ca="1" si="461"/>
        <v>#N/A</v>
      </c>
      <c r="V1696" s="2"/>
      <c r="W1696" s="2"/>
      <c r="X1696" s="2"/>
      <c r="Y1696" s="2"/>
      <c r="AB1696" s="6"/>
      <c r="AC1696" s="6"/>
      <c r="AP1696" s="35" t="e">
        <f t="shared" si="463"/>
        <v>#N/A</v>
      </c>
      <c r="AQ1696" s="78" t="e">
        <f t="shared" ca="1" si="464"/>
        <v>#N/A</v>
      </c>
    </row>
    <row r="1697" spans="1:43">
      <c r="A1697" s="74">
        <v>2.3747483460101</v>
      </c>
      <c r="B1697" s="74">
        <v>17896</v>
      </c>
      <c r="C1697" s="35">
        <v>0.176165803108808</v>
      </c>
      <c r="D1697" s="35">
        <f t="shared" ca="1" si="451"/>
        <v>25</v>
      </c>
      <c r="E1697" s="35">
        <f t="shared" ca="1" si="452"/>
        <v>7.2564263111767296E-4</v>
      </c>
      <c r="F1697" s="35">
        <f ca="1">E1697*'Input Sheet'!$D$2/SUM(OFFSET($E$4,0,0,'Input Sheet'!$D$2))</f>
        <v>0.33843922777123336</v>
      </c>
      <c r="G1697" s="35">
        <f t="shared" si="453"/>
        <v>2.3747483460101</v>
      </c>
      <c r="H1697" s="35">
        <f t="shared" si="454"/>
        <v>3</v>
      </c>
      <c r="J1697" s="19">
        <v>1694</v>
      </c>
      <c r="K1697" s="30" t="str">
        <f t="shared" si="455"/>
        <v/>
      </c>
      <c r="L1697" s="77" t="str">
        <f t="shared" si="456"/>
        <v/>
      </c>
      <c r="M1697" s="27" t="str">
        <f t="shared" si="462"/>
        <v/>
      </c>
      <c r="N1697" s="22" t="str">
        <f t="shared" si="457"/>
        <v/>
      </c>
      <c r="O1697" s="28" t="str">
        <f t="shared" ca="1" si="458"/>
        <v/>
      </c>
      <c r="P1697" s="28" t="str">
        <f t="shared" ca="1" si="459"/>
        <v/>
      </c>
      <c r="Q1697" s="20" t="str">
        <f ca="1">IF(O1697="","",SUM($P$4:$P1697))</f>
        <v/>
      </c>
      <c r="R1697" s="28" t="e">
        <f t="shared" si="465"/>
        <v>#N/A</v>
      </c>
      <c r="S1697" s="77">
        <f ca="1">SUM(L$4:L1697)</f>
        <v>2.0942968194393936</v>
      </c>
      <c r="T1697" s="80">
        <f t="shared" ca="1" si="460"/>
        <v>1</v>
      </c>
      <c r="U1697" s="80" t="e">
        <f t="shared" ca="1" si="461"/>
        <v>#N/A</v>
      </c>
      <c r="V1697" s="2"/>
      <c r="W1697" s="2"/>
      <c r="X1697" s="2"/>
      <c r="Y1697" s="2"/>
      <c r="AB1697" s="6"/>
      <c r="AC1697" s="6"/>
      <c r="AP1697" s="35" t="e">
        <f t="shared" si="463"/>
        <v>#N/A</v>
      </c>
      <c r="AQ1697" s="78" t="e">
        <f t="shared" ca="1" si="464"/>
        <v>#N/A</v>
      </c>
    </row>
    <row r="1698" spans="1:43">
      <c r="A1698" s="74">
        <v>2.23552844690755</v>
      </c>
      <c r="B1698" s="74">
        <v>17897</v>
      </c>
      <c r="C1698" s="35">
        <v>0</v>
      </c>
      <c r="D1698" s="35">
        <f t="shared" ca="1" si="451"/>
        <v>22</v>
      </c>
      <c r="E1698" s="35">
        <f t="shared" ca="1" si="452"/>
        <v>6.717582773218062E-4</v>
      </c>
      <c r="F1698" s="35">
        <f ca="1">E1698*'Input Sheet'!$D$2/SUM(OFFSET($E$4,0,0,'Input Sheet'!$D$2))</f>
        <v>0.31330760194663687</v>
      </c>
      <c r="G1698" s="35" t="str">
        <f t="shared" si="453"/>
        <v/>
      </c>
      <c r="H1698" s="35" t="str">
        <f t="shared" si="454"/>
        <v/>
      </c>
      <c r="J1698" s="19">
        <v>1695</v>
      </c>
      <c r="K1698" s="30" t="str">
        <f t="shared" si="455"/>
        <v/>
      </c>
      <c r="L1698" s="77" t="str">
        <f t="shared" si="456"/>
        <v/>
      </c>
      <c r="M1698" s="27" t="str">
        <f t="shared" si="462"/>
        <v/>
      </c>
      <c r="N1698" s="22" t="str">
        <f t="shared" si="457"/>
        <v/>
      </c>
      <c r="O1698" s="28" t="str">
        <f t="shared" ca="1" si="458"/>
        <v/>
      </c>
      <c r="P1698" s="28" t="str">
        <f t="shared" ca="1" si="459"/>
        <v/>
      </c>
      <c r="Q1698" s="20" t="str">
        <f ca="1">IF(O1698="","",SUM($P$4:$P1698))</f>
        <v/>
      </c>
      <c r="R1698" s="28" t="e">
        <f t="shared" si="465"/>
        <v>#N/A</v>
      </c>
      <c r="S1698" s="77">
        <f ca="1">SUM(L$4:L1698)</f>
        <v>2.0942968194393936</v>
      </c>
      <c r="T1698" s="80">
        <f t="shared" ca="1" si="460"/>
        <v>1</v>
      </c>
      <c r="U1698" s="80" t="e">
        <f t="shared" ca="1" si="461"/>
        <v>#N/A</v>
      </c>
      <c r="V1698" s="2"/>
      <c r="W1698" s="2"/>
      <c r="X1698" s="2"/>
      <c r="Y1698" s="2"/>
      <c r="AB1698" s="6"/>
      <c r="AC1698" s="6"/>
      <c r="AP1698" s="35" t="e">
        <f t="shared" si="463"/>
        <v>#N/A</v>
      </c>
      <c r="AQ1698" s="78" t="e">
        <f t="shared" ca="1" si="464"/>
        <v>#N/A</v>
      </c>
    </row>
    <row r="1699" spans="1:43">
      <c r="A1699" s="74">
        <v>2.1303337684950101</v>
      </c>
      <c r="B1699" s="74">
        <v>17898</v>
      </c>
      <c r="C1699" s="35">
        <v>0</v>
      </c>
      <c r="D1699" s="35">
        <f t="shared" ca="1" si="451"/>
        <v>20</v>
      </c>
      <c r="E1699" s="35">
        <f t="shared" ca="1" si="452"/>
        <v>9.9047570816791861E-4</v>
      </c>
      <c r="F1699" s="35">
        <f ca="1">E1699*'Input Sheet'!$D$2/SUM(OFFSET($E$4,0,0,'Input Sheet'!$D$2))</f>
        <v>0.46195719411109953</v>
      </c>
      <c r="G1699" s="35" t="str">
        <f t="shared" si="453"/>
        <v/>
      </c>
      <c r="H1699" s="35" t="str">
        <f t="shared" si="454"/>
        <v/>
      </c>
      <c r="J1699" s="19">
        <v>1696</v>
      </c>
      <c r="K1699" s="30" t="str">
        <f t="shared" si="455"/>
        <v/>
      </c>
      <c r="L1699" s="77" t="str">
        <f t="shared" si="456"/>
        <v/>
      </c>
      <c r="M1699" s="27" t="str">
        <f t="shared" si="462"/>
        <v/>
      </c>
      <c r="N1699" s="22" t="str">
        <f t="shared" si="457"/>
        <v/>
      </c>
      <c r="O1699" s="28" t="str">
        <f t="shared" ca="1" si="458"/>
        <v/>
      </c>
      <c r="P1699" s="28" t="str">
        <f t="shared" ca="1" si="459"/>
        <v/>
      </c>
      <c r="Q1699" s="20" t="str">
        <f ca="1">IF(O1699="","",SUM($P$4:$P1699))</f>
        <v/>
      </c>
      <c r="R1699" s="28" t="e">
        <f t="shared" si="465"/>
        <v>#N/A</v>
      </c>
      <c r="S1699" s="77">
        <f ca="1">SUM(L$4:L1699)</f>
        <v>2.0942968194393936</v>
      </c>
      <c r="T1699" s="80">
        <f t="shared" ca="1" si="460"/>
        <v>1</v>
      </c>
      <c r="U1699" s="80" t="e">
        <f t="shared" ca="1" si="461"/>
        <v>#N/A</v>
      </c>
      <c r="V1699" s="2"/>
      <c r="W1699" s="2"/>
      <c r="X1699" s="2"/>
      <c r="Y1699" s="2"/>
      <c r="AB1699" s="6"/>
      <c r="AC1699" s="6"/>
      <c r="AP1699" s="35" t="e">
        <f t="shared" si="463"/>
        <v>#N/A</v>
      </c>
      <c r="AQ1699" s="78" t="e">
        <f t="shared" ca="1" si="464"/>
        <v>#N/A</v>
      </c>
    </row>
    <row r="1700" spans="1:43">
      <c r="A1700" s="74">
        <v>2.24303804868629</v>
      </c>
      <c r="B1700" s="74">
        <v>17899</v>
      </c>
      <c r="C1700" s="35">
        <v>0</v>
      </c>
      <c r="D1700" s="35">
        <f t="shared" ca="1" si="451"/>
        <v>23</v>
      </c>
      <c r="E1700" s="35">
        <f t="shared" ca="1" si="452"/>
        <v>6.587144272767226E-4</v>
      </c>
      <c r="F1700" s="35">
        <f ca="1">E1700*'Input Sheet'!$D$2/SUM(OFFSET($E$4,0,0,'Input Sheet'!$D$2))</f>
        <v>0.30722395919039147</v>
      </c>
      <c r="G1700" s="35" t="str">
        <f t="shared" si="453"/>
        <v/>
      </c>
      <c r="H1700" s="35" t="str">
        <f t="shared" si="454"/>
        <v/>
      </c>
      <c r="J1700" s="19">
        <v>1697</v>
      </c>
      <c r="K1700" s="30" t="str">
        <f t="shared" si="455"/>
        <v/>
      </c>
      <c r="L1700" s="77" t="str">
        <f t="shared" si="456"/>
        <v/>
      </c>
      <c r="M1700" s="27" t="str">
        <f t="shared" si="462"/>
        <v/>
      </c>
      <c r="N1700" s="22" t="str">
        <f t="shared" si="457"/>
        <v/>
      </c>
      <c r="O1700" s="28" t="str">
        <f t="shared" ca="1" si="458"/>
        <v/>
      </c>
      <c r="P1700" s="28" t="str">
        <f t="shared" ca="1" si="459"/>
        <v/>
      </c>
      <c r="Q1700" s="20" t="str">
        <f ca="1">IF(O1700="","",SUM($P$4:$P1700))</f>
        <v/>
      </c>
      <c r="R1700" s="28" t="e">
        <f t="shared" si="465"/>
        <v>#N/A</v>
      </c>
      <c r="S1700" s="77">
        <f ca="1">SUM(L$4:L1700)</f>
        <v>2.0942968194393936</v>
      </c>
      <c r="T1700" s="80">
        <f t="shared" ca="1" si="460"/>
        <v>1</v>
      </c>
      <c r="U1700" s="80" t="e">
        <f t="shared" ca="1" si="461"/>
        <v>#N/A</v>
      </c>
      <c r="V1700" s="2"/>
      <c r="W1700" s="2"/>
      <c r="X1700" s="2"/>
      <c r="Y1700" s="2"/>
      <c r="AB1700" s="6"/>
      <c r="AC1700" s="6"/>
      <c r="AP1700" s="35" t="e">
        <f t="shared" si="463"/>
        <v>#N/A</v>
      </c>
      <c r="AQ1700" s="78" t="e">
        <f t="shared" ca="1" si="464"/>
        <v>#N/A</v>
      </c>
    </row>
    <row r="1701" spans="1:43">
      <c r="A1701" s="74">
        <v>2.3692158574101398</v>
      </c>
      <c r="B1701" s="74">
        <v>17900</v>
      </c>
      <c r="C1701" s="35">
        <v>4.3668122270742399E-3</v>
      </c>
      <c r="D1701" s="35">
        <f t="shared" ca="1" si="451"/>
        <v>25</v>
      </c>
      <c r="E1701" s="35">
        <f t="shared" ca="1" si="452"/>
        <v>7.2564263111767296E-4</v>
      </c>
      <c r="F1701" s="35">
        <f ca="1">E1701*'Input Sheet'!$D$2/SUM(OFFSET($E$4,0,0,'Input Sheet'!$D$2))</f>
        <v>0.33843922777123336</v>
      </c>
      <c r="G1701" s="35">
        <f t="shared" si="453"/>
        <v>2.3692158574101398</v>
      </c>
      <c r="H1701" s="35">
        <f t="shared" si="454"/>
        <v>2</v>
      </c>
      <c r="J1701" s="19">
        <v>1698</v>
      </c>
      <c r="K1701" s="30" t="str">
        <f t="shared" si="455"/>
        <v/>
      </c>
      <c r="L1701" s="77" t="str">
        <f t="shared" si="456"/>
        <v/>
      </c>
      <c r="M1701" s="27" t="str">
        <f t="shared" si="462"/>
        <v/>
      </c>
      <c r="N1701" s="22" t="str">
        <f t="shared" si="457"/>
        <v/>
      </c>
      <c r="O1701" s="28" t="str">
        <f t="shared" ca="1" si="458"/>
        <v/>
      </c>
      <c r="P1701" s="28" t="str">
        <f t="shared" ca="1" si="459"/>
        <v/>
      </c>
      <c r="Q1701" s="20" t="str">
        <f ca="1">IF(O1701="","",SUM($P$4:$P1701))</f>
        <v/>
      </c>
      <c r="R1701" s="28" t="e">
        <f t="shared" si="465"/>
        <v>#N/A</v>
      </c>
      <c r="S1701" s="77">
        <f ca="1">SUM(L$4:L1701)</f>
        <v>2.0942968194393936</v>
      </c>
      <c r="T1701" s="80">
        <f t="shared" ca="1" si="460"/>
        <v>1</v>
      </c>
      <c r="U1701" s="80" t="e">
        <f t="shared" ca="1" si="461"/>
        <v>#N/A</v>
      </c>
      <c r="V1701" s="2"/>
      <c r="W1701" s="2"/>
      <c r="X1701" s="2"/>
      <c r="Y1701" s="2"/>
      <c r="AB1701" s="6"/>
      <c r="AC1701" s="6"/>
      <c r="AP1701" s="35" t="e">
        <f t="shared" si="463"/>
        <v>#N/A</v>
      </c>
      <c r="AQ1701" s="78" t="e">
        <f t="shared" ca="1" si="464"/>
        <v>#N/A</v>
      </c>
    </row>
    <row r="1702" spans="1:43">
      <c r="A1702" s="74">
        <v>2.3138672203691502</v>
      </c>
      <c r="B1702" s="74">
        <v>17901</v>
      </c>
      <c r="C1702" s="35">
        <v>0</v>
      </c>
      <c r="D1702" s="35">
        <f t="shared" ca="1" si="451"/>
        <v>24</v>
      </c>
      <c r="E1702" s="35">
        <f t="shared" ca="1" si="452"/>
        <v>7.7985731045405093E-4</v>
      </c>
      <c r="F1702" s="35">
        <f ca="1">E1702*'Input Sheet'!$D$2/SUM(OFFSET($E$4,0,0,'Input Sheet'!$D$2))</f>
        <v>0.36372491720241751</v>
      </c>
      <c r="G1702" s="35" t="str">
        <f t="shared" si="453"/>
        <v/>
      </c>
      <c r="H1702" s="35" t="str">
        <f t="shared" si="454"/>
        <v/>
      </c>
      <c r="J1702" s="19">
        <v>1699</v>
      </c>
      <c r="K1702" s="30" t="str">
        <f t="shared" si="455"/>
        <v/>
      </c>
      <c r="L1702" s="77" t="str">
        <f t="shared" si="456"/>
        <v/>
      </c>
      <c r="M1702" s="27" t="str">
        <f t="shared" si="462"/>
        <v/>
      </c>
      <c r="N1702" s="22" t="str">
        <f t="shared" si="457"/>
        <v/>
      </c>
      <c r="O1702" s="28" t="str">
        <f t="shared" ca="1" si="458"/>
        <v/>
      </c>
      <c r="P1702" s="28" t="str">
        <f t="shared" ca="1" si="459"/>
        <v/>
      </c>
      <c r="Q1702" s="20" t="str">
        <f ca="1">IF(O1702="","",SUM($P$4:$P1702))</f>
        <v/>
      </c>
      <c r="R1702" s="28" t="e">
        <f t="shared" si="465"/>
        <v>#N/A</v>
      </c>
      <c r="S1702" s="77">
        <f ca="1">SUM(L$4:L1702)</f>
        <v>2.0942968194393936</v>
      </c>
      <c r="T1702" s="80">
        <f t="shared" ca="1" si="460"/>
        <v>1</v>
      </c>
      <c r="U1702" s="80" t="e">
        <f t="shared" ca="1" si="461"/>
        <v>#N/A</v>
      </c>
      <c r="V1702" s="2"/>
      <c r="W1702" s="2"/>
      <c r="X1702" s="2"/>
      <c r="Y1702" s="2"/>
      <c r="AB1702" s="6"/>
      <c r="AC1702" s="6"/>
      <c r="AP1702" s="35" t="e">
        <f t="shared" si="463"/>
        <v>#N/A</v>
      </c>
      <c r="AQ1702" s="78" t="e">
        <f t="shared" ca="1" si="464"/>
        <v>#N/A</v>
      </c>
    </row>
    <row r="1703" spans="1:43">
      <c r="A1703" s="74">
        <v>2.2405492482825999</v>
      </c>
      <c r="B1703" s="74">
        <v>17902</v>
      </c>
      <c r="C1703" s="35">
        <v>0</v>
      </c>
      <c r="D1703" s="35">
        <f t="shared" ca="1" si="451"/>
        <v>22</v>
      </c>
      <c r="E1703" s="35">
        <f t="shared" ca="1" si="452"/>
        <v>6.717582773218062E-4</v>
      </c>
      <c r="F1703" s="35">
        <f ca="1">E1703*'Input Sheet'!$D$2/SUM(OFFSET($E$4,0,0,'Input Sheet'!$D$2))</f>
        <v>0.31330760194663687</v>
      </c>
      <c r="G1703" s="35" t="str">
        <f t="shared" si="453"/>
        <v/>
      </c>
      <c r="H1703" s="35" t="str">
        <f t="shared" si="454"/>
        <v/>
      </c>
      <c r="J1703" s="19">
        <v>1700</v>
      </c>
      <c r="K1703" s="30" t="str">
        <f t="shared" si="455"/>
        <v/>
      </c>
      <c r="L1703" s="77" t="str">
        <f t="shared" si="456"/>
        <v/>
      </c>
      <c r="M1703" s="27" t="str">
        <f t="shared" si="462"/>
        <v/>
      </c>
      <c r="N1703" s="22" t="str">
        <f t="shared" si="457"/>
        <v/>
      </c>
      <c r="O1703" s="28" t="str">
        <f t="shared" ca="1" si="458"/>
        <v/>
      </c>
      <c r="P1703" s="28" t="str">
        <f t="shared" ca="1" si="459"/>
        <v/>
      </c>
      <c r="Q1703" s="20" t="str">
        <f ca="1">IF(O1703="","",SUM($P$4:$P1703))</f>
        <v/>
      </c>
      <c r="R1703" s="28" t="e">
        <f t="shared" si="465"/>
        <v>#N/A</v>
      </c>
      <c r="S1703" s="77">
        <f ca="1">SUM(L$4:L1703)</f>
        <v>2.0942968194393936</v>
      </c>
      <c r="T1703" s="80">
        <f t="shared" ca="1" si="460"/>
        <v>1</v>
      </c>
      <c r="U1703" s="80" t="e">
        <f t="shared" ca="1" si="461"/>
        <v>#N/A</v>
      </c>
      <c r="V1703" s="2"/>
      <c r="W1703" s="2"/>
      <c r="X1703" s="2"/>
      <c r="Y1703" s="2"/>
      <c r="AB1703" s="6"/>
      <c r="AC1703" s="6"/>
      <c r="AP1703" s="35" t="e">
        <f t="shared" si="463"/>
        <v>#N/A</v>
      </c>
      <c r="AQ1703" s="78" t="e">
        <f t="shared" ca="1" si="464"/>
        <v>#N/A</v>
      </c>
    </row>
    <row r="1704" spans="1:43">
      <c r="A1704" s="74">
        <v>2.29666519026153</v>
      </c>
      <c r="B1704" s="74">
        <v>17904</v>
      </c>
      <c r="C1704" s="35">
        <v>0</v>
      </c>
      <c r="D1704" s="35">
        <f t="shared" ca="1" si="451"/>
        <v>24</v>
      </c>
      <c r="E1704" s="35">
        <f t="shared" ca="1" si="452"/>
        <v>7.7985731045405093E-4</v>
      </c>
      <c r="F1704" s="35">
        <f ca="1">E1704*'Input Sheet'!$D$2/SUM(OFFSET($E$4,0,0,'Input Sheet'!$D$2))</f>
        <v>0.36372491720241751</v>
      </c>
      <c r="G1704" s="35" t="str">
        <f t="shared" si="453"/>
        <v/>
      </c>
      <c r="H1704" s="35" t="str">
        <f t="shared" si="454"/>
        <v/>
      </c>
      <c r="J1704" s="19">
        <v>1701</v>
      </c>
      <c r="K1704" s="30" t="str">
        <f t="shared" si="455"/>
        <v/>
      </c>
      <c r="L1704" s="77" t="str">
        <f t="shared" si="456"/>
        <v/>
      </c>
      <c r="M1704" s="27" t="str">
        <f t="shared" si="462"/>
        <v/>
      </c>
      <c r="N1704" s="22" t="str">
        <f t="shared" si="457"/>
        <v/>
      </c>
      <c r="O1704" s="28" t="str">
        <f t="shared" ca="1" si="458"/>
        <v/>
      </c>
      <c r="P1704" s="28" t="str">
        <f t="shared" ca="1" si="459"/>
        <v/>
      </c>
      <c r="Q1704" s="20" t="str">
        <f ca="1">IF(O1704="","",SUM($P$4:$P1704))</f>
        <v/>
      </c>
      <c r="R1704" s="28" t="e">
        <f t="shared" si="465"/>
        <v>#N/A</v>
      </c>
      <c r="S1704" s="77">
        <f ca="1">SUM(L$4:L1704)</f>
        <v>2.0942968194393936</v>
      </c>
      <c r="T1704" s="80">
        <f t="shared" ca="1" si="460"/>
        <v>1</v>
      </c>
      <c r="U1704" s="80" t="e">
        <f t="shared" ca="1" si="461"/>
        <v>#N/A</v>
      </c>
      <c r="V1704" s="2"/>
      <c r="W1704" s="2"/>
      <c r="X1704" s="2"/>
      <c r="Y1704" s="2"/>
      <c r="AB1704" s="6"/>
      <c r="AC1704" s="6"/>
      <c r="AP1704" s="35" t="e">
        <f t="shared" si="463"/>
        <v>#N/A</v>
      </c>
      <c r="AQ1704" s="78" t="e">
        <f t="shared" ca="1" si="464"/>
        <v>#N/A</v>
      </c>
    </row>
    <row r="1705" spans="1:43">
      <c r="A1705" s="74">
        <v>2.3324384599156098</v>
      </c>
      <c r="B1705" s="74">
        <v>17905</v>
      </c>
      <c r="C1705" s="35">
        <v>1.3274336283185801E-2</v>
      </c>
      <c r="D1705" s="35">
        <f t="shared" ca="1" si="451"/>
        <v>24</v>
      </c>
      <c r="E1705" s="35">
        <f t="shared" ca="1" si="452"/>
        <v>7.7985731045405093E-4</v>
      </c>
      <c r="F1705" s="35">
        <f ca="1">E1705*'Input Sheet'!$D$2/SUM(OFFSET($E$4,0,0,'Input Sheet'!$D$2))</f>
        <v>0.36372491720241751</v>
      </c>
      <c r="G1705" s="35">
        <f t="shared" si="453"/>
        <v>2.3324384599156098</v>
      </c>
      <c r="H1705" s="35">
        <f t="shared" si="454"/>
        <v>4</v>
      </c>
      <c r="J1705" s="19">
        <v>1702</v>
      </c>
      <c r="K1705" s="30" t="str">
        <f t="shared" si="455"/>
        <v/>
      </c>
      <c r="L1705" s="77" t="str">
        <f t="shared" si="456"/>
        <v/>
      </c>
      <c r="M1705" s="27" t="str">
        <f t="shared" si="462"/>
        <v/>
      </c>
      <c r="N1705" s="22" t="str">
        <f t="shared" si="457"/>
        <v/>
      </c>
      <c r="O1705" s="28" t="str">
        <f t="shared" ca="1" si="458"/>
        <v/>
      </c>
      <c r="P1705" s="28" t="str">
        <f t="shared" ca="1" si="459"/>
        <v/>
      </c>
      <c r="Q1705" s="20" t="str">
        <f ca="1">IF(O1705="","",SUM($P$4:$P1705))</f>
        <v/>
      </c>
      <c r="R1705" s="28" t="e">
        <f t="shared" si="465"/>
        <v>#N/A</v>
      </c>
      <c r="S1705" s="77">
        <f ca="1">SUM(L$4:L1705)</f>
        <v>2.0942968194393936</v>
      </c>
      <c r="T1705" s="80">
        <f t="shared" ca="1" si="460"/>
        <v>1</v>
      </c>
      <c r="U1705" s="80" t="e">
        <f t="shared" ca="1" si="461"/>
        <v>#N/A</v>
      </c>
      <c r="V1705" s="2"/>
      <c r="W1705" s="2"/>
      <c r="X1705" s="2"/>
      <c r="Y1705" s="2"/>
      <c r="AB1705" s="6"/>
      <c r="AC1705" s="6"/>
      <c r="AP1705" s="35" t="e">
        <f t="shared" si="463"/>
        <v>#N/A</v>
      </c>
      <c r="AQ1705" s="78" t="e">
        <f t="shared" ca="1" si="464"/>
        <v>#N/A</v>
      </c>
    </row>
    <row r="1706" spans="1:43">
      <c r="A1706" s="74">
        <v>2.3996737214810402</v>
      </c>
      <c r="B1706" s="74">
        <v>17906</v>
      </c>
      <c r="C1706" s="35">
        <v>2.6315789473684199E-2</v>
      </c>
      <c r="D1706" s="35">
        <f t="shared" ca="1" si="451"/>
        <v>26</v>
      </c>
      <c r="E1706" s="35">
        <f t="shared" ca="1" si="452"/>
        <v>8.2740958548173696E-4</v>
      </c>
      <c r="F1706" s="35">
        <f ca="1">E1706*'Input Sheet'!$D$2/SUM(OFFSET($E$4,0,0,'Input Sheet'!$D$2))</f>
        <v>0.38590326581232098</v>
      </c>
      <c r="G1706" s="35">
        <f t="shared" si="453"/>
        <v>2.3996737214810402</v>
      </c>
      <c r="H1706" s="35">
        <f t="shared" si="454"/>
        <v>3</v>
      </c>
      <c r="J1706" s="19">
        <v>1703</v>
      </c>
      <c r="K1706" s="30" t="str">
        <f t="shared" si="455"/>
        <v/>
      </c>
      <c r="L1706" s="77" t="str">
        <f t="shared" si="456"/>
        <v/>
      </c>
      <c r="M1706" s="27" t="str">
        <f t="shared" si="462"/>
        <v/>
      </c>
      <c r="N1706" s="22" t="str">
        <f t="shared" si="457"/>
        <v/>
      </c>
      <c r="O1706" s="28" t="str">
        <f t="shared" ca="1" si="458"/>
        <v/>
      </c>
      <c r="P1706" s="28" t="str">
        <f t="shared" ca="1" si="459"/>
        <v/>
      </c>
      <c r="Q1706" s="20" t="str">
        <f ca="1">IF(O1706="","",SUM($P$4:$P1706))</f>
        <v/>
      </c>
      <c r="R1706" s="28" t="e">
        <f t="shared" si="465"/>
        <v>#N/A</v>
      </c>
      <c r="S1706" s="77">
        <f ca="1">SUM(L$4:L1706)</f>
        <v>2.0942968194393936</v>
      </c>
      <c r="T1706" s="80">
        <f t="shared" ca="1" si="460"/>
        <v>1</v>
      </c>
      <c r="U1706" s="80" t="e">
        <f t="shared" ca="1" si="461"/>
        <v>#N/A</v>
      </c>
      <c r="V1706" s="2"/>
      <c r="W1706" s="2"/>
      <c r="X1706" s="2"/>
      <c r="Y1706" s="2"/>
      <c r="AB1706" s="6"/>
      <c r="AC1706" s="6"/>
      <c r="AP1706" s="35" t="e">
        <f t="shared" si="463"/>
        <v>#N/A</v>
      </c>
      <c r="AQ1706" s="78" t="e">
        <f t="shared" ca="1" si="464"/>
        <v>#N/A</v>
      </c>
    </row>
    <row r="1707" spans="1:43">
      <c r="A1707" s="74">
        <v>2.3873898263387301</v>
      </c>
      <c r="B1707" s="74">
        <v>17907</v>
      </c>
      <c r="C1707" s="35">
        <v>1.1235955056179799E-2</v>
      </c>
      <c r="D1707" s="35">
        <f t="shared" ca="1" si="451"/>
        <v>26</v>
      </c>
      <c r="E1707" s="35">
        <f t="shared" ca="1" si="452"/>
        <v>8.2740958548173696E-4</v>
      </c>
      <c r="F1707" s="35">
        <f ca="1">E1707*'Input Sheet'!$D$2/SUM(OFFSET($E$4,0,0,'Input Sheet'!$D$2))</f>
        <v>0.38590326581232098</v>
      </c>
      <c r="G1707" s="35">
        <f t="shared" si="453"/>
        <v>2.3873898263387301</v>
      </c>
      <c r="H1707" s="35">
        <f t="shared" si="454"/>
        <v>1</v>
      </c>
      <c r="J1707" s="19">
        <v>1704</v>
      </c>
      <c r="K1707" s="30" t="str">
        <f t="shared" si="455"/>
        <v/>
      </c>
      <c r="L1707" s="77" t="str">
        <f t="shared" si="456"/>
        <v/>
      </c>
      <c r="M1707" s="27" t="str">
        <f t="shared" si="462"/>
        <v/>
      </c>
      <c r="N1707" s="22" t="str">
        <f t="shared" si="457"/>
        <v/>
      </c>
      <c r="O1707" s="28" t="str">
        <f t="shared" ca="1" si="458"/>
        <v/>
      </c>
      <c r="P1707" s="28" t="str">
        <f t="shared" ca="1" si="459"/>
        <v/>
      </c>
      <c r="Q1707" s="20" t="str">
        <f ca="1">IF(O1707="","",SUM($P$4:$P1707))</f>
        <v/>
      </c>
      <c r="R1707" s="28" t="e">
        <f t="shared" si="465"/>
        <v>#N/A</v>
      </c>
      <c r="S1707" s="77">
        <f ca="1">SUM(L$4:L1707)</f>
        <v>2.0942968194393936</v>
      </c>
      <c r="T1707" s="80">
        <f t="shared" ca="1" si="460"/>
        <v>1</v>
      </c>
      <c r="U1707" s="80" t="e">
        <f t="shared" ca="1" si="461"/>
        <v>#N/A</v>
      </c>
      <c r="V1707" s="2"/>
      <c r="W1707" s="2"/>
      <c r="X1707" s="2"/>
      <c r="Y1707" s="2"/>
      <c r="AB1707" s="6"/>
      <c r="AC1707" s="6"/>
      <c r="AP1707" s="35" t="e">
        <f t="shared" si="463"/>
        <v>#N/A</v>
      </c>
      <c r="AQ1707" s="78" t="e">
        <f t="shared" ca="1" si="464"/>
        <v>#N/A</v>
      </c>
    </row>
    <row r="1708" spans="1:43">
      <c r="A1708" s="74">
        <v>2.4409090820652199</v>
      </c>
      <c r="B1708" s="74">
        <v>17908</v>
      </c>
      <c r="C1708" s="35">
        <v>4.6728971962616802E-3</v>
      </c>
      <c r="D1708" s="35">
        <f t="shared" ca="1" si="451"/>
        <v>27</v>
      </c>
      <c r="E1708" s="35">
        <f t="shared" ca="1" si="452"/>
        <v>8.077093572559813E-4</v>
      </c>
      <c r="F1708" s="35">
        <f ca="1">E1708*'Input Sheet'!$D$2/SUM(OFFSET($E$4,0,0,'Input Sheet'!$D$2))</f>
        <v>0.3767150928167895</v>
      </c>
      <c r="G1708" s="35">
        <f t="shared" si="453"/>
        <v>2.4409090820652199</v>
      </c>
      <c r="H1708" s="35">
        <f t="shared" si="454"/>
        <v>3</v>
      </c>
      <c r="J1708" s="19">
        <v>1705</v>
      </c>
      <c r="K1708" s="30" t="str">
        <f t="shared" si="455"/>
        <v/>
      </c>
      <c r="L1708" s="77" t="str">
        <f t="shared" si="456"/>
        <v/>
      </c>
      <c r="M1708" s="27" t="str">
        <f t="shared" si="462"/>
        <v/>
      </c>
      <c r="N1708" s="22" t="str">
        <f t="shared" si="457"/>
        <v/>
      </c>
      <c r="O1708" s="28" t="str">
        <f t="shared" ca="1" si="458"/>
        <v/>
      </c>
      <c r="P1708" s="28" t="str">
        <f t="shared" ca="1" si="459"/>
        <v/>
      </c>
      <c r="Q1708" s="20" t="str">
        <f ca="1">IF(O1708="","",SUM($P$4:$P1708))</f>
        <v/>
      </c>
      <c r="R1708" s="28" t="e">
        <f t="shared" si="465"/>
        <v>#N/A</v>
      </c>
      <c r="S1708" s="77">
        <f ca="1">SUM(L$4:L1708)</f>
        <v>2.0942968194393936</v>
      </c>
      <c r="T1708" s="80">
        <f t="shared" ca="1" si="460"/>
        <v>1</v>
      </c>
      <c r="U1708" s="80" t="e">
        <f t="shared" ca="1" si="461"/>
        <v>#N/A</v>
      </c>
      <c r="V1708" s="2"/>
      <c r="W1708" s="2"/>
      <c r="X1708" s="2"/>
      <c r="Y1708" s="2"/>
      <c r="AB1708" s="6"/>
      <c r="AC1708" s="6"/>
      <c r="AP1708" s="35" t="e">
        <f t="shared" si="463"/>
        <v>#N/A</v>
      </c>
      <c r="AQ1708" s="78" t="e">
        <f t="shared" ca="1" si="464"/>
        <v>#N/A</v>
      </c>
    </row>
    <row r="1709" spans="1:43">
      <c r="A1709" s="74">
        <v>2.4199557484897598</v>
      </c>
      <c r="B1709" s="74">
        <v>17909</v>
      </c>
      <c r="C1709" s="35">
        <v>2.2522522522522501E-2</v>
      </c>
      <c r="D1709" s="35">
        <f t="shared" ca="1" si="451"/>
        <v>26</v>
      </c>
      <c r="E1709" s="35">
        <f t="shared" ca="1" si="452"/>
        <v>8.2740958548173696E-4</v>
      </c>
      <c r="F1709" s="35">
        <f ca="1">E1709*'Input Sheet'!$D$2/SUM(OFFSET($E$4,0,0,'Input Sheet'!$D$2))</f>
        <v>0.38590326581232098</v>
      </c>
      <c r="G1709" s="35">
        <f t="shared" si="453"/>
        <v>2.4199557484897598</v>
      </c>
      <c r="H1709" s="35">
        <f t="shared" si="454"/>
        <v>3</v>
      </c>
      <c r="J1709" s="19">
        <v>1706</v>
      </c>
      <c r="K1709" s="30" t="str">
        <f t="shared" si="455"/>
        <v/>
      </c>
      <c r="L1709" s="77" t="str">
        <f t="shared" si="456"/>
        <v/>
      </c>
      <c r="M1709" s="27" t="str">
        <f t="shared" si="462"/>
        <v/>
      </c>
      <c r="N1709" s="22" t="str">
        <f t="shared" si="457"/>
        <v/>
      </c>
      <c r="O1709" s="28" t="str">
        <f t="shared" ca="1" si="458"/>
        <v/>
      </c>
      <c r="P1709" s="28" t="str">
        <f t="shared" ca="1" si="459"/>
        <v/>
      </c>
      <c r="Q1709" s="20" t="str">
        <f ca="1">IF(O1709="","",SUM($P$4:$P1709))</f>
        <v/>
      </c>
      <c r="R1709" s="28" t="e">
        <f t="shared" si="465"/>
        <v>#N/A</v>
      </c>
      <c r="S1709" s="77">
        <f ca="1">SUM(L$4:L1709)</f>
        <v>2.0942968194393936</v>
      </c>
      <c r="T1709" s="80">
        <f t="shared" ca="1" si="460"/>
        <v>1</v>
      </c>
      <c r="U1709" s="80" t="e">
        <f t="shared" ca="1" si="461"/>
        <v>#N/A</v>
      </c>
      <c r="V1709" s="2"/>
      <c r="W1709" s="2"/>
      <c r="X1709" s="2"/>
      <c r="Y1709" s="2"/>
      <c r="AB1709" s="6"/>
      <c r="AC1709" s="6"/>
      <c r="AP1709" s="35" t="e">
        <f t="shared" si="463"/>
        <v>#N/A</v>
      </c>
      <c r="AQ1709" s="78" t="e">
        <f t="shared" ca="1" si="464"/>
        <v>#N/A</v>
      </c>
    </row>
    <row r="1710" spans="1:43">
      <c r="A1710" s="74">
        <v>2.4329692908744098</v>
      </c>
      <c r="B1710" s="74">
        <v>17910</v>
      </c>
      <c r="C1710" s="35">
        <v>4.5454545454545496E-3</v>
      </c>
      <c r="D1710" s="35">
        <f t="shared" ca="1" si="451"/>
        <v>26</v>
      </c>
      <c r="E1710" s="35">
        <f t="shared" ca="1" si="452"/>
        <v>8.2740958548173696E-4</v>
      </c>
      <c r="F1710" s="35">
        <f ca="1">E1710*'Input Sheet'!$D$2/SUM(OFFSET($E$4,0,0,'Input Sheet'!$D$2))</f>
        <v>0.38590326581232098</v>
      </c>
      <c r="G1710" s="35">
        <f t="shared" si="453"/>
        <v>2.4329692908744098</v>
      </c>
      <c r="H1710" s="35">
        <f t="shared" si="454"/>
        <v>1</v>
      </c>
      <c r="J1710" s="19">
        <v>1707</v>
      </c>
      <c r="K1710" s="30" t="str">
        <f t="shared" si="455"/>
        <v/>
      </c>
      <c r="L1710" s="77" t="str">
        <f t="shared" si="456"/>
        <v/>
      </c>
      <c r="M1710" s="27" t="str">
        <f t="shared" si="462"/>
        <v/>
      </c>
      <c r="N1710" s="22" t="str">
        <f t="shared" si="457"/>
        <v/>
      </c>
      <c r="O1710" s="28" t="str">
        <f t="shared" ca="1" si="458"/>
        <v/>
      </c>
      <c r="P1710" s="28" t="str">
        <f t="shared" ca="1" si="459"/>
        <v/>
      </c>
      <c r="Q1710" s="20" t="str">
        <f ca="1">IF(O1710="","",SUM($P$4:$P1710))</f>
        <v/>
      </c>
      <c r="R1710" s="28" t="e">
        <f t="shared" si="465"/>
        <v>#N/A</v>
      </c>
      <c r="S1710" s="77">
        <f ca="1">SUM(L$4:L1710)</f>
        <v>2.0942968194393936</v>
      </c>
      <c r="T1710" s="80">
        <f t="shared" ca="1" si="460"/>
        <v>1</v>
      </c>
      <c r="U1710" s="80" t="e">
        <f t="shared" ca="1" si="461"/>
        <v>#N/A</v>
      </c>
      <c r="V1710" s="2"/>
      <c r="W1710" s="2"/>
      <c r="X1710" s="2"/>
      <c r="Y1710" s="2"/>
      <c r="AB1710" s="6"/>
      <c r="AC1710" s="6"/>
      <c r="AP1710" s="35" t="e">
        <f t="shared" si="463"/>
        <v>#N/A</v>
      </c>
      <c r="AQ1710" s="78" t="e">
        <f t="shared" ca="1" si="464"/>
        <v>#N/A</v>
      </c>
    </row>
    <row r="1711" spans="1:43">
      <c r="A1711" s="74">
        <v>2.2095150145426299</v>
      </c>
      <c r="B1711" s="74">
        <v>17911</v>
      </c>
      <c r="C1711" s="35">
        <v>3.65853658536585E-2</v>
      </c>
      <c r="D1711" s="35">
        <f t="shared" ca="1" si="451"/>
        <v>22</v>
      </c>
      <c r="E1711" s="35">
        <f t="shared" ca="1" si="452"/>
        <v>6.717582773218062E-4</v>
      </c>
      <c r="F1711" s="35">
        <f ca="1">E1711*'Input Sheet'!$D$2/SUM(OFFSET($E$4,0,0,'Input Sheet'!$D$2))</f>
        <v>0.31330760194663687</v>
      </c>
      <c r="G1711" s="35">
        <f t="shared" si="453"/>
        <v>2.2095150145426299</v>
      </c>
      <c r="H1711" s="35">
        <f t="shared" si="454"/>
        <v>9</v>
      </c>
      <c r="J1711" s="19">
        <v>1708</v>
      </c>
      <c r="K1711" s="30" t="str">
        <f t="shared" si="455"/>
        <v/>
      </c>
      <c r="L1711" s="77" t="str">
        <f t="shared" si="456"/>
        <v/>
      </c>
      <c r="M1711" s="27" t="str">
        <f t="shared" si="462"/>
        <v/>
      </c>
      <c r="N1711" s="22" t="str">
        <f t="shared" si="457"/>
        <v/>
      </c>
      <c r="O1711" s="28" t="str">
        <f t="shared" ca="1" si="458"/>
        <v/>
      </c>
      <c r="P1711" s="28" t="str">
        <f t="shared" ca="1" si="459"/>
        <v/>
      </c>
      <c r="Q1711" s="20" t="str">
        <f ca="1">IF(O1711="","",SUM($P$4:$P1711))</f>
        <v/>
      </c>
      <c r="R1711" s="28" t="e">
        <f t="shared" si="465"/>
        <v>#N/A</v>
      </c>
      <c r="S1711" s="77">
        <f ca="1">SUM(L$4:L1711)</f>
        <v>2.0942968194393936</v>
      </c>
      <c r="T1711" s="80">
        <f t="shared" ca="1" si="460"/>
        <v>1</v>
      </c>
      <c r="U1711" s="80" t="e">
        <f t="shared" ca="1" si="461"/>
        <v>#N/A</v>
      </c>
      <c r="V1711" s="2"/>
      <c r="W1711" s="2"/>
      <c r="X1711" s="2"/>
      <c r="Y1711" s="2"/>
      <c r="AB1711" s="6"/>
      <c r="AC1711" s="6"/>
      <c r="AP1711" s="35" t="e">
        <f t="shared" si="463"/>
        <v>#N/A</v>
      </c>
      <c r="AQ1711" s="78" t="e">
        <f t="shared" ca="1" si="464"/>
        <v>#N/A</v>
      </c>
    </row>
    <row r="1712" spans="1:43">
      <c r="A1712" s="74">
        <v>2.19589965240923</v>
      </c>
      <c r="B1712" s="74">
        <v>17912</v>
      </c>
      <c r="C1712" s="35">
        <v>0</v>
      </c>
      <c r="D1712" s="35">
        <f t="shared" ca="1" si="451"/>
        <v>22</v>
      </c>
      <c r="E1712" s="35">
        <f t="shared" ca="1" si="452"/>
        <v>6.717582773218062E-4</v>
      </c>
      <c r="F1712" s="35">
        <f ca="1">E1712*'Input Sheet'!$D$2/SUM(OFFSET($E$4,0,0,'Input Sheet'!$D$2))</f>
        <v>0.31330760194663687</v>
      </c>
      <c r="G1712" s="35" t="str">
        <f t="shared" si="453"/>
        <v/>
      </c>
      <c r="H1712" s="35" t="str">
        <f t="shared" si="454"/>
        <v/>
      </c>
      <c r="J1712" s="19">
        <v>1709</v>
      </c>
      <c r="K1712" s="30" t="str">
        <f t="shared" si="455"/>
        <v/>
      </c>
      <c r="L1712" s="77" t="str">
        <f t="shared" si="456"/>
        <v/>
      </c>
      <c r="M1712" s="27" t="str">
        <f t="shared" si="462"/>
        <v/>
      </c>
      <c r="N1712" s="22" t="str">
        <f t="shared" si="457"/>
        <v/>
      </c>
      <c r="O1712" s="28" t="str">
        <f t="shared" ca="1" si="458"/>
        <v/>
      </c>
      <c r="P1712" s="28" t="str">
        <f t="shared" ca="1" si="459"/>
        <v/>
      </c>
      <c r="Q1712" s="20" t="str">
        <f ca="1">IF(O1712="","",SUM($P$4:$P1712))</f>
        <v/>
      </c>
      <c r="R1712" s="28" t="e">
        <f t="shared" si="465"/>
        <v>#N/A</v>
      </c>
      <c r="S1712" s="77">
        <f ca="1">SUM(L$4:L1712)</f>
        <v>2.0942968194393936</v>
      </c>
      <c r="T1712" s="80">
        <f t="shared" ca="1" si="460"/>
        <v>1</v>
      </c>
      <c r="U1712" s="80" t="e">
        <f t="shared" ca="1" si="461"/>
        <v>#N/A</v>
      </c>
      <c r="V1712" s="2"/>
      <c r="W1712" s="2"/>
      <c r="X1712" s="2"/>
      <c r="Y1712" s="2"/>
      <c r="AB1712" s="6"/>
      <c r="AC1712" s="6"/>
      <c r="AP1712" s="35" t="e">
        <f t="shared" si="463"/>
        <v>#N/A</v>
      </c>
      <c r="AQ1712" s="78" t="e">
        <f t="shared" ca="1" si="464"/>
        <v>#N/A</v>
      </c>
    </row>
    <row r="1713" spans="1:43">
      <c r="A1713" s="74">
        <v>2.0718820073061299</v>
      </c>
      <c r="B1713" s="74">
        <v>17913</v>
      </c>
      <c r="C1713" s="35">
        <v>0.18867924528301899</v>
      </c>
      <c r="D1713" s="35">
        <f t="shared" ca="1" si="451"/>
        <v>19</v>
      </c>
      <c r="E1713" s="35">
        <f t="shared" ca="1" si="452"/>
        <v>1.0051494223629991E-3</v>
      </c>
      <c r="F1713" s="35">
        <f ca="1">E1713*'Input Sheet'!$D$2/SUM(OFFSET($E$4,0,0,'Input Sheet'!$D$2))</f>
        <v>0.46880100439422701</v>
      </c>
      <c r="G1713" s="35">
        <f t="shared" si="453"/>
        <v>2.0718820073061299</v>
      </c>
      <c r="H1713" s="35">
        <f t="shared" si="454"/>
        <v>6</v>
      </c>
      <c r="J1713" s="19">
        <v>1710</v>
      </c>
      <c r="K1713" s="30" t="str">
        <f t="shared" si="455"/>
        <v/>
      </c>
      <c r="L1713" s="77" t="str">
        <f t="shared" si="456"/>
        <v/>
      </c>
      <c r="M1713" s="27" t="str">
        <f t="shared" si="462"/>
        <v/>
      </c>
      <c r="N1713" s="22" t="str">
        <f t="shared" si="457"/>
        <v/>
      </c>
      <c r="O1713" s="28" t="str">
        <f t="shared" ca="1" si="458"/>
        <v/>
      </c>
      <c r="P1713" s="28" t="str">
        <f t="shared" ca="1" si="459"/>
        <v/>
      </c>
      <c r="Q1713" s="20" t="str">
        <f ca="1">IF(O1713="","",SUM($P$4:$P1713))</f>
        <v/>
      </c>
      <c r="R1713" s="28" t="e">
        <f t="shared" si="465"/>
        <v>#N/A</v>
      </c>
      <c r="S1713" s="77">
        <f ca="1">SUM(L$4:L1713)</f>
        <v>2.0942968194393936</v>
      </c>
      <c r="T1713" s="80">
        <f t="shared" ca="1" si="460"/>
        <v>1</v>
      </c>
      <c r="U1713" s="80" t="e">
        <f t="shared" ca="1" si="461"/>
        <v>#N/A</v>
      </c>
      <c r="V1713" s="2"/>
      <c r="W1713" s="2"/>
      <c r="X1713" s="2"/>
      <c r="Y1713" s="2"/>
      <c r="AB1713" s="6"/>
      <c r="AC1713" s="6"/>
      <c r="AP1713" s="35" t="e">
        <f t="shared" si="463"/>
        <v>#N/A</v>
      </c>
      <c r="AQ1713" s="78" t="e">
        <f t="shared" ca="1" si="464"/>
        <v>#N/A</v>
      </c>
    </row>
    <row r="1714" spans="1:43">
      <c r="A1714" s="74">
        <v>2.5453071164658199</v>
      </c>
      <c r="B1714" s="74">
        <v>17914</v>
      </c>
      <c r="C1714" s="35">
        <v>4.2253521126760597E-2</v>
      </c>
      <c r="D1714" s="35">
        <f t="shared" ca="1" si="451"/>
        <v>29</v>
      </c>
      <c r="E1714" s="35">
        <f t="shared" ca="1" si="452"/>
        <v>1.0943159033790714E-3</v>
      </c>
      <c r="F1714" s="35">
        <f ca="1">E1714*'Input Sheet'!$D$2/SUM(OFFSET($E$4,0,0,'Input Sheet'!$D$2))</f>
        <v>0.51038819026790838</v>
      </c>
      <c r="G1714" s="35">
        <f t="shared" si="453"/>
        <v>2.5453071164658199</v>
      </c>
      <c r="H1714" s="35">
        <f t="shared" si="454"/>
        <v>3</v>
      </c>
      <c r="J1714" s="19">
        <v>1711</v>
      </c>
      <c r="K1714" s="30" t="str">
        <f t="shared" si="455"/>
        <v/>
      </c>
      <c r="L1714" s="77" t="str">
        <f t="shared" si="456"/>
        <v/>
      </c>
      <c r="M1714" s="27" t="str">
        <f t="shared" si="462"/>
        <v/>
      </c>
      <c r="N1714" s="22" t="str">
        <f t="shared" si="457"/>
        <v/>
      </c>
      <c r="O1714" s="28" t="str">
        <f t="shared" ca="1" si="458"/>
        <v/>
      </c>
      <c r="P1714" s="28" t="str">
        <f t="shared" ca="1" si="459"/>
        <v/>
      </c>
      <c r="Q1714" s="20" t="str">
        <f ca="1">IF(O1714="","",SUM($P$4:$P1714))</f>
        <v/>
      </c>
      <c r="R1714" s="28" t="e">
        <f t="shared" si="465"/>
        <v>#N/A</v>
      </c>
      <c r="S1714" s="77">
        <f ca="1">SUM(L$4:L1714)</f>
        <v>2.0942968194393936</v>
      </c>
      <c r="T1714" s="80">
        <f t="shared" ca="1" si="460"/>
        <v>1</v>
      </c>
      <c r="U1714" s="80" t="e">
        <f t="shared" ca="1" si="461"/>
        <v>#N/A</v>
      </c>
      <c r="V1714" s="2"/>
      <c r="W1714" s="2"/>
      <c r="X1714" s="2"/>
      <c r="Y1714" s="2"/>
      <c r="AB1714" s="6"/>
      <c r="AC1714" s="6"/>
      <c r="AP1714" s="35" t="e">
        <f t="shared" si="463"/>
        <v>#N/A</v>
      </c>
      <c r="AQ1714" s="78" t="e">
        <f t="shared" ca="1" si="464"/>
        <v>#N/A</v>
      </c>
    </row>
    <row r="1715" spans="1:43">
      <c r="A1715" s="74">
        <v>2.3560258571931199</v>
      </c>
      <c r="B1715" s="74">
        <v>17915</v>
      </c>
      <c r="C1715" s="35">
        <v>0</v>
      </c>
      <c r="D1715" s="35">
        <f t="shared" ca="1" si="451"/>
        <v>25</v>
      </c>
      <c r="E1715" s="35">
        <f t="shared" ca="1" si="452"/>
        <v>7.2564263111767296E-4</v>
      </c>
      <c r="F1715" s="35">
        <f ca="1">E1715*'Input Sheet'!$D$2/SUM(OFFSET($E$4,0,0,'Input Sheet'!$D$2))</f>
        <v>0.33843922777123336</v>
      </c>
      <c r="G1715" s="35" t="str">
        <f t="shared" si="453"/>
        <v/>
      </c>
      <c r="H1715" s="35" t="str">
        <f t="shared" si="454"/>
        <v/>
      </c>
      <c r="J1715" s="19">
        <v>1712</v>
      </c>
      <c r="K1715" s="30" t="str">
        <f t="shared" si="455"/>
        <v/>
      </c>
      <c r="L1715" s="77" t="str">
        <f t="shared" si="456"/>
        <v/>
      </c>
      <c r="M1715" s="27" t="str">
        <f t="shared" si="462"/>
        <v/>
      </c>
      <c r="N1715" s="22" t="str">
        <f t="shared" si="457"/>
        <v/>
      </c>
      <c r="O1715" s="28" t="str">
        <f t="shared" ca="1" si="458"/>
        <v/>
      </c>
      <c r="P1715" s="28" t="str">
        <f t="shared" ca="1" si="459"/>
        <v/>
      </c>
      <c r="Q1715" s="20" t="str">
        <f ca="1">IF(O1715="","",SUM($P$4:$P1715))</f>
        <v/>
      </c>
      <c r="R1715" s="28" t="e">
        <f t="shared" si="465"/>
        <v>#N/A</v>
      </c>
      <c r="S1715" s="77">
        <f ca="1">SUM(L$4:L1715)</f>
        <v>2.0942968194393936</v>
      </c>
      <c r="T1715" s="80">
        <f t="shared" ca="1" si="460"/>
        <v>1</v>
      </c>
      <c r="U1715" s="80" t="e">
        <f t="shared" ca="1" si="461"/>
        <v>#N/A</v>
      </c>
      <c r="V1715" s="2"/>
      <c r="W1715" s="2"/>
      <c r="X1715" s="2"/>
      <c r="Y1715" s="2"/>
      <c r="AB1715" s="6"/>
      <c r="AC1715" s="6"/>
      <c r="AP1715" s="35" t="e">
        <f t="shared" si="463"/>
        <v>#N/A</v>
      </c>
      <c r="AQ1715" s="78" t="e">
        <f t="shared" ca="1" si="464"/>
        <v>#N/A</v>
      </c>
    </row>
    <row r="1716" spans="1:43">
      <c r="A1716" s="74">
        <v>2.44247976906445</v>
      </c>
      <c r="B1716" s="74">
        <v>17916</v>
      </c>
      <c r="C1716" s="35">
        <v>1.05263157894737E-2</v>
      </c>
      <c r="D1716" s="35">
        <f t="shared" ca="1" si="451"/>
        <v>27</v>
      </c>
      <c r="E1716" s="35">
        <f t="shared" ca="1" si="452"/>
        <v>8.077093572559813E-4</v>
      </c>
      <c r="F1716" s="35">
        <f ca="1">E1716*'Input Sheet'!$D$2/SUM(OFFSET($E$4,0,0,'Input Sheet'!$D$2))</f>
        <v>0.3767150928167895</v>
      </c>
      <c r="G1716" s="35">
        <f t="shared" si="453"/>
        <v>2.44247976906445</v>
      </c>
      <c r="H1716" s="35">
        <f t="shared" si="454"/>
        <v>1</v>
      </c>
      <c r="J1716" s="19">
        <v>1713</v>
      </c>
      <c r="K1716" s="30" t="str">
        <f t="shared" si="455"/>
        <v/>
      </c>
      <c r="L1716" s="77" t="str">
        <f t="shared" si="456"/>
        <v/>
      </c>
      <c r="M1716" s="27" t="str">
        <f t="shared" si="462"/>
        <v/>
      </c>
      <c r="N1716" s="22" t="str">
        <f t="shared" si="457"/>
        <v/>
      </c>
      <c r="O1716" s="28" t="str">
        <f t="shared" ca="1" si="458"/>
        <v/>
      </c>
      <c r="P1716" s="28" t="str">
        <f t="shared" ca="1" si="459"/>
        <v/>
      </c>
      <c r="Q1716" s="20" t="str">
        <f ca="1">IF(O1716="","",SUM($P$4:$P1716))</f>
        <v/>
      </c>
      <c r="R1716" s="28" t="e">
        <f t="shared" si="465"/>
        <v>#N/A</v>
      </c>
      <c r="S1716" s="77">
        <f ca="1">SUM(L$4:L1716)</f>
        <v>2.0942968194393936</v>
      </c>
      <c r="T1716" s="80">
        <f t="shared" ca="1" si="460"/>
        <v>1</v>
      </c>
      <c r="U1716" s="80" t="e">
        <f t="shared" ca="1" si="461"/>
        <v>#N/A</v>
      </c>
      <c r="V1716" s="2"/>
      <c r="W1716" s="2"/>
      <c r="X1716" s="2"/>
      <c r="Y1716" s="2"/>
      <c r="AB1716" s="6"/>
      <c r="AC1716" s="6"/>
      <c r="AP1716" s="35" t="e">
        <f t="shared" si="463"/>
        <v>#N/A</v>
      </c>
      <c r="AQ1716" s="78" t="e">
        <f t="shared" ca="1" si="464"/>
        <v>#N/A</v>
      </c>
    </row>
    <row r="1717" spans="1:43">
      <c r="A1717" s="74">
        <v>2.35793484700045</v>
      </c>
      <c r="B1717" s="74">
        <v>17917</v>
      </c>
      <c r="C1717" s="35">
        <v>3.66300366300366E-3</v>
      </c>
      <c r="D1717" s="35">
        <f t="shared" ca="1" si="451"/>
        <v>25</v>
      </c>
      <c r="E1717" s="35">
        <f t="shared" ca="1" si="452"/>
        <v>7.2564263111767296E-4</v>
      </c>
      <c r="F1717" s="35">
        <f ca="1">E1717*'Input Sheet'!$D$2/SUM(OFFSET($E$4,0,0,'Input Sheet'!$D$2))</f>
        <v>0.33843922777123336</v>
      </c>
      <c r="G1717" s="35">
        <f t="shared" si="453"/>
        <v>2.35793484700045</v>
      </c>
      <c r="H1717" s="35">
        <f t="shared" si="454"/>
        <v>4</v>
      </c>
      <c r="J1717" s="19">
        <v>1714</v>
      </c>
      <c r="K1717" s="30" t="str">
        <f t="shared" si="455"/>
        <v/>
      </c>
      <c r="L1717" s="77" t="str">
        <f t="shared" si="456"/>
        <v/>
      </c>
      <c r="M1717" s="27" t="str">
        <f t="shared" si="462"/>
        <v/>
      </c>
      <c r="N1717" s="22" t="str">
        <f t="shared" si="457"/>
        <v/>
      </c>
      <c r="O1717" s="28" t="str">
        <f t="shared" ca="1" si="458"/>
        <v/>
      </c>
      <c r="P1717" s="28" t="str">
        <f t="shared" ca="1" si="459"/>
        <v/>
      </c>
      <c r="Q1717" s="20" t="str">
        <f ca="1">IF(O1717="","",SUM($P$4:$P1717))</f>
        <v/>
      </c>
      <c r="R1717" s="28" t="e">
        <f t="shared" si="465"/>
        <v>#N/A</v>
      </c>
      <c r="S1717" s="77">
        <f ca="1">SUM(L$4:L1717)</f>
        <v>2.0942968194393936</v>
      </c>
      <c r="T1717" s="80">
        <f t="shared" ca="1" si="460"/>
        <v>1</v>
      </c>
      <c r="U1717" s="80" t="e">
        <f t="shared" ca="1" si="461"/>
        <v>#N/A</v>
      </c>
      <c r="V1717" s="2"/>
      <c r="W1717" s="2"/>
      <c r="X1717" s="2"/>
      <c r="Y1717" s="2"/>
      <c r="AB1717" s="6"/>
      <c r="AC1717" s="6"/>
      <c r="AP1717" s="35" t="e">
        <f t="shared" si="463"/>
        <v>#N/A</v>
      </c>
      <c r="AQ1717" s="78" t="e">
        <f t="shared" ca="1" si="464"/>
        <v>#N/A</v>
      </c>
    </row>
    <row r="1718" spans="1:43">
      <c r="A1718" s="74">
        <v>2.2278867046136699</v>
      </c>
      <c r="B1718" s="74">
        <v>17919</v>
      </c>
      <c r="C1718" s="35">
        <v>0</v>
      </c>
      <c r="D1718" s="35">
        <f t="shared" ca="1" si="451"/>
        <v>22</v>
      </c>
      <c r="E1718" s="35">
        <f t="shared" ca="1" si="452"/>
        <v>6.717582773218062E-4</v>
      </c>
      <c r="F1718" s="35">
        <f ca="1">E1718*'Input Sheet'!$D$2/SUM(OFFSET($E$4,0,0,'Input Sheet'!$D$2))</f>
        <v>0.31330760194663687</v>
      </c>
      <c r="G1718" s="35" t="str">
        <f t="shared" si="453"/>
        <v/>
      </c>
      <c r="H1718" s="35" t="str">
        <f t="shared" si="454"/>
        <v/>
      </c>
      <c r="J1718" s="19">
        <v>1715</v>
      </c>
      <c r="K1718" s="30" t="str">
        <f t="shared" si="455"/>
        <v/>
      </c>
      <c r="L1718" s="77" t="str">
        <f t="shared" si="456"/>
        <v/>
      </c>
      <c r="M1718" s="27" t="str">
        <f t="shared" si="462"/>
        <v/>
      </c>
      <c r="N1718" s="22" t="str">
        <f t="shared" si="457"/>
        <v/>
      </c>
      <c r="O1718" s="28" t="str">
        <f t="shared" ca="1" si="458"/>
        <v/>
      </c>
      <c r="P1718" s="28" t="str">
        <f t="shared" ca="1" si="459"/>
        <v/>
      </c>
      <c r="Q1718" s="20" t="str">
        <f ca="1">IF(O1718="","",SUM($P$4:$P1718))</f>
        <v/>
      </c>
      <c r="R1718" s="28" t="e">
        <f t="shared" si="465"/>
        <v>#N/A</v>
      </c>
      <c r="S1718" s="77">
        <f ca="1">SUM(L$4:L1718)</f>
        <v>2.0942968194393936</v>
      </c>
      <c r="T1718" s="80">
        <f t="shared" ca="1" si="460"/>
        <v>1</v>
      </c>
      <c r="U1718" s="80" t="e">
        <f t="shared" ca="1" si="461"/>
        <v>#N/A</v>
      </c>
      <c r="V1718" s="2"/>
      <c r="W1718" s="2"/>
      <c r="X1718" s="2"/>
      <c r="Y1718" s="2"/>
      <c r="AB1718" s="6"/>
      <c r="AC1718" s="6"/>
      <c r="AP1718" s="35" t="e">
        <f t="shared" si="463"/>
        <v>#N/A</v>
      </c>
      <c r="AQ1718" s="78" t="e">
        <f t="shared" ca="1" si="464"/>
        <v>#N/A</v>
      </c>
    </row>
    <row r="1719" spans="1:43">
      <c r="A1719" s="74">
        <v>2.2253092817258602</v>
      </c>
      <c r="B1719" s="74">
        <v>17920</v>
      </c>
      <c r="C1719" s="35">
        <v>0</v>
      </c>
      <c r="D1719" s="35">
        <f t="shared" ca="1" si="451"/>
        <v>22</v>
      </c>
      <c r="E1719" s="35">
        <f t="shared" ca="1" si="452"/>
        <v>6.717582773218062E-4</v>
      </c>
      <c r="F1719" s="35">
        <f ca="1">E1719*'Input Sheet'!$D$2/SUM(OFFSET($E$4,0,0,'Input Sheet'!$D$2))</f>
        <v>0.31330760194663687</v>
      </c>
      <c r="G1719" s="35" t="str">
        <f t="shared" si="453"/>
        <v/>
      </c>
      <c r="H1719" s="35" t="str">
        <f t="shared" si="454"/>
        <v/>
      </c>
      <c r="J1719" s="19">
        <v>1716</v>
      </c>
      <c r="K1719" s="30" t="str">
        <f t="shared" si="455"/>
        <v/>
      </c>
      <c r="L1719" s="77" t="str">
        <f t="shared" si="456"/>
        <v/>
      </c>
      <c r="M1719" s="27" t="str">
        <f t="shared" si="462"/>
        <v/>
      </c>
      <c r="N1719" s="22" t="str">
        <f t="shared" si="457"/>
        <v/>
      </c>
      <c r="O1719" s="28" t="str">
        <f t="shared" ca="1" si="458"/>
        <v/>
      </c>
      <c r="P1719" s="28" t="str">
        <f t="shared" ca="1" si="459"/>
        <v/>
      </c>
      <c r="Q1719" s="20" t="str">
        <f ca="1">IF(O1719="","",SUM($P$4:$P1719))</f>
        <v/>
      </c>
      <c r="R1719" s="28" t="e">
        <f t="shared" si="465"/>
        <v>#N/A</v>
      </c>
      <c r="S1719" s="77">
        <f ca="1">SUM(L$4:L1719)</f>
        <v>2.0942968194393936</v>
      </c>
      <c r="T1719" s="80">
        <f t="shared" ca="1" si="460"/>
        <v>1</v>
      </c>
      <c r="U1719" s="80" t="e">
        <f t="shared" ca="1" si="461"/>
        <v>#N/A</v>
      </c>
      <c r="V1719" s="2"/>
      <c r="W1719" s="2"/>
      <c r="X1719" s="2"/>
      <c r="Y1719" s="2"/>
      <c r="AB1719" s="6"/>
      <c r="AC1719" s="6"/>
      <c r="AP1719" s="35" t="e">
        <f t="shared" si="463"/>
        <v>#N/A</v>
      </c>
      <c r="AQ1719" s="78" t="e">
        <f t="shared" ca="1" si="464"/>
        <v>#N/A</v>
      </c>
    </row>
    <row r="1720" spans="1:43">
      <c r="A1720" s="74">
        <v>2.2900346113625201</v>
      </c>
      <c r="B1720" s="74">
        <v>17921</v>
      </c>
      <c r="C1720" s="35">
        <v>0</v>
      </c>
      <c r="D1720" s="35">
        <f t="shared" ca="1" si="451"/>
        <v>23</v>
      </c>
      <c r="E1720" s="35">
        <f t="shared" ca="1" si="452"/>
        <v>6.587144272767226E-4</v>
      </c>
      <c r="F1720" s="35">
        <f ca="1">E1720*'Input Sheet'!$D$2/SUM(OFFSET($E$4,0,0,'Input Sheet'!$D$2))</f>
        <v>0.30722395919039147</v>
      </c>
      <c r="G1720" s="35" t="str">
        <f t="shared" si="453"/>
        <v/>
      </c>
      <c r="H1720" s="35" t="str">
        <f t="shared" si="454"/>
        <v/>
      </c>
      <c r="J1720" s="19">
        <v>1717</v>
      </c>
      <c r="K1720" s="30" t="str">
        <f t="shared" si="455"/>
        <v/>
      </c>
      <c r="L1720" s="77" t="str">
        <f t="shared" si="456"/>
        <v/>
      </c>
      <c r="M1720" s="27" t="str">
        <f t="shared" si="462"/>
        <v/>
      </c>
      <c r="N1720" s="22" t="str">
        <f t="shared" si="457"/>
        <v/>
      </c>
      <c r="O1720" s="28" t="str">
        <f t="shared" ca="1" si="458"/>
        <v/>
      </c>
      <c r="P1720" s="28" t="str">
        <f t="shared" ca="1" si="459"/>
        <v/>
      </c>
      <c r="Q1720" s="20" t="str">
        <f ca="1">IF(O1720="","",SUM($P$4:$P1720))</f>
        <v/>
      </c>
      <c r="R1720" s="28" t="e">
        <f t="shared" si="465"/>
        <v>#N/A</v>
      </c>
      <c r="S1720" s="77">
        <f ca="1">SUM(L$4:L1720)</f>
        <v>2.0942968194393936</v>
      </c>
      <c r="T1720" s="80">
        <f t="shared" ca="1" si="460"/>
        <v>1</v>
      </c>
      <c r="U1720" s="80" t="e">
        <f t="shared" ca="1" si="461"/>
        <v>#N/A</v>
      </c>
      <c r="V1720" s="2"/>
      <c r="W1720" s="2"/>
      <c r="X1720" s="2"/>
      <c r="Y1720" s="2"/>
      <c r="AB1720" s="6"/>
      <c r="AC1720" s="6"/>
      <c r="AP1720" s="35" t="e">
        <f t="shared" si="463"/>
        <v>#N/A</v>
      </c>
      <c r="AQ1720" s="78" t="e">
        <f t="shared" ca="1" si="464"/>
        <v>#N/A</v>
      </c>
    </row>
    <row r="1721" spans="1:43">
      <c r="A1721" s="74">
        <v>2.2201080880400501</v>
      </c>
      <c r="B1721" s="74">
        <v>17922</v>
      </c>
      <c r="C1721" s="35">
        <v>0</v>
      </c>
      <c r="D1721" s="35">
        <f t="shared" ca="1" si="451"/>
        <v>22</v>
      </c>
      <c r="E1721" s="35">
        <f t="shared" ca="1" si="452"/>
        <v>6.717582773218062E-4</v>
      </c>
      <c r="F1721" s="35">
        <f ca="1">E1721*'Input Sheet'!$D$2/SUM(OFFSET($E$4,0,0,'Input Sheet'!$D$2))</f>
        <v>0.31330760194663687</v>
      </c>
      <c r="G1721" s="35" t="str">
        <f t="shared" si="453"/>
        <v/>
      </c>
      <c r="H1721" s="35" t="str">
        <f t="shared" si="454"/>
        <v/>
      </c>
      <c r="J1721" s="19">
        <v>1718</v>
      </c>
      <c r="K1721" s="30" t="str">
        <f t="shared" si="455"/>
        <v/>
      </c>
      <c r="L1721" s="77" t="str">
        <f t="shared" si="456"/>
        <v/>
      </c>
      <c r="M1721" s="27" t="str">
        <f t="shared" si="462"/>
        <v/>
      </c>
      <c r="N1721" s="22" t="str">
        <f t="shared" si="457"/>
        <v/>
      </c>
      <c r="O1721" s="28" t="str">
        <f t="shared" ca="1" si="458"/>
        <v/>
      </c>
      <c r="P1721" s="28" t="str">
        <f t="shared" ca="1" si="459"/>
        <v/>
      </c>
      <c r="Q1721" s="20" t="str">
        <f ca="1">IF(O1721="","",SUM($P$4:$P1721))</f>
        <v/>
      </c>
      <c r="R1721" s="28" t="e">
        <f t="shared" si="465"/>
        <v>#N/A</v>
      </c>
      <c r="S1721" s="77">
        <f ca="1">SUM(L$4:L1721)</f>
        <v>2.0942968194393936</v>
      </c>
      <c r="T1721" s="80">
        <f t="shared" ca="1" si="460"/>
        <v>1</v>
      </c>
      <c r="U1721" s="80" t="e">
        <f t="shared" ca="1" si="461"/>
        <v>#N/A</v>
      </c>
      <c r="V1721" s="2"/>
      <c r="W1721" s="2"/>
      <c r="X1721" s="2"/>
      <c r="Y1721" s="2"/>
      <c r="AB1721" s="6"/>
      <c r="AC1721" s="6"/>
      <c r="AP1721" s="35" t="e">
        <f t="shared" si="463"/>
        <v>#N/A</v>
      </c>
      <c r="AQ1721" s="78" t="e">
        <f t="shared" ca="1" si="464"/>
        <v>#N/A</v>
      </c>
    </row>
    <row r="1722" spans="1:43">
      <c r="A1722" s="74">
        <v>2.3891660843645299</v>
      </c>
      <c r="B1722" s="74">
        <v>17923</v>
      </c>
      <c r="C1722" s="35">
        <v>0</v>
      </c>
      <c r="D1722" s="35">
        <f t="shared" ca="1" si="451"/>
        <v>26</v>
      </c>
      <c r="E1722" s="35">
        <f t="shared" ca="1" si="452"/>
        <v>8.2740958548173696E-4</v>
      </c>
      <c r="F1722" s="35">
        <f ca="1">E1722*'Input Sheet'!$D$2/SUM(OFFSET($E$4,0,0,'Input Sheet'!$D$2))</f>
        <v>0.38590326581232098</v>
      </c>
      <c r="G1722" s="35" t="str">
        <f t="shared" si="453"/>
        <v/>
      </c>
      <c r="H1722" s="35" t="str">
        <f t="shared" si="454"/>
        <v/>
      </c>
      <c r="J1722" s="19">
        <v>1719</v>
      </c>
      <c r="K1722" s="30" t="str">
        <f t="shared" si="455"/>
        <v/>
      </c>
      <c r="L1722" s="77" t="str">
        <f t="shared" si="456"/>
        <v/>
      </c>
      <c r="M1722" s="27" t="str">
        <f t="shared" si="462"/>
        <v/>
      </c>
      <c r="N1722" s="22" t="str">
        <f t="shared" si="457"/>
        <v/>
      </c>
      <c r="O1722" s="28" t="str">
        <f t="shared" ca="1" si="458"/>
        <v/>
      </c>
      <c r="P1722" s="28" t="str">
        <f t="shared" ca="1" si="459"/>
        <v/>
      </c>
      <c r="Q1722" s="20" t="str">
        <f ca="1">IF(O1722="","",SUM($P$4:$P1722))</f>
        <v/>
      </c>
      <c r="R1722" s="28" t="e">
        <f t="shared" si="465"/>
        <v>#N/A</v>
      </c>
      <c r="S1722" s="77">
        <f ca="1">SUM(L$4:L1722)</f>
        <v>2.0942968194393936</v>
      </c>
      <c r="T1722" s="80">
        <f t="shared" ca="1" si="460"/>
        <v>1</v>
      </c>
      <c r="U1722" s="80" t="e">
        <f t="shared" ca="1" si="461"/>
        <v>#N/A</v>
      </c>
      <c r="V1722" s="2"/>
      <c r="W1722" s="2"/>
      <c r="X1722" s="2"/>
      <c r="Y1722" s="2"/>
      <c r="AB1722" s="6"/>
      <c r="AC1722" s="6"/>
      <c r="AP1722" s="35" t="e">
        <f t="shared" si="463"/>
        <v>#N/A</v>
      </c>
      <c r="AQ1722" s="78" t="e">
        <f t="shared" ca="1" si="464"/>
        <v>#N/A</v>
      </c>
    </row>
    <row r="1723" spans="1:43">
      <c r="A1723" s="74">
        <v>2.41497334797082</v>
      </c>
      <c r="B1723" s="74">
        <v>17924</v>
      </c>
      <c r="C1723" s="35">
        <v>0</v>
      </c>
      <c r="D1723" s="35">
        <f t="shared" ca="1" si="451"/>
        <v>26</v>
      </c>
      <c r="E1723" s="35">
        <f t="shared" ca="1" si="452"/>
        <v>8.2740958548173696E-4</v>
      </c>
      <c r="F1723" s="35">
        <f ca="1">E1723*'Input Sheet'!$D$2/SUM(OFFSET($E$4,0,0,'Input Sheet'!$D$2))</f>
        <v>0.38590326581232098</v>
      </c>
      <c r="G1723" s="35" t="str">
        <f t="shared" si="453"/>
        <v/>
      </c>
      <c r="H1723" s="35" t="str">
        <f t="shared" si="454"/>
        <v/>
      </c>
      <c r="J1723" s="19">
        <v>1720</v>
      </c>
      <c r="K1723" s="30" t="str">
        <f t="shared" si="455"/>
        <v/>
      </c>
      <c r="L1723" s="77" t="str">
        <f t="shared" si="456"/>
        <v/>
      </c>
      <c r="M1723" s="27" t="str">
        <f t="shared" si="462"/>
        <v/>
      </c>
      <c r="N1723" s="22" t="str">
        <f t="shared" si="457"/>
        <v/>
      </c>
      <c r="O1723" s="28" t="str">
        <f t="shared" ca="1" si="458"/>
        <v/>
      </c>
      <c r="P1723" s="28" t="str">
        <f t="shared" ca="1" si="459"/>
        <v/>
      </c>
      <c r="Q1723" s="20" t="str">
        <f ca="1">IF(O1723="","",SUM($P$4:$P1723))</f>
        <v/>
      </c>
      <c r="R1723" s="28" t="e">
        <f t="shared" si="465"/>
        <v>#N/A</v>
      </c>
      <c r="S1723" s="77">
        <f ca="1">SUM(L$4:L1723)</f>
        <v>2.0942968194393936</v>
      </c>
      <c r="T1723" s="80">
        <f t="shared" ca="1" si="460"/>
        <v>1</v>
      </c>
      <c r="U1723" s="80" t="e">
        <f t="shared" ca="1" si="461"/>
        <v>#N/A</v>
      </c>
      <c r="V1723" s="2"/>
      <c r="W1723" s="2"/>
      <c r="X1723" s="2"/>
      <c r="Y1723" s="2"/>
      <c r="AB1723" s="6"/>
      <c r="AC1723" s="6"/>
      <c r="AP1723" s="35" t="e">
        <f t="shared" si="463"/>
        <v>#N/A</v>
      </c>
      <c r="AQ1723" s="78" t="e">
        <f t="shared" ca="1" si="464"/>
        <v>#N/A</v>
      </c>
    </row>
    <row r="1724" spans="1:43">
      <c r="A1724" s="74">
        <v>2.3598354823398902</v>
      </c>
      <c r="B1724" s="74">
        <v>17925</v>
      </c>
      <c r="C1724" s="35">
        <v>0</v>
      </c>
      <c r="D1724" s="35">
        <f t="shared" ca="1" si="451"/>
        <v>25</v>
      </c>
      <c r="E1724" s="35">
        <f t="shared" ca="1" si="452"/>
        <v>7.2564263111767296E-4</v>
      </c>
      <c r="F1724" s="35">
        <f ca="1">E1724*'Input Sheet'!$D$2/SUM(OFFSET($E$4,0,0,'Input Sheet'!$D$2))</f>
        <v>0.33843922777123336</v>
      </c>
      <c r="G1724" s="35" t="str">
        <f t="shared" si="453"/>
        <v/>
      </c>
      <c r="H1724" s="35" t="str">
        <f t="shared" si="454"/>
        <v/>
      </c>
      <c r="J1724" s="19">
        <v>1721</v>
      </c>
      <c r="K1724" s="30" t="str">
        <f t="shared" si="455"/>
        <v/>
      </c>
      <c r="L1724" s="77" t="str">
        <f t="shared" si="456"/>
        <v/>
      </c>
      <c r="M1724" s="27" t="str">
        <f t="shared" si="462"/>
        <v/>
      </c>
      <c r="N1724" s="22" t="str">
        <f t="shared" si="457"/>
        <v/>
      </c>
      <c r="O1724" s="28" t="str">
        <f t="shared" ca="1" si="458"/>
        <v/>
      </c>
      <c r="P1724" s="28" t="str">
        <f t="shared" ca="1" si="459"/>
        <v/>
      </c>
      <c r="Q1724" s="20" t="str">
        <f ca="1">IF(O1724="","",SUM($P$4:$P1724))</f>
        <v/>
      </c>
      <c r="R1724" s="28" t="e">
        <f t="shared" si="465"/>
        <v>#N/A</v>
      </c>
      <c r="S1724" s="77">
        <f ca="1">SUM(L$4:L1724)</f>
        <v>2.0942968194393936</v>
      </c>
      <c r="T1724" s="80">
        <f t="shared" ca="1" si="460"/>
        <v>1</v>
      </c>
      <c r="U1724" s="80" t="e">
        <f t="shared" ca="1" si="461"/>
        <v>#N/A</v>
      </c>
      <c r="V1724" s="2"/>
      <c r="W1724" s="2"/>
      <c r="X1724" s="2"/>
      <c r="Y1724" s="2"/>
      <c r="AB1724" s="6"/>
      <c r="AC1724" s="6"/>
      <c r="AP1724" s="35" t="e">
        <f t="shared" si="463"/>
        <v>#N/A</v>
      </c>
      <c r="AQ1724" s="78" t="e">
        <f t="shared" ca="1" si="464"/>
        <v>#N/A</v>
      </c>
    </row>
    <row r="1725" spans="1:43">
      <c r="A1725" s="74">
        <v>2.18752072083646</v>
      </c>
      <c r="B1725" s="74">
        <v>17926</v>
      </c>
      <c r="C1725" s="35">
        <v>0</v>
      </c>
      <c r="D1725" s="35">
        <f t="shared" ca="1" si="451"/>
        <v>21</v>
      </c>
      <c r="E1725" s="35">
        <f t="shared" ca="1" si="452"/>
        <v>8.8113748064288871E-4</v>
      </c>
      <c r="F1725" s="35">
        <f ca="1">E1725*'Input Sheet'!$D$2/SUM(OFFSET($E$4,0,0,'Input Sheet'!$D$2))</f>
        <v>0.41096191943649768</v>
      </c>
      <c r="G1725" s="35" t="str">
        <f t="shared" si="453"/>
        <v/>
      </c>
      <c r="H1725" s="35" t="str">
        <f t="shared" si="454"/>
        <v/>
      </c>
      <c r="J1725" s="19">
        <v>1722</v>
      </c>
      <c r="K1725" s="30" t="str">
        <f t="shared" si="455"/>
        <v/>
      </c>
      <c r="L1725" s="77" t="str">
        <f t="shared" si="456"/>
        <v/>
      </c>
      <c r="M1725" s="27" t="str">
        <f t="shared" si="462"/>
        <v/>
      </c>
      <c r="N1725" s="22" t="str">
        <f t="shared" si="457"/>
        <v/>
      </c>
      <c r="O1725" s="28" t="str">
        <f t="shared" ca="1" si="458"/>
        <v/>
      </c>
      <c r="P1725" s="28" t="str">
        <f t="shared" ca="1" si="459"/>
        <v/>
      </c>
      <c r="Q1725" s="20" t="str">
        <f ca="1">IF(O1725="","",SUM($P$4:$P1725))</f>
        <v/>
      </c>
      <c r="R1725" s="28" t="e">
        <f t="shared" si="465"/>
        <v>#N/A</v>
      </c>
      <c r="S1725" s="77">
        <f ca="1">SUM(L$4:L1725)</f>
        <v>2.0942968194393936</v>
      </c>
      <c r="T1725" s="80">
        <f t="shared" ca="1" si="460"/>
        <v>1</v>
      </c>
      <c r="U1725" s="80" t="e">
        <f t="shared" ca="1" si="461"/>
        <v>#N/A</v>
      </c>
      <c r="V1725" s="2"/>
      <c r="W1725" s="2"/>
      <c r="X1725" s="2"/>
      <c r="Y1725" s="2"/>
      <c r="AB1725" s="6"/>
      <c r="AC1725" s="6"/>
      <c r="AP1725" s="35" t="e">
        <f t="shared" si="463"/>
        <v>#N/A</v>
      </c>
      <c r="AQ1725" s="78" t="e">
        <f t="shared" ca="1" si="464"/>
        <v>#N/A</v>
      </c>
    </row>
    <row r="1726" spans="1:43">
      <c r="A1726" s="74">
        <v>2.2304489213782701</v>
      </c>
      <c r="B1726" s="74">
        <v>17927</v>
      </c>
      <c r="C1726" s="35">
        <v>0</v>
      </c>
      <c r="D1726" s="35">
        <f t="shared" ca="1" si="451"/>
        <v>22</v>
      </c>
      <c r="E1726" s="35">
        <f t="shared" ca="1" si="452"/>
        <v>6.717582773218062E-4</v>
      </c>
      <c r="F1726" s="35">
        <f ca="1">E1726*'Input Sheet'!$D$2/SUM(OFFSET($E$4,0,0,'Input Sheet'!$D$2))</f>
        <v>0.31330760194663687</v>
      </c>
      <c r="G1726" s="35" t="str">
        <f t="shared" si="453"/>
        <v/>
      </c>
      <c r="H1726" s="35" t="str">
        <f t="shared" si="454"/>
        <v/>
      </c>
      <c r="J1726" s="19">
        <v>1723</v>
      </c>
      <c r="K1726" s="30" t="str">
        <f t="shared" si="455"/>
        <v/>
      </c>
      <c r="L1726" s="77" t="str">
        <f t="shared" si="456"/>
        <v/>
      </c>
      <c r="M1726" s="27" t="str">
        <f t="shared" si="462"/>
        <v/>
      </c>
      <c r="N1726" s="22" t="str">
        <f t="shared" si="457"/>
        <v/>
      </c>
      <c r="O1726" s="28" t="str">
        <f t="shared" ca="1" si="458"/>
        <v/>
      </c>
      <c r="P1726" s="28" t="str">
        <f t="shared" ca="1" si="459"/>
        <v/>
      </c>
      <c r="Q1726" s="20" t="str">
        <f ca="1">IF(O1726="","",SUM($P$4:$P1726))</f>
        <v/>
      </c>
      <c r="R1726" s="28" t="e">
        <f t="shared" si="465"/>
        <v>#N/A</v>
      </c>
      <c r="S1726" s="77">
        <f ca="1">SUM(L$4:L1726)</f>
        <v>2.0942968194393936</v>
      </c>
      <c r="T1726" s="80">
        <f t="shared" ca="1" si="460"/>
        <v>1</v>
      </c>
      <c r="U1726" s="80" t="e">
        <f t="shared" ca="1" si="461"/>
        <v>#N/A</v>
      </c>
      <c r="V1726" s="2"/>
      <c r="W1726" s="2"/>
      <c r="X1726" s="2"/>
      <c r="Y1726" s="2"/>
      <c r="AB1726" s="6"/>
      <c r="AC1726" s="6"/>
      <c r="AP1726" s="35" t="e">
        <f t="shared" si="463"/>
        <v>#N/A</v>
      </c>
      <c r="AQ1726" s="78" t="e">
        <f t="shared" ca="1" si="464"/>
        <v>#N/A</v>
      </c>
    </row>
    <row r="1727" spans="1:43">
      <c r="A1727" s="74">
        <v>2.2201080880400501</v>
      </c>
      <c r="B1727" s="74">
        <v>17928</v>
      </c>
      <c r="C1727" s="35">
        <v>0</v>
      </c>
      <c r="D1727" s="35">
        <f t="shared" ca="1" si="451"/>
        <v>22</v>
      </c>
      <c r="E1727" s="35">
        <f t="shared" ca="1" si="452"/>
        <v>6.717582773218062E-4</v>
      </c>
      <c r="F1727" s="35">
        <f ca="1">E1727*'Input Sheet'!$D$2/SUM(OFFSET($E$4,0,0,'Input Sheet'!$D$2))</f>
        <v>0.31330760194663687</v>
      </c>
      <c r="G1727" s="35" t="str">
        <f t="shared" si="453"/>
        <v/>
      </c>
      <c r="H1727" s="35" t="str">
        <f t="shared" si="454"/>
        <v/>
      </c>
      <c r="J1727" s="19">
        <v>1724</v>
      </c>
      <c r="K1727" s="30" t="str">
        <f t="shared" si="455"/>
        <v/>
      </c>
      <c r="L1727" s="77" t="str">
        <f t="shared" si="456"/>
        <v/>
      </c>
      <c r="M1727" s="27" t="str">
        <f t="shared" si="462"/>
        <v/>
      </c>
      <c r="N1727" s="22" t="str">
        <f t="shared" si="457"/>
        <v/>
      </c>
      <c r="O1727" s="28" t="str">
        <f t="shared" ca="1" si="458"/>
        <v/>
      </c>
      <c r="P1727" s="28" t="str">
        <f t="shared" ca="1" si="459"/>
        <v/>
      </c>
      <c r="Q1727" s="20" t="str">
        <f ca="1">IF(O1727="","",SUM($P$4:$P1727))</f>
        <v/>
      </c>
      <c r="R1727" s="28" t="e">
        <f t="shared" si="465"/>
        <v>#N/A</v>
      </c>
      <c r="S1727" s="77">
        <f ca="1">SUM(L$4:L1727)</f>
        <v>2.0942968194393936</v>
      </c>
      <c r="T1727" s="80">
        <f t="shared" ca="1" si="460"/>
        <v>1</v>
      </c>
      <c r="U1727" s="80" t="e">
        <f t="shared" ca="1" si="461"/>
        <v>#N/A</v>
      </c>
      <c r="V1727" s="2"/>
      <c r="W1727" s="2"/>
      <c r="X1727" s="2"/>
      <c r="Y1727" s="2"/>
      <c r="AB1727" s="6"/>
      <c r="AC1727" s="6"/>
      <c r="AP1727" s="35" t="e">
        <f t="shared" si="463"/>
        <v>#N/A</v>
      </c>
      <c r="AQ1727" s="78" t="e">
        <f t="shared" ca="1" si="464"/>
        <v>#N/A</v>
      </c>
    </row>
    <row r="1728" spans="1:43">
      <c r="A1728" s="74">
        <v>2.2787536009528302</v>
      </c>
      <c r="B1728" s="74">
        <v>17929</v>
      </c>
      <c r="C1728" s="35">
        <v>0</v>
      </c>
      <c r="D1728" s="35">
        <f t="shared" ca="1" si="451"/>
        <v>23</v>
      </c>
      <c r="E1728" s="35">
        <f t="shared" ca="1" si="452"/>
        <v>6.587144272767226E-4</v>
      </c>
      <c r="F1728" s="35">
        <f ca="1">E1728*'Input Sheet'!$D$2/SUM(OFFSET($E$4,0,0,'Input Sheet'!$D$2))</f>
        <v>0.30722395919039147</v>
      </c>
      <c r="G1728" s="35" t="str">
        <f t="shared" si="453"/>
        <v/>
      </c>
      <c r="H1728" s="35" t="str">
        <f t="shared" si="454"/>
        <v/>
      </c>
      <c r="J1728" s="19">
        <v>1725</v>
      </c>
      <c r="K1728" s="30" t="str">
        <f t="shared" si="455"/>
        <v/>
      </c>
      <c r="L1728" s="77" t="str">
        <f t="shared" si="456"/>
        <v/>
      </c>
      <c r="M1728" s="27" t="str">
        <f t="shared" si="462"/>
        <v/>
      </c>
      <c r="N1728" s="22" t="str">
        <f t="shared" si="457"/>
        <v/>
      </c>
      <c r="O1728" s="28" t="str">
        <f t="shared" ca="1" si="458"/>
        <v/>
      </c>
      <c r="P1728" s="28" t="str">
        <f t="shared" ca="1" si="459"/>
        <v/>
      </c>
      <c r="Q1728" s="20" t="str">
        <f ca="1">IF(O1728="","",SUM($P$4:$P1728))</f>
        <v/>
      </c>
      <c r="R1728" s="28" t="e">
        <f t="shared" si="465"/>
        <v>#N/A</v>
      </c>
      <c r="S1728" s="77">
        <f ca="1">SUM(L$4:L1728)</f>
        <v>2.0942968194393936</v>
      </c>
      <c r="T1728" s="80">
        <f t="shared" ca="1" si="460"/>
        <v>1</v>
      </c>
      <c r="U1728" s="80" t="e">
        <f t="shared" ca="1" si="461"/>
        <v>#N/A</v>
      </c>
      <c r="V1728" s="2"/>
      <c r="W1728" s="2"/>
      <c r="X1728" s="2"/>
      <c r="Y1728" s="2"/>
      <c r="AB1728" s="6"/>
      <c r="AC1728" s="6"/>
      <c r="AP1728" s="35" t="e">
        <f t="shared" si="463"/>
        <v>#N/A</v>
      </c>
      <c r="AQ1728" s="78" t="e">
        <f t="shared" ca="1" si="464"/>
        <v>#N/A</v>
      </c>
    </row>
    <row r="1729" spans="1:43">
      <c r="A1729" s="74">
        <v>2.3856062735983099</v>
      </c>
      <c r="B1729" s="74">
        <v>17930</v>
      </c>
      <c r="C1729" s="35">
        <v>0</v>
      </c>
      <c r="D1729" s="35">
        <f t="shared" ca="1" si="451"/>
        <v>25</v>
      </c>
      <c r="E1729" s="35">
        <f t="shared" ca="1" si="452"/>
        <v>7.2564263111767296E-4</v>
      </c>
      <c r="F1729" s="35">
        <f ca="1">E1729*'Input Sheet'!$D$2/SUM(OFFSET($E$4,0,0,'Input Sheet'!$D$2))</f>
        <v>0.33843922777123336</v>
      </c>
      <c r="G1729" s="35" t="str">
        <f t="shared" si="453"/>
        <v/>
      </c>
      <c r="H1729" s="35" t="str">
        <f t="shared" si="454"/>
        <v/>
      </c>
      <c r="J1729" s="19">
        <v>1726</v>
      </c>
      <c r="K1729" s="30" t="str">
        <f t="shared" si="455"/>
        <v/>
      </c>
      <c r="L1729" s="77" t="str">
        <f t="shared" si="456"/>
        <v/>
      </c>
      <c r="M1729" s="27" t="str">
        <f t="shared" si="462"/>
        <v/>
      </c>
      <c r="N1729" s="22" t="str">
        <f t="shared" si="457"/>
        <v/>
      </c>
      <c r="O1729" s="28" t="str">
        <f t="shared" ca="1" si="458"/>
        <v/>
      </c>
      <c r="P1729" s="28" t="str">
        <f t="shared" ca="1" si="459"/>
        <v/>
      </c>
      <c r="Q1729" s="20" t="str">
        <f ca="1">IF(O1729="","",SUM($P$4:$P1729))</f>
        <v/>
      </c>
      <c r="R1729" s="28" t="e">
        <f t="shared" si="465"/>
        <v>#N/A</v>
      </c>
      <c r="S1729" s="77">
        <f ca="1">SUM(L$4:L1729)</f>
        <v>2.0942968194393936</v>
      </c>
      <c r="T1729" s="80">
        <f t="shared" ca="1" si="460"/>
        <v>1</v>
      </c>
      <c r="U1729" s="80" t="e">
        <f t="shared" ca="1" si="461"/>
        <v>#N/A</v>
      </c>
      <c r="V1729" s="2"/>
      <c r="W1729" s="2"/>
      <c r="X1729" s="2"/>
      <c r="Y1729" s="2"/>
      <c r="AB1729" s="6"/>
      <c r="AC1729" s="6"/>
      <c r="AP1729" s="35" t="e">
        <f t="shared" si="463"/>
        <v>#N/A</v>
      </c>
      <c r="AQ1729" s="78" t="e">
        <f t="shared" ca="1" si="464"/>
        <v>#N/A</v>
      </c>
    </row>
    <row r="1730" spans="1:43">
      <c r="A1730" s="74">
        <v>2.2648178230095399</v>
      </c>
      <c r="B1730" s="74">
        <v>17931</v>
      </c>
      <c r="C1730" s="35">
        <v>0</v>
      </c>
      <c r="D1730" s="35">
        <f t="shared" ca="1" si="451"/>
        <v>23</v>
      </c>
      <c r="E1730" s="35">
        <f t="shared" ca="1" si="452"/>
        <v>6.587144272767226E-4</v>
      </c>
      <c r="F1730" s="35">
        <f ca="1">E1730*'Input Sheet'!$D$2/SUM(OFFSET($E$4,0,0,'Input Sheet'!$D$2))</f>
        <v>0.30722395919039147</v>
      </c>
      <c r="G1730" s="35" t="str">
        <f t="shared" si="453"/>
        <v/>
      </c>
      <c r="H1730" s="35" t="str">
        <f t="shared" si="454"/>
        <v/>
      </c>
      <c r="J1730" s="19">
        <v>1727</v>
      </c>
      <c r="K1730" s="30" t="str">
        <f t="shared" si="455"/>
        <v/>
      </c>
      <c r="L1730" s="77" t="str">
        <f t="shared" si="456"/>
        <v/>
      </c>
      <c r="M1730" s="27" t="str">
        <f t="shared" si="462"/>
        <v/>
      </c>
      <c r="N1730" s="22" t="str">
        <f t="shared" si="457"/>
        <v/>
      </c>
      <c r="O1730" s="28" t="str">
        <f t="shared" ca="1" si="458"/>
        <v/>
      </c>
      <c r="P1730" s="28" t="str">
        <f t="shared" ca="1" si="459"/>
        <v/>
      </c>
      <c r="Q1730" s="20" t="str">
        <f ca="1">IF(O1730="","",SUM($P$4:$P1730))</f>
        <v/>
      </c>
      <c r="R1730" s="28" t="e">
        <f t="shared" si="465"/>
        <v>#N/A</v>
      </c>
      <c r="S1730" s="77">
        <f ca="1">SUM(L$4:L1730)</f>
        <v>2.0942968194393936</v>
      </c>
      <c r="T1730" s="80">
        <f t="shared" ca="1" si="460"/>
        <v>1</v>
      </c>
      <c r="U1730" s="80" t="e">
        <f t="shared" ca="1" si="461"/>
        <v>#N/A</v>
      </c>
      <c r="V1730" s="2"/>
      <c r="W1730" s="2"/>
      <c r="X1730" s="2"/>
      <c r="Y1730" s="2"/>
      <c r="AB1730" s="6"/>
      <c r="AC1730" s="6"/>
      <c r="AP1730" s="35" t="e">
        <f t="shared" si="463"/>
        <v>#N/A</v>
      </c>
      <c r="AQ1730" s="78" t="e">
        <f t="shared" ca="1" si="464"/>
        <v>#N/A</v>
      </c>
    </row>
    <row r="1731" spans="1:43">
      <c r="A1731" s="74">
        <v>2.6748611407378098</v>
      </c>
      <c r="B1731" s="74">
        <v>17933</v>
      </c>
      <c r="C1731" s="35">
        <v>0</v>
      </c>
      <c r="D1731" s="35">
        <f t="shared" ref="D1731:D1794" ca="1" si="466">IF($A1731=OFFSET($AC$4,NumBins,0), NumBins, INDEX(OFFSET($AB$4,0,0,NumBins+2,2),MATCH($A1731,OFFSET($AC$4,0,0,NumBins+2,1),1)+1,1))</f>
        <v>32</v>
      </c>
      <c r="E1731" s="35">
        <f t="shared" ref="E1731:E1794" ca="1" si="467">INDEX(OFFSET($AB$4,0,0,NumBins+1,5),MATCH($D1731,OFFSET( $AB$4,0,0,NumBins+1,1),0),5)</f>
        <v>9.4891728684618783E-4</v>
      </c>
      <c r="F1731" s="35">
        <f ca="1">E1731*'Input Sheet'!$D$2/SUM(OFFSET($E$4,0,0,'Input Sheet'!$D$2))</f>
        <v>0.44257437477776673</v>
      </c>
      <c r="G1731" s="35" t="str">
        <f t="shared" si="453"/>
        <v/>
      </c>
      <c r="H1731" s="35" t="str">
        <f t="shared" si="454"/>
        <v/>
      </c>
      <c r="J1731" s="19">
        <v>1728</v>
      </c>
      <c r="K1731" s="30" t="str">
        <f t="shared" si="455"/>
        <v/>
      </c>
      <c r="L1731" s="77" t="str">
        <f t="shared" si="456"/>
        <v/>
      </c>
      <c r="M1731" s="27" t="str">
        <f t="shared" si="462"/>
        <v/>
      </c>
      <c r="N1731" s="22" t="str">
        <f t="shared" si="457"/>
        <v/>
      </c>
      <c r="O1731" s="28" t="str">
        <f t="shared" ca="1" si="458"/>
        <v/>
      </c>
      <c r="P1731" s="28" t="str">
        <f t="shared" ca="1" si="459"/>
        <v/>
      </c>
      <c r="Q1731" s="20" t="str">
        <f ca="1">IF(O1731="","",SUM($P$4:$P1731))</f>
        <v/>
      </c>
      <c r="R1731" s="28" t="e">
        <f t="shared" si="465"/>
        <v>#N/A</v>
      </c>
      <c r="S1731" s="77">
        <f ca="1">SUM(L$4:L1731)</f>
        <v>2.0942968194393936</v>
      </c>
      <c r="T1731" s="80">
        <f t="shared" ca="1" si="460"/>
        <v>1</v>
      </c>
      <c r="U1731" s="80" t="e">
        <f t="shared" ca="1" si="461"/>
        <v>#N/A</v>
      </c>
      <c r="V1731" s="2"/>
      <c r="W1731" s="2"/>
      <c r="X1731" s="2"/>
      <c r="Y1731" s="2"/>
      <c r="AB1731" s="6"/>
      <c r="AC1731" s="6"/>
      <c r="AP1731" s="35" t="e">
        <f t="shared" si="463"/>
        <v>#N/A</v>
      </c>
      <c r="AQ1731" s="78" t="e">
        <f t="shared" ca="1" si="464"/>
        <v>#N/A</v>
      </c>
    </row>
    <row r="1732" spans="1:43">
      <c r="A1732" s="74">
        <v>2.3856062735983099</v>
      </c>
      <c r="B1732" s="74">
        <v>17935</v>
      </c>
      <c r="C1732" s="35">
        <v>0</v>
      </c>
      <c r="D1732" s="35">
        <f t="shared" ca="1" si="466"/>
        <v>25</v>
      </c>
      <c r="E1732" s="35">
        <f t="shared" ca="1" si="467"/>
        <v>7.2564263111767296E-4</v>
      </c>
      <c r="F1732" s="35">
        <f ca="1">E1732*'Input Sheet'!$D$2/SUM(OFFSET($E$4,0,0,'Input Sheet'!$D$2))</f>
        <v>0.33843922777123336</v>
      </c>
      <c r="G1732" s="35" t="str">
        <f t="shared" ref="G1732:G1795" si="468">IF(C1732=0,"",$A1732)</f>
        <v/>
      </c>
      <c r="H1732" s="35" t="str">
        <f t="shared" ref="H1732:H1795" si="469">IF(G1732="", "", COUNTIF($G$4:$G$3738,G1732))</f>
        <v/>
      </c>
      <c r="J1732" s="19">
        <v>1729</v>
      </c>
      <c r="K1732" s="30" t="str">
        <f t="shared" ref="K1732:K1795" si="470">IF(ISERR(SMALL($G$4:$G$3738,$J1732)),"",SMALL($G$4:$G$3738,$J1732))</f>
        <v/>
      </c>
      <c r="L1732" s="77" t="str">
        <f t="shared" ref="L1732:L1795" si="471">IF($K1732="", "", IFERROR(INDEX($A$4:$H$3738,MATCH($K1732,$G$4:$G$3738,0),5),""))</f>
        <v/>
      </c>
      <c r="M1732" s="27" t="str">
        <f t="shared" si="462"/>
        <v/>
      </c>
      <c r="N1732" s="22" t="str">
        <f t="shared" ref="N1732:N1795" si="472">IF(ISERR(SMALL($M$4:$M$3738,$J1732)),"",SMALL($M$4:$M$3738,$J1732))</f>
        <v/>
      </c>
      <c r="O1732" s="28" t="str">
        <f t="shared" ref="O1732:O1795" ca="1" si="473">IFERROR(INDEX($A$4:$H$3738,MATCH($N1732,$G$4:$G$3738,0),5)*INDEX($A$4:$H$3738,MATCH($N1732,$G$4:$G$3738,0),8),"")</f>
        <v/>
      </c>
      <c r="P1732" s="28" t="str">
        <f t="shared" ca="1" si="459"/>
        <v/>
      </c>
      <c r="Q1732" s="20" t="str">
        <f ca="1">IF(O1732="","",SUM($P$4:$P1732))</f>
        <v/>
      </c>
      <c r="R1732" s="28" t="e">
        <f t="shared" si="465"/>
        <v>#N/A</v>
      </c>
      <c r="S1732" s="77">
        <f ca="1">SUM(L$4:L1732)</f>
        <v>2.0942968194393936</v>
      </c>
      <c r="T1732" s="80">
        <f t="shared" ca="1" si="460"/>
        <v>1</v>
      </c>
      <c r="U1732" s="80" t="e">
        <f t="shared" ca="1" si="461"/>
        <v>#N/A</v>
      </c>
      <c r="V1732" s="2"/>
      <c r="W1732" s="2"/>
      <c r="X1732" s="2"/>
      <c r="Y1732" s="2"/>
      <c r="AB1732" s="6"/>
      <c r="AC1732" s="6"/>
      <c r="AP1732" s="35" t="e">
        <f t="shared" si="463"/>
        <v>#N/A</v>
      </c>
      <c r="AQ1732" s="78" t="e">
        <f t="shared" ca="1" si="464"/>
        <v>#N/A</v>
      </c>
    </row>
    <row r="1733" spans="1:43">
      <c r="A1733" s="74">
        <v>2.2504200023088901</v>
      </c>
      <c r="B1733" s="74">
        <v>17937</v>
      </c>
      <c r="C1733" s="35">
        <v>0</v>
      </c>
      <c r="D1733" s="35">
        <f t="shared" ca="1" si="466"/>
        <v>23</v>
      </c>
      <c r="E1733" s="35">
        <f t="shared" ca="1" si="467"/>
        <v>6.587144272767226E-4</v>
      </c>
      <c r="F1733" s="35">
        <f ca="1">E1733*'Input Sheet'!$D$2/SUM(OFFSET($E$4,0,0,'Input Sheet'!$D$2))</f>
        <v>0.30722395919039147</v>
      </c>
      <c r="G1733" s="35" t="str">
        <f t="shared" si="468"/>
        <v/>
      </c>
      <c r="H1733" s="35" t="str">
        <f t="shared" si="469"/>
        <v/>
      </c>
      <c r="J1733" s="19">
        <v>1730</v>
      </c>
      <c r="K1733" s="30" t="str">
        <f t="shared" si="470"/>
        <v/>
      </c>
      <c r="L1733" s="77" t="str">
        <f t="shared" si="471"/>
        <v/>
      </c>
      <c r="M1733" s="27" t="str">
        <f t="shared" si="462"/>
        <v/>
      </c>
      <c r="N1733" s="22" t="str">
        <f t="shared" si="472"/>
        <v/>
      </c>
      <c r="O1733" s="28" t="str">
        <f t="shared" ca="1" si="473"/>
        <v/>
      </c>
      <c r="P1733" s="28" t="str">
        <f t="shared" ref="P1733:P1796" ca="1" si="474">IF($O1733="","", $O1733*$W$6/$W$3)</f>
        <v/>
      </c>
      <c r="Q1733" s="20" t="str">
        <f ca="1">IF(O1733="","",SUM($P$4:$P1733))</f>
        <v/>
      </c>
      <c r="R1733" s="28" t="e">
        <f t="shared" si="465"/>
        <v>#N/A</v>
      </c>
      <c r="S1733" s="77">
        <f ca="1">SUM(L$4:L1733)</f>
        <v>2.0942968194393936</v>
      </c>
      <c r="T1733" s="80">
        <f t="shared" ref="T1733:T1796" ca="1" si="475">S1733/$T$1</f>
        <v>1</v>
      </c>
      <c r="U1733" s="80" t="e">
        <f t="shared" ref="U1733:U1796" ca="1" si="476">IF(Q1733="",NA(),Q1733/$W$6)</f>
        <v>#N/A</v>
      </c>
      <c r="V1733" s="2"/>
      <c r="W1733" s="2"/>
      <c r="X1733" s="2"/>
      <c r="Y1733" s="2"/>
      <c r="AB1733" s="6"/>
      <c r="AC1733" s="6"/>
      <c r="AP1733" s="35" t="e">
        <f t="shared" si="463"/>
        <v>#N/A</v>
      </c>
      <c r="AQ1733" s="78" t="e">
        <f t="shared" ca="1" si="464"/>
        <v>#N/A</v>
      </c>
    </row>
    <row r="1734" spans="1:43">
      <c r="A1734" s="74">
        <v>2.2095150145426299</v>
      </c>
      <c r="B1734" s="74">
        <v>17938</v>
      </c>
      <c r="C1734" s="35">
        <v>0</v>
      </c>
      <c r="D1734" s="35">
        <f t="shared" ca="1" si="466"/>
        <v>22</v>
      </c>
      <c r="E1734" s="35">
        <f t="shared" ca="1" si="467"/>
        <v>6.717582773218062E-4</v>
      </c>
      <c r="F1734" s="35">
        <f ca="1">E1734*'Input Sheet'!$D$2/SUM(OFFSET($E$4,0,0,'Input Sheet'!$D$2))</f>
        <v>0.31330760194663687</v>
      </c>
      <c r="G1734" s="35" t="str">
        <f t="shared" si="468"/>
        <v/>
      </c>
      <c r="H1734" s="35" t="str">
        <f t="shared" si="469"/>
        <v/>
      </c>
      <c r="J1734" s="19">
        <v>1731</v>
      </c>
      <c r="K1734" s="30" t="str">
        <f t="shared" si="470"/>
        <v/>
      </c>
      <c r="L1734" s="77" t="str">
        <f t="shared" si="471"/>
        <v/>
      </c>
      <c r="M1734" s="27" t="str">
        <f t="shared" ref="M1734:M1797" si="477">IF($K1734=$K1733,"", $K1734)</f>
        <v/>
      </c>
      <c r="N1734" s="22" t="str">
        <f t="shared" si="472"/>
        <v/>
      </c>
      <c r="O1734" s="28" t="str">
        <f t="shared" ca="1" si="473"/>
        <v/>
      </c>
      <c r="P1734" s="28" t="str">
        <f t="shared" ca="1" si="474"/>
        <v/>
      </c>
      <c r="Q1734" s="20" t="str">
        <f ca="1">IF(O1734="","",SUM($P$4:$P1734))</f>
        <v/>
      </c>
      <c r="R1734" s="28" t="e">
        <f t="shared" si="465"/>
        <v>#N/A</v>
      </c>
      <c r="S1734" s="77">
        <f ca="1">SUM(L$4:L1734)</f>
        <v>2.0942968194393936</v>
      </c>
      <c r="T1734" s="80">
        <f t="shared" ca="1" si="475"/>
        <v>1</v>
      </c>
      <c r="U1734" s="80" t="e">
        <f t="shared" ca="1" si="476"/>
        <v>#N/A</v>
      </c>
      <c r="V1734" s="2"/>
      <c r="W1734" s="2"/>
      <c r="X1734" s="2"/>
      <c r="Y1734" s="2"/>
      <c r="AB1734" s="6"/>
      <c r="AC1734" s="6"/>
      <c r="AP1734" s="35" t="e">
        <f t="shared" ref="AP1734:AP1797" si="478">R1733</f>
        <v>#N/A</v>
      </c>
      <c r="AQ1734" s="78" t="e">
        <f t="shared" ref="AQ1734:AQ1797" ca="1" si="479">U1733</f>
        <v>#N/A</v>
      </c>
    </row>
    <row r="1735" spans="1:43">
      <c r="A1735" s="74">
        <v>1.78532983501077</v>
      </c>
      <c r="B1735" s="74">
        <v>17939</v>
      </c>
      <c r="C1735" s="35">
        <v>5.0761421319797002E-3</v>
      </c>
      <c r="D1735" s="35">
        <f t="shared" ca="1" si="466"/>
        <v>13</v>
      </c>
      <c r="E1735" s="35">
        <f t="shared" ca="1" si="467"/>
        <v>2.6095225388270168E-3</v>
      </c>
      <c r="F1735" s="35">
        <f ca="1">E1735*'Input Sheet'!$D$2/SUM(OFFSET($E$4,0,0,'Input Sheet'!$D$2))</f>
        <v>1.2170795306388587</v>
      </c>
      <c r="G1735" s="35">
        <f t="shared" si="468"/>
        <v>1.78532983501077</v>
      </c>
      <c r="H1735" s="35">
        <f t="shared" si="469"/>
        <v>4</v>
      </c>
      <c r="J1735" s="19">
        <v>1732</v>
      </c>
      <c r="K1735" s="30" t="str">
        <f t="shared" si="470"/>
        <v/>
      </c>
      <c r="L1735" s="77" t="str">
        <f t="shared" si="471"/>
        <v/>
      </c>
      <c r="M1735" s="27" t="str">
        <f t="shared" si="477"/>
        <v/>
      </c>
      <c r="N1735" s="22" t="str">
        <f t="shared" si="472"/>
        <v/>
      </c>
      <c r="O1735" s="28" t="str">
        <f t="shared" ca="1" si="473"/>
        <v/>
      </c>
      <c r="P1735" s="28" t="str">
        <f t="shared" ca="1" si="474"/>
        <v/>
      </c>
      <c r="Q1735" s="20" t="str">
        <f ca="1">IF(O1735="","",SUM($P$4:$P1735))</f>
        <v/>
      </c>
      <c r="R1735" s="28" t="e">
        <f t="shared" si="465"/>
        <v>#N/A</v>
      </c>
      <c r="S1735" s="77">
        <f ca="1">SUM(L$4:L1735)</f>
        <v>2.0942968194393936</v>
      </c>
      <c r="T1735" s="80">
        <f t="shared" ca="1" si="475"/>
        <v>1</v>
      </c>
      <c r="U1735" s="80" t="e">
        <f t="shared" ca="1" si="476"/>
        <v>#N/A</v>
      </c>
      <c r="V1735" s="2"/>
      <c r="W1735" s="2"/>
      <c r="X1735" s="2"/>
      <c r="Y1735" s="2"/>
      <c r="AB1735" s="6"/>
      <c r="AC1735" s="6"/>
      <c r="AP1735" s="35" t="e">
        <f t="shared" si="478"/>
        <v>#N/A</v>
      </c>
      <c r="AQ1735" s="78" t="e">
        <f t="shared" ca="1" si="479"/>
        <v>#N/A</v>
      </c>
    </row>
    <row r="1736" spans="1:43">
      <c r="A1736" s="74">
        <v>2.0569048513364701</v>
      </c>
      <c r="B1736" s="74">
        <v>17940</v>
      </c>
      <c r="C1736" s="35">
        <v>0.104166666666667</v>
      </c>
      <c r="D1736" s="35">
        <f t="shared" ca="1" si="466"/>
        <v>19</v>
      </c>
      <c r="E1736" s="35">
        <f t="shared" ca="1" si="467"/>
        <v>1.0051494223629991E-3</v>
      </c>
      <c r="F1736" s="35">
        <f ca="1">E1736*'Input Sheet'!$D$2/SUM(OFFSET($E$4,0,0,'Input Sheet'!$D$2))</f>
        <v>0.46880100439422701</v>
      </c>
      <c r="G1736" s="35">
        <f t="shared" si="468"/>
        <v>2.0569048513364701</v>
      </c>
      <c r="H1736" s="35">
        <f t="shared" si="469"/>
        <v>7</v>
      </c>
      <c r="J1736" s="19">
        <v>1733</v>
      </c>
      <c r="K1736" s="30" t="str">
        <f t="shared" si="470"/>
        <v/>
      </c>
      <c r="L1736" s="77" t="str">
        <f t="shared" si="471"/>
        <v/>
      </c>
      <c r="M1736" s="27" t="str">
        <f t="shared" si="477"/>
        <v/>
      </c>
      <c r="N1736" s="22" t="str">
        <f t="shared" si="472"/>
        <v/>
      </c>
      <c r="O1736" s="28" t="str">
        <f t="shared" ca="1" si="473"/>
        <v/>
      </c>
      <c r="P1736" s="28" t="str">
        <f t="shared" ca="1" si="474"/>
        <v/>
      </c>
      <c r="Q1736" s="20" t="str">
        <f ca="1">IF(O1736="","",SUM($P$4:$P1736))</f>
        <v/>
      </c>
      <c r="R1736" s="28" t="e">
        <f t="shared" si="465"/>
        <v>#N/A</v>
      </c>
      <c r="S1736" s="77">
        <f ca="1">SUM(L$4:L1736)</f>
        <v>2.0942968194393936</v>
      </c>
      <c r="T1736" s="80">
        <f t="shared" ca="1" si="475"/>
        <v>1</v>
      </c>
      <c r="U1736" s="80" t="e">
        <f t="shared" ca="1" si="476"/>
        <v>#N/A</v>
      </c>
      <c r="V1736" s="2"/>
      <c r="W1736" s="2"/>
      <c r="X1736" s="2"/>
      <c r="Y1736" s="2"/>
      <c r="AB1736" s="6"/>
      <c r="AC1736" s="6"/>
      <c r="AP1736" s="35" t="e">
        <f t="shared" si="478"/>
        <v>#N/A</v>
      </c>
      <c r="AQ1736" s="78" t="e">
        <f t="shared" ca="1" si="479"/>
        <v>#N/A</v>
      </c>
    </row>
    <row r="1737" spans="1:43">
      <c r="A1737" s="74">
        <v>2.0492180226701802</v>
      </c>
      <c r="B1737" s="74">
        <v>17941</v>
      </c>
      <c r="C1737" s="35">
        <v>5.5837563451776699E-2</v>
      </c>
      <c r="D1737" s="35">
        <f t="shared" ca="1" si="466"/>
        <v>18</v>
      </c>
      <c r="E1737" s="35">
        <f t="shared" ca="1" si="467"/>
        <v>1.4283702317789985E-3</v>
      </c>
      <c r="F1737" s="35">
        <f ca="1">E1737*'Input Sheet'!$D$2/SUM(OFFSET($E$4,0,0,'Input Sheet'!$D$2))</f>
        <v>0.66619090098126998</v>
      </c>
      <c r="G1737" s="35">
        <f t="shared" si="468"/>
        <v>2.0492180226701802</v>
      </c>
      <c r="H1737" s="35">
        <f t="shared" si="469"/>
        <v>5</v>
      </c>
      <c r="J1737" s="19">
        <v>1734</v>
      </c>
      <c r="K1737" s="30" t="str">
        <f t="shared" si="470"/>
        <v/>
      </c>
      <c r="L1737" s="77" t="str">
        <f t="shared" si="471"/>
        <v/>
      </c>
      <c r="M1737" s="27" t="str">
        <f t="shared" si="477"/>
        <v/>
      </c>
      <c r="N1737" s="22" t="str">
        <f t="shared" si="472"/>
        <v/>
      </c>
      <c r="O1737" s="28" t="str">
        <f t="shared" ca="1" si="473"/>
        <v/>
      </c>
      <c r="P1737" s="28" t="str">
        <f t="shared" ca="1" si="474"/>
        <v/>
      </c>
      <c r="Q1737" s="20" t="str">
        <f ca="1">IF(O1737="","",SUM($P$4:$P1737))</f>
        <v/>
      </c>
      <c r="R1737" s="28" t="e">
        <f t="shared" si="465"/>
        <v>#N/A</v>
      </c>
      <c r="S1737" s="77">
        <f ca="1">SUM(L$4:L1737)</f>
        <v>2.0942968194393936</v>
      </c>
      <c r="T1737" s="80">
        <f t="shared" ca="1" si="475"/>
        <v>1</v>
      </c>
      <c r="U1737" s="80" t="e">
        <f t="shared" ca="1" si="476"/>
        <v>#N/A</v>
      </c>
      <c r="V1737" s="2"/>
      <c r="W1737" s="2"/>
      <c r="X1737" s="2"/>
      <c r="Y1737" s="2"/>
      <c r="AB1737" s="6"/>
      <c r="AC1737" s="6"/>
      <c r="AP1737" s="35" t="e">
        <f t="shared" si="478"/>
        <v>#N/A</v>
      </c>
      <c r="AQ1737" s="78" t="e">
        <f t="shared" ca="1" si="479"/>
        <v>#N/A</v>
      </c>
    </row>
    <row r="1738" spans="1:43">
      <c r="A1738" s="74">
        <v>1.7403626894942399</v>
      </c>
      <c r="B1738" s="74">
        <v>17942</v>
      </c>
      <c r="C1738" s="35">
        <v>1.4705882352941201E-2</v>
      </c>
      <c r="D1738" s="35">
        <f t="shared" ca="1" si="466"/>
        <v>12</v>
      </c>
      <c r="E1738" s="35">
        <f t="shared" ca="1" si="467"/>
        <v>3.0154482670889968E-3</v>
      </c>
      <c r="F1738" s="35">
        <f ca="1">E1738*'Input Sheet'!$D$2/SUM(OFFSET($E$4,0,0,'Input Sheet'!$D$2))</f>
        <v>1.4064030131826808</v>
      </c>
      <c r="G1738" s="35">
        <f t="shared" si="468"/>
        <v>1.7403626894942399</v>
      </c>
      <c r="H1738" s="35">
        <f t="shared" si="469"/>
        <v>3</v>
      </c>
      <c r="J1738" s="19">
        <v>1735</v>
      </c>
      <c r="K1738" s="30" t="str">
        <f t="shared" si="470"/>
        <v/>
      </c>
      <c r="L1738" s="77" t="str">
        <f t="shared" si="471"/>
        <v/>
      </c>
      <c r="M1738" s="27" t="str">
        <f t="shared" si="477"/>
        <v/>
      </c>
      <c r="N1738" s="22" t="str">
        <f t="shared" si="472"/>
        <v/>
      </c>
      <c r="O1738" s="28" t="str">
        <f t="shared" ca="1" si="473"/>
        <v/>
      </c>
      <c r="P1738" s="28" t="str">
        <f t="shared" ca="1" si="474"/>
        <v/>
      </c>
      <c r="Q1738" s="20" t="str">
        <f ca="1">IF(O1738="","",SUM($P$4:$P1738))</f>
        <v/>
      </c>
      <c r="R1738" s="28" t="e">
        <f t="shared" si="465"/>
        <v>#N/A</v>
      </c>
      <c r="S1738" s="77">
        <f ca="1">SUM(L$4:L1738)</f>
        <v>2.0942968194393936</v>
      </c>
      <c r="T1738" s="80">
        <f t="shared" ca="1" si="475"/>
        <v>1</v>
      </c>
      <c r="U1738" s="80" t="e">
        <f t="shared" ca="1" si="476"/>
        <v>#N/A</v>
      </c>
      <c r="V1738" s="2"/>
      <c r="W1738" s="2"/>
      <c r="X1738" s="2"/>
      <c r="Y1738" s="2"/>
      <c r="AB1738" s="6"/>
      <c r="AC1738" s="6"/>
      <c r="AP1738" s="35" t="e">
        <f t="shared" si="478"/>
        <v>#N/A</v>
      </c>
      <c r="AQ1738" s="78" t="e">
        <f t="shared" ca="1" si="479"/>
        <v>#N/A</v>
      </c>
    </row>
    <row r="1739" spans="1:43">
      <c r="A1739" s="74">
        <v>2.3820170425748701</v>
      </c>
      <c r="B1739" s="74">
        <v>17943</v>
      </c>
      <c r="C1739" s="35">
        <v>2.8436018957346001E-2</v>
      </c>
      <c r="D1739" s="35">
        <f t="shared" ca="1" si="466"/>
        <v>25</v>
      </c>
      <c r="E1739" s="35">
        <f t="shared" ca="1" si="467"/>
        <v>7.2564263111767296E-4</v>
      </c>
      <c r="F1739" s="35">
        <f ca="1">E1739*'Input Sheet'!$D$2/SUM(OFFSET($E$4,0,0,'Input Sheet'!$D$2))</f>
        <v>0.33843922777123336</v>
      </c>
      <c r="G1739" s="35">
        <f t="shared" si="468"/>
        <v>2.3820170425748701</v>
      </c>
      <c r="H1739" s="35">
        <f t="shared" si="469"/>
        <v>5</v>
      </c>
      <c r="J1739" s="19">
        <v>1736</v>
      </c>
      <c r="K1739" s="30" t="str">
        <f t="shared" si="470"/>
        <v/>
      </c>
      <c r="L1739" s="77" t="str">
        <f t="shared" si="471"/>
        <v/>
      </c>
      <c r="M1739" s="27" t="str">
        <f t="shared" si="477"/>
        <v/>
      </c>
      <c r="N1739" s="22" t="str">
        <f t="shared" si="472"/>
        <v/>
      </c>
      <c r="O1739" s="28" t="str">
        <f t="shared" ca="1" si="473"/>
        <v/>
      </c>
      <c r="P1739" s="28" t="str">
        <f t="shared" ca="1" si="474"/>
        <v/>
      </c>
      <c r="Q1739" s="20" t="str">
        <f ca="1">IF(O1739="","",SUM($P$4:$P1739))</f>
        <v/>
      </c>
      <c r="R1739" s="28" t="e">
        <f t="shared" si="465"/>
        <v>#N/A</v>
      </c>
      <c r="S1739" s="77">
        <f ca="1">SUM(L$4:L1739)</f>
        <v>2.0942968194393936</v>
      </c>
      <c r="T1739" s="80">
        <f t="shared" ca="1" si="475"/>
        <v>1</v>
      </c>
      <c r="U1739" s="80" t="e">
        <f t="shared" ca="1" si="476"/>
        <v>#N/A</v>
      </c>
      <c r="V1739" s="2"/>
      <c r="W1739" s="2"/>
      <c r="X1739" s="2"/>
      <c r="Y1739" s="2"/>
      <c r="AB1739" s="6"/>
      <c r="AC1739" s="6"/>
      <c r="AP1739" s="35" t="e">
        <f t="shared" si="478"/>
        <v>#N/A</v>
      </c>
      <c r="AQ1739" s="78" t="e">
        <f t="shared" ca="1" si="479"/>
        <v>#N/A</v>
      </c>
    </row>
    <row r="1740" spans="1:43">
      <c r="A1740" s="74">
        <v>2.3443922736851102</v>
      </c>
      <c r="B1740" s="74">
        <v>17944</v>
      </c>
      <c r="C1740" s="35">
        <v>1.0582010582010601E-2</v>
      </c>
      <c r="D1740" s="35">
        <f t="shared" ca="1" si="466"/>
        <v>25</v>
      </c>
      <c r="E1740" s="35">
        <f t="shared" ca="1" si="467"/>
        <v>7.2564263111767296E-4</v>
      </c>
      <c r="F1740" s="35">
        <f ca="1">E1740*'Input Sheet'!$D$2/SUM(OFFSET($E$4,0,0,'Input Sheet'!$D$2))</f>
        <v>0.33843922777123336</v>
      </c>
      <c r="G1740" s="35">
        <f t="shared" si="468"/>
        <v>2.3443922736851102</v>
      </c>
      <c r="H1740" s="35">
        <f t="shared" si="469"/>
        <v>6</v>
      </c>
      <c r="J1740" s="19">
        <v>1737</v>
      </c>
      <c r="K1740" s="30" t="str">
        <f t="shared" si="470"/>
        <v/>
      </c>
      <c r="L1740" s="77" t="str">
        <f t="shared" si="471"/>
        <v/>
      </c>
      <c r="M1740" s="27" t="str">
        <f t="shared" si="477"/>
        <v/>
      </c>
      <c r="N1740" s="22" t="str">
        <f t="shared" si="472"/>
        <v/>
      </c>
      <c r="O1740" s="28" t="str">
        <f t="shared" ca="1" si="473"/>
        <v/>
      </c>
      <c r="P1740" s="28" t="str">
        <f t="shared" ca="1" si="474"/>
        <v/>
      </c>
      <c r="Q1740" s="20" t="str">
        <f ca="1">IF(O1740="","",SUM($P$4:$P1740))</f>
        <v/>
      </c>
      <c r="R1740" s="28" t="e">
        <f t="shared" si="465"/>
        <v>#N/A</v>
      </c>
      <c r="S1740" s="77">
        <f ca="1">SUM(L$4:L1740)</f>
        <v>2.0942968194393936</v>
      </c>
      <c r="T1740" s="80">
        <f t="shared" ca="1" si="475"/>
        <v>1</v>
      </c>
      <c r="U1740" s="80" t="e">
        <f t="shared" ca="1" si="476"/>
        <v>#N/A</v>
      </c>
      <c r="V1740" s="2"/>
      <c r="W1740" s="2"/>
      <c r="X1740" s="2"/>
      <c r="Y1740" s="2"/>
      <c r="AB1740" s="6"/>
      <c r="AC1740" s="6"/>
      <c r="AP1740" s="35" t="e">
        <f t="shared" si="478"/>
        <v>#N/A</v>
      </c>
      <c r="AQ1740" s="78" t="e">
        <f t="shared" ca="1" si="479"/>
        <v>#N/A</v>
      </c>
    </row>
    <row r="1741" spans="1:43">
      <c r="A1741" s="74">
        <v>2.36172783601759</v>
      </c>
      <c r="B1741" s="74">
        <v>17945</v>
      </c>
      <c r="C1741" s="35">
        <v>5.2083333333333296E-3</v>
      </c>
      <c r="D1741" s="35">
        <f t="shared" ca="1" si="466"/>
        <v>25</v>
      </c>
      <c r="E1741" s="35">
        <f t="shared" ca="1" si="467"/>
        <v>7.2564263111767296E-4</v>
      </c>
      <c r="F1741" s="35">
        <f ca="1">E1741*'Input Sheet'!$D$2/SUM(OFFSET($E$4,0,0,'Input Sheet'!$D$2))</f>
        <v>0.33843922777123336</v>
      </c>
      <c r="G1741" s="35">
        <f t="shared" si="468"/>
        <v>2.36172783601759</v>
      </c>
      <c r="H1741" s="35">
        <f t="shared" si="469"/>
        <v>3</v>
      </c>
      <c r="J1741" s="19">
        <v>1738</v>
      </c>
      <c r="K1741" s="30" t="str">
        <f t="shared" si="470"/>
        <v/>
      </c>
      <c r="L1741" s="77" t="str">
        <f t="shared" si="471"/>
        <v/>
      </c>
      <c r="M1741" s="27" t="str">
        <f t="shared" si="477"/>
        <v/>
      </c>
      <c r="N1741" s="22" t="str">
        <f t="shared" si="472"/>
        <v/>
      </c>
      <c r="O1741" s="28" t="str">
        <f t="shared" ca="1" si="473"/>
        <v/>
      </c>
      <c r="P1741" s="28" t="str">
        <f t="shared" ca="1" si="474"/>
        <v/>
      </c>
      <c r="Q1741" s="20" t="str">
        <f ca="1">IF(O1741="","",SUM($P$4:$P1741))</f>
        <v/>
      </c>
      <c r="R1741" s="28" t="e">
        <f t="shared" si="465"/>
        <v>#N/A</v>
      </c>
      <c r="S1741" s="77">
        <f ca="1">SUM(L$4:L1741)</f>
        <v>2.0942968194393936</v>
      </c>
      <c r="T1741" s="80">
        <f t="shared" ca="1" si="475"/>
        <v>1</v>
      </c>
      <c r="U1741" s="80" t="e">
        <f t="shared" ca="1" si="476"/>
        <v>#N/A</v>
      </c>
      <c r="V1741" s="2"/>
      <c r="W1741" s="2"/>
      <c r="X1741" s="2"/>
      <c r="Y1741" s="2"/>
      <c r="AB1741" s="6"/>
      <c r="AC1741" s="6"/>
      <c r="AP1741" s="35" t="e">
        <f t="shared" si="478"/>
        <v>#N/A</v>
      </c>
      <c r="AQ1741" s="78" t="e">
        <f t="shared" ca="1" si="479"/>
        <v>#N/A</v>
      </c>
    </row>
    <row r="1742" spans="1:43">
      <c r="A1742" s="74">
        <v>2.2380461031287999</v>
      </c>
      <c r="B1742" s="74">
        <v>17946</v>
      </c>
      <c r="C1742" s="35">
        <v>3.6144578313252997E-2</v>
      </c>
      <c r="D1742" s="35">
        <f t="shared" ca="1" si="466"/>
        <v>22</v>
      </c>
      <c r="E1742" s="35">
        <f t="shared" ca="1" si="467"/>
        <v>6.717582773218062E-4</v>
      </c>
      <c r="F1742" s="35">
        <f ca="1">E1742*'Input Sheet'!$D$2/SUM(OFFSET($E$4,0,0,'Input Sheet'!$D$2))</f>
        <v>0.31330760194663687</v>
      </c>
      <c r="G1742" s="35">
        <f t="shared" si="468"/>
        <v>2.2380461031287999</v>
      </c>
      <c r="H1742" s="35">
        <f t="shared" si="469"/>
        <v>6</v>
      </c>
      <c r="J1742" s="19">
        <v>1739</v>
      </c>
      <c r="K1742" s="30" t="str">
        <f t="shared" si="470"/>
        <v/>
      </c>
      <c r="L1742" s="77" t="str">
        <f t="shared" si="471"/>
        <v/>
      </c>
      <c r="M1742" s="27" t="str">
        <f t="shared" si="477"/>
        <v/>
      </c>
      <c r="N1742" s="22" t="str">
        <f t="shared" si="472"/>
        <v/>
      </c>
      <c r="O1742" s="28" t="str">
        <f t="shared" ca="1" si="473"/>
        <v/>
      </c>
      <c r="P1742" s="28" t="str">
        <f t="shared" ca="1" si="474"/>
        <v/>
      </c>
      <c r="Q1742" s="20" t="str">
        <f ca="1">IF(O1742="","",SUM($P$4:$P1742))</f>
        <v/>
      </c>
      <c r="R1742" s="28" t="e">
        <f t="shared" si="465"/>
        <v>#N/A</v>
      </c>
      <c r="S1742" s="77">
        <f ca="1">SUM(L$4:L1742)</f>
        <v>2.0942968194393936</v>
      </c>
      <c r="T1742" s="80">
        <f t="shared" ca="1" si="475"/>
        <v>1</v>
      </c>
      <c r="U1742" s="80" t="e">
        <f t="shared" ca="1" si="476"/>
        <v>#N/A</v>
      </c>
      <c r="V1742" s="2"/>
      <c r="W1742" s="2"/>
      <c r="X1742" s="2"/>
      <c r="Y1742" s="2"/>
      <c r="AB1742" s="6"/>
      <c r="AC1742" s="6"/>
      <c r="AP1742" s="35" t="e">
        <f t="shared" si="478"/>
        <v>#N/A</v>
      </c>
      <c r="AQ1742" s="78" t="e">
        <f t="shared" ca="1" si="479"/>
        <v>#N/A</v>
      </c>
    </row>
    <row r="1743" spans="1:43">
      <c r="A1743" s="74">
        <v>2.3117538610557502</v>
      </c>
      <c r="B1743" s="74">
        <v>17947</v>
      </c>
      <c r="C1743" s="35">
        <v>1.05263157894737E-2</v>
      </c>
      <c r="D1743" s="35">
        <f t="shared" ca="1" si="466"/>
        <v>24</v>
      </c>
      <c r="E1743" s="35">
        <f t="shared" ca="1" si="467"/>
        <v>7.7985731045405093E-4</v>
      </c>
      <c r="F1743" s="35">
        <f ca="1">E1743*'Input Sheet'!$D$2/SUM(OFFSET($E$4,0,0,'Input Sheet'!$D$2))</f>
        <v>0.36372491720241751</v>
      </c>
      <c r="G1743" s="35">
        <f t="shared" si="468"/>
        <v>2.3117538610557502</v>
      </c>
      <c r="H1743" s="35">
        <f t="shared" si="469"/>
        <v>4</v>
      </c>
      <c r="J1743" s="19">
        <v>1740</v>
      </c>
      <c r="K1743" s="30" t="str">
        <f t="shared" si="470"/>
        <v/>
      </c>
      <c r="L1743" s="77" t="str">
        <f t="shared" si="471"/>
        <v/>
      </c>
      <c r="M1743" s="27" t="str">
        <f t="shared" si="477"/>
        <v/>
      </c>
      <c r="N1743" s="22" t="str">
        <f t="shared" si="472"/>
        <v/>
      </c>
      <c r="O1743" s="28" t="str">
        <f t="shared" ca="1" si="473"/>
        <v/>
      </c>
      <c r="P1743" s="28" t="str">
        <f t="shared" ca="1" si="474"/>
        <v/>
      </c>
      <c r="Q1743" s="20" t="str">
        <f ca="1">IF(O1743="","",SUM($P$4:$P1743))</f>
        <v/>
      </c>
      <c r="R1743" s="28" t="e">
        <f t="shared" si="465"/>
        <v>#N/A</v>
      </c>
      <c r="S1743" s="77">
        <f ca="1">SUM(L$4:L1743)</f>
        <v>2.0942968194393936</v>
      </c>
      <c r="T1743" s="80">
        <f t="shared" ca="1" si="475"/>
        <v>1</v>
      </c>
      <c r="U1743" s="80" t="e">
        <f t="shared" ca="1" si="476"/>
        <v>#N/A</v>
      </c>
      <c r="V1743" s="2"/>
      <c r="W1743" s="2"/>
      <c r="X1743" s="2"/>
      <c r="Y1743" s="2"/>
      <c r="AB1743" s="6"/>
      <c r="AC1743" s="6"/>
      <c r="AP1743" s="35" t="e">
        <f t="shared" si="478"/>
        <v>#N/A</v>
      </c>
      <c r="AQ1743" s="78" t="e">
        <f t="shared" ca="1" si="479"/>
        <v>#N/A</v>
      </c>
    </row>
    <row r="1744" spans="1:43">
      <c r="A1744" s="74">
        <v>2.81690383937566</v>
      </c>
      <c r="B1744" s="74">
        <v>17948</v>
      </c>
      <c r="C1744" s="35">
        <v>0</v>
      </c>
      <c r="D1744" s="35">
        <f t="shared" ca="1" si="466"/>
        <v>34</v>
      </c>
      <c r="E1744" s="35">
        <f t="shared" ca="1" si="467"/>
        <v>1.3846446124388249E-3</v>
      </c>
      <c r="F1744" s="35">
        <f ca="1">E1744*'Input Sheet'!$D$2/SUM(OFFSET($E$4,0,0,'Input Sheet'!$D$2))</f>
        <v>0.64579730197163909</v>
      </c>
      <c r="G1744" s="35" t="str">
        <f t="shared" si="468"/>
        <v/>
      </c>
      <c r="H1744" s="35" t="str">
        <f t="shared" si="469"/>
        <v/>
      </c>
      <c r="J1744" s="19">
        <v>1741</v>
      </c>
      <c r="K1744" s="30" t="str">
        <f t="shared" si="470"/>
        <v/>
      </c>
      <c r="L1744" s="77" t="str">
        <f t="shared" si="471"/>
        <v/>
      </c>
      <c r="M1744" s="27" t="str">
        <f t="shared" si="477"/>
        <v/>
      </c>
      <c r="N1744" s="22" t="str">
        <f t="shared" si="472"/>
        <v/>
      </c>
      <c r="O1744" s="28" t="str">
        <f t="shared" ca="1" si="473"/>
        <v/>
      </c>
      <c r="P1744" s="28" t="str">
        <f t="shared" ca="1" si="474"/>
        <v/>
      </c>
      <c r="Q1744" s="20" t="str">
        <f ca="1">IF(O1744="","",SUM($P$4:$P1744))</f>
        <v/>
      </c>
      <c r="R1744" s="28" t="e">
        <f t="shared" si="465"/>
        <v>#N/A</v>
      </c>
      <c r="S1744" s="77">
        <f ca="1">SUM(L$4:L1744)</f>
        <v>2.0942968194393936</v>
      </c>
      <c r="T1744" s="80">
        <f t="shared" ca="1" si="475"/>
        <v>1</v>
      </c>
      <c r="U1744" s="80" t="e">
        <f t="shared" ca="1" si="476"/>
        <v>#N/A</v>
      </c>
      <c r="V1744" s="2"/>
      <c r="W1744" s="2"/>
      <c r="X1744" s="2"/>
      <c r="Y1744" s="2"/>
      <c r="AB1744" s="6"/>
      <c r="AC1744" s="6"/>
      <c r="AP1744" s="35" t="e">
        <f t="shared" si="478"/>
        <v>#N/A</v>
      </c>
      <c r="AQ1744" s="78" t="e">
        <f t="shared" ca="1" si="479"/>
        <v>#N/A</v>
      </c>
    </row>
    <row r="1745" spans="1:43">
      <c r="A1745" s="74">
        <v>3.0047511555909998</v>
      </c>
      <c r="B1745" s="74">
        <v>17949</v>
      </c>
      <c r="C1745" s="35">
        <v>5.4644808743169399E-3</v>
      </c>
      <c r="D1745" s="35">
        <f t="shared" ca="1" si="466"/>
        <v>38</v>
      </c>
      <c r="E1745" s="35">
        <f t="shared" ca="1" si="467"/>
        <v>1.5419905911250552E-3</v>
      </c>
      <c r="F1745" s="35">
        <f ca="1">E1745*'Input Sheet'!$D$2/SUM(OFFSET($E$4,0,0,'Input Sheet'!$D$2))</f>
        <v>0.71918335901387087</v>
      </c>
      <c r="G1745" s="35">
        <f t="shared" si="468"/>
        <v>3.0047511555909998</v>
      </c>
      <c r="H1745" s="35">
        <f t="shared" si="469"/>
        <v>1</v>
      </c>
      <c r="J1745" s="19">
        <v>1742</v>
      </c>
      <c r="K1745" s="30" t="str">
        <f t="shared" si="470"/>
        <v/>
      </c>
      <c r="L1745" s="77" t="str">
        <f t="shared" si="471"/>
        <v/>
      </c>
      <c r="M1745" s="27" t="str">
        <f t="shared" si="477"/>
        <v/>
      </c>
      <c r="N1745" s="22" t="str">
        <f t="shared" si="472"/>
        <v/>
      </c>
      <c r="O1745" s="28" t="str">
        <f t="shared" ca="1" si="473"/>
        <v/>
      </c>
      <c r="P1745" s="28" t="str">
        <f t="shared" ca="1" si="474"/>
        <v/>
      </c>
      <c r="Q1745" s="20" t="str">
        <f ca="1">IF(O1745="","",SUM($P$4:$P1745))</f>
        <v/>
      </c>
      <c r="R1745" s="28" t="e">
        <f t="shared" si="465"/>
        <v>#N/A</v>
      </c>
      <c r="S1745" s="77">
        <f ca="1">SUM(L$4:L1745)</f>
        <v>2.0942968194393936</v>
      </c>
      <c r="T1745" s="80">
        <f t="shared" ca="1" si="475"/>
        <v>1</v>
      </c>
      <c r="U1745" s="80" t="e">
        <f t="shared" ca="1" si="476"/>
        <v>#N/A</v>
      </c>
      <c r="V1745" s="2"/>
      <c r="W1745" s="2"/>
      <c r="X1745" s="2"/>
      <c r="Y1745" s="2"/>
      <c r="AB1745" s="6"/>
      <c r="AC1745" s="6"/>
      <c r="AP1745" s="35" t="e">
        <f t="shared" si="478"/>
        <v>#N/A</v>
      </c>
      <c r="AQ1745" s="78" t="e">
        <f t="shared" ca="1" si="479"/>
        <v>#N/A</v>
      </c>
    </row>
    <row r="1746" spans="1:43">
      <c r="A1746" s="74">
        <v>2.3096301674259001</v>
      </c>
      <c r="B1746" s="74">
        <v>17950</v>
      </c>
      <c r="C1746" s="35">
        <v>0</v>
      </c>
      <c r="D1746" s="35">
        <f t="shared" ca="1" si="466"/>
        <v>24</v>
      </c>
      <c r="E1746" s="35">
        <f t="shared" ca="1" si="467"/>
        <v>7.7985731045405093E-4</v>
      </c>
      <c r="F1746" s="35">
        <f ca="1">E1746*'Input Sheet'!$D$2/SUM(OFFSET($E$4,0,0,'Input Sheet'!$D$2))</f>
        <v>0.36372491720241751</v>
      </c>
      <c r="G1746" s="35" t="str">
        <f t="shared" si="468"/>
        <v/>
      </c>
      <c r="H1746" s="35" t="str">
        <f t="shared" si="469"/>
        <v/>
      </c>
      <c r="J1746" s="19">
        <v>1743</v>
      </c>
      <c r="K1746" s="30" t="str">
        <f t="shared" si="470"/>
        <v/>
      </c>
      <c r="L1746" s="77" t="str">
        <f t="shared" si="471"/>
        <v/>
      </c>
      <c r="M1746" s="27" t="str">
        <f t="shared" si="477"/>
        <v/>
      </c>
      <c r="N1746" s="22" t="str">
        <f t="shared" si="472"/>
        <v/>
      </c>
      <c r="O1746" s="28" t="str">
        <f t="shared" ca="1" si="473"/>
        <v/>
      </c>
      <c r="P1746" s="28" t="str">
        <f t="shared" ca="1" si="474"/>
        <v/>
      </c>
      <c r="Q1746" s="20" t="str">
        <f ca="1">IF(O1746="","",SUM($P$4:$P1746))</f>
        <v/>
      </c>
      <c r="R1746" s="28" t="e">
        <f t="shared" si="465"/>
        <v>#N/A</v>
      </c>
      <c r="S1746" s="77">
        <f ca="1">SUM(L$4:L1746)</f>
        <v>2.0942968194393936</v>
      </c>
      <c r="T1746" s="80">
        <f t="shared" ca="1" si="475"/>
        <v>1</v>
      </c>
      <c r="U1746" s="80" t="e">
        <f t="shared" ca="1" si="476"/>
        <v>#N/A</v>
      </c>
      <c r="V1746" s="2"/>
      <c r="W1746" s="2"/>
      <c r="X1746" s="2"/>
      <c r="Y1746" s="2"/>
      <c r="AB1746" s="6"/>
      <c r="AC1746" s="6"/>
      <c r="AP1746" s="35" t="e">
        <f t="shared" si="478"/>
        <v>#N/A</v>
      </c>
      <c r="AQ1746" s="78" t="e">
        <f t="shared" ca="1" si="479"/>
        <v>#N/A</v>
      </c>
    </row>
    <row r="1747" spans="1:43">
      <c r="A1747" s="74">
        <v>2.6384892569546401</v>
      </c>
      <c r="B1747" s="74">
        <v>17951</v>
      </c>
      <c r="C1747" s="35">
        <v>0</v>
      </c>
      <c r="D1747" s="35">
        <f t="shared" ca="1" si="466"/>
        <v>31</v>
      </c>
      <c r="E1747" s="35">
        <f t="shared" ca="1" si="467"/>
        <v>1.2923349716095702E-3</v>
      </c>
      <c r="F1747" s="35">
        <f ca="1">E1747*'Input Sheet'!$D$2/SUM(OFFSET($E$4,0,0,'Input Sheet'!$D$2))</f>
        <v>0.60274414850686331</v>
      </c>
      <c r="G1747" s="35" t="str">
        <f t="shared" si="468"/>
        <v/>
      </c>
      <c r="H1747" s="35" t="str">
        <f t="shared" si="469"/>
        <v/>
      </c>
      <c r="J1747" s="19">
        <v>1744</v>
      </c>
      <c r="K1747" s="30" t="str">
        <f t="shared" si="470"/>
        <v/>
      </c>
      <c r="L1747" s="77" t="str">
        <f t="shared" si="471"/>
        <v/>
      </c>
      <c r="M1747" s="27" t="str">
        <f t="shared" si="477"/>
        <v/>
      </c>
      <c r="N1747" s="22" t="str">
        <f t="shared" si="472"/>
        <v/>
      </c>
      <c r="O1747" s="28" t="str">
        <f t="shared" ca="1" si="473"/>
        <v/>
      </c>
      <c r="P1747" s="28" t="str">
        <f t="shared" ca="1" si="474"/>
        <v/>
      </c>
      <c r="Q1747" s="20" t="str">
        <f ca="1">IF(O1747="","",SUM($P$4:$P1747))</f>
        <v/>
      </c>
      <c r="R1747" s="28" t="e">
        <f t="shared" si="465"/>
        <v>#N/A</v>
      </c>
      <c r="S1747" s="77">
        <f ca="1">SUM(L$4:L1747)</f>
        <v>2.0942968194393936</v>
      </c>
      <c r="T1747" s="80">
        <f t="shared" ca="1" si="475"/>
        <v>1</v>
      </c>
      <c r="U1747" s="80" t="e">
        <f t="shared" ca="1" si="476"/>
        <v>#N/A</v>
      </c>
      <c r="V1747" s="2"/>
      <c r="W1747" s="2"/>
      <c r="X1747" s="2"/>
      <c r="Y1747" s="2"/>
      <c r="AB1747" s="6"/>
      <c r="AC1747" s="6"/>
      <c r="AP1747" s="35" t="e">
        <f t="shared" si="478"/>
        <v>#N/A</v>
      </c>
      <c r="AQ1747" s="78" t="e">
        <f t="shared" ca="1" si="479"/>
        <v>#N/A</v>
      </c>
    </row>
    <row r="1748" spans="1:43">
      <c r="A1748" s="74">
        <v>2.6354837468149102</v>
      </c>
      <c r="B1748" s="74">
        <v>17952</v>
      </c>
      <c r="C1748" s="35">
        <v>0</v>
      </c>
      <c r="D1748" s="35">
        <f t="shared" ca="1" si="466"/>
        <v>31</v>
      </c>
      <c r="E1748" s="35">
        <f t="shared" ca="1" si="467"/>
        <v>1.2923349716095702E-3</v>
      </c>
      <c r="F1748" s="35">
        <f ca="1">E1748*'Input Sheet'!$D$2/SUM(OFFSET($E$4,0,0,'Input Sheet'!$D$2))</f>
        <v>0.60274414850686331</v>
      </c>
      <c r="G1748" s="35" t="str">
        <f t="shared" si="468"/>
        <v/>
      </c>
      <c r="H1748" s="35" t="str">
        <f t="shared" si="469"/>
        <v/>
      </c>
      <c r="J1748" s="19">
        <v>1745</v>
      </c>
      <c r="K1748" s="30" t="str">
        <f t="shared" si="470"/>
        <v/>
      </c>
      <c r="L1748" s="77" t="str">
        <f t="shared" si="471"/>
        <v/>
      </c>
      <c r="M1748" s="27" t="str">
        <f t="shared" si="477"/>
        <v/>
      </c>
      <c r="N1748" s="22" t="str">
        <f t="shared" si="472"/>
        <v/>
      </c>
      <c r="O1748" s="28" t="str">
        <f t="shared" ca="1" si="473"/>
        <v/>
      </c>
      <c r="P1748" s="28" t="str">
        <f t="shared" ca="1" si="474"/>
        <v/>
      </c>
      <c r="Q1748" s="20" t="str">
        <f ca="1">IF(O1748="","",SUM($P$4:$P1748))</f>
        <v/>
      </c>
      <c r="R1748" s="28" t="e">
        <f t="shared" si="465"/>
        <v>#N/A</v>
      </c>
      <c r="S1748" s="77">
        <f ca="1">SUM(L$4:L1748)</f>
        <v>2.0942968194393936</v>
      </c>
      <c r="T1748" s="80">
        <f t="shared" ca="1" si="475"/>
        <v>1</v>
      </c>
      <c r="U1748" s="80" t="e">
        <f t="shared" ca="1" si="476"/>
        <v>#N/A</v>
      </c>
      <c r="V1748" s="2"/>
      <c r="W1748" s="2"/>
      <c r="X1748" s="2"/>
      <c r="Y1748" s="2"/>
      <c r="AB1748" s="6"/>
      <c r="AC1748" s="6"/>
      <c r="AP1748" s="35" t="e">
        <f t="shared" si="478"/>
        <v>#N/A</v>
      </c>
      <c r="AQ1748" s="78" t="e">
        <f t="shared" ca="1" si="479"/>
        <v>#N/A</v>
      </c>
    </row>
    <row r="1749" spans="1:43">
      <c r="A1749" s="74">
        <v>2.7007037171450201</v>
      </c>
      <c r="B1749" s="74">
        <v>17953</v>
      </c>
      <c r="C1749" s="35">
        <v>0</v>
      </c>
      <c r="D1749" s="35">
        <f t="shared" ca="1" si="466"/>
        <v>32</v>
      </c>
      <c r="E1749" s="35">
        <f t="shared" ca="1" si="467"/>
        <v>9.4891728684618783E-4</v>
      </c>
      <c r="F1749" s="35">
        <f ca="1">E1749*'Input Sheet'!$D$2/SUM(OFFSET($E$4,0,0,'Input Sheet'!$D$2))</f>
        <v>0.44257437477776673</v>
      </c>
      <c r="G1749" s="35" t="str">
        <f t="shared" si="468"/>
        <v/>
      </c>
      <c r="H1749" s="35" t="str">
        <f t="shared" si="469"/>
        <v/>
      </c>
      <c r="J1749" s="19">
        <v>1746</v>
      </c>
      <c r="K1749" s="30" t="str">
        <f t="shared" si="470"/>
        <v/>
      </c>
      <c r="L1749" s="77" t="str">
        <f t="shared" si="471"/>
        <v/>
      </c>
      <c r="M1749" s="27" t="str">
        <f t="shared" si="477"/>
        <v/>
      </c>
      <c r="N1749" s="22" t="str">
        <f t="shared" si="472"/>
        <v/>
      </c>
      <c r="O1749" s="28" t="str">
        <f t="shared" ca="1" si="473"/>
        <v/>
      </c>
      <c r="P1749" s="28" t="str">
        <f t="shared" ca="1" si="474"/>
        <v/>
      </c>
      <c r="Q1749" s="20" t="str">
        <f ca="1">IF(O1749="","",SUM($P$4:$P1749))</f>
        <v/>
      </c>
      <c r="R1749" s="28" t="e">
        <f t="shared" si="465"/>
        <v>#N/A</v>
      </c>
      <c r="S1749" s="77">
        <f ca="1">SUM(L$4:L1749)</f>
        <v>2.0942968194393936</v>
      </c>
      <c r="T1749" s="80">
        <f t="shared" ca="1" si="475"/>
        <v>1</v>
      </c>
      <c r="U1749" s="80" t="e">
        <f t="shared" ca="1" si="476"/>
        <v>#N/A</v>
      </c>
      <c r="V1749" s="2"/>
      <c r="W1749" s="2"/>
      <c r="X1749" s="2"/>
      <c r="Y1749" s="2"/>
      <c r="AB1749" s="6"/>
      <c r="AC1749" s="6"/>
      <c r="AP1749" s="35" t="e">
        <f t="shared" si="478"/>
        <v>#N/A</v>
      </c>
      <c r="AQ1749" s="78" t="e">
        <f t="shared" ca="1" si="479"/>
        <v>#N/A</v>
      </c>
    </row>
    <row r="1750" spans="1:43">
      <c r="A1750" s="74">
        <v>3.0958664534785401</v>
      </c>
      <c r="B1750" s="74">
        <v>17954</v>
      </c>
      <c r="C1750" s="35">
        <v>0</v>
      </c>
      <c r="D1750" s="35">
        <f t="shared" ca="1" si="466"/>
        <v>40</v>
      </c>
      <c r="E1750" s="35">
        <f t="shared" ca="1" si="467"/>
        <v>1.8092689602533982E-3</v>
      </c>
      <c r="F1750" s="35">
        <f ca="1">E1750*'Input Sheet'!$D$2/SUM(OFFSET($E$4,0,0,'Input Sheet'!$D$2))</f>
        <v>0.84384180790960861</v>
      </c>
      <c r="G1750" s="35" t="str">
        <f t="shared" si="468"/>
        <v/>
      </c>
      <c r="H1750" s="35" t="str">
        <f t="shared" si="469"/>
        <v/>
      </c>
      <c r="J1750" s="19">
        <v>1747</v>
      </c>
      <c r="K1750" s="30" t="str">
        <f t="shared" si="470"/>
        <v/>
      </c>
      <c r="L1750" s="77" t="str">
        <f t="shared" si="471"/>
        <v/>
      </c>
      <c r="M1750" s="27" t="str">
        <f t="shared" si="477"/>
        <v/>
      </c>
      <c r="N1750" s="22" t="str">
        <f t="shared" si="472"/>
        <v/>
      </c>
      <c r="O1750" s="28" t="str">
        <f t="shared" ca="1" si="473"/>
        <v/>
      </c>
      <c r="P1750" s="28" t="str">
        <f t="shared" ca="1" si="474"/>
        <v/>
      </c>
      <c r="Q1750" s="20" t="str">
        <f ca="1">IF(O1750="","",SUM($P$4:$P1750))</f>
        <v/>
      </c>
      <c r="R1750" s="28" t="e">
        <f t="shared" si="465"/>
        <v>#N/A</v>
      </c>
      <c r="S1750" s="77">
        <f ca="1">SUM(L$4:L1750)</f>
        <v>2.0942968194393936</v>
      </c>
      <c r="T1750" s="80">
        <f t="shared" ca="1" si="475"/>
        <v>1</v>
      </c>
      <c r="U1750" s="80" t="e">
        <f t="shared" ca="1" si="476"/>
        <v>#N/A</v>
      </c>
      <c r="V1750" s="2"/>
      <c r="W1750" s="2"/>
      <c r="X1750" s="2"/>
      <c r="Y1750" s="2"/>
      <c r="AB1750" s="6"/>
      <c r="AC1750" s="6"/>
      <c r="AP1750" s="35" t="e">
        <f t="shared" si="478"/>
        <v>#N/A</v>
      </c>
      <c r="AQ1750" s="78" t="e">
        <f t="shared" ca="1" si="479"/>
        <v>#N/A</v>
      </c>
    </row>
    <row r="1751" spans="1:43">
      <c r="A1751" s="74">
        <v>2.36172783601759</v>
      </c>
      <c r="B1751" s="74">
        <v>17955</v>
      </c>
      <c r="C1751" s="35">
        <v>0</v>
      </c>
      <c r="D1751" s="35">
        <f t="shared" ca="1" si="466"/>
        <v>25</v>
      </c>
      <c r="E1751" s="35">
        <f t="shared" ca="1" si="467"/>
        <v>7.2564263111767296E-4</v>
      </c>
      <c r="F1751" s="35">
        <f ca="1">E1751*'Input Sheet'!$D$2/SUM(OFFSET($E$4,0,0,'Input Sheet'!$D$2))</f>
        <v>0.33843922777123336</v>
      </c>
      <c r="G1751" s="35" t="str">
        <f t="shared" si="468"/>
        <v/>
      </c>
      <c r="H1751" s="35" t="str">
        <f t="shared" si="469"/>
        <v/>
      </c>
      <c r="J1751" s="19">
        <v>1748</v>
      </c>
      <c r="K1751" s="30" t="str">
        <f t="shared" si="470"/>
        <v/>
      </c>
      <c r="L1751" s="77" t="str">
        <f t="shared" si="471"/>
        <v/>
      </c>
      <c r="M1751" s="27" t="str">
        <f t="shared" si="477"/>
        <v/>
      </c>
      <c r="N1751" s="22" t="str">
        <f t="shared" si="472"/>
        <v/>
      </c>
      <c r="O1751" s="28" t="str">
        <f t="shared" ca="1" si="473"/>
        <v/>
      </c>
      <c r="P1751" s="28" t="str">
        <f t="shared" ca="1" si="474"/>
        <v/>
      </c>
      <c r="Q1751" s="20" t="str">
        <f ca="1">IF(O1751="","",SUM($P$4:$P1751))</f>
        <v/>
      </c>
      <c r="R1751" s="28" t="e">
        <f t="shared" si="465"/>
        <v>#N/A</v>
      </c>
      <c r="S1751" s="77">
        <f ca="1">SUM(L$4:L1751)</f>
        <v>2.0942968194393936</v>
      </c>
      <c r="T1751" s="80">
        <f t="shared" ca="1" si="475"/>
        <v>1</v>
      </c>
      <c r="U1751" s="80" t="e">
        <f t="shared" ca="1" si="476"/>
        <v>#N/A</v>
      </c>
      <c r="V1751" s="2"/>
      <c r="W1751" s="2"/>
      <c r="X1751" s="2"/>
      <c r="Y1751" s="2"/>
      <c r="AB1751" s="6"/>
      <c r="AC1751" s="6"/>
      <c r="AP1751" s="35" t="e">
        <f t="shared" si="478"/>
        <v>#N/A</v>
      </c>
      <c r="AQ1751" s="78" t="e">
        <f t="shared" ca="1" si="479"/>
        <v>#N/A</v>
      </c>
    </row>
    <row r="1752" spans="1:43">
      <c r="A1752" s="74">
        <v>2.5092025223310999</v>
      </c>
      <c r="B1752" s="74">
        <v>17956</v>
      </c>
      <c r="C1752" s="35">
        <v>0</v>
      </c>
      <c r="D1752" s="35">
        <f t="shared" ca="1" si="466"/>
        <v>28</v>
      </c>
      <c r="E1752" s="35">
        <f t="shared" ca="1" si="467"/>
        <v>1.1799580175565639E-3</v>
      </c>
      <c r="F1752" s="35">
        <f ca="1">E1752*'Input Sheet'!$D$2/SUM(OFFSET($E$4,0,0,'Input Sheet'!$D$2))</f>
        <v>0.55033161385409246</v>
      </c>
      <c r="G1752" s="35" t="str">
        <f t="shared" si="468"/>
        <v/>
      </c>
      <c r="H1752" s="35" t="str">
        <f t="shared" si="469"/>
        <v/>
      </c>
      <c r="J1752" s="19">
        <v>1749</v>
      </c>
      <c r="K1752" s="30" t="str">
        <f t="shared" si="470"/>
        <v/>
      </c>
      <c r="L1752" s="77" t="str">
        <f t="shared" si="471"/>
        <v/>
      </c>
      <c r="M1752" s="27" t="str">
        <f t="shared" si="477"/>
        <v/>
      </c>
      <c r="N1752" s="22" t="str">
        <f t="shared" si="472"/>
        <v/>
      </c>
      <c r="O1752" s="28" t="str">
        <f t="shared" ca="1" si="473"/>
        <v/>
      </c>
      <c r="P1752" s="28" t="str">
        <f t="shared" ca="1" si="474"/>
        <v/>
      </c>
      <c r="Q1752" s="20" t="str">
        <f ca="1">IF(O1752="","",SUM($P$4:$P1752))</f>
        <v/>
      </c>
      <c r="R1752" s="28" t="e">
        <f t="shared" ref="R1752:R1815" si="480">IF(N1752="",NA(),10^N1752)</f>
        <v>#N/A</v>
      </c>
      <c r="S1752" s="77">
        <f ca="1">SUM(L$4:L1752)</f>
        <v>2.0942968194393936</v>
      </c>
      <c r="T1752" s="80">
        <f t="shared" ca="1" si="475"/>
        <v>1</v>
      </c>
      <c r="U1752" s="80" t="e">
        <f t="shared" ca="1" si="476"/>
        <v>#N/A</v>
      </c>
      <c r="V1752" s="2"/>
      <c r="W1752" s="2"/>
      <c r="X1752" s="2"/>
      <c r="Y1752" s="2"/>
      <c r="AB1752" s="6"/>
      <c r="AC1752" s="6"/>
      <c r="AP1752" s="35" t="e">
        <f t="shared" si="478"/>
        <v>#N/A</v>
      </c>
      <c r="AQ1752" s="78" t="e">
        <f t="shared" ca="1" si="479"/>
        <v>#N/A</v>
      </c>
    </row>
    <row r="1753" spans="1:43">
      <c r="A1753" s="74">
        <v>2.32221929473392</v>
      </c>
      <c r="B1753" s="74">
        <v>17957</v>
      </c>
      <c r="C1753" s="35">
        <v>0</v>
      </c>
      <c r="D1753" s="35">
        <f t="shared" ca="1" si="466"/>
        <v>24</v>
      </c>
      <c r="E1753" s="35">
        <f t="shared" ca="1" si="467"/>
        <v>7.7985731045405093E-4</v>
      </c>
      <c r="F1753" s="35">
        <f ca="1">E1753*'Input Sheet'!$D$2/SUM(OFFSET($E$4,0,0,'Input Sheet'!$D$2))</f>
        <v>0.36372491720241751</v>
      </c>
      <c r="G1753" s="35" t="str">
        <f t="shared" si="468"/>
        <v/>
      </c>
      <c r="H1753" s="35" t="str">
        <f t="shared" si="469"/>
        <v/>
      </c>
      <c r="J1753" s="19">
        <v>1750</v>
      </c>
      <c r="K1753" s="30" t="str">
        <f t="shared" si="470"/>
        <v/>
      </c>
      <c r="L1753" s="77" t="str">
        <f t="shared" si="471"/>
        <v/>
      </c>
      <c r="M1753" s="27" t="str">
        <f t="shared" si="477"/>
        <v/>
      </c>
      <c r="N1753" s="22" t="str">
        <f t="shared" si="472"/>
        <v/>
      </c>
      <c r="O1753" s="28" t="str">
        <f t="shared" ca="1" si="473"/>
        <v/>
      </c>
      <c r="P1753" s="28" t="str">
        <f t="shared" ca="1" si="474"/>
        <v/>
      </c>
      <c r="Q1753" s="20" t="str">
        <f ca="1">IF(O1753="","",SUM($P$4:$P1753))</f>
        <v/>
      </c>
      <c r="R1753" s="28" t="e">
        <f t="shared" si="480"/>
        <v>#N/A</v>
      </c>
      <c r="S1753" s="77">
        <f ca="1">SUM(L$4:L1753)</f>
        <v>2.0942968194393936</v>
      </c>
      <c r="T1753" s="80">
        <f t="shared" ca="1" si="475"/>
        <v>1</v>
      </c>
      <c r="U1753" s="80" t="e">
        <f t="shared" ca="1" si="476"/>
        <v>#N/A</v>
      </c>
      <c r="V1753" s="2"/>
      <c r="W1753" s="2"/>
      <c r="X1753" s="2"/>
      <c r="Y1753" s="2"/>
      <c r="AB1753" s="6"/>
      <c r="AC1753" s="6"/>
      <c r="AP1753" s="35" t="e">
        <f t="shared" si="478"/>
        <v>#N/A</v>
      </c>
      <c r="AQ1753" s="78" t="e">
        <f t="shared" ca="1" si="479"/>
        <v>#N/A</v>
      </c>
    </row>
    <row r="1754" spans="1:43">
      <c r="A1754" s="74">
        <v>2.4487063199050798</v>
      </c>
      <c r="B1754" s="74">
        <v>17958</v>
      </c>
      <c r="C1754" s="35">
        <v>0</v>
      </c>
      <c r="D1754" s="35">
        <f t="shared" ca="1" si="466"/>
        <v>27</v>
      </c>
      <c r="E1754" s="35">
        <f t="shared" ca="1" si="467"/>
        <v>8.077093572559813E-4</v>
      </c>
      <c r="F1754" s="35">
        <f ca="1">E1754*'Input Sheet'!$D$2/SUM(OFFSET($E$4,0,0,'Input Sheet'!$D$2))</f>
        <v>0.3767150928167895</v>
      </c>
      <c r="G1754" s="35" t="str">
        <f t="shared" si="468"/>
        <v/>
      </c>
      <c r="H1754" s="35" t="str">
        <f t="shared" si="469"/>
        <v/>
      </c>
      <c r="J1754" s="19">
        <v>1751</v>
      </c>
      <c r="K1754" s="30" t="str">
        <f t="shared" si="470"/>
        <v/>
      </c>
      <c r="L1754" s="77" t="str">
        <f t="shared" si="471"/>
        <v/>
      </c>
      <c r="M1754" s="27" t="str">
        <f t="shared" si="477"/>
        <v/>
      </c>
      <c r="N1754" s="22" t="str">
        <f t="shared" si="472"/>
        <v/>
      </c>
      <c r="O1754" s="28" t="str">
        <f t="shared" ca="1" si="473"/>
        <v/>
      </c>
      <c r="P1754" s="28" t="str">
        <f t="shared" ca="1" si="474"/>
        <v/>
      </c>
      <c r="Q1754" s="20" t="str">
        <f ca="1">IF(O1754="","",SUM($P$4:$P1754))</f>
        <v/>
      </c>
      <c r="R1754" s="28" t="e">
        <f t="shared" si="480"/>
        <v>#N/A</v>
      </c>
      <c r="S1754" s="77">
        <f ca="1">SUM(L$4:L1754)</f>
        <v>2.0942968194393936</v>
      </c>
      <c r="T1754" s="80">
        <f t="shared" ca="1" si="475"/>
        <v>1</v>
      </c>
      <c r="U1754" s="80" t="e">
        <f t="shared" ca="1" si="476"/>
        <v>#N/A</v>
      </c>
      <c r="V1754" s="2"/>
      <c r="W1754" s="2"/>
      <c r="X1754" s="2"/>
      <c r="Y1754" s="2"/>
      <c r="AB1754" s="6"/>
      <c r="AC1754" s="6"/>
      <c r="AP1754" s="35" t="e">
        <f t="shared" si="478"/>
        <v>#N/A</v>
      </c>
      <c r="AQ1754" s="78" t="e">
        <f t="shared" ca="1" si="479"/>
        <v>#N/A</v>
      </c>
    </row>
    <row r="1755" spans="1:43">
      <c r="A1755" s="74">
        <v>2.3541084391473999</v>
      </c>
      <c r="B1755" s="74">
        <v>17961</v>
      </c>
      <c r="C1755" s="35">
        <v>0</v>
      </c>
      <c r="D1755" s="35">
        <f t="shared" ca="1" si="466"/>
        <v>25</v>
      </c>
      <c r="E1755" s="35">
        <f t="shared" ca="1" si="467"/>
        <v>7.2564263111767296E-4</v>
      </c>
      <c r="F1755" s="35">
        <f ca="1">E1755*'Input Sheet'!$D$2/SUM(OFFSET($E$4,0,0,'Input Sheet'!$D$2))</f>
        <v>0.33843922777123336</v>
      </c>
      <c r="G1755" s="35" t="str">
        <f t="shared" si="468"/>
        <v/>
      </c>
      <c r="H1755" s="35" t="str">
        <f t="shared" si="469"/>
        <v/>
      </c>
      <c r="J1755" s="19">
        <v>1752</v>
      </c>
      <c r="K1755" s="30" t="str">
        <f t="shared" si="470"/>
        <v/>
      </c>
      <c r="L1755" s="77" t="str">
        <f t="shared" si="471"/>
        <v/>
      </c>
      <c r="M1755" s="27" t="str">
        <f t="shared" si="477"/>
        <v/>
      </c>
      <c r="N1755" s="22" t="str">
        <f t="shared" si="472"/>
        <v/>
      </c>
      <c r="O1755" s="28" t="str">
        <f t="shared" ca="1" si="473"/>
        <v/>
      </c>
      <c r="P1755" s="28" t="str">
        <f t="shared" ca="1" si="474"/>
        <v/>
      </c>
      <c r="Q1755" s="20" t="str">
        <f ca="1">IF(O1755="","",SUM($P$4:$P1755))</f>
        <v/>
      </c>
      <c r="R1755" s="28" t="e">
        <f t="shared" si="480"/>
        <v>#N/A</v>
      </c>
      <c r="S1755" s="77">
        <f ca="1">SUM(L$4:L1755)</f>
        <v>2.0942968194393936</v>
      </c>
      <c r="T1755" s="80">
        <f t="shared" ca="1" si="475"/>
        <v>1</v>
      </c>
      <c r="U1755" s="80" t="e">
        <f t="shared" ca="1" si="476"/>
        <v>#N/A</v>
      </c>
      <c r="V1755" s="2"/>
      <c r="W1755" s="2"/>
      <c r="X1755" s="2"/>
      <c r="Y1755" s="2"/>
      <c r="AB1755" s="6"/>
      <c r="AC1755" s="6"/>
      <c r="AP1755" s="35" t="e">
        <f t="shared" si="478"/>
        <v>#N/A</v>
      </c>
      <c r="AQ1755" s="78" t="e">
        <f t="shared" ca="1" si="479"/>
        <v>#N/A</v>
      </c>
    </row>
    <row r="1756" spans="1:43">
      <c r="A1756" s="74">
        <v>2.3598354823398902</v>
      </c>
      <c r="B1756" s="74">
        <v>17963</v>
      </c>
      <c r="C1756" s="35">
        <v>0</v>
      </c>
      <c r="D1756" s="35">
        <f t="shared" ca="1" si="466"/>
        <v>25</v>
      </c>
      <c r="E1756" s="35">
        <f t="shared" ca="1" si="467"/>
        <v>7.2564263111767296E-4</v>
      </c>
      <c r="F1756" s="35">
        <f ca="1">E1756*'Input Sheet'!$D$2/SUM(OFFSET($E$4,0,0,'Input Sheet'!$D$2))</f>
        <v>0.33843922777123336</v>
      </c>
      <c r="G1756" s="35" t="str">
        <f t="shared" si="468"/>
        <v/>
      </c>
      <c r="H1756" s="35" t="str">
        <f t="shared" si="469"/>
        <v/>
      </c>
      <c r="J1756" s="19">
        <v>1753</v>
      </c>
      <c r="K1756" s="30" t="str">
        <f t="shared" si="470"/>
        <v/>
      </c>
      <c r="L1756" s="77" t="str">
        <f t="shared" si="471"/>
        <v/>
      </c>
      <c r="M1756" s="27" t="str">
        <f t="shared" si="477"/>
        <v/>
      </c>
      <c r="N1756" s="22" t="str">
        <f t="shared" si="472"/>
        <v/>
      </c>
      <c r="O1756" s="28" t="str">
        <f t="shared" ca="1" si="473"/>
        <v/>
      </c>
      <c r="P1756" s="28" t="str">
        <f t="shared" ca="1" si="474"/>
        <v/>
      </c>
      <c r="Q1756" s="20" t="str">
        <f ca="1">IF(O1756="","",SUM($P$4:$P1756))</f>
        <v/>
      </c>
      <c r="R1756" s="28" t="e">
        <f t="shared" si="480"/>
        <v>#N/A</v>
      </c>
      <c r="S1756" s="77">
        <f ca="1">SUM(L$4:L1756)</f>
        <v>2.0942968194393936</v>
      </c>
      <c r="T1756" s="80">
        <f t="shared" ca="1" si="475"/>
        <v>1</v>
      </c>
      <c r="U1756" s="80" t="e">
        <f t="shared" ca="1" si="476"/>
        <v>#N/A</v>
      </c>
      <c r="V1756" s="2"/>
      <c r="W1756" s="2"/>
      <c r="X1756" s="2"/>
      <c r="Y1756" s="2"/>
      <c r="AB1756" s="6"/>
      <c r="AC1756" s="6"/>
      <c r="AP1756" s="35" t="e">
        <f t="shared" si="478"/>
        <v>#N/A</v>
      </c>
      <c r="AQ1756" s="78" t="e">
        <f t="shared" ca="1" si="479"/>
        <v>#N/A</v>
      </c>
    </row>
    <row r="1757" spans="1:43">
      <c r="A1757" s="74">
        <v>2.1105897102992501</v>
      </c>
      <c r="B1757" s="74">
        <v>17964</v>
      </c>
      <c r="C1757" s="35">
        <v>0</v>
      </c>
      <c r="D1757" s="35">
        <f t="shared" ca="1" si="466"/>
        <v>20</v>
      </c>
      <c r="E1757" s="35">
        <f t="shared" ca="1" si="467"/>
        <v>9.9047570816791861E-4</v>
      </c>
      <c r="F1757" s="35">
        <f ca="1">E1757*'Input Sheet'!$D$2/SUM(OFFSET($E$4,0,0,'Input Sheet'!$D$2))</f>
        <v>0.46195719411109953</v>
      </c>
      <c r="G1757" s="35" t="str">
        <f t="shared" si="468"/>
        <v/>
      </c>
      <c r="H1757" s="35" t="str">
        <f t="shared" si="469"/>
        <v/>
      </c>
      <c r="J1757" s="19">
        <v>1754</v>
      </c>
      <c r="K1757" s="30" t="str">
        <f t="shared" si="470"/>
        <v/>
      </c>
      <c r="L1757" s="77" t="str">
        <f t="shared" si="471"/>
        <v/>
      </c>
      <c r="M1757" s="27" t="str">
        <f t="shared" si="477"/>
        <v/>
      </c>
      <c r="N1757" s="22" t="str">
        <f t="shared" si="472"/>
        <v/>
      </c>
      <c r="O1757" s="28" t="str">
        <f t="shared" ca="1" si="473"/>
        <v/>
      </c>
      <c r="P1757" s="28" t="str">
        <f t="shared" ca="1" si="474"/>
        <v/>
      </c>
      <c r="Q1757" s="20" t="str">
        <f ca="1">IF(O1757="","",SUM($P$4:$P1757))</f>
        <v/>
      </c>
      <c r="R1757" s="28" t="e">
        <f t="shared" si="480"/>
        <v>#N/A</v>
      </c>
      <c r="S1757" s="77">
        <f ca="1">SUM(L$4:L1757)</f>
        <v>2.0942968194393936</v>
      </c>
      <c r="T1757" s="80">
        <f t="shared" ca="1" si="475"/>
        <v>1</v>
      </c>
      <c r="U1757" s="80" t="e">
        <f t="shared" ca="1" si="476"/>
        <v>#N/A</v>
      </c>
      <c r="V1757" s="2"/>
      <c r="W1757" s="2"/>
      <c r="X1757" s="2"/>
      <c r="Y1757" s="2"/>
      <c r="AB1757" s="6"/>
      <c r="AC1757" s="6"/>
      <c r="AP1757" s="35" t="e">
        <f t="shared" si="478"/>
        <v>#N/A</v>
      </c>
      <c r="AQ1757" s="78" t="e">
        <f t="shared" ca="1" si="479"/>
        <v>#N/A</v>
      </c>
    </row>
    <row r="1758" spans="1:43">
      <c r="A1758" s="74">
        <v>2.0128372247051698</v>
      </c>
      <c r="B1758" s="74">
        <v>17965</v>
      </c>
      <c r="C1758" s="35">
        <v>0</v>
      </c>
      <c r="D1758" s="35">
        <f t="shared" ca="1" si="466"/>
        <v>18</v>
      </c>
      <c r="E1758" s="35">
        <f t="shared" ca="1" si="467"/>
        <v>1.4283702317789985E-3</v>
      </c>
      <c r="F1758" s="35">
        <f ca="1">E1758*'Input Sheet'!$D$2/SUM(OFFSET($E$4,0,0,'Input Sheet'!$D$2))</f>
        <v>0.66619090098126998</v>
      </c>
      <c r="G1758" s="35" t="str">
        <f t="shared" si="468"/>
        <v/>
      </c>
      <c r="H1758" s="35" t="str">
        <f t="shared" si="469"/>
        <v/>
      </c>
      <c r="J1758" s="19">
        <v>1755</v>
      </c>
      <c r="K1758" s="30" t="str">
        <f t="shared" si="470"/>
        <v/>
      </c>
      <c r="L1758" s="77" t="str">
        <f t="shared" si="471"/>
        <v/>
      </c>
      <c r="M1758" s="27" t="str">
        <f t="shared" si="477"/>
        <v/>
      </c>
      <c r="N1758" s="22" t="str">
        <f t="shared" si="472"/>
        <v/>
      </c>
      <c r="O1758" s="28" t="str">
        <f t="shared" ca="1" si="473"/>
        <v/>
      </c>
      <c r="P1758" s="28" t="str">
        <f t="shared" ca="1" si="474"/>
        <v/>
      </c>
      <c r="Q1758" s="20" t="str">
        <f ca="1">IF(O1758="","",SUM($P$4:$P1758))</f>
        <v/>
      </c>
      <c r="R1758" s="28" t="e">
        <f t="shared" si="480"/>
        <v>#N/A</v>
      </c>
      <c r="S1758" s="77">
        <f ca="1">SUM(L$4:L1758)</f>
        <v>2.0942968194393936</v>
      </c>
      <c r="T1758" s="80">
        <f t="shared" ca="1" si="475"/>
        <v>1</v>
      </c>
      <c r="U1758" s="80" t="e">
        <f t="shared" ca="1" si="476"/>
        <v>#N/A</v>
      </c>
      <c r="V1758" s="2"/>
      <c r="W1758" s="2"/>
      <c r="X1758" s="2"/>
      <c r="Y1758" s="2"/>
      <c r="AB1758" s="6"/>
      <c r="AC1758" s="6"/>
      <c r="AP1758" s="35" t="e">
        <f t="shared" si="478"/>
        <v>#N/A</v>
      </c>
      <c r="AQ1758" s="78" t="e">
        <f t="shared" ca="1" si="479"/>
        <v>#N/A</v>
      </c>
    </row>
    <row r="1759" spans="1:43">
      <c r="A1759" s="74">
        <v>2.1139433523068401</v>
      </c>
      <c r="B1759" s="74">
        <v>17966</v>
      </c>
      <c r="C1759" s="35">
        <v>0</v>
      </c>
      <c r="D1759" s="35">
        <f t="shared" ca="1" si="466"/>
        <v>20</v>
      </c>
      <c r="E1759" s="35">
        <f t="shared" ca="1" si="467"/>
        <v>9.9047570816791861E-4</v>
      </c>
      <c r="F1759" s="35">
        <f ca="1">E1759*'Input Sheet'!$D$2/SUM(OFFSET($E$4,0,0,'Input Sheet'!$D$2))</f>
        <v>0.46195719411109953</v>
      </c>
      <c r="G1759" s="35" t="str">
        <f t="shared" si="468"/>
        <v/>
      </c>
      <c r="H1759" s="35" t="str">
        <f t="shared" si="469"/>
        <v/>
      </c>
      <c r="J1759" s="19">
        <v>1756</v>
      </c>
      <c r="K1759" s="30" t="str">
        <f t="shared" si="470"/>
        <v/>
      </c>
      <c r="L1759" s="77" t="str">
        <f t="shared" si="471"/>
        <v/>
      </c>
      <c r="M1759" s="27" t="str">
        <f t="shared" si="477"/>
        <v/>
      </c>
      <c r="N1759" s="22" t="str">
        <f t="shared" si="472"/>
        <v/>
      </c>
      <c r="O1759" s="28" t="str">
        <f t="shared" ca="1" si="473"/>
        <v/>
      </c>
      <c r="P1759" s="28" t="str">
        <f t="shared" ca="1" si="474"/>
        <v/>
      </c>
      <c r="Q1759" s="20" t="str">
        <f ca="1">IF(O1759="","",SUM($P$4:$P1759))</f>
        <v/>
      </c>
      <c r="R1759" s="28" t="e">
        <f t="shared" si="480"/>
        <v>#N/A</v>
      </c>
      <c r="S1759" s="77">
        <f ca="1">SUM(L$4:L1759)</f>
        <v>2.0942968194393936</v>
      </c>
      <c r="T1759" s="80">
        <f t="shared" ca="1" si="475"/>
        <v>1</v>
      </c>
      <c r="U1759" s="80" t="e">
        <f t="shared" ca="1" si="476"/>
        <v>#N/A</v>
      </c>
      <c r="V1759" s="2"/>
      <c r="W1759" s="2"/>
      <c r="X1759" s="2"/>
      <c r="Y1759" s="2"/>
      <c r="AB1759" s="6"/>
      <c r="AC1759" s="6"/>
      <c r="AP1759" s="35" t="e">
        <f t="shared" si="478"/>
        <v>#N/A</v>
      </c>
      <c r="AQ1759" s="78" t="e">
        <f t="shared" ca="1" si="479"/>
        <v>#N/A</v>
      </c>
    </row>
    <row r="1760" spans="1:43">
      <c r="A1760" s="74">
        <v>2.8102325179950798</v>
      </c>
      <c r="B1760" s="74">
        <v>18199</v>
      </c>
      <c r="C1760" s="35">
        <v>1.12994350282486E-2</v>
      </c>
      <c r="D1760" s="35">
        <f t="shared" ca="1" si="466"/>
        <v>34</v>
      </c>
      <c r="E1760" s="35">
        <f t="shared" ca="1" si="467"/>
        <v>1.3846446124388249E-3</v>
      </c>
      <c r="F1760" s="35">
        <f ca="1">E1760*'Input Sheet'!$D$2/SUM(OFFSET($E$4,0,0,'Input Sheet'!$D$2))</f>
        <v>0.64579730197163909</v>
      </c>
      <c r="G1760" s="35">
        <f t="shared" si="468"/>
        <v>2.8102325179950798</v>
      </c>
      <c r="H1760" s="35">
        <f t="shared" si="469"/>
        <v>3</v>
      </c>
      <c r="J1760" s="19">
        <v>1757</v>
      </c>
      <c r="K1760" s="30" t="str">
        <f t="shared" si="470"/>
        <v/>
      </c>
      <c r="L1760" s="77" t="str">
        <f t="shared" si="471"/>
        <v/>
      </c>
      <c r="M1760" s="27" t="str">
        <f t="shared" si="477"/>
        <v/>
      </c>
      <c r="N1760" s="22" t="str">
        <f t="shared" si="472"/>
        <v/>
      </c>
      <c r="O1760" s="28" t="str">
        <f t="shared" ca="1" si="473"/>
        <v/>
      </c>
      <c r="P1760" s="28" t="str">
        <f t="shared" ca="1" si="474"/>
        <v/>
      </c>
      <c r="Q1760" s="20" t="str">
        <f ca="1">IF(O1760="","",SUM($P$4:$P1760))</f>
        <v/>
      </c>
      <c r="R1760" s="28" t="e">
        <f t="shared" si="480"/>
        <v>#N/A</v>
      </c>
      <c r="S1760" s="77">
        <f ca="1">SUM(L$4:L1760)</f>
        <v>2.0942968194393936</v>
      </c>
      <c r="T1760" s="80">
        <f t="shared" ca="1" si="475"/>
        <v>1</v>
      </c>
      <c r="U1760" s="80" t="e">
        <f t="shared" ca="1" si="476"/>
        <v>#N/A</v>
      </c>
      <c r="V1760" s="2"/>
      <c r="W1760" s="2"/>
      <c r="X1760" s="2"/>
      <c r="Y1760" s="2"/>
      <c r="AB1760" s="6"/>
      <c r="AC1760" s="6"/>
      <c r="AP1760" s="35" t="e">
        <f t="shared" si="478"/>
        <v>#N/A</v>
      </c>
      <c r="AQ1760" s="78" t="e">
        <f t="shared" ca="1" si="479"/>
        <v>#N/A</v>
      </c>
    </row>
    <row r="1761" spans="1:43">
      <c r="A1761" s="74">
        <v>2.8518696007297701</v>
      </c>
      <c r="B1761" s="74">
        <v>18200</v>
      </c>
      <c r="C1761" s="35">
        <v>0</v>
      </c>
      <c r="D1761" s="35">
        <f t="shared" ca="1" si="466"/>
        <v>35</v>
      </c>
      <c r="E1761" s="35">
        <f t="shared" ca="1" si="467"/>
        <v>1.3846446124388249E-3</v>
      </c>
      <c r="F1761" s="35">
        <f ca="1">E1761*'Input Sheet'!$D$2/SUM(OFFSET($E$4,0,0,'Input Sheet'!$D$2))</f>
        <v>0.64579730197163909</v>
      </c>
      <c r="G1761" s="35" t="str">
        <f t="shared" si="468"/>
        <v/>
      </c>
      <c r="H1761" s="35" t="str">
        <f t="shared" si="469"/>
        <v/>
      </c>
      <c r="J1761" s="19">
        <v>1758</v>
      </c>
      <c r="K1761" s="30" t="str">
        <f t="shared" si="470"/>
        <v/>
      </c>
      <c r="L1761" s="77" t="str">
        <f t="shared" si="471"/>
        <v/>
      </c>
      <c r="M1761" s="27" t="str">
        <f t="shared" si="477"/>
        <v/>
      </c>
      <c r="N1761" s="22" t="str">
        <f t="shared" si="472"/>
        <v/>
      </c>
      <c r="O1761" s="28" t="str">
        <f t="shared" ca="1" si="473"/>
        <v/>
      </c>
      <c r="P1761" s="28" t="str">
        <f t="shared" ca="1" si="474"/>
        <v/>
      </c>
      <c r="Q1761" s="20" t="str">
        <f ca="1">IF(O1761="","",SUM($P$4:$P1761))</f>
        <v/>
      </c>
      <c r="R1761" s="28" t="e">
        <f t="shared" si="480"/>
        <v>#N/A</v>
      </c>
      <c r="S1761" s="77">
        <f ca="1">SUM(L$4:L1761)</f>
        <v>2.0942968194393936</v>
      </c>
      <c r="T1761" s="80">
        <f t="shared" ca="1" si="475"/>
        <v>1</v>
      </c>
      <c r="U1761" s="80" t="e">
        <f t="shared" ca="1" si="476"/>
        <v>#N/A</v>
      </c>
      <c r="V1761" s="2"/>
      <c r="W1761" s="2"/>
      <c r="X1761" s="2"/>
      <c r="Y1761" s="2"/>
      <c r="AB1761" s="6"/>
      <c r="AC1761" s="6"/>
      <c r="AP1761" s="35" t="e">
        <f t="shared" si="478"/>
        <v>#N/A</v>
      </c>
      <c r="AQ1761" s="78" t="e">
        <f t="shared" ca="1" si="479"/>
        <v>#N/A</v>
      </c>
    </row>
    <row r="1762" spans="1:43">
      <c r="A1762" s="74">
        <v>2.8561244442423002</v>
      </c>
      <c r="B1762" s="74">
        <v>18201</v>
      </c>
      <c r="C1762" s="35">
        <v>0</v>
      </c>
      <c r="D1762" s="35">
        <f t="shared" ca="1" si="466"/>
        <v>35</v>
      </c>
      <c r="E1762" s="35">
        <f t="shared" ca="1" si="467"/>
        <v>1.3846446124388249E-3</v>
      </c>
      <c r="F1762" s="35">
        <f ca="1">E1762*'Input Sheet'!$D$2/SUM(OFFSET($E$4,0,0,'Input Sheet'!$D$2))</f>
        <v>0.64579730197163909</v>
      </c>
      <c r="G1762" s="35" t="str">
        <f t="shared" si="468"/>
        <v/>
      </c>
      <c r="H1762" s="35" t="str">
        <f t="shared" si="469"/>
        <v/>
      </c>
      <c r="J1762" s="19">
        <v>1759</v>
      </c>
      <c r="K1762" s="30" t="str">
        <f t="shared" si="470"/>
        <v/>
      </c>
      <c r="L1762" s="77" t="str">
        <f t="shared" si="471"/>
        <v/>
      </c>
      <c r="M1762" s="27" t="str">
        <f t="shared" si="477"/>
        <v/>
      </c>
      <c r="N1762" s="22" t="str">
        <f t="shared" si="472"/>
        <v/>
      </c>
      <c r="O1762" s="28" t="str">
        <f t="shared" ca="1" si="473"/>
        <v/>
      </c>
      <c r="P1762" s="28" t="str">
        <f t="shared" ca="1" si="474"/>
        <v/>
      </c>
      <c r="Q1762" s="20" t="str">
        <f ca="1">IF(O1762="","",SUM($P$4:$P1762))</f>
        <v/>
      </c>
      <c r="R1762" s="28" t="e">
        <f t="shared" si="480"/>
        <v>#N/A</v>
      </c>
      <c r="S1762" s="77">
        <f ca="1">SUM(L$4:L1762)</f>
        <v>2.0942968194393936</v>
      </c>
      <c r="T1762" s="80">
        <f t="shared" ca="1" si="475"/>
        <v>1</v>
      </c>
      <c r="U1762" s="80" t="e">
        <f t="shared" ca="1" si="476"/>
        <v>#N/A</v>
      </c>
      <c r="V1762" s="2"/>
      <c r="W1762" s="2"/>
      <c r="X1762" s="2"/>
      <c r="Y1762" s="2"/>
      <c r="AB1762" s="6"/>
      <c r="AC1762" s="6"/>
      <c r="AP1762" s="35" t="e">
        <f t="shared" si="478"/>
        <v>#N/A</v>
      </c>
      <c r="AQ1762" s="78" t="e">
        <f t="shared" ca="1" si="479"/>
        <v>#N/A</v>
      </c>
    </row>
    <row r="1763" spans="1:43">
      <c r="A1763" s="74">
        <v>2.58658730467176</v>
      </c>
      <c r="B1763" s="74">
        <v>18202</v>
      </c>
      <c r="C1763" s="35">
        <v>0</v>
      </c>
      <c r="D1763" s="35">
        <f t="shared" ca="1" si="466"/>
        <v>30</v>
      </c>
      <c r="E1763" s="35">
        <f t="shared" ca="1" si="467"/>
        <v>1.2681791777477088E-3</v>
      </c>
      <c r="F1763" s="35">
        <f ca="1">E1763*'Input Sheet'!$D$2/SUM(OFFSET($E$4,0,0,'Input Sheet'!$D$2))</f>
        <v>0.59147790274037981</v>
      </c>
      <c r="G1763" s="35" t="str">
        <f t="shared" si="468"/>
        <v/>
      </c>
      <c r="H1763" s="35" t="str">
        <f t="shared" si="469"/>
        <v/>
      </c>
      <c r="J1763" s="19">
        <v>1760</v>
      </c>
      <c r="K1763" s="30" t="str">
        <f t="shared" si="470"/>
        <v/>
      </c>
      <c r="L1763" s="77" t="str">
        <f t="shared" si="471"/>
        <v/>
      </c>
      <c r="M1763" s="27" t="str">
        <f t="shared" si="477"/>
        <v/>
      </c>
      <c r="N1763" s="22" t="str">
        <f t="shared" si="472"/>
        <v/>
      </c>
      <c r="O1763" s="28" t="str">
        <f t="shared" ca="1" si="473"/>
        <v/>
      </c>
      <c r="P1763" s="28" t="str">
        <f t="shared" ca="1" si="474"/>
        <v/>
      </c>
      <c r="Q1763" s="20" t="str">
        <f ca="1">IF(O1763="","",SUM($P$4:$P1763))</f>
        <v/>
      </c>
      <c r="R1763" s="28" t="e">
        <f t="shared" si="480"/>
        <v>#N/A</v>
      </c>
      <c r="S1763" s="77">
        <f ca="1">SUM(L$4:L1763)</f>
        <v>2.0942968194393936</v>
      </c>
      <c r="T1763" s="80">
        <f t="shared" ca="1" si="475"/>
        <v>1</v>
      </c>
      <c r="U1763" s="80" t="e">
        <f t="shared" ca="1" si="476"/>
        <v>#N/A</v>
      </c>
      <c r="V1763" s="2"/>
      <c r="W1763" s="2"/>
      <c r="X1763" s="2"/>
      <c r="Y1763" s="2"/>
      <c r="AB1763" s="6"/>
      <c r="AC1763" s="6"/>
      <c r="AP1763" s="35" t="e">
        <f t="shared" si="478"/>
        <v>#N/A</v>
      </c>
      <c r="AQ1763" s="78" t="e">
        <f t="shared" ca="1" si="479"/>
        <v>#N/A</v>
      </c>
    </row>
    <row r="1764" spans="1:43">
      <c r="A1764" s="74">
        <v>2.3404441148401198</v>
      </c>
      <c r="B1764" s="74">
        <v>18203</v>
      </c>
      <c r="C1764" s="35">
        <v>0</v>
      </c>
      <c r="D1764" s="35">
        <f t="shared" ca="1" si="466"/>
        <v>25</v>
      </c>
      <c r="E1764" s="35">
        <f t="shared" ca="1" si="467"/>
        <v>7.2564263111767296E-4</v>
      </c>
      <c r="F1764" s="35">
        <f ca="1">E1764*'Input Sheet'!$D$2/SUM(OFFSET($E$4,0,0,'Input Sheet'!$D$2))</f>
        <v>0.33843922777123336</v>
      </c>
      <c r="G1764" s="35" t="str">
        <f t="shared" si="468"/>
        <v/>
      </c>
      <c r="H1764" s="35" t="str">
        <f t="shared" si="469"/>
        <v/>
      </c>
      <c r="J1764" s="19">
        <v>1761</v>
      </c>
      <c r="K1764" s="30" t="str">
        <f t="shared" si="470"/>
        <v/>
      </c>
      <c r="L1764" s="77" t="str">
        <f t="shared" si="471"/>
        <v/>
      </c>
      <c r="M1764" s="27" t="str">
        <f t="shared" si="477"/>
        <v/>
      </c>
      <c r="N1764" s="22" t="str">
        <f t="shared" si="472"/>
        <v/>
      </c>
      <c r="O1764" s="28" t="str">
        <f t="shared" ca="1" si="473"/>
        <v/>
      </c>
      <c r="P1764" s="28" t="str">
        <f t="shared" ca="1" si="474"/>
        <v/>
      </c>
      <c r="Q1764" s="20" t="str">
        <f ca="1">IF(O1764="","",SUM($P$4:$P1764))</f>
        <v/>
      </c>
      <c r="R1764" s="28" t="e">
        <f t="shared" si="480"/>
        <v>#N/A</v>
      </c>
      <c r="S1764" s="77">
        <f ca="1">SUM(L$4:L1764)</f>
        <v>2.0942968194393936</v>
      </c>
      <c r="T1764" s="80">
        <f t="shared" ca="1" si="475"/>
        <v>1</v>
      </c>
      <c r="U1764" s="80" t="e">
        <f t="shared" ca="1" si="476"/>
        <v>#N/A</v>
      </c>
      <c r="V1764" s="2"/>
      <c r="W1764" s="2"/>
      <c r="X1764" s="2"/>
      <c r="Y1764" s="2"/>
      <c r="AB1764" s="6"/>
      <c r="AC1764" s="6"/>
      <c r="AP1764" s="35" t="e">
        <f t="shared" si="478"/>
        <v>#N/A</v>
      </c>
      <c r="AQ1764" s="78" t="e">
        <f t="shared" ca="1" si="479"/>
        <v>#N/A</v>
      </c>
    </row>
    <row r="1765" spans="1:43">
      <c r="A1765" s="74">
        <v>2.0899051114393998</v>
      </c>
      <c r="B1765" s="74">
        <v>18204</v>
      </c>
      <c r="C1765" s="35">
        <v>0</v>
      </c>
      <c r="D1765" s="35">
        <f t="shared" ca="1" si="466"/>
        <v>19</v>
      </c>
      <c r="E1765" s="35">
        <f t="shared" ca="1" si="467"/>
        <v>1.0051494223629991E-3</v>
      </c>
      <c r="F1765" s="35">
        <f ca="1">E1765*'Input Sheet'!$D$2/SUM(OFFSET($E$4,0,0,'Input Sheet'!$D$2))</f>
        <v>0.46880100439422701</v>
      </c>
      <c r="G1765" s="35" t="str">
        <f t="shared" si="468"/>
        <v/>
      </c>
      <c r="H1765" s="35" t="str">
        <f t="shared" si="469"/>
        <v/>
      </c>
      <c r="J1765" s="19">
        <v>1762</v>
      </c>
      <c r="K1765" s="30" t="str">
        <f t="shared" si="470"/>
        <v/>
      </c>
      <c r="L1765" s="77" t="str">
        <f t="shared" si="471"/>
        <v/>
      </c>
      <c r="M1765" s="27" t="str">
        <f t="shared" si="477"/>
        <v/>
      </c>
      <c r="N1765" s="22" t="str">
        <f t="shared" si="472"/>
        <v/>
      </c>
      <c r="O1765" s="28" t="str">
        <f t="shared" ca="1" si="473"/>
        <v/>
      </c>
      <c r="P1765" s="28" t="str">
        <f t="shared" ca="1" si="474"/>
        <v/>
      </c>
      <c r="Q1765" s="20" t="str">
        <f ca="1">IF(O1765="","",SUM($P$4:$P1765))</f>
        <v/>
      </c>
      <c r="R1765" s="28" t="e">
        <f t="shared" si="480"/>
        <v>#N/A</v>
      </c>
      <c r="S1765" s="77">
        <f ca="1">SUM(L$4:L1765)</f>
        <v>2.0942968194393936</v>
      </c>
      <c r="T1765" s="80">
        <f t="shared" ca="1" si="475"/>
        <v>1</v>
      </c>
      <c r="U1765" s="80" t="e">
        <f t="shared" ca="1" si="476"/>
        <v>#N/A</v>
      </c>
      <c r="V1765" s="2"/>
      <c r="W1765" s="2"/>
      <c r="X1765" s="2"/>
      <c r="Y1765" s="2"/>
      <c r="AB1765" s="6"/>
      <c r="AC1765" s="6"/>
      <c r="AP1765" s="35" t="e">
        <f t="shared" si="478"/>
        <v>#N/A</v>
      </c>
      <c r="AQ1765" s="78" t="e">
        <f t="shared" ca="1" si="479"/>
        <v>#N/A</v>
      </c>
    </row>
    <row r="1766" spans="1:43">
      <c r="A1766" s="74">
        <v>2.6444385894678399</v>
      </c>
      <c r="B1766" s="74">
        <v>18206</v>
      </c>
      <c r="C1766" s="35">
        <v>0</v>
      </c>
      <c r="D1766" s="35">
        <f t="shared" ca="1" si="466"/>
        <v>31</v>
      </c>
      <c r="E1766" s="35">
        <f t="shared" ca="1" si="467"/>
        <v>1.2923349716095702E-3</v>
      </c>
      <c r="F1766" s="35">
        <f ca="1">E1766*'Input Sheet'!$D$2/SUM(OFFSET($E$4,0,0,'Input Sheet'!$D$2))</f>
        <v>0.60274414850686331</v>
      </c>
      <c r="G1766" s="35" t="str">
        <f t="shared" si="468"/>
        <v/>
      </c>
      <c r="H1766" s="35" t="str">
        <f t="shared" si="469"/>
        <v/>
      </c>
      <c r="J1766" s="19">
        <v>1763</v>
      </c>
      <c r="K1766" s="30" t="str">
        <f t="shared" si="470"/>
        <v/>
      </c>
      <c r="L1766" s="77" t="str">
        <f t="shared" si="471"/>
        <v/>
      </c>
      <c r="M1766" s="27" t="str">
        <f t="shared" si="477"/>
        <v/>
      </c>
      <c r="N1766" s="22" t="str">
        <f t="shared" si="472"/>
        <v/>
      </c>
      <c r="O1766" s="28" t="str">
        <f t="shared" ca="1" si="473"/>
        <v/>
      </c>
      <c r="P1766" s="28" t="str">
        <f t="shared" ca="1" si="474"/>
        <v/>
      </c>
      <c r="Q1766" s="20" t="str">
        <f ca="1">IF(O1766="","",SUM($P$4:$P1766))</f>
        <v/>
      </c>
      <c r="R1766" s="28" t="e">
        <f t="shared" si="480"/>
        <v>#N/A</v>
      </c>
      <c r="S1766" s="77">
        <f ca="1">SUM(L$4:L1766)</f>
        <v>2.0942968194393936</v>
      </c>
      <c r="T1766" s="80">
        <f t="shared" ca="1" si="475"/>
        <v>1</v>
      </c>
      <c r="U1766" s="80" t="e">
        <f t="shared" ca="1" si="476"/>
        <v>#N/A</v>
      </c>
      <c r="V1766" s="2"/>
      <c r="W1766" s="2"/>
      <c r="X1766" s="2"/>
      <c r="Y1766" s="2"/>
      <c r="AB1766" s="6"/>
      <c r="AC1766" s="6"/>
      <c r="AP1766" s="35" t="e">
        <f t="shared" si="478"/>
        <v>#N/A</v>
      </c>
      <c r="AQ1766" s="78" t="e">
        <f t="shared" ca="1" si="479"/>
        <v>#N/A</v>
      </c>
    </row>
    <row r="1767" spans="1:43">
      <c r="A1767" s="74">
        <v>2.8937617620579399</v>
      </c>
      <c r="B1767" s="74">
        <v>18207</v>
      </c>
      <c r="C1767" s="35">
        <v>0</v>
      </c>
      <c r="D1767" s="35">
        <f t="shared" ca="1" si="466"/>
        <v>36</v>
      </c>
      <c r="E1767" s="35">
        <f t="shared" ca="1" si="467"/>
        <v>1.6752490372716649E-3</v>
      </c>
      <c r="F1767" s="35">
        <f ca="1">E1767*'Input Sheet'!$D$2/SUM(OFFSET($E$4,0,0,'Input Sheet'!$D$2))</f>
        <v>0.78133500732371164</v>
      </c>
      <c r="G1767" s="35" t="str">
        <f t="shared" si="468"/>
        <v/>
      </c>
      <c r="H1767" s="35" t="str">
        <f t="shared" si="469"/>
        <v/>
      </c>
      <c r="J1767" s="19">
        <v>1764</v>
      </c>
      <c r="K1767" s="30" t="str">
        <f t="shared" si="470"/>
        <v/>
      </c>
      <c r="L1767" s="77" t="str">
        <f t="shared" si="471"/>
        <v/>
      </c>
      <c r="M1767" s="27" t="str">
        <f t="shared" si="477"/>
        <v/>
      </c>
      <c r="N1767" s="22" t="str">
        <f t="shared" si="472"/>
        <v/>
      </c>
      <c r="O1767" s="28" t="str">
        <f t="shared" ca="1" si="473"/>
        <v/>
      </c>
      <c r="P1767" s="28" t="str">
        <f t="shared" ca="1" si="474"/>
        <v/>
      </c>
      <c r="Q1767" s="20" t="str">
        <f ca="1">IF(O1767="","",SUM($P$4:$P1767))</f>
        <v/>
      </c>
      <c r="R1767" s="28" t="e">
        <f t="shared" si="480"/>
        <v>#N/A</v>
      </c>
      <c r="S1767" s="77">
        <f ca="1">SUM(L$4:L1767)</f>
        <v>2.0942968194393936</v>
      </c>
      <c r="T1767" s="80">
        <f t="shared" ca="1" si="475"/>
        <v>1</v>
      </c>
      <c r="U1767" s="80" t="e">
        <f t="shared" ca="1" si="476"/>
        <v>#N/A</v>
      </c>
      <c r="V1767" s="2"/>
      <c r="W1767" s="2"/>
      <c r="X1767" s="2"/>
      <c r="Y1767" s="2"/>
      <c r="AB1767" s="6"/>
      <c r="AC1767" s="6"/>
      <c r="AP1767" s="35" t="e">
        <f t="shared" si="478"/>
        <v>#N/A</v>
      </c>
      <c r="AQ1767" s="78" t="e">
        <f t="shared" ca="1" si="479"/>
        <v>#N/A</v>
      </c>
    </row>
    <row r="1768" spans="1:43">
      <c r="A1768" s="74">
        <v>2.91275330367132</v>
      </c>
      <c r="B1768" s="74">
        <v>18208</v>
      </c>
      <c r="C1768" s="35">
        <v>0</v>
      </c>
      <c r="D1768" s="35">
        <f t="shared" ca="1" si="466"/>
        <v>36</v>
      </c>
      <c r="E1768" s="35">
        <f t="shared" ca="1" si="467"/>
        <v>1.6752490372716649E-3</v>
      </c>
      <c r="F1768" s="35">
        <f ca="1">E1768*'Input Sheet'!$D$2/SUM(OFFSET($E$4,0,0,'Input Sheet'!$D$2))</f>
        <v>0.78133500732371164</v>
      </c>
      <c r="G1768" s="35" t="str">
        <f t="shared" si="468"/>
        <v/>
      </c>
      <c r="H1768" s="35" t="str">
        <f t="shared" si="469"/>
        <v/>
      </c>
      <c r="J1768" s="19">
        <v>1765</v>
      </c>
      <c r="K1768" s="30" t="str">
        <f t="shared" si="470"/>
        <v/>
      </c>
      <c r="L1768" s="77" t="str">
        <f t="shared" si="471"/>
        <v/>
      </c>
      <c r="M1768" s="27" t="str">
        <f t="shared" si="477"/>
        <v/>
      </c>
      <c r="N1768" s="22" t="str">
        <f t="shared" si="472"/>
        <v/>
      </c>
      <c r="O1768" s="28" t="str">
        <f t="shared" ca="1" si="473"/>
        <v/>
      </c>
      <c r="P1768" s="28" t="str">
        <f t="shared" ca="1" si="474"/>
        <v/>
      </c>
      <c r="Q1768" s="20" t="str">
        <f ca="1">IF(O1768="","",SUM($P$4:$P1768))</f>
        <v/>
      </c>
      <c r="R1768" s="28" t="e">
        <f t="shared" si="480"/>
        <v>#N/A</v>
      </c>
      <c r="S1768" s="77">
        <f ca="1">SUM(L$4:L1768)</f>
        <v>2.0942968194393936</v>
      </c>
      <c r="T1768" s="80">
        <f t="shared" ca="1" si="475"/>
        <v>1</v>
      </c>
      <c r="U1768" s="80" t="e">
        <f t="shared" ca="1" si="476"/>
        <v>#N/A</v>
      </c>
      <c r="V1768" s="2"/>
      <c r="W1768" s="2"/>
      <c r="X1768" s="2"/>
      <c r="Y1768" s="2"/>
      <c r="AB1768" s="6"/>
      <c r="AC1768" s="6"/>
      <c r="AP1768" s="35" t="e">
        <f t="shared" si="478"/>
        <v>#N/A</v>
      </c>
      <c r="AQ1768" s="78" t="e">
        <f t="shared" ca="1" si="479"/>
        <v>#N/A</v>
      </c>
    </row>
    <row r="1769" spans="1:43">
      <c r="A1769" s="74">
        <v>2.9885589568786202</v>
      </c>
      <c r="B1769" s="74">
        <v>18209</v>
      </c>
      <c r="C1769" s="35">
        <v>0</v>
      </c>
      <c r="D1769" s="35">
        <f t="shared" ca="1" si="466"/>
        <v>38</v>
      </c>
      <c r="E1769" s="35">
        <f t="shared" ca="1" si="467"/>
        <v>1.5419905911250552E-3</v>
      </c>
      <c r="F1769" s="35">
        <f ca="1">E1769*'Input Sheet'!$D$2/SUM(OFFSET($E$4,0,0,'Input Sheet'!$D$2))</f>
        <v>0.71918335901387087</v>
      </c>
      <c r="G1769" s="35" t="str">
        <f t="shared" si="468"/>
        <v/>
      </c>
      <c r="H1769" s="35" t="str">
        <f t="shared" si="469"/>
        <v/>
      </c>
      <c r="J1769" s="19">
        <v>1766</v>
      </c>
      <c r="K1769" s="30" t="str">
        <f t="shared" si="470"/>
        <v/>
      </c>
      <c r="L1769" s="77" t="str">
        <f t="shared" si="471"/>
        <v/>
      </c>
      <c r="M1769" s="27" t="str">
        <f t="shared" si="477"/>
        <v/>
      </c>
      <c r="N1769" s="22" t="str">
        <f t="shared" si="472"/>
        <v/>
      </c>
      <c r="O1769" s="28" t="str">
        <f t="shared" ca="1" si="473"/>
        <v/>
      </c>
      <c r="P1769" s="28" t="str">
        <f t="shared" ca="1" si="474"/>
        <v/>
      </c>
      <c r="Q1769" s="20" t="str">
        <f ca="1">IF(O1769="","",SUM($P$4:$P1769))</f>
        <v/>
      </c>
      <c r="R1769" s="28" t="e">
        <f t="shared" si="480"/>
        <v>#N/A</v>
      </c>
      <c r="S1769" s="77">
        <f ca="1">SUM(L$4:L1769)</f>
        <v>2.0942968194393936</v>
      </c>
      <c r="T1769" s="80">
        <f t="shared" ca="1" si="475"/>
        <v>1</v>
      </c>
      <c r="U1769" s="80" t="e">
        <f t="shared" ca="1" si="476"/>
        <v>#N/A</v>
      </c>
      <c r="V1769" s="2"/>
      <c r="W1769" s="2"/>
      <c r="X1769" s="2"/>
      <c r="Y1769" s="2"/>
      <c r="AB1769" s="6"/>
      <c r="AC1769" s="6"/>
      <c r="AP1769" s="35" t="e">
        <f t="shared" si="478"/>
        <v>#N/A</v>
      </c>
      <c r="AQ1769" s="78" t="e">
        <f t="shared" ca="1" si="479"/>
        <v>#N/A</v>
      </c>
    </row>
    <row r="1770" spans="1:43">
      <c r="A1770" s="74">
        <v>3.1048284036536602</v>
      </c>
      <c r="B1770" s="74">
        <v>18210</v>
      </c>
      <c r="C1770" s="35">
        <v>0</v>
      </c>
      <c r="D1770" s="35">
        <f t="shared" ca="1" si="466"/>
        <v>40</v>
      </c>
      <c r="E1770" s="35">
        <f t="shared" ca="1" si="467"/>
        <v>1.8092689602533982E-3</v>
      </c>
      <c r="F1770" s="35">
        <f ca="1">E1770*'Input Sheet'!$D$2/SUM(OFFSET($E$4,0,0,'Input Sheet'!$D$2))</f>
        <v>0.84384180790960861</v>
      </c>
      <c r="G1770" s="35" t="str">
        <f t="shared" si="468"/>
        <v/>
      </c>
      <c r="H1770" s="35" t="str">
        <f t="shared" si="469"/>
        <v/>
      </c>
      <c r="J1770" s="19">
        <v>1767</v>
      </c>
      <c r="K1770" s="30" t="str">
        <f t="shared" si="470"/>
        <v/>
      </c>
      <c r="L1770" s="77" t="str">
        <f t="shared" si="471"/>
        <v/>
      </c>
      <c r="M1770" s="27" t="str">
        <f t="shared" si="477"/>
        <v/>
      </c>
      <c r="N1770" s="22" t="str">
        <f t="shared" si="472"/>
        <v/>
      </c>
      <c r="O1770" s="28" t="str">
        <f t="shared" ca="1" si="473"/>
        <v/>
      </c>
      <c r="P1770" s="28" t="str">
        <f t="shared" ca="1" si="474"/>
        <v/>
      </c>
      <c r="Q1770" s="20" t="str">
        <f ca="1">IF(O1770="","",SUM($P$4:$P1770))</f>
        <v/>
      </c>
      <c r="R1770" s="28" t="e">
        <f t="shared" si="480"/>
        <v>#N/A</v>
      </c>
      <c r="S1770" s="77">
        <f ca="1">SUM(L$4:L1770)</f>
        <v>2.0942968194393936</v>
      </c>
      <c r="T1770" s="80">
        <f t="shared" ca="1" si="475"/>
        <v>1</v>
      </c>
      <c r="U1770" s="80" t="e">
        <f t="shared" ca="1" si="476"/>
        <v>#N/A</v>
      </c>
      <c r="V1770" s="2"/>
      <c r="W1770" s="2"/>
      <c r="X1770" s="2"/>
      <c r="Y1770" s="2"/>
      <c r="AB1770" s="6"/>
      <c r="AC1770" s="6"/>
      <c r="AP1770" s="35" t="e">
        <f t="shared" si="478"/>
        <v>#N/A</v>
      </c>
      <c r="AQ1770" s="78" t="e">
        <f t="shared" ca="1" si="479"/>
        <v>#N/A</v>
      </c>
    </row>
    <row r="1771" spans="1:43">
      <c r="A1771" s="74">
        <v>2.8175653695597802</v>
      </c>
      <c r="B1771" s="74">
        <v>18212</v>
      </c>
      <c r="C1771" s="35">
        <v>0</v>
      </c>
      <c r="D1771" s="35">
        <f t="shared" ca="1" si="466"/>
        <v>34</v>
      </c>
      <c r="E1771" s="35">
        <f t="shared" ca="1" si="467"/>
        <v>1.3846446124388249E-3</v>
      </c>
      <c r="F1771" s="35">
        <f ca="1">E1771*'Input Sheet'!$D$2/SUM(OFFSET($E$4,0,0,'Input Sheet'!$D$2))</f>
        <v>0.64579730197163909</v>
      </c>
      <c r="G1771" s="35" t="str">
        <f t="shared" si="468"/>
        <v/>
      </c>
      <c r="H1771" s="35" t="str">
        <f t="shared" si="469"/>
        <v/>
      </c>
      <c r="J1771" s="19">
        <v>1768</v>
      </c>
      <c r="K1771" s="30" t="str">
        <f t="shared" si="470"/>
        <v/>
      </c>
      <c r="L1771" s="77" t="str">
        <f t="shared" si="471"/>
        <v/>
      </c>
      <c r="M1771" s="27" t="str">
        <f t="shared" si="477"/>
        <v/>
      </c>
      <c r="N1771" s="22" t="str">
        <f t="shared" si="472"/>
        <v/>
      </c>
      <c r="O1771" s="28" t="str">
        <f t="shared" ca="1" si="473"/>
        <v/>
      </c>
      <c r="P1771" s="28" t="str">
        <f t="shared" ca="1" si="474"/>
        <v/>
      </c>
      <c r="Q1771" s="20" t="str">
        <f ca="1">IF(O1771="","",SUM($P$4:$P1771))</f>
        <v/>
      </c>
      <c r="R1771" s="28" t="e">
        <f t="shared" si="480"/>
        <v>#N/A</v>
      </c>
      <c r="S1771" s="77">
        <f ca="1">SUM(L$4:L1771)</f>
        <v>2.0942968194393936</v>
      </c>
      <c r="T1771" s="80">
        <f t="shared" ca="1" si="475"/>
        <v>1</v>
      </c>
      <c r="U1771" s="80" t="e">
        <f t="shared" ca="1" si="476"/>
        <v>#N/A</v>
      </c>
      <c r="V1771" s="2"/>
      <c r="W1771" s="2"/>
      <c r="X1771" s="2"/>
      <c r="Y1771" s="2"/>
      <c r="AB1771" s="6"/>
      <c r="AC1771" s="6"/>
      <c r="AP1771" s="35" t="e">
        <f t="shared" si="478"/>
        <v>#N/A</v>
      </c>
      <c r="AQ1771" s="78" t="e">
        <f t="shared" ca="1" si="479"/>
        <v>#N/A</v>
      </c>
    </row>
    <row r="1772" spans="1:43">
      <c r="A1772" s="74">
        <v>3.0622058088197099</v>
      </c>
      <c r="B1772" s="74">
        <v>18213</v>
      </c>
      <c r="C1772" s="35">
        <v>0</v>
      </c>
      <c r="D1772" s="35">
        <f t="shared" ca="1" si="466"/>
        <v>40</v>
      </c>
      <c r="E1772" s="35">
        <f t="shared" ca="1" si="467"/>
        <v>1.8092689602533982E-3</v>
      </c>
      <c r="F1772" s="35">
        <f ca="1">E1772*'Input Sheet'!$D$2/SUM(OFFSET($E$4,0,0,'Input Sheet'!$D$2))</f>
        <v>0.84384180790960861</v>
      </c>
      <c r="G1772" s="35" t="str">
        <f t="shared" si="468"/>
        <v/>
      </c>
      <c r="H1772" s="35" t="str">
        <f t="shared" si="469"/>
        <v/>
      </c>
      <c r="J1772" s="19">
        <v>1769</v>
      </c>
      <c r="K1772" s="30" t="str">
        <f t="shared" si="470"/>
        <v/>
      </c>
      <c r="L1772" s="77" t="str">
        <f t="shared" si="471"/>
        <v/>
      </c>
      <c r="M1772" s="27" t="str">
        <f t="shared" si="477"/>
        <v/>
      </c>
      <c r="N1772" s="22" t="str">
        <f t="shared" si="472"/>
        <v/>
      </c>
      <c r="O1772" s="28" t="str">
        <f t="shared" ca="1" si="473"/>
        <v/>
      </c>
      <c r="P1772" s="28" t="str">
        <f t="shared" ca="1" si="474"/>
        <v/>
      </c>
      <c r="Q1772" s="20" t="str">
        <f ca="1">IF(O1772="","",SUM($P$4:$P1772))</f>
        <v/>
      </c>
      <c r="R1772" s="28" t="e">
        <f t="shared" si="480"/>
        <v>#N/A</v>
      </c>
      <c r="S1772" s="77">
        <f ca="1">SUM(L$4:L1772)</f>
        <v>2.0942968194393936</v>
      </c>
      <c r="T1772" s="80">
        <f t="shared" ca="1" si="475"/>
        <v>1</v>
      </c>
      <c r="U1772" s="80" t="e">
        <f t="shared" ca="1" si="476"/>
        <v>#N/A</v>
      </c>
      <c r="V1772" s="2"/>
      <c r="W1772" s="2"/>
      <c r="X1772" s="2"/>
      <c r="Y1772" s="2"/>
      <c r="AB1772" s="6"/>
      <c r="AC1772" s="6"/>
      <c r="AP1772" s="35" t="e">
        <f t="shared" si="478"/>
        <v>#N/A</v>
      </c>
      <c r="AQ1772" s="78" t="e">
        <f t="shared" ca="1" si="479"/>
        <v>#N/A</v>
      </c>
    </row>
    <row r="1773" spans="1:43">
      <c r="A1773" s="74">
        <v>2.8904210188009101</v>
      </c>
      <c r="B1773" s="74">
        <v>18214</v>
      </c>
      <c r="C1773" s="35">
        <v>0</v>
      </c>
      <c r="D1773" s="35">
        <f t="shared" ca="1" si="466"/>
        <v>36</v>
      </c>
      <c r="E1773" s="35">
        <f t="shared" ca="1" si="467"/>
        <v>1.6752490372716649E-3</v>
      </c>
      <c r="F1773" s="35">
        <f ca="1">E1773*'Input Sheet'!$D$2/SUM(OFFSET($E$4,0,0,'Input Sheet'!$D$2))</f>
        <v>0.78133500732371164</v>
      </c>
      <c r="G1773" s="35" t="str">
        <f t="shared" si="468"/>
        <v/>
      </c>
      <c r="H1773" s="35" t="str">
        <f t="shared" si="469"/>
        <v/>
      </c>
      <c r="J1773" s="19">
        <v>1770</v>
      </c>
      <c r="K1773" s="30" t="str">
        <f t="shared" si="470"/>
        <v/>
      </c>
      <c r="L1773" s="77" t="str">
        <f t="shared" si="471"/>
        <v/>
      </c>
      <c r="M1773" s="27" t="str">
        <f t="shared" si="477"/>
        <v/>
      </c>
      <c r="N1773" s="22" t="str">
        <f t="shared" si="472"/>
        <v/>
      </c>
      <c r="O1773" s="28" t="str">
        <f t="shared" ca="1" si="473"/>
        <v/>
      </c>
      <c r="P1773" s="28" t="str">
        <f t="shared" ca="1" si="474"/>
        <v/>
      </c>
      <c r="Q1773" s="20" t="str">
        <f ca="1">IF(O1773="","",SUM($P$4:$P1773))</f>
        <v/>
      </c>
      <c r="R1773" s="28" t="e">
        <f t="shared" si="480"/>
        <v>#N/A</v>
      </c>
      <c r="S1773" s="77">
        <f ca="1">SUM(L$4:L1773)</f>
        <v>2.0942968194393936</v>
      </c>
      <c r="T1773" s="80">
        <f t="shared" ca="1" si="475"/>
        <v>1</v>
      </c>
      <c r="U1773" s="80" t="e">
        <f t="shared" ca="1" si="476"/>
        <v>#N/A</v>
      </c>
      <c r="V1773" s="2"/>
      <c r="W1773" s="2"/>
      <c r="X1773" s="2"/>
      <c r="Y1773" s="2"/>
      <c r="AB1773" s="6"/>
      <c r="AC1773" s="6"/>
      <c r="AP1773" s="35" t="e">
        <f t="shared" si="478"/>
        <v>#N/A</v>
      </c>
      <c r="AQ1773" s="78" t="e">
        <f t="shared" ca="1" si="479"/>
        <v>#N/A</v>
      </c>
    </row>
    <row r="1774" spans="1:43">
      <c r="A1774" s="74">
        <v>2.8555191556678001</v>
      </c>
      <c r="B1774" s="74">
        <v>18215</v>
      </c>
      <c r="C1774" s="35">
        <v>0</v>
      </c>
      <c r="D1774" s="35">
        <f t="shared" ca="1" si="466"/>
        <v>35</v>
      </c>
      <c r="E1774" s="35">
        <f t="shared" ca="1" si="467"/>
        <v>1.3846446124388249E-3</v>
      </c>
      <c r="F1774" s="35">
        <f ca="1">E1774*'Input Sheet'!$D$2/SUM(OFFSET($E$4,0,0,'Input Sheet'!$D$2))</f>
        <v>0.64579730197163909</v>
      </c>
      <c r="G1774" s="35" t="str">
        <f t="shared" si="468"/>
        <v/>
      </c>
      <c r="H1774" s="35" t="str">
        <f t="shared" si="469"/>
        <v/>
      </c>
      <c r="J1774" s="19">
        <v>1771</v>
      </c>
      <c r="K1774" s="30" t="str">
        <f t="shared" si="470"/>
        <v/>
      </c>
      <c r="L1774" s="77" t="str">
        <f t="shared" si="471"/>
        <v/>
      </c>
      <c r="M1774" s="27" t="str">
        <f t="shared" si="477"/>
        <v/>
      </c>
      <c r="N1774" s="22" t="str">
        <f t="shared" si="472"/>
        <v/>
      </c>
      <c r="O1774" s="28" t="str">
        <f t="shared" ca="1" si="473"/>
        <v/>
      </c>
      <c r="P1774" s="28" t="str">
        <f t="shared" ca="1" si="474"/>
        <v/>
      </c>
      <c r="Q1774" s="20" t="str">
        <f ca="1">IF(O1774="","",SUM($P$4:$P1774))</f>
        <v/>
      </c>
      <c r="R1774" s="28" t="e">
        <f t="shared" si="480"/>
        <v>#N/A</v>
      </c>
      <c r="S1774" s="77">
        <f ca="1">SUM(L$4:L1774)</f>
        <v>2.0942968194393936</v>
      </c>
      <c r="T1774" s="80">
        <f t="shared" ca="1" si="475"/>
        <v>1</v>
      </c>
      <c r="U1774" s="80" t="e">
        <f t="shared" ca="1" si="476"/>
        <v>#N/A</v>
      </c>
      <c r="V1774" s="2"/>
      <c r="W1774" s="2"/>
      <c r="X1774" s="2"/>
      <c r="Y1774" s="2"/>
      <c r="AB1774" s="6"/>
      <c r="AC1774" s="6"/>
      <c r="AP1774" s="35" t="e">
        <f t="shared" si="478"/>
        <v>#N/A</v>
      </c>
      <c r="AQ1774" s="78" t="e">
        <f t="shared" ca="1" si="479"/>
        <v>#N/A</v>
      </c>
    </row>
    <row r="1775" spans="1:43">
      <c r="A1775" s="74">
        <v>2.9740509027928801</v>
      </c>
      <c r="B1775" s="74">
        <v>18216</v>
      </c>
      <c r="C1775" s="35">
        <v>0</v>
      </c>
      <c r="D1775" s="35">
        <f t="shared" ca="1" si="466"/>
        <v>38</v>
      </c>
      <c r="E1775" s="35">
        <f t="shared" ca="1" si="467"/>
        <v>1.5419905911250552E-3</v>
      </c>
      <c r="F1775" s="35">
        <f ca="1">E1775*'Input Sheet'!$D$2/SUM(OFFSET($E$4,0,0,'Input Sheet'!$D$2))</f>
        <v>0.71918335901387087</v>
      </c>
      <c r="G1775" s="35" t="str">
        <f t="shared" si="468"/>
        <v/>
      </c>
      <c r="H1775" s="35" t="str">
        <f t="shared" si="469"/>
        <v/>
      </c>
      <c r="J1775" s="19">
        <v>1772</v>
      </c>
      <c r="K1775" s="30" t="str">
        <f t="shared" si="470"/>
        <v/>
      </c>
      <c r="L1775" s="77" t="str">
        <f t="shared" si="471"/>
        <v/>
      </c>
      <c r="M1775" s="27" t="str">
        <f t="shared" si="477"/>
        <v/>
      </c>
      <c r="N1775" s="22" t="str">
        <f t="shared" si="472"/>
        <v/>
      </c>
      <c r="O1775" s="28" t="str">
        <f t="shared" ca="1" si="473"/>
        <v/>
      </c>
      <c r="P1775" s="28" t="str">
        <f t="shared" ca="1" si="474"/>
        <v/>
      </c>
      <c r="Q1775" s="20" t="str">
        <f ca="1">IF(O1775="","",SUM($P$4:$P1775))</f>
        <v/>
      </c>
      <c r="R1775" s="28" t="e">
        <f t="shared" si="480"/>
        <v>#N/A</v>
      </c>
      <c r="S1775" s="77">
        <f ca="1">SUM(L$4:L1775)</f>
        <v>2.0942968194393936</v>
      </c>
      <c r="T1775" s="80">
        <f t="shared" ca="1" si="475"/>
        <v>1</v>
      </c>
      <c r="U1775" s="80" t="e">
        <f t="shared" ca="1" si="476"/>
        <v>#N/A</v>
      </c>
      <c r="V1775" s="2"/>
      <c r="W1775" s="2"/>
      <c r="X1775" s="2"/>
      <c r="Y1775" s="2"/>
      <c r="AB1775" s="6"/>
      <c r="AC1775" s="6"/>
      <c r="AP1775" s="35" t="e">
        <f t="shared" si="478"/>
        <v>#N/A</v>
      </c>
      <c r="AQ1775" s="78" t="e">
        <f t="shared" ca="1" si="479"/>
        <v>#N/A</v>
      </c>
    </row>
    <row r="1776" spans="1:43">
      <c r="A1776" s="74">
        <v>3.0293837776852102</v>
      </c>
      <c r="B1776" s="74">
        <v>18217</v>
      </c>
      <c r="C1776" s="35">
        <v>0</v>
      </c>
      <c r="D1776" s="35">
        <f t="shared" ca="1" si="466"/>
        <v>39</v>
      </c>
      <c r="E1776" s="35">
        <f t="shared" ca="1" si="467"/>
        <v>2.0559874548334071E-3</v>
      </c>
      <c r="F1776" s="35">
        <f ca="1">E1776*'Input Sheet'!$D$2/SUM(OFFSET($E$4,0,0,'Input Sheet'!$D$2))</f>
        <v>0.95891114535182798</v>
      </c>
      <c r="G1776" s="35" t="str">
        <f t="shared" si="468"/>
        <v/>
      </c>
      <c r="H1776" s="35" t="str">
        <f t="shared" si="469"/>
        <v/>
      </c>
      <c r="J1776" s="19">
        <v>1773</v>
      </c>
      <c r="K1776" s="30" t="str">
        <f t="shared" si="470"/>
        <v/>
      </c>
      <c r="L1776" s="77" t="str">
        <f t="shared" si="471"/>
        <v/>
      </c>
      <c r="M1776" s="27" t="str">
        <f t="shared" si="477"/>
        <v/>
      </c>
      <c r="N1776" s="22" t="str">
        <f t="shared" si="472"/>
        <v/>
      </c>
      <c r="O1776" s="28" t="str">
        <f t="shared" ca="1" si="473"/>
        <v/>
      </c>
      <c r="P1776" s="28" t="str">
        <f t="shared" ca="1" si="474"/>
        <v/>
      </c>
      <c r="Q1776" s="20" t="str">
        <f ca="1">IF(O1776="","",SUM($P$4:$P1776))</f>
        <v/>
      </c>
      <c r="R1776" s="28" t="e">
        <f t="shared" si="480"/>
        <v>#N/A</v>
      </c>
      <c r="S1776" s="77">
        <f ca="1">SUM(L$4:L1776)</f>
        <v>2.0942968194393936</v>
      </c>
      <c r="T1776" s="80">
        <f t="shared" ca="1" si="475"/>
        <v>1</v>
      </c>
      <c r="U1776" s="80" t="e">
        <f t="shared" ca="1" si="476"/>
        <v>#N/A</v>
      </c>
      <c r="V1776" s="2"/>
      <c r="W1776" s="2"/>
      <c r="X1776" s="2"/>
      <c r="Y1776" s="2"/>
      <c r="AB1776" s="6"/>
      <c r="AC1776" s="6"/>
      <c r="AP1776" s="35" t="e">
        <f t="shared" si="478"/>
        <v>#N/A</v>
      </c>
      <c r="AQ1776" s="78" t="e">
        <f t="shared" ca="1" si="479"/>
        <v>#N/A</v>
      </c>
    </row>
    <row r="1777" spans="1:43">
      <c r="A1777" s="74">
        <v>2.9745116927373298</v>
      </c>
      <c r="B1777" s="74">
        <v>18218</v>
      </c>
      <c r="C1777" s="35">
        <v>0</v>
      </c>
      <c r="D1777" s="35">
        <f t="shared" ca="1" si="466"/>
        <v>38</v>
      </c>
      <c r="E1777" s="35">
        <f t="shared" ca="1" si="467"/>
        <v>1.5419905911250552E-3</v>
      </c>
      <c r="F1777" s="35">
        <f ca="1">E1777*'Input Sheet'!$D$2/SUM(OFFSET($E$4,0,0,'Input Sheet'!$D$2))</f>
        <v>0.71918335901387087</v>
      </c>
      <c r="G1777" s="35" t="str">
        <f t="shared" si="468"/>
        <v/>
      </c>
      <c r="H1777" s="35" t="str">
        <f t="shared" si="469"/>
        <v/>
      </c>
      <c r="J1777" s="19">
        <v>1774</v>
      </c>
      <c r="K1777" s="30" t="str">
        <f t="shared" si="470"/>
        <v/>
      </c>
      <c r="L1777" s="77" t="str">
        <f t="shared" si="471"/>
        <v/>
      </c>
      <c r="M1777" s="27" t="str">
        <f t="shared" si="477"/>
        <v/>
      </c>
      <c r="N1777" s="22" t="str">
        <f t="shared" si="472"/>
        <v/>
      </c>
      <c r="O1777" s="28" t="str">
        <f t="shared" ca="1" si="473"/>
        <v/>
      </c>
      <c r="P1777" s="28" t="str">
        <f t="shared" ca="1" si="474"/>
        <v/>
      </c>
      <c r="Q1777" s="20" t="str">
        <f ca="1">IF(O1777="","",SUM($P$4:$P1777))</f>
        <v/>
      </c>
      <c r="R1777" s="28" t="e">
        <f t="shared" si="480"/>
        <v>#N/A</v>
      </c>
      <c r="S1777" s="77">
        <f ca="1">SUM(L$4:L1777)</f>
        <v>2.0942968194393936</v>
      </c>
      <c r="T1777" s="80">
        <f t="shared" ca="1" si="475"/>
        <v>1</v>
      </c>
      <c r="U1777" s="80" t="e">
        <f t="shared" ca="1" si="476"/>
        <v>#N/A</v>
      </c>
      <c r="V1777" s="2"/>
      <c r="W1777" s="2"/>
      <c r="X1777" s="2"/>
      <c r="Y1777" s="2"/>
      <c r="AB1777" s="6"/>
      <c r="AC1777" s="6"/>
      <c r="AP1777" s="35" t="e">
        <f t="shared" si="478"/>
        <v>#N/A</v>
      </c>
      <c r="AQ1777" s="78" t="e">
        <f t="shared" ca="1" si="479"/>
        <v>#N/A</v>
      </c>
    </row>
    <row r="1778" spans="1:43">
      <c r="A1778" s="74">
        <v>2.4814426285022999</v>
      </c>
      <c r="B1778" s="74">
        <v>18219</v>
      </c>
      <c r="C1778" s="35">
        <v>7.6142131979695396E-2</v>
      </c>
      <c r="D1778" s="35">
        <f t="shared" ca="1" si="466"/>
        <v>27</v>
      </c>
      <c r="E1778" s="35">
        <f t="shared" ca="1" si="467"/>
        <v>8.077093572559813E-4</v>
      </c>
      <c r="F1778" s="35">
        <f ca="1">E1778*'Input Sheet'!$D$2/SUM(OFFSET($E$4,0,0,'Input Sheet'!$D$2))</f>
        <v>0.3767150928167895</v>
      </c>
      <c r="G1778" s="35">
        <f t="shared" si="468"/>
        <v>2.4814426285022999</v>
      </c>
      <c r="H1778" s="35">
        <f t="shared" si="469"/>
        <v>1</v>
      </c>
      <c r="J1778" s="19">
        <v>1775</v>
      </c>
      <c r="K1778" s="30" t="str">
        <f t="shared" si="470"/>
        <v/>
      </c>
      <c r="L1778" s="77" t="str">
        <f t="shared" si="471"/>
        <v/>
      </c>
      <c r="M1778" s="27" t="str">
        <f t="shared" si="477"/>
        <v/>
      </c>
      <c r="N1778" s="22" t="str">
        <f t="shared" si="472"/>
        <v/>
      </c>
      <c r="O1778" s="28" t="str">
        <f t="shared" ca="1" si="473"/>
        <v/>
      </c>
      <c r="P1778" s="28" t="str">
        <f t="shared" ca="1" si="474"/>
        <v/>
      </c>
      <c r="Q1778" s="20" t="str">
        <f ca="1">IF(O1778="","",SUM($P$4:$P1778))</f>
        <v/>
      </c>
      <c r="R1778" s="28" t="e">
        <f t="shared" si="480"/>
        <v>#N/A</v>
      </c>
      <c r="S1778" s="77">
        <f ca="1">SUM(L$4:L1778)</f>
        <v>2.0942968194393936</v>
      </c>
      <c r="T1778" s="80">
        <f t="shared" ca="1" si="475"/>
        <v>1</v>
      </c>
      <c r="U1778" s="80" t="e">
        <f t="shared" ca="1" si="476"/>
        <v>#N/A</v>
      </c>
      <c r="V1778" s="2"/>
      <c r="W1778" s="2"/>
      <c r="X1778" s="2"/>
      <c r="Y1778" s="2"/>
      <c r="AB1778" s="6"/>
      <c r="AC1778" s="6"/>
      <c r="AP1778" s="35" t="e">
        <f t="shared" si="478"/>
        <v>#N/A</v>
      </c>
      <c r="AQ1778" s="78" t="e">
        <f t="shared" ca="1" si="479"/>
        <v>#N/A</v>
      </c>
    </row>
    <row r="1779" spans="1:43">
      <c r="A1779" s="74">
        <v>2.8413594704548499</v>
      </c>
      <c r="B1779" s="74">
        <v>18220</v>
      </c>
      <c r="C1779" s="35">
        <v>5.5045871559633003E-2</v>
      </c>
      <c r="D1779" s="35">
        <f t="shared" ca="1" si="466"/>
        <v>35</v>
      </c>
      <c r="E1779" s="35">
        <f t="shared" ca="1" si="467"/>
        <v>1.3846446124388249E-3</v>
      </c>
      <c r="F1779" s="35">
        <f ca="1">E1779*'Input Sheet'!$D$2/SUM(OFFSET($E$4,0,0,'Input Sheet'!$D$2))</f>
        <v>0.64579730197163909</v>
      </c>
      <c r="G1779" s="35">
        <f t="shared" si="468"/>
        <v>2.8413594704548499</v>
      </c>
      <c r="H1779" s="35">
        <f t="shared" si="469"/>
        <v>1</v>
      </c>
      <c r="J1779" s="19">
        <v>1776</v>
      </c>
      <c r="K1779" s="30" t="str">
        <f t="shared" si="470"/>
        <v/>
      </c>
      <c r="L1779" s="77" t="str">
        <f t="shared" si="471"/>
        <v/>
      </c>
      <c r="M1779" s="27" t="str">
        <f t="shared" si="477"/>
        <v/>
      </c>
      <c r="N1779" s="22" t="str">
        <f t="shared" si="472"/>
        <v/>
      </c>
      <c r="O1779" s="28" t="str">
        <f t="shared" ca="1" si="473"/>
        <v/>
      </c>
      <c r="P1779" s="28" t="str">
        <f t="shared" ca="1" si="474"/>
        <v/>
      </c>
      <c r="Q1779" s="20" t="str">
        <f ca="1">IF(O1779="","",SUM($P$4:$P1779))</f>
        <v/>
      </c>
      <c r="R1779" s="28" t="e">
        <f t="shared" si="480"/>
        <v>#N/A</v>
      </c>
      <c r="S1779" s="77">
        <f ca="1">SUM(L$4:L1779)</f>
        <v>2.0942968194393936</v>
      </c>
      <c r="T1779" s="80">
        <f t="shared" ca="1" si="475"/>
        <v>1</v>
      </c>
      <c r="U1779" s="80" t="e">
        <f t="shared" ca="1" si="476"/>
        <v>#N/A</v>
      </c>
      <c r="V1779" s="2"/>
      <c r="W1779" s="2"/>
      <c r="X1779" s="2"/>
      <c r="Y1779" s="2"/>
      <c r="AB1779" s="6"/>
      <c r="AC1779" s="6"/>
      <c r="AP1779" s="35" t="e">
        <f t="shared" si="478"/>
        <v>#N/A</v>
      </c>
      <c r="AQ1779" s="78" t="e">
        <f t="shared" ca="1" si="479"/>
        <v>#N/A</v>
      </c>
    </row>
    <row r="1780" spans="1:43">
      <c r="A1780" s="74">
        <v>2.88536122003151</v>
      </c>
      <c r="B1780" s="74">
        <v>18221</v>
      </c>
      <c r="C1780" s="35">
        <v>4.8309178743961402E-3</v>
      </c>
      <c r="D1780" s="35">
        <f t="shared" ca="1" si="466"/>
        <v>36</v>
      </c>
      <c r="E1780" s="35">
        <f t="shared" ca="1" si="467"/>
        <v>1.6752490372716649E-3</v>
      </c>
      <c r="F1780" s="35">
        <f ca="1">E1780*'Input Sheet'!$D$2/SUM(OFFSET($E$4,0,0,'Input Sheet'!$D$2))</f>
        <v>0.78133500732371164</v>
      </c>
      <c r="G1780" s="35">
        <f t="shared" si="468"/>
        <v>2.88536122003151</v>
      </c>
      <c r="H1780" s="35">
        <f t="shared" si="469"/>
        <v>1</v>
      </c>
      <c r="J1780" s="19">
        <v>1777</v>
      </c>
      <c r="K1780" s="30" t="str">
        <f t="shared" si="470"/>
        <v/>
      </c>
      <c r="L1780" s="77" t="str">
        <f t="shared" si="471"/>
        <v/>
      </c>
      <c r="M1780" s="27" t="str">
        <f t="shared" si="477"/>
        <v/>
      </c>
      <c r="N1780" s="22" t="str">
        <f t="shared" si="472"/>
        <v/>
      </c>
      <c r="O1780" s="28" t="str">
        <f t="shared" ca="1" si="473"/>
        <v/>
      </c>
      <c r="P1780" s="28" t="str">
        <f t="shared" ca="1" si="474"/>
        <v/>
      </c>
      <c r="Q1780" s="20" t="str">
        <f ca="1">IF(O1780="","",SUM($P$4:$P1780))</f>
        <v/>
      </c>
      <c r="R1780" s="28" t="e">
        <f t="shared" si="480"/>
        <v>#N/A</v>
      </c>
      <c r="S1780" s="77">
        <f ca="1">SUM(L$4:L1780)</f>
        <v>2.0942968194393936</v>
      </c>
      <c r="T1780" s="80">
        <f t="shared" ca="1" si="475"/>
        <v>1</v>
      </c>
      <c r="U1780" s="80" t="e">
        <f t="shared" ca="1" si="476"/>
        <v>#N/A</v>
      </c>
      <c r="V1780" s="2"/>
      <c r="W1780" s="2"/>
      <c r="X1780" s="2"/>
      <c r="Y1780" s="2"/>
      <c r="AB1780" s="6"/>
      <c r="AC1780" s="6"/>
      <c r="AP1780" s="35" t="e">
        <f t="shared" si="478"/>
        <v>#N/A</v>
      </c>
      <c r="AQ1780" s="78" t="e">
        <f t="shared" ca="1" si="479"/>
        <v>#N/A</v>
      </c>
    </row>
    <row r="1781" spans="1:43">
      <c r="A1781" s="74">
        <v>2.5352941200427699</v>
      </c>
      <c r="B1781" s="74">
        <v>18223</v>
      </c>
      <c r="C1781" s="35">
        <v>4.8245614035087703E-2</v>
      </c>
      <c r="D1781" s="35">
        <f t="shared" ca="1" si="466"/>
        <v>29</v>
      </c>
      <c r="E1781" s="35">
        <f t="shared" ca="1" si="467"/>
        <v>1.0943159033790714E-3</v>
      </c>
      <c r="F1781" s="35">
        <f ca="1">E1781*'Input Sheet'!$D$2/SUM(OFFSET($E$4,0,0,'Input Sheet'!$D$2))</f>
        <v>0.51038819026790838</v>
      </c>
      <c r="G1781" s="35">
        <f t="shared" si="468"/>
        <v>2.5352941200427699</v>
      </c>
      <c r="H1781" s="35">
        <f t="shared" si="469"/>
        <v>2</v>
      </c>
      <c r="J1781" s="19">
        <v>1778</v>
      </c>
      <c r="K1781" s="30" t="str">
        <f t="shared" si="470"/>
        <v/>
      </c>
      <c r="L1781" s="77" t="str">
        <f t="shared" si="471"/>
        <v/>
      </c>
      <c r="M1781" s="27" t="str">
        <f t="shared" si="477"/>
        <v/>
      </c>
      <c r="N1781" s="22" t="str">
        <f t="shared" si="472"/>
        <v/>
      </c>
      <c r="O1781" s="28" t="str">
        <f t="shared" ca="1" si="473"/>
        <v/>
      </c>
      <c r="P1781" s="28" t="str">
        <f t="shared" ca="1" si="474"/>
        <v/>
      </c>
      <c r="Q1781" s="20" t="str">
        <f ca="1">IF(O1781="","",SUM($P$4:$P1781))</f>
        <v/>
      </c>
      <c r="R1781" s="28" t="e">
        <f t="shared" si="480"/>
        <v>#N/A</v>
      </c>
      <c r="S1781" s="77">
        <f ca="1">SUM(L$4:L1781)</f>
        <v>2.0942968194393936</v>
      </c>
      <c r="T1781" s="80">
        <f t="shared" ca="1" si="475"/>
        <v>1</v>
      </c>
      <c r="U1781" s="80" t="e">
        <f t="shared" ca="1" si="476"/>
        <v>#N/A</v>
      </c>
      <c r="V1781" s="2"/>
      <c r="W1781" s="2"/>
      <c r="X1781" s="2"/>
      <c r="Y1781" s="2"/>
      <c r="AB1781" s="6"/>
      <c r="AC1781" s="6"/>
      <c r="AP1781" s="35" t="e">
        <f t="shared" si="478"/>
        <v>#N/A</v>
      </c>
      <c r="AQ1781" s="78" t="e">
        <f t="shared" ca="1" si="479"/>
        <v>#N/A</v>
      </c>
    </row>
    <row r="1782" spans="1:43">
      <c r="A1782" s="74">
        <v>2.4440447959180802</v>
      </c>
      <c r="B1782" s="74">
        <v>18224</v>
      </c>
      <c r="C1782" s="35">
        <v>2.1367521367521399E-2</v>
      </c>
      <c r="D1782" s="35">
        <f t="shared" ca="1" si="466"/>
        <v>27</v>
      </c>
      <c r="E1782" s="35">
        <f t="shared" ca="1" si="467"/>
        <v>8.077093572559813E-4</v>
      </c>
      <c r="F1782" s="35">
        <f ca="1">E1782*'Input Sheet'!$D$2/SUM(OFFSET($E$4,0,0,'Input Sheet'!$D$2))</f>
        <v>0.3767150928167895</v>
      </c>
      <c r="G1782" s="35">
        <f t="shared" si="468"/>
        <v>2.4440447959180802</v>
      </c>
      <c r="H1782" s="35">
        <f t="shared" si="469"/>
        <v>1</v>
      </c>
      <c r="J1782" s="19">
        <v>1779</v>
      </c>
      <c r="K1782" s="30" t="str">
        <f t="shared" si="470"/>
        <v/>
      </c>
      <c r="L1782" s="77" t="str">
        <f t="shared" si="471"/>
        <v/>
      </c>
      <c r="M1782" s="27" t="str">
        <f t="shared" si="477"/>
        <v/>
      </c>
      <c r="N1782" s="22" t="str">
        <f t="shared" si="472"/>
        <v/>
      </c>
      <c r="O1782" s="28" t="str">
        <f t="shared" ca="1" si="473"/>
        <v/>
      </c>
      <c r="P1782" s="28" t="str">
        <f t="shared" ca="1" si="474"/>
        <v/>
      </c>
      <c r="Q1782" s="20" t="str">
        <f ca="1">IF(O1782="","",SUM($P$4:$P1782))</f>
        <v/>
      </c>
      <c r="R1782" s="28" t="e">
        <f t="shared" si="480"/>
        <v>#N/A</v>
      </c>
      <c r="S1782" s="77">
        <f ca="1">SUM(L$4:L1782)</f>
        <v>2.0942968194393936</v>
      </c>
      <c r="T1782" s="80">
        <f t="shared" ca="1" si="475"/>
        <v>1</v>
      </c>
      <c r="U1782" s="80" t="e">
        <f t="shared" ca="1" si="476"/>
        <v>#N/A</v>
      </c>
      <c r="V1782" s="2"/>
      <c r="W1782" s="2"/>
      <c r="X1782" s="2"/>
      <c r="Y1782" s="2"/>
      <c r="AB1782" s="6"/>
      <c r="AC1782" s="6"/>
      <c r="AP1782" s="35" t="e">
        <f t="shared" si="478"/>
        <v>#N/A</v>
      </c>
      <c r="AQ1782" s="78" t="e">
        <f t="shared" ca="1" si="479"/>
        <v>#N/A</v>
      </c>
    </row>
    <row r="1783" spans="1:43">
      <c r="A1783" s="74">
        <v>2.3909351071033802</v>
      </c>
      <c r="B1783" s="74">
        <v>18225</v>
      </c>
      <c r="C1783" s="35">
        <v>0.13736263736263701</v>
      </c>
      <c r="D1783" s="35">
        <f t="shared" ca="1" si="466"/>
        <v>26</v>
      </c>
      <c r="E1783" s="35">
        <f t="shared" ca="1" si="467"/>
        <v>8.2740958548173696E-4</v>
      </c>
      <c r="F1783" s="35">
        <f ca="1">E1783*'Input Sheet'!$D$2/SUM(OFFSET($E$4,0,0,'Input Sheet'!$D$2))</f>
        <v>0.38590326581232098</v>
      </c>
      <c r="G1783" s="35">
        <f t="shared" si="468"/>
        <v>2.3909351071033802</v>
      </c>
      <c r="H1783" s="35">
        <f t="shared" si="469"/>
        <v>2</v>
      </c>
      <c r="J1783" s="19">
        <v>1780</v>
      </c>
      <c r="K1783" s="30" t="str">
        <f t="shared" si="470"/>
        <v/>
      </c>
      <c r="L1783" s="77" t="str">
        <f t="shared" si="471"/>
        <v/>
      </c>
      <c r="M1783" s="27" t="str">
        <f t="shared" si="477"/>
        <v/>
      </c>
      <c r="N1783" s="22" t="str">
        <f t="shared" si="472"/>
        <v/>
      </c>
      <c r="O1783" s="28" t="str">
        <f t="shared" ca="1" si="473"/>
        <v/>
      </c>
      <c r="P1783" s="28" t="str">
        <f t="shared" ca="1" si="474"/>
        <v/>
      </c>
      <c r="Q1783" s="20" t="str">
        <f ca="1">IF(O1783="","",SUM($P$4:$P1783))</f>
        <v/>
      </c>
      <c r="R1783" s="28" t="e">
        <f t="shared" si="480"/>
        <v>#N/A</v>
      </c>
      <c r="S1783" s="77">
        <f ca="1">SUM(L$4:L1783)</f>
        <v>2.0942968194393936</v>
      </c>
      <c r="T1783" s="80">
        <f t="shared" ca="1" si="475"/>
        <v>1</v>
      </c>
      <c r="U1783" s="80" t="e">
        <f t="shared" ca="1" si="476"/>
        <v>#N/A</v>
      </c>
      <c r="V1783" s="2"/>
      <c r="W1783" s="2"/>
      <c r="X1783" s="2"/>
      <c r="Y1783" s="2"/>
      <c r="AB1783" s="6"/>
      <c r="AC1783" s="6"/>
      <c r="AP1783" s="35" t="e">
        <f t="shared" si="478"/>
        <v>#N/A</v>
      </c>
      <c r="AQ1783" s="78" t="e">
        <f t="shared" ca="1" si="479"/>
        <v>#N/A</v>
      </c>
    </row>
    <row r="1784" spans="1:43">
      <c r="A1784" s="74">
        <v>2.7092699609758299</v>
      </c>
      <c r="B1784" s="74">
        <v>18227</v>
      </c>
      <c r="C1784" s="35">
        <v>7.8817733990147798E-2</v>
      </c>
      <c r="D1784" s="35">
        <f t="shared" ca="1" si="466"/>
        <v>32</v>
      </c>
      <c r="E1784" s="35">
        <f t="shared" ca="1" si="467"/>
        <v>9.4891728684618783E-4</v>
      </c>
      <c r="F1784" s="35">
        <f ca="1">E1784*'Input Sheet'!$D$2/SUM(OFFSET($E$4,0,0,'Input Sheet'!$D$2))</f>
        <v>0.44257437477776673</v>
      </c>
      <c r="G1784" s="35">
        <f t="shared" si="468"/>
        <v>2.7092699609758299</v>
      </c>
      <c r="H1784" s="35">
        <f t="shared" si="469"/>
        <v>1</v>
      </c>
      <c r="J1784" s="19">
        <v>1781</v>
      </c>
      <c r="K1784" s="30" t="str">
        <f t="shared" si="470"/>
        <v/>
      </c>
      <c r="L1784" s="77" t="str">
        <f t="shared" si="471"/>
        <v/>
      </c>
      <c r="M1784" s="27" t="str">
        <f t="shared" si="477"/>
        <v/>
      </c>
      <c r="N1784" s="22" t="str">
        <f t="shared" si="472"/>
        <v/>
      </c>
      <c r="O1784" s="28" t="str">
        <f t="shared" ca="1" si="473"/>
        <v/>
      </c>
      <c r="P1784" s="28" t="str">
        <f t="shared" ca="1" si="474"/>
        <v/>
      </c>
      <c r="Q1784" s="20" t="str">
        <f ca="1">IF(O1784="","",SUM($P$4:$P1784))</f>
        <v/>
      </c>
      <c r="R1784" s="28" t="e">
        <f t="shared" si="480"/>
        <v>#N/A</v>
      </c>
      <c r="S1784" s="77">
        <f ca="1">SUM(L$4:L1784)</f>
        <v>2.0942968194393936</v>
      </c>
      <c r="T1784" s="80">
        <f t="shared" ca="1" si="475"/>
        <v>1</v>
      </c>
      <c r="U1784" s="80" t="e">
        <f t="shared" ca="1" si="476"/>
        <v>#N/A</v>
      </c>
      <c r="V1784" s="2"/>
      <c r="W1784" s="2"/>
      <c r="X1784" s="2"/>
      <c r="Y1784" s="2"/>
      <c r="AB1784" s="6"/>
      <c r="AC1784" s="6"/>
      <c r="AP1784" s="35" t="e">
        <f t="shared" si="478"/>
        <v>#N/A</v>
      </c>
      <c r="AQ1784" s="78" t="e">
        <f t="shared" ca="1" si="479"/>
        <v>#N/A</v>
      </c>
    </row>
    <row r="1785" spans="1:43">
      <c r="A1785" s="74">
        <v>2.6354837468149102</v>
      </c>
      <c r="B1785" s="74">
        <v>18230</v>
      </c>
      <c r="C1785" s="35">
        <v>0.09</v>
      </c>
      <c r="D1785" s="35">
        <f t="shared" ca="1" si="466"/>
        <v>31</v>
      </c>
      <c r="E1785" s="35">
        <f t="shared" ca="1" si="467"/>
        <v>1.2923349716095702E-3</v>
      </c>
      <c r="F1785" s="35">
        <f ca="1">E1785*'Input Sheet'!$D$2/SUM(OFFSET($E$4,0,0,'Input Sheet'!$D$2))</f>
        <v>0.60274414850686331</v>
      </c>
      <c r="G1785" s="35">
        <f t="shared" si="468"/>
        <v>2.6354837468149102</v>
      </c>
      <c r="H1785" s="35">
        <f t="shared" si="469"/>
        <v>1</v>
      </c>
      <c r="J1785" s="19">
        <v>1782</v>
      </c>
      <c r="K1785" s="30" t="str">
        <f t="shared" si="470"/>
        <v/>
      </c>
      <c r="L1785" s="77" t="str">
        <f t="shared" si="471"/>
        <v/>
      </c>
      <c r="M1785" s="27" t="str">
        <f t="shared" si="477"/>
        <v/>
      </c>
      <c r="N1785" s="22" t="str">
        <f t="shared" si="472"/>
        <v/>
      </c>
      <c r="O1785" s="28" t="str">
        <f t="shared" ca="1" si="473"/>
        <v/>
      </c>
      <c r="P1785" s="28" t="str">
        <f t="shared" ca="1" si="474"/>
        <v/>
      </c>
      <c r="Q1785" s="20" t="str">
        <f ca="1">IF(O1785="","",SUM($P$4:$P1785))</f>
        <v/>
      </c>
      <c r="R1785" s="28" t="e">
        <f t="shared" si="480"/>
        <v>#N/A</v>
      </c>
      <c r="S1785" s="77">
        <f ca="1">SUM(L$4:L1785)</f>
        <v>2.0942968194393936</v>
      </c>
      <c r="T1785" s="80">
        <f t="shared" ca="1" si="475"/>
        <v>1</v>
      </c>
      <c r="U1785" s="80" t="e">
        <f t="shared" ca="1" si="476"/>
        <v>#N/A</v>
      </c>
      <c r="V1785" s="2"/>
      <c r="W1785" s="2"/>
      <c r="X1785" s="2"/>
      <c r="Y1785" s="2"/>
      <c r="AB1785" s="6"/>
      <c r="AC1785" s="6"/>
      <c r="AP1785" s="35" t="e">
        <f t="shared" si="478"/>
        <v>#N/A</v>
      </c>
      <c r="AQ1785" s="78" t="e">
        <f t="shared" ca="1" si="479"/>
        <v>#N/A</v>
      </c>
    </row>
    <row r="1786" spans="1:43">
      <c r="A1786" s="74">
        <v>2.7767011839884099</v>
      </c>
      <c r="B1786" s="74">
        <v>18231</v>
      </c>
      <c r="C1786" s="35">
        <v>5.6179775280898901E-3</v>
      </c>
      <c r="D1786" s="35">
        <f t="shared" ca="1" si="466"/>
        <v>34</v>
      </c>
      <c r="E1786" s="35">
        <f t="shared" ca="1" si="467"/>
        <v>1.3846446124388249E-3</v>
      </c>
      <c r="F1786" s="35">
        <f ca="1">E1786*'Input Sheet'!$D$2/SUM(OFFSET($E$4,0,0,'Input Sheet'!$D$2))</f>
        <v>0.64579730197163909</v>
      </c>
      <c r="G1786" s="35">
        <f t="shared" si="468"/>
        <v>2.7767011839884099</v>
      </c>
      <c r="H1786" s="35">
        <f t="shared" si="469"/>
        <v>1</v>
      </c>
      <c r="J1786" s="19">
        <v>1783</v>
      </c>
      <c r="K1786" s="30" t="str">
        <f t="shared" si="470"/>
        <v/>
      </c>
      <c r="L1786" s="77" t="str">
        <f t="shared" si="471"/>
        <v/>
      </c>
      <c r="M1786" s="27" t="str">
        <f t="shared" si="477"/>
        <v/>
      </c>
      <c r="N1786" s="22" t="str">
        <f t="shared" si="472"/>
        <v/>
      </c>
      <c r="O1786" s="28" t="str">
        <f t="shared" ca="1" si="473"/>
        <v/>
      </c>
      <c r="P1786" s="28" t="str">
        <f t="shared" ca="1" si="474"/>
        <v/>
      </c>
      <c r="Q1786" s="20" t="str">
        <f ca="1">IF(O1786="","",SUM($P$4:$P1786))</f>
        <v/>
      </c>
      <c r="R1786" s="28" t="e">
        <f t="shared" si="480"/>
        <v>#N/A</v>
      </c>
      <c r="S1786" s="77">
        <f ca="1">SUM(L$4:L1786)</f>
        <v>2.0942968194393936</v>
      </c>
      <c r="T1786" s="80">
        <f t="shared" ca="1" si="475"/>
        <v>1</v>
      </c>
      <c r="U1786" s="80" t="e">
        <f t="shared" ca="1" si="476"/>
        <v>#N/A</v>
      </c>
      <c r="V1786" s="2"/>
      <c r="W1786" s="2"/>
      <c r="X1786" s="2"/>
      <c r="Y1786" s="2"/>
      <c r="AB1786" s="6"/>
      <c r="AC1786" s="6"/>
      <c r="AP1786" s="35" t="e">
        <f t="shared" si="478"/>
        <v>#N/A</v>
      </c>
      <c r="AQ1786" s="78" t="e">
        <f t="shared" ca="1" si="479"/>
        <v>#N/A</v>
      </c>
    </row>
    <row r="1787" spans="1:43">
      <c r="A1787" s="74">
        <v>2.6981005456233902</v>
      </c>
      <c r="B1787" s="74">
        <v>18232</v>
      </c>
      <c r="C1787" s="35">
        <v>0</v>
      </c>
      <c r="D1787" s="35">
        <f t="shared" ca="1" si="466"/>
        <v>32</v>
      </c>
      <c r="E1787" s="35">
        <f t="shared" ca="1" si="467"/>
        <v>9.4891728684618783E-4</v>
      </c>
      <c r="F1787" s="35">
        <f ca="1">E1787*'Input Sheet'!$D$2/SUM(OFFSET($E$4,0,0,'Input Sheet'!$D$2))</f>
        <v>0.44257437477776673</v>
      </c>
      <c r="G1787" s="35" t="str">
        <f t="shared" si="468"/>
        <v/>
      </c>
      <c r="H1787" s="35" t="str">
        <f t="shared" si="469"/>
        <v/>
      </c>
      <c r="J1787" s="19">
        <v>1784</v>
      </c>
      <c r="K1787" s="30" t="str">
        <f t="shared" si="470"/>
        <v/>
      </c>
      <c r="L1787" s="77" t="str">
        <f t="shared" si="471"/>
        <v/>
      </c>
      <c r="M1787" s="27" t="str">
        <f t="shared" si="477"/>
        <v/>
      </c>
      <c r="N1787" s="22" t="str">
        <f t="shared" si="472"/>
        <v/>
      </c>
      <c r="O1787" s="28" t="str">
        <f t="shared" ca="1" si="473"/>
        <v/>
      </c>
      <c r="P1787" s="28" t="str">
        <f t="shared" ca="1" si="474"/>
        <v/>
      </c>
      <c r="Q1787" s="20" t="str">
        <f ca="1">IF(O1787="","",SUM($P$4:$P1787))</f>
        <v/>
      </c>
      <c r="R1787" s="28" t="e">
        <f t="shared" si="480"/>
        <v>#N/A</v>
      </c>
      <c r="S1787" s="77">
        <f ca="1">SUM(L$4:L1787)</f>
        <v>2.0942968194393936</v>
      </c>
      <c r="T1787" s="80">
        <f t="shared" ca="1" si="475"/>
        <v>1</v>
      </c>
      <c r="U1787" s="80" t="e">
        <f t="shared" ca="1" si="476"/>
        <v>#N/A</v>
      </c>
      <c r="V1787" s="2"/>
      <c r="W1787" s="2"/>
      <c r="X1787" s="2"/>
      <c r="Y1787" s="2"/>
      <c r="AB1787" s="6"/>
      <c r="AC1787" s="6"/>
      <c r="AP1787" s="35" t="e">
        <f t="shared" si="478"/>
        <v>#N/A</v>
      </c>
      <c r="AQ1787" s="78" t="e">
        <f t="shared" ca="1" si="479"/>
        <v>#N/A</v>
      </c>
    </row>
    <row r="1788" spans="1:43">
      <c r="A1788" s="74">
        <v>2.5854607295085001</v>
      </c>
      <c r="B1788" s="74">
        <v>18233</v>
      </c>
      <c r="C1788" s="35">
        <v>0</v>
      </c>
      <c r="D1788" s="35">
        <f t="shared" ca="1" si="466"/>
        <v>30</v>
      </c>
      <c r="E1788" s="35">
        <f t="shared" ca="1" si="467"/>
        <v>1.2681791777477088E-3</v>
      </c>
      <c r="F1788" s="35">
        <f ca="1">E1788*'Input Sheet'!$D$2/SUM(OFFSET($E$4,0,0,'Input Sheet'!$D$2))</f>
        <v>0.59147790274037981</v>
      </c>
      <c r="G1788" s="35" t="str">
        <f t="shared" si="468"/>
        <v/>
      </c>
      <c r="H1788" s="35" t="str">
        <f t="shared" si="469"/>
        <v/>
      </c>
      <c r="J1788" s="19">
        <v>1785</v>
      </c>
      <c r="K1788" s="30" t="str">
        <f t="shared" si="470"/>
        <v/>
      </c>
      <c r="L1788" s="77" t="str">
        <f t="shared" si="471"/>
        <v/>
      </c>
      <c r="M1788" s="27" t="str">
        <f t="shared" si="477"/>
        <v/>
      </c>
      <c r="N1788" s="22" t="str">
        <f t="shared" si="472"/>
        <v/>
      </c>
      <c r="O1788" s="28" t="str">
        <f t="shared" ca="1" si="473"/>
        <v/>
      </c>
      <c r="P1788" s="28" t="str">
        <f t="shared" ca="1" si="474"/>
        <v/>
      </c>
      <c r="Q1788" s="20" t="str">
        <f ca="1">IF(O1788="","",SUM($P$4:$P1788))</f>
        <v/>
      </c>
      <c r="R1788" s="28" t="e">
        <f t="shared" si="480"/>
        <v>#N/A</v>
      </c>
      <c r="S1788" s="77">
        <f ca="1">SUM(L$4:L1788)</f>
        <v>2.0942968194393936</v>
      </c>
      <c r="T1788" s="80">
        <f t="shared" ca="1" si="475"/>
        <v>1</v>
      </c>
      <c r="U1788" s="80" t="e">
        <f t="shared" ca="1" si="476"/>
        <v>#N/A</v>
      </c>
      <c r="V1788" s="2"/>
      <c r="W1788" s="2"/>
      <c r="X1788" s="2"/>
      <c r="Y1788" s="2"/>
      <c r="AB1788" s="6"/>
      <c r="AC1788" s="6"/>
      <c r="AP1788" s="35" t="e">
        <f t="shared" si="478"/>
        <v>#N/A</v>
      </c>
      <c r="AQ1788" s="78" t="e">
        <f t="shared" ca="1" si="479"/>
        <v>#N/A</v>
      </c>
    </row>
    <row r="1789" spans="1:43">
      <c r="A1789" s="74">
        <v>2.7168377232995198</v>
      </c>
      <c r="B1789" s="74">
        <v>18234</v>
      </c>
      <c r="C1789" s="35">
        <v>5.1020408163265302E-3</v>
      </c>
      <c r="D1789" s="35">
        <f t="shared" ca="1" si="466"/>
        <v>32</v>
      </c>
      <c r="E1789" s="35">
        <f t="shared" ca="1" si="467"/>
        <v>9.4891728684618783E-4</v>
      </c>
      <c r="F1789" s="35">
        <f ca="1">E1789*'Input Sheet'!$D$2/SUM(OFFSET($E$4,0,0,'Input Sheet'!$D$2))</f>
        <v>0.44257437477776673</v>
      </c>
      <c r="G1789" s="35">
        <f t="shared" si="468"/>
        <v>2.7168377232995198</v>
      </c>
      <c r="H1789" s="35">
        <f t="shared" si="469"/>
        <v>1</v>
      </c>
      <c r="J1789" s="19">
        <v>1786</v>
      </c>
      <c r="K1789" s="30" t="str">
        <f t="shared" si="470"/>
        <v/>
      </c>
      <c r="L1789" s="77" t="str">
        <f t="shared" si="471"/>
        <v/>
      </c>
      <c r="M1789" s="27" t="str">
        <f t="shared" si="477"/>
        <v/>
      </c>
      <c r="N1789" s="22" t="str">
        <f t="shared" si="472"/>
        <v/>
      </c>
      <c r="O1789" s="28" t="str">
        <f t="shared" ca="1" si="473"/>
        <v/>
      </c>
      <c r="P1789" s="28" t="str">
        <f t="shared" ca="1" si="474"/>
        <v/>
      </c>
      <c r="Q1789" s="20" t="str">
        <f ca="1">IF(O1789="","",SUM($P$4:$P1789))</f>
        <v/>
      </c>
      <c r="R1789" s="28" t="e">
        <f t="shared" si="480"/>
        <v>#N/A</v>
      </c>
      <c r="S1789" s="77">
        <f ca="1">SUM(L$4:L1789)</f>
        <v>2.0942968194393936</v>
      </c>
      <c r="T1789" s="80">
        <f t="shared" ca="1" si="475"/>
        <v>1</v>
      </c>
      <c r="U1789" s="80" t="e">
        <f t="shared" ca="1" si="476"/>
        <v>#N/A</v>
      </c>
      <c r="V1789" s="2"/>
      <c r="W1789" s="2"/>
      <c r="X1789" s="2"/>
      <c r="Y1789" s="2"/>
      <c r="AB1789" s="6"/>
      <c r="AC1789" s="6"/>
      <c r="AP1789" s="35" t="e">
        <f t="shared" si="478"/>
        <v>#N/A</v>
      </c>
      <c r="AQ1789" s="78" t="e">
        <f t="shared" ca="1" si="479"/>
        <v>#N/A</v>
      </c>
    </row>
    <row r="1790" spans="1:43">
      <c r="A1790" s="74">
        <v>2.8135809885681899</v>
      </c>
      <c r="B1790" s="74">
        <v>18235</v>
      </c>
      <c r="C1790" s="35">
        <v>0</v>
      </c>
      <c r="D1790" s="35">
        <f t="shared" ca="1" si="466"/>
        <v>34</v>
      </c>
      <c r="E1790" s="35">
        <f t="shared" ca="1" si="467"/>
        <v>1.3846446124388249E-3</v>
      </c>
      <c r="F1790" s="35">
        <f ca="1">E1790*'Input Sheet'!$D$2/SUM(OFFSET($E$4,0,0,'Input Sheet'!$D$2))</f>
        <v>0.64579730197163909</v>
      </c>
      <c r="G1790" s="35" t="str">
        <f t="shared" si="468"/>
        <v/>
      </c>
      <c r="H1790" s="35" t="str">
        <f t="shared" si="469"/>
        <v/>
      </c>
      <c r="J1790" s="19">
        <v>1787</v>
      </c>
      <c r="K1790" s="30" t="str">
        <f t="shared" si="470"/>
        <v/>
      </c>
      <c r="L1790" s="77" t="str">
        <f t="shared" si="471"/>
        <v/>
      </c>
      <c r="M1790" s="27" t="str">
        <f t="shared" si="477"/>
        <v/>
      </c>
      <c r="N1790" s="22" t="str">
        <f t="shared" si="472"/>
        <v/>
      </c>
      <c r="O1790" s="28" t="str">
        <f t="shared" ca="1" si="473"/>
        <v/>
      </c>
      <c r="P1790" s="28" t="str">
        <f t="shared" ca="1" si="474"/>
        <v/>
      </c>
      <c r="Q1790" s="20" t="str">
        <f ca="1">IF(O1790="","",SUM($P$4:$P1790))</f>
        <v/>
      </c>
      <c r="R1790" s="28" t="e">
        <f t="shared" si="480"/>
        <v>#N/A</v>
      </c>
      <c r="S1790" s="77">
        <f ca="1">SUM(L$4:L1790)</f>
        <v>2.0942968194393936</v>
      </c>
      <c r="T1790" s="80">
        <f t="shared" ca="1" si="475"/>
        <v>1</v>
      </c>
      <c r="U1790" s="80" t="e">
        <f t="shared" ca="1" si="476"/>
        <v>#N/A</v>
      </c>
      <c r="V1790" s="2"/>
      <c r="W1790" s="2"/>
      <c r="X1790" s="2"/>
      <c r="Y1790" s="2"/>
      <c r="AB1790" s="6"/>
      <c r="AC1790" s="6"/>
      <c r="AP1790" s="35" t="e">
        <f t="shared" si="478"/>
        <v>#N/A</v>
      </c>
      <c r="AQ1790" s="78" t="e">
        <f t="shared" ca="1" si="479"/>
        <v>#N/A</v>
      </c>
    </row>
    <row r="1791" spans="1:43">
      <c r="A1791" s="74">
        <v>2.5092025223310999</v>
      </c>
      <c r="B1791" s="74">
        <v>18236</v>
      </c>
      <c r="C1791" s="35">
        <v>5.6497175141242903E-3</v>
      </c>
      <c r="D1791" s="35">
        <f t="shared" ca="1" si="466"/>
        <v>28</v>
      </c>
      <c r="E1791" s="35">
        <f t="shared" ca="1" si="467"/>
        <v>1.1799580175565639E-3</v>
      </c>
      <c r="F1791" s="35">
        <f ca="1">E1791*'Input Sheet'!$D$2/SUM(OFFSET($E$4,0,0,'Input Sheet'!$D$2))</f>
        <v>0.55033161385409246</v>
      </c>
      <c r="G1791" s="35">
        <f t="shared" si="468"/>
        <v>2.5092025223310999</v>
      </c>
      <c r="H1791" s="35">
        <f t="shared" si="469"/>
        <v>2</v>
      </c>
      <c r="J1791" s="19">
        <v>1788</v>
      </c>
      <c r="K1791" s="30" t="str">
        <f t="shared" si="470"/>
        <v/>
      </c>
      <c r="L1791" s="77" t="str">
        <f t="shared" si="471"/>
        <v/>
      </c>
      <c r="M1791" s="27" t="str">
        <f t="shared" si="477"/>
        <v/>
      </c>
      <c r="N1791" s="22" t="str">
        <f t="shared" si="472"/>
        <v/>
      </c>
      <c r="O1791" s="28" t="str">
        <f t="shared" ca="1" si="473"/>
        <v/>
      </c>
      <c r="P1791" s="28" t="str">
        <f t="shared" ca="1" si="474"/>
        <v/>
      </c>
      <c r="Q1791" s="20" t="str">
        <f ca="1">IF(O1791="","",SUM($P$4:$P1791))</f>
        <v/>
      </c>
      <c r="R1791" s="28" t="e">
        <f t="shared" si="480"/>
        <v>#N/A</v>
      </c>
      <c r="S1791" s="77">
        <f ca="1">SUM(L$4:L1791)</f>
        <v>2.0942968194393936</v>
      </c>
      <c r="T1791" s="80">
        <f t="shared" ca="1" si="475"/>
        <v>1</v>
      </c>
      <c r="U1791" s="80" t="e">
        <f t="shared" ca="1" si="476"/>
        <v>#N/A</v>
      </c>
      <c r="V1791" s="2"/>
      <c r="W1791" s="2"/>
      <c r="X1791" s="2"/>
      <c r="Y1791" s="2"/>
      <c r="AB1791" s="6"/>
      <c r="AC1791" s="6"/>
      <c r="AP1791" s="35" t="e">
        <f t="shared" si="478"/>
        <v>#N/A</v>
      </c>
      <c r="AQ1791" s="78" t="e">
        <f t="shared" ca="1" si="479"/>
        <v>#N/A</v>
      </c>
    </row>
    <row r="1792" spans="1:43">
      <c r="A1792" s="74">
        <v>2.4471580313422199</v>
      </c>
      <c r="B1792" s="74">
        <v>20433</v>
      </c>
      <c r="C1792" s="35">
        <v>0</v>
      </c>
      <c r="D1792" s="35">
        <f t="shared" ca="1" si="466"/>
        <v>27</v>
      </c>
      <c r="E1792" s="35">
        <f t="shared" ca="1" si="467"/>
        <v>8.077093572559813E-4</v>
      </c>
      <c r="F1792" s="35">
        <f ca="1">E1792*'Input Sheet'!$D$2/SUM(OFFSET($E$4,0,0,'Input Sheet'!$D$2))</f>
        <v>0.3767150928167895</v>
      </c>
      <c r="G1792" s="35" t="str">
        <f t="shared" si="468"/>
        <v/>
      </c>
      <c r="H1792" s="35" t="str">
        <f t="shared" si="469"/>
        <v/>
      </c>
      <c r="J1792" s="19">
        <v>1789</v>
      </c>
      <c r="K1792" s="30" t="str">
        <f t="shared" si="470"/>
        <v/>
      </c>
      <c r="L1792" s="77" t="str">
        <f t="shared" si="471"/>
        <v/>
      </c>
      <c r="M1792" s="27" t="str">
        <f t="shared" si="477"/>
        <v/>
      </c>
      <c r="N1792" s="22" t="str">
        <f t="shared" si="472"/>
        <v/>
      </c>
      <c r="O1792" s="28" t="str">
        <f t="shared" ca="1" si="473"/>
        <v/>
      </c>
      <c r="P1792" s="28" t="str">
        <f t="shared" ca="1" si="474"/>
        <v/>
      </c>
      <c r="Q1792" s="20" t="str">
        <f ca="1">IF(O1792="","",SUM($P$4:$P1792))</f>
        <v/>
      </c>
      <c r="R1792" s="28" t="e">
        <f t="shared" si="480"/>
        <v>#N/A</v>
      </c>
      <c r="S1792" s="77">
        <f ca="1">SUM(L$4:L1792)</f>
        <v>2.0942968194393936</v>
      </c>
      <c r="T1792" s="80">
        <f t="shared" ca="1" si="475"/>
        <v>1</v>
      </c>
      <c r="U1792" s="80" t="e">
        <f t="shared" ca="1" si="476"/>
        <v>#N/A</v>
      </c>
      <c r="V1792" s="2"/>
      <c r="W1792" s="2"/>
      <c r="X1792" s="2"/>
      <c r="Y1792" s="2"/>
      <c r="AB1792" s="6"/>
      <c r="AC1792" s="6"/>
      <c r="AP1792" s="35" t="e">
        <f t="shared" si="478"/>
        <v>#N/A</v>
      </c>
      <c r="AQ1792" s="78" t="e">
        <f t="shared" ca="1" si="479"/>
        <v>#N/A</v>
      </c>
    </row>
    <row r="1793" spans="1:43">
      <c r="A1793" s="74">
        <v>2.41664050733828</v>
      </c>
      <c r="B1793" s="74">
        <v>20434</v>
      </c>
      <c r="C1793" s="35">
        <v>9.2165898617511503E-3</v>
      </c>
      <c r="D1793" s="35">
        <f t="shared" ca="1" si="466"/>
        <v>26</v>
      </c>
      <c r="E1793" s="35">
        <f t="shared" ca="1" si="467"/>
        <v>8.2740958548173696E-4</v>
      </c>
      <c r="F1793" s="35">
        <f ca="1">E1793*'Input Sheet'!$D$2/SUM(OFFSET($E$4,0,0,'Input Sheet'!$D$2))</f>
        <v>0.38590326581232098</v>
      </c>
      <c r="G1793" s="35">
        <f t="shared" si="468"/>
        <v>2.41664050733828</v>
      </c>
      <c r="H1793" s="35">
        <f t="shared" si="469"/>
        <v>3</v>
      </c>
      <c r="J1793" s="19">
        <v>1790</v>
      </c>
      <c r="K1793" s="30" t="str">
        <f t="shared" si="470"/>
        <v/>
      </c>
      <c r="L1793" s="77" t="str">
        <f t="shared" si="471"/>
        <v/>
      </c>
      <c r="M1793" s="27" t="str">
        <f t="shared" si="477"/>
        <v/>
      </c>
      <c r="N1793" s="22" t="str">
        <f t="shared" si="472"/>
        <v/>
      </c>
      <c r="O1793" s="28" t="str">
        <f t="shared" ca="1" si="473"/>
        <v/>
      </c>
      <c r="P1793" s="28" t="str">
        <f t="shared" ca="1" si="474"/>
        <v/>
      </c>
      <c r="Q1793" s="20" t="str">
        <f ca="1">IF(O1793="","",SUM($P$4:$P1793))</f>
        <v/>
      </c>
      <c r="R1793" s="28" t="e">
        <f t="shared" si="480"/>
        <v>#N/A</v>
      </c>
      <c r="S1793" s="77">
        <f ca="1">SUM(L$4:L1793)</f>
        <v>2.0942968194393936</v>
      </c>
      <c r="T1793" s="80">
        <f t="shared" ca="1" si="475"/>
        <v>1</v>
      </c>
      <c r="U1793" s="80" t="e">
        <f t="shared" ca="1" si="476"/>
        <v>#N/A</v>
      </c>
      <c r="V1793" s="2"/>
      <c r="W1793" s="2"/>
      <c r="X1793" s="2"/>
      <c r="Y1793" s="2"/>
      <c r="AB1793" s="6"/>
      <c r="AC1793" s="6"/>
      <c r="AP1793" s="35" t="e">
        <f t="shared" si="478"/>
        <v>#N/A</v>
      </c>
      <c r="AQ1793" s="78" t="e">
        <f t="shared" ca="1" si="479"/>
        <v>#N/A</v>
      </c>
    </row>
    <row r="1794" spans="1:43">
      <c r="A1794" s="74">
        <v>2.3463529744506402</v>
      </c>
      <c r="B1794" s="74">
        <v>20437</v>
      </c>
      <c r="C1794" s="35">
        <v>3.6199095022624403E-2</v>
      </c>
      <c r="D1794" s="35">
        <f t="shared" ca="1" si="466"/>
        <v>25</v>
      </c>
      <c r="E1794" s="35">
        <f t="shared" ca="1" si="467"/>
        <v>7.2564263111767296E-4</v>
      </c>
      <c r="F1794" s="35">
        <f ca="1">E1794*'Input Sheet'!$D$2/SUM(OFFSET($E$4,0,0,'Input Sheet'!$D$2))</f>
        <v>0.33843922777123336</v>
      </c>
      <c r="G1794" s="35">
        <f t="shared" si="468"/>
        <v>2.3463529744506402</v>
      </c>
      <c r="H1794" s="35">
        <f t="shared" si="469"/>
        <v>4</v>
      </c>
      <c r="J1794" s="19">
        <v>1791</v>
      </c>
      <c r="K1794" s="30" t="str">
        <f t="shared" si="470"/>
        <v/>
      </c>
      <c r="L1794" s="77" t="str">
        <f t="shared" si="471"/>
        <v/>
      </c>
      <c r="M1794" s="27" t="str">
        <f t="shared" si="477"/>
        <v/>
      </c>
      <c r="N1794" s="22" t="str">
        <f t="shared" si="472"/>
        <v/>
      </c>
      <c r="O1794" s="28" t="str">
        <f t="shared" ca="1" si="473"/>
        <v/>
      </c>
      <c r="P1794" s="28" t="str">
        <f t="shared" ca="1" si="474"/>
        <v/>
      </c>
      <c r="Q1794" s="20" t="str">
        <f ca="1">IF(O1794="","",SUM($P$4:$P1794))</f>
        <v/>
      </c>
      <c r="R1794" s="28" t="e">
        <f t="shared" si="480"/>
        <v>#N/A</v>
      </c>
      <c r="S1794" s="77">
        <f ca="1">SUM(L$4:L1794)</f>
        <v>2.0942968194393936</v>
      </c>
      <c r="T1794" s="80">
        <f t="shared" ca="1" si="475"/>
        <v>1</v>
      </c>
      <c r="U1794" s="80" t="e">
        <f t="shared" ca="1" si="476"/>
        <v>#N/A</v>
      </c>
      <c r="V1794" s="2"/>
      <c r="W1794" s="2"/>
      <c r="X1794" s="2"/>
      <c r="Y1794" s="2"/>
      <c r="AB1794" s="6"/>
      <c r="AC1794" s="6"/>
      <c r="AP1794" s="35" t="e">
        <f t="shared" si="478"/>
        <v>#N/A</v>
      </c>
      <c r="AQ1794" s="78" t="e">
        <f t="shared" ca="1" si="479"/>
        <v>#N/A</v>
      </c>
    </row>
    <row r="1795" spans="1:43">
      <c r="A1795" s="74">
        <v>1.6127838567197399</v>
      </c>
      <c r="B1795" s="74">
        <v>20440</v>
      </c>
      <c r="C1795" s="35">
        <v>0</v>
      </c>
      <c r="D1795" s="35">
        <f t="shared" ref="D1795:D1858" ca="1" si="481">IF($A1795=OFFSET($AC$4,NumBins,0), NumBins, INDEX(OFFSET($AB$4,0,0,NumBins+2,2),MATCH($A1795,OFFSET($AC$4,0,0,NumBins+2,1),1)+1,1))</f>
        <v>9</v>
      </c>
      <c r="E1795" s="35">
        <f t="shared" ref="E1795:E1858" ca="1" si="482">INDEX(OFFSET($AB$4,0,0,NumBins+1,5),MATCH($D1795,OFFSET( $AB$4,0,0,NumBins+1,1),0),5)</f>
        <v>3.9910344711472012E-3</v>
      </c>
      <c r="F1795" s="35">
        <f ca="1">E1795*'Input Sheet'!$D$2/SUM(OFFSET($E$4,0,0,'Input Sheet'!$D$2))</f>
        <v>1.8614157527417832</v>
      </c>
      <c r="G1795" s="35" t="str">
        <f t="shared" si="468"/>
        <v/>
      </c>
      <c r="H1795" s="35" t="str">
        <f t="shared" si="469"/>
        <v/>
      </c>
      <c r="J1795" s="19">
        <v>1792</v>
      </c>
      <c r="K1795" s="30" t="str">
        <f t="shared" si="470"/>
        <v/>
      </c>
      <c r="L1795" s="77" t="str">
        <f t="shared" si="471"/>
        <v/>
      </c>
      <c r="M1795" s="27" t="str">
        <f t="shared" si="477"/>
        <v/>
      </c>
      <c r="N1795" s="22" t="str">
        <f t="shared" si="472"/>
        <v/>
      </c>
      <c r="O1795" s="28" t="str">
        <f t="shared" ca="1" si="473"/>
        <v/>
      </c>
      <c r="P1795" s="28" t="str">
        <f t="shared" ca="1" si="474"/>
        <v/>
      </c>
      <c r="Q1795" s="20" t="str">
        <f ca="1">IF(O1795="","",SUM($P$4:$P1795))</f>
        <v/>
      </c>
      <c r="R1795" s="28" t="e">
        <f t="shared" si="480"/>
        <v>#N/A</v>
      </c>
      <c r="S1795" s="77">
        <f ca="1">SUM(L$4:L1795)</f>
        <v>2.0942968194393936</v>
      </c>
      <c r="T1795" s="80">
        <f t="shared" ca="1" si="475"/>
        <v>1</v>
      </c>
      <c r="U1795" s="80" t="e">
        <f t="shared" ca="1" si="476"/>
        <v>#N/A</v>
      </c>
      <c r="V1795" s="2"/>
      <c r="W1795" s="2"/>
      <c r="X1795" s="2"/>
      <c r="Y1795" s="2"/>
      <c r="AB1795" s="6"/>
      <c r="AC1795" s="6"/>
      <c r="AP1795" s="35" t="e">
        <f t="shared" si="478"/>
        <v>#N/A</v>
      </c>
      <c r="AQ1795" s="78" t="e">
        <f t="shared" ca="1" si="479"/>
        <v>#N/A</v>
      </c>
    </row>
    <row r="1796" spans="1:43">
      <c r="A1796" s="74">
        <v>1.8450980400142598</v>
      </c>
      <c r="B1796" s="74">
        <v>20442</v>
      </c>
      <c r="C1796" s="35">
        <v>2.1929824561403501E-2</v>
      </c>
      <c r="D1796" s="35">
        <f t="shared" ca="1" si="481"/>
        <v>14</v>
      </c>
      <c r="E1796" s="35">
        <f t="shared" ca="1" si="482"/>
        <v>2.7692892248776498E-3</v>
      </c>
      <c r="F1796" s="35">
        <f ca="1">E1796*'Input Sheet'!$D$2/SUM(OFFSET($E$4,0,0,'Input Sheet'!$D$2))</f>
        <v>1.2915946039432782</v>
      </c>
      <c r="G1796" s="35">
        <f t="shared" ref="G1796:G1859" si="483">IF(C1796=0,"",$A1796)</f>
        <v>1.8450980400142598</v>
      </c>
      <c r="H1796" s="35">
        <f t="shared" ref="H1796:H1859" si="484">IF(G1796="", "", COUNTIF($G$4:$G$3738,G1796))</f>
        <v>3</v>
      </c>
      <c r="J1796" s="19">
        <v>1793</v>
      </c>
      <c r="K1796" s="30" t="str">
        <f t="shared" ref="K1796:K1859" si="485">IF(ISERR(SMALL($G$4:$G$3738,$J1796)),"",SMALL($G$4:$G$3738,$J1796))</f>
        <v/>
      </c>
      <c r="L1796" s="77" t="str">
        <f t="shared" ref="L1796:L1859" si="486">IF($K1796="", "", IFERROR(INDEX($A$4:$H$3738,MATCH($K1796,$G$4:$G$3738,0),5),""))</f>
        <v/>
      </c>
      <c r="M1796" s="27" t="str">
        <f t="shared" si="477"/>
        <v/>
      </c>
      <c r="N1796" s="22" t="str">
        <f t="shared" ref="N1796:N1859" si="487">IF(ISERR(SMALL($M$4:$M$3738,$J1796)),"",SMALL($M$4:$M$3738,$J1796))</f>
        <v/>
      </c>
      <c r="O1796" s="28" t="str">
        <f t="shared" ref="O1796:O1859" ca="1" si="488">IFERROR(INDEX($A$4:$H$3738,MATCH($N1796,$G$4:$G$3738,0),5)*INDEX($A$4:$H$3738,MATCH($N1796,$G$4:$G$3738,0),8),"")</f>
        <v/>
      </c>
      <c r="P1796" s="28" t="str">
        <f t="shared" ca="1" si="474"/>
        <v/>
      </c>
      <c r="Q1796" s="20" t="str">
        <f ca="1">IF(O1796="","",SUM($P$4:$P1796))</f>
        <v/>
      </c>
      <c r="R1796" s="28" t="e">
        <f t="shared" si="480"/>
        <v>#N/A</v>
      </c>
      <c r="S1796" s="77">
        <f ca="1">SUM(L$4:L1796)</f>
        <v>2.0942968194393936</v>
      </c>
      <c r="T1796" s="80">
        <f t="shared" ca="1" si="475"/>
        <v>1</v>
      </c>
      <c r="U1796" s="80" t="e">
        <f t="shared" ca="1" si="476"/>
        <v>#N/A</v>
      </c>
      <c r="V1796" s="2"/>
      <c r="W1796" s="2"/>
      <c r="X1796" s="2"/>
      <c r="Y1796" s="2"/>
      <c r="AB1796" s="6"/>
      <c r="AC1796" s="6"/>
      <c r="AP1796" s="35" t="e">
        <f t="shared" si="478"/>
        <v>#N/A</v>
      </c>
      <c r="AQ1796" s="78" t="e">
        <f t="shared" ca="1" si="479"/>
        <v>#N/A</v>
      </c>
    </row>
    <row r="1797" spans="1:43">
      <c r="A1797" s="74">
        <v>1.7481880270062</v>
      </c>
      <c r="B1797" s="74">
        <v>20443</v>
      </c>
      <c r="C1797" s="35">
        <v>0</v>
      </c>
      <c r="D1797" s="35">
        <f t="shared" ca="1" si="481"/>
        <v>12</v>
      </c>
      <c r="E1797" s="35">
        <f t="shared" ca="1" si="482"/>
        <v>3.0154482670889968E-3</v>
      </c>
      <c r="F1797" s="35">
        <f ca="1">E1797*'Input Sheet'!$D$2/SUM(OFFSET($E$4,0,0,'Input Sheet'!$D$2))</f>
        <v>1.4064030131826808</v>
      </c>
      <c r="G1797" s="35" t="str">
        <f t="shared" si="483"/>
        <v/>
      </c>
      <c r="H1797" s="35" t="str">
        <f t="shared" si="484"/>
        <v/>
      </c>
      <c r="J1797" s="19">
        <v>1794</v>
      </c>
      <c r="K1797" s="30" t="str">
        <f t="shared" si="485"/>
        <v/>
      </c>
      <c r="L1797" s="77" t="str">
        <f t="shared" si="486"/>
        <v/>
      </c>
      <c r="M1797" s="27" t="str">
        <f t="shared" si="477"/>
        <v/>
      </c>
      <c r="N1797" s="22" t="str">
        <f t="shared" si="487"/>
        <v/>
      </c>
      <c r="O1797" s="28" t="str">
        <f t="shared" ca="1" si="488"/>
        <v/>
      </c>
      <c r="P1797" s="28" t="str">
        <f t="shared" ref="P1797:P1860" ca="1" si="489">IF($O1797="","", $O1797*$W$6/$W$3)</f>
        <v/>
      </c>
      <c r="Q1797" s="20" t="str">
        <f ca="1">IF(O1797="","",SUM($P$4:$P1797))</f>
        <v/>
      </c>
      <c r="R1797" s="28" t="e">
        <f t="shared" si="480"/>
        <v>#N/A</v>
      </c>
      <c r="S1797" s="77">
        <f ca="1">SUM(L$4:L1797)</f>
        <v>2.0942968194393936</v>
      </c>
      <c r="T1797" s="80">
        <f t="shared" ref="T1797:T1860" ca="1" si="490">S1797/$T$1</f>
        <v>1</v>
      </c>
      <c r="U1797" s="80" t="e">
        <f t="shared" ref="U1797:U1860" ca="1" si="491">IF(Q1797="",NA(),Q1797/$W$6)</f>
        <v>#N/A</v>
      </c>
      <c r="V1797" s="2"/>
      <c r="W1797" s="2"/>
      <c r="X1797" s="2"/>
      <c r="Y1797" s="2"/>
      <c r="AB1797" s="6"/>
      <c r="AC1797" s="6"/>
      <c r="AP1797" s="35" t="e">
        <f t="shared" si="478"/>
        <v>#N/A</v>
      </c>
      <c r="AQ1797" s="78" t="e">
        <f t="shared" ca="1" si="479"/>
        <v>#N/A</v>
      </c>
    </row>
    <row r="1798" spans="1:43">
      <c r="A1798" s="74">
        <v>2.2041199826559201</v>
      </c>
      <c r="B1798" s="74">
        <v>20452</v>
      </c>
      <c r="C1798" s="35">
        <v>0.11009174311926601</v>
      </c>
      <c r="D1798" s="35">
        <f t="shared" ca="1" si="481"/>
        <v>22</v>
      </c>
      <c r="E1798" s="35">
        <f t="shared" ca="1" si="482"/>
        <v>6.717582773218062E-4</v>
      </c>
      <c r="F1798" s="35">
        <f ca="1">E1798*'Input Sheet'!$D$2/SUM(OFFSET($E$4,0,0,'Input Sheet'!$D$2))</f>
        <v>0.31330760194663687</v>
      </c>
      <c r="G1798" s="35">
        <f t="shared" si="483"/>
        <v>2.2041199826559201</v>
      </c>
      <c r="H1798" s="35">
        <f t="shared" si="484"/>
        <v>3</v>
      </c>
      <c r="J1798" s="19">
        <v>1795</v>
      </c>
      <c r="K1798" s="30" t="str">
        <f t="shared" si="485"/>
        <v/>
      </c>
      <c r="L1798" s="77" t="str">
        <f t="shared" si="486"/>
        <v/>
      </c>
      <c r="M1798" s="27" t="str">
        <f t="shared" ref="M1798:M1861" si="492">IF($K1798=$K1797,"", $K1798)</f>
        <v/>
      </c>
      <c r="N1798" s="22" t="str">
        <f t="shared" si="487"/>
        <v/>
      </c>
      <c r="O1798" s="28" t="str">
        <f t="shared" ca="1" si="488"/>
        <v/>
      </c>
      <c r="P1798" s="28" t="str">
        <f t="shared" ca="1" si="489"/>
        <v/>
      </c>
      <c r="Q1798" s="20" t="str">
        <f ca="1">IF(O1798="","",SUM($P$4:$P1798))</f>
        <v/>
      </c>
      <c r="R1798" s="28" t="e">
        <f t="shared" si="480"/>
        <v>#N/A</v>
      </c>
      <c r="S1798" s="77">
        <f ca="1">SUM(L$4:L1798)</f>
        <v>2.0942968194393936</v>
      </c>
      <c r="T1798" s="80">
        <f t="shared" ca="1" si="490"/>
        <v>1</v>
      </c>
      <c r="U1798" s="80" t="e">
        <f t="shared" ca="1" si="491"/>
        <v>#N/A</v>
      </c>
      <c r="V1798" s="2"/>
      <c r="W1798" s="2"/>
      <c r="X1798" s="2"/>
      <c r="Y1798" s="2"/>
      <c r="AB1798" s="6"/>
      <c r="AC1798" s="6"/>
      <c r="AP1798" s="35" t="e">
        <f t="shared" ref="AP1798:AP1861" si="493">R1797</f>
        <v>#N/A</v>
      </c>
      <c r="AQ1798" s="78" t="e">
        <f t="shared" ref="AQ1798:AQ1861" ca="1" si="494">U1797</f>
        <v>#N/A</v>
      </c>
    </row>
    <row r="1799" spans="1:43">
      <c r="A1799" s="74">
        <v>2.1643528557844398</v>
      </c>
      <c r="B1799" s="74">
        <v>20453</v>
      </c>
      <c r="C1799" s="35">
        <v>2.66666666666667E-2</v>
      </c>
      <c r="D1799" s="35">
        <f t="shared" ca="1" si="481"/>
        <v>21</v>
      </c>
      <c r="E1799" s="35">
        <f t="shared" ca="1" si="482"/>
        <v>8.8113748064288871E-4</v>
      </c>
      <c r="F1799" s="35">
        <f ca="1">E1799*'Input Sheet'!$D$2/SUM(OFFSET($E$4,0,0,'Input Sheet'!$D$2))</f>
        <v>0.41096191943649768</v>
      </c>
      <c r="G1799" s="35">
        <f t="shared" si="483"/>
        <v>2.1643528557844398</v>
      </c>
      <c r="H1799" s="35">
        <f t="shared" si="484"/>
        <v>10</v>
      </c>
      <c r="J1799" s="19">
        <v>1796</v>
      </c>
      <c r="K1799" s="30" t="str">
        <f t="shared" si="485"/>
        <v/>
      </c>
      <c r="L1799" s="77" t="str">
        <f t="shared" si="486"/>
        <v/>
      </c>
      <c r="M1799" s="27" t="str">
        <f t="shared" si="492"/>
        <v/>
      </c>
      <c r="N1799" s="22" t="str">
        <f t="shared" si="487"/>
        <v/>
      </c>
      <c r="O1799" s="28" t="str">
        <f t="shared" ca="1" si="488"/>
        <v/>
      </c>
      <c r="P1799" s="28" t="str">
        <f t="shared" ca="1" si="489"/>
        <v/>
      </c>
      <c r="Q1799" s="20" t="str">
        <f ca="1">IF(O1799="","",SUM($P$4:$P1799))</f>
        <v/>
      </c>
      <c r="R1799" s="28" t="e">
        <f t="shared" si="480"/>
        <v>#N/A</v>
      </c>
      <c r="S1799" s="77">
        <f ca="1">SUM(L$4:L1799)</f>
        <v>2.0942968194393936</v>
      </c>
      <c r="T1799" s="80">
        <f t="shared" ca="1" si="490"/>
        <v>1</v>
      </c>
      <c r="U1799" s="80" t="e">
        <f t="shared" ca="1" si="491"/>
        <v>#N/A</v>
      </c>
      <c r="V1799" s="2"/>
      <c r="W1799" s="2"/>
      <c r="X1799" s="2"/>
      <c r="Y1799" s="2"/>
      <c r="AB1799" s="6"/>
      <c r="AC1799" s="6"/>
      <c r="AP1799" s="35" t="e">
        <f t="shared" si="493"/>
        <v>#N/A</v>
      </c>
      <c r="AQ1799" s="78" t="e">
        <f t="shared" ca="1" si="494"/>
        <v>#N/A</v>
      </c>
    </row>
    <row r="1800" spans="1:43">
      <c r="A1800" s="74">
        <v>2.3344537511509298</v>
      </c>
      <c r="B1800" s="74">
        <v>20454</v>
      </c>
      <c r="C1800" s="35">
        <v>0</v>
      </c>
      <c r="D1800" s="35">
        <f t="shared" ca="1" si="481"/>
        <v>24</v>
      </c>
      <c r="E1800" s="35">
        <f t="shared" ca="1" si="482"/>
        <v>7.7985731045405093E-4</v>
      </c>
      <c r="F1800" s="35">
        <f ca="1">E1800*'Input Sheet'!$D$2/SUM(OFFSET($E$4,0,0,'Input Sheet'!$D$2))</f>
        <v>0.36372491720241751</v>
      </c>
      <c r="G1800" s="35" t="str">
        <f t="shared" si="483"/>
        <v/>
      </c>
      <c r="H1800" s="35" t="str">
        <f t="shared" si="484"/>
        <v/>
      </c>
      <c r="J1800" s="19">
        <v>1797</v>
      </c>
      <c r="K1800" s="30" t="str">
        <f t="shared" si="485"/>
        <v/>
      </c>
      <c r="L1800" s="77" t="str">
        <f t="shared" si="486"/>
        <v/>
      </c>
      <c r="M1800" s="27" t="str">
        <f t="shared" si="492"/>
        <v/>
      </c>
      <c r="N1800" s="22" t="str">
        <f t="shared" si="487"/>
        <v/>
      </c>
      <c r="O1800" s="28" t="str">
        <f t="shared" ca="1" si="488"/>
        <v/>
      </c>
      <c r="P1800" s="28" t="str">
        <f t="shared" ca="1" si="489"/>
        <v/>
      </c>
      <c r="Q1800" s="20" t="str">
        <f ca="1">IF(O1800="","",SUM($P$4:$P1800))</f>
        <v/>
      </c>
      <c r="R1800" s="28" t="e">
        <f t="shared" si="480"/>
        <v>#N/A</v>
      </c>
      <c r="S1800" s="77">
        <f ca="1">SUM(L$4:L1800)</f>
        <v>2.0942968194393936</v>
      </c>
      <c r="T1800" s="80">
        <f t="shared" ca="1" si="490"/>
        <v>1</v>
      </c>
      <c r="U1800" s="80" t="e">
        <f t="shared" ca="1" si="491"/>
        <v>#N/A</v>
      </c>
      <c r="V1800" s="2"/>
      <c r="W1800" s="2"/>
      <c r="X1800" s="2"/>
      <c r="Y1800" s="2"/>
      <c r="AB1800" s="6"/>
      <c r="AC1800" s="6"/>
      <c r="AP1800" s="35" t="e">
        <f t="shared" si="493"/>
        <v>#N/A</v>
      </c>
      <c r="AQ1800" s="78" t="e">
        <f t="shared" ca="1" si="494"/>
        <v>#N/A</v>
      </c>
    </row>
    <row r="1801" spans="1:43">
      <c r="A1801" s="74">
        <v>2.27415784926368</v>
      </c>
      <c r="B1801" s="74">
        <v>20457</v>
      </c>
      <c r="C1801" s="35">
        <v>0</v>
      </c>
      <c r="D1801" s="35">
        <f t="shared" ca="1" si="481"/>
        <v>23</v>
      </c>
      <c r="E1801" s="35">
        <f t="shared" ca="1" si="482"/>
        <v>6.587144272767226E-4</v>
      </c>
      <c r="F1801" s="35">
        <f ca="1">E1801*'Input Sheet'!$D$2/SUM(OFFSET($E$4,0,0,'Input Sheet'!$D$2))</f>
        <v>0.30722395919039147</v>
      </c>
      <c r="G1801" s="35" t="str">
        <f t="shared" si="483"/>
        <v/>
      </c>
      <c r="H1801" s="35" t="str">
        <f t="shared" si="484"/>
        <v/>
      </c>
      <c r="J1801" s="19">
        <v>1798</v>
      </c>
      <c r="K1801" s="30" t="str">
        <f t="shared" si="485"/>
        <v/>
      </c>
      <c r="L1801" s="77" t="str">
        <f t="shared" si="486"/>
        <v/>
      </c>
      <c r="M1801" s="27" t="str">
        <f t="shared" si="492"/>
        <v/>
      </c>
      <c r="N1801" s="22" t="str">
        <f t="shared" si="487"/>
        <v/>
      </c>
      <c r="O1801" s="28" t="str">
        <f t="shared" ca="1" si="488"/>
        <v/>
      </c>
      <c r="P1801" s="28" t="str">
        <f t="shared" ca="1" si="489"/>
        <v/>
      </c>
      <c r="Q1801" s="20" t="str">
        <f ca="1">IF(O1801="","",SUM($P$4:$P1801))</f>
        <v/>
      </c>
      <c r="R1801" s="28" t="e">
        <f t="shared" si="480"/>
        <v>#N/A</v>
      </c>
      <c r="S1801" s="77">
        <f ca="1">SUM(L$4:L1801)</f>
        <v>2.0942968194393936</v>
      </c>
      <c r="T1801" s="80">
        <f t="shared" ca="1" si="490"/>
        <v>1</v>
      </c>
      <c r="U1801" s="80" t="e">
        <f t="shared" ca="1" si="491"/>
        <v>#N/A</v>
      </c>
      <c r="V1801" s="2"/>
      <c r="W1801" s="2"/>
      <c r="X1801" s="2"/>
      <c r="Y1801" s="2"/>
      <c r="AB1801" s="6"/>
      <c r="AC1801" s="6"/>
      <c r="AP1801" s="35" t="e">
        <f t="shared" si="493"/>
        <v>#N/A</v>
      </c>
      <c r="AQ1801" s="78" t="e">
        <f t="shared" ca="1" si="494"/>
        <v>#N/A</v>
      </c>
    </row>
    <row r="1802" spans="1:43">
      <c r="A1802" s="74">
        <v>2.0293837776852102</v>
      </c>
      <c r="B1802" s="74">
        <v>20458</v>
      </c>
      <c r="C1802" s="35">
        <v>1.86915887850467E-2</v>
      </c>
      <c r="D1802" s="35">
        <f t="shared" ca="1" si="481"/>
        <v>18</v>
      </c>
      <c r="E1802" s="35">
        <f t="shared" ca="1" si="482"/>
        <v>1.4283702317789985E-3</v>
      </c>
      <c r="F1802" s="35">
        <f ca="1">E1802*'Input Sheet'!$D$2/SUM(OFFSET($E$4,0,0,'Input Sheet'!$D$2))</f>
        <v>0.66619090098126998</v>
      </c>
      <c r="G1802" s="35">
        <f t="shared" si="483"/>
        <v>2.0293837776852102</v>
      </c>
      <c r="H1802" s="35">
        <f t="shared" si="484"/>
        <v>8</v>
      </c>
      <c r="J1802" s="19">
        <v>1799</v>
      </c>
      <c r="K1802" s="30" t="str">
        <f t="shared" si="485"/>
        <v/>
      </c>
      <c r="L1802" s="77" t="str">
        <f t="shared" si="486"/>
        <v/>
      </c>
      <c r="M1802" s="27" t="str">
        <f t="shared" si="492"/>
        <v/>
      </c>
      <c r="N1802" s="22" t="str">
        <f t="shared" si="487"/>
        <v/>
      </c>
      <c r="O1802" s="28" t="str">
        <f t="shared" ca="1" si="488"/>
        <v/>
      </c>
      <c r="P1802" s="28" t="str">
        <f t="shared" ca="1" si="489"/>
        <v/>
      </c>
      <c r="Q1802" s="20" t="str">
        <f ca="1">IF(O1802="","",SUM($P$4:$P1802))</f>
        <v/>
      </c>
      <c r="R1802" s="28" t="e">
        <f t="shared" si="480"/>
        <v>#N/A</v>
      </c>
      <c r="S1802" s="77">
        <f ca="1">SUM(L$4:L1802)</f>
        <v>2.0942968194393936</v>
      </c>
      <c r="T1802" s="80">
        <f t="shared" ca="1" si="490"/>
        <v>1</v>
      </c>
      <c r="U1802" s="80" t="e">
        <f t="shared" ca="1" si="491"/>
        <v>#N/A</v>
      </c>
      <c r="V1802" s="2"/>
      <c r="W1802" s="2"/>
      <c r="X1802" s="2"/>
      <c r="Y1802" s="2"/>
      <c r="AB1802" s="6"/>
      <c r="AC1802" s="6"/>
      <c r="AP1802" s="35" t="e">
        <f t="shared" si="493"/>
        <v>#N/A</v>
      </c>
      <c r="AQ1802" s="78" t="e">
        <f t="shared" ca="1" si="494"/>
        <v>#N/A</v>
      </c>
    </row>
    <row r="1803" spans="1:43">
      <c r="A1803" s="74">
        <v>2.54032947479087</v>
      </c>
      <c r="B1803" s="74">
        <v>20459</v>
      </c>
      <c r="C1803" s="35">
        <v>0.26865671641791</v>
      </c>
      <c r="D1803" s="35">
        <f t="shared" ca="1" si="481"/>
        <v>29</v>
      </c>
      <c r="E1803" s="35">
        <f t="shared" ca="1" si="482"/>
        <v>1.0943159033790714E-3</v>
      </c>
      <c r="F1803" s="35">
        <f ca="1">E1803*'Input Sheet'!$D$2/SUM(OFFSET($E$4,0,0,'Input Sheet'!$D$2))</f>
        <v>0.51038819026790838</v>
      </c>
      <c r="G1803" s="35">
        <f t="shared" si="483"/>
        <v>2.54032947479087</v>
      </c>
      <c r="H1803" s="35">
        <f t="shared" si="484"/>
        <v>2</v>
      </c>
      <c r="J1803" s="19">
        <v>1800</v>
      </c>
      <c r="K1803" s="30" t="str">
        <f t="shared" si="485"/>
        <v/>
      </c>
      <c r="L1803" s="77" t="str">
        <f t="shared" si="486"/>
        <v/>
      </c>
      <c r="M1803" s="27" t="str">
        <f t="shared" si="492"/>
        <v/>
      </c>
      <c r="N1803" s="22" t="str">
        <f t="shared" si="487"/>
        <v/>
      </c>
      <c r="O1803" s="28" t="str">
        <f t="shared" ca="1" si="488"/>
        <v/>
      </c>
      <c r="P1803" s="28" t="str">
        <f t="shared" ca="1" si="489"/>
        <v/>
      </c>
      <c r="Q1803" s="20" t="str">
        <f ca="1">IF(O1803="","",SUM($P$4:$P1803))</f>
        <v/>
      </c>
      <c r="R1803" s="28" t="e">
        <f t="shared" si="480"/>
        <v>#N/A</v>
      </c>
      <c r="S1803" s="77">
        <f ca="1">SUM(L$4:L1803)</f>
        <v>2.0942968194393936</v>
      </c>
      <c r="T1803" s="80">
        <f t="shared" ca="1" si="490"/>
        <v>1</v>
      </c>
      <c r="U1803" s="80" t="e">
        <f t="shared" ca="1" si="491"/>
        <v>#N/A</v>
      </c>
      <c r="V1803" s="2"/>
      <c r="W1803" s="2"/>
      <c r="X1803" s="2"/>
      <c r="Y1803" s="2"/>
      <c r="AB1803" s="6"/>
      <c r="AC1803" s="6"/>
      <c r="AP1803" s="35" t="e">
        <f t="shared" si="493"/>
        <v>#N/A</v>
      </c>
      <c r="AQ1803" s="78" t="e">
        <f t="shared" ca="1" si="494"/>
        <v>#N/A</v>
      </c>
    </row>
    <row r="1804" spans="1:43">
      <c r="A1804" s="74">
        <v>2.12057393120585</v>
      </c>
      <c r="B1804" s="74">
        <v>20462</v>
      </c>
      <c r="C1804" s="35">
        <v>0</v>
      </c>
      <c r="D1804" s="35">
        <f t="shared" ca="1" si="481"/>
        <v>20</v>
      </c>
      <c r="E1804" s="35">
        <f t="shared" ca="1" si="482"/>
        <v>9.9047570816791861E-4</v>
      </c>
      <c r="F1804" s="35">
        <f ca="1">E1804*'Input Sheet'!$D$2/SUM(OFFSET($E$4,0,0,'Input Sheet'!$D$2))</f>
        <v>0.46195719411109953</v>
      </c>
      <c r="G1804" s="35" t="str">
        <f t="shared" si="483"/>
        <v/>
      </c>
      <c r="H1804" s="35" t="str">
        <f t="shared" si="484"/>
        <v/>
      </c>
      <c r="J1804" s="19">
        <v>1801</v>
      </c>
      <c r="K1804" s="30" t="str">
        <f t="shared" si="485"/>
        <v/>
      </c>
      <c r="L1804" s="77" t="str">
        <f t="shared" si="486"/>
        <v/>
      </c>
      <c r="M1804" s="27" t="str">
        <f t="shared" si="492"/>
        <v/>
      </c>
      <c r="N1804" s="22" t="str">
        <f t="shared" si="487"/>
        <v/>
      </c>
      <c r="O1804" s="28" t="str">
        <f t="shared" ca="1" si="488"/>
        <v/>
      </c>
      <c r="P1804" s="28" t="str">
        <f t="shared" ca="1" si="489"/>
        <v/>
      </c>
      <c r="Q1804" s="20" t="str">
        <f ca="1">IF(O1804="","",SUM($P$4:$P1804))</f>
        <v/>
      </c>
      <c r="R1804" s="28" t="e">
        <f t="shared" si="480"/>
        <v>#N/A</v>
      </c>
      <c r="S1804" s="77">
        <f ca="1">SUM(L$4:L1804)</f>
        <v>2.0942968194393936</v>
      </c>
      <c r="T1804" s="80">
        <f t="shared" ca="1" si="490"/>
        <v>1</v>
      </c>
      <c r="U1804" s="80" t="e">
        <f t="shared" ca="1" si="491"/>
        <v>#N/A</v>
      </c>
      <c r="V1804" s="2"/>
      <c r="W1804" s="2"/>
      <c r="X1804" s="2"/>
      <c r="Y1804" s="2"/>
      <c r="AB1804" s="6"/>
      <c r="AC1804" s="6"/>
      <c r="AP1804" s="35" t="e">
        <f t="shared" si="493"/>
        <v>#N/A</v>
      </c>
      <c r="AQ1804" s="78" t="e">
        <f t="shared" ca="1" si="494"/>
        <v>#N/A</v>
      </c>
    </row>
    <row r="1805" spans="1:43">
      <c r="A1805" s="74">
        <v>1.7403626894942399</v>
      </c>
      <c r="B1805" s="74">
        <v>20463</v>
      </c>
      <c r="C1805" s="35">
        <v>0</v>
      </c>
      <c r="D1805" s="35">
        <f t="shared" ca="1" si="481"/>
        <v>12</v>
      </c>
      <c r="E1805" s="35">
        <f t="shared" ca="1" si="482"/>
        <v>3.0154482670889968E-3</v>
      </c>
      <c r="F1805" s="35">
        <f ca="1">E1805*'Input Sheet'!$D$2/SUM(OFFSET($E$4,0,0,'Input Sheet'!$D$2))</f>
        <v>1.4064030131826808</v>
      </c>
      <c r="G1805" s="35" t="str">
        <f t="shared" si="483"/>
        <v/>
      </c>
      <c r="H1805" s="35" t="str">
        <f t="shared" si="484"/>
        <v/>
      </c>
      <c r="J1805" s="19">
        <v>1802</v>
      </c>
      <c r="K1805" s="30" t="str">
        <f t="shared" si="485"/>
        <v/>
      </c>
      <c r="L1805" s="77" t="str">
        <f t="shared" si="486"/>
        <v/>
      </c>
      <c r="M1805" s="27" t="str">
        <f t="shared" si="492"/>
        <v/>
      </c>
      <c r="N1805" s="22" t="str">
        <f t="shared" si="487"/>
        <v/>
      </c>
      <c r="O1805" s="28" t="str">
        <f t="shared" ca="1" si="488"/>
        <v/>
      </c>
      <c r="P1805" s="28" t="str">
        <f t="shared" ca="1" si="489"/>
        <v/>
      </c>
      <c r="Q1805" s="20" t="str">
        <f ca="1">IF(O1805="","",SUM($P$4:$P1805))</f>
        <v/>
      </c>
      <c r="R1805" s="28" t="e">
        <f t="shared" si="480"/>
        <v>#N/A</v>
      </c>
      <c r="S1805" s="77">
        <f ca="1">SUM(L$4:L1805)</f>
        <v>2.0942968194393936</v>
      </c>
      <c r="T1805" s="80">
        <f t="shared" ca="1" si="490"/>
        <v>1</v>
      </c>
      <c r="U1805" s="80" t="e">
        <f t="shared" ca="1" si="491"/>
        <v>#N/A</v>
      </c>
      <c r="V1805" s="2"/>
      <c r="W1805" s="2"/>
      <c r="X1805" s="2"/>
      <c r="Y1805" s="2"/>
      <c r="AB1805" s="6"/>
      <c r="AC1805" s="6"/>
      <c r="AP1805" s="35" t="e">
        <f t="shared" si="493"/>
        <v>#N/A</v>
      </c>
      <c r="AQ1805" s="78" t="e">
        <f t="shared" ca="1" si="494"/>
        <v>#N/A</v>
      </c>
    </row>
    <row r="1806" spans="1:43">
      <c r="A1806" s="74">
        <v>2.3074960379132099</v>
      </c>
      <c r="B1806" s="74">
        <v>20464</v>
      </c>
      <c r="C1806" s="35">
        <v>0</v>
      </c>
      <c r="D1806" s="35">
        <f t="shared" ca="1" si="481"/>
        <v>24</v>
      </c>
      <c r="E1806" s="35">
        <f t="shared" ca="1" si="482"/>
        <v>7.7985731045405093E-4</v>
      </c>
      <c r="F1806" s="35">
        <f ca="1">E1806*'Input Sheet'!$D$2/SUM(OFFSET($E$4,0,0,'Input Sheet'!$D$2))</f>
        <v>0.36372491720241751</v>
      </c>
      <c r="G1806" s="35" t="str">
        <f t="shared" si="483"/>
        <v/>
      </c>
      <c r="H1806" s="35" t="str">
        <f t="shared" si="484"/>
        <v/>
      </c>
      <c r="J1806" s="19">
        <v>1803</v>
      </c>
      <c r="K1806" s="30" t="str">
        <f t="shared" si="485"/>
        <v/>
      </c>
      <c r="L1806" s="77" t="str">
        <f t="shared" si="486"/>
        <v/>
      </c>
      <c r="M1806" s="27" t="str">
        <f t="shared" si="492"/>
        <v/>
      </c>
      <c r="N1806" s="22" t="str">
        <f t="shared" si="487"/>
        <v/>
      </c>
      <c r="O1806" s="28" t="str">
        <f t="shared" ca="1" si="488"/>
        <v/>
      </c>
      <c r="P1806" s="28" t="str">
        <f t="shared" ca="1" si="489"/>
        <v/>
      </c>
      <c r="Q1806" s="20" t="str">
        <f ca="1">IF(O1806="","",SUM($P$4:$P1806))</f>
        <v/>
      </c>
      <c r="R1806" s="28" t="e">
        <f t="shared" si="480"/>
        <v>#N/A</v>
      </c>
      <c r="S1806" s="77">
        <f ca="1">SUM(L$4:L1806)</f>
        <v>2.0942968194393936</v>
      </c>
      <c r="T1806" s="80">
        <f t="shared" ca="1" si="490"/>
        <v>1</v>
      </c>
      <c r="U1806" s="80" t="e">
        <f t="shared" ca="1" si="491"/>
        <v>#N/A</v>
      </c>
      <c r="V1806" s="2"/>
      <c r="W1806" s="2"/>
      <c r="X1806" s="2"/>
      <c r="Y1806" s="2"/>
      <c r="AB1806" s="6"/>
      <c r="AC1806" s="6"/>
      <c r="AP1806" s="35" t="e">
        <f t="shared" si="493"/>
        <v>#N/A</v>
      </c>
      <c r="AQ1806" s="78" t="e">
        <f t="shared" ca="1" si="494"/>
        <v>#N/A</v>
      </c>
    </row>
    <row r="1807" spans="1:43">
      <c r="A1807" s="74">
        <v>2.5563025007672899</v>
      </c>
      <c r="B1807" s="74">
        <v>20465</v>
      </c>
      <c r="C1807" s="35">
        <v>0</v>
      </c>
      <c r="D1807" s="35">
        <f t="shared" ca="1" si="481"/>
        <v>29</v>
      </c>
      <c r="E1807" s="35">
        <f t="shared" ca="1" si="482"/>
        <v>1.0943159033790714E-3</v>
      </c>
      <c r="F1807" s="35">
        <f ca="1">E1807*'Input Sheet'!$D$2/SUM(OFFSET($E$4,0,0,'Input Sheet'!$D$2))</f>
        <v>0.51038819026790838</v>
      </c>
      <c r="G1807" s="35" t="str">
        <f t="shared" si="483"/>
        <v/>
      </c>
      <c r="H1807" s="35" t="str">
        <f t="shared" si="484"/>
        <v/>
      </c>
      <c r="J1807" s="19">
        <v>1804</v>
      </c>
      <c r="K1807" s="30" t="str">
        <f t="shared" si="485"/>
        <v/>
      </c>
      <c r="L1807" s="77" t="str">
        <f t="shared" si="486"/>
        <v/>
      </c>
      <c r="M1807" s="27" t="str">
        <f t="shared" si="492"/>
        <v/>
      </c>
      <c r="N1807" s="22" t="str">
        <f t="shared" si="487"/>
        <v/>
      </c>
      <c r="O1807" s="28" t="str">
        <f t="shared" ca="1" si="488"/>
        <v/>
      </c>
      <c r="P1807" s="28" t="str">
        <f t="shared" ca="1" si="489"/>
        <v/>
      </c>
      <c r="Q1807" s="20" t="str">
        <f ca="1">IF(O1807="","",SUM($P$4:$P1807))</f>
        <v/>
      </c>
      <c r="R1807" s="28" t="e">
        <f t="shared" si="480"/>
        <v>#N/A</v>
      </c>
      <c r="S1807" s="77">
        <f ca="1">SUM(L$4:L1807)</f>
        <v>2.0942968194393936</v>
      </c>
      <c r="T1807" s="80">
        <f t="shared" ca="1" si="490"/>
        <v>1</v>
      </c>
      <c r="U1807" s="80" t="e">
        <f t="shared" ca="1" si="491"/>
        <v>#N/A</v>
      </c>
      <c r="V1807" s="2"/>
      <c r="W1807" s="2"/>
      <c r="X1807" s="2"/>
      <c r="Y1807" s="2"/>
      <c r="AB1807" s="6"/>
      <c r="AC1807" s="6"/>
      <c r="AP1807" s="35" t="e">
        <f t="shared" si="493"/>
        <v>#N/A</v>
      </c>
      <c r="AQ1807" s="78" t="e">
        <f t="shared" ca="1" si="494"/>
        <v>#N/A</v>
      </c>
    </row>
    <row r="1808" spans="1:43">
      <c r="A1808" s="74">
        <v>1.6232492903978999</v>
      </c>
      <c r="B1808" s="74">
        <v>20466</v>
      </c>
      <c r="C1808" s="35">
        <v>0</v>
      </c>
      <c r="D1808" s="35">
        <f t="shared" ca="1" si="481"/>
        <v>10</v>
      </c>
      <c r="E1808" s="35">
        <f t="shared" ca="1" si="482"/>
        <v>3.2308374290239252E-3</v>
      </c>
      <c r="F1808" s="35">
        <f ca="1">E1808*'Input Sheet'!$D$2/SUM(OFFSET($E$4,0,0,'Input Sheet'!$D$2))</f>
        <v>1.506860371267158</v>
      </c>
      <c r="G1808" s="35" t="str">
        <f t="shared" si="483"/>
        <v/>
      </c>
      <c r="H1808" s="35" t="str">
        <f t="shared" si="484"/>
        <v/>
      </c>
      <c r="J1808" s="19">
        <v>1805</v>
      </c>
      <c r="K1808" s="30" t="str">
        <f t="shared" si="485"/>
        <v/>
      </c>
      <c r="L1808" s="77" t="str">
        <f t="shared" si="486"/>
        <v/>
      </c>
      <c r="M1808" s="27" t="str">
        <f t="shared" si="492"/>
        <v/>
      </c>
      <c r="N1808" s="22" t="str">
        <f t="shared" si="487"/>
        <v/>
      </c>
      <c r="O1808" s="28" t="str">
        <f t="shared" ca="1" si="488"/>
        <v/>
      </c>
      <c r="P1808" s="28" t="str">
        <f t="shared" ca="1" si="489"/>
        <v/>
      </c>
      <c r="Q1808" s="20" t="str">
        <f ca="1">IF(O1808="","",SUM($P$4:$P1808))</f>
        <v/>
      </c>
      <c r="R1808" s="28" t="e">
        <f t="shared" si="480"/>
        <v>#N/A</v>
      </c>
      <c r="S1808" s="77">
        <f ca="1">SUM(L$4:L1808)</f>
        <v>2.0942968194393936</v>
      </c>
      <c r="T1808" s="80">
        <f t="shared" ca="1" si="490"/>
        <v>1</v>
      </c>
      <c r="U1808" s="80" t="e">
        <f t="shared" ca="1" si="491"/>
        <v>#N/A</v>
      </c>
      <c r="V1808" s="2"/>
      <c r="W1808" s="2"/>
      <c r="X1808" s="2"/>
      <c r="Y1808" s="2"/>
      <c r="AB1808" s="6"/>
      <c r="AC1808" s="6"/>
      <c r="AP1808" s="35" t="e">
        <f t="shared" si="493"/>
        <v>#N/A</v>
      </c>
      <c r="AQ1808" s="78" t="e">
        <f t="shared" ca="1" si="494"/>
        <v>#N/A</v>
      </c>
    </row>
    <row r="1809" spans="1:43">
      <c r="A1809" s="74">
        <v>2.3483048630481602</v>
      </c>
      <c r="B1809" s="74">
        <v>20467</v>
      </c>
      <c r="C1809" s="35">
        <v>0.124401913875598</v>
      </c>
      <c r="D1809" s="35">
        <f t="shared" ca="1" si="481"/>
        <v>25</v>
      </c>
      <c r="E1809" s="35">
        <f t="shared" ca="1" si="482"/>
        <v>7.2564263111767296E-4</v>
      </c>
      <c r="F1809" s="35">
        <f ca="1">E1809*'Input Sheet'!$D$2/SUM(OFFSET($E$4,0,0,'Input Sheet'!$D$2))</f>
        <v>0.33843922777123336</v>
      </c>
      <c r="G1809" s="35">
        <f t="shared" si="483"/>
        <v>2.3483048630481602</v>
      </c>
      <c r="H1809" s="35">
        <f t="shared" si="484"/>
        <v>2</v>
      </c>
      <c r="J1809" s="19">
        <v>1806</v>
      </c>
      <c r="K1809" s="30" t="str">
        <f t="shared" si="485"/>
        <v/>
      </c>
      <c r="L1809" s="77" t="str">
        <f t="shared" si="486"/>
        <v/>
      </c>
      <c r="M1809" s="27" t="str">
        <f t="shared" si="492"/>
        <v/>
      </c>
      <c r="N1809" s="22" t="str">
        <f t="shared" si="487"/>
        <v/>
      </c>
      <c r="O1809" s="28" t="str">
        <f t="shared" ca="1" si="488"/>
        <v/>
      </c>
      <c r="P1809" s="28" t="str">
        <f t="shared" ca="1" si="489"/>
        <v/>
      </c>
      <c r="Q1809" s="20" t="str">
        <f ca="1">IF(O1809="","",SUM($P$4:$P1809))</f>
        <v/>
      </c>
      <c r="R1809" s="28" t="e">
        <f t="shared" si="480"/>
        <v>#N/A</v>
      </c>
      <c r="S1809" s="77">
        <f ca="1">SUM(L$4:L1809)</f>
        <v>2.0942968194393936</v>
      </c>
      <c r="T1809" s="80">
        <f t="shared" ca="1" si="490"/>
        <v>1</v>
      </c>
      <c r="U1809" s="80" t="e">
        <f t="shared" ca="1" si="491"/>
        <v>#N/A</v>
      </c>
      <c r="V1809" s="2"/>
      <c r="W1809" s="2"/>
      <c r="X1809" s="2"/>
      <c r="Y1809" s="2"/>
      <c r="AB1809" s="6"/>
      <c r="AC1809" s="6"/>
      <c r="AP1809" s="35" t="e">
        <f t="shared" si="493"/>
        <v>#N/A</v>
      </c>
      <c r="AQ1809" s="78" t="e">
        <f t="shared" ca="1" si="494"/>
        <v>#N/A</v>
      </c>
    </row>
    <row r="1810" spans="1:43">
      <c r="A1810" s="74">
        <v>1.5797835966168099</v>
      </c>
      <c r="B1810" s="74">
        <v>20468</v>
      </c>
      <c r="C1810" s="35">
        <v>0</v>
      </c>
      <c r="D1810" s="35">
        <f t="shared" ca="1" si="481"/>
        <v>9</v>
      </c>
      <c r="E1810" s="35">
        <f t="shared" ca="1" si="482"/>
        <v>3.9910344711472012E-3</v>
      </c>
      <c r="F1810" s="35">
        <f ca="1">E1810*'Input Sheet'!$D$2/SUM(OFFSET($E$4,0,0,'Input Sheet'!$D$2))</f>
        <v>1.8614157527417832</v>
      </c>
      <c r="G1810" s="35" t="str">
        <f t="shared" si="483"/>
        <v/>
      </c>
      <c r="H1810" s="35" t="str">
        <f t="shared" si="484"/>
        <v/>
      </c>
      <c r="J1810" s="19">
        <v>1807</v>
      </c>
      <c r="K1810" s="30" t="str">
        <f t="shared" si="485"/>
        <v/>
      </c>
      <c r="L1810" s="77" t="str">
        <f t="shared" si="486"/>
        <v/>
      </c>
      <c r="M1810" s="27" t="str">
        <f t="shared" si="492"/>
        <v/>
      </c>
      <c r="N1810" s="22" t="str">
        <f t="shared" si="487"/>
        <v/>
      </c>
      <c r="O1810" s="28" t="str">
        <f t="shared" ca="1" si="488"/>
        <v/>
      </c>
      <c r="P1810" s="28" t="str">
        <f t="shared" ca="1" si="489"/>
        <v/>
      </c>
      <c r="Q1810" s="20" t="str">
        <f ca="1">IF(O1810="","",SUM($P$4:$P1810))</f>
        <v/>
      </c>
      <c r="R1810" s="28" t="e">
        <f t="shared" si="480"/>
        <v>#N/A</v>
      </c>
      <c r="S1810" s="77">
        <f ca="1">SUM(L$4:L1810)</f>
        <v>2.0942968194393936</v>
      </c>
      <c r="T1810" s="80">
        <f t="shared" ca="1" si="490"/>
        <v>1</v>
      </c>
      <c r="U1810" s="80" t="e">
        <f t="shared" ca="1" si="491"/>
        <v>#N/A</v>
      </c>
      <c r="V1810" s="2"/>
      <c r="W1810" s="2"/>
      <c r="X1810" s="2"/>
      <c r="Y1810" s="2"/>
      <c r="AB1810" s="6"/>
      <c r="AC1810" s="6"/>
      <c r="AP1810" s="35" t="e">
        <f t="shared" si="493"/>
        <v>#N/A</v>
      </c>
      <c r="AQ1810" s="78" t="e">
        <f t="shared" ca="1" si="494"/>
        <v>#N/A</v>
      </c>
    </row>
    <row r="1811" spans="1:43">
      <c r="A1811" s="74">
        <v>2.9489017609702102</v>
      </c>
      <c r="B1811" s="74">
        <v>20470</v>
      </c>
      <c r="C1811" s="35">
        <v>0</v>
      </c>
      <c r="D1811" s="35">
        <f t="shared" ca="1" si="481"/>
        <v>37</v>
      </c>
      <c r="E1811" s="35">
        <f t="shared" ca="1" si="482"/>
        <v>1.8337185407973631E-3</v>
      </c>
      <c r="F1811" s="35">
        <f ca="1">E1811*'Input Sheet'!$D$2/SUM(OFFSET($E$4,0,0,'Input Sheet'!$D$2))</f>
        <v>0.85524507558406282</v>
      </c>
      <c r="G1811" s="35" t="str">
        <f t="shared" si="483"/>
        <v/>
      </c>
      <c r="H1811" s="35" t="str">
        <f t="shared" si="484"/>
        <v/>
      </c>
      <c r="J1811" s="19">
        <v>1808</v>
      </c>
      <c r="K1811" s="30" t="str">
        <f t="shared" si="485"/>
        <v/>
      </c>
      <c r="L1811" s="77" t="str">
        <f t="shared" si="486"/>
        <v/>
      </c>
      <c r="M1811" s="27" t="str">
        <f t="shared" si="492"/>
        <v/>
      </c>
      <c r="N1811" s="22" t="str">
        <f t="shared" si="487"/>
        <v/>
      </c>
      <c r="O1811" s="28" t="str">
        <f t="shared" ca="1" si="488"/>
        <v/>
      </c>
      <c r="P1811" s="28" t="str">
        <f t="shared" ca="1" si="489"/>
        <v/>
      </c>
      <c r="Q1811" s="20" t="str">
        <f ca="1">IF(O1811="","",SUM($P$4:$P1811))</f>
        <v/>
      </c>
      <c r="R1811" s="28" t="e">
        <f t="shared" si="480"/>
        <v>#N/A</v>
      </c>
      <c r="S1811" s="77">
        <f ca="1">SUM(L$4:L1811)</f>
        <v>2.0942968194393936</v>
      </c>
      <c r="T1811" s="80">
        <f t="shared" ca="1" si="490"/>
        <v>1</v>
      </c>
      <c r="U1811" s="80" t="e">
        <f t="shared" ca="1" si="491"/>
        <v>#N/A</v>
      </c>
      <c r="V1811" s="2"/>
      <c r="W1811" s="2"/>
      <c r="X1811" s="2"/>
      <c r="Y1811" s="2"/>
      <c r="AB1811" s="6"/>
      <c r="AC1811" s="6"/>
      <c r="AP1811" s="35" t="e">
        <f t="shared" si="493"/>
        <v>#N/A</v>
      </c>
      <c r="AQ1811" s="78" t="e">
        <f t="shared" ca="1" si="494"/>
        <v>#N/A</v>
      </c>
    </row>
    <row r="1812" spans="1:43">
      <c r="A1812" s="74">
        <v>1.5563025007672899</v>
      </c>
      <c r="B1812" s="74">
        <v>20471</v>
      </c>
      <c r="C1812" s="35">
        <v>0</v>
      </c>
      <c r="D1812" s="35">
        <f t="shared" ca="1" si="481"/>
        <v>8</v>
      </c>
      <c r="E1812" s="35">
        <f t="shared" ca="1" si="482"/>
        <v>8.4809482511878035E-3</v>
      </c>
      <c r="F1812" s="35">
        <f ca="1">E1812*'Input Sheet'!$D$2/SUM(OFFSET($E$4,0,0,'Input Sheet'!$D$2))</f>
        <v>3.9555084745762903</v>
      </c>
      <c r="G1812" s="35" t="str">
        <f t="shared" si="483"/>
        <v/>
      </c>
      <c r="H1812" s="35" t="str">
        <f t="shared" si="484"/>
        <v/>
      </c>
      <c r="J1812" s="19">
        <v>1809</v>
      </c>
      <c r="K1812" s="30" t="str">
        <f t="shared" si="485"/>
        <v/>
      </c>
      <c r="L1812" s="77" t="str">
        <f t="shared" si="486"/>
        <v/>
      </c>
      <c r="M1812" s="27" t="str">
        <f t="shared" si="492"/>
        <v/>
      </c>
      <c r="N1812" s="22" t="str">
        <f t="shared" si="487"/>
        <v/>
      </c>
      <c r="O1812" s="28" t="str">
        <f t="shared" ca="1" si="488"/>
        <v/>
      </c>
      <c r="P1812" s="28" t="str">
        <f t="shared" ca="1" si="489"/>
        <v/>
      </c>
      <c r="Q1812" s="20" t="str">
        <f ca="1">IF(O1812="","",SUM($P$4:$P1812))</f>
        <v/>
      </c>
      <c r="R1812" s="28" t="e">
        <f t="shared" si="480"/>
        <v>#N/A</v>
      </c>
      <c r="S1812" s="77">
        <f ca="1">SUM(L$4:L1812)</f>
        <v>2.0942968194393936</v>
      </c>
      <c r="T1812" s="80">
        <f t="shared" ca="1" si="490"/>
        <v>1</v>
      </c>
      <c r="U1812" s="80" t="e">
        <f t="shared" ca="1" si="491"/>
        <v>#N/A</v>
      </c>
      <c r="V1812" s="2"/>
      <c r="W1812" s="2"/>
      <c r="X1812" s="2"/>
      <c r="Y1812" s="2"/>
      <c r="AB1812" s="6"/>
      <c r="AC1812" s="6"/>
      <c r="AP1812" s="35" t="e">
        <f t="shared" si="493"/>
        <v>#N/A</v>
      </c>
      <c r="AQ1812" s="78" t="e">
        <f t="shared" ca="1" si="494"/>
        <v>#N/A</v>
      </c>
    </row>
    <row r="1813" spans="1:43">
      <c r="A1813" s="74">
        <v>2.3324384599156098</v>
      </c>
      <c r="B1813" s="74">
        <v>20472</v>
      </c>
      <c r="C1813" s="35">
        <v>3.8135593220338999E-2</v>
      </c>
      <c r="D1813" s="35">
        <f t="shared" ca="1" si="481"/>
        <v>24</v>
      </c>
      <c r="E1813" s="35">
        <f t="shared" ca="1" si="482"/>
        <v>7.7985731045405093E-4</v>
      </c>
      <c r="F1813" s="35">
        <f ca="1">E1813*'Input Sheet'!$D$2/SUM(OFFSET($E$4,0,0,'Input Sheet'!$D$2))</f>
        <v>0.36372491720241751</v>
      </c>
      <c r="G1813" s="35">
        <f t="shared" si="483"/>
        <v>2.3324384599156098</v>
      </c>
      <c r="H1813" s="35">
        <f t="shared" si="484"/>
        <v>4</v>
      </c>
      <c r="J1813" s="19">
        <v>1810</v>
      </c>
      <c r="K1813" s="30" t="str">
        <f t="shared" si="485"/>
        <v/>
      </c>
      <c r="L1813" s="77" t="str">
        <f t="shared" si="486"/>
        <v/>
      </c>
      <c r="M1813" s="27" t="str">
        <f t="shared" si="492"/>
        <v/>
      </c>
      <c r="N1813" s="22" t="str">
        <f t="shared" si="487"/>
        <v/>
      </c>
      <c r="O1813" s="28" t="str">
        <f t="shared" ca="1" si="488"/>
        <v/>
      </c>
      <c r="P1813" s="28" t="str">
        <f t="shared" ca="1" si="489"/>
        <v/>
      </c>
      <c r="Q1813" s="20" t="str">
        <f ca="1">IF(O1813="","",SUM($P$4:$P1813))</f>
        <v/>
      </c>
      <c r="R1813" s="28" t="e">
        <f t="shared" si="480"/>
        <v>#N/A</v>
      </c>
      <c r="S1813" s="77">
        <f ca="1">SUM(L$4:L1813)</f>
        <v>2.0942968194393936</v>
      </c>
      <c r="T1813" s="80">
        <f t="shared" ca="1" si="490"/>
        <v>1</v>
      </c>
      <c r="U1813" s="80" t="e">
        <f t="shared" ca="1" si="491"/>
        <v>#N/A</v>
      </c>
      <c r="V1813" s="2"/>
      <c r="W1813" s="2"/>
      <c r="X1813" s="2"/>
      <c r="Y1813" s="2"/>
      <c r="AB1813" s="6"/>
      <c r="AC1813" s="6"/>
      <c r="AP1813" s="35" t="e">
        <f t="shared" si="493"/>
        <v>#N/A</v>
      </c>
      <c r="AQ1813" s="78" t="e">
        <f t="shared" ca="1" si="494"/>
        <v>#N/A</v>
      </c>
    </row>
    <row r="1814" spans="1:43">
      <c r="A1814" s="74">
        <v>2.32428245529769</v>
      </c>
      <c r="B1814" s="74">
        <v>20473</v>
      </c>
      <c r="C1814" s="35">
        <v>0</v>
      </c>
      <c r="D1814" s="35">
        <f t="shared" ca="1" si="481"/>
        <v>24</v>
      </c>
      <c r="E1814" s="35">
        <f t="shared" ca="1" si="482"/>
        <v>7.7985731045405093E-4</v>
      </c>
      <c r="F1814" s="35">
        <f ca="1">E1814*'Input Sheet'!$D$2/SUM(OFFSET($E$4,0,0,'Input Sheet'!$D$2))</f>
        <v>0.36372491720241751</v>
      </c>
      <c r="G1814" s="35" t="str">
        <f t="shared" si="483"/>
        <v/>
      </c>
      <c r="H1814" s="35" t="str">
        <f t="shared" si="484"/>
        <v/>
      </c>
      <c r="J1814" s="19">
        <v>1811</v>
      </c>
      <c r="K1814" s="30" t="str">
        <f t="shared" si="485"/>
        <v/>
      </c>
      <c r="L1814" s="77" t="str">
        <f t="shared" si="486"/>
        <v/>
      </c>
      <c r="M1814" s="27" t="str">
        <f t="shared" si="492"/>
        <v/>
      </c>
      <c r="N1814" s="22" t="str">
        <f t="shared" si="487"/>
        <v/>
      </c>
      <c r="O1814" s="28" t="str">
        <f t="shared" ca="1" si="488"/>
        <v/>
      </c>
      <c r="P1814" s="28" t="str">
        <f t="shared" ca="1" si="489"/>
        <v/>
      </c>
      <c r="Q1814" s="20" t="str">
        <f ca="1">IF(O1814="","",SUM($P$4:$P1814))</f>
        <v/>
      </c>
      <c r="R1814" s="28" t="e">
        <f t="shared" si="480"/>
        <v>#N/A</v>
      </c>
      <c r="S1814" s="77">
        <f ca="1">SUM(L$4:L1814)</f>
        <v>2.0942968194393936</v>
      </c>
      <c r="T1814" s="80">
        <f t="shared" ca="1" si="490"/>
        <v>1</v>
      </c>
      <c r="U1814" s="80" t="e">
        <f t="shared" ca="1" si="491"/>
        <v>#N/A</v>
      </c>
      <c r="V1814" s="2"/>
      <c r="W1814" s="2"/>
      <c r="X1814" s="2"/>
      <c r="Y1814" s="2"/>
      <c r="AB1814" s="6"/>
      <c r="AC1814" s="6"/>
      <c r="AP1814" s="35" t="e">
        <f t="shared" si="493"/>
        <v>#N/A</v>
      </c>
      <c r="AQ1814" s="78" t="e">
        <f t="shared" ca="1" si="494"/>
        <v>#N/A</v>
      </c>
    </row>
    <row r="1815" spans="1:43">
      <c r="A1815" s="74">
        <v>2.46389298898591</v>
      </c>
      <c r="B1815" s="74">
        <v>20477</v>
      </c>
      <c r="C1815" s="35">
        <v>0</v>
      </c>
      <c r="D1815" s="35">
        <f t="shared" ca="1" si="481"/>
        <v>27</v>
      </c>
      <c r="E1815" s="35">
        <f t="shared" ca="1" si="482"/>
        <v>8.077093572559813E-4</v>
      </c>
      <c r="F1815" s="35">
        <f ca="1">E1815*'Input Sheet'!$D$2/SUM(OFFSET($E$4,0,0,'Input Sheet'!$D$2))</f>
        <v>0.3767150928167895</v>
      </c>
      <c r="G1815" s="35" t="str">
        <f t="shared" si="483"/>
        <v/>
      </c>
      <c r="H1815" s="35" t="str">
        <f t="shared" si="484"/>
        <v/>
      </c>
      <c r="J1815" s="19">
        <v>1812</v>
      </c>
      <c r="K1815" s="30" t="str">
        <f t="shared" si="485"/>
        <v/>
      </c>
      <c r="L1815" s="77" t="str">
        <f t="shared" si="486"/>
        <v/>
      </c>
      <c r="M1815" s="27" t="str">
        <f t="shared" si="492"/>
        <v/>
      </c>
      <c r="N1815" s="22" t="str">
        <f t="shared" si="487"/>
        <v/>
      </c>
      <c r="O1815" s="28" t="str">
        <f t="shared" ca="1" si="488"/>
        <v/>
      </c>
      <c r="P1815" s="28" t="str">
        <f t="shared" ca="1" si="489"/>
        <v/>
      </c>
      <c r="Q1815" s="20" t="str">
        <f ca="1">IF(O1815="","",SUM($P$4:$P1815))</f>
        <v/>
      </c>
      <c r="R1815" s="28" t="e">
        <f t="shared" si="480"/>
        <v>#N/A</v>
      </c>
      <c r="S1815" s="77">
        <f ca="1">SUM(L$4:L1815)</f>
        <v>2.0942968194393936</v>
      </c>
      <c r="T1815" s="80">
        <f t="shared" ca="1" si="490"/>
        <v>1</v>
      </c>
      <c r="U1815" s="80" t="e">
        <f t="shared" ca="1" si="491"/>
        <v>#N/A</v>
      </c>
      <c r="V1815" s="2"/>
      <c r="W1815" s="2"/>
      <c r="X1815" s="2"/>
      <c r="Y1815" s="2"/>
      <c r="AB1815" s="6"/>
      <c r="AC1815" s="6"/>
      <c r="AP1815" s="35" t="e">
        <f t="shared" si="493"/>
        <v>#N/A</v>
      </c>
      <c r="AQ1815" s="78" t="e">
        <f t="shared" ca="1" si="494"/>
        <v>#N/A</v>
      </c>
    </row>
    <row r="1816" spans="1:43">
      <c r="A1816" s="74">
        <v>2.2095150145426299</v>
      </c>
      <c r="B1816" s="74">
        <v>20480</v>
      </c>
      <c r="C1816" s="35">
        <v>1.28755364806867E-2</v>
      </c>
      <c r="D1816" s="35">
        <f t="shared" ca="1" si="481"/>
        <v>22</v>
      </c>
      <c r="E1816" s="35">
        <f t="shared" ca="1" si="482"/>
        <v>6.717582773218062E-4</v>
      </c>
      <c r="F1816" s="35">
        <f ca="1">E1816*'Input Sheet'!$D$2/SUM(OFFSET($E$4,0,0,'Input Sheet'!$D$2))</f>
        <v>0.31330760194663687</v>
      </c>
      <c r="G1816" s="35">
        <f t="shared" si="483"/>
        <v>2.2095150145426299</v>
      </c>
      <c r="H1816" s="35">
        <f t="shared" si="484"/>
        <v>9</v>
      </c>
      <c r="J1816" s="19">
        <v>1813</v>
      </c>
      <c r="K1816" s="30" t="str">
        <f t="shared" si="485"/>
        <v/>
      </c>
      <c r="L1816" s="77" t="str">
        <f t="shared" si="486"/>
        <v/>
      </c>
      <c r="M1816" s="27" t="str">
        <f t="shared" si="492"/>
        <v/>
      </c>
      <c r="N1816" s="22" t="str">
        <f t="shared" si="487"/>
        <v/>
      </c>
      <c r="O1816" s="28" t="str">
        <f t="shared" ca="1" si="488"/>
        <v/>
      </c>
      <c r="P1816" s="28" t="str">
        <f t="shared" ca="1" si="489"/>
        <v/>
      </c>
      <c r="Q1816" s="20" t="str">
        <f ca="1">IF(O1816="","",SUM($P$4:$P1816))</f>
        <v/>
      </c>
      <c r="R1816" s="28" t="e">
        <f t="shared" ref="R1816:R1879" si="495">IF(N1816="",NA(),10^N1816)</f>
        <v>#N/A</v>
      </c>
      <c r="S1816" s="77">
        <f ca="1">SUM(L$4:L1816)</f>
        <v>2.0942968194393936</v>
      </c>
      <c r="T1816" s="80">
        <f t="shared" ca="1" si="490"/>
        <v>1</v>
      </c>
      <c r="U1816" s="80" t="e">
        <f t="shared" ca="1" si="491"/>
        <v>#N/A</v>
      </c>
      <c r="V1816" s="2"/>
      <c r="W1816" s="2"/>
      <c r="X1816" s="2"/>
      <c r="Y1816" s="2"/>
      <c r="AB1816" s="6"/>
      <c r="AC1816" s="6"/>
      <c r="AP1816" s="35" t="e">
        <f t="shared" si="493"/>
        <v>#N/A</v>
      </c>
      <c r="AQ1816" s="78" t="e">
        <f t="shared" ca="1" si="494"/>
        <v>#N/A</v>
      </c>
    </row>
    <row r="1817" spans="1:43">
      <c r="A1817" s="74">
        <v>2.14612803567824</v>
      </c>
      <c r="B1817" s="74">
        <v>20482</v>
      </c>
      <c r="C1817" s="35">
        <v>4.8076923076923097E-3</v>
      </c>
      <c r="D1817" s="35">
        <f t="shared" ca="1" si="481"/>
        <v>20</v>
      </c>
      <c r="E1817" s="35">
        <f t="shared" ca="1" si="482"/>
        <v>9.9047570816791861E-4</v>
      </c>
      <c r="F1817" s="35">
        <f ca="1">E1817*'Input Sheet'!$D$2/SUM(OFFSET($E$4,0,0,'Input Sheet'!$D$2))</f>
        <v>0.46195719411109953</v>
      </c>
      <c r="G1817" s="35">
        <f t="shared" si="483"/>
        <v>2.14612803567824</v>
      </c>
      <c r="H1817" s="35">
        <f t="shared" si="484"/>
        <v>5</v>
      </c>
      <c r="J1817" s="19">
        <v>1814</v>
      </c>
      <c r="K1817" s="30" t="str">
        <f t="shared" si="485"/>
        <v/>
      </c>
      <c r="L1817" s="77" t="str">
        <f t="shared" si="486"/>
        <v/>
      </c>
      <c r="M1817" s="27" t="str">
        <f t="shared" si="492"/>
        <v/>
      </c>
      <c r="N1817" s="22" t="str">
        <f t="shared" si="487"/>
        <v/>
      </c>
      <c r="O1817" s="28" t="str">
        <f t="shared" ca="1" si="488"/>
        <v/>
      </c>
      <c r="P1817" s="28" t="str">
        <f t="shared" ca="1" si="489"/>
        <v/>
      </c>
      <c r="Q1817" s="20" t="str">
        <f ca="1">IF(O1817="","",SUM($P$4:$P1817))</f>
        <v/>
      </c>
      <c r="R1817" s="28" t="e">
        <f t="shared" si="495"/>
        <v>#N/A</v>
      </c>
      <c r="S1817" s="77">
        <f ca="1">SUM(L$4:L1817)</f>
        <v>2.0942968194393936</v>
      </c>
      <c r="T1817" s="80">
        <f t="shared" ca="1" si="490"/>
        <v>1</v>
      </c>
      <c r="U1817" s="80" t="e">
        <f t="shared" ca="1" si="491"/>
        <v>#N/A</v>
      </c>
      <c r="V1817" s="2"/>
      <c r="W1817" s="2"/>
      <c r="X1817" s="2"/>
      <c r="Y1817" s="2"/>
      <c r="AB1817" s="6"/>
      <c r="AC1817" s="6"/>
      <c r="AP1817" s="35" t="e">
        <f t="shared" si="493"/>
        <v>#N/A</v>
      </c>
      <c r="AQ1817" s="78" t="e">
        <f t="shared" ca="1" si="494"/>
        <v>#N/A</v>
      </c>
    </row>
    <row r="1818" spans="1:43">
      <c r="A1818" s="74">
        <v>2.0530784434834199</v>
      </c>
      <c r="B1818" s="74">
        <v>20483</v>
      </c>
      <c r="C1818" s="35">
        <v>4.6082949308755804E-3</v>
      </c>
      <c r="D1818" s="35">
        <f t="shared" ca="1" si="481"/>
        <v>19</v>
      </c>
      <c r="E1818" s="35">
        <f t="shared" ca="1" si="482"/>
        <v>1.0051494223629991E-3</v>
      </c>
      <c r="F1818" s="35">
        <f ca="1">E1818*'Input Sheet'!$D$2/SUM(OFFSET($E$4,0,0,'Input Sheet'!$D$2))</f>
        <v>0.46880100439422701</v>
      </c>
      <c r="G1818" s="35">
        <f t="shared" si="483"/>
        <v>2.0530784434834199</v>
      </c>
      <c r="H1818" s="35">
        <f t="shared" si="484"/>
        <v>7</v>
      </c>
      <c r="J1818" s="19">
        <v>1815</v>
      </c>
      <c r="K1818" s="30" t="str">
        <f t="shared" si="485"/>
        <v/>
      </c>
      <c r="L1818" s="77" t="str">
        <f t="shared" si="486"/>
        <v/>
      </c>
      <c r="M1818" s="27" t="str">
        <f t="shared" si="492"/>
        <v/>
      </c>
      <c r="N1818" s="22" t="str">
        <f t="shared" si="487"/>
        <v/>
      </c>
      <c r="O1818" s="28" t="str">
        <f t="shared" ca="1" si="488"/>
        <v/>
      </c>
      <c r="P1818" s="28" t="str">
        <f t="shared" ca="1" si="489"/>
        <v/>
      </c>
      <c r="Q1818" s="20" t="str">
        <f ca="1">IF(O1818="","",SUM($P$4:$P1818))</f>
        <v/>
      </c>
      <c r="R1818" s="28" t="e">
        <f t="shared" si="495"/>
        <v>#N/A</v>
      </c>
      <c r="S1818" s="77">
        <f ca="1">SUM(L$4:L1818)</f>
        <v>2.0942968194393936</v>
      </c>
      <c r="T1818" s="80">
        <f t="shared" ca="1" si="490"/>
        <v>1</v>
      </c>
      <c r="U1818" s="80" t="e">
        <f t="shared" ca="1" si="491"/>
        <v>#N/A</v>
      </c>
      <c r="V1818" s="2"/>
      <c r="W1818" s="2"/>
      <c r="X1818" s="2"/>
      <c r="Y1818" s="2"/>
      <c r="AB1818" s="6"/>
      <c r="AC1818" s="6"/>
      <c r="AP1818" s="35" t="e">
        <f t="shared" si="493"/>
        <v>#N/A</v>
      </c>
      <c r="AQ1818" s="78" t="e">
        <f t="shared" ca="1" si="494"/>
        <v>#N/A</v>
      </c>
    </row>
    <row r="1819" spans="1:43">
      <c r="A1819" s="74">
        <v>2.6404814369704201</v>
      </c>
      <c r="B1819" s="74">
        <v>20484</v>
      </c>
      <c r="C1819" s="35">
        <v>0</v>
      </c>
      <c r="D1819" s="35">
        <f t="shared" ca="1" si="481"/>
        <v>31</v>
      </c>
      <c r="E1819" s="35">
        <f t="shared" ca="1" si="482"/>
        <v>1.2923349716095702E-3</v>
      </c>
      <c r="F1819" s="35">
        <f ca="1">E1819*'Input Sheet'!$D$2/SUM(OFFSET($E$4,0,0,'Input Sheet'!$D$2))</f>
        <v>0.60274414850686331</v>
      </c>
      <c r="G1819" s="35" t="str">
        <f t="shared" si="483"/>
        <v/>
      </c>
      <c r="H1819" s="35" t="str">
        <f t="shared" si="484"/>
        <v/>
      </c>
      <c r="J1819" s="19">
        <v>1816</v>
      </c>
      <c r="K1819" s="30" t="str">
        <f t="shared" si="485"/>
        <v/>
      </c>
      <c r="L1819" s="77" t="str">
        <f t="shared" si="486"/>
        <v/>
      </c>
      <c r="M1819" s="27" t="str">
        <f t="shared" si="492"/>
        <v/>
      </c>
      <c r="N1819" s="22" t="str">
        <f t="shared" si="487"/>
        <v/>
      </c>
      <c r="O1819" s="28" t="str">
        <f t="shared" ca="1" si="488"/>
        <v/>
      </c>
      <c r="P1819" s="28" t="str">
        <f t="shared" ca="1" si="489"/>
        <v/>
      </c>
      <c r="Q1819" s="20" t="str">
        <f ca="1">IF(O1819="","",SUM($P$4:$P1819))</f>
        <v/>
      </c>
      <c r="R1819" s="28" t="e">
        <f t="shared" si="495"/>
        <v>#N/A</v>
      </c>
      <c r="S1819" s="77">
        <f ca="1">SUM(L$4:L1819)</f>
        <v>2.0942968194393936</v>
      </c>
      <c r="T1819" s="80">
        <f t="shared" ca="1" si="490"/>
        <v>1</v>
      </c>
      <c r="U1819" s="80" t="e">
        <f t="shared" ca="1" si="491"/>
        <v>#N/A</v>
      </c>
      <c r="V1819" s="2"/>
      <c r="W1819" s="2"/>
      <c r="X1819" s="2"/>
      <c r="Y1819" s="2"/>
      <c r="AB1819" s="6"/>
      <c r="AC1819" s="6"/>
      <c r="AP1819" s="35" t="e">
        <f t="shared" si="493"/>
        <v>#N/A</v>
      </c>
      <c r="AQ1819" s="78" t="e">
        <f t="shared" ca="1" si="494"/>
        <v>#N/A</v>
      </c>
    </row>
    <row r="1820" spans="1:43">
      <c r="A1820" s="74">
        <v>1.9030899869919402</v>
      </c>
      <c r="B1820" s="74">
        <v>20485</v>
      </c>
      <c r="C1820" s="35">
        <v>0</v>
      </c>
      <c r="D1820" s="35">
        <f t="shared" ca="1" si="481"/>
        <v>15</v>
      </c>
      <c r="E1820" s="35">
        <f t="shared" ca="1" si="482"/>
        <v>2.1202370627969509E-3</v>
      </c>
      <c r="F1820" s="35">
        <f ca="1">E1820*'Input Sheet'!$D$2/SUM(OFFSET($E$4,0,0,'Input Sheet'!$D$2))</f>
        <v>0.98887711864407257</v>
      </c>
      <c r="G1820" s="35" t="str">
        <f t="shared" si="483"/>
        <v/>
      </c>
      <c r="H1820" s="35" t="str">
        <f t="shared" si="484"/>
        <v/>
      </c>
      <c r="J1820" s="19">
        <v>1817</v>
      </c>
      <c r="K1820" s="30" t="str">
        <f t="shared" si="485"/>
        <v/>
      </c>
      <c r="L1820" s="77" t="str">
        <f t="shared" si="486"/>
        <v/>
      </c>
      <c r="M1820" s="27" t="str">
        <f t="shared" si="492"/>
        <v/>
      </c>
      <c r="N1820" s="22" t="str">
        <f t="shared" si="487"/>
        <v/>
      </c>
      <c r="O1820" s="28" t="str">
        <f t="shared" ca="1" si="488"/>
        <v/>
      </c>
      <c r="P1820" s="28" t="str">
        <f t="shared" ca="1" si="489"/>
        <v/>
      </c>
      <c r="Q1820" s="20" t="str">
        <f ca="1">IF(O1820="","",SUM($P$4:$P1820))</f>
        <v/>
      </c>
      <c r="R1820" s="28" t="e">
        <f t="shared" si="495"/>
        <v>#N/A</v>
      </c>
      <c r="S1820" s="77">
        <f ca="1">SUM(L$4:L1820)</f>
        <v>2.0942968194393936</v>
      </c>
      <c r="T1820" s="80">
        <f t="shared" ca="1" si="490"/>
        <v>1</v>
      </c>
      <c r="U1820" s="80" t="e">
        <f t="shared" ca="1" si="491"/>
        <v>#N/A</v>
      </c>
      <c r="V1820" s="2"/>
      <c r="W1820" s="2"/>
      <c r="X1820" s="2"/>
      <c r="Y1820" s="2"/>
      <c r="AB1820" s="6"/>
      <c r="AC1820" s="6"/>
      <c r="AP1820" s="35" t="e">
        <f t="shared" si="493"/>
        <v>#N/A</v>
      </c>
      <c r="AQ1820" s="78" t="e">
        <f t="shared" ca="1" si="494"/>
        <v>#N/A</v>
      </c>
    </row>
    <row r="1821" spans="1:43">
      <c r="A1821" s="74">
        <v>2.25527250510331</v>
      </c>
      <c r="B1821" s="74">
        <v>20488</v>
      </c>
      <c r="C1821" s="35">
        <v>0.42931937172774898</v>
      </c>
      <c r="D1821" s="35">
        <f t="shared" ca="1" si="481"/>
        <v>23</v>
      </c>
      <c r="E1821" s="35">
        <f t="shared" ca="1" si="482"/>
        <v>6.587144272767226E-4</v>
      </c>
      <c r="F1821" s="35">
        <f ca="1">E1821*'Input Sheet'!$D$2/SUM(OFFSET($E$4,0,0,'Input Sheet'!$D$2))</f>
        <v>0.30722395919039147</v>
      </c>
      <c r="G1821" s="35">
        <f t="shared" si="483"/>
        <v>2.25527250510331</v>
      </c>
      <c r="H1821" s="35">
        <f t="shared" si="484"/>
        <v>9</v>
      </c>
      <c r="J1821" s="19">
        <v>1818</v>
      </c>
      <c r="K1821" s="30" t="str">
        <f t="shared" si="485"/>
        <v/>
      </c>
      <c r="L1821" s="77" t="str">
        <f t="shared" si="486"/>
        <v/>
      </c>
      <c r="M1821" s="27" t="str">
        <f t="shared" si="492"/>
        <v/>
      </c>
      <c r="N1821" s="22" t="str">
        <f t="shared" si="487"/>
        <v/>
      </c>
      <c r="O1821" s="28" t="str">
        <f t="shared" ca="1" si="488"/>
        <v/>
      </c>
      <c r="P1821" s="28" t="str">
        <f t="shared" ca="1" si="489"/>
        <v/>
      </c>
      <c r="Q1821" s="20" t="str">
        <f ca="1">IF(O1821="","",SUM($P$4:$P1821))</f>
        <v/>
      </c>
      <c r="R1821" s="28" t="e">
        <f t="shared" si="495"/>
        <v>#N/A</v>
      </c>
      <c r="S1821" s="77">
        <f ca="1">SUM(L$4:L1821)</f>
        <v>2.0942968194393936</v>
      </c>
      <c r="T1821" s="80">
        <f t="shared" ca="1" si="490"/>
        <v>1</v>
      </c>
      <c r="U1821" s="80" t="e">
        <f t="shared" ca="1" si="491"/>
        <v>#N/A</v>
      </c>
      <c r="V1821" s="2"/>
      <c r="W1821" s="2"/>
      <c r="X1821" s="2"/>
      <c r="Y1821" s="2"/>
      <c r="AB1821" s="6"/>
      <c r="AC1821" s="6"/>
      <c r="AP1821" s="35" t="e">
        <f t="shared" si="493"/>
        <v>#N/A</v>
      </c>
      <c r="AQ1821" s="78" t="e">
        <f t="shared" ca="1" si="494"/>
        <v>#N/A</v>
      </c>
    </row>
    <row r="1822" spans="1:43">
      <c r="A1822" s="74">
        <v>2.1038037209559599</v>
      </c>
      <c r="B1822" s="74">
        <v>20490</v>
      </c>
      <c r="C1822" s="35">
        <v>0</v>
      </c>
      <c r="D1822" s="35">
        <f t="shared" ca="1" si="481"/>
        <v>20</v>
      </c>
      <c r="E1822" s="35">
        <f t="shared" ca="1" si="482"/>
        <v>9.9047570816791861E-4</v>
      </c>
      <c r="F1822" s="35">
        <f ca="1">E1822*'Input Sheet'!$D$2/SUM(OFFSET($E$4,0,0,'Input Sheet'!$D$2))</f>
        <v>0.46195719411109953</v>
      </c>
      <c r="G1822" s="35" t="str">
        <f t="shared" si="483"/>
        <v/>
      </c>
      <c r="H1822" s="35" t="str">
        <f t="shared" si="484"/>
        <v/>
      </c>
      <c r="J1822" s="19">
        <v>1819</v>
      </c>
      <c r="K1822" s="30" t="str">
        <f t="shared" si="485"/>
        <v/>
      </c>
      <c r="L1822" s="77" t="str">
        <f t="shared" si="486"/>
        <v/>
      </c>
      <c r="M1822" s="27" t="str">
        <f t="shared" si="492"/>
        <v/>
      </c>
      <c r="N1822" s="22" t="str">
        <f t="shared" si="487"/>
        <v/>
      </c>
      <c r="O1822" s="28" t="str">
        <f t="shared" ca="1" si="488"/>
        <v/>
      </c>
      <c r="P1822" s="28" t="str">
        <f t="shared" ca="1" si="489"/>
        <v/>
      </c>
      <c r="Q1822" s="20" t="str">
        <f ca="1">IF(O1822="","",SUM($P$4:$P1822))</f>
        <v/>
      </c>
      <c r="R1822" s="28" t="e">
        <f t="shared" si="495"/>
        <v>#N/A</v>
      </c>
      <c r="S1822" s="77">
        <f ca="1">SUM(L$4:L1822)</f>
        <v>2.0942968194393936</v>
      </c>
      <c r="T1822" s="80">
        <f t="shared" ca="1" si="490"/>
        <v>1</v>
      </c>
      <c r="U1822" s="80" t="e">
        <f t="shared" ca="1" si="491"/>
        <v>#N/A</v>
      </c>
      <c r="V1822" s="2"/>
      <c r="W1822" s="2"/>
      <c r="X1822" s="2"/>
      <c r="Y1822" s="2"/>
      <c r="AB1822" s="6"/>
      <c r="AC1822" s="6"/>
      <c r="AP1822" s="35" t="e">
        <f t="shared" si="493"/>
        <v>#N/A</v>
      </c>
      <c r="AQ1822" s="78" t="e">
        <f t="shared" ca="1" si="494"/>
        <v>#N/A</v>
      </c>
    </row>
    <row r="1823" spans="1:43">
      <c r="A1823" s="74">
        <v>2.24303804868629</v>
      </c>
      <c r="B1823" s="74">
        <v>20492</v>
      </c>
      <c r="C1823" s="35">
        <v>0</v>
      </c>
      <c r="D1823" s="35">
        <f t="shared" ca="1" si="481"/>
        <v>23</v>
      </c>
      <c r="E1823" s="35">
        <f t="shared" ca="1" si="482"/>
        <v>6.587144272767226E-4</v>
      </c>
      <c r="F1823" s="35">
        <f ca="1">E1823*'Input Sheet'!$D$2/SUM(OFFSET($E$4,0,0,'Input Sheet'!$D$2))</f>
        <v>0.30722395919039147</v>
      </c>
      <c r="G1823" s="35" t="str">
        <f t="shared" si="483"/>
        <v/>
      </c>
      <c r="H1823" s="35" t="str">
        <f t="shared" si="484"/>
        <v/>
      </c>
      <c r="J1823" s="19">
        <v>1820</v>
      </c>
      <c r="K1823" s="30" t="str">
        <f t="shared" si="485"/>
        <v/>
      </c>
      <c r="L1823" s="77" t="str">
        <f t="shared" si="486"/>
        <v/>
      </c>
      <c r="M1823" s="27" t="str">
        <f t="shared" si="492"/>
        <v/>
      </c>
      <c r="N1823" s="22" t="str">
        <f t="shared" si="487"/>
        <v/>
      </c>
      <c r="O1823" s="28" t="str">
        <f t="shared" ca="1" si="488"/>
        <v/>
      </c>
      <c r="P1823" s="28" t="str">
        <f t="shared" ca="1" si="489"/>
        <v/>
      </c>
      <c r="Q1823" s="20" t="str">
        <f ca="1">IF(O1823="","",SUM($P$4:$P1823))</f>
        <v/>
      </c>
      <c r="R1823" s="28" t="e">
        <f t="shared" si="495"/>
        <v>#N/A</v>
      </c>
      <c r="S1823" s="77">
        <f ca="1">SUM(L$4:L1823)</f>
        <v>2.0942968194393936</v>
      </c>
      <c r="T1823" s="80">
        <f t="shared" ca="1" si="490"/>
        <v>1</v>
      </c>
      <c r="U1823" s="80" t="e">
        <f t="shared" ca="1" si="491"/>
        <v>#N/A</v>
      </c>
      <c r="V1823" s="2"/>
      <c r="W1823" s="2"/>
      <c r="X1823" s="2"/>
      <c r="Y1823" s="2"/>
      <c r="AB1823" s="6"/>
      <c r="AC1823" s="6"/>
      <c r="AP1823" s="35" t="e">
        <f t="shared" si="493"/>
        <v>#N/A</v>
      </c>
      <c r="AQ1823" s="78" t="e">
        <f t="shared" ca="1" si="494"/>
        <v>#N/A</v>
      </c>
    </row>
    <row r="1824" spans="1:43">
      <c r="A1824" s="74">
        <v>2.4031205211758202</v>
      </c>
      <c r="B1824" s="74">
        <v>20493</v>
      </c>
      <c r="C1824" s="35">
        <v>0</v>
      </c>
      <c r="D1824" s="35">
        <f t="shared" ca="1" si="481"/>
        <v>26</v>
      </c>
      <c r="E1824" s="35">
        <f t="shared" ca="1" si="482"/>
        <v>8.2740958548173696E-4</v>
      </c>
      <c r="F1824" s="35">
        <f ca="1">E1824*'Input Sheet'!$D$2/SUM(OFFSET($E$4,0,0,'Input Sheet'!$D$2))</f>
        <v>0.38590326581232098</v>
      </c>
      <c r="G1824" s="35" t="str">
        <f t="shared" si="483"/>
        <v/>
      </c>
      <c r="H1824" s="35" t="str">
        <f t="shared" si="484"/>
        <v/>
      </c>
      <c r="J1824" s="19">
        <v>1821</v>
      </c>
      <c r="K1824" s="30" t="str">
        <f t="shared" si="485"/>
        <v/>
      </c>
      <c r="L1824" s="77" t="str">
        <f t="shared" si="486"/>
        <v/>
      </c>
      <c r="M1824" s="27" t="str">
        <f t="shared" si="492"/>
        <v/>
      </c>
      <c r="N1824" s="22" t="str">
        <f t="shared" si="487"/>
        <v/>
      </c>
      <c r="O1824" s="28" t="str">
        <f t="shared" ca="1" si="488"/>
        <v/>
      </c>
      <c r="P1824" s="28" t="str">
        <f t="shared" ca="1" si="489"/>
        <v/>
      </c>
      <c r="Q1824" s="20" t="str">
        <f ca="1">IF(O1824="","",SUM($P$4:$P1824))</f>
        <v/>
      </c>
      <c r="R1824" s="28" t="e">
        <f t="shared" si="495"/>
        <v>#N/A</v>
      </c>
      <c r="S1824" s="77">
        <f ca="1">SUM(L$4:L1824)</f>
        <v>2.0942968194393936</v>
      </c>
      <c r="T1824" s="80">
        <f t="shared" ca="1" si="490"/>
        <v>1</v>
      </c>
      <c r="U1824" s="80" t="e">
        <f t="shared" ca="1" si="491"/>
        <v>#N/A</v>
      </c>
      <c r="V1824" s="2"/>
      <c r="W1824" s="2"/>
      <c r="X1824" s="2"/>
      <c r="Y1824" s="2"/>
      <c r="AB1824" s="6"/>
      <c r="AC1824" s="6"/>
      <c r="AP1824" s="35" t="e">
        <f t="shared" si="493"/>
        <v>#N/A</v>
      </c>
      <c r="AQ1824" s="78" t="e">
        <f t="shared" ca="1" si="494"/>
        <v>#N/A</v>
      </c>
    </row>
    <row r="1825" spans="1:43">
      <c r="A1825" s="74">
        <v>2.1702617153949602</v>
      </c>
      <c r="B1825" s="74">
        <v>20494</v>
      </c>
      <c r="C1825" s="35">
        <v>1.34529147982063E-2</v>
      </c>
      <c r="D1825" s="35">
        <f t="shared" ca="1" si="481"/>
        <v>21</v>
      </c>
      <c r="E1825" s="35">
        <f t="shared" ca="1" si="482"/>
        <v>8.8113748064288871E-4</v>
      </c>
      <c r="F1825" s="35">
        <f ca="1">E1825*'Input Sheet'!$D$2/SUM(OFFSET($E$4,0,0,'Input Sheet'!$D$2))</f>
        <v>0.41096191943649768</v>
      </c>
      <c r="G1825" s="35">
        <f t="shared" si="483"/>
        <v>2.1702617153949602</v>
      </c>
      <c r="H1825" s="35">
        <f t="shared" si="484"/>
        <v>4</v>
      </c>
      <c r="J1825" s="19">
        <v>1822</v>
      </c>
      <c r="K1825" s="30" t="str">
        <f t="shared" si="485"/>
        <v/>
      </c>
      <c r="L1825" s="77" t="str">
        <f t="shared" si="486"/>
        <v/>
      </c>
      <c r="M1825" s="27" t="str">
        <f t="shared" si="492"/>
        <v/>
      </c>
      <c r="N1825" s="22" t="str">
        <f t="shared" si="487"/>
        <v/>
      </c>
      <c r="O1825" s="28" t="str">
        <f t="shared" ca="1" si="488"/>
        <v/>
      </c>
      <c r="P1825" s="28" t="str">
        <f t="shared" ca="1" si="489"/>
        <v/>
      </c>
      <c r="Q1825" s="20" t="str">
        <f ca="1">IF(O1825="","",SUM($P$4:$P1825))</f>
        <v/>
      </c>
      <c r="R1825" s="28" t="e">
        <f t="shared" si="495"/>
        <v>#N/A</v>
      </c>
      <c r="S1825" s="77">
        <f ca="1">SUM(L$4:L1825)</f>
        <v>2.0942968194393936</v>
      </c>
      <c r="T1825" s="80">
        <f t="shared" ca="1" si="490"/>
        <v>1</v>
      </c>
      <c r="U1825" s="80" t="e">
        <f t="shared" ca="1" si="491"/>
        <v>#N/A</v>
      </c>
      <c r="V1825" s="2"/>
      <c r="W1825" s="2"/>
      <c r="X1825" s="2"/>
      <c r="Y1825" s="2"/>
      <c r="AB1825" s="6"/>
      <c r="AC1825" s="6"/>
      <c r="AP1825" s="35" t="e">
        <f t="shared" si="493"/>
        <v>#N/A</v>
      </c>
      <c r="AQ1825" s="78" t="e">
        <f t="shared" ca="1" si="494"/>
        <v>#N/A</v>
      </c>
    </row>
    <row r="1826" spans="1:43">
      <c r="A1826" s="74">
        <v>2.53147891704225</v>
      </c>
      <c r="B1826" s="74">
        <v>20496</v>
      </c>
      <c r="C1826" s="35">
        <v>3.03030303030303E-2</v>
      </c>
      <c r="D1826" s="35">
        <f t="shared" ca="1" si="481"/>
        <v>29</v>
      </c>
      <c r="E1826" s="35">
        <f t="shared" ca="1" si="482"/>
        <v>1.0943159033790714E-3</v>
      </c>
      <c r="F1826" s="35">
        <f ca="1">E1826*'Input Sheet'!$D$2/SUM(OFFSET($E$4,0,0,'Input Sheet'!$D$2))</f>
        <v>0.51038819026790838</v>
      </c>
      <c r="G1826" s="35">
        <f t="shared" si="483"/>
        <v>2.53147891704225</v>
      </c>
      <c r="H1826" s="35">
        <f t="shared" si="484"/>
        <v>1</v>
      </c>
      <c r="J1826" s="19">
        <v>1823</v>
      </c>
      <c r="K1826" s="30" t="str">
        <f t="shared" si="485"/>
        <v/>
      </c>
      <c r="L1826" s="77" t="str">
        <f t="shared" si="486"/>
        <v/>
      </c>
      <c r="M1826" s="27" t="str">
        <f t="shared" si="492"/>
        <v/>
      </c>
      <c r="N1826" s="22" t="str">
        <f t="shared" si="487"/>
        <v/>
      </c>
      <c r="O1826" s="28" t="str">
        <f t="shared" ca="1" si="488"/>
        <v/>
      </c>
      <c r="P1826" s="28" t="str">
        <f t="shared" ca="1" si="489"/>
        <v/>
      </c>
      <c r="Q1826" s="20" t="str">
        <f ca="1">IF(O1826="","",SUM($P$4:$P1826))</f>
        <v/>
      </c>
      <c r="R1826" s="28" t="e">
        <f t="shared" si="495"/>
        <v>#N/A</v>
      </c>
      <c r="S1826" s="77">
        <f ca="1">SUM(L$4:L1826)</f>
        <v>2.0942968194393936</v>
      </c>
      <c r="T1826" s="80">
        <f t="shared" ca="1" si="490"/>
        <v>1</v>
      </c>
      <c r="U1826" s="80" t="e">
        <f t="shared" ca="1" si="491"/>
        <v>#N/A</v>
      </c>
      <c r="V1826" s="2"/>
      <c r="W1826" s="2"/>
      <c r="X1826" s="2"/>
      <c r="Y1826" s="2"/>
      <c r="AB1826" s="6"/>
      <c r="AC1826" s="6"/>
      <c r="AP1826" s="35" t="e">
        <f t="shared" si="493"/>
        <v>#N/A</v>
      </c>
      <c r="AQ1826" s="78" t="e">
        <f t="shared" ca="1" si="494"/>
        <v>#N/A</v>
      </c>
    </row>
    <row r="1827" spans="1:43">
      <c r="A1827" s="74">
        <v>2.3324384599156098</v>
      </c>
      <c r="B1827" s="74">
        <v>20498</v>
      </c>
      <c r="C1827" s="35">
        <v>0</v>
      </c>
      <c r="D1827" s="35">
        <f t="shared" ca="1" si="481"/>
        <v>24</v>
      </c>
      <c r="E1827" s="35">
        <f t="shared" ca="1" si="482"/>
        <v>7.7985731045405093E-4</v>
      </c>
      <c r="F1827" s="35">
        <f ca="1">E1827*'Input Sheet'!$D$2/SUM(OFFSET($E$4,0,0,'Input Sheet'!$D$2))</f>
        <v>0.36372491720241751</v>
      </c>
      <c r="G1827" s="35" t="str">
        <f t="shared" si="483"/>
        <v/>
      </c>
      <c r="H1827" s="35" t="str">
        <f t="shared" si="484"/>
        <v/>
      </c>
      <c r="J1827" s="19">
        <v>1824</v>
      </c>
      <c r="K1827" s="30" t="str">
        <f t="shared" si="485"/>
        <v/>
      </c>
      <c r="L1827" s="77" t="str">
        <f t="shared" si="486"/>
        <v/>
      </c>
      <c r="M1827" s="27" t="str">
        <f t="shared" si="492"/>
        <v/>
      </c>
      <c r="N1827" s="22" t="str">
        <f t="shared" si="487"/>
        <v/>
      </c>
      <c r="O1827" s="28" t="str">
        <f t="shared" ca="1" si="488"/>
        <v/>
      </c>
      <c r="P1827" s="28" t="str">
        <f t="shared" ca="1" si="489"/>
        <v/>
      </c>
      <c r="Q1827" s="20" t="str">
        <f ca="1">IF(O1827="","",SUM($P$4:$P1827))</f>
        <v/>
      </c>
      <c r="R1827" s="28" t="e">
        <f t="shared" si="495"/>
        <v>#N/A</v>
      </c>
      <c r="S1827" s="77">
        <f ca="1">SUM(L$4:L1827)</f>
        <v>2.0942968194393936</v>
      </c>
      <c r="T1827" s="80">
        <f t="shared" ca="1" si="490"/>
        <v>1</v>
      </c>
      <c r="U1827" s="80" t="e">
        <f t="shared" ca="1" si="491"/>
        <v>#N/A</v>
      </c>
      <c r="V1827" s="2"/>
      <c r="W1827" s="2"/>
      <c r="X1827" s="2"/>
      <c r="Y1827" s="2"/>
      <c r="AB1827" s="6"/>
      <c r="AC1827" s="6"/>
      <c r="AP1827" s="35" t="e">
        <f t="shared" si="493"/>
        <v>#N/A</v>
      </c>
      <c r="AQ1827" s="78" t="e">
        <f t="shared" ca="1" si="494"/>
        <v>#N/A</v>
      </c>
    </row>
    <row r="1828" spans="1:43">
      <c r="A1828" s="74">
        <v>1.8512583487190797</v>
      </c>
      <c r="B1828" s="74">
        <v>20500</v>
      </c>
      <c r="C1828" s="35">
        <v>4.7619047619047597E-3</v>
      </c>
      <c r="D1828" s="35">
        <f t="shared" ca="1" si="481"/>
        <v>14</v>
      </c>
      <c r="E1828" s="35">
        <f t="shared" ca="1" si="482"/>
        <v>2.7692892248776498E-3</v>
      </c>
      <c r="F1828" s="35">
        <f ca="1">E1828*'Input Sheet'!$D$2/SUM(OFFSET($E$4,0,0,'Input Sheet'!$D$2))</f>
        <v>1.2915946039432782</v>
      </c>
      <c r="G1828" s="35">
        <f t="shared" si="483"/>
        <v>1.8512583487190797</v>
      </c>
      <c r="H1828" s="35">
        <f t="shared" si="484"/>
        <v>3</v>
      </c>
      <c r="J1828" s="19">
        <v>1825</v>
      </c>
      <c r="K1828" s="30" t="str">
        <f t="shared" si="485"/>
        <v/>
      </c>
      <c r="L1828" s="77" t="str">
        <f t="shared" si="486"/>
        <v/>
      </c>
      <c r="M1828" s="27" t="str">
        <f t="shared" si="492"/>
        <v/>
      </c>
      <c r="N1828" s="22" t="str">
        <f t="shared" si="487"/>
        <v/>
      </c>
      <c r="O1828" s="28" t="str">
        <f t="shared" ca="1" si="488"/>
        <v/>
      </c>
      <c r="P1828" s="28" t="str">
        <f t="shared" ca="1" si="489"/>
        <v/>
      </c>
      <c r="Q1828" s="20" t="str">
        <f ca="1">IF(O1828="","",SUM($P$4:$P1828))</f>
        <v/>
      </c>
      <c r="R1828" s="28" t="e">
        <f t="shared" si="495"/>
        <v>#N/A</v>
      </c>
      <c r="S1828" s="77">
        <f ca="1">SUM(L$4:L1828)</f>
        <v>2.0942968194393936</v>
      </c>
      <c r="T1828" s="80">
        <f t="shared" ca="1" si="490"/>
        <v>1</v>
      </c>
      <c r="U1828" s="80" t="e">
        <f t="shared" ca="1" si="491"/>
        <v>#N/A</v>
      </c>
      <c r="V1828" s="2"/>
      <c r="W1828" s="2"/>
      <c r="X1828" s="2"/>
      <c r="Y1828" s="2"/>
      <c r="AB1828" s="6"/>
      <c r="AC1828" s="6"/>
      <c r="AP1828" s="35" t="e">
        <f t="shared" si="493"/>
        <v>#N/A</v>
      </c>
      <c r="AQ1828" s="78" t="e">
        <f t="shared" ca="1" si="494"/>
        <v>#N/A</v>
      </c>
    </row>
    <row r="1829" spans="1:43">
      <c r="A1829" s="74">
        <v>2.24303804868629</v>
      </c>
      <c r="B1829" s="74">
        <v>20507</v>
      </c>
      <c r="C1829" s="35">
        <v>0.15981735159817401</v>
      </c>
      <c r="D1829" s="35">
        <f t="shared" ca="1" si="481"/>
        <v>23</v>
      </c>
      <c r="E1829" s="35">
        <f t="shared" ca="1" si="482"/>
        <v>6.587144272767226E-4</v>
      </c>
      <c r="F1829" s="35">
        <f ca="1">E1829*'Input Sheet'!$D$2/SUM(OFFSET($E$4,0,0,'Input Sheet'!$D$2))</f>
        <v>0.30722395919039147</v>
      </c>
      <c r="G1829" s="35">
        <f t="shared" si="483"/>
        <v>2.24303804868629</v>
      </c>
      <c r="H1829" s="35">
        <f t="shared" si="484"/>
        <v>5</v>
      </c>
      <c r="J1829" s="19">
        <v>1826</v>
      </c>
      <c r="K1829" s="30" t="str">
        <f t="shared" si="485"/>
        <v/>
      </c>
      <c r="L1829" s="77" t="str">
        <f t="shared" si="486"/>
        <v/>
      </c>
      <c r="M1829" s="27" t="str">
        <f t="shared" si="492"/>
        <v/>
      </c>
      <c r="N1829" s="22" t="str">
        <f t="shared" si="487"/>
        <v/>
      </c>
      <c r="O1829" s="28" t="str">
        <f t="shared" ca="1" si="488"/>
        <v/>
      </c>
      <c r="P1829" s="28" t="str">
        <f t="shared" ca="1" si="489"/>
        <v/>
      </c>
      <c r="Q1829" s="20" t="str">
        <f ca="1">IF(O1829="","",SUM($P$4:$P1829))</f>
        <v/>
      </c>
      <c r="R1829" s="28" t="e">
        <f t="shared" si="495"/>
        <v>#N/A</v>
      </c>
      <c r="S1829" s="77">
        <f ca="1">SUM(L$4:L1829)</f>
        <v>2.0942968194393936</v>
      </c>
      <c r="T1829" s="80">
        <f t="shared" ca="1" si="490"/>
        <v>1</v>
      </c>
      <c r="U1829" s="80" t="e">
        <f t="shared" ca="1" si="491"/>
        <v>#N/A</v>
      </c>
      <c r="V1829" s="2"/>
      <c r="W1829" s="2"/>
      <c r="X1829" s="2"/>
      <c r="Y1829" s="2"/>
      <c r="AB1829" s="6"/>
      <c r="AC1829" s="6"/>
      <c r="AP1829" s="35" t="e">
        <f t="shared" si="493"/>
        <v>#N/A</v>
      </c>
      <c r="AQ1829" s="78" t="e">
        <f t="shared" ca="1" si="494"/>
        <v>#N/A</v>
      </c>
    </row>
    <row r="1830" spans="1:43">
      <c r="A1830" s="74">
        <v>2.00432137378264</v>
      </c>
      <c r="B1830" s="74">
        <v>20508</v>
      </c>
      <c r="C1830" s="35">
        <v>0</v>
      </c>
      <c r="D1830" s="35">
        <f t="shared" ca="1" si="481"/>
        <v>18</v>
      </c>
      <c r="E1830" s="35">
        <f t="shared" ca="1" si="482"/>
        <v>1.4283702317789985E-3</v>
      </c>
      <c r="F1830" s="35">
        <f ca="1">E1830*'Input Sheet'!$D$2/SUM(OFFSET($E$4,0,0,'Input Sheet'!$D$2))</f>
        <v>0.66619090098126998</v>
      </c>
      <c r="G1830" s="35" t="str">
        <f t="shared" si="483"/>
        <v/>
      </c>
      <c r="H1830" s="35" t="str">
        <f t="shared" si="484"/>
        <v/>
      </c>
      <c r="J1830" s="19">
        <v>1827</v>
      </c>
      <c r="K1830" s="30" t="str">
        <f t="shared" si="485"/>
        <v/>
      </c>
      <c r="L1830" s="77" t="str">
        <f t="shared" si="486"/>
        <v/>
      </c>
      <c r="M1830" s="27" t="str">
        <f t="shared" si="492"/>
        <v/>
      </c>
      <c r="N1830" s="22" t="str">
        <f t="shared" si="487"/>
        <v/>
      </c>
      <c r="O1830" s="28" t="str">
        <f t="shared" ca="1" si="488"/>
        <v/>
      </c>
      <c r="P1830" s="28" t="str">
        <f t="shared" ca="1" si="489"/>
        <v/>
      </c>
      <c r="Q1830" s="20" t="str">
        <f ca="1">IF(O1830="","",SUM($P$4:$P1830))</f>
        <v/>
      </c>
      <c r="R1830" s="28" t="e">
        <f t="shared" si="495"/>
        <v>#N/A</v>
      </c>
      <c r="S1830" s="77">
        <f ca="1">SUM(L$4:L1830)</f>
        <v>2.0942968194393936</v>
      </c>
      <c r="T1830" s="80">
        <f t="shared" ca="1" si="490"/>
        <v>1</v>
      </c>
      <c r="U1830" s="80" t="e">
        <f t="shared" ca="1" si="491"/>
        <v>#N/A</v>
      </c>
      <c r="V1830" s="2"/>
      <c r="W1830" s="2"/>
      <c r="X1830" s="2"/>
      <c r="Y1830" s="2"/>
      <c r="AB1830" s="6"/>
      <c r="AC1830" s="6"/>
      <c r="AP1830" s="35" t="e">
        <f t="shared" si="493"/>
        <v>#N/A</v>
      </c>
      <c r="AQ1830" s="78" t="e">
        <f t="shared" ca="1" si="494"/>
        <v>#N/A</v>
      </c>
    </row>
    <row r="1831" spans="1:43">
      <c r="A1831" s="74">
        <v>2.2201080880400501</v>
      </c>
      <c r="B1831" s="74">
        <v>20509</v>
      </c>
      <c r="C1831" s="35">
        <v>0</v>
      </c>
      <c r="D1831" s="35">
        <f t="shared" ca="1" si="481"/>
        <v>22</v>
      </c>
      <c r="E1831" s="35">
        <f t="shared" ca="1" si="482"/>
        <v>6.717582773218062E-4</v>
      </c>
      <c r="F1831" s="35">
        <f ca="1">E1831*'Input Sheet'!$D$2/SUM(OFFSET($E$4,0,0,'Input Sheet'!$D$2))</f>
        <v>0.31330760194663687</v>
      </c>
      <c r="G1831" s="35" t="str">
        <f t="shared" si="483"/>
        <v/>
      </c>
      <c r="H1831" s="35" t="str">
        <f t="shared" si="484"/>
        <v/>
      </c>
      <c r="J1831" s="19">
        <v>1828</v>
      </c>
      <c r="K1831" s="30" t="str">
        <f t="shared" si="485"/>
        <v/>
      </c>
      <c r="L1831" s="77" t="str">
        <f t="shared" si="486"/>
        <v/>
      </c>
      <c r="M1831" s="27" t="str">
        <f t="shared" si="492"/>
        <v/>
      </c>
      <c r="N1831" s="22" t="str">
        <f t="shared" si="487"/>
        <v/>
      </c>
      <c r="O1831" s="28" t="str">
        <f t="shared" ca="1" si="488"/>
        <v/>
      </c>
      <c r="P1831" s="28" t="str">
        <f t="shared" ca="1" si="489"/>
        <v/>
      </c>
      <c r="Q1831" s="20" t="str">
        <f ca="1">IF(O1831="","",SUM($P$4:$P1831))</f>
        <v/>
      </c>
      <c r="R1831" s="28" t="e">
        <f t="shared" si="495"/>
        <v>#N/A</v>
      </c>
      <c r="S1831" s="77">
        <f ca="1">SUM(L$4:L1831)</f>
        <v>2.0942968194393936</v>
      </c>
      <c r="T1831" s="80">
        <f t="shared" ca="1" si="490"/>
        <v>1</v>
      </c>
      <c r="U1831" s="80" t="e">
        <f t="shared" ca="1" si="491"/>
        <v>#N/A</v>
      </c>
      <c r="V1831" s="2"/>
      <c r="W1831" s="2"/>
      <c r="X1831" s="2"/>
      <c r="Y1831" s="2"/>
      <c r="AB1831" s="6"/>
      <c r="AC1831" s="6"/>
      <c r="AP1831" s="35" t="e">
        <f t="shared" si="493"/>
        <v>#N/A</v>
      </c>
      <c r="AQ1831" s="78" t="e">
        <f t="shared" ca="1" si="494"/>
        <v>#N/A</v>
      </c>
    </row>
    <row r="1832" spans="1:43">
      <c r="A1832" s="74">
        <v>2.09342168516224</v>
      </c>
      <c r="B1832" s="74">
        <v>20510</v>
      </c>
      <c r="C1832" s="35">
        <v>2.3584905660377398E-2</v>
      </c>
      <c r="D1832" s="35">
        <f t="shared" ca="1" si="481"/>
        <v>19</v>
      </c>
      <c r="E1832" s="35">
        <f t="shared" ca="1" si="482"/>
        <v>1.0051494223629991E-3</v>
      </c>
      <c r="F1832" s="35">
        <f ca="1">E1832*'Input Sheet'!$D$2/SUM(OFFSET($E$4,0,0,'Input Sheet'!$D$2))</f>
        <v>0.46880100439422701</v>
      </c>
      <c r="G1832" s="35">
        <f t="shared" si="483"/>
        <v>2.09342168516224</v>
      </c>
      <c r="H1832" s="35">
        <f t="shared" si="484"/>
        <v>3</v>
      </c>
      <c r="J1832" s="19">
        <v>1829</v>
      </c>
      <c r="K1832" s="30" t="str">
        <f t="shared" si="485"/>
        <v/>
      </c>
      <c r="L1832" s="77" t="str">
        <f t="shared" si="486"/>
        <v/>
      </c>
      <c r="M1832" s="27" t="str">
        <f t="shared" si="492"/>
        <v/>
      </c>
      <c r="N1832" s="22" t="str">
        <f t="shared" si="487"/>
        <v/>
      </c>
      <c r="O1832" s="28" t="str">
        <f t="shared" ca="1" si="488"/>
        <v/>
      </c>
      <c r="P1832" s="28" t="str">
        <f t="shared" ca="1" si="489"/>
        <v/>
      </c>
      <c r="Q1832" s="20" t="str">
        <f ca="1">IF(O1832="","",SUM($P$4:$P1832))</f>
        <v/>
      </c>
      <c r="R1832" s="28" t="e">
        <f t="shared" si="495"/>
        <v>#N/A</v>
      </c>
      <c r="S1832" s="77">
        <f ca="1">SUM(L$4:L1832)</f>
        <v>2.0942968194393936</v>
      </c>
      <c r="T1832" s="80">
        <f t="shared" ca="1" si="490"/>
        <v>1</v>
      </c>
      <c r="U1832" s="80" t="e">
        <f t="shared" ca="1" si="491"/>
        <v>#N/A</v>
      </c>
      <c r="V1832" s="2"/>
      <c r="W1832" s="2"/>
      <c r="X1832" s="2"/>
      <c r="Y1832" s="2"/>
      <c r="AB1832" s="6"/>
      <c r="AC1832" s="6"/>
      <c r="AP1832" s="35" t="e">
        <f t="shared" si="493"/>
        <v>#N/A</v>
      </c>
      <c r="AQ1832" s="78" t="e">
        <f t="shared" ca="1" si="494"/>
        <v>#N/A</v>
      </c>
    </row>
    <row r="1833" spans="1:43">
      <c r="A1833" s="74">
        <v>2.43616264704076</v>
      </c>
      <c r="B1833" s="74">
        <v>20513</v>
      </c>
      <c r="C1833" s="35">
        <v>1.3274336283185801E-2</v>
      </c>
      <c r="D1833" s="35">
        <f t="shared" ca="1" si="481"/>
        <v>27</v>
      </c>
      <c r="E1833" s="35">
        <f t="shared" ca="1" si="482"/>
        <v>8.077093572559813E-4</v>
      </c>
      <c r="F1833" s="35">
        <f ca="1">E1833*'Input Sheet'!$D$2/SUM(OFFSET($E$4,0,0,'Input Sheet'!$D$2))</f>
        <v>0.3767150928167895</v>
      </c>
      <c r="G1833" s="35">
        <f t="shared" si="483"/>
        <v>2.43616264704076</v>
      </c>
      <c r="H1833" s="35">
        <f t="shared" si="484"/>
        <v>2</v>
      </c>
      <c r="J1833" s="19">
        <v>1830</v>
      </c>
      <c r="K1833" s="30" t="str">
        <f t="shared" si="485"/>
        <v/>
      </c>
      <c r="L1833" s="77" t="str">
        <f t="shared" si="486"/>
        <v/>
      </c>
      <c r="M1833" s="27" t="str">
        <f t="shared" si="492"/>
        <v/>
      </c>
      <c r="N1833" s="22" t="str">
        <f t="shared" si="487"/>
        <v/>
      </c>
      <c r="O1833" s="28" t="str">
        <f t="shared" ca="1" si="488"/>
        <v/>
      </c>
      <c r="P1833" s="28" t="str">
        <f t="shared" ca="1" si="489"/>
        <v/>
      </c>
      <c r="Q1833" s="20" t="str">
        <f ca="1">IF(O1833="","",SUM($P$4:$P1833))</f>
        <v/>
      </c>
      <c r="R1833" s="28" t="e">
        <f t="shared" si="495"/>
        <v>#N/A</v>
      </c>
      <c r="S1833" s="77">
        <f ca="1">SUM(L$4:L1833)</f>
        <v>2.0942968194393936</v>
      </c>
      <c r="T1833" s="80">
        <f t="shared" ca="1" si="490"/>
        <v>1</v>
      </c>
      <c r="U1833" s="80" t="e">
        <f t="shared" ca="1" si="491"/>
        <v>#N/A</v>
      </c>
      <c r="V1833" s="2"/>
      <c r="W1833" s="2"/>
      <c r="X1833" s="2"/>
      <c r="Y1833" s="2"/>
      <c r="AB1833" s="6"/>
      <c r="AC1833" s="6"/>
      <c r="AP1833" s="35" t="e">
        <f t="shared" si="493"/>
        <v>#N/A</v>
      </c>
      <c r="AQ1833" s="78" t="e">
        <f t="shared" ca="1" si="494"/>
        <v>#N/A</v>
      </c>
    </row>
    <row r="1834" spans="1:43">
      <c r="A1834" s="74">
        <v>1.9731278535996999</v>
      </c>
      <c r="B1834" s="74">
        <v>20515</v>
      </c>
      <c r="C1834" s="35">
        <v>7.3394495412843999E-2</v>
      </c>
      <c r="D1834" s="35">
        <f t="shared" ca="1" si="481"/>
        <v>17</v>
      </c>
      <c r="E1834" s="35">
        <f t="shared" ca="1" si="482"/>
        <v>1.8846551669306228E-3</v>
      </c>
      <c r="F1834" s="35">
        <f ca="1">E1834*'Input Sheet'!$D$2/SUM(OFFSET($E$4,0,0,'Input Sheet'!$D$2))</f>
        <v>0.8790018832391755</v>
      </c>
      <c r="G1834" s="35">
        <f t="shared" si="483"/>
        <v>1.9731278535996999</v>
      </c>
      <c r="H1834" s="35">
        <f t="shared" si="484"/>
        <v>7</v>
      </c>
      <c r="J1834" s="19">
        <v>1831</v>
      </c>
      <c r="K1834" s="30" t="str">
        <f t="shared" si="485"/>
        <v/>
      </c>
      <c r="L1834" s="77" t="str">
        <f t="shared" si="486"/>
        <v/>
      </c>
      <c r="M1834" s="27" t="str">
        <f t="shared" si="492"/>
        <v/>
      </c>
      <c r="N1834" s="22" t="str">
        <f t="shared" si="487"/>
        <v/>
      </c>
      <c r="O1834" s="28" t="str">
        <f t="shared" ca="1" si="488"/>
        <v/>
      </c>
      <c r="P1834" s="28" t="str">
        <f t="shared" ca="1" si="489"/>
        <v/>
      </c>
      <c r="Q1834" s="20" t="str">
        <f ca="1">IF(O1834="","",SUM($P$4:$P1834))</f>
        <v/>
      </c>
      <c r="R1834" s="28" t="e">
        <f t="shared" si="495"/>
        <v>#N/A</v>
      </c>
      <c r="S1834" s="77">
        <f ca="1">SUM(L$4:L1834)</f>
        <v>2.0942968194393936</v>
      </c>
      <c r="T1834" s="80">
        <f t="shared" ca="1" si="490"/>
        <v>1</v>
      </c>
      <c r="U1834" s="80" t="e">
        <f t="shared" ca="1" si="491"/>
        <v>#N/A</v>
      </c>
      <c r="V1834" s="2"/>
      <c r="W1834" s="2"/>
      <c r="X1834" s="2"/>
      <c r="Y1834" s="2"/>
      <c r="AB1834" s="6"/>
      <c r="AC1834" s="6"/>
      <c r="AP1834" s="35" t="e">
        <f t="shared" si="493"/>
        <v>#N/A</v>
      </c>
      <c r="AQ1834" s="78" t="e">
        <f t="shared" ca="1" si="494"/>
        <v>#N/A</v>
      </c>
    </row>
    <row r="1835" spans="1:43">
      <c r="A1835" s="74">
        <v>2.0681858617461599</v>
      </c>
      <c r="B1835" s="74">
        <v>20517</v>
      </c>
      <c r="C1835" s="35">
        <v>4.3478260869565201E-3</v>
      </c>
      <c r="D1835" s="35">
        <f t="shared" ca="1" si="481"/>
        <v>19</v>
      </c>
      <c r="E1835" s="35">
        <f t="shared" ca="1" si="482"/>
        <v>1.0051494223629991E-3</v>
      </c>
      <c r="F1835" s="35">
        <f ca="1">E1835*'Input Sheet'!$D$2/SUM(OFFSET($E$4,0,0,'Input Sheet'!$D$2))</f>
        <v>0.46880100439422701</v>
      </c>
      <c r="G1835" s="35">
        <f t="shared" si="483"/>
        <v>2.0681858617461599</v>
      </c>
      <c r="H1835" s="35">
        <f t="shared" si="484"/>
        <v>10</v>
      </c>
      <c r="J1835" s="19">
        <v>1832</v>
      </c>
      <c r="K1835" s="30" t="str">
        <f t="shared" si="485"/>
        <v/>
      </c>
      <c r="L1835" s="77" t="str">
        <f t="shared" si="486"/>
        <v/>
      </c>
      <c r="M1835" s="27" t="str">
        <f t="shared" si="492"/>
        <v/>
      </c>
      <c r="N1835" s="22" t="str">
        <f t="shared" si="487"/>
        <v/>
      </c>
      <c r="O1835" s="28" t="str">
        <f t="shared" ca="1" si="488"/>
        <v/>
      </c>
      <c r="P1835" s="28" t="str">
        <f t="shared" ca="1" si="489"/>
        <v/>
      </c>
      <c r="Q1835" s="20" t="str">
        <f ca="1">IF(O1835="","",SUM($P$4:$P1835))</f>
        <v/>
      </c>
      <c r="R1835" s="28" t="e">
        <f t="shared" si="495"/>
        <v>#N/A</v>
      </c>
      <c r="S1835" s="77">
        <f ca="1">SUM(L$4:L1835)</f>
        <v>2.0942968194393936</v>
      </c>
      <c r="T1835" s="80">
        <f t="shared" ca="1" si="490"/>
        <v>1</v>
      </c>
      <c r="U1835" s="80" t="e">
        <f t="shared" ca="1" si="491"/>
        <v>#N/A</v>
      </c>
      <c r="V1835" s="2"/>
      <c r="W1835" s="2"/>
      <c r="X1835" s="2"/>
      <c r="Y1835" s="2"/>
      <c r="AB1835" s="6"/>
      <c r="AC1835" s="6"/>
      <c r="AP1835" s="35" t="e">
        <f t="shared" si="493"/>
        <v>#N/A</v>
      </c>
      <c r="AQ1835" s="78" t="e">
        <f t="shared" ca="1" si="494"/>
        <v>#N/A</v>
      </c>
    </row>
    <row r="1836" spans="1:43">
      <c r="A1836" s="74">
        <v>2.7745169657285502</v>
      </c>
      <c r="B1836" s="74">
        <v>20518</v>
      </c>
      <c r="C1836" s="35">
        <v>0.22222222222222199</v>
      </c>
      <c r="D1836" s="35">
        <f t="shared" ca="1" si="481"/>
        <v>34</v>
      </c>
      <c r="E1836" s="35">
        <f t="shared" ca="1" si="482"/>
        <v>1.3846446124388249E-3</v>
      </c>
      <c r="F1836" s="35">
        <f ca="1">E1836*'Input Sheet'!$D$2/SUM(OFFSET($E$4,0,0,'Input Sheet'!$D$2))</f>
        <v>0.64579730197163909</v>
      </c>
      <c r="G1836" s="35">
        <f t="shared" si="483"/>
        <v>2.7745169657285502</v>
      </c>
      <c r="H1836" s="35">
        <f t="shared" si="484"/>
        <v>2</v>
      </c>
      <c r="J1836" s="19">
        <v>1833</v>
      </c>
      <c r="K1836" s="30" t="str">
        <f t="shared" si="485"/>
        <v/>
      </c>
      <c r="L1836" s="77" t="str">
        <f t="shared" si="486"/>
        <v/>
      </c>
      <c r="M1836" s="27" t="str">
        <f t="shared" si="492"/>
        <v/>
      </c>
      <c r="N1836" s="22" t="str">
        <f t="shared" si="487"/>
        <v/>
      </c>
      <c r="O1836" s="28" t="str">
        <f t="shared" ca="1" si="488"/>
        <v/>
      </c>
      <c r="P1836" s="28" t="str">
        <f t="shared" ca="1" si="489"/>
        <v/>
      </c>
      <c r="Q1836" s="20" t="str">
        <f ca="1">IF(O1836="","",SUM($P$4:$P1836))</f>
        <v/>
      </c>
      <c r="R1836" s="28" t="e">
        <f t="shared" si="495"/>
        <v>#N/A</v>
      </c>
      <c r="S1836" s="77">
        <f ca="1">SUM(L$4:L1836)</f>
        <v>2.0942968194393936</v>
      </c>
      <c r="T1836" s="80">
        <f t="shared" ca="1" si="490"/>
        <v>1</v>
      </c>
      <c r="U1836" s="80" t="e">
        <f t="shared" ca="1" si="491"/>
        <v>#N/A</v>
      </c>
      <c r="V1836" s="2"/>
      <c r="W1836" s="2"/>
      <c r="X1836" s="2"/>
      <c r="Y1836" s="2"/>
      <c r="AB1836" s="6"/>
      <c r="AC1836" s="6"/>
      <c r="AP1836" s="35" t="e">
        <f t="shared" si="493"/>
        <v>#N/A</v>
      </c>
      <c r="AQ1836" s="78" t="e">
        <f t="shared" ca="1" si="494"/>
        <v>#N/A</v>
      </c>
    </row>
    <row r="1837" spans="1:43">
      <c r="A1837" s="74">
        <v>2.1492191126553801</v>
      </c>
      <c r="B1837" s="74">
        <v>20519</v>
      </c>
      <c r="C1837" s="35">
        <v>4.6025104602510497E-2</v>
      </c>
      <c r="D1837" s="35">
        <f t="shared" ca="1" si="481"/>
        <v>21</v>
      </c>
      <c r="E1837" s="35">
        <f t="shared" ca="1" si="482"/>
        <v>8.8113748064288871E-4</v>
      </c>
      <c r="F1837" s="35">
        <f ca="1">E1837*'Input Sheet'!$D$2/SUM(OFFSET($E$4,0,0,'Input Sheet'!$D$2))</f>
        <v>0.41096191943649768</v>
      </c>
      <c r="G1837" s="35">
        <f t="shared" si="483"/>
        <v>2.1492191126553801</v>
      </c>
      <c r="H1837" s="35">
        <f t="shared" si="484"/>
        <v>4</v>
      </c>
      <c r="J1837" s="19">
        <v>1834</v>
      </c>
      <c r="K1837" s="30" t="str">
        <f t="shared" si="485"/>
        <v/>
      </c>
      <c r="L1837" s="77" t="str">
        <f t="shared" si="486"/>
        <v/>
      </c>
      <c r="M1837" s="27" t="str">
        <f t="shared" si="492"/>
        <v/>
      </c>
      <c r="N1837" s="22" t="str">
        <f t="shared" si="487"/>
        <v/>
      </c>
      <c r="O1837" s="28" t="str">
        <f t="shared" ca="1" si="488"/>
        <v/>
      </c>
      <c r="P1837" s="28" t="str">
        <f t="shared" ca="1" si="489"/>
        <v/>
      </c>
      <c r="Q1837" s="20" t="str">
        <f ca="1">IF(O1837="","",SUM($P$4:$P1837))</f>
        <v/>
      </c>
      <c r="R1837" s="28" t="e">
        <f t="shared" si="495"/>
        <v>#N/A</v>
      </c>
      <c r="S1837" s="77">
        <f ca="1">SUM(L$4:L1837)</f>
        <v>2.0942968194393936</v>
      </c>
      <c r="T1837" s="80">
        <f t="shared" ca="1" si="490"/>
        <v>1</v>
      </c>
      <c r="U1837" s="80" t="e">
        <f t="shared" ca="1" si="491"/>
        <v>#N/A</v>
      </c>
      <c r="V1837" s="2"/>
      <c r="W1837" s="2"/>
      <c r="X1837" s="2"/>
      <c r="Y1837" s="2"/>
      <c r="AB1837" s="6"/>
      <c r="AC1837" s="6"/>
      <c r="AP1837" s="35" t="e">
        <f t="shared" si="493"/>
        <v>#N/A</v>
      </c>
      <c r="AQ1837" s="78" t="e">
        <f t="shared" ca="1" si="494"/>
        <v>#N/A</v>
      </c>
    </row>
    <row r="1838" spans="1:43">
      <c r="A1838" s="74">
        <v>2.0293837776852102</v>
      </c>
      <c r="B1838" s="74">
        <v>20520</v>
      </c>
      <c r="C1838" s="35">
        <v>0.11467889908256899</v>
      </c>
      <c r="D1838" s="35">
        <f t="shared" ca="1" si="481"/>
        <v>18</v>
      </c>
      <c r="E1838" s="35">
        <f t="shared" ca="1" si="482"/>
        <v>1.4283702317789985E-3</v>
      </c>
      <c r="F1838" s="35">
        <f ca="1">E1838*'Input Sheet'!$D$2/SUM(OFFSET($E$4,0,0,'Input Sheet'!$D$2))</f>
        <v>0.66619090098126998</v>
      </c>
      <c r="G1838" s="35">
        <f t="shared" si="483"/>
        <v>2.0293837776852102</v>
      </c>
      <c r="H1838" s="35">
        <f t="shared" si="484"/>
        <v>8</v>
      </c>
      <c r="J1838" s="19">
        <v>1835</v>
      </c>
      <c r="K1838" s="30" t="str">
        <f t="shared" si="485"/>
        <v/>
      </c>
      <c r="L1838" s="77" t="str">
        <f t="shared" si="486"/>
        <v/>
      </c>
      <c r="M1838" s="27" t="str">
        <f t="shared" si="492"/>
        <v/>
      </c>
      <c r="N1838" s="22" t="str">
        <f t="shared" si="487"/>
        <v/>
      </c>
      <c r="O1838" s="28" t="str">
        <f t="shared" ca="1" si="488"/>
        <v/>
      </c>
      <c r="P1838" s="28" t="str">
        <f t="shared" ca="1" si="489"/>
        <v/>
      </c>
      <c r="Q1838" s="20" t="str">
        <f ca="1">IF(O1838="","",SUM($P$4:$P1838))</f>
        <v/>
      </c>
      <c r="R1838" s="28" t="e">
        <f t="shared" si="495"/>
        <v>#N/A</v>
      </c>
      <c r="S1838" s="77">
        <f ca="1">SUM(L$4:L1838)</f>
        <v>2.0942968194393936</v>
      </c>
      <c r="T1838" s="80">
        <f t="shared" ca="1" si="490"/>
        <v>1</v>
      </c>
      <c r="U1838" s="80" t="e">
        <f t="shared" ca="1" si="491"/>
        <v>#N/A</v>
      </c>
      <c r="V1838" s="2"/>
      <c r="W1838" s="2"/>
      <c r="X1838" s="2"/>
      <c r="Y1838" s="2"/>
      <c r="AB1838" s="6"/>
      <c r="AC1838" s="6"/>
      <c r="AP1838" s="35" t="e">
        <f t="shared" si="493"/>
        <v>#N/A</v>
      </c>
      <c r="AQ1838" s="78" t="e">
        <f t="shared" ca="1" si="494"/>
        <v>#N/A</v>
      </c>
    </row>
    <row r="1839" spans="1:43">
      <c r="A1839" s="74">
        <v>1.7481880270062</v>
      </c>
      <c r="B1839" s="74">
        <v>20521</v>
      </c>
      <c r="C1839" s="35">
        <v>0</v>
      </c>
      <c r="D1839" s="35">
        <f t="shared" ca="1" si="481"/>
        <v>12</v>
      </c>
      <c r="E1839" s="35">
        <f t="shared" ca="1" si="482"/>
        <v>3.0154482670889968E-3</v>
      </c>
      <c r="F1839" s="35">
        <f ca="1">E1839*'Input Sheet'!$D$2/SUM(OFFSET($E$4,0,0,'Input Sheet'!$D$2))</f>
        <v>1.4064030131826808</v>
      </c>
      <c r="G1839" s="35" t="str">
        <f t="shared" si="483"/>
        <v/>
      </c>
      <c r="H1839" s="35" t="str">
        <f t="shared" si="484"/>
        <v/>
      </c>
      <c r="J1839" s="19">
        <v>1836</v>
      </c>
      <c r="K1839" s="30" t="str">
        <f t="shared" si="485"/>
        <v/>
      </c>
      <c r="L1839" s="77" t="str">
        <f t="shared" si="486"/>
        <v/>
      </c>
      <c r="M1839" s="27" t="str">
        <f t="shared" si="492"/>
        <v/>
      </c>
      <c r="N1839" s="22" t="str">
        <f t="shared" si="487"/>
        <v/>
      </c>
      <c r="O1839" s="28" t="str">
        <f t="shared" ca="1" si="488"/>
        <v/>
      </c>
      <c r="P1839" s="28" t="str">
        <f t="shared" ca="1" si="489"/>
        <v/>
      </c>
      <c r="Q1839" s="20" t="str">
        <f ca="1">IF(O1839="","",SUM($P$4:$P1839))</f>
        <v/>
      </c>
      <c r="R1839" s="28" t="e">
        <f t="shared" si="495"/>
        <v>#N/A</v>
      </c>
      <c r="S1839" s="77">
        <f ca="1">SUM(L$4:L1839)</f>
        <v>2.0942968194393936</v>
      </c>
      <c r="T1839" s="80">
        <f t="shared" ca="1" si="490"/>
        <v>1</v>
      </c>
      <c r="U1839" s="80" t="e">
        <f t="shared" ca="1" si="491"/>
        <v>#N/A</v>
      </c>
      <c r="V1839" s="2"/>
      <c r="W1839" s="2"/>
      <c r="X1839" s="2"/>
      <c r="Y1839" s="2"/>
      <c r="AB1839" s="6"/>
      <c r="AC1839" s="6"/>
      <c r="AP1839" s="35" t="e">
        <f t="shared" si="493"/>
        <v>#N/A</v>
      </c>
      <c r="AQ1839" s="78" t="e">
        <f t="shared" ca="1" si="494"/>
        <v>#N/A</v>
      </c>
    </row>
    <row r="1840" spans="1:43">
      <c r="A1840" s="74">
        <v>2.2810333672477299</v>
      </c>
      <c r="B1840" s="74">
        <v>20523</v>
      </c>
      <c r="C1840" s="35">
        <v>0</v>
      </c>
      <c r="D1840" s="35">
        <f t="shared" ca="1" si="481"/>
        <v>23</v>
      </c>
      <c r="E1840" s="35">
        <f t="shared" ca="1" si="482"/>
        <v>6.587144272767226E-4</v>
      </c>
      <c r="F1840" s="35">
        <f ca="1">E1840*'Input Sheet'!$D$2/SUM(OFFSET($E$4,0,0,'Input Sheet'!$D$2))</f>
        <v>0.30722395919039147</v>
      </c>
      <c r="G1840" s="35" t="str">
        <f t="shared" si="483"/>
        <v/>
      </c>
      <c r="H1840" s="35" t="str">
        <f t="shared" si="484"/>
        <v/>
      </c>
      <c r="J1840" s="19">
        <v>1837</v>
      </c>
      <c r="K1840" s="30" t="str">
        <f t="shared" si="485"/>
        <v/>
      </c>
      <c r="L1840" s="77" t="str">
        <f t="shared" si="486"/>
        <v/>
      </c>
      <c r="M1840" s="27" t="str">
        <f t="shared" si="492"/>
        <v/>
      </c>
      <c r="N1840" s="22" t="str">
        <f t="shared" si="487"/>
        <v/>
      </c>
      <c r="O1840" s="28" t="str">
        <f t="shared" ca="1" si="488"/>
        <v/>
      </c>
      <c r="P1840" s="28" t="str">
        <f t="shared" ca="1" si="489"/>
        <v/>
      </c>
      <c r="Q1840" s="20" t="str">
        <f ca="1">IF(O1840="","",SUM($P$4:$P1840))</f>
        <v/>
      </c>
      <c r="R1840" s="28" t="e">
        <f t="shared" si="495"/>
        <v>#N/A</v>
      </c>
      <c r="S1840" s="77">
        <f ca="1">SUM(L$4:L1840)</f>
        <v>2.0942968194393936</v>
      </c>
      <c r="T1840" s="80">
        <f t="shared" ca="1" si="490"/>
        <v>1</v>
      </c>
      <c r="U1840" s="80" t="e">
        <f t="shared" ca="1" si="491"/>
        <v>#N/A</v>
      </c>
      <c r="V1840" s="2"/>
      <c r="W1840" s="2"/>
      <c r="X1840" s="2"/>
      <c r="Y1840" s="2"/>
      <c r="AB1840" s="6"/>
      <c r="AC1840" s="6"/>
      <c r="AP1840" s="35" t="e">
        <f t="shared" si="493"/>
        <v>#N/A</v>
      </c>
      <c r="AQ1840" s="78" t="e">
        <f t="shared" ca="1" si="494"/>
        <v>#N/A</v>
      </c>
    </row>
    <row r="1841" spans="1:43">
      <c r="A1841" s="74">
        <v>2.3926969532596698</v>
      </c>
      <c r="B1841" s="74">
        <v>20527</v>
      </c>
      <c r="C1841" s="35">
        <v>0</v>
      </c>
      <c r="D1841" s="35">
        <f t="shared" ca="1" si="481"/>
        <v>26</v>
      </c>
      <c r="E1841" s="35">
        <f t="shared" ca="1" si="482"/>
        <v>8.2740958548173696E-4</v>
      </c>
      <c r="F1841" s="35">
        <f ca="1">E1841*'Input Sheet'!$D$2/SUM(OFFSET($E$4,0,0,'Input Sheet'!$D$2))</f>
        <v>0.38590326581232098</v>
      </c>
      <c r="G1841" s="35" t="str">
        <f t="shared" si="483"/>
        <v/>
      </c>
      <c r="H1841" s="35" t="str">
        <f t="shared" si="484"/>
        <v/>
      </c>
      <c r="J1841" s="19">
        <v>1838</v>
      </c>
      <c r="K1841" s="30" t="str">
        <f t="shared" si="485"/>
        <v/>
      </c>
      <c r="L1841" s="77" t="str">
        <f t="shared" si="486"/>
        <v/>
      </c>
      <c r="M1841" s="27" t="str">
        <f t="shared" si="492"/>
        <v/>
      </c>
      <c r="N1841" s="22" t="str">
        <f t="shared" si="487"/>
        <v/>
      </c>
      <c r="O1841" s="28" t="str">
        <f t="shared" ca="1" si="488"/>
        <v/>
      </c>
      <c r="P1841" s="28" t="str">
        <f t="shared" ca="1" si="489"/>
        <v/>
      </c>
      <c r="Q1841" s="20" t="str">
        <f ca="1">IF(O1841="","",SUM($P$4:$P1841))</f>
        <v/>
      </c>
      <c r="R1841" s="28" t="e">
        <f t="shared" si="495"/>
        <v>#N/A</v>
      </c>
      <c r="S1841" s="77">
        <f ca="1">SUM(L$4:L1841)</f>
        <v>2.0942968194393936</v>
      </c>
      <c r="T1841" s="80">
        <f t="shared" ca="1" si="490"/>
        <v>1</v>
      </c>
      <c r="U1841" s="80" t="e">
        <f t="shared" ca="1" si="491"/>
        <v>#N/A</v>
      </c>
      <c r="V1841" s="2"/>
      <c r="W1841" s="2"/>
      <c r="X1841" s="2"/>
      <c r="Y1841" s="2"/>
      <c r="AB1841" s="6"/>
      <c r="AC1841" s="6"/>
      <c r="AP1841" s="35" t="e">
        <f t="shared" si="493"/>
        <v>#N/A</v>
      </c>
      <c r="AQ1841" s="78" t="e">
        <f t="shared" ca="1" si="494"/>
        <v>#N/A</v>
      </c>
    </row>
    <row r="1842" spans="1:43">
      <c r="A1842" s="74">
        <v>2.24303804868629</v>
      </c>
      <c r="B1842" s="74">
        <v>20529</v>
      </c>
      <c r="C1842" s="35">
        <v>4.0983606557377103E-3</v>
      </c>
      <c r="D1842" s="35">
        <f t="shared" ca="1" si="481"/>
        <v>23</v>
      </c>
      <c r="E1842" s="35">
        <f t="shared" ca="1" si="482"/>
        <v>6.587144272767226E-4</v>
      </c>
      <c r="F1842" s="35">
        <f ca="1">E1842*'Input Sheet'!$D$2/SUM(OFFSET($E$4,0,0,'Input Sheet'!$D$2))</f>
        <v>0.30722395919039147</v>
      </c>
      <c r="G1842" s="35">
        <f t="shared" si="483"/>
        <v>2.24303804868629</v>
      </c>
      <c r="H1842" s="35">
        <f t="shared" si="484"/>
        <v>5</v>
      </c>
      <c r="J1842" s="19">
        <v>1839</v>
      </c>
      <c r="K1842" s="30" t="str">
        <f t="shared" si="485"/>
        <v/>
      </c>
      <c r="L1842" s="77" t="str">
        <f t="shared" si="486"/>
        <v/>
      </c>
      <c r="M1842" s="27" t="str">
        <f t="shared" si="492"/>
        <v/>
      </c>
      <c r="N1842" s="22" t="str">
        <f t="shared" si="487"/>
        <v/>
      </c>
      <c r="O1842" s="28" t="str">
        <f t="shared" ca="1" si="488"/>
        <v/>
      </c>
      <c r="P1842" s="28" t="str">
        <f t="shared" ca="1" si="489"/>
        <v/>
      </c>
      <c r="Q1842" s="20" t="str">
        <f ca="1">IF(O1842="","",SUM($P$4:$P1842))</f>
        <v/>
      </c>
      <c r="R1842" s="28" t="e">
        <f t="shared" si="495"/>
        <v>#N/A</v>
      </c>
      <c r="S1842" s="77">
        <f ca="1">SUM(L$4:L1842)</f>
        <v>2.0942968194393936</v>
      </c>
      <c r="T1842" s="80">
        <f t="shared" ca="1" si="490"/>
        <v>1</v>
      </c>
      <c r="U1842" s="80" t="e">
        <f t="shared" ca="1" si="491"/>
        <v>#N/A</v>
      </c>
      <c r="V1842" s="2"/>
      <c r="W1842" s="2"/>
      <c r="X1842" s="2"/>
      <c r="Y1842" s="2"/>
      <c r="AB1842" s="6"/>
      <c r="AC1842" s="6"/>
      <c r="AP1842" s="35" t="e">
        <f t="shared" si="493"/>
        <v>#N/A</v>
      </c>
      <c r="AQ1842" s="78" t="e">
        <f t="shared" ca="1" si="494"/>
        <v>#N/A</v>
      </c>
    </row>
    <row r="1843" spans="1:43">
      <c r="A1843" s="74">
        <v>1.5440680443502799</v>
      </c>
      <c r="B1843" s="74">
        <v>20533</v>
      </c>
      <c r="C1843" s="35">
        <v>0</v>
      </c>
      <c r="D1843" s="35">
        <f t="shared" ca="1" si="481"/>
        <v>8</v>
      </c>
      <c r="E1843" s="35">
        <f t="shared" ca="1" si="482"/>
        <v>8.4809482511878035E-3</v>
      </c>
      <c r="F1843" s="35">
        <f ca="1">E1843*'Input Sheet'!$D$2/SUM(OFFSET($E$4,0,0,'Input Sheet'!$D$2))</f>
        <v>3.9555084745762903</v>
      </c>
      <c r="G1843" s="35" t="str">
        <f t="shared" si="483"/>
        <v/>
      </c>
      <c r="H1843" s="35" t="str">
        <f t="shared" si="484"/>
        <v/>
      </c>
      <c r="J1843" s="19">
        <v>1840</v>
      </c>
      <c r="K1843" s="30" t="str">
        <f t="shared" si="485"/>
        <v/>
      </c>
      <c r="L1843" s="77" t="str">
        <f t="shared" si="486"/>
        <v/>
      </c>
      <c r="M1843" s="27" t="str">
        <f t="shared" si="492"/>
        <v/>
      </c>
      <c r="N1843" s="22" t="str">
        <f t="shared" si="487"/>
        <v/>
      </c>
      <c r="O1843" s="28" t="str">
        <f t="shared" ca="1" si="488"/>
        <v/>
      </c>
      <c r="P1843" s="28" t="str">
        <f t="shared" ca="1" si="489"/>
        <v/>
      </c>
      <c r="Q1843" s="20" t="str">
        <f ca="1">IF(O1843="","",SUM($P$4:$P1843))</f>
        <v/>
      </c>
      <c r="R1843" s="28" t="e">
        <f t="shared" si="495"/>
        <v>#N/A</v>
      </c>
      <c r="S1843" s="77">
        <f ca="1">SUM(L$4:L1843)</f>
        <v>2.0942968194393936</v>
      </c>
      <c r="T1843" s="80">
        <f t="shared" ca="1" si="490"/>
        <v>1</v>
      </c>
      <c r="U1843" s="80" t="e">
        <f t="shared" ca="1" si="491"/>
        <v>#N/A</v>
      </c>
      <c r="V1843" s="2"/>
      <c r="W1843" s="2"/>
      <c r="X1843" s="2"/>
      <c r="Y1843" s="2"/>
      <c r="AB1843" s="6"/>
      <c r="AC1843" s="6"/>
      <c r="AP1843" s="35" t="e">
        <f t="shared" si="493"/>
        <v>#N/A</v>
      </c>
      <c r="AQ1843" s="78" t="e">
        <f t="shared" ca="1" si="494"/>
        <v>#N/A</v>
      </c>
    </row>
    <row r="1844" spans="1:43">
      <c r="A1844" s="74">
        <v>2.3926969532596698</v>
      </c>
      <c r="B1844" s="74">
        <v>20534</v>
      </c>
      <c r="C1844" s="35">
        <v>1.8018018018018001E-2</v>
      </c>
      <c r="D1844" s="35">
        <f t="shared" ca="1" si="481"/>
        <v>26</v>
      </c>
      <c r="E1844" s="35">
        <f t="shared" ca="1" si="482"/>
        <v>8.2740958548173696E-4</v>
      </c>
      <c r="F1844" s="35">
        <f ca="1">E1844*'Input Sheet'!$D$2/SUM(OFFSET($E$4,0,0,'Input Sheet'!$D$2))</f>
        <v>0.38590326581232098</v>
      </c>
      <c r="G1844" s="35">
        <f t="shared" si="483"/>
        <v>2.3926969532596698</v>
      </c>
      <c r="H1844" s="35">
        <f t="shared" si="484"/>
        <v>3</v>
      </c>
      <c r="J1844" s="19">
        <v>1841</v>
      </c>
      <c r="K1844" s="30" t="str">
        <f t="shared" si="485"/>
        <v/>
      </c>
      <c r="L1844" s="77" t="str">
        <f t="shared" si="486"/>
        <v/>
      </c>
      <c r="M1844" s="27" t="str">
        <f t="shared" si="492"/>
        <v/>
      </c>
      <c r="N1844" s="22" t="str">
        <f t="shared" si="487"/>
        <v/>
      </c>
      <c r="O1844" s="28" t="str">
        <f t="shared" ca="1" si="488"/>
        <v/>
      </c>
      <c r="P1844" s="28" t="str">
        <f t="shared" ca="1" si="489"/>
        <v/>
      </c>
      <c r="Q1844" s="20" t="str">
        <f ca="1">IF(O1844="","",SUM($P$4:$P1844))</f>
        <v/>
      </c>
      <c r="R1844" s="28" t="e">
        <f t="shared" si="495"/>
        <v>#N/A</v>
      </c>
      <c r="S1844" s="77">
        <f ca="1">SUM(L$4:L1844)</f>
        <v>2.0942968194393936</v>
      </c>
      <c r="T1844" s="80">
        <f t="shared" ca="1" si="490"/>
        <v>1</v>
      </c>
      <c r="U1844" s="80" t="e">
        <f t="shared" ca="1" si="491"/>
        <v>#N/A</v>
      </c>
      <c r="V1844" s="2"/>
      <c r="W1844" s="2"/>
      <c r="X1844" s="2"/>
      <c r="Y1844" s="2"/>
      <c r="AB1844" s="6"/>
      <c r="AC1844" s="6"/>
      <c r="AP1844" s="35" t="e">
        <f t="shared" si="493"/>
        <v>#N/A</v>
      </c>
      <c r="AQ1844" s="78" t="e">
        <f t="shared" ca="1" si="494"/>
        <v>#N/A</v>
      </c>
    </row>
    <row r="1845" spans="1:43">
      <c r="A1845" s="74">
        <v>2.95999483832842</v>
      </c>
      <c r="B1845" s="74">
        <v>20535</v>
      </c>
      <c r="C1845" s="35">
        <v>0</v>
      </c>
      <c r="D1845" s="35">
        <f t="shared" ca="1" si="481"/>
        <v>37</v>
      </c>
      <c r="E1845" s="35">
        <f t="shared" ca="1" si="482"/>
        <v>1.8337185407973631E-3</v>
      </c>
      <c r="F1845" s="35">
        <f ca="1">E1845*'Input Sheet'!$D$2/SUM(OFFSET($E$4,0,0,'Input Sheet'!$D$2))</f>
        <v>0.85524507558406282</v>
      </c>
      <c r="G1845" s="35" t="str">
        <f t="shared" si="483"/>
        <v/>
      </c>
      <c r="H1845" s="35" t="str">
        <f t="shared" si="484"/>
        <v/>
      </c>
      <c r="J1845" s="19">
        <v>1842</v>
      </c>
      <c r="K1845" s="30" t="str">
        <f t="shared" si="485"/>
        <v/>
      </c>
      <c r="L1845" s="77" t="str">
        <f t="shared" si="486"/>
        <v/>
      </c>
      <c r="M1845" s="27" t="str">
        <f t="shared" si="492"/>
        <v/>
      </c>
      <c r="N1845" s="22" t="str">
        <f t="shared" si="487"/>
        <v/>
      </c>
      <c r="O1845" s="28" t="str">
        <f t="shared" ca="1" si="488"/>
        <v/>
      </c>
      <c r="P1845" s="28" t="str">
        <f t="shared" ca="1" si="489"/>
        <v/>
      </c>
      <c r="Q1845" s="20" t="str">
        <f ca="1">IF(O1845="","",SUM($P$4:$P1845))</f>
        <v/>
      </c>
      <c r="R1845" s="28" t="e">
        <f t="shared" si="495"/>
        <v>#N/A</v>
      </c>
      <c r="S1845" s="77">
        <f ca="1">SUM(L$4:L1845)</f>
        <v>2.0942968194393936</v>
      </c>
      <c r="T1845" s="80">
        <f t="shared" ca="1" si="490"/>
        <v>1</v>
      </c>
      <c r="U1845" s="80" t="e">
        <f t="shared" ca="1" si="491"/>
        <v>#N/A</v>
      </c>
      <c r="V1845" s="2"/>
      <c r="W1845" s="2"/>
      <c r="X1845" s="2"/>
      <c r="Y1845" s="2"/>
      <c r="AB1845" s="6"/>
      <c r="AC1845" s="6"/>
      <c r="AP1845" s="35" t="e">
        <f t="shared" si="493"/>
        <v>#N/A</v>
      </c>
      <c r="AQ1845" s="78" t="e">
        <f t="shared" ca="1" si="494"/>
        <v>#N/A</v>
      </c>
    </row>
    <row r="1846" spans="1:43">
      <c r="A1846" s="74">
        <v>3.1846914308176002</v>
      </c>
      <c r="B1846" s="74">
        <v>20536</v>
      </c>
      <c r="C1846" s="35">
        <v>0</v>
      </c>
      <c r="D1846" s="35">
        <f t="shared" ca="1" si="481"/>
        <v>42</v>
      </c>
      <c r="E1846" s="35">
        <f t="shared" ca="1" si="482"/>
        <v>2.1538916193492835E-3</v>
      </c>
      <c r="F1846" s="35">
        <f ca="1">E1846*'Input Sheet'!$D$2/SUM(OFFSET($E$4,0,0,'Input Sheet'!$D$2))</f>
        <v>1.0045735808447722</v>
      </c>
      <c r="G1846" s="35" t="str">
        <f t="shared" si="483"/>
        <v/>
      </c>
      <c r="H1846" s="35" t="str">
        <f t="shared" si="484"/>
        <v/>
      </c>
      <c r="J1846" s="19">
        <v>1843</v>
      </c>
      <c r="K1846" s="30" t="str">
        <f t="shared" si="485"/>
        <v/>
      </c>
      <c r="L1846" s="77" t="str">
        <f t="shared" si="486"/>
        <v/>
      </c>
      <c r="M1846" s="27" t="str">
        <f t="shared" si="492"/>
        <v/>
      </c>
      <c r="N1846" s="22" t="str">
        <f t="shared" si="487"/>
        <v/>
      </c>
      <c r="O1846" s="28" t="str">
        <f t="shared" ca="1" si="488"/>
        <v/>
      </c>
      <c r="P1846" s="28" t="str">
        <f t="shared" ca="1" si="489"/>
        <v/>
      </c>
      <c r="Q1846" s="20" t="str">
        <f ca="1">IF(O1846="","",SUM($P$4:$P1846))</f>
        <v/>
      </c>
      <c r="R1846" s="28" t="e">
        <f t="shared" si="495"/>
        <v>#N/A</v>
      </c>
      <c r="S1846" s="77">
        <f ca="1">SUM(L$4:L1846)</f>
        <v>2.0942968194393936</v>
      </c>
      <c r="T1846" s="80">
        <f t="shared" ca="1" si="490"/>
        <v>1</v>
      </c>
      <c r="U1846" s="80" t="e">
        <f t="shared" ca="1" si="491"/>
        <v>#N/A</v>
      </c>
      <c r="V1846" s="2"/>
      <c r="W1846" s="2"/>
      <c r="X1846" s="2"/>
      <c r="Y1846" s="2"/>
      <c r="AB1846" s="6"/>
      <c r="AC1846" s="6"/>
      <c r="AP1846" s="35" t="e">
        <f t="shared" si="493"/>
        <v>#N/A</v>
      </c>
      <c r="AQ1846" s="78" t="e">
        <f t="shared" ca="1" si="494"/>
        <v>#N/A</v>
      </c>
    </row>
    <row r="1847" spans="1:43">
      <c r="A1847" s="74">
        <v>2.1139433523068401</v>
      </c>
      <c r="B1847" s="74">
        <v>20538</v>
      </c>
      <c r="C1847" s="35">
        <v>1.6460905349794198E-2</v>
      </c>
      <c r="D1847" s="35">
        <f t="shared" ca="1" si="481"/>
        <v>20</v>
      </c>
      <c r="E1847" s="35">
        <f t="shared" ca="1" si="482"/>
        <v>9.9047570816791861E-4</v>
      </c>
      <c r="F1847" s="35">
        <f ca="1">E1847*'Input Sheet'!$D$2/SUM(OFFSET($E$4,0,0,'Input Sheet'!$D$2))</f>
        <v>0.46195719411109953</v>
      </c>
      <c r="G1847" s="35">
        <f t="shared" si="483"/>
        <v>2.1139433523068401</v>
      </c>
      <c r="H1847" s="35">
        <f t="shared" si="484"/>
        <v>3</v>
      </c>
      <c r="J1847" s="19">
        <v>1844</v>
      </c>
      <c r="K1847" s="30" t="str">
        <f t="shared" si="485"/>
        <v/>
      </c>
      <c r="L1847" s="77" t="str">
        <f t="shared" si="486"/>
        <v/>
      </c>
      <c r="M1847" s="27" t="str">
        <f t="shared" si="492"/>
        <v/>
      </c>
      <c r="N1847" s="22" t="str">
        <f t="shared" si="487"/>
        <v/>
      </c>
      <c r="O1847" s="28" t="str">
        <f t="shared" ca="1" si="488"/>
        <v/>
      </c>
      <c r="P1847" s="28" t="str">
        <f t="shared" ca="1" si="489"/>
        <v/>
      </c>
      <c r="Q1847" s="20" t="str">
        <f ca="1">IF(O1847="","",SUM($P$4:$P1847))</f>
        <v/>
      </c>
      <c r="R1847" s="28" t="e">
        <f t="shared" si="495"/>
        <v>#N/A</v>
      </c>
      <c r="S1847" s="77">
        <f ca="1">SUM(L$4:L1847)</f>
        <v>2.0942968194393936</v>
      </c>
      <c r="T1847" s="80">
        <f t="shared" ca="1" si="490"/>
        <v>1</v>
      </c>
      <c r="U1847" s="80" t="e">
        <f t="shared" ca="1" si="491"/>
        <v>#N/A</v>
      </c>
      <c r="V1847" s="2"/>
      <c r="W1847" s="2"/>
      <c r="X1847" s="2"/>
      <c r="Y1847" s="2"/>
      <c r="AB1847" s="6"/>
      <c r="AC1847" s="6"/>
      <c r="AP1847" s="35" t="e">
        <f t="shared" si="493"/>
        <v>#N/A</v>
      </c>
      <c r="AQ1847" s="78" t="e">
        <f t="shared" ca="1" si="494"/>
        <v>#N/A</v>
      </c>
    </row>
    <row r="1848" spans="1:43">
      <c r="A1848" s="74">
        <v>1.72427586960079</v>
      </c>
      <c r="B1848" s="74">
        <v>20542</v>
      </c>
      <c r="C1848" s="35">
        <v>0</v>
      </c>
      <c r="D1848" s="35">
        <f t="shared" ca="1" si="481"/>
        <v>12</v>
      </c>
      <c r="E1848" s="35">
        <f t="shared" ca="1" si="482"/>
        <v>3.0154482670889968E-3</v>
      </c>
      <c r="F1848" s="35">
        <f ca="1">E1848*'Input Sheet'!$D$2/SUM(OFFSET($E$4,0,0,'Input Sheet'!$D$2))</f>
        <v>1.4064030131826808</v>
      </c>
      <c r="G1848" s="35" t="str">
        <f t="shared" si="483"/>
        <v/>
      </c>
      <c r="H1848" s="35" t="str">
        <f t="shared" si="484"/>
        <v/>
      </c>
      <c r="J1848" s="19">
        <v>1845</v>
      </c>
      <c r="K1848" s="30" t="str">
        <f t="shared" si="485"/>
        <v/>
      </c>
      <c r="L1848" s="77" t="str">
        <f t="shared" si="486"/>
        <v/>
      </c>
      <c r="M1848" s="27" t="str">
        <f t="shared" si="492"/>
        <v/>
      </c>
      <c r="N1848" s="22" t="str">
        <f t="shared" si="487"/>
        <v/>
      </c>
      <c r="O1848" s="28" t="str">
        <f t="shared" ca="1" si="488"/>
        <v/>
      </c>
      <c r="P1848" s="28" t="str">
        <f t="shared" ca="1" si="489"/>
        <v/>
      </c>
      <c r="Q1848" s="20" t="str">
        <f ca="1">IF(O1848="","",SUM($P$4:$P1848))</f>
        <v/>
      </c>
      <c r="R1848" s="28" t="e">
        <f t="shared" si="495"/>
        <v>#N/A</v>
      </c>
      <c r="S1848" s="77">
        <f ca="1">SUM(L$4:L1848)</f>
        <v>2.0942968194393936</v>
      </c>
      <c r="T1848" s="80">
        <f t="shared" ca="1" si="490"/>
        <v>1</v>
      </c>
      <c r="U1848" s="80" t="e">
        <f t="shared" ca="1" si="491"/>
        <v>#N/A</v>
      </c>
      <c r="V1848" s="2"/>
      <c r="W1848" s="2"/>
      <c r="X1848" s="2"/>
      <c r="Y1848" s="2"/>
      <c r="AB1848" s="6"/>
      <c r="AC1848" s="6"/>
      <c r="AP1848" s="35" t="e">
        <f t="shared" si="493"/>
        <v>#N/A</v>
      </c>
      <c r="AQ1848" s="78" t="e">
        <f t="shared" ca="1" si="494"/>
        <v>#N/A</v>
      </c>
    </row>
    <row r="1849" spans="1:43">
      <c r="A1849" s="74">
        <v>2.2174839442139098</v>
      </c>
      <c r="B1849" s="74">
        <v>20543</v>
      </c>
      <c r="C1849" s="35">
        <v>0</v>
      </c>
      <c r="D1849" s="35">
        <f t="shared" ca="1" si="481"/>
        <v>22</v>
      </c>
      <c r="E1849" s="35">
        <f t="shared" ca="1" si="482"/>
        <v>6.717582773218062E-4</v>
      </c>
      <c r="F1849" s="35">
        <f ca="1">E1849*'Input Sheet'!$D$2/SUM(OFFSET($E$4,0,0,'Input Sheet'!$D$2))</f>
        <v>0.31330760194663687</v>
      </c>
      <c r="G1849" s="35" t="str">
        <f t="shared" si="483"/>
        <v/>
      </c>
      <c r="H1849" s="35" t="str">
        <f t="shared" si="484"/>
        <v/>
      </c>
      <c r="J1849" s="19">
        <v>1846</v>
      </c>
      <c r="K1849" s="30" t="str">
        <f t="shared" si="485"/>
        <v/>
      </c>
      <c r="L1849" s="77" t="str">
        <f t="shared" si="486"/>
        <v/>
      </c>
      <c r="M1849" s="27" t="str">
        <f t="shared" si="492"/>
        <v/>
      </c>
      <c r="N1849" s="22" t="str">
        <f t="shared" si="487"/>
        <v/>
      </c>
      <c r="O1849" s="28" t="str">
        <f t="shared" ca="1" si="488"/>
        <v/>
      </c>
      <c r="P1849" s="28" t="str">
        <f t="shared" ca="1" si="489"/>
        <v/>
      </c>
      <c r="Q1849" s="20" t="str">
        <f ca="1">IF(O1849="","",SUM($P$4:$P1849))</f>
        <v/>
      </c>
      <c r="R1849" s="28" t="e">
        <f t="shared" si="495"/>
        <v>#N/A</v>
      </c>
      <c r="S1849" s="77">
        <f ca="1">SUM(L$4:L1849)</f>
        <v>2.0942968194393936</v>
      </c>
      <c r="T1849" s="80">
        <f t="shared" ca="1" si="490"/>
        <v>1</v>
      </c>
      <c r="U1849" s="80" t="e">
        <f t="shared" ca="1" si="491"/>
        <v>#N/A</v>
      </c>
      <c r="V1849" s="2"/>
      <c r="W1849" s="2"/>
      <c r="X1849" s="2"/>
      <c r="Y1849" s="2"/>
      <c r="AB1849" s="6"/>
      <c r="AC1849" s="6"/>
      <c r="AP1849" s="35" t="e">
        <f t="shared" si="493"/>
        <v>#N/A</v>
      </c>
      <c r="AQ1849" s="78" t="e">
        <f t="shared" ca="1" si="494"/>
        <v>#N/A</v>
      </c>
    </row>
    <row r="1850" spans="1:43">
      <c r="A1850" s="74">
        <v>1.9867717342662401</v>
      </c>
      <c r="B1850" s="74">
        <v>20546</v>
      </c>
      <c r="C1850" s="35">
        <v>4.3668122270742399E-3</v>
      </c>
      <c r="D1850" s="35">
        <f t="shared" ca="1" si="481"/>
        <v>17</v>
      </c>
      <c r="E1850" s="35">
        <f t="shared" ca="1" si="482"/>
        <v>1.8846551669306228E-3</v>
      </c>
      <c r="F1850" s="35">
        <f ca="1">E1850*'Input Sheet'!$D$2/SUM(OFFSET($E$4,0,0,'Input Sheet'!$D$2))</f>
        <v>0.8790018832391755</v>
      </c>
      <c r="G1850" s="35">
        <f t="shared" si="483"/>
        <v>1.9867717342662401</v>
      </c>
      <c r="H1850" s="35">
        <f t="shared" si="484"/>
        <v>3</v>
      </c>
      <c r="J1850" s="19">
        <v>1847</v>
      </c>
      <c r="K1850" s="30" t="str">
        <f t="shared" si="485"/>
        <v/>
      </c>
      <c r="L1850" s="77" t="str">
        <f t="shared" si="486"/>
        <v/>
      </c>
      <c r="M1850" s="27" t="str">
        <f t="shared" si="492"/>
        <v/>
      </c>
      <c r="N1850" s="22" t="str">
        <f t="shared" si="487"/>
        <v/>
      </c>
      <c r="O1850" s="28" t="str">
        <f t="shared" ca="1" si="488"/>
        <v/>
      </c>
      <c r="P1850" s="28" t="str">
        <f t="shared" ca="1" si="489"/>
        <v/>
      </c>
      <c r="Q1850" s="20" t="str">
        <f ca="1">IF(O1850="","",SUM($P$4:$P1850))</f>
        <v/>
      </c>
      <c r="R1850" s="28" t="e">
        <f t="shared" si="495"/>
        <v>#N/A</v>
      </c>
      <c r="S1850" s="77">
        <f ca="1">SUM(L$4:L1850)</f>
        <v>2.0942968194393936</v>
      </c>
      <c r="T1850" s="80">
        <f t="shared" ca="1" si="490"/>
        <v>1</v>
      </c>
      <c r="U1850" s="80" t="e">
        <f t="shared" ca="1" si="491"/>
        <v>#N/A</v>
      </c>
      <c r="V1850" s="2"/>
      <c r="W1850" s="2"/>
      <c r="X1850" s="2"/>
      <c r="Y1850" s="2"/>
      <c r="AB1850" s="6"/>
      <c r="AC1850" s="6"/>
      <c r="AP1850" s="35" t="e">
        <f t="shared" si="493"/>
        <v>#N/A</v>
      </c>
      <c r="AQ1850" s="78" t="e">
        <f t="shared" ca="1" si="494"/>
        <v>#N/A</v>
      </c>
    </row>
    <row r="1851" spans="1:43">
      <c r="A1851" s="74">
        <v>3.1613680022349699</v>
      </c>
      <c r="B1851" s="74">
        <v>20549</v>
      </c>
      <c r="C1851" s="35">
        <v>0</v>
      </c>
      <c r="D1851" s="35">
        <f t="shared" ca="1" si="481"/>
        <v>42</v>
      </c>
      <c r="E1851" s="35">
        <f t="shared" ca="1" si="482"/>
        <v>2.1538916193492835E-3</v>
      </c>
      <c r="F1851" s="35">
        <f ca="1">E1851*'Input Sheet'!$D$2/SUM(OFFSET($E$4,0,0,'Input Sheet'!$D$2))</f>
        <v>1.0045735808447722</v>
      </c>
      <c r="G1851" s="35" t="str">
        <f t="shared" si="483"/>
        <v/>
      </c>
      <c r="H1851" s="35" t="str">
        <f t="shared" si="484"/>
        <v/>
      </c>
      <c r="J1851" s="19">
        <v>1848</v>
      </c>
      <c r="K1851" s="30" t="str">
        <f t="shared" si="485"/>
        <v/>
      </c>
      <c r="L1851" s="77" t="str">
        <f t="shared" si="486"/>
        <v/>
      </c>
      <c r="M1851" s="27" t="str">
        <f t="shared" si="492"/>
        <v/>
      </c>
      <c r="N1851" s="22" t="str">
        <f t="shared" si="487"/>
        <v/>
      </c>
      <c r="O1851" s="28" t="str">
        <f t="shared" ca="1" si="488"/>
        <v/>
      </c>
      <c r="P1851" s="28" t="str">
        <f t="shared" ca="1" si="489"/>
        <v/>
      </c>
      <c r="Q1851" s="20" t="str">
        <f ca="1">IF(O1851="","",SUM($P$4:$P1851))</f>
        <v/>
      </c>
      <c r="R1851" s="28" t="e">
        <f t="shared" si="495"/>
        <v>#N/A</v>
      </c>
      <c r="S1851" s="77">
        <f ca="1">SUM(L$4:L1851)</f>
        <v>2.0942968194393936</v>
      </c>
      <c r="T1851" s="80">
        <f t="shared" ca="1" si="490"/>
        <v>1</v>
      </c>
      <c r="U1851" s="80" t="e">
        <f t="shared" ca="1" si="491"/>
        <v>#N/A</v>
      </c>
      <c r="V1851" s="2"/>
      <c r="W1851" s="2"/>
      <c r="X1851" s="2"/>
      <c r="Y1851" s="2"/>
      <c r="AB1851" s="6"/>
      <c r="AC1851" s="6"/>
      <c r="AP1851" s="35" t="e">
        <f t="shared" si="493"/>
        <v>#N/A</v>
      </c>
      <c r="AQ1851" s="78" t="e">
        <f t="shared" ca="1" si="494"/>
        <v>#N/A</v>
      </c>
    </row>
    <row r="1852" spans="1:43">
      <c r="A1852" s="74">
        <v>1.6812412373755901</v>
      </c>
      <c r="B1852" s="74">
        <v>20551</v>
      </c>
      <c r="C1852" s="35">
        <v>4.6948356807511703E-3</v>
      </c>
      <c r="D1852" s="35">
        <f t="shared" ca="1" si="481"/>
        <v>11</v>
      </c>
      <c r="E1852" s="35">
        <f t="shared" ca="1" si="482"/>
        <v>3.3096383419269479E-3</v>
      </c>
      <c r="F1852" s="35">
        <f ca="1">E1852*'Input Sheet'!$D$2/SUM(OFFSET($E$4,0,0,'Input Sheet'!$D$2))</f>
        <v>1.5436130632492839</v>
      </c>
      <c r="G1852" s="35">
        <f t="shared" si="483"/>
        <v>1.6812412373755901</v>
      </c>
      <c r="H1852" s="35">
        <f t="shared" si="484"/>
        <v>6</v>
      </c>
      <c r="J1852" s="19">
        <v>1849</v>
      </c>
      <c r="K1852" s="30" t="str">
        <f t="shared" si="485"/>
        <v/>
      </c>
      <c r="L1852" s="77" t="str">
        <f t="shared" si="486"/>
        <v/>
      </c>
      <c r="M1852" s="27" t="str">
        <f t="shared" si="492"/>
        <v/>
      </c>
      <c r="N1852" s="22" t="str">
        <f t="shared" si="487"/>
        <v/>
      </c>
      <c r="O1852" s="28" t="str">
        <f t="shared" ca="1" si="488"/>
        <v/>
      </c>
      <c r="P1852" s="28" t="str">
        <f t="shared" ca="1" si="489"/>
        <v/>
      </c>
      <c r="Q1852" s="20" t="str">
        <f ca="1">IF(O1852="","",SUM($P$4:$P1852))</f>
        <v/>
      </c>
      <c r="R1852" s="28" t="e">
        <f t="shared" si="495"/>
        <v>#N/A</v>
      </c>
      <c r="S1852" s="77">
        <f ca="1">SUM(L$4:L1852)</f>
        <v>2.0942968194393936</v>
      </c>
      <c r="T1852" s="80">
        <f t="shared" ca="1" si="490"/>
        <v>1</v>
      </c>
      <c r="U1852" s="80" t="e">
        <f t="shared" ca="1" si="491"/>
        <v>#N/A</v>
      </c>
      <c r="V1852" s="2"/>
      <c r="W1852" s="2"/>
      <c r="X1852" s="2"/>
      <c r="Y1852" s="2"/>
      <c r="AB1852" s="6"/>
      <c r="AC1852" s="6"/>
      <c r="AP1852" s="35" t="e">
        <f t="shared" si="493"/>
        <v>#N/A</v>
      </c>
      <c r="AQ1852" s="78" t="e">
        <f t="shared" ca="1" si="494"/>
        <v>#N/A</v>
      </c>
    </row>
    <row r="1853" spans="1:43">
      <c r="A1853" s="74">
        <v>2.2900346113625201</v>
      </c>
      <c r="B1853" s="74">
        <v>20553</v>
      </c>
      <c r="C1853" s="35">
        <v>0</v>
      </c>
      <c r="D1853" s="35">
        <f t="shared" ca="1" si="481"/>
        <v>23</v>
      </c>
      <c r="E1853" s="35">
        <f t="shared" ca="1" si="482"/>
        <v>6.587144272767226E-4</v>
      </c>
      <c r="F1853" s="35">
        <f ca="1">E1853*'Input Sheet'!$D$2/SUM(OFFSET($E$4,0,0,'Input Sheet'!$D$2))</f>
        <v>0.30722395919039147</v>
      </c>
      <c r="G1853" s="35" t="str">
        <f t="shared" si="483"/>
        <v/>
      </c>
      <c r="H1853" s="35" t="str">
        <f t="shared" si="484"/>
        <v/>
      </c>
      <c r="J1853" s="19">
        <v>1850</v>
      </c>
      <c r="K1853" s="30" t="str">
        <f t="shared" si="485"/>
        <v/>
      </c>
      <c r="L1853" s="77" t="str">
        <f t="shared" si="486"/>
        <v/>
      </c>
      <c r="M1853" s="27" t="str">
        <f t="shared" si="492"/>
        <v/>
      </c>
      <c r="N1853" s="22" t="str">
        <f t="shared" si="487"/>
        <v/>
      </c>
      <c r="O1853" s="28" t="str">
        <f t="shared" ca="1" si="488"/>
        <v/>
      </c>
      <c r="P1853" s="28" t="str">
        <f t="shared" ca="1" si="489"/>
        <v/>
      </c>
      <c r="Q1853" s="20" t="str">
        <f ca="1">IF(O1853="","",SUM($P$4:$P1853))</f>
        <v/>
      </c>
      <c r="R1853" s="28" t="e">
        <f t="shared" si="495"/>
        <v>#N/A</v>
      </c>
      <c r="S1853" s="77">
        <f ca="1">SUM(L$4:L1853)</f>
        <v>2.0942968194393936</v>
      </c>
      <c r="T1853" s="80">
        <f t="shared" ca="1" si="490"/>
        <v>1</v>
      </c>
      <c r="U1853" s="80" t="e">
        <f t="shared" ca="1" si="491"/>
        <v>#N/A</v>
      </c>
      <c r="V1853" s="2"/>
      <c r="W1853" s="2"/>
      <c r="X1853" s="2"/>
      <c r="Y1853" s="2"/>
      <c r="AB1853" s="6"/>
      <c r="AC1853" s="6"/>
      <c r="AP1853" s="35" t="e">
        <f t="shared" si="493"/>
        <v>#N/A</v>
      </c>
      <c r="AQ1853" s="78" t="e">
        <f t="shared" ca="1" si="494"/>
        <v>#N/A</v>
      </c>
    </row>
    <row r="1854" spans="1:43">
      <c r="A1854" s="74">
        <v>1.43136376415899</v>
      </c>
      <c r="B1854" s="74">
        <v>20554</v>
      </c>
      <c r="C1854" s="35">
        <v>0.167364016736402</v>
      </c>
      <c r="D1854" s="35">
        <f t="shared" ca="1" si="481"/>
        <v>6</v>
      </c>
      <c r="E1854" s="35">
        <f t="shared" ca="1" si="482"/>
        <v>1.9385024574143549E-2</v>
      </c>
      <c r="F1854" s="35">
        <f ca="1">E1854*'Input Sheet'!$D$2/SUM(OFFSET($E$4,0,0,'Input Sheet'!$D$2))</f>
        <v>9.041162227602948</v>
      </c>
      <c r="G1854" s="35">
        <f t="shared" si="483"/>
        <v>1.43136376415899</v>
      </c>
      <c r="H1854" s="35">
        <f t="shared" si="484"/>
        <v>2</v>
      </c>
      <c r="J1854" s="19">
        <v>1851</v>
      </c>
      <c r="K1854" s="30" t="str">
        <f t="shared" si="485"/>
        <v/>
      </c>
      <c r="L1854" s="77" t="str">
        <f t="shared" si="486"/>
        <v/>
      </c>
      <c r="M1854" s="27" t="str">
        <f t="shared" si="492"/>
        <v/>
      </c>
      <c r="N1854" s="22" t="str">
        <f t="shared" si="487"/>
        <v/>
      </c>
      <c r="O1854" s="28" t="str">
        <f t="shared" ca="1" si="488"/>
        <v/>
      </c>
      <c r="P1854" s="28" t="str">
        <f t="shared" ca="1" si="489"/>
        <v/>
      </c>
      <c r="Q1854" s="20" t="str">
        <f ca="1">IF(O1854="","",SUM($P$4:$P1854))</f>
        <v/>
      </c>
      <c r="R1854" s="28" t="e">
        <f t="shared" si="495"/>
        <v>#N/A</v>
      </c>
      <c r="S1854" s="77">
        <f ca="1">SUM(L$4:L1854)</f>
        <v>2.0942968194393936</v>
      </c>
      <c r="T1854" s="80">
        <f t="shared" ca="1" si="490"/>
        <v>1</v>
      </c>
      <c r="U1854" s="80" t="e">
        <f t="shared" ca="1" si="491"/>
        <v>#N/A</v>
      </c>
      <c r="V1854" s="2"/>
      <c r="W1854" s="2"/>
      <c r="X1854" s="2"/>
      <c r="Y1854" s="2"/>
      <c r="AB1854" s="6"/>
      <c r="AC1854" s="6"/>
      <c r="AP1854" s="35" t="e">
        <f t="shared" si="493"/>
        <v>#N/A</v>
      </c>
      <c r="AQ1854" s="78" t="e">
        <f t="shared" ca="1" si="494"/>
        <v>#N/A</v>
      </c>
    </row>
    <row r="1855" spans="1:43">
      <c r="A1855" s="74">
        <v>1.5682017240669901</v>
      </c>
      <c r="B1855" s="74">
        <v>20555</v>
      </c>
      <c r="C1855" s="35">
        <v>0</v>
      </c>
      <c r="D1855" s="35">
        <f t="shared" ca="1" si="481"/>
        <v>8</v>
      </c>
      <c r="E1855" s="35">
        <f t="shared" ca="1" si="482"/>
        <v>8.4809482511878035E-3</v>
      </c>
      <c r="F1855" s="35">
        <f ca="1">E1855*'Input Sheet'!$D$2/SUM(OFFSET($E$4,0,0,'Input Sheet'!$D$2))</f>
        <v>3.9555084745762903</v>
      </c>
      <c r="G1855" s="35" t="str">
        <f t="shared" si="483"/>
        <v/>
      </c>
      <c r="H1855" s="35" t="str">
        <f t="shared" si="484"/>
        <v/>
      </c>
      <c r="J1855" s="19">
        <v>1852</v>
      </c>
      <c r="K1855" s="30" t="str">
        <f t="shared" si="485"/>
        <v/>
      </c>
      <c r="L1855" s="77" t="str">
        <f t="shared" si="486"/>
        <v/>
      </c>
      <c r="M1855" s="27" t="str">
        <f t="shared" si="492"/>
        <v/>
      </c>
      <c r="N1855" s="22" t="str">
        <f t="shared" si="487"/>
        <v/>
      </c>
      <c r="O1855" s="28" t="str">
        <f t="shared" ca="1" si="488"/>
        <v/>
      </c>
      <c r="P1855" s="28" t="str">
        <f t="shared" ca="1" si="489"/>
        <v/>
      </c>
      <c r="Q1855" s="20" t="str">
        <f ca="1">IF(O1855="","",SUM($P$4:$P1855))</f>
        <v/>
      </c>
      <c r="R1855" s="28" t="e">
        <f t="shared" si="495"/>
        <v>#N/A</v>
      </c>
      <c r="S1855" s="77">
        <f ca="1">SUM(L$4:L1855)</f>
        <v>2.0942968194393936</v>
      </c>
      <c r="T1855" s="80">
        <f t="shared" ca="1" si="490"/>
        <v>1</v>
      </c>
      <c r="U1855" s="80" t="e">
        <f t="shared" ca="1" si="491"/>
        <v>#N/A</v>
      </c>
      <c r="V1855" s="2"/>
      <c r="W1855" s="2"/>
      <c r="X1855" s="2"/>
      <c r="Y1855" s="2"/>
      <c r="AB1855" s="6"/>
      <c r="AC1855" s="6"/>
      <c r="AP1855" s="35" t="e">
        <f t="shared" si="493"/>
        <v>#N/A</v>
      </c>
      <c r="AQ1855" s="78" t="e">
        <f t="shared" ca="1" si="494"/>
        <v>#N/A</v>
      </c>
    </row>
    <row r="1856" spans="1:43">
      <c r="A1856" s="74">
        <v>2.2253092817258602</v>
      </c>
      <c r="B1856" s="74">
        <v>20559</v>
      </c>
      <c r="C1856" s="35">
        <v>7.1770334928229707E-2</v>
      </c>
      <c r="D1856" s="35">
        <f t="shared" ca="1" si="481"/>
        <v>22</v>
      </c>
      <c r="E1856" s="35">
        <f t="shared" ca="1" si="482"/>
        <v>6.717582773218062E-4</v>
      </c>
      <c r="F1856" s="35">
        <f ca="1">E1856*'Input Sheet'!$D$2/SUM(OFFSET($E$4,0,0,'Input Sheet'!$D$2))</f>
        <v>0.31330760194663687</v>
      </c>
      <c r="G1856" s="35">
        <f t="shared" si="483"/>
        <v>2.2253092817258602</v>
      </c>
      <c r="H1856" s="35">
        <f t="shared" si="484"/>
        <v>7</v>
      </c>
      <c r="J1856" s="19">
        <v>1853</v>
      </c>
      <c r="K1856" s="30" t="str">
        <f t="shared" si="485"/>
        <v/>
      </c>
      <c r="L1856" s="77" t="str">
        <f t="shared" si="486"/>
        <v/>
      </c>
      <c r="M1856" s="27" t="str">
        <f t="shared" si="492"/>
        <v/>
      </c>
      <c r="N1856" s="22" t="str">
        <f t="shared" si="487"/>
        <v/>
      </c>
      <c r="O1856" s="28" t="str">
        <f t="shared" ca="1" si="488"/>
        <v/>
      </c>
      <c r="P1856" s="28" t="str">
        <f t="shared" ca="1" si="489"/>
        <v/>
      </c>
      <c r="Q1856" s="20" t="str">
        <f ca="1">IF(O1856="","",SUM($P$4:$P1856))</f>
        <v/>
      </c>
      <c r="R1856" s="28" t="e">
        <f t="shared" si="495"/>
        <v>#N/A</v>
      </c>
      <c r="S1856" s="77">
        <f ca="1">SUM(L$4:L1856)</f>
        <v>2.0942968194393936</v>
      </c>
      <c r="T1856" s="80">
        <f t="shared" ca="1" si="490"/>
        <v>1</v>
      </c>
      <c r="U1856" s="80" t="e">
        <f t="shared" ca="1" si="491"/>
        <v>#N/A</v>
      </c>
      <c r="V1856" s="2"/>
      <c r="W1856" s="2"/>
      <c r="X1856" s="2"/>
      <c r="Y1856" s="2"/>
      <c r="AB1856" s="6"/>
      <c r="AC1856" s="6"/>
      <c r="AP1856" s="35" t="e">
        <f t="shared" si="493"/>
        <v>#N/A</v>
      </c>
      <c r="AQ1856" s="78" t="e">
        <f t="shared" ca="1" si="494"/>
        <v>#N/A</v>
      </c>
    </row>
    <row r="1857" spans="1:43">
      <c r="A1857" s="74">
        <v>2.4329692908744098</v>
      </c>
      <c r="B1857" s="74">
        <v>20560</v>
      </c>
      <c r="C1857" s="35">
        <v>0</v>
      </c>
      <c r="D1857" s="35">
        <f t="shared" ca="1" si="481"/>
        <v>26</v>
      </c>
      <c r="E1857" s="35">
        <f t="shared" ca="1" si="482"/>
        <v>8.2740958548173696E-4</v>
      </c>
      <c r="F1857" s="35">
        <f ca="1">E1857*'Input Sheet'!$D$2/SUM(OFFSET($E$4,0,0,'Input Sheet'!$D$2))</f>
        <v>0.38590326581232098</v>
      </c>
      <c r="G1857" s="35" t="str">
        <f t="shared" si="483"/>
        <v/>
      </c>
      <c r="H1857" s="35" t="str">
        <f t="shared" si="484"/>
        <v/>
      </c>
      <c r="J1857" s="19">
        <v>1854</v>
      </c>
      <c r="K1857" s="30" t="str">
        <f t="shared" si="485"/>
        <v/>
      </c>
      <c r="L1857" s="77" t="str">
        <f t="shared" si="486"/>
        <v/>
      </c>
      <c r="M1857" s="27" t="str">
        <f t="shared" si="492"/>
        <v/>
      </c>
      <c r="N1857" s="22" t="str">
        <f t="shared" si="487"/>
        <v/>
      </c>
      <c r="O1857" s="28" t="str">
        <f t="shared" ca="1" si="488"/>
        <v/>
      </c>
      <c r="P1857" s="28" t="str">
        <f t="shared" ca="1" si="489"/>
        <v/>
      </c>
      <c r="Q1857" s="20" t="str">
        <f ca="1">IF(O1857="","",SUM($P$4:$P1857))</f>
        <v/>
      </c>
      <c r="R1857" s="28" t="e">
        <f t="shared" si="495"/>
        <v>#N/A</v>
      </c>
      <c r="S1857" s="77">
        <f ca="1">SUM(L$4:L1857)</f>
        <v>2.0942968194393936</v>
      </c>
      <c r="T1857" s="80">
        <f t="shared" ca="1" si="490"/>
        <v>1</v>
      </c>
      <c r="U1857" s="80" t="e">
        <f t="shared" ca="1" si="491"/>
        <v>#N/A</v>
      </c>
      <c r="V1857" s="2"/>
      <c r="W1857" s="2"/>
      <c r="X1857" s="2"/>
      <c r="Y1857" s="2"/>
      <c r="AB1857" s="6"/>
      <c r="AC1857" s="6"/>
      <c r="AP1857" s="35" t="e">
        <f t="shared" si="493"/>
        <v>#N/A</v>
      </c>
      <c r="AQ1857" s="78" t="e">
        <f t="shared" ca="1" si="494"/>
        <v>#N/A</v>
      </c>
    </row>
    <row r="1858" spans="1:43">
      <c r="A1858" s="74">
        <v>2.3096301674259001</v>
      </c>
      <c r="B1858" s="74">
        <v>20562</v>
      </c>
      <c r="C1858" s="35">
        <v>0.17171717171717199</v>
      </c>
      <c r="D1858" s="35">
        <f t="shared" ca="1" si="481"/>
        <v>24</v>
      </c>
      <c r="E1858" s="35">
        <f t="shared" ca="1" si="482"/>
        <v>7.7985731045405093E-4</v>
      </c>
      <c r="F1858" s="35">
        <f ca="1">E1858*'Input Sheet'!$D$2/SUM(OFFSET($E$4,0,0,'Input Sheet'!$D$2))</f>
        <v>0.36372491720241751</v>
      </c>
      <c r="G1858" s="35">
        <f t="shared" si="483"/>
        <v>2.3096301674259001</v>
      </c>
      <c r="H1858" s="35">
        <f t="shared" si="484"/>
        <v>4</v>
      </c>
      <c r="J1858" s="19">
        <v>1855</v>
      </c>
      <c r="K1858" s="30" t="str">
        <f t="shared" si="485"/>
        <v/>
      </c>
      <c r="L1858" s="77" t="str">
        <f t="shared" si="486"/>
        <v/>
      </c>
      <c r="M1858" s="27" t="str">
        <f t="shared" si="492"/>
        <v/>
      </c>
      <c r="N1858" s="22" t="str">
        <f t="shared" si="487"/>
        <v/>
      </c>
      <c r="O1858" s="28" t="str">
        <f t="shared" ca="1" si="488"/>
        <v/>
      </c>
      <c r="P1858" s="28" t="str">
        <f t="shared" ca="1" si="489"/>
        <v/>
      </c>
      <c r="Q1858" s="20" t="str">
        <f ca="1">IF(O1858="","",SUM($P$4:$P1858))</f>
        <v/>
      </c>
      <c r="R1858" s="28" t="e">
        <f t="shared" si="495"/>
        <v>#N/A</v>
      </c>
      <c r="S1858" s="77">
        <f ca="1">SUM(L$4:L1858)</f>
        <v>2.0942968194393936</v>
      </c>
      <c r="T1858" s="80">
        <f t="shared" ca="1" si="490"/>
        <v>1</v>
      </c>
      <c r="U1858" s="80" t="e">
        <f t="shared" ca="1" si="491"/>
        <v>#N/A</v>
      </c>
      <c r="V1858" s="2"/>
      <c r="W1858" s="2"/>
      <c r="X1858" s="2"/>
      <c r="Y1858" s="2"/>
      <c r="AB1858" s="6"/>
      <c r="AC1858" s="6"/>
      <c r="AP1858" s="35" t="e">
        <f t="shared" si="493"/>
        <v>#N/A</v>
      </c>
      <c r="AQ1858" s="78" t="e">
        <f t="shared" ca="1" si="494"/>
        <v>#N/A</v>
      </c>
    </row>
    <row r="1859" spans="1:43">
      <c r="A1859" s="74">
        <v>2.8585371975696399</v>
      </c>
      <c r="B1859" s="74">
        <v>20569</v>
      </c>
      <c r="C1859" s="35">
        <v>0</v>
      </c>
      <c r="D1859" s="35">
        <f t="shared" ref="D1859:D1922" ca="1" si="496">IF($A1859=OFFSET($AC$4,NumBins,0), NumBins, INDEX(OFFSET($AB$4,0,0,NumBins+2,2),MATCH($A1859,OFFSET($AC$4,0,0,NumBins+2,1),1)+1,1))</f>
        <v>35</v>
      </c>
      <c r="E1859" s="35">
        <f t="shared" ref="E1859:E1922" ca="1" si="497">INDEX(OFFSET($AB$4,0,0,NumBins+1,5),MATCH($D1859,OFFSET( $AB$4,0,0,NumBins+1,1),0),5)</f>
        <v>1.3846446124388249E-3</v>
      </c>
      <c r="F1859" s="35">
        <f ca="1">E1859*'Input Sheet'!$D$2/SUM(OFFSET($E$4,0,0,'Input Sheet'!$D$2))</f>
        <v>0.64579730197163909</v>
      </c>
      <c r="G1859" s="35" t="str">
        <f t="shared" si="483"/>
        <v/>
      </c>
      <c r="H1859" s="35" t="str">
        <f t="shared" si="484"/>
        <v/>
      </c>
      <c r="J1859" s="19">
        <v>1856</v>
      </c>
      <c r="K1859" s="30" t="str">
        <f t="shared" si="485"/>
        <v/>
      </c>
      <c r="L1859" s="77" t="str">
        <f t="shared" si="486"/>
        <v/>
      </c>
      <c r="M1859" s="27" t="str">
        <f t="shared" si="492"/>
        <v/>
      </c>
      <c r="N1859" s="22" t="str">
        <f t="shared" si="487"/>
        <v/>
      </c>
      <c r="O1859" s="28" t="str">
        <f t="shared" ca="1" si="488"/>
        <v/>
      </c>
      <c r="P1859" s="28" t="str">
        <f t="shared" ca="1" si="489"/>
        <v/>
      </c>
      <c r="Q1859" s="20" t="str">
        <f ca="1">IF(O1859="","",SUM($P$4:$P1859))</f>
        <v/>
      </c>
      <c r="R1859" s="28" t="e">
        <f t="shared" si="495"/>
        <v>#N/A</v>
      </c>
      <c r="S1859" s="77">
        <f ca="1">SUM(L$4:L1859)</f>
        <v>2.0942968194393936</v>
      </c>
      <c r="T1859" s="80">
        <f t="shared" ca="1" si="490"/>
        <v>1</v>
      </c>
      <c r="U1859" s="80" t="e">
        <f t="shared" ca="1" si="491"/>
        <v>#N/A</v>
      </c>
      <c r="V1859" s="2"/>
      <c r="W1859" s="2"/>
      <c r="X1859" s="2"/>
      <c r="Y1859" s="2"/>
      <c r="AB1859" s="6"/>
      <c r="AC1859" s="6"/>
      <c r="AP1859" s="35" t="e">
        <f t="shared" si="493"/>
        <v>#N/A</v>
      </c>
      <c r="AQ1859" s="78" t="e">
        <f t="shared" ca="1" si="494"/>
        <v>#N/A</v>
      </c>
    </row>
    <row r="1860" spans="1:43">
      <c r="A1860" s="74">
        <v>2.6963563887333302</v>
      </c>
      <c r="B1860" s="74">
        <v>20570</v>
      </c>
      <c r="C1860" s="35">
        <v>4.97512437810945E-3</v>
      </c>
      <c r="D1860" s="35">
        <f t="shared" ca="1" si="496"/>
        <v>32</v>
      </c>
      <c r="E1860" s="35">
        <f t="shared" ca="1" si="497"/>
        <v>9.4891728684618783E-4</v>
      </c>
      <c r="F1860" s="35">
        <f ca="1">E1860*'Input Sheet'!$D$2/SUM(OFFSET($E$4,0,0,'Input Sheet'!$D$2))</f>
        <v>0.44257437477776673</v>
      </c>
      <c r="G1860" s="35">
        <f t="shared" ref="G1860:G1923" si="498">IF(C1860=0,"",$A1860)</f>
        <v>2.6963563887333302</v>
      </c>
      <c r="H1860" s="35">
        <f t="shared" ref="H1860:H1923" si="499">IF(G1860="", "", COUNTIF($G$4:$G$3738,G1860))</f>
        <v>2</v>
      </c>
      <c r="J1860" s="19">
        <v>1857</v>
      </c>
      <c r="K1860" s="30" t="str">
        <f t="shared" ref="K1860:K1923" si="500">IF(ISERR(SMALL($G$4:$G$3738,$J1860)),"",SMALL($G$4:$G$3738,$J1860))</f>
        <v/>
      </c>
      <c r="L1860" s="77" t="str">
        <f t="shared" ref="L1860:L1923" si="501">IF($K1860="", "", IFERROR(INDEX($A$4:$H$3738,MATCH($K1860,$G$4:$G$3738,0),5),""))</f>
        <v/>
      </c>
      <c r="M1860" s="27" t="str">
        <f t="shared" si="492"/>
        <v/>
      </c>
      <c r="N1860" s="22" t="str">
        <f t="shared" ref="N1860:N1923" si="502">IF(ISERR(SMALL($M$4:$M$3738,$J1860)),"",SMALL($M$4:$M$3738,$J1860))</f>
        <v/>
      </c>
      <c r="O1860" s="28" t="str">
        <f t="shared" ref="O1860:O1923" ca="1" si="503">IFERROR(INDEX($A$4:$H$3738,MATCH($N1860,$G$4:$G$3738,0),5)*INDEX($A$4:$H$3738,MATCH($N1860,$G$4:$G$3738,0),8),"")</f>
        <v/>
      </c>
      <c r="P1860" s="28" t="str">
        <f t="shared" ca="1" si="489"/>
        <v/>
      </c>
      <c r="Q1860" s="20" t="str">
        <f ca="1">IF(O1860="","",SUM($P$4:$P1860))</f>
        <v/>
      </c>
      <c r="R1860" s="28" t="e">
        <f t="shared" si="495"/>
        <v>#N/A</v>
      </c>
      <c r="S1860" s="77">
        <f ca="1">SUM(L$4:L1860)</f>
        <v>2.0942968194393936</v>
      </c>
      <c r="T1860" s="80">
        <f t="shared" ca="1" si="490"/>
        <v>1</v>
      </c>
      <c r="U1860" s="80" t="e">
        <f t="shared" ca="1" si="491"/>
        <v>#N/A</v>
      </c>
      <c r="V1860" s="2"/>
      <c r="W1860" s="2"/>
      <c r="X1860" s="2"/>
      <c r="Y1860" s="2"/>
      <c r="AB1860" s="6"/>
      <c r="AC1860" s="6"/>
      <c r="AP1860" s="35" t="e">
        <f t="shared" si="493"/>
        <v>#N/A</v>
      </c>
      <c r="AQ1860" s="78" t="e">
        <f t="shared" ca="1" si="494"/>
        <v>#N/A</v>
      </c>
    </row>
    <row r="1861" spans="1:43">
      <c r="A1861" s="74">
        <v>2.00432137378264</v>
      </c>
      <c r="B1861" s="74">
        <v>20571</v>
      </c>
      <c r="C1861" s="35">
        <v>0</v>
      </c>
      <c r="D1861" s="35">
        <f t="shared" ca="1" si="496"/>
        <v>18</v>
      </c>
      <c r="E1861" s="35">
        <f t="shared" ca="1" si="497"/>
        <v>1.4283702317789985E-3</v>
      </c>
      <c r="F1861" s="35">
        <f ca="1">E1861*'Input Sheet'!$D$2/SUM(OFFSET($E$4,0,0,'Input Sheet'!$D$2))</f>
        <v>0.66619090098126998</v>
      </c>
      <c r="G1861" s="35" t="str">
        <f t="shared" si="498"/>
        <v/>
      </c>
      <c r="H1861" s="35" t="str">
        <f t="shared" si="499"/>
        <v/>
      </c>
      <c r="J1861" s="19">
        <v>1858</v>
      </c>
      <c r="K1861" s="30" t="str">
        <f t="shared" si="500"/>
        <v/>
      </c>
      <c r="L1861" s="77" t="str">
        <f t="shared" si="501"/>
        <v/>
      </c>
      <c r="M1861" s="27" t="str">
        <f t="shared" si="492"/>
        <v/>
      </c>
      <c r="N1861" s="22" t="str">
        <f t="shared" si="502"/>
        <v/>
      </c>
      <c r="O1861" s="28" t="str">
        <f t="shared" ca="1" si="503"/>
        <v/>
      </c>
      <c r="P1861" s="28" t="str">
        <f t="shared" ref="P1861:P1924" ca="1" si="504">IF($O1861="","", $O1861*$W$6/$W$3)</f>
        <v/>
      </c>
      <c r="Q1861" s="20" t="str">
        <f ca="1">IF(O1861="","",SUM($P$4:$P1861))</f>
        <v/>
      </c>
      <c r="R1861" s="28" t="e">
        <f t="shared" si="495"/>
        <v>#N/A</v>
      </c>
      <c r="S1861" s="77">
        <f ca="1">SUM(L$4:L1861)</f>
        <v>2.0942968194393936</v>
      </c>
      <c r="T1861" s="80">
        <f t="shared" ref="T1861:T1924" ca="1" si="505">S1861/$T$1</f>
        <v>1</v>
      </c>
      <c r="U1861" s="80" t="e">
        <f t="shared" ref="U1861:U1924" ca="1" si="506">IF(Q1861="",NA(),Q1861/$W$6)</f>
        <v>#N/A</v>
      </c>
      <c r="V1861" s="2"/>
      <c r="W1861" s="2"/>
      <c r="X1861" s="2"/>
      <c r="Y1861" s="2"/>
      <c r="AB1861" s="6"/>
      <c r="AC1861" s="6"/>
      <c r="AP1861" s="35" t="e">
        <f t="shared" si="493"/>
        <v>#N/A</v>
      </c>
      <c r="AQ1861" s="78" t="e">
        <f t="shared" ca="1" si="494"/>
        <v>#N/A</v>
      </c>
    </row>
    <row r="1862" spans="1:43">
      <c r="A1862" s="74">
        <v>1.8573324964312703</v>
      </c>
      <c r="B1862" s="74">
        <v>20574</v>
      </c>
      <c r="C1862" s="35">
        <v>0.155102040816327</v>
      </c>
      <c r="D1862" s="35">
        <f t="shared" ca="1" si="496"/>
        <v>14</v>
      </c>
      <c r="E1862" s="35">
        <f t="shared" ca="1" si="497"/>
        <v>2.7692892248776498E-3</v>
      </c>
      <c r="F1862" s="35">
        <f ca="1">E1862*'Input Sheet'!$D$2/SUM(OFFSET($E$4,0,0,'Input Sheet'!$D$2))</f>
        <v>1.2915946039432782</v>
      </c>
      <c r="G1862" s="35">
        <f t="shared" si="498"/>
        <v>1.8573324964312703</v>
      </c>
      <c r="H1862" s="35">
        <f t="shared" si="499"/>
        <v>3</v>
      </c>
      <c r="J1862" s="19">
        <v>1859</v>
      </c>
      <c r="K1862" s="30" t="str">
        <f t="shared" si="500"/>
        <v/>
      </c>
      <c r="L1862" s="77" t="str">
        <f t="shared" si="501"/>
        <v/>
      </c>
      <c r="M1862" s="27" t="str">
        <f t="shared" ref="M1862:M1925" si="507">IF($K1862=$K1861,"", $K1862)</f>
        <v/>
      </c>
      <c r="N1862" s="22" t="str">
        <f t="shared" si="502"/>
        <v/>
      </c>
      <c r="O1862" s="28" t="str">
        <f t="shared" ca="1" si="503"/>
        <v/>
      </c>
      <c r="P1862" s="28" t="str">
        <f t="shared" ca="1" si="504"/>
        <v/>
      </c>
      <c r="Q1862" s="20" t="str">
        <f ca="1">IF(O1862="","",SUM($P$4:$P1862))</f>
        <v/>
      </c>
      <c r="R1862" s="28" t="e">
        <f t="shared" si="495"/>
        <v>#N/A</v>
      </c>
      <c r="S1862" s="77">
        <f ca="1">SUM(L$4:L1862)</f>
        <v>2.0942968194393936</v>
      </c>
      <c r="T1862" s="80">
        <f t="shared" ca="1" si="505"/>
        <v>1</v>
      </c>
      <c r="U1862" s="80" t="e">
        <f t="shared" ca="1" si="506"/>
        <v>#N/A</v>
      </c>
      <c r="V1862" s="2"/>
      <c r="W1862" s="2"/>
      <c r="X1862" s="2"/>
      <c r="Y1862" s="2"/>
      <c r="AB1862" s="6"/>
      <c r="AC1862" s="6"/>
      <c r="AP1862" s="35" t="e">
        <f t="shared" ref="AP1862:AP1925" si="508">R1861</f>
        <v>#N/A</v>
      </c>
      <c r="AQ1862" s="78" t="e">
        <f t="shared" ref="AQ1862:AQ1925" ca="1" si="509">U1861</f>
        <v>#N/A</v>
      </c>
    </row>
    <row r="1863" spans="1:43">
      <c r="A1863" s="74">
        <v>2.3909351071033802</v>
      </c>
      <c r="B1863" s="74">
        <v>20576</v>
      </c>
      <c r="C1863" s="35">
        <v>8.4033613445378096E-3</v>
      </c>
      <c r="D1863" s="35">
        <f t="shared" ca="1" si="496"/>
        <v>26</v>
      </c>
      <c r="E1863" s="35">
        <f t="shared" ca="1" si="497"/>
        <v>8.2740958548173696E-4</v>
      </c>
      <c r="F1863" s="35">
        <f ca="1">E1863*'Input Sheet'!$D$2/SUM(OFFSET($E$4,0,0,'Input Sheet'!$D$2))</f>
        <v>0.38590326581232098</v>
      </c>
      <c r="G1863" s="35">
        <f t="shared" si="498"/>
        <v>2.3909351071033802</v>
      </c>
      <c r="H1863" s="35">
        <f t="shared" si="499"/>
        <v>2</v>
      </c>
      <c r="J1863" s="19">
        <v>1860</v>
      </c>
      <c r="K1863" s="30" t="str">
        <f t="shared" si="500"/>
        <v/>
      </c>
      <c r="L1863" s="77" t="str">
        <f t="shared" si="501"/>
        <v/>
      </c>
      <c r="M1863" s="27" t="str">
        <f t="shared" si="507"/>
        <v/>
      </c>
      <c r="N1863" s="22" t="str">
        <f t="shared" si="502"/>
        <v/>
      </c>
      <c r="O1863" s="28" t="str">
        <f t="shared" ca="1" si="503"/>
        <v/>
      </c>
      <c r="P1863" s="28" t="str">
        <f t="shared" ca="1" si="504"/>
        <v/>
      </c>
      <c r="Q1863" s="20" t="str">
        <f ca="1">IF(O1863="","",SUM($P$4:$P1863))</f>
        <v/>
      </c>
      <c r="R1863" s="28" t="e">
        <f t="shared" si="495"/>
        <v>#N/A</v>
      </c>
      <c r="S1863" s="77">
        <f ca="1">SUM(L$4:L1863)</f>
        <v>2.0942968194393936</v>
      </c>
      <c r="T1863" s="80">
        <f t="shared" ca="1" si="505"/>
        <v>1</v>
      </c>
      <c r="U1863" s="80" t="e">
        <f t="shared" ca="1" si="506"/>
        <v>#N/A</v>
      </c>
      <c r="V1863" s="2"/>
      <c r="W1863" s="2"/>
      <c r="X1863" s="2"/>
      <c r="Y1863" s="2"/>
      <c r="AB1863" s="6"/>
      <c r="AC1863" s="6"/>
      <c r="AP1863" s="35" t="e">
        <f t="shared" si="508"/>
        <v>#N/A</v>
      </c>
      <c r="AQ1863" s="78" t="e">
        <f t="shared" ca="1" si="509"/>
        <v>#N/A</v>
      </c>
    </row>
    <row r="1864" spans="1:43">
      <c r="A1864" s="74">
        <v>2.2718416065364999</v>
      </c>
      <c r="B1864" s="74">
        <v>20581</v>
      </c>
      <c r="C1864" s="35">
        <v>0</v>
      </c>
      <c r="D1864" s="35">
        <f t="shared" ca="1" si="496"/>
        <v>23</v>
      </c>
      <c r="E1864" s="35">
        <f t="shared" ca="1" si="497"/>
        <v>6.587144272767226E-4</v>
      </c>
      <c r="F1864" s="35">
        <f ca="1">E1864*'Input Sheet'!$D$2/SUM(OFFSET($E$4,0,0,'Input Sheet'!$D$2))</f>
        <v>0.30722395919039147</v>
      </c>
      <c r="G1864" s="35" t="str">
        <f t="shared" si="498"/>
        <v/>
      </c>
      <c r="H1864" s="35" t="str">
        <f t="shared" si="499"/>
        <v/>
      </c>
      <c r="J1864" s="19">
        <v>1861</v>
      </c>
      <c r="K1864" s="30" t="str">
        <f t="shared" si="500"/>
        <v/>
      </c>
      <c r="L1864" s="77" t="str">
        <f t="shared" si="501"/>
        <v/>
      </c>
      <c r="M1864" s="27" t="str">
        <f t="shared" si="507"/>
        <v/>
      </c>
      <c r="N1864" s="22" t="str">
        <f t="shared" si="502"/>
        <v/>
      </c>
      <c r="O1864" s="28" t="str">
        <f t="shared" ca="1" si="503"/>
        <v/>
      </c>
      <c r="P1864" s="28" t="str">
        <f t="shared" ca="1" si="504"/>
        <v/>
      </c>
      <c r="Q1864" s="20" t="str">
        <f ca="1">IF(O1864="","",SUM($P$4:$P1864))</f>
        <v/>
      </c>
      <c r="R1864" s="28" t="e">
        <f t="shared" si="495"/>
        <v>#N/A</v>
      </c>
      <c r="S1864" s="77">
        <f ca="1">SUM(L$4:L1864)</f>
        <v>2.0942968194393936</v>
      </c>
      <c r="T1864" s="80">
        <f t="shared" ca="1" si="505"/>
        <v>1</v>
      </c>
      <c r="U1864" s="80" t="e">
        <f t="shared" ca="1" si="506"/>
        <v>#N/A</v>
      </c>
      <c r="V1864" s="2"/>
      <c r="W1864" s="2"/>
      <c r="X1864" s="2"/>
      <c r="Y1864" s="2"/>
      <c r="AB1864" s="6"/>
      <c r="AC1864" s="6"/>
      <c r="AP1864" s="35" t="e">
        <f t="shared" si="508"/>
        <v>#N/A</v>
      </c>
      <c r="AQ1864" s="78" t="e">
        <f t="shared" ca="1" si="509"/>
        <v>#N/A</v>
      </c>
    </row>
    <row r="1865" spans="1:43">
      <c r="A1865" s="74">
        <v>1.8920946026904799</v>
      </c>
      <c r="B1865" s="74">
        <v>20582</v>
      </c>
      <c r="C1865" s="35">
        <v>1.33928571428571E-2</v>
      </c>
      <c r="D1865" s="35">
        <f t="shared" ca="1" si="496"/>
        <v>15</v>
      </c>
      <c r="E1865" s="35">
        <f t="shared" ca="1" si="497"/>
        <v>2.1202370627969509E-3</v>
      </c>
      <c r="F1865" s="35">
        <f ca="1">E1865*'Input Sheet'!$D$2/SUM(OFFSET($E$4,0,0,'Input Sheet'!$D$2))</f>
        <v>0.98887711864407257</v>
      </c>
      <c r="G1865" s="35">
        <f t="shared" si="498"/>
        <v>1.8920946026904799</v>
      </c>
      <c r="H1865" s="35">
        <f t="shared" si="499"/>
        <v>5</v>
      </c>
      <c r="J1865" s="19">
        <v>1862</v>
      </c>
      <c r="K1865" s="30" t="str">
        <f t="shared" si="500"/>
        <v/>
      </c>
      <c r="L1865" s="77" t="str">
        <f t="shared" si="501"/>
        <v/>
      </c>
      <c r="M1865" s="27" t="str">
        <f t="shared" si="507"/>
        <v/>
      </c>
      <c r="N1865" s="22" t="str">
        <f t="shared" si="502"/>
        <v/>
      </c>
      <c r="O1865" s="28" t="str">
        <f t="shared" ca="1" si="503"/>
        <v/>
      </c>
      <c r="P1865" s="28" t="str">
        <f t="shared" ca="1" si="504"/>
        <v/>
      </c>
      <c r="Q1865" s="20" t="str">
        <f ca="1">IF(O1865="","",SUM($P$4:$P1865))</f>
        <v/>
      </c>
      <c r="R1865" s="28" t="e">
        <f t="shared" si="495"/>
        <v>#N/A</v>
      </c>
      <c r="S1865" s="77">
        <f ca="1">SUM(L$4:L1865)</f>
        <v>2.0942968194393936</v>
      </c>
      <c r="T1865" s="80">
        <f t="shared" ca="1" si="505"/>
        <v>1</v>
      </c>
      <c r="U1865" s="80" t="e">
        <f t="shared" ca="1" si="506"/>
        <v>#N/A</v>
      </c>
      <c r="V1865" s="2"/>
      <c r="W1865" s="2"/>
      <c r="X1865" s="2"/>
      <c r="Y1865" s="2"/>
      <c r="AB1865" s="6"/>
      <c r="AC1865" s="6"/>
      <c r="AP1865" s="35" t="e">
        <f t="shared" si="508"/>
        <v>#N/A</v>
      </c>
      <c r="AQ1865" s="78" t="e">
        <f t="shared" ca="1" si="509"/>
        <v>#N/A</v>
      </c>
    </row>
    <row r="1866" spans="1:43">
      <c r="A1866" s="74">
        <v>2.2922560713564799</v>
      </c>
      <c r="B1866" s="74">
        <v>20584</v>
      </c>
      <c r="C1866" s="35">
        <v>0</v>
      </c>
      <c r="D1866" s="35">
        <f t="shared" ca="1" si="496"/>
        <v>24</v>
      </c>
      <c r="E1866" s="35">
        <f t="shared" ca="1" si="497"/>
        <v>7.7985731045405093E-4</v>
      </c>
      <c r="F1866" s="35">
        <f ca="1">E1866*'Input Sheet'!$D$2/SUM(OFFSET($E$4,0,0,'Input Sheet'!$D$2))</f>
        <v>0.36372491720241751</v>
      </c>
      <c r="G1866" s="35" t="str">
        <f t="shared" si="498"/>
        <v/>
      </c>
      <c r="H1866" s="35" t="str">
        <f t="shared" si="499"/>
        <v/>
      </c>
      <c r="J1866" s="19">
        <v>1863</v>
      </c>
      <c r="K1866" s="30" t="str">
        <f t="shared" si="500"/>
        <v/>
      </c>
      <c r="L1866" s="77" t="str">
        <f t="shared" si="501"/>
        <v/>
      </c>
      <c r="M1866" s="27" t="str">
        <f t="shared" si="507"/>
        <v/>
      </c>
      <c r="N1866" s="22" t="str">
        <f t="shared" si="502"/>
        <v/>
      </c>
      <c r="O1866" s="28" t="str">
        <f t="shared" ca="1" si="503"/>
        <v/>
      </c>
      <c r="P1866" s="28" t="str">
        <f t="shared" ca="1" si="504"/>
        <v/>
      </c>
      <c r="Q1866" s="20" t="str">
        <f ca="1">IF(O1866="","",SUM($P$4:$P1866))</f>
        <v/>
      </c>
      <c r="R1866" s="28" t="e">
        <f t="shared" si="495"/>
        <v>#N/A</v>
      </c>
      <c r="S1866" s="77">
        <f ca="1">SUM(L$4:L1866)</f>
        <v>2.0942968194393936</v>
      </c>
      <c r="T1866" s="80">
        <f t="shared" ca="1" si="505"/>
        <v>1</v>
      </c>
      <c r="U1866" s="80" t="e">
        <f t="shared" ca="1" si="506"/>
        <v>#N/A</v>
      </c>
      <c r="V1866" s="2"/>
      <c r="W1866" s="2"/>
      <c r="X1866" s="2"/>
      <c r="Y1866" s="2"/>
      <c r="AB1866" s="6"/>
      <c r="AC1866" s="6"/>
      <c r="AP1866" s="35" t="e">
        <f t="shared" si="508"/>
        <v>#N/A</v>
      </c>
      <c r="AQ1866" s="78" t="e">
        <f t="shared" ca="1" si="509"/>
        <v>#N/A</v>
      </c>
    </row>
    <row r="1867" spans="1:43">
      <c r="A1867" s="74">
        <v>2.2787536009528302</v>
      </c>
      <c r="B1867" s="74">
        <v>20590</v>
      </c>
      <c r="C1867" s="35">
        <v>0</v>
      </c>
      <c r="D1867" s="35">
        <f t="shared" ca="1" si="496"/>
        <v>23</v>
      </c>
      <c r="E1867" s="35">
        <f t="shared" ca="1" si="497"/>
        <v>6.587144272767226E-4</v>
      </c>
      <c r="F1867" s="35">
        <f ca="1">E1867*'Input Sheet'!$D$2/SUM(OFFSET($E$4,0,0,'Input Sheet'!$D$2))</f>
        <v>0.30722395919039147</v>
      </c>
      <c r="G1867" s="35" t="str">
        <f t="shared" si="498"/>
        <v/>
      </c>
      <c r="H1867" s="35" t="str">
        <f t="shared" si="499"/>
        <v/>
      </c>
      <c r="J1867" s="19">
        <v>1864</v>
      </c>
      <c r="K1867" s="30" t="str">
        <f t="shared" si="500"/>
        <v/>
      </c>
      <c r="L1867" s="77" t="str">
        <f t="shared" si="501"/>
        <v/>
      </c>
      <c r="M1867" s="27" t="str">
        <f t="shared" si="507"/>
        <v/>
      </c>
      <c r="N1867" s="22" t="str">
        <f t="shared" si="502"/>
        <v/>
      </c>
      <c r="O1867" s="28" t="str">
        <f t="shared" ca="1" si="503"/>
        <v/>
      </c>
      <c r="P1867" s="28" t="str">
        <f t="shared" ca="1" si="504"/>
        <v/>
      </c>
      <c r="Q1867" s="20" t="str">
        <f ca="1">IF(O1867="","",SUM($P$4:$P1867))</f>
        <v/>
      </c>
      <c r="R1867" s="28" t="e">
        <f t="shared" si="495"/>
        <v>#N/A</v>
      </c>
      <c r="S1867" s="77">
        <f ca="1">SUM(L$4:L1867)</f>
        <v>2.0942968194393936</v>
      </c>
      <c r="T1867" s="80">
        <f t="shared" ca="1" si="505"/>
        <v>1</v>
      </c>
      <c r="U1867" s="80" t="e">
        <f t="shared" ca="1" si="506"/>
        <v>#N/A</v>
      </c>
      <c r="V1867" s="2"/>
      <c r="W1867" s="2"/>
      <c r="X1867" s="2"/>
      <c r="Y1867" s="2"/>
      <c r="AB1867" s="6"/>
      <c r="AC1867" s="6"/>
      <c r="AP1867" s="35" t="e">
        <f t="shared" si="508"/>
        <v>#N/A</v>
      </c>
      <c r="AQ1867" s="78" t="e">
        <f t="shared" ca="1" si="509"/>
        <v>#N/A</v>
      </c>
    </row>
    <row r="1868" spans="1:43">
      <c r="A1868" s="74">
        <v>1.91907809237607</v>
      </c>
      <c r="B1868" s="74">
        <v>20592</v>
      </c>
      <c r="C1868" s="35">
        <v>0</v>
      </c>
      <c r="D1868" s="35">
        <f t="shared" ca="1" si="496"/>
        <v>16</v>
      </c>
      <c r="E1868" s="35">
        <f t="shared" ca="1" si="497"/>
        <v>1.9665966959276065E-3</v>
      </c>
      <c r="F1868" s="35">
        <f ca="1">E1868*'Input Sheet'!$D$2/SUM(OFFSET($E$4,0,0,'Input Sheet'!$D$2))</f>
        <v>0.91721935642348751</v>
      </c>
      <c r="G1868" s="35" t="str">
        <f t="shared" si="498"/>
        <v/>
      </c>
      <c r="H1868" s="35" t="str">
        <f t="shared" si="499"/>
        <v/>
      </c>
      <c r="J1868" s="19">
        <v>1865</v>
      </c>
      <c r="K1868" s="30" t="str">
        <f t="shared" si="500"/>
        <v/>
      </c>
      <c r="L1868" s="77" t="str">
        <f t="shared" si="501"/>
        <v/>
      </c>
      <c r="M1868" s="27" t="str">
        <f t="shared" si="507"/>
        <v/>
      </c>
      <c r="N1868" s="22" t="str">
        <f t="shared" si="502"/>
        <v/>
      </c>
      <c r="O1868" s="28" t="str">
        <f t="shared" ca="1" si="503"/>
        <v/>
      </c>
      <c r="P1868" s="28" t="str">
        <f t="shared" ca="1" si="504"/>
        <v/>
      </c>
      <c r="Q1868" s="20" t="str">
        <f ca="1">IF(O1868="","",SUM($P$4:$P1868))</f>
        <v/>
      </c>
      <c r="R1868" s="28" t="e">
        <f t="shared" si="495"/>
        <v>#N/A</v>
      </c>
      <c r="S1868" s="77">
        <f ca="1">SUM(L$4:L1868)</f>
        <v>2.0942968194393936</v>
      </c>
      <c r="T1868" s="80">
        <f t="shared" ca="1" si="505"/>
        <v>1</v>
      </c>
      <c r="U1868" s="80" t="e">
        <f t="shared" ca="1" si="506"/>
        <v>#N/A</v>
      </c>
      <c r="V1868" s="2"/>
      <c r="W1868" s="2"/>
      <c r="X1868" s="2"/>
      <c r="Y1868" s="2"/>
      <c r="AB1868" s="6"/>
      <c r="AC1868" s="6"/>
      <c r="AP1868" s="35" t="e">
        <f t="shared" si="508"/>
        <v>#N/A</v>
      </c>
      <c r="AQ1868" s="78" t="e">
        <f t="shared" ca="1" si="509"/>
        <v>#N/A</v>
      </c>
    </row>
    <row r="1869" spans="1:43">
      <c r="A1869" s="74">
        <v>2.6473829701146201</v>
      </c>
      <c r="B1869" s="74">
        <v>20595</v>
      </c>
      <c r="C1869" s="35">
        <v>0</v>
      </c>
      <c r="D1869" s="35">
        <f t="shared" ca="1" si="496"/>
        <v>31</v>
      </c>
      <c r="E1869" s="35">
        <f t="shared" ca="1" si="497"/>
        <v>1.2923349716095702E-3</v>
      </c>
      <c r="F1869" s="35">
        <f ca="1">E1869*'Input Sheet'!$D$2/SUM(OFFSET($E$4,0,0,'Input Sheet'!$D$2))</f>
        <v>0.60274414850686331</v>
      </c>
      <c r="G1869" s="35" t="str">
        <f t="shared" si="498"/>
        <v/>
      </c>
      <c r="H1869" s="35" t="str">
        <f t="shared" si="499"/>
        <v/>
      </c>
      <c r="J1869" s="19">
        <v>1866</v>
      </c>
      <c r="K1869" s="30" t="str">
        <f t="shared" si="500"/>
        <v/>
      </c>
      <c r="L1869" s="77" t="str">
        <f t="shared" si="501"/>
        <v/>
      </c>
      <c r="M1869" s="27" t="str">
        <f t="shared" si="507"/>
        <v/>
      </c>
      <c r="N1869" s="22" t="str">
        <f t="shared" si="502"/>
        <v/>
      </c>
      <c r="O1869" s="28" t="str">
        <f t="shared" ca="1" si="503"/>
        <v/>
      </c>
      <c r="P1869" s="28" t="str">
        <f t="shared" ca="1" si="504"/>
        <v/>
      </c>
      <c r="Q1869" s="20" t="str">
        <f ca="1">IF(O1869="","",SUM($P$4:$P1869))</f>
        <v/>
      </c>
      <c r="R1869" s="28" t="e">
        <f t="shared" si="495"/>
        <v>#N/A</v>
      </c>
      <c r="S1869" s="77">
        <f ca="1">SUM(L$4:L1869)</f>
        <v>2.0942968194393936</v>
      </c>
      <c r="T1869" s="80">
        <f t="shared" ca="1" si="505"/>
        <v>1</v>
      </c>
      <c r="U1869" s="80" t="e">
        <f t="shared" ca="1" si="506"/>
        <v>#N/A</v>
      </c>
      <c r="V1869" s="2"/>
      <c r="W1869" s="2"/>
      <c r="X1869" s="2"/>
      <c r="Y1869" s="2"/>
      <c r="AB1869" s="6"/>
      <c r="AC1869" s="6"/>
      <c r="AP1869" s="35" t="e">
        <f t="shared" si="508"/>
        <v>#N/A</v>
      </c>
      <c r="AQ1869" s="78" t="e">
        <f t="shared" ca="1" si="509"/>
        <v>#N/A</v>
      </c>
    </row>
    <row r="1870" spans="1:43">
      <c r="A1870" s="74">
        <v>2.67760695272049</v>
      </c>
      <c r="B1870" s="74">
        <v>20596</v>
      </c>
      <c r="C1870" s="35">
        <v>9.9547511312217202E-2</v>
      </c>
      <c r="D1870" s="35">
        <f t="shared" ca="1" si="496"/>
        <v>32</v>
      </c>
      <c r="E1870" s="35">
        <f t="shared" ca="1" si="497"/>
        <v>9.4891728684618783E-4</v>
      </c>
      <c r="F1870" s="35">
        <f ca="1">E1870*'Input Sheet'!$D$2/SUM(OFFSET($E$4,0,0,'Input Sheet'!$D$2))</f>
        <v>0.44257437477776673</v>
      </c>
      <c r="G1870" s="35">
        <f t="shared" si="498"/>
        <v>2.67760695272049</v>
      </c>
      <c r="H1870" s="35">
        <f t="shared" si="499"/>
        <v>1</v>
      </c>
      <c r="J1870" s="19">
        <v>1867</v>
      </c>
      <c r="K1870" s="30" t="str">
        <f t="shared" si="500"/>
        <v/>
      </c>
      <c r="L1870" s="77" t="str">
        <f t="shared" si="501"/>
        <v/>
      </c>
      <c r="M1870" s="27" t="str">
        <f t="shared" si="507"/>
        <v/>
      </c>
      <c r="N1870" s="22" t="str">
        <f t="shared" si="502"/>
        <v/>
      </c>
      <c r="O1870" s="28" t="str">
        <f t="shared" ca="1" si="503"/>
        <v/>
      </c>
      <c r="P1870" s="28" t="str">
        <f t="shared" ca="1" si="504"/>
        <v/>
      </c>
      <c r="Q1870" s="20" t="str">
        <f ca="1">IF(O1870="","",SUM($P$4:$P1870))</f>
        <v/>
      </c>
      <c r="R1870" s="28" t="e">
        <f t="shared" si="495"/>
        <v>#N/A</v>
      </c>
      <c r="S1870" s="77">
        <f ca="1">SUM(L$4:L1870)</f>
        <v>2.0942968194393936</v>
      </c>
      <c r="T1870" s="80">
        <f t="shared" ca="1" si="505"/>
        <v>1</v>
      </c>
      <c r="U1870" s="80" t="e">
        <f t="shared" ca="1" si="506"/>
        <v>#N/A</v>
      </c>
      <c r="V1870" s="2"/>
      <c r="W1870" s="2"/>
      <c r="X1870" s="2"/>
      <c r="Y1870" s="2"/>
      <c r="AB1870" s="6"/>
      <c r="AC1870" s="6"/>
      <c r="AP1870" s="35" t="e">
        <f t="shared" si="508"/>
        <v>#N/A</v>
      </c>
      <c r="AQ1870" s="78" t="e">
        <f t="shared" ca="1" si="509"/>
        <v>#N/A</v>
      </c>
    </row>
    <row r="1871" spans="1:43">
      <c r="A1871" s="74">
        <v>2.2718416065364999</v>
      </c>
      <c r="B1871" s="74">
        <v>20599</v>
      </c>
      <c r="C1871" s="35">
        <v>8.9552238805970102E-2</v>
      </c>
      <c r="D1871" s="35">
        <f t="shared" ca="1" si="496"/>
        <v>23</v>
      </c>
      <c r="E1871" s="35">
        <f t="shared" ca="1" si="497"/>
        <v>6.587144272767226E-4</v>
      </c>
      <c r="F1871" s="35">
        <f ca="1">E1871*'Input Sheet'!$D$2/SUM(OFFSET($E$4,0,0,'Input Sheet'!$D$2))</f>
        <v>0.30722395919039147</v>
      </c>
      <c r="G1871" s="35">
        <f t="shared" si="498"/>
        <v>2.2718416065364999</v>
      </c>
      <c r="H1871" s="35">
        <f t="shared" si="499"/>
        <v>2</v>
      </c>
      <c r="J1871" s="19">
        <v>1868</v>
      </c>
      <c r="K1871" s="30" t="str">
        <f t="shared" si="500"/>
        <v/>
      </c>
      <c r="L1871" s="77" t="str">
        <f t="shared" si="501"/>
        <v/>
      </c>
      <c r="M1871" s="27" t="str">
        <f t="shared" si="507"/>
        <v/>
      </c>
      <c r="N1871" s="22" t="str">
        <f t="shared" si="502"/>
        <v/>
      </c>
      <c r="O1871" s="28" t="str">
        <f t="shared" ca="1" si="503"/>
        <v/>
      </c>
      <c r="P1871" s="28" t="str">
        <f t="shared" ca="1" si="504"/>
        <v/>
      </c>
      <c r="Q1871" s="20" t="str">
        <f ca="1">IF(O1871="","",SUM($P$4:$P1871))</f>
        <v/>
      </c>
      <c r="R1871" s="28" t="e">
        <f t="shared" si="495"/>
        <v>#N/A</v>
      </c>
      <c r="S1871" s="77">
        <f ca="1">SUM(L$4:L1871)</f>
        <v>2.0942968194393936</v>
      </c>
      <c r="T1871" s="80">
        <f t="shared" ca="1" si="505"/>
        <v>1</v>
      </c>
      <c r="U1871" s="80" t="e">
        <f t="shared" ca="1" si="506"/>
        <v>#N/A</v>
      </c>
      <c r="V1871" s="2"/>
      <c r="W1871" s="2"/>
      <c r="X1871" s="2"/>
      <c r="Y1871" s="2"/>
      <c r="AB1871" s="6"/>
      <c r="AC1871" s="6"/>
      <c r="AP1871" s="35" t="e">
        <f t="shared" si="508"/>
        <v>#N/A</v>
      </c>
      <c r="AQ1871" s="78" t="e">
        <f t="shared" ca="1" si="509"/>
        <v>#N/A</v>
      </c>
    </row>
    <row r="1872" spans="1:43">
      <c r="A1872" s="74">
        <v>2.1613680022349699</v>
      </c>
      <c r="B1872" s="74">
        <v>20604</v>
      </c>
      <c r="C1872" s="35">
        <v>7.8703703703703706E-2</v>
      </c>
      <c r="D1872" s="35">
        <f t="shared" ca="1" si="496"/>
        <v>21</v>
      </c>
      <c r="E1872" s="35">
        <f t="shared" ca="1" si="497"/>
        <v>8.8113748064288871E-4</v>
      </c>
      <c r="F1872" s="35">
        <f ca="1">E1872*'Input Sheet'!$D$2/SUM(OFFSET($E$4,0,0,'Input Sheet'!$D$2))</f>
        <v>0.41096191943649768</v>
      </c>
      <c r="G1872" s="35">
        <f t="shared" si="498"/>
        <v>2.1613680022349699</v>
      </c>
      <c r="H1872" s="35">
        <f t="shared" si="499"/>
        <v>4</v>
      </c>
      <c r="J1872" s="19">
        <v>1869</v>
      </c>
      <c r="K1872" s="30" t="str">
        <f t="shared" si="500"/>
        <v/>
      </c>
      <c r="L1872" s="77" t="str">
        <f t="shared" si="501"/>
        <v/>
      </c>
      <c r="M1872" s="27" t="str">
        <f t="shared" si="507"/>
        <v/>
      </c>
      <c r="N1872" s="22" t="str">
        <f t="shared" si="502"/>
        <v/>
      </c>
      <c r="O1872" s="28" t="str">
        <f t="shared" ca="1" si="503"/>
        <v/>
      </c>
      <c r="P1872" s="28" t="str">
        <f t="shared" ca="1" si="504"/>
        <v/>
      </c>
      <c r="Q1872" s="20" t="str">
        <f ca="1">IF(O1872="","",SUM($P$4:$P1872))</f>
        <v/>
      </c>
      <c r="R1872" s="28" t="e">
        <f t="shared" si="495"/>
        <v>#N/A</v>
      </c>
      <c r="S1872" s="77">
        <f ca="1">SUM(L$4:L1872)</f>
        <v>2.0942968194393936</v>
      </c>
      <c r="T1872" s="80">
        <f t="shared" ca="1" si="505"/>
        <v>1</v>
      </c>
      <c r="U1872" s="80" t="e">
        <f t="shared" ca="1" si="506"/>
        <v>#N/A</v>
      </c>
      <c r="V1872" s="2"/>
      <c r="W1872" s="2"/>
      <c r="X1872" s="2"/>
      <c r="Y1872" s="2"/>
      <c r="AB1872" s="6"/>
      <c r="AC1872" s="6"/>
      <c r="AP1872" s="35" t="e">
        <f t="shared" si="508"/>
        <v>#N/A</v>
      </c>
      <c r="AQ1872" s="78" t="e">
        <f t="shared" ca="1" si="509"/>
        <v>#N/A</v>
      </c>
    </row>
    <row r="1873" spans="1:43">
      <c r="A1873" s="74">
        <v>1.49136169383427</v>
      </c>
      <c r="B1873" s="74">
        <v>20605</v>
      </c>
      <c r="C1873" s="35">
        <v>1.7391304347826101E-2</v>
      </c>
      <c r="D1873" s="35">
        <f t="shared" ca="1" si="496"/>
        <v>7</v>
      </c>
      <c r="E1873" s="35">
        <f t="shared" ca="1" si="497"/>
        <v>6.4616748580478504E-3</v>
      </c>
      <c r="F1873" s="35">
        <f ca="1">E1873*'Input Sheet'!$D$2/SUM(OFFSET($E$4,0,0,'Input Sheet'!$D$2))</f>
        <v>3.013720742534316</v>
      </c>
      <c r="G1873" s="35">
        <f t="shared" si="498"/>
        <v>1.49136169383427</v>
      </c>
      <c r="H1873" s="35">
        <f t="shared" si="499"/>
        <v>1</v>
      </c>
      <c r="J1873" s="19">
        <v>1870</v>
      </c>
      <c r="K1873" s="30" t="str">
        <f t="shared" si="500"/>
        <v/>
      </c>
      <c r="L1873" s="77" t="str">
        <f t="shared" si="501"/>
        <v/>
      </c>
      <c r="M1873" s="27" t="str">
        <f t="shared" si="507"/>
        <v/>
      </c>
      <c r="N1873" s="22" t="str">
        <f t="shared" si="502"/>
        <v/>
      </c>
      <c r="O1873" s="28" t="str">
        <f t="shared" ca="1" si="503"/>
        <v/>
      </c>
      <c r="P1873" s="28" t="str">
        <f t="shared" ca="1" si="504"/>
        <v/>
      </c>
      <c r="Q1873" s="20" t="str">
        <f ca="1">IF(O1873="","",SUM($P$4:$P1873))</f>
        <v/>
      </c>
      <c r="R1873" s="28" t="e">
        <f t="shared" si="495"/>
        <v>#N/A</v>
      </c>
      <c r="S1873" s="77">
        <f ca="1">SUM(L$4:L1873)</f>
        <v>2.0942968194393936</v>
      </c>
      <c r="T1873" s="80">
        <f t="shared" ca="1" si="505"/>
        <v>1</v>
      </c>
      <c r="U1873" s="80" t="e">
        <f t="shared" ca="1" si="506"/>
        <v>#N/A</v>
      </c>
      <c r="V1873" s="2"/>
      <c r="W1873" s="2"/>
      <c r="X1873" s="2"/>
      <c r="Y1873" s="2"/>
      <c r="AB1873" s="6"/>
      <c r="AC1873" s="6"/>
      <c r="AP1873" s="35" t="e">
        <f t="shared" si="508"/>
        <v>#N/A</v>
      </c>
      <c r="AQ1873" s="78" t="e">
        <f t="shared" ca="1" si="509"/>
        <v>#N/A</v>
      </c>
    </row>
    <row r="1874" spans="1:43">
      <c r="A1874" s="74">
        <v>3.0700378666077599</v>
      </c>
      <c r="B1874" s="74">
        <v>20606</v>
      </c>
      <c r="C1874" s="35">
        <v>0</v>
      </c>
      <c r="D1874" s="35">
        <f t="shared" ca="1" si="496"/>
        <v>40</v>
      </c>
      <c r="E1874" s="35">
        <f t="shared" ca="1" si="497"/>
        <v>1.8092689602533982E-3</v>
      </c>
      <c r="F1874" s="35">
        <f ca="1">E1874*'Input Sheet'!$D$2/SUM(OFFSET($E$4,0,0,'Input Sheet'!$D$2))</f>
        <v>0.84384180790960861</v>
      </c>
      <c r="G1874" s="35" t="str">
        <f t="shared" si="498"/>
        <v/>
      </c>
      <c r="H1874" s="35" t="str">
        <f t="shared" si="499"/>
        <v/>
      </c>
      <c r="J1874" s="19">
        <v>1871</v>
      </c>
      <c r="K1874" s="30" t="str">
        <f t="shared" si="500"/>
        <v/>
      </c>
      <c r="L1874" s="77" t="str">
        <f t="shared" si="501"/>
        <v/>
      </c>
      <c r="M1874" s="27" t="str">
        <f t="shared" si="507"/>
        <v/>
      </c>
      <c r="N1874" s="22" t="str">
        <f t="shared" si="502"/>
        <v/>
      </c>
      <c r="O1874" s="28" t="str">
        <f t="shared" ca="1" si="503"/>
        <v/>
      </c>
      <c r="P1874" s="28" t="str">
        <f t="shared" ca="1" si="504"/>
        <v/>
      </c>
      <c r="Q1874" s="20" t="str">
        <f ca="1">IF(O1874="","",SUM($P$4:$P1874))</f>
        <v/>
      </c>
      <c r="R1874" s="28" t="e">
        <f t="shared" si="495"/>
        <v>#N/A</v>
      </c>
      <c r="S1874" s="77">
        <f ca="1">SUM(L$4:L1874)</f>
        <v>2.0942968194393936</v>
      </c>
      <c r="T1874" s="80">
        <f t="shared" ca="1" si="505"/>
        <v>1</v>
      </c>
      <c r="U1874" s="80" t="e">
        <f t="shared" ca="1" si="506"/>
        <v>#N/A</v>
      </c>
      <c r="V1874" s="2"/>
      <c r="W1874" s="2"/>
      <c r="X1874" s="2"/>
      <c r="Y1874" s="2"/>
      <c r="AB1874" s="6"/>
      <c r="AC1874" s="6"/>
      <c r="AP1874" s="35" t="e">
        <f t="shared" si="508"/>
        <v>#N/A</v>
      </c>
      <c r="AQ1874" s="78" t="e">
        <f t="shared" ca="1" si="509"/>
        <v>#N/A</v>
      </c>
    </row>
    <row r="1875" spans="1:43">
      <c r="A1875" s="74">
        <v>2.35218251811136</v>
      </c>
      <c r="B1875" s="74">
        <v>20612</v>
      </c>
      <c r="C1875" s="35">
        <v>0</v>
      </c>
      <c r="D1875" s="35">
        <f t="shared" ca="1" si="496"/>
        <v>25</v>
      </c>
      <c r="E1875" s="35">
        <f t="shared" ca="1" si="497"/>
        <v>7.2564263111767296E-4</v>
      </c>
      <c r="F1875" s="35">
        <f ca="1">E1875*'Input Sheet'!$D$2/SUM(OFFSET($E$4,0,0,'Input Sheet'!$D$2))</f>
        <v>0.33843922777123336</v>
      </c>
      <c r="G1875" s="35" t="str">
        <f t="shared" si="498"/>
        <v/>
      </c>
      <c r="H1875" s="35" t="str">
        <f t="shared" si="499"/>
        <v/>
      </c>
      <c r="J1875" s="19">
        <v>1872</v>
      </c>
      <c r="K1875" s="30" t="str">
        <f t="shared" si="500"/>
        <v/>
      </c>
      <c r="L1875" s="77" t="str">
        <f t="shared" si="501"/>
        <v/>
      </c>
      <c r="M1875" s="27" t="str">
        <f t="shared" si="507"/>
        <v/>
      </c>
      <c r="N1875" s="22" t="str">
        <f t="shared" si="502"/>
        <v/>
      </c>
      <c r="O1875" s="28" t="str">
        <f t="shared" ca="1" si="503"/>
        <v/>
      </c>
      <c r="P1875" s="28" t="str">
        <f t="shared" ca="1" si="504"/>
        <v/>
      </c>
      <c r="Q1875" s="20" t="str">
        <f ca="1">IF(O1875="","",SUM($P$4:$P1875))</f>
        <v/>
      </c>
      <c r="R1875" s="28" t="e">
        <f t="shared" si="495"/>
        <v>#N/A</v>
      </c>
      <c r="S1875" s="77">
        <f ca="1">SUM(L$4:L1875)</f>
        <v>2.0942968194393936</v>
      </c>
      <c r="T1875" s="80">
        <f t="shared" ca="1" si="505"/>
        <v>1</v>
      </c>
      <c r="U1875" s="80" t="e">
        <f t="shared" ca="1" si="506"/>
        <v>#N/A</v>
      </c>
      <c r="V1875" s="2"/>
      <c r="W1875" s="2"/>
      <c r="X1875" s="2"/>
      <c r="Y1875" s="2"/>
      <c r="AB1875" s="6"/>
      <c r="AC1875" s="6"/>
      <c r="AP1875" s="35" t="e">
        <f t="shared" si="508"/>
        <v>#N/A</v>
      </c>
      <c r="AQ1875" s="78" t="e">
        <f t="shared" ca="1" si="509"/>
        <v>#N/A</v>
      </c>
    </row>
    <row r="1876" spans="1:43">
      <c r="A1876" s="74">
        <v>2.4712917110589401</v>
      </c>
      <c r="B1876" s="74">
        <v>20615</v>
      </c>
      <c r="C1876" s="35">
        <v>0</v>
      </c>
      <c r="D1876" s="35">
        <f t="shared" ca="1" si="496"/>
        <v>27</v>
      </c>
      <c r="E1876" s="35">
        <f t="shared" ca="1" si="497"/>
        <v>8.077093572559813E-4</v>
      </c>
      <c r="F1876" s="35">
        <f ca="1">E1876*'Input Sheet'!$D$2/SUM(OFFSET($E$4,0,0,'Input Sheet'!$D$2))</f>
        <v>0.3767150928167895</v>
      </c>
      <c r="G1876" s="35" t="str">
        <f t="shared" si="498"/>
        <v/>
      </c>
      <c r="H1876" s="35" t="str">
        <f t="shared" si="499"/>
        <v/>
      </c>
      <c r="J1876" s="19">
        <v>1873</v>
      </c>
      <c r="K1876" s="30" t="str">
        <f t="shared" si="500"/>
        <v/>
      </c>
      <c r="L1876" s="77" t="str">
        <f t="shared" si="501"/>
        <v/>
      </c>
      <c r="M1876" s="27" t="str">
        <f t="shared" si="507"/>
        <v/>
      </c>
      <c r="N1876" s="22" t="str">
        <f t="shared" si="502"/>
        <v/>
      </c>
      <c r="O1876" s="28" t="str">
        <f t="shared" ca="1" si="503"/>
        <v/>
      </c>
      <c r="P1876" s="28" t="str">
        <f t="shared" ca="1" si="504"/>
        <v/>
      </c>
      <c r="Q1876" s="20" t="str">
        <f ca="1">IF(O1876="","",SUM($P$4:$P1876))</f>
        <v/>
      </c>
      <c r="R1876" s="28" t="e">
        <f t="shared" si="495"/>
        <v>#N/A</v>
      </c>
      <c r="S1876" s="77">
        <f ca="1">SUM(L$4:L1876)</f>
        <v>2.0942968194393936</v>
      </c>
      <c r="T1876" s="80">
        <f t="shared" ca="1" si="505"/>
        <v>1</v>
      </c>
      <c r="U1876" s="80" t="e">
        <f t="shared" ca="1" si="506"/>
        <v>#N/A</v>
      </c>
      <c r="V1876" s="2"/>
      <c r="W1876" s="2"/>
      <c r="X1876" s="2"/>
      <c r="Y1876" s="2"/>
      <c r="AB1876" s="6"/>
      <c r="AC1876" s="6"/>
      <c r="AP1876" s="35" t="e">
        <f t="shared" si="508"/>
        <v>#N/A</v>
      </c>
      <c r="AQ1876" s="78" t="e">
        <f t="shared" ca="1" si="509"/>
        <v>#N/A</v>
      </c>
    </row>
    <row r="1877" spans="1:43">
      <c r="A1877" s="74">
        <v>2.2041199826559201</v>
      </c>
      <c r="B1877" s="74">
        <v>20617</v>
      </c>
      <c r="C1877" s="35">
        <v>9.5238095238095195E-3</v>
      </c>
      <c r="D1877" s="35">
        <f t="shared" ca="1" si="496"/>
        <v>22</v>
      </c>
      <c r="E1877" s="35">
        <f t="shared" ca="1" si="497"/>
        <v>6.717582773218062E-4</v>
      </c>
      <c r="F1877" s="35">
        <f ca="1">E1877*'Input Sheet'!$D$2/SUM(OFFSET($E$4,0,0,'Input Sheet'!$D$2))</f>
        <v>0.31330760194663687</v>
      </c>
      <c r="G1877" s="35">
        <f t="shared" si="498"/>
        <v>2.2041199826559201</v>
      </c>
      <c r="H1877" s="35">
        <f t="shared" si="499"/>
        <v>3</v>
      </c>
      <c r="J1877" s="19">
        <v>1874</v>
      </c>
      <c r="K1877" s="30" t="str">
        <f t="shared" si="500"/>
        <v/>
      </c>
      <c r="L1877" s="77" t="str">
        <f t="shared" si="501"/>
        <v/>
      </c>
      <c r="M1877" s="27" t="str">
        <f t="shared" si="507"/>
        <v/>
      </c>
      <c r="N1877" s="22" t="str">
        <f t="shared" si="502"/>
        <v/>
      </c>
      <c r="O1877" s="28" t="str">
        <f t="shared" ca="1" si="503"/>
        <v/>
      </c>
      <c r="P1877" s="28" t="str">
        <f t="shared" ca="1" si="504"/>
        <v/>
      </c>
      <c r="Q1877" s="20" t="str">
        <f ca="1">IF(O1877="","",SUM($P$4:$P1877))</f>
        <v/>
      </c>
      <c r="R1877" s="28" t="e">
        <f t="shared" si="495"/>
        <v>#N/A</v>
      </c>
      <c r="S1877" s="77">
        <f ca="1">SUM(L$4:L1877)</f>
        <v>2.0942968194393936</v>
      </c>
      <c r="T1877" s="80">
        <f t="shared" ca="1" si="505"/>
        <v>1</v>
      </c>
      <c r="U1877" s="80" t="e">
        <f t="shared" ca="1" si="506"/>
        <v>#N/A</v>
      </c>
      <c r="V1877" s="2"/>
      <c r="W1877" s="2"/>
      <c r="X1877" s="2"/>
      <c r="Y1877" s="2"/>
      <c r="AB1877" s="6"/>
      <c r="AC1877" s="6"/>
      <c r="AP1877" s="35" t="e">
        <f t="shared" si="508"/>
        <v>#N/A</v>
      </c>
      <c r="AQ1877" s="78" t="e">
        <f t="shared" ca="1" si="509"/>
        <v>#N/A</v>
      </c>
    </row>
    <row r="1878" spans="1:43">
      <c r="A1878" s="74">
        <v>2.2671717284030102</v>
      </c>
      <c r="B1878" s="74">
        <v>20619</v>
      </c>
      <c r="C1878" s="35">
        <v>5.1813471502590702E-3</v>
      </c>
      <c r="D1878" s="35">
        <f t="shared" ca="1" si="496"/>
        <v>23</v>
      </c>
      <c r="E1878" s="35">
        <f t="shared" ca="1" si="497"/>
        <v>6.587144272767226E-4</v>
      </c>
      <c r="F1878" s="35">
        <f ca="1">E1878*'Input Sheet'!$D$2/SUM(OFFSET($E$4,0,0,'Input Sheet'!$D$2))</f>
        <v>0.30722395919039147</v>
      </c>
      <c r="G1878" s="35">
        <f t="shared" si="498"/>
        <v>2.2671717284030102</v>
      </c>
      <c r="H1878" s="35">
        <f t="shared" si="499"/>
        <v>5</v>
      </c>
      <c r="J1878" s="19">
        <v>1875</v>
      </c>
      <c r="K1878" s="30" t="str">
        <f t="shared" si="500"/>
        <v/>
      </c>
      <c r="L1878" s="77" t="str">
        <f t="shared" si="501"/>
        <v/>
      </c>
      <c r="M1878" s="27" t="str">
        <f t="shared" si="507"/>
        <v/>
      </c>
      <c r="N1878" s="22" t="str">
        <f t="shared" si="502"/>
        <v/>
      </c>
      <c r="O1878" s="28" t="str">
        <f t="shared" ca="1" si="503"/>
        <v/>
      </c>
      <c r="P1878" s="28" t="str">
        <f t="shared" ca="1" si="504"/>
        <v/>
      </c>
      <c r="Q1878" s="20" t="str">
        <f ca="1">IF(O1878="","",SUM($P$4:$P1878))</f>
        <v/>
      </c>
      <c r="R1878" s="28" t="e">
        <f t="shared" si="495"/>
        <v>#N/A</v>
      </c>
      <c r="S1878" s="77">
        <f ca="1">SUM(L$4:L1878)</f>
        <v>2.0942968194393936</v>
      </c>
      <c r="T1878" s="80">
        <f t="shared" ca="1" si="505"/>
        <v>1</v>
      </c>
      <c r="U1878" s="80" t="e">
        <f t="shared" ca="1" si="506"/>
        <v>#N/A</v>
      </c>
      <c r="V1878" s="2"/>
      <c r="W1878" s="2"/>
      <c r="X1878" s="2"/>
      <c r="Y1878" s="2"/>
      <c r="AB1878" s="6"/>
      <c r="AC1878" s="6"/>
      <c r="AP1878" s="35" t="e">
        <f t="shared" si="508"/>
        <v>#N/A</v>
      </c>
      <c r="AQ1878" s="78" t="e">
        <f t="shared" ca="1" si="509"/>
        <v>#N/A</v>
      </c>
    </row>
    <row r="1879" spans="1:43">
      <c r="A1879" s="74">
        <v>2.8394780473741998</v>
      </c>
      <c r="B1879" s="74">
        <v>20621</v>
      </c>
      <c r="C1879" s="35">
        <v>0</v>
      </c>
      <c r="D1879" s="35">
        <f t="shared" ca="1" si="496"/>
        <v>35</v>
      </c>
      <c r="E1879" s="35">
        <f t="shared" ca="1" si="497"/>
        <v>1.3846446124388249E-3</v>
      </c>
      <c r="F1879" s="35">
        <f ca="1">E1879*'Input Sheet'!$D$2/SUM(OFFSET($E$4,0,0,'Input Sheet'!$D$2))</f>
        <v>0.64579730197163909</v>
      </c>
      <c r="G1879" s="35" t="str">
        <f t="shared" si="498"/>
        <v/>
      </c>
      <c r="H1879" s="35" t="str">
        <f t="shared" si="499"/>
        <v/>
      </c>
      <c r="J1879" s="19">
        <v>1876</v>
      </c>
      <c r="K1879" s="30" t="str">
        <f t="shared" si="500"/>
        <v/>
      </c>
      <c r="L1879" s="77" t="str">
        <f t="shared" si="501"/>
        <v/>
      </c>
      <c r="M1879" s="27" t="str">
        <f t="shared" si="507"/>
        <v/>
      </c>
      <c r="N1879" s="22" t="str">
        <f t="shared" si="502"/>
        <v/>
      </c>
      <c r="O1879" s="28" t="str">
        <f t="shared" ca="1" si="503"/>
        <v/>
      </c>
      <c r="P1879" s="28" t="str">
        <f t="shared" ca="1" si="504"/>
        <v/>
      </c>
      <c r="Q1879" s="20" t="str">
        <f ca="1">IF(O1879="","",SUM($P$4:$P1879))</f>
        <v/>
      </c>
      <c r="R1879" s="28" t="e">
        <f t="shared" si="495"/>
        <v>#N/A</v>
      </c>
      <c r="S1879" s="77">
        <f ca="1">SUM(L$4:L1879)</f>
        <v>2.0942968194393936</v>
      </c>
      <c r="T1879" s="80">
        <f t="shared" ca="1" si="505"/>
        <v>1</v>
      </c>
      <c r="U1879" s="80" t="e">
        <f t="shared" ca="1" si="506"/>
        <v>#N/A</v>
      </c>
      <c r="V1879" s="2"/>
      <c r="W1879" s="2"/>
      <c r="X1879" s="2"/>
      <c r="Y1879" s="2"/>
      <c r="AB1879" s="6"/>
      <c r="AC1879" s="6"/>
      <c r="AP1879" s="35" t="e">
        <f t="shared" si="508"/>
        <v>#N/A</v>
      </c>
      <c r="AQ1879" s="78" t="e">
        <f t="shared" ca="1" si="509"/>
        <v>#N/A</v>
      </c>
    </row>
    <row r="1880" spans="1:43">
      <c r="A1880" s="74">
        <v>2.1271047983648099</v>
      </c>
      <c r="B1880" s="74">
        <v>20622</v>
      </c>
      <c r="C1880" s="35">
        <v>9.6153846153846194E-3</v>
      </c>
      <c r="D1880" s="35">
        <f t="shared" ca="1" si="496"/>
        <v>20</v>
      </c>
      <c r="E1880" s="35">
        <f t="shared" ca="1" si="497"/>
        <v>9.9047570816791861E-4</v>
      </c>
      <c r="F1880" s="35">
        <f ca="1">E1880*'Input Sheet'!$D$2/SUM(OFFSET($E$4,0,0,'Input Sheet'!$D$2))</f>
        <v>0.46195719411109953</v>
      </c>
      <c r="G1880" s="35">
        <f t="shared" si="498"/>
        <v>2.1271047983648099</v>
      </c>
      <c r="H1880" s="35">
        <f t="shared" si="499"/>
        <v>7</v>
      </c>
      <c r="J1880" s="19">
        <v>1877</v>
      </c>
      <c r="K1880" s="30" t="str">
        <f t="shared" si="500"/>
        <v/>
      </c>
      <c r="L1880" s="77" t="str">
        <f t="shared" si="501"/>
        <v/>
      </c>
      <c r="M1880" s="27" t="str">
        <f t="shared" si="507"/>
        <v/>
      </c>
      <c r="N1880" s="22" t="str">
        <f t="shared" si="502"/>
        <v/>
      </c>
      <c r="O1880" s="28" t="str">
        <f t="shared" ca="1" si="503"/>
        <v/>
      </c>
      <c r="P1880" s="28" t="str">
        <f t="shared" ca="1" si="504"/>
        <v/>
      </c>
      <c r="Q1880" s="20" t="str">
        <f ca="1">IF(O1880="","",SUM($P$4:$P1880))</f>
        <v/>
      </c>
      <c r="R1880" s="28" t="e">
        <f t="shared" ref="R1880:R1943" si="510">IF(N1880="",NA(),10^N1880)</f>
        <v>#N/A</v>
      </c>
      <c r="S1880" s="77">
        <f ca="1">SUM(L$4:L1880)</f>
        <v>2.0942968194393936</v>
      </c>
      <c r="T1880" s="80">
        <f t="shared" ca="1" si="505"/>
        <v>1</v>
      </c>
      <c r="U1880" s="80" t="e">
        <f t="shared" ca="1" si="506"/>
        <v>#N/A</v>
      </c>
      <c r="V1880" s="2"/>
      <c r="W1880" s="2"/>
      <c r="X1880" s="2"/>
      <c r="Y1880" s="2"/>
      <c r="AB1880" s="6"/>
      <c r="AC1880" s="6"/>
      <c r="AP1880" s="35" t="e">
        <f t="shared" si="508"/>
        <v>#N/A</v>
      </c>
      <c r="AQ1880" s="78" t="e">
        <f t="shared" ca="1" si="509"/>
        <v>#N/A</v>
      </c>
    </row>
    <row r="1881" spans="1:43">
      <c r="A1881" s="74">
        <v>2.2810333672477299</v>
      </c>
      <c r="B1881" s="74">
        <v>20626</v>
      </c>
      <c r="C1881" s="35">
        <v>0</v>
      </c>
      <c r="D1881" s="35">
        <f t="shared" ca="1" si="496"/>
        <v>23</v>
      </c>
      <c r="E1881" s="35">
        <f t="shared" ca="1" si="497"/>
        <v>6.587144272767226E-4</v>
      </c>
      <c r="F1881" s="35">
        <f ca="1">E1881*'Input Sheet'!$D$2/SUM(OFFSET($E$4,0,0,'Input Sheet'!$D$2))</f>
        <v>0.30722395919039147</v>
      </c>
      <c r="G1881" s="35" t="str">
        <f t="shared" si="498"/>
        <v/>
      </c>
      <c r="H1881" s="35" t="str">
        <f t="shared" si="499"/>
        <v/>
      </c>
      <c r="J1881" s="19">
        <v>1878</v>
      </c>
      <c r="K1881" s="30" t="str">
        <f t="shared" si="500"/>
        <v/>
      </c>
      <c r="L1881" s="77" t="str">
        <f t="shared" si="501"/>
        <v/>
      </c>
      <c r="M1881" s="27" t="str">
        <f t="shared" si="507"/>
        <v/>
      </c>
      <c r="N1881" s="22" t="str">
        <f t="shared" si="502"/>
        <v/>
      </c>
      <c r="O1881" s="28" t="str">
        <f t="shared" ca="1" si="503"/>
        <v/>
      </c>
      <c r="P1881" s="28" t="str">
        <f t="shared" ca="1" si="504"/>
        <v/>
      </c>
      <c r="Q1881" s="20" t="str">
        <f ca="1">IF(O1881="","",SUM($P$4:$P1881))</f>
        <v/>
      </c>
      <c r="R1881" s="28" t="e">
        <f t="shared" si="510"/>
        <v>#N/A</v>
      </c>
      <c r="S1881" s="77">
        <f ca="1">SUM(L$4:L1881)</f>
        <v>2.0942968194393936</v>
      </c>
      <c r="T1881" s="80">
        <f t="shared" ca="1" si="505"/>
        <v>1</v>
      </c>
      <c r="U1881" s="80" t="e">
        <f t="shared" ca="1" si="506"/>
        <v>#N/A</v>
      </c>
      <c r="V1881" s="2"/>
      <c r="W1881" s="2"/>
      <c r="X1881" s="2"/>
      <c r="Y1881" s="2"/>
      <c r="AB1881" s="6"/>
      <c r="AC1881" s="6"/>
      <c r="AP1881" s="35" t="e">
        <f t="shared" si="508"/>
        <v>#N/A</v>
      </c>
      <c r="AQ1881" s="78" t="e">
        <f t="shared" ca="1" si="509"/>
        <v>#N/A</v>
      </c>
    </row>
    <row r="1882" spans="1:43">
      <c r="A1882" s="74">
        <v>2.1139433523068401</v>
      </c>
      <c r="B1882" s="74">
        <v>20627</v>
      </c>
      <c r="C1882" s="35">
        <v>1.04712041884817E-2</v>
      </c>
      <c r="D1882" s="35">
        <f t="shared" ca="1" si="496"/>
        <v>20</v>
      </c>
      <c r="E1882" s="35">
        <f t="shared" ca="1" si="497"/>
        <v>9.9047570816791861E-4</v>
      </c>
      <c r="F1882" s="35">
        <f ca="1">E1882*'Input Sheet'!$D$2/SUM(OFFSET($E$4,0,0,'Input Sheet'!$D$2))</f>
        <v>0.46195719411109953</v>
      </c>
      <c r="G1882" s="35">
        <f t="shared" si="498"/>
        <v>2.1139433523068401</v>
      </c>
      <c r="H1882" s="35">
        <f t="shared" si="499"/>
        <v>3</v>
      </c>
      <c r="J1882" s="19">
        <v>1879</v>
      </c>
      <c r="K1882" s="30" t="str">
        <f t="shared" si="500"/>
        <v/>
      </c>
      <c r="L1882" s="77" t="str">
        <f t="shared" si="501"/>
        <v/>
      </c>
      <c r="M1882" s="27" t="str">
        <f t="shared" si="507"/>
        <v/>
      </c>
      <c r="N1882" s="22" t="str">
        <f t="shared" si="502"/>
        <v/>
      </c>
      <c r="O1882" s="28" t="str">
        <f t="shared" ca="1" si="503"/>
        <v/>
      </c>
      <c r="P1882" s="28" t="str">
        <f t="shared" ca="1" si="504"/>
        <v/>
      </c>
      <c r="Q1882" s="20" t="str">
        <f ca="1">IF(O1882="","",SUM($P$4:$P1882))</f>
        <v/>
      </c>
      <c r="R1882" s="28" t="e">
        <f t="shared" si="510"/>
        <v>#N/A</v>
      </c>
      <c r="S1882" s="77">
        <f ca="1">SUM(L$4:L1882)</f>
        <v>2.0942968194393936</v>
      </c>
      <c r="T1882" s="80">
        <f t="shared" ca="1" si="505"/>
        <v>1</v>
      </c>
      <c r="U1882" s="80" t="e">
        <f t="shared" ca="1" si="506"/>
        <v>#N/A</v>
      </c>
      <c r="V1882" s="2"/>
      <c r="W1882" s="2"/>
      <c r="X1882" s="2"/>
      <c r="Y1882" s="2"/>
      <c r="AB1882" s="6"/>
      <c r="AC1882" s="6"/>
      <c r="AP1882" s="35" t="e">
        <f t="shared" si="508"/>
        <v>#N/A</v>
      </c>
      <c r="AQ1882" s="78" t="e">
        <f t="shared" ca="1" si="509"/>
        <v>#N/A</v>
      </c>
    </row>
    <row r="1883" spans="1:43">
      <c r="A1883" s="74">
        <v>2.6294095991027202</v>
      </c>
      <c r="B1883" s="74">
        <v>20632</v>
      </c>
      <c r="C1883" s="35">
        <v>0.23030303030303001</v>
      </c>
      <c r="D1883" s="35">
        <f t="shared" ca="1" si="496"/>
        <v>31</v>
      </c>
      <c r="E1883" s="35">
        <f t="shared" ca="1" si="497"/>
        <v>1.2923349716095702E-3</v>
      </c>
      <c r="F1883" s="35">
        <f ca="1">E1883*'Input Sheet'!$D$2/SUM(OFFSET($E$4,0,0,'Input Sheet'!$D$2))</f>
        <v>0.60274414850686331</v>
      </c>
      <c r="G1883" s="35">
        <f t="shared" si="498"/>
        <v>2.6294095991027202</v>
      </c>
      <c r="H1883" s="35">
        <f t="shared" si="499"/>
        <v>3</v>
      </c>
      <c r="J1883" s="19">
        <v>1880</v>
      </c>
      <c r="K1883" s="30" t="str">
        <f t="shared" si="500"/>
        <v/>
      </c>
      <c r="L1883" s="77" t="str">
        <f t="shared" si="501"/>
        <v/>
      </c>
      <c r="M1883" s="27" t="str">
        <f t="shared" si="507"/>
        <v/>
      </c>
      <c r="N1883" s="22" t="str">
        <f t="shared" si="502"/>
        <v/>
      </c>
      <c r="O1883" s="28" t="str">
        <f t="shared" ca="1" si="503"/>
        <v/>
      </c>
      <c r="P1883" s="28" t="str">
        <f t="shared" ca="1" si="504"/>
        <v/>
      </c>
      <c r="Q1883" s="20" t="str">
        <f ca="1">IF(O1883="","",SUM($P$4:$P1883))</f>
        <v/>
      </c>
      <c r="R1883" s="28" t="e">
        <f t="shared" si="510"/>
        <v>#N/A</v>
      </c>
      <c r="S1883" s="77">
        <f ca="1">SUM(L$4:L1883)</f>
        <v>2.0942968194393936</v>
      </c>
      <c r="T1883" s="80">
        <f t="shared" ca="1" si="505"/>
        <v>1</v>
      </c>
      <c r="U1883" s="80" t="e">
        <f t="shared" ca="1" si="506"/>
        <v>#N/A</v>
      </c>
      <c r="V1883" s="2"/>
      <c r="W1883" s="2"/>
      <c r="X1883" s="2"/>
      <c r="Y1883" s="2"/>
      <c r="AB1883" s="6"/>
      <c r="AC1883" s="6"/>
      <c r="AP1883" s="35" t="e">
        <f t="shared" si="508"/>
        <v>#N/A</v>
      </c>
      <c r="AQ1883" s="78" t="e">
        <f t="shared" ca="1" si="509"/>
        <v>#N/A</v>
      </c>
    </row>
    <row r="1884" spans="1:43">
      <c r="A1884" s="74">
        <v>1.9867717342662401</v>
      </c>
      <c r="B1884" s="74">
        <v>20633</v>
      </c>
      <c r="C1884" s="35">
        <v>0</v>
      </c>
      <c r="D1884" s="35">
        <f t="shared" ca="1" si="496"/>
        <v>17</v>
      </c>
      <c r="E1884" s="35">
        <f t="shared" ca="1" si="497"/>
        <v>1.8846551669306228E-3</v>
      </c>
      <c r="F1884" s="35">
        <f ca="1">E1884*'Input Sheet'!$D$2/SUM(OFFSET($E$4,0,0,'Input Sheet'!$D$2))</f>
        <v>0.8790018832391755</v>
      </c>
      <c r="G1884" s="35" t="str">
        <f t="shared" si="498"/>
        <v/>
      </c>
      <c r="H1884" s="35" t="str">
        <f t="shared" si="499"/>
        <v/>
      </c>
      <c r="J1884" s="19">
        <v>1881</v>
      </c>
      <c r="K1884" s="30" t="str">
        <f t="shared" si="500"/>
        <v/>
      </c>
      <c r="L1884" s="77" t="str">
        <f t="shared" si="501"/>
        <v/>
      </c>
      <c r="M1884" s="27" t="str">
        <f t="shared" si="507"/>
        <v/>
      </c>
      <c r="N1884" s="22" t="str">
        <f t="shared" si="502"/>
        <v/>
      </c>
      <c r="O1884" s="28" t="str">
        <f t="shared" ca="1" si="503"/>
        <v/>
      </c>
      <c r="P1884" s="28" t="str">
        <f t="shared" ca="1" si="504"/>
        <v/>
      </c>
      <c r="Q1884" s="20" t="str">
        <f ca="1">IF(O1884="","",SUM($P$4:$P1884))</f>
        <v/>
      </c>
      <c r="R1884" s="28" t="e">
        <f t="shared" si="510"/>
        <v>#N/A</v>
      </c>
      <c r="S1884" s="77">
        <f ca="1">SUM(L$4:L1884)</f>
        <v>2.0942968194393936</v>
      </c>
      <c r="T1884" s="80">
        <f t="shared" ca="1" si="505"/>
        <v>1</v>
      </c>
      <c r="U1884" s="80" t="e">
        <f t="shared" ca="1" si="506"/>
        <v>#N/A</v>
      </c>
      <c r="V1884" s="2"/>
      <c r="W1884" s="2"/>
      <c r="X1884" s="2"/>
      <c r="Y1884" s="2"/>
      <c r="AB1884" s="6"/>
      <c r="AC1884" s="6"/>
      <c r="AP1884" s="35" t="e">
        <f t="shared" si="508"/>
        <v>#N/A</v>
      </c>
      <c r="AQ1884" s="78" t="e">
        <f t="shared" ca="1" si="509"/>
        <v>#N/A</v>
      </c>
    </row>
    <row r="1885" spans="1:43">
      <c r="A1885" s="74">
        <v>2.13987908640124</v>
      </c>
      <c r="B1885" s="74">
        <v>20634</v>
      </c>
      <c r="C1885" s="35">
        <v>7.00934579439252E-2</v>
      </c>
      <c r="D1885" s="35">
        <f t="shared" ca="1" si="496"/>
        <v>20</v>
      </c>
      <c r="E1885" s="35">
        <f t="shared" ca="1" si="497"/>
        <v>9.9047570816791861E-4</v>
      </c>
      <c r="F1885" s="35">
        <f ca="1">E1885*'Input Sheet'!$D$2/SUM(OFFSET($E$4,0,0,'Input Sheet'!$D$2))</f>
        <v>0.46195719411109953</v>
      </c>
      <c r="G1885" s="35">
        <f t="shared" si="498"/>
        <v>2.13987908640124</v>
      </c>
      <c r="H1885" s="35">
        <f t="shared" si="499"/>
        <v>4</v>
      </c>
      <c r="J1885" s="19">
        <v>1882</v>
      </c>
      <c r="K1885" s="30" t="str">
        <f t="shared" si="500"/>
        <v/>
      </c>
      <c r="L1885" s="77" t="str">
        <f t="shared" si="501"/>
        <v/>
      </c>
      <c r="M1885" s="27" t="str">
        <f t="shared" si="507"/>
        <v/>
      </c>
      <c r="N1885" s="22" t="str">
        <f t="shared" si="502"/>
        <v/>
      </c>
      <c r="O1885" s="28" t="str">
        <f t="shared" ca="1" si="503"/>
        <v/>
      </c>
      <c r="P1885" s="28" t="str">
        <f t="shared" ca="1" si="504"/>
        <v/>
      </c>
      <c r="Q1885" s="20" t="str">
        <f ca="1">IF(O1885="","",SUM($P$4:$P1885))</f>
        <v/>
      </c>
      <c r="R1885" s="28" t="e">
        <f t="shared" si="510"/>
        <v>#N/A</v>
      </c>
      <c r="S1885" s="77">
        <f ca="1">SUM(L$4:L1885)</f>
        <v>2.0942968194393936</v>
      </c>
      <c r="T1885" s="80">
        <f t="shared" ca="1" si="505"/>
        <v>1</v>
      </c>
      <c r="U1885" s="80" t="e">
        <f t="shared" ca="1" si="506"/>
        <v>#N/A</v>
      </c>
      <c r="V1885" s="2"/>
      <c r="W1885" s="2"/>
      <c r="X1885" s="2"/>
      <c r="Y1885" s="2"/>
      <c r="AB1885" s="6"/>
      <c r="AC1885" s="6"/>
      <c r="AP1885" s="35" t="e">
        <f t="shared" si="508"/>
        <v>#N/A</v>
      </c>
      <c r="AQ1885" s="78" t="e">
        <f t="shared" ca="1" si="509"/>
        <v>#N/A</v>
      </c>
    </row>
    <row r="1886" spans="1:43">
      <c r="A1886" s="74">
        <v>1.8388490907372603</v>
      </c>
      <c r="B1886" s="74">
        <v>20636</v>
      </c>
      <c r="C1886" s="35">
        <v>0</v>
      </c>
      <c r="D1886" s="35">
        <f t="shared" ca="1" si="496"/>
        <v>14</v>
      </c>
      <c r="E1886" s="35">
        <f t="shared" ca="1" si="497"/>
        <v>2.7692892248776498E-3</v>
      </c>
      <c r="F1886" s="35">
        <f ca="1">E1886*'Input Sheet'!$D$2/SUM(OFFSET($E$4,0,0,'Input Sheet'!$D$2))</f>
        <v>1.2915946039432782</v>
      </c>
      <c r="G1886" s="35" t="str">
        <f t="shared" si="498"/>
        <v/>
      </c>
      <c r="H1886" s="35" t="str">
        <f t="shared" si="499"/>
        <v/>
      </c>
      <c r="J1886" s="19">
        <v>1883</v>
      </c>
      <c r="K1886" s="30" t="str">
        <f t="shared" si="500"/>
        <v/>
      </c>
      <c r="L1886" s="77" t="str">
        <f t="shared" si="501"/>
        <v/>
      </c>
      <c r="M1886" s="27" t="str">
        <f t="shared" si="507"/>
        <v/>
      </c>
      <c r="N1886" s="22" t="str">
        <f t="shared" si="502"/>
        <v/>
      </c>
      <c r="O1886" s="28" t="str">
        <f t="shared" ca="1" si="503"/>
        <v/>
      </c>
      <c r="P1886" s="28" t="str">
        <f t="shared" ca="1" si="504"/>
        <v/>
      </c>
      <c r="Q1886" s="20" t="str">
        <f ca="1">IF(O1886="","",SUM($P$4:$P1886))</f>
        <v/>
      </c>
      <c r="R1886" s="28" t="e">
        <f t="shared" si="510"/>
        <v>#N/A</v>
      </c>
      <c r="S1886" s="77">
        <f ca="1">SUM(L$4:L1886)</f>
        <v>2.0942968194393936</v>
      </c>
      <c r="T1886" s="80">
        <f t="shared" ca="1" si="505"/>
        <v>1</v>
      </c>
      <c r="U1886" s="80" t="e">
        <f t="shared" ca="1" si="506"/>
        <v>#N/A</v>
      </c>
      <c r="V1886" s="2"/>
      <c r="W1886" s="2"/>
      <c r="X1886" s="2"/>
      <c r="Y1886" s="2"/>
      <c r="AB1886" s="6"/>
      <c r="AC1886" s="6"/>
      <c r="AP1886" s="35" t="e">
        <f t="shared" si="508"/>
        <v>#N/A</v>
      </c>
      <c r="AQ1886" s="78" t="e">
        <f t="shared" ca="1" si="509"/>
        <v>#N/A</v>
      </c>
    </row>
    <row r="1887" spans="1:43">
      <c r="A1887" s="74">
        <v>2.54032947479087</v>
      </c>
      <c r="B1887" s="74">
        <v>20638</v>
      </c>
      <c r="C1887" s="35">
        <v>3.1818181818181801E-2</v>
      </c>
      <c r="D1887" s="35">
        <f t="shared" ca="1" si="496"/>
        <v>29</v>
      </c>
      <c r="E1887" s="35">
        <f t="shared" ca="1" si="497"/>
        <v>1.0943159033790714E-3</v>
      </c>
      <c r="F1887" s="35">
        <f ca="1">E1887*'Input Sheet'!$D$2/SUM(OFFSET($E$4,0,0,'Input Sheet'!$D$2))</f>
        <v>0.51038819026790838</v>
      </c>
      <c r="G1887" s="35">
        <f t="shared" si="498"/>
        <v>2.54032947479087</v>
      </c>
      <c r="H1887" s="35">
        <f t="shared" si="499"/>
        <v>2</v>
      </c>
      <c r="J1887" s="19">
        <v>1884</v>
      </c>
      <c r="K1887" s="30" t="str">
        <f t="shared" si="500"/>
        <v/>
      </c>
      <c r="L1887" s="77" t="str">
        <f t="shared" si="501"/>
        <v/>
      </c>
      <c r="M1887" s="27" t="str">
        <f t="shared" si="507"/>
        <v/>
      </c>
      <c r="N1887" s="22" t="str">
        <f t="shared" si="502"/>
        <v/>
      </c>
      <c r="O1887" s="28" t="str">
        <f t="shared" ca="1" si="503"/>
        <v/>
      </c>
      <c r="P1887" s="28" t="str">
        <f t="shared" ca="1" si="504"/>
        <v/>
      </c>
      <c r="Q1887" s="20" t="str">
        <f ca="1">IF(O1887="","",SUM($P$4:$P1887))</f>
        <v/>
      </c>
      <c r="R1887" s="28" t="e">
        <f t="shared" si="510"/>
        <v>#N/A</v>
      </c>
      <c r="S1887" s="77">
        <f ca="1">SUM(L$4:L1887)</f>
        <v>2.0942968194393936</v>
      </c>
      <c r="T1887" s="80">
        <f t="shared" ca="1" si="505"/>
        <v>1</v>
      </c>
      <c r="U1887" s="80" t="e">
        <f t="shared" ca="1" si="506"/>
        <v>#N/A</v>
      </c>
      <c r="V1887" s="2"/>
      <c r="W1887" s="2"/>
      <c r="X1887" s="2"/>
      <c r="Y1887" s="2"/>
      <c r="AB1887" s="6"/>
      <c r="AC1887" s="6"/>
      <c r="AP1887" s="35" t="e">
        <f t="shared" si="508"/>
        <v>#N/A</v>
      </c>
      <c r="AQ1887" s="78" t="e">
        <f t="shared" ca="1" si="509"/>
        <v>#N/A</v>
      </c>
    </row>
    <row r="1888" spans="1:43">
      <c r="A1888" s="74">
        <v>2.4593924877592301</v>
      </c>
      <c r="B1888" s="74">
        <v>20639</v>
      </c>
      <c r="C1888" s="35">
        <v>8.0321285140562207E-3</v>
      </c>
      <c r="D1888" s="35">
        <f t="shared" ca="1" si="496"/>
        <v>27</v>
      </c>
      <c r="E1888" s="35">
        <f t="shared" ca="1" si="497"/>
        <v>8.077093572559813E-4</v>
      </c>
      <c r="F1888" s="35">
        <f ca="1">E1888*'Input Sheet'!$D$2/SUM(OFFSET($E$4,0,0,'Input Sheet'!$D$2))</f>
        <v>0.3767150928167895</v>
      </c>
      <c r="G1888" s="35">
        <f t="shared" si="498"/>
        <v>2.4593924877592301</v>
      </c>
      <c r="H1888" s="35">
        <f t="shared" si="499"/>
        <v>2</v>
      </c>
      <c r="J1888" s="19">
        <v>1885</v>
      </c>
      <c r="K1888" s="30" t="str">
        <f t="shared" si="500"/>
        <v/>
      </c>
      <c r="L1888" s="77" t="str">
        <f t="shared" si="501"/>
        <v/>
      </c>
      <c r="M1888" s="27" t="str">
        <f t="shared" si="507"/>
        <v/>
      </c>
      <c r="N1888" s="22" t="str">
        <f t="shared" si="502"/>
        <v/>
      </c>
      <c r="O1888" s="28" t="str">
        <f t="shared" ca="1" si="503"/>
        <v/>
      </c>
      <c r="P1888" s="28" t="str">
        <f t="shared" ca="1" si="504"/>
        <v/>
      </c>
      <c r="Q1888" s="20" t="str">
        <f ca="1">IF(O1888="","",SUM($P$4:$P1888))</f>
        <v/>
      </c>
      <c r="R1888" s="28" t="e">
        <f t="shared" si="510"/>
        <v>#N/A</v>
      </c>
      <c r="S1888" s="77">
        <f ca="1">SUM(L$4:L1888)</f>
        <v>2.0942968194393936</v>
      </c>
      <c r="T1888" s="80">
        <f t="shared" ca="1" si="505"/>
        <v>1</v>
      </c>
      <c r="U1888" s="80" t="e">
        <f t="shared" ca="1" si="506"/>
        <v>#N/A</v>
      </c>
      <c r="V1888" s="2"/>
      <c r="W1888" s="2"/>
      <c r="X1888" s="2"/>
      <c r="Y1888" s="2"/>
      <c r="AB1888" s="6"/>
      <c r="AC1888" s="6"/>
      <c r="AP1888" s="35" t="e">
        <f t="shared" si="508"/>
        <v>#N/A</v>
      </c>
      <c r="AQ1888" s="78" t="e">
        <f t="shared" ca="1" si="509"/>
        <v>#N/A</v>
      </c>
    </row>
    <row r="1889" spans="1:43">
      <c r="A1889" s="74">
        <v>2.6989700043360201</v>
      </c>
      <c r="B1889" s="74">
        <v>20641</v>
      </c>
      <c r="C1889" s="35">
        <v>0</v>
      </c>
      <c r="D1889" s="35">
        <f t="shared" ca="1" si="496"/>
        <v>32</v>
      </c>
      <c r="E1889" s="35">
        <f t="shared" ca="1" si="497"/>
        <v>9.4891728684618783E-4</v>
      </c>
      <c r="F1889" s="35">
        <f ca="1">E1889*'Input Sheet'!$D$2/SUM(OFFSET($E$4,0,0,'Input Sheet'!$D$2))</f>
        <v>0.44257437477776673</v>
      </c>
      <c r="G1889" s="35" t="str">
        <f t="shared" si="498"/>
        <v/>
      </c>
      <c r="H1889" s="35" t="str">
        <f t="shared" si="499"/>
        <v/>
      </c>
      <c r="J1889" s="19">
        <v>1886</v>
      </c>
      <c r="K1889" s="30" t="str">
        <f t="shared" si="500"/>
        <v/>
      </c>
      <c r="L1889" s="77" t="str">
        <f t="shared" si="501"/>
        <v/>
      </c>
      <c r="M1889" s="27" t="str">
        <f t="shared" si="507"/>
        <v/>
      </c>
      <c r="N1889" s="22" t="str">
        <f t="shared" si="502"/>
        <v/>
      </c>
      <c r="O1889" s="28" t="str">
        <f t="shared" ca="1" si="503"/>
        <v/>
      </c>
      <c r="P1889" s="28" t="str">
        <f t="shared" ca="1" si="504"/>
        <v/>
      </c>
      <c r="Q1889" s="20" t="str">
        <f ca="1">IF(O1889="","",SUM($P$4:$P1889))</f>
        <v/>
      </c>
      <c r="R1889" s="28" t="e">
        <f t="shared" si="510"/>
        <v>#N/A</v>
      </c>
      <c r="S1889" s="77">
        <f ca="1">SUM(L$4:L1889)</f>
        <v>2.0942968194393936</v>
      </c>
      <c r="T1889" s="80">
        <f t="shared" ca="1" si="505"/>
        <v>1</v>
      </c>
      <c r="U1889" s="80" t="e">
        <f t="shared" ca="1" si="506"/>
        <v>#N/A</v>
      </c>
      <c r="V1889" s="2"/>
      <c r="W1889" s="2"/>
      <c r="X1889" s="2"/>
      <c r="Y1889" s="2"/>
      <c r="AB1889" s="6"/>
      <c r="AC1889" s="6"/>
      <c r="AP1889" s="35" t="e">
        <f t="shared" si="508"/>
        <v>#N/A</v>
      </c>
      <c r="AQ1889" s="78" t="e">
        <f t="shared" ca="1" si="509"/>
        <v>#N/A</v>
      </c>
    </row>
    <row r="1890" spans="1:43">
      <c r="A1890" s="74">
        <v>2.06069784035361</v>
      </c>
      <c r="B1890" s="74">
        <v>20645</v>
      </c>
      <c r="C1890" s="35">
        <v>0.13537117903930099</v>
      </c>
      <c r="D1890" s="35">
        <f t="shared" ca="1" si="496"/>
        <v>19</v>
      </c>
      <c r="E1890" s="35">
        <f t="shared" ca="1" si="497"/>
        <v>1.0051494223629991E-3</v>
      </c>
      <c r="F1890" s="35">
        <f ca="1">E1890*'Input Sheet'!$D$2/SUM(OFFSET($E$4,0,0,'Input Sheet'!$D$2))</f>
        <v>0.46880100439422701</v>
      </c>
      <c r="G1890" s="35">
        <f t="shared" si="498"/>
        <v>2.06069784035361</v>
      </c>
      <c r="H1890" s="35">
        <f t="shared" si="499"/>
        <v>2</v>
      </c>
      <c r="J1890" s="19">
        <v>1887</v>
      </c>
      <c r="K1890" s="30" t="str">
        <f t="shared" si="500"/>
        <v/>
      </c>
      <c r="L1890" s="77" t="str">
        <f t="shared" si="501"/>
        <v/>
      </c>
      <c r="M1890" s="27" t="str">
        <f t="shared" si="507"/>
        <v/>
      </c>
      <c r="N1890" s="22" t="str">
        <f t="shared" si="502"/>
        <v/>
      </c>
      <c r="O1890" s="28" t="str">
        <f t="shared" ca="1" si="503"/>
        <v/>
      </c>
      <c r="P1890" s="28" t="str">
        <f t="shared" ca="1" si="504"/>
        <v/>
      </c>
      <c r="Q1890" s="20" t="str">
        <f ca="1">IF(O1890="","",SUM($P$4:$P1890))</f>
        <v/>
      </c>
      <c r="R1890" s="28" t="e">
        <f t="shared" si="510"/>
        <v>#N/A</v>
      </c>
      <c r="S1890" s="77">
        <f ca="1">SUM(L$4:L1890)</f>
        <v>2.0942968194393936</v>
      </c>
      <c r="T1890" s="80">
        <f t="shared" ca="1" si="505"/>
        <v>1</v>
      </c>
      <c r="U1890" s="80" t="e">
        <f t="shared" ca="1" si="506"/>
        <v>#N/A</v>
      </c>
      <c r="V1890" s="2"/>
      <c r="W1890" s="2"/>
      <c r="X1890" s="2"/>
      <c r="Y1890" s="2"/>
      <c r="AB1890" s="6"/>
      <c r="AC1890" s="6"/>
      <c r="AP1890" s="35" t="e">
        <f t="shared" si="508"/>
        <v>#N/A</v>
      </c>
      <c r="AQ1890" s="78" t="e">
        <f t="shared" ca="1" si="509"/>
        <v>#N/A</v>
      </c>
    </row>
    <row r="1891" spans="1:43">
      <c r="A1891" s="74">
        <v>2.1367205671564098</v>
      </c>
      <c r="B1891" s="74">
        <v>20647</v>
      </c>
      <c r="C1891" s="35">
        <v>0</v>
      </c>
      <c r="D1891" s="35">
        <f t="shared" ca="1" si="496"/>
        <v>20</v>
      </c>
      <c r="E1891" s="35">
        <f t="shared" ca="1" si="497"/>
        <v>9.9047570816791861E-4</v>
      </c>
      <c r="F1891" s="35">
        <f ca="1">E1891*'Input Sheet'!$D$2/SUM(OFFSET($E$4,0,0,'Input Sheet'!$D$2))</f>
        <v>0.46195719411109953</v>
      </c>
      <c r="G1891" s="35" t="str">
        <f t="shared" si="498"/>
        <v/>
      </c>
      <c r="H1891" s="35" t="str">
        <f t="shared" si="499"/>
        <v/>
      </c>
      <c r="J1891" s="19">
        <v>1888</v>
      </c>
      <c r="K1891" s="30" t="str">
        <f t="shared" si="500"/>
        <v/>
      </c>
      <c r="L1891" s="77" t="str">
        <f t="shared" si="501"/>
        <v/>
      </c>
      <c r="M1891" s="27" t="str">
        <f t="shared" si="507"/>
        <v/>
      </c>
      <c r="N1891" s="22" t="str">
        <f t="shared" si="502"/>
        <v/>
      </c>
      <c r="O1891" s="28" t="str">
        <f t="shared" ca="1" si="503"/>
        <v/>
      </c>
      <c r="P1891" s="28" t="str">
        <f t="shared" ca="1" si="504"/>
        <v/>
      </c>
      <c r="Q1891" s="20" t="str">
        <f ca="1">IF(O1891="","",SUM($P$4:$P1891))</f>
        <v/>
      </c>
      <c r="R1891" s="28" t="e">
        <f t="shared" si="510"/>
        <v>#N/A</v>
      </c>
      <c r="S1891" s="77">
        <f ca="1">SUM(L$4:L1891)</f>
        <v>2.0942968194393936</v>
      </c>
      <c r="T1891" s="80">
        <f t="shared" ca="1" si="505"/>
        <v>1</v>
      </c>
      <c r="U1891" s="80" t="e">
        <f t="shared" ca="1" si="506"/>
        <v>#N/A</v>
      </c>
      <c r="V1891" s="2"/>
      <c r="W1891" s="2"/>
      <c r="X1891" s="2"/>
      <c r="Y1891" s="2"/>
      <c r="AB1891" s="6"/>
      <c r="AC1891" s="6"/>
      <c r="AP1891" s="35" t="e">
        <f t="shared" si="508"/>
        <v>#N/A</v>
      </c>
      <c r="AQ1891" s="78" t="e">
        <f t="shared" ca="1" si="509"/>
        <v>#N/A</v>
      </c>
    </row>
    <row r="1892" spans="1:43">
      <c r="A1892" s="74">
        <v>1.92941892571429</v>
      </c>
      <c r="B1892" s="74">
        <v>20649</v>
      </c>
      <c r="C1892" s="35">
        <v>0.30212765957446802</v>
      </c>
      <c r="D1892" s="35">
        <f t="shared" ca="1" si="496"/>
        <v>16</v>
      </c>
      <c r="E1892" s="35">
        <f t="shared" ca="1" si="497"/>
        <v>1.9665966959276065E-3</v>
      </c>
      <c r="F1892" s="35">
        <f ca="1">E1892*'Input Sheet'!$D$2/SUM(OFFSET($E$4,0,0,'Input Sheet'!$D$2))</f>
        <v>0.91721935642348751</v>
      </c>
      <c r="G1892" s="35">
        <f t="shared" si="498"/>
        <v>1.92941892571429</v>
      </c>
      <c r="H1892" s="35">
        <f t="shared" si="499"/>
        <v>3</v>
      </c>
      <c r="J1892" s="19">
        <v>1889</v>
      </c>
      <c r="K1892" s="30" t="str">
        <f t="shared" si="500"/>
        <v/>
      </c>
      <c r="L1892" s="77" t="str">
        <f t="shared" si="501"/>
        <v/>
      </c>
      <c r="M1892" s="27" t="str">
        <f t="shared" si="507"/>
        <v/>
      </c>
      <c r="N1892" s="22" t="str">
        <f t="shared" si="502"/>
        <v/>
      </c>
      <c r="O1892" s="28" t="str">
        <f t="shared" ca="1" si="503"/>
        <v/>
      </c>
      <c r="P1892" s="28" t="str">
        <f t="shared" ca="1" si="504"/>
        <v/>
      </c>
      <c r="Q1892" s="20" t="str">
        <f ca="1">IF(O1892="","",SUM($P$4:$P1892))</f>
        <v/>
      </c>
      <c r="R1892" s="28" t="e">
        <f t="shared" si="510"/>
        <v>#N/A</v>
      </c>
      <c r="S1892" s="77">
        <f ca="1">SUM(L$4:L1892)</f>
        <v>2.0942968194393936</v>
      </c>
      <c r="T1892" s="80">
        <f t="shared" ca="1" si="505"/>
        <v>1</v>
      </c>
      <c r="U1892" s="80" t="e">
        <f t="shared" ca="1" si="506"/>
        <v>#N/A</v>
      </c>
      <c r="V1892" s="2"/>
      <c r="W1892" s="2"/>
      <c r="X1892" s="2"/>
      <c r="Y1892" s="2"/>
      <c r="AB1892" s="6"/>
      <c r="AC1892" s="6"/>
      <c r="AP1892" s="35" t="e">
        <f t="shared" si="508"/>
        <v>#N/A</v>
      </c>
      <c r="AQ1892" s="78" t="e">
        <f t="shared" ca="1" si="509"/>
        <v>#N/A</v>
      </c>
    </row>
    <row r="1893" spans="1:43">
      <c r="A1893" s="74">
        <v>1.5797835966168099</v>
      </c>
      <c r="B1893" s="74">
        <v>20651</v>
      </c>
      <c r="C1893" s="35">
        <v>0</v>
      </c>
      <c r="D1893" s="35">
        <f t="shared" ca="1" si="496"/>
        <v>9</v>
      </c>
      <c r="E1893" s="35">
        <f t="shared" ca="1" si="497"/>
        <v>3.9910344711472012E-3</v>
      </c>
      <c r="F1893" s="35">
        <f ca="1">E1893*'Input Sheet'!$D$2/SUM(OFFSET($E$4,0,0,'Input Sheet'!$D$2))</f>
        <v>1.8614157527417832</v>
      </c>
      <c r="G1893" s="35" t="str">
        <f t="shared" si="498"/>
        <v/>
      </c>
      <c r="H1893" s="35" t="str">
        <f t="shared" si="499"/>
        <v/>
      </c>
      <c r="J1893" s="19">
        <v>1890</v>
      </c>
      <c r="K1893" s="30" t="str">
        <f t="shared" si="500"/>
        <v/>
      </c>
      <c r="L1893" s="77" t="str">
        <f t="shared" si="501"/>
        <v/>
      </c>
      <c r="M1893" s="27" t="str">
        <f t="shared" si="507"/>
        <v/>
      </c>
      <c r="N1893" s="22" t="str">
        <f t="shared" si="502"/>
        <v/>
      </c>
      <c r="O1893" s="28" t="str">
        <f t="shared" ca="1" si="503"/>
        <v/>
      </c>
      <c r="P1893" s="28" t="str">
        <f t="shared" ca="1" si="504"/>
        <v/>
      </c>
      <c r="Q1893" s="20" t="str">
        <f ca="1">IF(O1893="","",SUM($P$4:$P1893))</f>
        <v/>
      </c>
      <c r="R1893" s="28" t="e">
        <f t="shared" si="510"/>
        <v>#N/A</v>
      </c>
      <c r="S1893" s="77">
        <f ca="1">SUM(L$4:L1893)</f>
        <v>2.0942968194393936</v>
      </c>
      <c r="T1893" s="80">
        <f t="shared" ca="1" si="505"/>
        <v>1</v>
      </c>
      <c r="U1893" s="80" t="e">
        <f t="shared" ca="1" si="506"/>
        <v>#N/A</v>
      </c>
      <c r="V1893" s="2"/>
      <c r="W1893" s="2"/>
      <c r="X1893" s="2"/>
      <c r="Y1893" s="2"/>
      <c r="AB1893" s="6"/>
      <c r="AC1893" s="6"/>
      <c r="AP1893" s="35" t="e">
        <f t="shared" si="508"/>
        <v>#N/A</v>
      </c>
      <c r="AQ1893" s="78" t="e">
        <f t="shared" ca="1" si="509"/>
        <v>#N/A</v>
      </c>
    </row>
    <row r="1894" spans="1:43">
      <c r="A1894" s="74">
        <v>2.0530784434834199</v>
      </c>
      <c r="B1894" s="74">
        <v>20652</v>
      </c>
      <c r="C1894" s="35">
        <v>0.15021459227467801</v>
      </c>
      <c r="D1894" s="35">
        <f t="shared" ca="1" si="496"/>
        <v>19</v>
      </c>
      <c r="E1894" s="35">
        <f t="shared" ca="1" si="497"/>
        <v>1.0051494223629991E-3</v>
      </c>
      <c r="F1894" s="35">
        <f ca="1">E1894*'Input Sheet'!$D$2/SUM(OFFSET($E$4,0,0,'Input Sheet'!$D$2))</f>
        <v>0.46880100439422701</v>
      </c>
      <c r="G1894" s="35">
        <f t="shared" si="498"/>
        <v>2.0530784434834199</v>
      </c>
      <c r="H1894" s="35">
        <f t="shared" si="499"/>
        <v>7</v>
      </c>
      <c r="J1894" s="19">
        <v>1891</v>
      </c>
      <c r="K1894" s="30" t="str">
        <f t="shared" si="500"/>
        <v/>
      </c>
      <c r="L1894" s="77" t="str">
        <f t="shared" si="501"/>
        <v/>
      </c>
      <c r="M1894" s="27" t="str">
        <f t="shared" si="507"/>
        <v/>
      </c>
      <c r="N1894" s="22" t="str">
        <f t="shared" si="502"/>
        <v/>
      </c>
      <c r="O1894" s="28" t="str">
        <f t="shared" ca="1" si="503"/>
        <v/>
      </c>
      <c r="P1894" s="28" t="str">
        <f t="shared" ca="1" si="504"/>
        <v/>
      </c>
      <c r="Q1894" s="20" t="str">
        <f ca="1">IF(O1894="","",SUM($P$4:$P1894))</f>
        <v/>
      </c>
      <c r="R1894" s="28" t="e">
        <f t="shared" si="510"/>
        <v>#N/A</v>
      </c>
      <c r="S1894" s="77">
        <f ca="1">SUM(L$4:L1894)</f>
        <v>2.0942968194393936</v>
      </c>
      <c r="T1894" s="80">
        <f t="shared" ca="1" si="505"/>
        <v>1</v>
      </c>
      <c r="U1894" s="80" t="e">
        <f t="shared" ca="1" si="506"/>
        <v>#N/A</v>
      </c>
      <c r="V1894" s="2"/>
      <c r="W1894" s="2"/>
      <c r="X1894" s="2"/>
      <c r="Y1894" s="2"/>
      <c r="AB1894" s="6"/>
      <c r="AC1894" s="6"/>
      <c r="AP1894" s="35" t="e">
        <f t="shared" si="508"/>
        <v>#N/A</v>
      </c>
      <c r="AQ1894" s="78" t="e">
        <f t="shared" ca="1" si="509"/>
        <v>#N/A</v>
      </c>
    </row>
    <row r="1895" spans="1:43">
      <c r="A1895" s="74">
        <v>2.1105897102992501</v>
      </c>
      <c r="B1895" s="74">
        <v>20653</v>
      </c>
      <c r="C1895" s="35">
        <v>0</v>
      </c>
      <c r="D1895" s="35">
        <f t="shared" ca="1" si="496"/>
        <v>20</v>
      </c>
      <c r="E1895" s="35">
        <f t="shared" ca="1" si="497"/>
        <v>9.9047570816791861E-4</v>
      </c>
      <c r="F1895" s="35">
        <f ca="1">E1895*'Input Sheet'!$D$2/SUM(OFFSET($E$4,0,0,'Input Sheet'!$D$2))</f>
        <v>0.46195719411109953</v>
      </c>
      <c r="G1895" s="35" t="str">
        <f t="shared" si="498"/>
        <v/>
      </c>
      <c r="H1895" s="35" t="str">
        <f t="shared" si="499"/>
        <v/>
      </c>
      <c r="J1895" s="19">
        <v>1892</v>
      </c>
      <c r="K1895" s="30" t="str">
        <f t="shared" si="500"/>
        <v/>
      </c>
      <c r="L1895" s="77" t="str">
        <f t="shared" si="501"/>
        <v/>
      </c>
      <c r="M1895" s="27" t="str">
        <f t="shared" si="507"/>
        <v/>
      </c>
      <c r="N1895" s="22" t="str">
        <f t="shared" si="502"/>
        <v/>
      </c>
      <c r="O1895" s="28" t="str">
        <f t="shared" ca="1" si="503"/>
        <v/>
      </c>
      <c r="P1895" s="28" t="str">
        <f t="shared" ca="1" si="504"/>
        <v/>
      </c>
      <c r="Q1895" s="20" t="str">
        <f ca="1">IF(O1895="","",SUM($P$4:$P1895))</f>
        <v/>
      </c>
      <c r="R1895" s="28" t="e">
        <f t="shared" si="510"/>
        <v>#N/A</v>
      </c>
      <c r="S1895" s="77">
        <f ca="1">SUM(L$4:L1895)</f>
        <v>2.0942968194393936</v>
      </c>
      <c r="T1895" s="80">
        <f t="shared" ca="1" si="505"/>
        <v>1</v>
      </c>
      <c r="U1895" s="80" t="e">
        <f t="shared" ca="1" si="506"/>
        <v>#N/A</v>
      </c>
      <c r="V1895" s="2"/>
      <c r="W1895" s="2"/>
      <c r="X1895" s="2"/>
      <c r="Y1895" s="2"/>
      <c r="AB1895" s="6"/>
      <c r="AC1895" s="6"/>
      <c r="AP1895" s="35" t="e">
        <f t="shared" si="508"/>
        <v>#N/A</v>
      </c>
      <c r="AQ1895" s="78" t="e">
        <f t="shared" ca="1" si="509"/>
        <v>#N/A</v>
      </c>
    </row>
    <row r="1896" spans="1:43">
      <c r="A1896" s="74">
        <v>2.4996870826183999</v>
      </c>
      <c r="B1896" s="74">
        <v>20658</v>
      </c>
      <c r="C1896" s="35">
        <v>0</v>
      </c>
      <c r="D1896" s="35">
        <f t="shared" ca="1" si="496"/>
        <v>28</v>
      </c>
      <c r="E1896" s="35">
        <f t="shared" ca="1" si="497"/>
        <v>1.1799580175565639E-3</v>
      </c>
      <c r="F1896" s="35">
        <f ca="1">E1896*'Input Sheet'!$D$2/SUM(OFFSET($E$4,0,0,'Input Sheet'!$D$2))</f>
        <v>0.55033161385409246</v>
      </c>
      <c r="G1896" s="35" t="str">
        <f t="shared" si="498"/>
        <v/>
      </c>
      <c r="H1896" s="35" t="str">
        <f t="shared" si="499"/>
        <v/>
      </c>
      <c r="J1896" s="19">
        <v>1893</v>
      </c>
      <c r="K1896" s="30" t="str">
        <f t="shared" si="500"/>
        <v/>
      </c>
      <c r="L1896" s="77" t="str">
        <f t="shared" si="501"/>
        <v/>
      </c>
      <c r="M1896" s="27" t="str">
        <f t="shared" si="507"/>
        <v/>
      </c>
      <c r="N1896" s="22" t="str">
        <f t="shared" si="502"/>
        <v/>
      </c>
      <c r="O1896" s="28" t="str">
        <f t="shared" ca="1" si="503"/>
        <v/>
      </c>
      <c r="P1896" s="28" t="str">
        <f t="shared" ca="1" si="504"/>
        <v/>
      </c>
      <c r="Q1896" s="20" t="str">
        <f ca="1">IF(O1896="","",SUM($P$4:$P1896))</f>
        <v/>
      </c>
      <c r="R1896" s="28" t="e">
        <f t="shared" si="510"/>
        <v>#N/A</v>
      </c>
      <c r="S1896" s="77">
        <f ca="1">SUM(L$4:L1896)</f>
        <v>2.0942968194393936</v>
      </c>
      <c r="T1896" s="80">
        <f t="shared" ca="1" si="505"/>
        <v>1</v>
      </c>
      <c r="U1896" s="80" t="e">
        <f t="shared" ca="1" si="506"/>
        <v>#N/A</v>
      </c>
      <c r="V1896" s="2"/>
      <c r="W1896" s="2"/>
      <c r="X1896" s="2"/>
      <c r="Y1896" s="2"/>
      <c r="AB1896" s="6"/>
      <c r="AC1896" s="6"/>
      <c r="AP1896" s="35" t="e">
        <f t="shared" si="508"/>
        <v>#N/A</v>
      </c>
      <c r="AQ1896" s="78" t="e">
        <f t="shared" ca="1" si="509"/>
        <v>#N/A</v>
      </c>
    </row>
    <row r="1897" spans="1:43">
      <c r="A1897" s="74">
        <v>1.9493900066449099</v>
      </c>
      <c r="B1897" s="74">
        <v>20660</v>
      </c>
      <c r="C1897" s="35">
        <v>0</v>
      </c>
      <c r="D1897" s="35">
        <f t="shared" ca="1" si="496"/>
        <v>16</v>
      </c>
      <c r="E1897" s="35">
        <f t="shared" ca="1" si="497"/>
        <v>1.9665966959276065E-3</v>
      </c>
      <c r="F1897" s="35">
        <f ca="1">E1897*'Input Sheet'!$D$2/SUM(OFFSET($E$4,0,0,'Input Sheet'!$D$2))</f>
        <v>0.91721935642348751</v>
      </c>
      <c r="G1897" s="35" t="str">
        <f t="shared" si="498"/>
        <v/>
      </c>
      <c r="H1897" s="35" t="str">
        <f t="shared" si="499"/>
        <v/>
      </c>
      <c r="J1897" s="19">
        <v>1894</v>
      </c>
      <c r="K1897" s="30" t="str">
        <f t="shared" si="500"/>
        <v/>
      </c>
      <c r="L1897" s="77" t="str">
        <f t="shared" si="501"/>
        <v/>
      </c>
      <c r="M1897" s="27" t="str">
        <f t="shared" si="507"/>
        <v/>
      </c>
      <c r="N1897" s="22" t="str">
        <f t="shared" si="502"/>
        <v/>
      </c>
      <c r="O1897" s="28" t="str">
        <f t="shared" ca="1" si="503"/>
        <v/>
      </c>
      <c r="P1897" s="28" t="str">
        <f t="shared" ca="1" si="504"/>
        <v/>
      </c>
      <c r="Q1897" s="20" t="str">
        <f ca="1">IF(O1897="","",SUM($P$4:$P1897))</f>
        <v/>
      </c>
      <c r="R1897" s="28" t="e">
        <f t="shared" si="510"/>
        <v>#N/A</v>
      </c>
      <c r="S1897" s="77">
        <f ca="1">SUM(L$4:L1897)</f>
        <v>2.0942968194393936</v>
      </c>
      <c r="T1897" s="80">
        <f t="shared" ca="1" si="505"/>
        <v>1</v>
      </c>
      <c r="U1897" s="80" t="e">
        <f t="shared" ca="1" si="506"/>
        <v>#N/A</v>
      </c>
      <c r="V1897" s="2"/>
      <c r="W1897" s="2"/>
      <c r="X1897" s="2"/>
      <c r="Y1897" s="2"/>
      <c r="AB1897" s="6"/>
      <c r="AC1897" s="6"/>
      <c r="AP1897" s="35" t="e">
        <f t="shared" si="508"/>
        <v>#N/A</v>
      </c>
      <c r="AQ1897" s="78" t="e">
        <f t="shared" ca="1" si="509"/>
        <v>#N/A</v>
      </c>
    </row>
    <row r="1898" spans="1:43">
      <c r="A1898" s="74">
        <v>2.7067177823367601</v>
      </c>
      <c r="B1898" s="74">
        <v>20661</v>
      </c>
      <c r="C1898" s="35">
        <v>0</v>
      </c>
      <c r="D1898" s="35">
        <f t="shared" ca="1" si="496"/>
        <v>32</v>
      </c>
      <c r="E1898" s="35">
        <f t="shared" ca="1" si="497"/>
        <v>9.4891728684618783E-4</v>
      </c>
      <c r="F1898" s="35">
        <f ca="1">E1898*'Input Sheet'!$D$2/SUM(OFFSET($E$4,0,0,'Input Sheet'!$D$2))</f>
        <v>0.44257437477776673</v>
      </c>
      <c r="G1898" s="35" t="str">
        <f t="shared" si="498"/>
        <v/>
      </c>
      <c r="H1898" s="35" t="str">
        <f t="shared" si="499"/>
        <v/>
      </c>
      <c r="J1898" s="19">
        <v>1895</v>
      </c>
      <c r="K1898" s="30" t="str">
        <f t="shared" si="500"/>
        <v/>
      </c>
      <c r="L1898" s="77" t="str">
        <f t="shared" si="501"/>
        <v/>
      </c>
      <c r="M1898" s="27" t="str">
        <f t="shared" si="507"/>
        <v/>
      </c>
      <c r="N1898" s="22" t="str">
        <f t="shared" si="502"/>
        <v/>
      </c>
      <c r="O1898" s="28" t="str">
        <f t="shared" ca="1" si="503"/>
        <v/>
      </c>
      <c r="P1898" s="28" t="str">
        <f t="shared" ca="1" si="504"/>
        <v/>
      </c>
      <c r="Q1898" s="20" t="str">
        <f ca="1">IF(O1898="","",SUM($P$4:$P1898))</f>
        <v/>
      </c>
      <c r="R1898" s="28" t="e">
        <f t="shared" si="510"/>
        <v>#N/A</v>
      </c>
      <c r="S1898" s="77">
        <f ca="1">SUM(L$4:L1898)</f>
        <v>2.0942968194393936</v>
      </c>
      <c r="T1898" s="80">
        <f t="shared" ca="1" si="505"/>
        <v>1</v>
      </c>
      <c r="U1898" s="80" t="e">
        <f t="shared" ca="1" si="506"/>
        <v>#N/A</v>
      </c>
      <c r="V1898" s="2"/>
      <c r="W1898" s="2"/>
      <c r="X1898" s="2"/>
      <c r="Y1898" s="2"/>
      <c r="AB1898" s="6"/>
      <c r="AC1898" s="6"/>
      <c r="AP1898" s="35" t="e">
        <f t="shared" si="508"/>
        <v>#N/A</v>
      </c>
      <c r="AQ1898" s="78" t="e">
        <f t="shared" ca="1" si="509"/>
        <v>#N/A</v>
      </c>
    </row>
    <row r="1899" spans="1:43">
      <c r="A1899" s="74">
        <v>2.96378782734556</v>
      </c>
      <c r="B1899" s="74">
        <v>20664</v>
      </c>
      <c r="C1899" s="35">
        <v>0</v>
      </c>
      <c r="D1899" s="35">
        <f t="shared" ca="1" si="496"/>
        <v>38</v>
      </c>
      <c r="E1899" s="35">
        <f t="shared" ca="1" si="497"/>
        <v>1.5419905911250552E-3</v>
      </c>
      <c r="F1899" s="35">
        <f ca="1">E1899*'Input Sheet'!$D$2/SUM(OFFSET($E$4,0,0,'Input Sheet'!$D$2))</f>
        <v>0.71918335901387087</v>
      </c>
      <c r="G1899" s="35" t="str">
        <f t="shared" si="498"/>
        <v/>
      </c>
      <c r="H1899" s="35" t="str">
        <f t="shared" si="499"/>
        <v/>
      </c>
      <c r="J1899" s="19">
        <v>1896</v>
      </c>
      <c r="K1899" s="30" t="str">
        <f t="shared" si="500"/>
        <v/>
      </c>
      <c r="L1899" s="77" t="str">
        <f t="shared" si="501"/>
        <v/>
      </c>
      <c r="M1899" s="27" t="str">
        <f t="shared" si="507"/>
        <v/>
      </c>
      <c r="N1899" s="22" t="str">
        <f t="shared" si="502"/>
        <v/>
      </c>
      <c r="O1899" s="28" t="str">
        <f t="shared" ca="1" si="503"/>
        <v/>
      </c>
      <c r="P1899" s="28" t="str">
        <f t="shared" ca="1" si="504"/>
        <v/>
      </c>
      <c r="Q1899" s="20" t="str">
        <f ca="1">IF(O1899="","",SUM($P$4:$P1899))</f>
        <v/>
      </c>
      <c r="R1899" s="28" t="e">
        <f t="shared" si="510"/>
        <v>#N/A</v>
      </c>
      <c r="S1899" s="77">
        <f ca="1">SUM(L$4:L1899)</f>
        <v>2.0942968194393936</v>
      </c>
      <c r="T1899" s="80">
        <f t="shared" ca="1" si="505"/>
        <v>1</v>
      </c>
      <c r="U1899" s="80" t="e">
        <f t="shared" ca="1" si="506"/>
        <v>#N/A</v>
      </c>
      <c r="V1899" s="2"/>
      <c r="W1899" s="2"/>
      <c r="X1899" s="2"/>
      <c r="Y1899" s="2"/>
      <c r="AB1899" s="6"/>
      <c r="AC1899" s="6"/>
      <c r="AP1899" s="35" t="e">
        <f t="shared" si="508"/>
        <v>#N/A</v>
      </c>
      <c r="AQ1899" s="78" t="e">
        <f t="shared" ca="1" si="509"/>
        <v>#N/A</v>
      </c>
    </row>
    <row r="1900" spans="1:43">
      <c r="A1900" s="74">
        <v>1.88081359228079</v>
      </c>
      <c r="B1900" s="74">
        <v>20669</v>
      </c>
      <c r="C1900" s="35">
        <v>4.0000000000000001E-3</v>
      </c>
      <c r="D1900" s="35">
        <f t="shared" ca="1" si="496"/>
        <v>15</v>
      </c>
      <c r="E1900" s="35">
        <f t="shared" ca="1" si="497"/>
        <v>2.1202370627969509E-3</v>
      </c>
      <c r="F1900" s="35">
        <f ca="1">E1900*'Input Sheet'!$D$2/SUM(OFFSET($E$4,0,0,'Input Sheet'!$D$2))</f>
        <v>0.98887711864407257</v>
      </c>
      <c r="G1900" s="35">
        <f t="shared" si="498"/>
        <v>1.88081359228079</v>
      </c>
      <c r="H1900" s="35">
        <f t="shared" si="499"/>
        <v>6</v>
      </c>
      <c r="J1900" s="19">
        <v>1897</v>
      </c>
      <c r="K1900" s="30" t="str">
        <f t="shared" si="500"/>
        <v/>
      </c>
      <c r="L1900" s="77" t="str">
        <f t="shared" si="501"/>
        <v/>
      </c>
      <c r="M1900" s="27" t="str">
        <f t="shared" si="507"/>
        <v/>
      </c>
      <c r="N1900" s="22" t="str">
        <f t="shared" si="502"/>
        <v/>
      </c>
      <c r="O1900" s="28" t="str">
        <f t="shared" ca="1" si="503"/>
        <v/>
      </c>
      <c r="P1900" s="28" t="str">
        <f t="shared" ca="1" si="504"/>
        <v/>
      </c>
      <c r="Q1900" s="20" t="str">
        <f ca="1">IF(O1900="","",SUM($P$4:$P1900))</f>
        <v/>
      </c>
      <c r="R1900" s="28" t="e">
        <f t="shared" si="510"/>
        <v>#N/A</v>
      </c>
      <c r="S1900" s="77">
        <f ca="1">SUM(L$4:L1900)</f>
        <v>2.0942968194393936</v>
      </c>
      <c r="T1900" s="80">
        <f t="shared" ca="1" si="505"/>
        <v>1</v>
      </c>
      <c r="U1900" s="80" t="e">
        <f t="shared" ca="1" si="506"/>
        <v>#N/A</v>
      </c>
      <c r="V1900" s="2"/>
      <c r="W1900" s="2"/>
      <c r="X1900" s="2"/>
      <c r="Y1900" s="2"/>
      <c r="AB1900" s="6"/>
      <c r="AC1900" s="6"/>
      <c r="AP1900" s="35" t="e">
        <f t="shared" si="508"/>
        <v>#N/A</v>
      </c>
      <c r="AQ1900" s="78" t="e">
        <f t="shared" ca="1" si="509"/>
        <v>#N/A</v>
      </c>
    </row>
    <row r="1901" spans="1:43">
      <c r="A1901" s="74">
        <v>2.3961993470957399</v>
      </c>
      <c r="B1901" s="74">
        <v>20670</v>
      </c>
      <c r="C1901" s="35">
        <v>4.5248868778280504E-3</v>
      </c>
      <c r="D1901" s="35">
        <f t="shared" ca="1" si="496"/>
        <v>26</v>
      </c>
      <c r="E1901" s="35">
        <f t="shared" ca="1" si="497"/>
        <v>8.2740958548173696E-4</v>
      </c>
      <c r="F1901" s="35">
        <f ca="1">E1901*'Input Sheet'!$D$2/SUM(OFFSET($E$4,0,0,'Input Sheet'!$D$2))</f>
        <v>0.38590326581232098</v>
      </c>
      <c r="G1901" s="35">
        <f t="shared" si="498"/>
        <v>2.3961993470957399</v>
      </c>
      <c r="H1901" s="35">
        <f t="shared" si="499"/>
        <v>2</v>
      </c>
      <c r="J1901" s="19">
        <v>1898</v>
      </c>
      <c r="K1901" s="30" t="str">
        <f t="shared" si="500"/>
        <v/>
      </c>
      <c r="L1901" s="77" t="str">
        <f t="shared" si="501"/>
        <v/>
      </c>
      <c r="M1901" s="27" t="str">
        <f t="shared" si="507"/>
        <v/>
      </c>
      <c r="N1901" s="22" t="str">
        <f t="shared" si="502"/>
        <v/>
      </c>
      <c r="O1901" s="28" t="str">
        <f t="shared" ca="1" si="503"/>
        <v/>
      </c>
      <c r="P1901" s="28" t="str">
        <f t="shared" ca="1" si="504"/>
        <v/>
      </c>
      <c r="Q1901" s="20" t="str">
        <f ca="1">IF(O1901="","",SUM($P$4:$P1901))</f>
        <v/>
      </c>
      <c r="R1901" s="28" t="e">
        <f t="shared" si="510"/>
        <v>#N/A</v>
      </c>
      <c r="S1901" s="77">
        <f ca="1">SUM(L$4:L1901)</f>
        <v>2.0942968194393936</v>
      </c>
      <c r="T1901" s="80">
        <f t="shared" ca="1" si="505"/>
        <v>1</v>
      </c>
      <c r="U1901" s="80" t="e">
        <f t="shared" ca="1" si="506"/>
        <v>#N/A</v>
      </c>
      <c r="V1901" s="2"/>
      <c r="W1901" s="2"/>
      <c r="X1901" s="2"/>
      <c r="Y1901" s="2"/>
      <c r="AB1901" s="6"/>
      <c r="AC1901" s="6"/>
      <c r="AP1901" s="35" t="e">
        <f t="shared" si="508"/>
        <v>#N/A</v>
      </c>
      <c r="AQ1901" s="78" t="e">
        <f t="shared" ca="1" si="509"/>
        <v>#N/A</v>
      </c>
    </row>
    <row r="1902" spans="1:43">
      <c r="A1902" s="74">
        <v>2.2121876044039599</v>
      </c>
      <c r="B1902" s="74">
        <v>20673</v>
      </c>
      <c r="C1902" s="35">
        <v>0</v>
      </c>
      <c r="D1902" s="35">
        <f t="shared" ca="1" si="496"/>
        <v>22</v>
      </c>
      <c r="E1902" s="35">
        <f t="shared" ca="1" si="497"/>
        <v>6.717582773218062E-4</v>
      </c>
      <c r="F1902" s="35">
        <f ca="1">E1902*'Input Sheet'!$D$2/SUM(OFFSET($E$4,0,0,'Input Sheet'!$D$2))</f>
        <v>0.31330760194663687</v>
      </c>
      <c r="G1902" s="35" t="str">
        <f t="shared" si="498"/>
        <v/>
      </c>
      <c r="H1902" s="35" t="str">
        <f t="shared" si="499"/>
        <v/>
      </c>
      <c r="J1902" s="19">
        <v>1899</v>
      </c>
      <c r="K1902" s="30" t="str">
        <f t="shared" si="500"/>
        <v/>
      </c>
      <c r="L1902" s="77" t="str">
        <f t="shared" si="501"/>
        <v/>
      </c>
      <c r="M1902" s="27" t="str">
        <f t="shared" si="507"/>
        <v/>
      </c>
      <c r="N1902" s="22" t="str">
        <f t="shared" si="502"/>
        <v/>
      </c>
      <c r="O1902" s="28" t="str">
        <f t="shared" ca="1" si="503"/>
        <v/>
      </c>
      <c r="P1902" s="28" t="str">
        <f t="shared" ca="1" si="504"/>
        <v/>
      </c>
      <c r="Q1902" s="20" t="str">
        <f ca="1">IF(O1902="","",SUM($P$4:$P1902))</f>
        <v/>
      </c>
      <c r="R1902" s="28" t="e">
        <f t="shared" si="510"/>
        <v>#N/A</v>
      </c>
      <c r="S1902" s="77">
        <f ca="1">SUM(L$4:L1902)</f>
        <v>2.0942968194393936</v>
      </c>
      <c r="T1902" s="80">
        <f t="shared" ca="1" si="505"/>
        <v>1</v>
      </c>
      <c r="U1902" s="80" t="e">
        <f t="shared" ca="1" si="506"/>
        <v>#N/A</v>
      </c>
      <c r="V1902" s="2"/>
      <c r="W1902" s="2"/>
      <c r="X1902" s="2"/>
      <c r="Y1902" s="2"/>
      <c r="AB1902" s="6"/>
      <c r="AC1902" s="6"/>
      <c r="AP1902" s="35" t="e">
        <f t="shared" si="508"/>
        <v>#N/A</v>
      </c>
      <c r="AQ1902" s="78" t="e">
        <f t="shared" ca="1" si="509"/>
        <v>#N/A</v>
      </c>
    </row>
    <row r="1903" spans="1:43">
      <c r="A1903" s="74">
        <v>2.27415784926368</v>
      </c>
      <c r="B1903" s="74">
        <v>20675</v>
      </c>
      <c r="C1903" s="35">
        <v>4.4444444444444401E-3</v>
      </c>
      <c r="D1903" s="35">
        <f t="shared" ca="1" si="496"/>
        <v>23</v>
      </c>
      <c r="E1903" s="35">
        <f t="shared" ca="1" si="497"/>
        <v>6.587144272767226E-4</v>
      </c>
      <c r="F1903" s="35">
        <f ca="1">E1903*'Input Sheet'!$D$2/SUM(OFFSET($E$4,0,0,'Input Sheet'!$D$2))</f>
        <v>0.30722395919039147</v>
      </c>
      <c r="G1903" s="35">
        <f t="shared" si="498"/>
        <v>2.27415784926368</v>
      </c>
      <c r="H1903" s="35">
        <f t="shared" si="499"/>
        <v>3</v>
      </c>
      <c r="J1903" s="19">
        <v>1900</v>
      </c>
      <c r="K1903" s="30" t="str">
        <f t="shared" si="500"/>
        <v/>
      </c>
      <c r="L1903" s="77" t="str">
        <f t="shared" si="501"/>
        <v/>
      </c>
      <c r="M1903" s="27" t="str">
        <f t="shared" si="507"/>
        <v/>
      </c>
      <c r="N1903" s="22" t="str">
        <f t="shared" si="502"/>
        <v/>
      </c>
      <c r="O1903" s="28" t="str">
        <f t="shared" ca="1" si="503"/>
        <v/>
      </c>
      <c r="P1903" s="28" t="str">
        <f t="shared" ca="1" si="504"/>
        <v/>
      </c>
      <c r="Q1903" s="20" t="str">
        <f ca="1">IF(O1903="","",SUM($P$4:$P1903))</f>
        <v/>
      </c>
      <c r="R1903" s="28" t="e">
        <f t="shared" si="510"/>
        <v>#N/A</v>
      </c>
      <c r="S1903" s="77">
        <f ca="1">SUM(L$4:L1903)</f>
        <v>2.0942968194393936</v>
      </c>
      <c r="T1903" s="80">
        <f t="shared" ca="1" si="505"/>
        <v>1</v>
      </c>
      <c r="U1903" s="80" t="e">
        <f t="shared" ca="1" si="506"/>
        <v>#N/A</v>
      </c>
      <c r="V1903" s="2"/>
      <c r="W1903" s="2"/>
      <c r="X1903" s="2"/>
      <c r="Y1903" s="2"/>
      <c r="AB1903" s="6"/>
      <c r="AC1903" s="6"/>
      <c r="AP1903" s="35" t="e">
        <f t="shared" si="508"/>
        <v>#N/A</v>
      </c>
      <c r="AQ1903" s="78" t="e">
        <f t="shared" ca="1" si="509"/>
        <v>#N/A</v>
      </c>
    </row>
    <row r="1904" spans="1:43">
      <c r="A1904" s="74">
        <v>2.0334237554869499</v>
      </c>
      <c r="B1904" s="74">
        <v>20677</v>
      </c>
      <c r="C1904" s="35">
        <v>0</v>
      </c>
      <c r="D1904" s="35">
        <f t="shared" ca="1" si="496"/>
        <v>18</v>
      </c>
      <c r="E1904" s="35">
        <f t="shared" ca="1" si="497"/>
        <v>1.4283702317789985E-3</v>
      </c>
      <c r="F1904" s="35">
        <f ca="1">E1904*'Input Sheet'!$D$2/SUM(OFFSET($E$4,0,0,'Input Sheet'!$D$2))</f>
        <v>0.66619090098126998</v>
      </c>
      <c r="G1904" s="35" t="str">
        <f t="shared" si="498"/>
        <v/>
      </c>
      <c r="H1904" s="35" t="str">
        <f t="shared" si="499"/>
        <v/>
      </c>
      <c r="J1904" s="19">
        <v>1901</v>
      </c>
      <c r="K1904" s="30" t="str">
        <f t="shared" si="500"/>
        <v/>
      </c>
      <c r="L1904" s="77" t="str">
        <f t="shared" si="501"/>
        <v/>
      </c>
      <c r="M1904" s="27" t="str">
        <f t="shared" si="507"/>
        <v/>
      </c>
      <c r="N1904" s="22" t="str">
        <f t="shared" si="502"/>
        <v/>
      </c>
      <c r="O1904" s="28" t="str">
        <f t="shared" ca="1" si="503"/>
        <v/>
      </c>
      <c r="P1904" s="28" t="str">
        <f t="shared" ca="1" si="504"/>
        <v/>
      </c>
      <c r="Q1904" s="20" t="str">
        <f ca="1">IF(O1904="","",SUM($P$4:$P1904))</f>
        <v/>
      </c>
      <c r="R1904" s="28" t="e">
        <f t="shared" si="510"/>
        <v>#N/A</v>
      </c>
      <c r="S1904" s="77">
        <f ca="1">SUM(L$4:L1904)</f>
        <v>2.0942968194393936</v>
      </c>
      <c r="T1904" s="80">
        <f t="shared" ca="1" si="505"/>
        <v>1</v>
      </c>
      <c r="U1904" s="80" t="e">
        <f t="shared" ca="1" si="506"/>
        <v>#N/A</v>
      </c>
      <c r="V1904" s="2"/>
      <c r="W1904" s="2"/>
      <c r="X1904" s="2"/>
      <c r="Y1904" s="2"/>
      <c r="AB1904" s="6"/>
      <c r="AC1904" s="6"/>
      <c r="AP1904" s="35" t="e">
        <f t="shared" si="508"/>
        <v>#N/A</v>
      </c>
      <c r="AQ1904" s="78" t="e">
        <f t="shared" ca="1" si="509"/>
        <v>#N/A</v>
      </c>
    </row>
    <row r="1905" spans="1:43">
      <c r="A1905" s="74">
        <v>2.39445168082622</v>
      </c>
      <c r="B1905" s="74">
        <v>21776</v>
      </c>
      <c r="C1905" s="35">
        <v>2.14592274678112E-2</v>
      </c>
      <c r="D1905" s="35">
        <f t="shared" ca="1" si="496"/>
        <v>26</v>
      </c>
      <c r="E1905" s="35">
        <f t="shared" ca="1" si="497"/>
        <v>8.2740958548173696E-4</v>
      </c>
      <c r="F1905" s="35">
        <f ca="1">E1905*'Input Sheet'!$D$2/SUM(OFFSET($E$4,0,0,'Input Sheet'!$D$2))</f>
        <v>0.38590326581232098</v>
      </c>
      <c r="G1905" s="35">
        <f t="shared" si="498"/>
        <v>2.39445168082622</v>
      </c>
      <c r="H1905" s="35">
        <f t="shared" si="499"/>
        <v>1</v>
      </c>
      <c r="J1905" s="19">
        <v>1902</v>
      </c>
      <c r="K1905" s="30" t="str">
        <f t="shared" si="500"/>
        <v/>
      </c>
      <c r="L1905" s="77" t="str">
        <f t="shared" si="501"/>
        <v/>
      </c>
      <c r="M1905" s="27" t="str">
        <f t="shared" si="507"/>
        <v/>
      </c>
      <c r="N1905" s="22" t="str">
        <f t="shared" si="502"/>
        <v/>
      </c>
      <c r="O1905" s="28" t="str">
        <f t="shared" ca="1" si="503"/>
        <v/>
      </c>
      <c r="P1905" s="28" t="str">
        <f t="shared" ca="1" si="504"/>
        <v/>
      </c>
      <c r="Q1905" s="20" t="str">
        <f ca="1">IF(O1905="","",SUM($P$4:$P1905))</f>
        <v/>
      </c>
      <c r="R1905" s="28" t="e">
        <f t="shared" si="510"/>
        <v>#N/A</v>
      </c>
      <c r="S1905" s="77">
        <f ca="1">SUM(L$4:L1905)</f>
        <v>2.0942968194393936</v>
      </c>
      <c r="T1905" s="80">
        <f t="shared" ca="1" si="505"/>
        <v>1</v>
      </c>
      <c r="U1905" s="80" t="e">
        <f t="shared" ca="1" si="506"/>
        <v>#N/A</v>
      </c>
      <c r="V1905" s="2"/>
      <c r="W1905" s="2"/>
      <c r="X1905" s="2"/>
      <c r="Y1905" s="2"/>
      <c r="AB1905" s="6"/>
      <c r="AC1905" s="6"/>
      <c r="AP1905" s="35" t="e">
        <f t="shared" si="508"/>
        <v>#N/A</v>
      </c>
      <c r="AQ1905" s="78" t="e">
        <f t="shared" ca="1" si="509"/>
        <v>#N/A</v>
      </c>
    </row>
    <row r="1906" spans="1:43">
      <c r="A1906" s="74">
        <v>2.4377505628203902</v>
      </c>
      <c r="B1906" s="74">
        <v>21778</v>
      </c>
      <c r="C1906" s="35">
        <v>0</v>
      </c>
      <c r="D1906" s="35">
        <f t="shared" ca="1" si="496"/>
        <v>27</v>
      </c>
      <c r="E1906" s="35">
        <f t="shared" ca="1" si="497"/>
        <v>8.077093572559813E-4</v>
      </c>
      <c r="F1906" s="35">
        <f ca="1">E1906*'Input Sheet'!$D$2/SUM(OFFSET($E$4,0,0,'Input Sheet'!$D$2))</f>
        <v>0.3767150928167895</v>
      </c>
      <c r="G1906" s="35" t="str">
        <f t="shared" si="498"/>
        <v/>
      </c>
      <c r="H1906" s="35" t="str">
        <f t="shared" si="499"/>
        <v/>
      </c>
      <c r="J1906" s="19">
        <v>1903</v>
      </c>
      <c r="K1906" s="30" t="str">
        <f t="shared" si="500"/>
        <v/>
      </c>
      <c r="L1906" s="77" t="str">
        <f t="shared" si="501"/>
        <v/>
      </c>
      <c r="M1906" s="27" t="str">
        <f t="shared" si="507"/>
        <v/>
      </c>
      <c r="N1906" s="22" t="str">
        <f t="shared" si="502"/>
        <v/>
      </c>
      <c r="O1906" s="28" t="str">
        <f t="shared" ca="1" si="503"/>
        <v/>
      </c>
      <c r="P1906" s="28" t="str">
        <f t="shared" ca="1" si="504"/>
        <v/>
      </c>
      <c r="Q1906" s="20" t="str">
        <f ca="1">IF(O1906="","",SUM($P$4:$P1906))</f>
        <v/>
      </c>
      <c r="R1906" s="28" t="e">
        <f t="shared" si="510"/>
        <v>#N/A</v>
      </c>
      <c r="S1906" s="77">
        <f ca="1">SUM(L$4:L1906)</f>
        <v>2.0942968194393936</v>
      </c>
      <c r="T1906" s="80">
        <f t="shared" ca="1" si="505"/>
        <v>1</v>
      </c>
      <c r="U1906" s="80" t="e">
        <f t="shared" ca="1" si="506"/>
        <v>#N/A</v>
      </c>
      <c r="V1906" s="2"/>
      <c r="W1906" s="2"/>
      <c r="X1906" s="2"/>
      <c r="Y1906" s="2"/>
      <c r="AB1906" s="6"/>
      <c r="AC1906" s="6"/>
      <c r="AP1906" s="35" t="e">
        <f t="shared" si="508"/>
        <v>#N/A</v>
      </c>
      <c r="AQ1906" s="78" t="e">
        <f t="shared" ca="1" si="509"/>
        <v>#N/A</v>
      </c>
    </row>
    <row r="1907" spans="1:43">
      <c r="A1907" s="74">
        <v>2.2576785748691801</v>
      </c>
      <c r="B1907" s="74">
        <v>21782</v>
      </c>
      <c r="C1907" s="35">
        <v>8.0508474576271194E-2</v>
      </c>
      <c r="D1907" s="35">
        <f t="shared" ca="1" si="496"/>
        <v>23</v>
      </c>
      <c r="E1907" s="35">
        <f t="shared" ca="1" si="497"/>
        <v>6.587144272767226E-4</v>
      </c>
      <c r="F1907" s="35">
        <f ca="1">E1907*'Input Sheet'!$D$2/SUM(OFFSET($E$4,0,0,'Input Sheet'!$D$2))</f>
        <v>0.30722395919039147</v>
      </c>
      <c r="G1907" s="35">
        <f t="shared" si="498"/>
        <v>2.2576785748691801</v>
      </c>
      <c r="H1907" s="35">
        <f t="shared" si="499"/>
        <v>7</v>
      </c>
      <c r="J1907" s="19">
        <v>1904</v>
      </c>
      <c r="K1907" s="30" t="str">
        <f t="shared" si="500"/>
        <v/>
      </c>
      <c r="L1907" s="77" t="str">
        <f t="shared" si="501"/>
        <v/>
      </c>
      <c r="M1907" s="27" t="str">
        <f t="shared" si="507"/>
        <v/>
      </c>
      <c r="N1907" s="22" t="str">
        <f t="shared" si="502"/>
        <v/>
      </c>
      <c r="O1907" s="28" t="str">
        <f t="shared" ca="1" si="503"/>
        <v/>
      </c>
      <c r="P1907" s="28" t="str">
        <f t="shared" ca="1" si="504"/>
        <v/>
      </c>
      <c r="Q1907" s="20" t="str">
        <f ca="1">IF(O1907="","",SUM($P$4:$P1907))</f>
        <v/>
      </c>
      <c r="R1907" s="28" t="e">
        <f t="shared" si="510"/>
        <v>#N/A</v>
      </c>
      <c r="S1907" s="77">
        <f ca="1">SUM(L$4:L1907)</f>
        <v>2.0942968194393936</v>
      </c>
      <c r="T1907" s="80">
        <f t="shared" ca="1" si="505"/>
        <v>1</v>
      </c>
      <c r="U1907" s="80" t="e">
        <f t="shared" ca="1" si="506"/>
        <v>#N/A</v>
      </c>
      <c r="V1907" s="2"/>
      <c r="W1907" s="2"/>
      <c r="X1907" s="2"/>
      <c r="Y1907" s="2"/>
      <c r="AB1907" s="6"/>
      <c r="AC1907" s="6"/>
      <c r="AP1907" s="35" t="e">
        <f t="shared" si="508"/>
        <v>#N/A</v>
      </c>
      <c r="AQ1907" s="78" t="e">
        <f t="shared" ca="1" si="509"/>
        <v>#N/A</v>
      </c>
    </row>
    <row r="1908" spans="1:43">
      <c r="A1908" s="74">
        <v>2.1139433523068401</v>
      </c>
      <c r="B1908" s="74">
        <v>21882</v>
      </c>
      <c r="C1908" s="35">
        <v>0</v>
      </c>
      <c r="D1908" s="35">
        <f t="shared" ca="1" si="496"/>
        <v>20</v>
      </c>
      <c r="E1908" s="35">
        <f t="shared" ca="1" si="497"/>
        <v>9.9047570816791861E-4</v>
      </c>
      <c r="F1908" s="35">
        <f ca="1">E1908*'Input Sheet'!$D$2/SUM(OFFSET($E$4,0,0,'Input Sheet'!$D$2))</f>
        <v>0.46195719411109953</v>
      </c>
      <c r="G1908" s="35" t="str">
        <f t="shared" si="498"/>
        <v/>
      </c>
      <c r="H1908" s="35" t="str">
        <f t="shared" si="499"/>
        <v/>
      </c>
      <c r="J1908" s="19">
        <v>1905</v>
      </c>
      <c r="K1908" s="30" t="str">
        <f t="shared" si="500"/>
        <v/>
      </c>
      <c r="L1908" s="77" t="str">
        <f t="shared" si="501"/>
        <v/>
      </c>
      <c r="M1908" s="27" t="str">
        <f t="shared" si="507"/>
        <v/>
      </c>
      <c r="N1908" s="22" t="str">
        <f t="shared" si="502"/>
        <v/>
      </c>
      <c r="O1908" s="28" t="str">
        <f t="shared" ca="1" si="503"/>
        <v/>
      </c>
      <c r="P1908" s="28" t="str">
        <f t="shared" ca="1" si="504"/>
        <v/>
      </c>
      <c r="Q1908" s="20" t="str">
        <f ca="1">IF(O1908="","",SUM($P$4:$P1908))</f>
        <v/>
      </c>
      <c r="R1908" s="28" t="e">
        <f t="shared" si="510"/>
        <v>#N/A</v>
      </c>
      <c r="S1908" s="77">
        <f ca="1">SUM(L$4:L1908)</f>
        <v>2.0942968194393936</v>
      </c>
      <c r="T1908" s="80">
        <f t="shared" ca="1" si="505"/>
        <v>1</v>
      </c>
      <c r="U1908" s="80" t="e">
        <f t="shared" ca="1" si="506"/>
        <v>#N/A</v>
      </c>
      <c r="V1908" s="2"/>
      <c r="W1908" s="2"/>
      <c r="X1908" s="2"/>
      <c r="Y1908" s="2"/>
      <c r="AB1908" s="6"/>
      <c r="AC1908" s="6"/>
      <c r="AP1908" s="35" t="e">
        <f t="shared" si="508"/>
        <v>#N/A</v>
      </c>
      <c r="AQ1908" s="78" t="e">
        <f t="shared" ca="1" si="509"/>
        <v>#N/A</v>
      </c>
    </row>
    <row r="1909" spans="1:43">
      <c r="A1909" s="74">
        <v>2.1553360374650601</v>
      </c>
      <c r="B1909" s="74">
        <v>21886</v>
      </c>
      <c r="C1909" s="35">
        <v>8.9285714285714298E-3</v>
      </c>
      <c r="D1909" s="35">
        <f t="shared" ca="1" si="496"/>
        <v>21</v>
      </c>
      <c r="E1909" s="35">
        <f t="shared" ca="1" si="497"/>
        <v>8.8113748064288871E-4</v>
      </c>
      <c r="F1909" s="35">
        <f ca="1">E1909*'Input Sheet'!$D$2/SUM(OFFSET($E$4,0,0,'Input Sheet'!$D$2))</f>
        <v>0.41096191943649768</v>
      </c>
      <c r="G1909" s="35">
        <f t="shared" si="498"/>
        <v>2.1553360374650601</v>
      </c>
      <c r="H1909" s="35">
        <f t="shared" si="499"/>
        <v>3</v>
      </c>
      <c r="J1909" s="19">
        <v>1906</v>
      </c>
      <c r="K1909" s="30" t="str">
        <f t="shared" si="500"/>
        <v/>
      </c>
      <c r="L1909" s="77" t="str">
        <f t="shared" si="501"/>
        <v/>
      </c>
      <c r="M1909" s="27" t="str">
        <f t="shared" si="507"/>
        <v/>
      </c>
      <c r="N1909" s="22" t="str">
        <f t="shared" si="502"/>
        <v/>
      </c>
      <c r="O1909" s="28" t="str">
        <f t="shared" ca="1" si="503"/>
        <v/>
      </c>
      <c r="P1909" s="28" t="str">
        <f t="shared" ca="1" si="504"/>
        <v/>
      </c>
      <c r="Q1909" s="20" t="str">
        <f ca="1">IF(O1909="","",SUM($P$4:$P1909))</f>
        <v/>
      </c>
      <c r="R1909" s="28" t="e">
        <f t="shared" si="510"/>
        <v>#N/A</v>
      </c>
      <c r="S1909" s="77">
        <f ca="1">SUM(L$4:L1909)</f>
        <v>2.0942968194393936</v>
      </c>
      <c r="T1909" s="80">
        <f t="shared" ca="1" si="505"/>
        <v>1</v>
      </c>
      <c r="U1909" s="80" t="e">
        <f t="shared" ca="1" si="506"/>
        <v>#N/A</v>
      </c>
      <c r="V1909" s="2"/>
      <c r="W1909" s="2"/>
      <c r="X1909" s="2"/>
      <c r="Y1909" s="2"/>
      <c r="AB1909" s="6"/>
      <c r="AC1909" s="6"/>
      <c r="AP1909" s="35" t="e">
        <f t="shared" si="508"/>
        <v>#N/A</v>
      </c>
      <c r="AQ1909" s="78" t="e">
        <f t="shared" ca="1" si="509"/>
        <v>#N/A</v>
      </c>
    </row>
    <row r="1910" spans="1:43">
      <c r="A1910" s="74">
        <v>2.8221680793680202</v>
      </c>
      <c r="B1910" s="74">
        <v>21889</v>
      </c>
      <c r="C1910" s="35">
        <v>0</v>
      </c>
      <c r="D1910" s="35">
        <f t="shared" ca="1" si="496"/>
        <v>35</v>
      </c>
      <c r="E1910" s="35">
        <f t="shared" ca="1" si="497"/>
        <v>1.3846446124388249E-3</v>
      </c>
      <c r="F1910" s="35">
        <f ca="1">E1910*'Input Sheet'!$D$2/SUM(OFFSET($E$4,0,0,'Input Sheet'!$D$2))</f>
        <v>0.64579730197163909</v>
      </c>
      <c r="G1910" s="35" t="str">
        <f t="shared" si="498"/>
        <v/>
      </c>
      <c r="H1910" s="35" t="str">
        <f t="shared" si="499"/>
        <v/>
      </c>
      <c r="J1910" s="19">
        <v>1907</v>
      </c>
      <c r="K1910" s="30" t="str">
        <f t="shared" si="500"/>
        <v/>
      </c>
      <c r="L1910" s="77" t="str">
        <f t="shared" si="501"/>
        <v/>
      </c>
      <c r="M1910" s="27" t="str">
        <f t="shared" si="507"/>
        <v/>
      </c>
      <c r="N1910" s="22" t="str">
        <f t="shared" si="502"/>
        <v/>
      </c>
      <c r="O1910" s="28" t="str">
        <f t="shared" ca="1" si="503"/>
        <v/>
      </c>
      <c r="P1910" s="28" t="str">
        <f t="shared" ca="1" si="504"/>
        <v/>
      </c>
      <c r="Q1910" s="20" t="str">
        <f ca="1">IF(O1910="","",SUM($P$4:$P1910))</f>
        <v/>
      </c>
      <c r="R1910" s="28" t="e">
        <f t="shared" si="510"/>
        <v>#N/A</v>
      </c>
      <c r="S1910" s="77">
        <f ca="1">SUM(L$4:L1910)</f>
        <v>2.0942968194393936</v>
      </c>
      <c r="T1910" s="80">
        <f t="shared" ca="1" si="505"/>
        <v>1</v>
      </c>
      <c r="U1910" s="80" t="e">
        <f t="shared" ca="1" si="506"/>
        <v>#N/A</v>
      </c>
      <c r="V1910" s="2"/>
      <c r="W1910" s="2"/>
      <c r="X1910" s="2"/>
      <c r="Y1910" s="2"/>
      <c r="AB1910" s="6"/>
      <c r="AC1910" s="6"/>
      <c r="AP1910" s="35" t="e">
        <f t="shared" si="508"/>
        <v>#N/A</v>
      </c>
      <c r="AQ1910" s="78" t="e">
        <f t="shared" ca="1" si="509"/>
        <v>#N/A</v>
      </c>
    </row>
    <row r="1911" spans="1:43">
      <c r="A1911" s="74">
        <v>2.1583624920952502</v>
      </c>
      <c r="B1911" s="74">
        <v>21890</v>
      </c>
      <c r="C1911" s="35">
        <v>0</v>
      </c>
      <c r="D1911" s="35">
        <f t="shared" ca="1" si="496"/>
        <v>21</v>
      </c>
      <c r="E1911" s="35">
        <f t="shared" ca="1" si="497"/>
        <v>8.8113748064288871E-4</v>
      </c>
      <c r="F1911" s="35">
        <f ca="1">E1911*'Input Sheet'!$D$2/SUM(OFFSET($E$4,0,0,'Input Sheet'!$D$2))</f>
        <v>0.41096191943649768</v>
      </c>
      <c r="G1911" s="35" t="str">
        <f t="shared" si="498"/>
        <v/>
      </c>
      <c r="H1911" s="35" t="str">
        <f t="shared" si="499"/>
        <v/>
      </c>
      <c r="J1911" s="19">
        <v>1908</v>
      </c>
      <c r="K1911" s="30" t="str">
        <f t="shared" si="500"/>
        <v/>
      </c>
      <c r="L1911" s="77" t="str">
        <f t="shared" si="501"/>
        <v/>
      </c>
      <c r="M1911" s="27" t="str">
        <f t="shared" si="507"/>
        <v/>
      </c>
      <c r="N1911" s="22" t="str">
        <f t="shared" si="502"/>
        <v/>
      </c>
      <c r="O1911" s="28" t="str">
        <f t="shared" ca="1" si="503"/>
        <v/>
      </c>
      <c r="P1911" s="28" t="str">
        <f t="shared" ca="1" si="504"/>
        <v/>
      </c>
      <c r="Q1911" s="20" t="str">
        <f ca="1">IF(O1911="","",SUM($P$4:$P1911))</f>
        <v/>
      </c>
      <c r="R1911" s="28" t="e">
        <f t="shared" si="510"/>
        <v>#N/A</v>
      </c>
      <c r="S1911" s="77">
        <f ca="1">SUM(L$4:L1911)</f>
        <v>2.0942968194393936</v>
      </c>
      <c r="T1911" s="80">
        <f t="shared" ca="1" si="505"/>
        <v>1</v>
      </c>
      <c r="U1911" s="80" t="e">
        <f t="shared" ca="1" si="506"/>
        <v>#N/A</v>
      </c>
      <c r="V1911" s="2"/>
      <c r="W1911" s="2"/>
      <c r="X1911" s="2"/>
      <c r="Y1911" s="2"/>
      <c r="AB1911" s="6"/>
      <c r="AC1911" s="6"/>
      <c r="AP1911" s="35" t="e">
        <f t="shared" si="508"/>
        <v>#N/A</v>
      </c>
      <c r="AQ1911" s="78" t="e">
        <f t="shared" ca="1" si="509"/>
        <v>#N/A</v>
      </c>
    </row>
    <row r="1912" spans="1:43">
      <c r="A1912" s="74">
        <v>1.7993405494535799</v>
      </c>
      <c r="B1912" s="74">
        <v>21891</v>
      </c>
      <c r="C1912" s="35">
        <v>0</v>
      </c>
      <c r="D1912" s="35">
        <f t="shared" ca="1" si="496"/>
        <v>13</v>
      </c>
      <c r="E1912" s="35">
        <f t="shared" ca="1" si="497"/>
        <v>2.6095225388270168E-3</v>
      </c>
      <c r="F1912" s="35">
        <f ca="1">E1912*'Input Sheet'!$D$2/SUM(OFFSET($E$4,0,0,'Input Sheet'!$D$2))</f>
        <v>1.2170795306388587</v>
      </c>
      <c r="G1912" s="35" t="str">
        <f t="shared" si="498"/>
        <v/>
      </c>
      <c r="H1912" s="35" t="str">
        <f t="shared" si="499"/>
        <v/>
      </c>
      <c r="J1912" s="19">
        <v>1909</v>
      </c>
      <c r="K1912" s="30" t="str">
        <f t="shared" si="500"/>
        <v/>
      </c>
      <c r="L1912" s="77" t="str">
        <f t="shared" si="501"/>
        <v/>
      </c>
      <c r="M1912" s="27" t="str">
        <f t="shared" si="507"/>
        <v/>
      </c>
      <c r="N1912" s="22" t="str">
        <f t="shared" si="502"/>
        <v/>
      </c>
      <c r="O1912" s="28" t="str">
        <f t="shared" ca="1" si="503"/>
        <v/>
      </c>
      <c r="P1912" s="28" t="str">
        <f t="shared" ca="1" si="504"/>
        <v/>
      </c>
      <c r="Q1912" s="20" t="str">
        <f ca="1">IF(O1912="","",SUM($P$4:$P1912))</f>
        <v/>
      </c>
      <c r="R1912" s="28" t="e">
        <f t="shared" si="510"/>
        <v>#N/A</v>
      </c>
      <c r="S1912" s="77">
        <f ca="1">SUM(L$4:L1912)</f>
        <v>2.0942968194393936</v>
      </c>
      <c r="T1912" s="80">
        <f t="shared" ca="1" si="505"/>
        <v>1</v>
      </c>
      <c r="U1912" s="80" t="e">
        <f t="shared" ca="1" si="506"/>
        <v>#N/A</v>
      </c>
      <c r="V1912" s="2"/>
      <c r="W1912" s="2"/>
      <c r="X1912" s="2"/>
      <c r="Y1912" s="2"/>
      <c r="AB1912" s="6"/>
      <c r="AC1912" s="6"/>
      <c r="AP1912" s="35" t="e">
        <f t="shared" si="508"/>
        <v>#N/A</v>
      </c>
      <c r="AQ1912" s="78" t="e">
        <f t="shared" ca="1" si="509"/>
        <v>#N/A</v>
      </c>
    </row>
    <row r="1913" spans="1:43">
      <c r="A1913" s="74">
        <v>2.06069784035361</v>
      </c>
      <c r="B1913" s="74">
        <v>21892</v>
      </c>
      <c r="C1913" s="35">
        <v>0</v>
      </c>
      <c r="D1913" s="35">
        <f t="shared" ca="1" si="496"/>
        <v>19</v>
      </c>
      <c r="E1913" s="35">
        <f t="shared" ca="1" si="497"/>
        <v>1.0051494223629991E-3</v>
      </c>
      <c r="F1913" s="35">
        <f ca="1">E1913*'Input Sheet'!$D$2/SUM(OFFSET($E$4,0,0,'Input Sheet'!$D$2))</f>
        <v>0.46880100439422701</v>
      </c>
      <c r="G1913" s="35" t="str">
        <f t="shared" si="498"/>
        <v/>
      </c>
      <c r="H1913" s="35" t="str">
        <f t="shared" si="499"/>
        <v/>
      </c>
      <c r="J1913" s="19">
        <v>1910</v>
      </c>
      <c r="K1913" s="30" t="str">
        <f t="shared" si="500"/>
        <v/>
      </c>
      <c r="L1913" s="77" t="str">
        <f t="shared" si="501"/>
        <v/>
      </c>
      <c r="M1913" s="27" t="str">
        <f t="shared" si="507"/>
        <v/>
      </c>
      <c r="N1913" s="22" t="str">
        <f t="shared" si="502"/>
        <v/>
      </c>
      <c r="O1913" s="28" t="str">
        <f t="shared" ca="1" si="503"/>
        <v/>
      </c>
      <c r="P1913" s="28" t="str">
        <f t="shared" ca="1" si="504"/>
        <v/>
      </c>
      <c r="Q1913" s="20" t="str">
        <f ca="1">IF(O1913="","",SUM($P$4:$P1913))</f>
        <v/>
      </c>
      <c r="R1913" s="28" t="e">
        <f t="shared" si="510"/>
        <v>#N/A</v>
      </c>
      <c r="S1913" s="77">
        <f ca="1">SUM(L$4:L1913)</f>
        <v>2.0942968194393936</v>
      </c>
      <c r="T1913" s="80">
        <f t="shared" ca="1" si="505"/>
        <v>1</v>
      </c>
      <c r="U1913" s="80" t="e">
        <f t="shared" ca="1" si="506"/>
        <v>#N/A</v>
      </c>
      <c r="V1913" s="2"/>
      <c r="W1913" s="2"/>
      <c r="X1913" s="2"/>
      <c r="Y1913" s="2"/>
      <c r="AB1913" s="6"/>
      <c r="AC1913" s="6"/>
      <c r="AP1913" s="35" t="e">
        <f t="shared" si="508"/>
        <v>#N/A</v>
      </c>
      <c r="AQ1913" s="78" t="e">
        <f t="shared" ca="1" si="509"/>
        <v>#N/A</v>
      </c>
    </row>
    <row r="1914" spans="1:43">
      <c r="A1914" s="74">
        <v>2.1367205671564098</v>
      </c>
      <c r="B1914" s="74">
        <v>22352</v>
      </c>
      <c r="C1914" s="35">
        <v>0</v>
      </c>
      <c r="D1914" s="35">
        <f t="shared" ca="1" si="496"/>
        <v>20</v>
      </c>
      <c r="E1914" s="35">
        <f t="shared" ca="1" si="497"/>
        <v>9.9047570816791861E-4</v>
      </c>
      <c r="F1914" s="35">
        <f ca="1">E1914*'Input Sheet'!$D$2/SUM(OFFSET($E$4,0,0,'Input Sheet'!$D$2))</f>
        <v>0.46195719411109953</v>
      </c>
      <c r="G1914" s="35" t="str">
        <f t="shared" si="498"/>
        <v/>
      </c>
      <c r="H1914" s="35" t="str">
        <f t="shared" si="499"/>
        <v/>
      </c>
      <c r="J1914" s="19">
        <v>1911</v>
      </c>
      <c r="K1914" s="30" t="str">
        <f t="shared" si="500"/>
        <v/>
      </c>
      <c r="L1914" s="77" t="str">
        <f t="shared" si="501"/>
        <v/>
      </c>
      <c r="M1914" s="27" t="str">
        <f t="shared" si="507"/>
        <v/>
      </c>
      <c r="N1914" s="22" t="str">
        <f t="shared" si="502"/>
        <v/>
      </c>
      <c r="O1914" s="28" t="str">
        <f t="shared" ca="1" si="503"/>
        <v/>
      </c>
      <c r="P1914" s="28" t="str">
        <f t="shared" ca="1" si="504"/>
        <v/>
      </c>
      <c r="Q1914" s="20" t="str">
        <f ca="1">IF(O1914="","",SUM($P$4:$P1914))</f>
        <v/>
      </c>
      <c r="R1914" s="28" t="e">
        <f t="shared" si="510"/>
        <v>#N/A</v>
      </c>
      <c r="S1914" s="77">
        <f ca="1">SUM(L$4:L1914)</f>
        <v>2.0942968194393936</v>
      </c>
      <c r="T1914" s="80">
        <f t="shared" ca="1" si="505"/>
        <v>1</v>
      </c>
      <c r="U1914" s="80" t="e">
        <f t="shared" ca="1" si="506"/>
        <v>#N/A</v>
      </c>
      <c r="V1914" s="2"/>
      <c r="W1914" s="2"/>
      <c r="X1914" s="2"/>
      <c r="Y1914" s="2"/>
      <c r="AB1914" s="6"/>
      <c r="AC1914" s="6"/>
      <c r="AP1914" s="35" t="e">
        <f t="shared" si="508"/>
        <v>#N/A</v>
      </c>
      <c r="AQ1914" s="78" t="e">
        <f t="shared" ca="1" si="509"/>
        <v>#N/A</v>
      </c>
    </row>
    <row r="1915" spans="1:43">
      <c r="A1915" s="74">
        <v>1.7323937598229699</v>
      </c>
      <c r="B1915" s="74">
        <v>22353</v>
      </c>
      <c r="C1915" s="35">
        <v>0</v>
      </c>
      <c r="D1915" s="35">
        <f t="shared" ca="1" si="496"/>
        <v>12</v>
      </c>
      <c r="E1915" s="35">
        <f t="shared" ca="1" si="497"/>
        <v>3.0154482670889968E-3</v>
      </c>
      <c r="F1915" s="35">
        <f ca="1">E1915*'Input Sheet'!$D$2/SUM(OFFSET($E$4,0,0,'Input Sheet'!$D$2))</f>
        <v>1.4064030131826808</v>
      </c>
      <c r="G1915" s="35" t="str">
        <f t="shared" si="498"/>
        <v/>
      </c>
      <c r="H1915" s="35" t="str">
        <f t="shared" si="499"/>
        <v/>
      </c>
      <c r="J1915" s="19">
        <v>1912</v>
      </c>
      <c r="K1915" s="30" t="str">
        <f t="shared" si="500"/>
        <v/>
      </c>
      <c r="L1915" s="77" t="str">
        <f t="shared" si="501"/>
        <v/>
      </c>
      <c r="M1915" s="27" t="str">
        <f t="shared" si="507"/>
        <v/>
      </c>
      <c r="N1915" s="22" t="str">
        <f t="shared" si="502"/>
        <v/>
      </c>
      <c r="O1915" s="28" t="str">
        <f t="shared" ca="1" si="503"/>
        <v/>
      </c>
      <c r="P1915" s="28" t="str">
        <f t="shared" ca="1" si="504"/>
        <v/>
      </c>
      <c r="Q1915" s="20" t="str">
        <f ca="1">IF(O1915="","",SUM($P$4:$P1915))</f>
        <v/>
      </c>
      <c r="R1915" s="28" t="e">
        <f t="shared" si="510"/>
        <v>#N/A</v>
      </c>
      <c r="S1915" s="77">
        <f ca="1">SUM(L$4:L1915)</f>
        <v>2.0942968194393936</v>
      </c>
      <c r="T1915" s="80">
        <f t="shared" ca="1" si="505"/>
        <v>1</v>
      </c>
      <c r="U1915" s="80" t="e">
        <f t="shared" ca="1" si="506"/>
        <v>#N/A</v>
      </c>
      <c r="V1915" s="2"/>
      <c r="W1915" s="2"/>
      <c r="X1915" s="2"/>
      <c r="Y1915" s="2"/>
      <c r="AB1915" s="6"/>
      <c r="AC1915" s="6"/>
      <c r="AP1915" s="35" t="e">
        <f t="shared" si="508"/>
        <v>#N/A</v>
      </c>
      <c r="AQ1915" s="78" t="e">
        <f t="shared" ca="1" si="509"/>
        <v>#N/A</v>
      </c>
    </row>
    <row r="1916" spans="1:43">
      <c r="A1916" s="74">
        <v>2.1003705451175598</v>
      </c>
      <c r="B1916" s="74">
        <v>22394</v>
      </c>
      <c r="C1916" s="35">
        <v>1.4084507042253501E-2</v>
      </c>
      <c r="D1916" s="35">
        <f t="shared" ca="1" si="496"/>
        <v>20</v>
      </c>
      <c r="E1916" s="35">
        <f t="shared" ca="1" si="497"/>
        <v>9.9047570816791861E-4</v>
      </c>
      <c r="F1916" s="35">
        <f ca="1">E1916*'Input Sheet'!$D$2/SUM(OFFSET($E$4,0,0,'Input Sheet'!$D$2))</f>
        <v>0.46195719411109953</v>
      </c>
      <c r="G1916" s="35">
        <f t="shared" si="498"/>
        <v>2.1003705451175598</v>
      </c>
      <c r="H1916" s="35">
        <f t="shared" si="499"/>
        <v>4</v>
      </c>
      <c r="J1916" s="19">
        <v>1913</v>
      </c>
      <c r="K1916" s="30" t="str">
        <f t="shared" si="500"/>
        <v/>
      </c>
      <c r="L1916" s="77" t="str">
        <f t="shared" si="501"/>
        <v/>
      </c>
      <c r="M1916" s="27" t="str">
        <f t="shared" si="507"/>
        <v/>
      </c>
      <c r="N1916" s="22" t="str">
        <f t="shared" si="502"/>
        <v/>
      </c>
      <c r="O1916" s="28" t="str">
        <f t="shared" ca="1" si="503"/>
        <v/>
      </c>
      <c r="P1916" s="28" t="str">
        <f t="shared" ca="1" si="504"/>
        <v/>
      </c>
      <c r="Q1916" s="20" t="str">
        <f ca="1">IF(O1916="","",SUM($P$4:$P1916))</f>
        <v/>
      </c>
      <c r="R1916" s="28" t="e">
        <f t="shared" si="510"/>
        <v>#N/A</v>
      </c>
      <c r="S1916" s="77">
        <f ca="1">SUM(L$4:L1916)</f>
        <v>2.0942968194393936</v>
      </c>
      <c r="T1916" s="80">
        <f t="shared" ca="1" si="505"/>
        <v>1</v>
      </c>
      <c r="U1916" s="80" t="e">
        <f t="shared" ca="1" si="506"/>
        <v>#N/A</v>
      </c>
      <c r="V1916" s="2"/>
      <c r="W1916" s="2"/>
      <c r="X1916" s="2"/>
      <c r="Y1916" s="2"/>
      <c r="AB1916" s="6"/>
      <c r="AC1916" s="6"/>
      <c r="AP1916" s="35" t="e">
        <f t="shared" si="508"/>
        <v>#N/A</v>
      </c>
      <c r="AQ1916" s="78" t="e">
        <f t="shared" ca="1" si="509"/>
        <v>#N/A</v>
      </c>
    </row>
    <row r="1917" spans="1:43">
      <c r="A1917" s="74">
        <v>1.9242792860618803</v>
      </c>
      <c r="B1917" s="74">
        <v>22395</v>
      </c>
      <c r="C1917" s="35">
        <v>0</v>
      </c>
      <c r="D1917" s="35">
        <f t="shared" ca="1" si="496"/>
        <v>16</v>
      </c>
      <c r="E1917" s="35">
        <f t="shared" ca="1" si="497"/>
        <v>1.9665966959276065E-3</v>
      </c>
      <c r="F1917" s="35">
        <f ca="1">E1917*'Input Sheet'!$D$2/SUM(OFFSET($E$4,0,0,'Input Sheet'!$D$2))</f>
        <v>0.91721935642348751</v>
      </c>
      <c r="G1917" s="35" t="str">
        <f t="shared" si="498"/>
        <v/>
      </c>
      <c r="H1917" s="35" t="str">
        <f t="shared" si="499"/>
        <v/>
      </c>
      <c r="J1917" s="19">
        <v>1914</v>
      </c>
      <c r="K1917" s="30" t="str">
        <f t="shared" si="500"/>
        <v/>
      </c>
      <c r="L1917" s="77" t="str">
        <f t="shared" si="501"/>
        <v/>
      </c>
      <c r="M1917" s="27" t="str">
        <f t="shared" si="507"/>
        <v/>
      </c>
      <c r="N1917" s="22" t="str">
        <f t="shared" si="502"/>
        <v/>
      </c>
      <c r="O1917" s="28" t="str">
        <f t="shared" ca="1" si="503"/>
        <v/>
      </c>
      <c r="P1917" s="28" t="str">
        <f t="shared" ca="1" si="504"/>
        <v/>
      </c>
      <c r="Q1917" s="20" t="str">
        <f ca="1">IF(O1917="","",SUM($P$4:$P1917))</f>
        <v/>
      </c>
      <c r="R1917" s="28" t="e">
        <f t="shared" si="510"/>
        <v>#N/A</v>
      </c>
      <c r="S1917" s="77">
        <f ca="1">SUM(L$4:L1917)</f>
        <v>2.0942968194393936</v>
      </c>
      <c r="T1917" s="80">
        <f t="shared" ca="1" si="505"/>
        <v>1</v>
      </c>
      <c r="U1917" s="80" t="e">
        <f t="shared" ca="1" si="506"/>
        <v>#N/A</v>
      </c>
      <c r="V1917" s="2"/>
      <c r="W1917" s="2"/>
      <c r="X1917" s="2"/>
      <c r="Y1917" s="2"/>
      <c r="AB1917" s="6"/>
      <c r="AC1917" s="6"/>
      <c r="AP1917" s="35" t="e">
        <f t="shared" si="508"/>
        <v>#N/A</v>
      </c>
      <c r="AQ1917" s="78" t="e">
        <f t="shared" ca="1" si="509"/>
        <v>#N/A</v>
      </c>
    </row>
    <row r="1918" spans="1:43">
      <c r="A1918" s="74">
        <v>2.0492180226701802</v>
      </c>
      <c r="B1918" s="74">
        <v>22397</v>
      </c>
      <c r="C1918" s="35">
        <v>0</v>
      </c>
      <c r="D1918" s="35">
        <f t="shared" ca="1" si="496"/>
        <v>18</v>
      </c>
      <c r="E1918" s="35">
        <f t="shared" ca="1" si="497"/>
        <v>1.4283702317789985E-3</v>
      </c>
      <c r="F1918" s="35">
        <f ca="1">E1918*'Input Sheet'!$D$2/SUM(OFFSET($E$4,0,0,'Input Sheet'!$D$2))</f>
        <v>0.66619090098126998</v>
      </c>
      <c r="G1918" s="35" t="str">
        <f t="shared" si="498"/>
        <v/>
      </c>
      <c r="H1918" s="35" t="str">
        <f t="shared" si="499"/>
        <v/>
      </c>
      <c r="J1918" s="19">
        <v>1915</v>
      </c>
      <c r="K1918" s="30" t="str">
        <f t="shared" si="500"/>
        <v/>
      </c>
      <c r="L1918" s="77" t="str">
        <f t="shared" si="501"/>
        <v/>
      </c>
      <c r="M1918" s="27" t="str">
        <f t="shared" si="507"/>
        <v/>
      </c>
      <c r="N1918" s="22" t="str">
        <f t="shared" si="502"/>
        <v/>
      </c>
      <c r="O1918" s="28" t="str">
        <f t="shared" ca="1" si="503"/>
        <v/>
      </c>
      <c r="P1918" s="28" t="str">
        <f t="shared" ca="1" si="504"/>
        <v/>
      </c>
      <c r="Q1918" s="20" t="str">
        <f ca="1">IF(O1918="","",SUM($P$4:$P1918))</f>
        <v/>
      </c>
      <c r="R1918" s="28" t="e">
        <f t="shared" si="510"/>
        <v>#N/A</v>
      </c>
      <c r="S1918" s="77">
        <f ca="1">SUM(L$4:L1918)</f>
        <v>2.0942968194393936</v>
      </c>
      <c r="T1918" s="80">
        <f t="shared" ca="1" si="505"/>
        <v>1</v>
      </c>
      <c r="U1918" s="80" t="e">
        <f t="shared" ca="1" si="506"/>
        <v>#N/A</v>
      </c>
      <c r="V1918" s="2"/>
      <c r="W1918" s="2"/>
      <c r="X1918" s="2"/>
      <c r="Y1918" s="2"/>
      <c r="AB1918" s="6"/>
      <c r="AC1918" s="6"/>
      <c r="AP1918" s="35" t="e">
        <f t="shared" si="508"/>
        <v>#N/A</v>
      </c>
      <c r="AQ1918" s="78" t="e">
        <f t="shared" ca="1" si="509"/>
        <v>#N/A</v>
      </c>
    </row>
    <row r="1919" spans="1:43">
      <c r="A1919" s="74">
        <v>1.8573324964312703</v>
      </c>
      <c r="B1919" s="74">
        <v>22398</v>
      </c>
      <c r="C1919" s="35">
        <v>0</v>
      </c>
      <c r="D1919" s="35">
        <f t="shared" ca="1" si="496"/>
        <v>14</v>
      </c>
      <c r="E1919" s="35">
        <f t="shared" ca="1" si="497"/>
        <v>2.7692892248776498E-3</v>
      </c>
      <c r="F1919" s="35">
        <f ca="1">E1919*'Input Sheet'!$D$2/SUM(OFFSET($E$4,0,0,'Input Sheet'!$D$2))</f>
        <v>1.2915946039432782</v>
      </c>
      <c r="G1919" s="35" t="str">
        <f t="shared" si="498"/>
        <v/>
      </c>
      <c r="H1919" s="35" t="str">
        <f t="shared" si="499"/>
        <v/>
      </c>
      <c r="J1919" s="19">
        <v>1916</v>
      </c>
      <c r="K1919" s="30" t="str">
        <f t="shared" si="500"/>
        <v/>
      </c>
      <c r="L1919" s="77" t="str">
        <f t="shared" si="501"/>
        <v/>
      </c>
      <c r="M1919" s="27" t="str">
        <f t="shared" si="507"/>
        <v/>
      </c>
      <c r="N1919" s="22" t="str">
        <f t="shared" si="502"/>
        <v/>
      </c>
      <c r="O1919" s="28" t="str">
        <f t="shared" ca="1" si="503"/>
        <v/>
      </c>
      <c r="P1919" s="28" t="str">
        <f t="shared" ca="1" si="504"/>
        <v/>
      </c>
      <c r="Q1919" s="20" t="str">
        <f ca="1">IF(O1919="","",SUM($P$4:$P1919))</f>
        <v/>
      </c>
      <c r="R1919" s="28" t="e">
        <f t="shared" si="510"/>
        <v>#N/A</v>
      </c>
      <c r="S1919" s="77">
        <f ca="1">SUM(L$4:L1919)</f>
        <v>2.0942968194393936</v>
      </c>
      <c r="T1919" s="80">
        <f t="shared" ca="1" si="505"/>
        <v>1</v>
      </c>
      <c r="U1919" s="80" t="e">
        <f t="shared" ca="1" si="506"/>
        <v>#N/A</v>
      </c>
      <c r="V1919" s="2"/>
      <c r="W1919" s="2"/>
      <c r="X1919" s="2"/>
      <c r="Y1919" s="2"/>
      <c r="AB1919" s="6"/>
      <c r="AC1919" s="6"/>
      <c r="AP1919" s="35" t="e">
        <f t="shared" si="508"/>
        <v>#N/A</v>
      </c>
      <c r="AQ1919" s="78" t="e">
        <f t="shared" ca="1" si="509"/>
        <v>#N/A</v>
      </c>
    </row>
    <row r="1920" spans="1:43">
      <c r="A1920" s="74">
        <v>2.2718416065364999</v>
      </c>
      <c r="B1920" s="74">
        <v>22439</v>
      </c>
      <c r="C1920" s="35">
        <v>4.6948356807511703E-3</v>
      </c>
      <c r="D1920" s="35">
        <f t="shared" ca="1" si="496"/>
        <v>23</v>
      </c>
      <c r="E1920" s="35">
        <f t="shared" ca="1" si="497"/>
        <v>6.587144272767226E-4</v>
      </c>
      <c r="F1920" s="35">
        <f ca="1">E1920*'Input Sheet'!$D$2/SUM(OFFSET($E$4,0,0,'Input Sheet'!$D$2))</f>
        <v>0.30722395919039147</v>
      </c>
      <c r="G1920" s="35">
        <f t="shared" si="498"/>
        <v>2.2718416065364999</v>
      </c>
      <c r="H1920" s="35">
        <f t="shared" si="499"/>
        <v>2</v>
      </c>
      <c r="J1920" s="19">
        <v>1917</v>
      </c>
      <c r="K1920" s="30" t="str">
        <f t="shared" si="500"/>
        <v/>
      </c>
      <c r="L1920" s="77" t="str">
        <f t="shared" si="501"/>
        <v/>
      </c>
      <c r="M1920" s="27" t="str">
        <f t="shared" si="507"/>
        <v/>
      </c>
      <c r="N1920" s="22" t="str">
        <f t="shared" si="502"/>
        <v/>
      </c>
      <c r="O1920" s="28" t="str">
        <f t="shared" ca="1" si="503"/>
        <v/>
      </c>
      <c r="P1920" s="28" t="str">
        <f t="shared" ca="1" si="504"/>
        <v/>
      </c>
      <c r="Q1920" s="20" t="str">
        <f ca="1">IF(O1920="","",SUM($P$4:$P1920))</f>
        <v/>
      </c>
      <c r="R1920" s="28" t="e">
        <f t="shared" si="510"/>
        <v>#N/A</v>
      </c>
      <c r="S1920" s="77">
        <f ca="1">SUM(L$4:L1920)</f>
        <v>2.0942968194393936</v>
      </c>
      <c r="T1920" s="80">
        <f t="shared" ca="1" si="505"/>
        <v>1</v>
      </c>
      <c r="U1920" s="80" t="e">
        <f t="shared" ca="1" si="506"/>
        <v>#N/A</v>
      </c>
      <c r="V1920" s="2"/>
      <c r="W1920" s="2"/>
      <c r="X1920" s="2"/>
      <c r="Y1920" s="2"/>
      <c r="AB1920" s="6"/>
      <c r="AC1920" s="6"/>
      <c r="AP1920" s="35" t="e">
        <f t="shared" si="508"/>
        <v>#N/A</v>
      </c>
      <c r="AQ1920" s="78" t="e">
        <f t="shared" ca="1" si="509"/>
        <v>#N/A</v>
      </c>
    </row>
    <row r="1921" spans="1:43">
      <c r="A1921" s="74">
        <v>1.7403626894942399</v>
      </c>
      <c r="B1921" s="74">
        <v>22471</v>
      </c>
      <c r="C1921" s="35">
        <v>0</v>
      </c>
      <c r="D1921" s="35">
        <f t="shared" ca="1" si="496"/>
        <v>12</v>
      </c>
      <c r="E1921" s="35">
        <f t="shared" ca="1" si="497"/>
        <v>3.0154482670889968E-3</v>
      </c>
      <c r="F1921" s="35">
        <f ca="1">E1921*'Input Sheet'!$D$2/SUM(OFFSET($E$4,0,0,'Input Sheet'!$D$2))</f>
        <v>1.4064030131826808</v>
      </c>
      <c r="G1921" s="35" t="str">
        <f t="shared" si="498"/>
        <v/>
      </c>
      <c r="H1921" s="35" t="str">
        <f t="shared" si="499"/>
        <v/>
      </c>
      <c r="J1921" s="19">
        <v>1918</v>
      </c>
      <c r="K1921" s="30" t="str">
        <f t="shared" si="500"/>
        <v/>
      </c>
      <c r="L1921" s="77" t="str">
        <f t="shared" si="501"/>
        <v/>
      </c>
      <c r="M1921" s="27" t="str">
        <f t="shared" si="507"/>
        <v/>
      </c>
      <c r="N1921" s="22" t="str">
        <f t="shared" si="502"/>
        <v/>
      </c>
      <c r="O1921" s="28" t="str">
        <f t="shared" ca="1" si="503"/>
        <v/>
      </c>
      <c r="P1921" s="28" t="str">
        <f t="shared" ca="1" si="504"/>
        <v/>
      </c>
      <c r="Q1921" s="20" t="str">
        <f ca="1">IF(O1921="","",SUM($P$4:$P1921))</f>
        <v/>
      </c>
      <c r="R1921" s="28" t="e">
        <f t="shared" si="510"/>
        <v>#N/A</v>
      </c>
      <c r="S1921" s="77">
        <f ca="1">SUM(L$4:L1921)</f>
        <v>2.0942968194393936</v>
      </c>
      <c r="T1921" s="80">
        <f t="shared" ca="1" si="505"/>
        <v>1</v>
      </c>
      <c r="U1921" s="80" t="e">
        <f t="shared" ca="1" si="506"/>
        <v>#N/A</v>
      </c>
      <c r="V1921" s="2"/>
      <c r="W1921" s="2"/>
      <c r="X1921" s="2"/>
      <c r="Y1921" s="2"/>
      <c r="AB1921" s="6"/>
      <c r="AC1921" s="6"/>
      <c r="AP1921" s="35" t="e">
        <f t="shared" si="508"/>
        <v>#N/A</v>
      </c>
      <c r="AQ1921" s="78" t="e">
        <f t="shared" ca="1" si="509"/>
        <v>#N/A</v>
      </c>
    </row>
    <row r="1922" spans="1:43">
      <c r="A1922" s="74">
        <v>2.6454222693490901</v>
      </c>
      <c r="B1922" s="74">
        <v>22481</v>
      </c>
      <c r="C1922" s="35">
        <v>1.3215859030837E-2</v>
      </c>
      <c r="D1922" s="35">
        <f t="shared" ca="1" si="496"/>
        <v>31</v>
      </c>
      <c r="E1922" s="35">
        <f t="shared" ca="1" si="497"/>
        <v>1.2923349716095702E-3</v>
      </c>
      <c r="F1922" s="35">
        <f ca="1">E1922*'Input Sheet'!$D$2/SUM(OFFSET($E$4,0,0,'Input Sheet'!$D$2))</f>
        <v>0.60274414850686331</v>
      </c>
      <c r="G1922" s="35">
        <f t="shared" si="498"/>
        <v>2.6454222693490901</v>
      </c>
      <c r="H1922" s="35">
        <f t="shared" si="499"/>
        <v>2</v>
      </c>
      <c r="J1922" s="19">
        <v>1919</v>
      </c>
      <c r="K1922" s="30" t="str">
        <f t="shared" si="500"/>
        <v/>
      </c>
      <c r="L1922" s="77" t="str">
        <f t="shared" si="501"/>
        <v/>
      </c>
      <c r="M1922" s="27" t="str">
        <f t="shared" si="507"/>
        <v/>
      </c>
      <c r="N1922" s="22" t="str">
        <f t="shared" si="502"/>
        <v/>
      </c>
      <c r="O1922" s="28" t="str">
        <f t="shared" ca="1" si="503"/>
        <v/>
      </c>
      <c r="P1922" s="28" t="str">
        <f t="shared" ca="1" si="504"/>
        <v/>
      </c>
      <c r="Q1922" s="20" t="str">
        <f ca="1">IF(O1922="","",SUM($P$4:$P1922))</f>
        <v/>
      </c>
      <c r="R1922" s="28" t="e">
        <f t="shared" si="510"/>
        <v>#N/A</v>
      </c>
      <c r="S1922" s="77">
        <f ca="1">SUM(L$4:L1922)</f>
        <v>2.0942968194393936</v>
      </c>
      <c r="T1922" s="80">
        <f t="shared" ca="1" si="505"/>
        <v>1</v>
      </c>
      <c r="U1922" s="80" t="e">
        <f t="shared" ca="1" si="506"/>
        <v>#N/A</v>
      </c>
      <c r="V1922" s="2"/>
      <c r="W1922" s="2"/>
      <c r="X1922" s="2"/>
      <c r="Y1922" s="2"/>
      <c r="AB1922" s="6"/>
      <c r="AC1922" s="6"/>
      <c r="AP1922" s="35" t="e">
        <f t="shared" si="508"/>
        <v>#N/A</v>
      </c>
      <c r="AQ1922" s="78" t="e">
        <f t="shared" ca="1" si="509"/>
        <v>#N/A</v>
      </c>
    </row>
    <row r="1923" spans="1:43">
      <c r="A1923" s="74">
        <v>2.75511226639507</v>
      </c>
      <c r="B1923" s="74">
        <v>22482</v>
      </c>
      <c r="C1923" s="35">
        <v>4.2194092827004199E-3</v>
      </c>
      <c r="D1923" s="35">
        <f t="shared" ref="D1923:D1986" ca="1" si="511">IF($A1923=OFFSET($AC$4,NumBins,0), NumBins, INDEX(OFFSET($AB$4,0,0,NumBins+2,2),MATCH($A1923,OFFSET($AC$4,0,0,NumBins+2,1),1)+1,1))</f>
        <v>33</v>
      </c>
      <c r="E1923" s="35">
        <f t="shared" ref="E1923:E1986" ca="1" si="512">INDEX(OFFSET($AB$4,0,0,NumBins+1,5),MATCH($D1923,OFFSET( $AB$4,0,0,NumBins+1,1),0),5)</f>
        <v>1.1903085264824986E-3</v>
      </c>
      <c r="F1923" s="35">
        <f ca="1">E1923*'Input Sheet'!$D$2/SUM(OFFSET($E$4,0,0,'Input Sheet'!$D$2))</f>
        <v>0.55515908415105819</v>
      </c>
      <c r="G1923" s="35">
        <f t="shared" si="498"/>
        <v>2.75511226639507</v>
      </c>
      <c r="H1923" s="35">
        <f t="shared" si="499"/>
        <v>1</v>
      </c>
      <c r="J1923" s="19">
        <v>1920</v>
      </c>
      <c r="K1923" s="30" t="str">
        <f t="shared" si="500"/>
        <v/>
      </c>
      <c r="L1923" s="77" t="str">
        <f t="shared" si="501"/>
        <v/>
      </c>
      <c r="M1923" s="27" t="str">
        <f t="shared" si="507"/>
        <v/>
      </c>
      <c r="N1923" s="22" t="str">
        <f t="shared" si="502"/>
        <v/>
      </c>
      <c r="O1923" s="28" t="str">
        <f t="shared" ca="1" si="503"/>
        <v/>
      </c>
      <c r="P1923" s="28" t="str">
        <f t="shared" ca="1" si="504"/>
        <v/>
      </c>
      <c r="Q1923" s="20" t="str">
        <f ca="1">IF(O1923="","",SUM($P$4:$P1923))</f>
        <v/>
      </c>
      <c r="R1923" s="28" t="e">
        <f t="shared" si="510"/>
        <v>#N/A</v>
      </c>
      <c r="S1923" s="77">
        <f ca="1">SUM(L$4:L1923)</f>
        <v>2.0942968194393936</v>
      </c>
      <c r="T1923" s="80">
        <f t="shared" ca="1" si="505"/>
        <v>1</v>
      </c>
      <c r="U1923" s="80" t="e">
        <f t="shared" ca="1" si="506"/>
        <v>#N/A</v>
      </c>
      <c r="V1923" s="2"/>
      <c r="W1923" s="2"/>
      <c r="X1923" s="2"/>
      <c r="Y1923" s="2"/>
      <c r="AB1923" s="6"/>
      <c r="AC1923" s="6"/>
      <c r="AP1923" s="35" t="e">
        <f t="shared" si="508"/>
        <v>#N/A</v>
      </c>
      <c r="AQ1923" s="78" t="e">
        <f t="shared" ca="1" si="509"/>
        <v>#N/A</v>
      </c>
    </row>
    <row r="1924" spans="1:43">
      <c r="A1924" s="74">
        <v>2.5502283530550902</v>
      </c>
      <c r="B1924" s="74">
        <v>22484</v>
      </c>
      <c r="C1924" s="35">
        <v>0</v>
      </c>
      <c r="D1924" s="35">
        <f t="shared" ca="1" si="511"/>
        <v>29</v>
      </c>
      <c r="E1924" s="35">
        <f t="shared" ca="1" si="512"/>
        <v>1.0943159033790714E-3</v>
      </c>
      <c r="F1924" s="35">
        <f ca="1">E1924*'Input Sheet'!$D$2/SUM(OFFSET($E$4,0,0,'Input Sheet'!$D$2))</f>
        <v>0.51038819026790838</v>
      </c>
      <c r="G1924" s="35" t="str">
        <f t="shared" ref="G1924:G1987" si="513">IF(C1924=0,"",$A1924)</f>
        <v/>
      </c>
      <c r="H1924" s="35" t="str">
        <f t="shared" ref="H1924:H1987" si="514">IF(G1924="", "", COUNTIF($G$4:$G$3738,G1924))</f>
        <v/>
      </c>
      <c r="J1924" s="19">
        <v>1921</v>
      </c>
      <c r="K1924" s="30" t="str">
        <f t="shared" ref="K1924:K1987" si="515">IF(ISERR(SMALL($G$4:$G$3738,$J1924)),"",SMALL($G$4:$G$3738,$J1924))</f>
        <v/>
      </c>
      <c r="L1924" s="77" t="str">
        <f t="shared" ref="L1924:L1987" si="516">IF($K1924="", "", IFERROR(INDEX($A$4:$H$3738,MATCH($K1924,$G$4:$G$3738,0),5),""))</f>
        <v/>
      </c>
      <c r="M1924" s="27" t="str">
        <f t="shared" si="507"/>
        <v/>
      </c>
      <c r="N1924" s="22" t="str">
        <f t="shared" ref="N1924:N1987" si="517">IF(ISERR(SMALL($M$4:$M$3738,$J1924)),"",SMALL($M$4:$M$3738,$J1924))</f>
        <v/>
      </c>
      <c r="O1924" s="28" t="str">
        <f t="shared" ref="O1924:O1987" ca="1" si="518">IFERROR(INDEX($A$4:$H$3738,MATCH($N1924,$G$4:$G$3738,0),5)*INDEX($A$4:$H$3738,MATCH($N1924,$G$4:$G$3738,0),8),"")</f>
        <v/>
      </c>
      <c r="P1924" s="28" t="str">
        <f t="shared" ca="1" si="504"/>
        <v/>
      </c>
      <c r="Q1924" s="20" t="str">
        <f ca="1">IF(O1924="","",SUM($P$4:$P1924))</f>
        <v/>
      </c>
      <c r="R1924" s="28" t="e">
        <f t="shared" si="510"/>
        <v>#N/A</v>
      </c>
      <c r="S1924" s="77">
        <f ca="1">SUM(L$4:L1924)</f>
        <v>2.0942968194393936</v>
      </c>
      <c r="T1924" s="80">
        <f t="shared" ca="1" si="505"/>
        <v>1</v>
      </c>
      <c r="U1924" s="80" t="e">
        <f t="shared" ca="1" si="506"/>
        <v>#N/A</v>
      </c>
      <c r="V1924" s="2"/>
      <c r="W1924" s="2"/>
      <c r="X1924" s="2"/>
      <c r="Y1924" s="2"/>
      <c r="AB1924" s="6"/>
      <c r="AC1924" s="6"/>
      <c r="AP1924" s="35" t="e">
        <f t="shared" si="508"/>
        <v>#N/A</v>
      </c>
      <c r="AQ1924" s="78" t="e">
        <f t="shared" ca="1" si="509"/>
        <v>#N/A</v>
      </c>
    </row>
    <row r="1925" spans="1:43">
      <c r="A1925" s="74">
        <v>2.4099331233312902</v>
      </c>
      <c r="B1925" s="74">
        <v>22486</v>
      </c>
      <c r="C1925" s="35">
        <v>7.4626865671641798E-3</v>
      </c>
      <c r="D1925" s="35">
        <f t="shared" ca="1" si="511"/>
        <v>26</v>
      </c>
      <c r="E1925" s="35">
        <f t="shared" ca="1" si="512"/>
        <v>8.2740958548173696E-4</v>
      </c>
      <c r="F1925" s="35">
        <f ca="1">E1925*'Input Sheet'!$D$2/SUM(OFFSET($E$4,0,0,'Input Sheet'!$D$2))</f>
        <v>0.38590326581232098</v>
      </c>
      <c r="G1925" s="35">
        <f t="shared" si="513"/>
        <v>2.4099331233312902</v>
      </c>
      <c r="H1925" s="35">
        <f t="shared" si="514"/>
        <v>3</v>
      </c>
      <c r="J1925" s="19">
        <v>1922</v>
      </c>
      <c r="K1925" s="30" t="str">
        <f t="shared" si="515"/>
        <v/>
      </c>
      <c r="L1925" s="77" t="str">
        <f t="shared" si="516"/>
        <v/>
      </c>
      <c r="M1925" s="27" t="str">
        <f t="shared" si="507"/>
        <v/>
      </c>
      <c r="N1925" s="22" t="str">
        <f t="shared" si="517"/>
        <v/>
      </c>
      <c r="O1925" s="28" t="str">
        <f t="shared" ca="1" si="518"/>
        <v/>
      </c>
      <c r="P1925" s="28" t="str">
        <f t="shared" ref="P1925:P1988" ca="1" si="519">IF($O1925="","", $O1925*$W$6/$W$3)</f>
        <v/>
      </c>
      <c r="Q1925" s="20" t="str">
        <f ca="1">IF(O1925="","",SUM($P$4:$P1925))</f>
        <v/>
      </c>
      <c r="R1925" s="28" t="e">
        <f t="shared" si="510"/>
        <v>#N/A</v>
      </c>
      <c r="S1925" s="77">
        <f ca="1">SUM(L$4:L1925)</f>
        <v>2.0942968194393936</v>
      </c>
      <c r="T1925" s="80">
        <f t="shared" ref="T1925:T1988" ca="1" si="520">S1925/$T$1</f>
        <v>1</v>
      </c>
      <c r="U1925" s="80" t="e">
        <f t="shared" ref="U1925:U1988" ca="1" si="521">IF(Q1925="",NA(),Q1925/$W$6)</f>
        <v>#N/A</v>
      </c>
      <c r="V1925" s="2"/>
      <c r="W1925" s="2"/>
      <c r="X1925" s="2"/>
      <c r="Y1925" s="2"/>
      <c r="AB1925" s="6"/>
      <c r="AC1925" s="6"/>
      <c r="AP1925" s="35" t="e">
        <f t="shared" si="508"/>
        <v>#N/A</v>
      </c>
      <c r="AQ1925" s="78" t="e">
        <f t="shared" ca="1" si="509"/>
        <v>#N/A</v>
      </c>
    </row>
    <row r="1926" spans="1:43">
      <c r="A1926" s="74">
        <v>2.6159500516563998</v>
      </c>
      <c r="B1926" s="74">
        <v>22527</v>
      </c>
      <c r="C1926" s="35">
        <v>0</v>
      </c>
      <c r="D1926" s="35">
        <f t="shared" ca="1" si="511"/>
        <v>30</v>
      </c>
      <c r="E1926" s="35">
        <f t="shared" ca="1" si="512"/>
        <v>1.2681791777477088E-3</v>
      </c>
      <c r="F1926" s="35">
        <f ca="1">E1926*'Input Sheet'!$D$2/SUM(OFFSET($E$4,0,0,'Input Sheet'!$D$2))</f>
        <v>0.59147790274037981</v>
      </c>
      <c r="G1926" s="35" t="str">
        <f t="shared" si="513"/>
        <v/>
      </c>
      <c r="H1926" s="35" t="str">
        <f t="shared" si="514"/>
        <v/>
      </c>
      <c r="J1926" s="19">
        <v>1923</v>
      </c>
      <c r="K1926" s="30" t="str">
        <f t="shared" si="515"/>
        <v/>
      </c>
      <c r="L1926" s="77" t="str">
        <f t="shared" si="516"/>
        <v/>
      </c>
      <c r="M1926" s="27" t="str">
        <f t="shared" ref="M1926:M1989" si="522">IF($K1926=$K1925,"", $K1926)</f>
        <v/>
      </c>
      <c r="N1926" s="22" t="str">
        <f t="shared" si="517"/>
        <v/>
      </c>
      <c r="O1926" s="28" t="str">
        <f t="shared" ca="1" si="518"/>
        <v/>
      </c>
      <c r="P1926" s="28" t="str">
        <f t="shared" ca="1" si="519"/>
        <v/>
      </c>
      <c r="Q1926" s="20" t="str">
        <f ca="1">IF(O1926="","",SUM($P$4:$P1926))</f>
        <v/>
      </c>
      <c r="R1926" s="28" t="e">
        <f t="shared" si="510"/>
        <v>#N/A</v>
      </c>
      <c r="S1926" s="77">
        <f ca="1">SUM(L$4:L1926)</f>
        <v>2.0942968194393936</v>
      </c>
      <c r="T1926" s="80">
        <f t="shared" ca="1" si="520"/>
        <v>1</v>
      </c>
      <c r="U1926" s="80" t="e">
        <f t="shared" ca="1" si="521"/>
        <v>#N/A</v>
      </c>
      <c r="V1926" s="2"/>
      <c r="W1926" s="2"/>
      <c r="X1926" s="2"/>
      <c r="Y1926" s="2"/>
      <c r="AB1926" s="6"/>
      <c r="AC1926" s="6"/>
      <c r="AP1926" s="35" t="e">
        <f t="shared" ref="AP1926:AP1989" si="523">R1925</f>
        <v>#N/A</v>
      </c>
      <c r="AQ1926" s="78" t="e">
        <f t="shared" ref="AQ1926:AQ1989" ca="1" si="524">U1925</f>
        <v>#N/A</v>
      </c>
    </row>
    <row r="1927" spans="1:43">
      <c r="A1927" s="74">
        <v>2.4471580313422199</v>
      </c>
      <c r="B1927" s="74">
        <v>22531</v>
      </c>
      <c r="C1927" s="35">
        <v>0</v>
      </c>
      <c r="D1927" s="35">
        <f t="shared" ca="1" si="511"/>
        <v>27</v>
      </c>
      <c r="E1927" s="35">
        <f t="shared" ca="1" si="512"/>
        <v>8.077093572559813E-4</v>
      </c>
      <c r="F1927" s="35">
        <f ca="1">E1927*'Input Sheet'!$D$2/SUM(OFFSET($E$4,0,0,'Input Sheet'!$D$2))</f>
        <v>0.3767150928167895</v>
      </c>
      <c r="G1927" s="35" t="str">
        <f t="shared" si="513"/>
        <v/>
      </c>
      <c r="H1927" s="35" t="str">
        <f t="shared" si="514"/>
        <v/>
      </c>
      <c r="J1927" s="19">
        <v>1924</v>
      </c>
      <c r="K1927" s="30" t="str">
        <f t="shared" si="515"/>
        <v/>
      </c>
      <c r="L1927" s="77" t="str">
        <f t="shared" si="516"/>
        <v/>
      </c>
      <c r="M1927" s="27" t="str">
        <f t="shared" si="522"/>
        <v/>
      </c>
      <c r="N1927" s="22" t="str">
        <f t="shared" si="517"/>
        <v/>
      </c>
      <c r="O1927" s="28" t="str">
        <f t="shared" ca="1" si="518"/>
        <v/>
      </c>
      <c r="P1927" s="28" t="str">
        <f t="shared" ca="1" si="519"/>
        <v/>
      </c>
      <c r="Q1927" s="20" t="str">
        <f ca="1">IF(O1927="","",SUM($P$4:$P1927))</f>
        <v/>
      </c>
      <c r="R1927" s="28" t="e">
        <f t="shared" si="510"/>
        <v>#N/A</v>
      </c>
      <c r="S1927" s="77">
        <f ca="1">SUM(L$4:L1927)</f>
        <v>2.0942968194393936</v>
      </c>
      <c r="T1927" s="80">
        <f t="shared" ca="1" si="520"/>
        <v>1</v>
      </c>
      <c r="U1927" s="80" t="e">
        <f t="shared" ca="1" si="521"/>
        <v>#N/A</v>
      </c>
      <c r="V1927" s="2"/>
      <c r="W1927" s="2"/>
      <c r="X1927" s="2"/>
      <c r="Y1927" s="2"/>
      <c r="AB1927" s="6"/>
      <c r="AC1927" s="6"/>
      <c r="AP1927" s="35" t="e">
        <f t="shared" si="523"/>
        <v>#N/A</v>
      </c>
      <c r="AQ1927" s="78" t="e">
        <f t="shared" ca="1" si="524"/>
        <v>#N/A</v>
      </c>
    </row>
    <row r="1928" spans="1:43">
      <c r="A1928" s="74">
        <v>2.2041199826559201</v>
      </c>
      <c r="B1928" s="74">
        <v>23445</v>
      </c>
      <c r="C1928" s="35">
        <v>0</v>
      </c>
      <c r="D1928" s="35">
        <f t="shared" ca="1" si="511"/>
        <v>22</v>
      </c>
      <c r="E1928" s="35">
        <f t="shared" ca="1" si="512"/>
        <v>6.717582773218062E-4</v>
      </c>
      <c r="F1928" s="35">
        <f ca="1">E1928*'Input Sheet'!$D$2/SUM(OFFSET($E$4,0,0,'Input Sheet'!$D$2))</f>
        <v>0.31330760194663687</v>
      </c>
      <c r="G1928" s="35" t="str">
        <f t="shared" si="513"/>
        <v/>
      </c>
      <c r="H1928" s="35" t="str">
        <f t="shared" si="514"/>
        <v/>
      </c>
      <c r="J1928" s="19">
        <v>1925</v>
      </c>
      <c r="K1928" s="30" t="str">
        <f t="shared" si="515"/>
        <v/>
      </c>
      <c r="L1928" s="77" t="str">
        <f t="shared" si="516"/>
        <v/>
      </c>
      <c r="M1928" s="27" t="str">
        <f t="shared" si="522"/>
        <v/>
      </c>
      <c r="N1928" s="22" t="str">
        <f t="shared" si="517"/>
        <v/>
      </c>
      <c r="O1928" s="28" t="str">
        <f t="shared" ca="1" si="518"/>
        <v/>
      </c>
      <c r="P1928" s="28" t="str">
        <f t="shared" ca="1" si="519"/>
        <v/>
      </c>
      <c r="Q1928" s="20" t="str">
        <f ca="1">IF(O1928="","",SUM($P$4:$P1928))</f>
        <v/>
      </c>
      <c r="R1928" s="28" t="e">
        <f t="shared" si="510"/>
        <v>#N/A</v>
      </c>
      <c r="S1928" s="77">
        <f ca="1">SUM(L$4:L1928)</f>
        <v>2.0942968194393936</v>
      </c>
      <c r="T1928" s="80">
        <f t="shared" ca="1" si="520"/>
        <v>1</v>
      </c>
      <c r="U1928" s="80" t="e">
        <f t="shared" ca="1" si="521"/>
        <v>#N/A</v>
      </c>
      <c r="V1928" s="2"/>
      <c r="W1928" s="2"/>
      <c r="X1928" s="2"/>
      <c r="Y1928" s="2"/>
      <c r="AB1928" s="6"/>
      <c r="AC1928" s="6"/>
      <c r="AP1928" s="35" t="e">
        <f t="shared" si="523"/>
        <v>#N/A</v>
      </c>
      <c r="AQ1928" s="78" t="e">
        <f t="shared" ca="1" si="524"/>
        <v>#N/A</v>
      </c>
    </row>
    <row r="1929" spans="1:43">
      <c r="A1929" s="74">
        <v>2.1238516409670898</v>
      </c>
      <c r="B1929" s="74">
        <v>23447</v>
      </c>
      <c r="C1929" s="35">
        <v>0</v>
      </c>
      <c r="D1929" s="35">
        <f t="shared" ca="1" si="511"/>
        <v>20</v>
      </c>
      <c r="E1929" s="35">
        <f t="shared" ca="1" si="512"/>
        <v>9.9047570816791861E-4</v>
      </c>
      <c r="F1929" s="35">
        <f ca="1">E1929*'Input Sheet'!$D$2/SUM(OFFSET($E$4,0,0,'Input Sheet'!$D$2))</f>
        <v>0.46195719411109953</v>
      </c>
      <c r="G1929" s="35" t="str">
        <f t="shared" si="513"/>
        <v/>
      </c>
      <c r="H1929" s="35" t="str">
        <f t="shared" si="514"/>
        <v/>
      </c>
      <c r="J1929" s="19">
        <v>1926</v>
      </c>
      <c r="K1929" s="30" t="str">
        <f t="shared" si="515"/>
        <v/>
      </c>
      <c r="L1929" s="77" t="str">
        <f t="shared" si="516"/>
        <v/>
      </c>
      <c r="M1929" s="27" t="str">
        <f t="shared" si="522"/>
        <v/>
      </c>
      <c r="N1929" s="22" t="str">
        <f t="shared" si="517"/>
        <v/>
      </c>
      <c r="O1929" s="28" t="str">
        <f t="shared" ca="1" si="518"/>
        <v/>
      </c>
      <c r="P1929" s="28" t="str">
        <f t="shared" ca="1" si="519"/>
        <v/>
      </c>
      <c r="Q1929" s="20" t="str">
        <f ca="1">IF(O1929="","",SUM($P$4:$P1929))</f>
        <v/>
      </c>
      <c r="R1929" s="28" t="e">
        <f t="shared" si="510"/>
        <v>#N/A</v>
      </c>
      <c r="S1929" s="77">
        <f ca="1">SUM(L$4:L1929)</f>
        <v>2.0942968194393936</v>
      </c>
      <c r="T1929" s="80">
        <f t="shared" ca="1" si="520"/>
        <v>1</v>
      </c>
      <c r="U1929" s="80" t="e">
        <f t="shared" ca="1" si="521"/>
        <v>#N/A</v>
      </c>
      <c r="V1929" s="2"/>
      <c r="W1929" s="2"/>
      <c r="X1929" s="2"/>
      <c r="Y1929" s="2"/>
      <c r="AB1929" s="6"/>
      <c r="AC1929" s="6"/>
      <c r="AP1929" s="35" t="e">
        <f t="shared" si="523"/>
        <v>#N/A</v>
      </c>
      <c r="AQ1929" s="78" t="e">
        <f t="shared" ca="1" si="524"/>
        <v>#N/A</v>
      </c>
    </row>
    <row r="1930" spans="1:43">
      <c r="A1930" s="74">
        <v>2.4800069429571501</v>
      </c>
      <c r="B1930" s="74">
        <v>23450</v>
      </c>
      <c r="C1930" s="35">
        <v>0</v>
      </c>
      <c r="D1930" s="35">
        <f t="shared" ca="1" si="511"/>
        <v>27</v>
      </c>
      <c r="E1930" s="35">
        <f t="shared" ca="1" si="512"/>
        <v>8.077093572559813E-4</v>
      </c>
      <c r="F1930" s="35">
        <f ca="1">E1930*'Input Sheet'!$D$2/SUM(OFFSET($E$4,0,0,'Input Sheet'!$D$2))</f>
        <v>0.3767150928167895</v>
      </c>
      <c r="G1930" s="35" t="str">
        <f t="shared" si="513"/>
        <v/>
      </c>
      <c r="H1930" s="35" t="str">
        <f t="shared" si="514"/>
        <v/>
      </c>
      <c r="J1930" s="19">
        <v>1927</v>
      </c>
      <c r="K1930" s="30" t="str">
        <f t="shared" si="515"/>
        <v/>
      </c>
      <c r="L1930" s="77" t="str">
        <f t="shared" si="516"/>
        <v/>
      </c>
      <c r="M1930" s="27" t="str">
        <f t="shared" si="522"/>
        <v/>
      </c>
      <c r="N1930" s="22" t="str">
        <f t="shared" si="517"/>
        <v/>
      </c>
      <c r="O1930" s="28" t="str">
        <f t="shared" ca="1" si="518"/>
        <v/>
      </c>
      <c r="P1930" s="28" t="str">
        <f t="shared" ca="1" si="519"/>
        <v/>
      </c>
      <c r="Q1930" s="20" t="str">
        <f ca="1">IF(O1930="","",SUM($P$4:$P1930))</f>
        <v/>
      </c>
      <c r="R1930" s="28" t="e">
        <f t="shared" si="510"/>
        <v>#N/A</v>
      </c>
      <c r="S1930" s="77">
        <f ca="1">SUM(L$4:L1930)</f>
        <v>2.0942968194393936</v>
      </c>
      <c r="T1930" s="80">
        <f t="shared" ca="1" si="520"/>
        <v>1</v>
      </c>
      <c r="U1930" s="80" t="e">
        <f t="shared" ca="1" si="521"/>
        <v>#N/A</v>
      </c>
      <c r="V1930" s="2"/>
      <c r="W1930" s="2"/>
      <c r="X1930" s="2"/>
      <c r="Y1930" s="2"/>
      <c r="AB1930" s="6"/>
      <c r="AC1930" s="6"/>
      <c r="AP1930" s="35" t="e">
        <f t="shared" si="523"/>
        <v>#N/A</v>
      </c>
      <c r="AQ1930" s="78" t="e">
        <f t="shared" ca="1" si="524"/>
        <v>#N/A</v>
      </c>
    </row>
    <row r="1931" spans="1:43">
      <c r="A1931" s="74">
        <v>2.2253092817258602</v>
      </c>
      <c r="B1931" s="74">
        <v>23451</v>
      </c>
      <c r="C1931" s="35">
        <v>0</v>
      </c>
      <c r="D1931" s="35">
        <f t="shared" ca="1" si="511"/>
        <v>22</v>
      </c>
      <c r="E1931" s="35">
        <f t="shared" ca="1" si="512"/>
        <v>6.717582773218062E-4</v>
      </c>
      <c r="F1931" s="35">
        <f ca="1">E1931*'Input Sheet'!$D$2/SUM(OFFSET($E$4,0,0,'Input Sheet'!$D$2))</f>
        <v>0.31330760194663687</v>
      </c>
      <c r="G1931" s="35" t="str">
        <f t="shared" si="513"/>
        <v/>
      </c>
      <c r="H1931" s="35" t="str">
        <f t="shared" si="514"/>
        <v/>
      </c>
      <c r="J1931" s="19">
        <v>1928</v>
      </c>
      <c r="K1931" s="30" t="str">
        <f t="shared" si="515"/>
        <v/>
      </c>
      <c r="L1931" s="77" t="str">
        <f t="shared" si="516"/>
        <v/>
      </c>
      <c r="M1931" s="27" t="str">
        <f t="shared" si="522"/>
        <v/>
      </c>
      <c r="N1931" s="22" t="str">
        <f t="shared" si="517"/>
        <v/>
      </c>
      <c r="O1931" s="28" t="str">
        <f t="shared" ca="1" si="518"/>
        <v/>
      </c>
      <c r="P1931" s="28" t="str">
        <f t="shared" ca="1" si="519"/>
        <v/>
      </c>
      <c r="Q1931" s="20" t="str">
        <f ca="1">IF(O1931="","",SUM($P$4:$P1931))</f>
        <v/>
      </c>
      <c r="R1931" s="28" t="e">
        <f t="shared" si="510"/>
        <v>#N/A</v>
      </c>
      <c r="S1931" s="77">
        <f ca="1">SUM(L$4:L1931)</f>
        <v>2.0942968194393936</v>
      </c>
      <c r="T1931" s="80">
        <f t="shared" ca="1" si="520"/>
        <v>1</v>
      </c>
      <c r="U1931" s="80" t="e">
        <f t="shared" ca="1" si="521"/>
        <v>#N/A</v>
      </c>
      <c r="V1931" s="2"/>
      <c r="W1931" s="2"/>
      <c r="X1931" s="2"/>
      <c r="Y1931" s="2"/>
      <c r="AB1931" s="6"/>
      <c r="AC1931" s="6"/>
      <c r="AP1931" s="35" t="e">
        <f t="shared" si="523"/>
        <v>#N/A</v>
      </c>
      <c r="AQ1931" s="78" t="e">
        <f t="shared" ca="1" si="524"/>
        <v>#N/A</v>
      </c>
    </row>
    <row r="1932" spans="1:43">
      <c r="A1932" s="74">
        <v>2.8318697742804999</v>
      </c>
      <c r="B1932" s="74">
        <v>23452</v>
      </c>
      <c r="C1932" s="35">
        <v>0</v>
      </c>
      <c r="D1932" s="35">
        <f t="shared" ca="1" si="511"/>
        <v>35</v>
      </c>
      <c r="E1932" s="35">
        <f t="shared" ca="1" si="512"/>
        <v>1.3846446124388249E-3</v>
      </c>
      <c r="F1932" s="35">
        <f ca="1">E1932*'Input Sheet'!$D$2/SUM(OFFSET($E$4,0,0,'Input Sheet'!$D$2))</f>
        <v>0.64579730197163909</v>
      </c>
      <c r="G1932" s="35" t="str">
        <f t="shared" si="513"/>
        <v/>
      </c>
      <c r="H1932" s="35" t="str">
        <f t="shared" si="514"/>
        <v/>
      </c>
      <c r="J1932" s="19">
        <v>1929</v>
      </c>
      <c r="K1932" s="30" t="str">
        <f t="shared" si="515"/>
        <v/>
      </c>
      <c r="L1932" s="77" t="str">
        <f t="shared" si="516"/>
        <v/>
      </c>
      <c r="M1932" s="27" t="str">
        <f t="shared" si="522"/>
        <v/>
      </c>
      <c r="N1932" s="22" t="str">
        <f t="shared" si="517"/>
        <v/>
      </c>
      <c r="O1932" s="28" t="str">
        <f t="shared" ca="1" si="518"/>
        <v/>
      </c>
      <c r="P1932" s="28" t="str">
        <f t="shared" ca="1" si="519"/>
        <v/>
      </c>
      <c r="Q1932" s="20" t="str">
        <f ca="1">IF(O1932="","",SUM($P$4:$P1932))</f>
        <v/>
      </c>
      <c r="R1932" s="28" t="e">
        <f t="shared" si="510"/>
        <v>#N/A</v>
      </c>
      <c r="S1932" s="77">
        <f ca="1">SUM(L$4:L1932)</f>
        <v>2.0942968194393936</v>
      </c>
      <c r="T1932" s="80">
        <f t="shared" ca="1" si="520"/>
        <v>1</v>
      </c>
      <c r="U1932" s="80" t="e">
        <f t="shared" ca="1" si="521"/>
        <v>#N/A</v>
      </c>
      <c r="V1932" s="2"/>
      <c r="W1932" s="2"/>
      <c r="X1932" s="2"/>
      <c r="Y1932" s="2"/>
      <c r="AB1932" s="6"/>
      <c r="AC1932" s="6"/>
      <c r="AP1932" s="35" t="e">
        <f t="shared" si="523"/>
        <v>#N/A</v>
      </c>
      <c r="AQ1932" s="78" t="e">
        <f t="shared" ca="1" si="524"/>
        <v>#N/A</v>
      </c>
    </row>
    <row r="1933" spans="1:43">
      <c r="A1933" s="74">
        <v>2.9329808219231999</v>
      </c>
      <c r="B1933" s="74">
        <v>23454</v>
      </c>
      <c r="C1933" s="35">
        <v>0</v>
      </c>
      <c r="D1933" s="35">
        <f t="shared" ca="1" si="511"/>
        <v>37</v>
      </c>
      <c r="E1933" s="35">
        <f t="shared" ca="1" si="512"/>
        <v>1.8337185407973631E-3</v>
      </c>
      <c r="F1933" s="35">
        <f ca="1">E1933*'Input Sheet'!$D$2/SUM(OFFSET($E$4,0,0,'Input Sheet'!$D$2))</f>
        <v>0.85524507558406282</v>
      </c>
      <c r="G1933" s="35" t="str">
        <f t="shared" si="513"/>
        <v/>
      </c>
      <c r="H1933" s="35" t="str">
        <f t="shared" si="514"/>
        <v/>
      </c>
      <c r="J1933" s="19">
        <v>1930</v>
      </c>
      <c r="K1933" s="30" t="str">
        <f t="shared" si="515"/>
        <v/>
      </c>
      <c r="L1933" s="77" t="str">
        <f t="shared" si="516"/>
        <v/>
      </c>
      <c r="M1933" s="27" t="str">
        <f t="shared" si="522"/>
        <v/>
      </c>
      <c r="N1933" s="22" t="str">
        <f t="shared" si="517"/>
        <v/>
      </c>
      <c r="O1933" s="28" t="str">
        <f t="shared" ca="1" si="518"/>
        <v/>
      </c>
      <c r="P1933" s="28" t="str">
        <f t="shared" ca="1" si="519"/>
        <v/>
      </c>
      <c r="Q1933" s="20" t="str">
        <f ca="1">IF(O1933="","",SUM($P$4:$P1933))</f>
        <v/>
      </c>
      <c r="R1933" s="28" t="e">
        <f t="shared" si="510"/>
        <v>#N/A</v>
      </c>
      <c r="S1933" s="77">
        <f ca="1">SUM(L$4:L1933)</f>
        <v>2.0942968194393936</v>
      </c>
      <c r="T1933" s="80">
        <f t="shared" ca="1" si="520"/>
        <v>1</v>
      </c>
      <c r="U1933" s="80" t="e">
        <f t="shared" ca="1" si="521"/>
        <v>#N/A</v>
      </c>
      <c r="V1933" s="2"/>
      <c r="W1933" s="2"/>
      <c r="X1933" s="2"/>
      <c r="Y1933" s="2"/>
      <c r="AB1933" s="6"/>
      <c r="AC1933" s="6"/>
      <c r="AP1933" s="35" t="e">
        <f t="shared" si="523"/>
        <v>#N/A</v>
      </c>
      <c r="AQ1933" s="78" t="e">
        <f t="shared" ca="1" si="524"/>
        <v>#N/A</v>
      </c>
    </row>
    <row r="1934" spans="1:43">
      <c r="A1934" s="74">
        <v>2.8457180179666599</v>
      </c>
      <c r="B1934" s="74">
        <v>23456</v>
      </c>
      <c r="C1934" s="35">
        <v>5.0761421319797002E-3</v>
      </c>
      <c r="D1934" s="35">
        <f t="shared" ca="1" si="511"/>
        <v>35</v>
      </c>
      <c r="E1934" s="35">
        <f t="shared" ca="1" si="512"/>
        <v>1.3846446124388249E-3</v>
      </c>
      <c r="F1934" s="35">
        <f ca="1">E1934*'Input Sheet'!$D$2/SUM(OFFSET($E$4,0,0,'Input Sheet'!$D$2))</f>
        <v>0.64579730197163909</v>
      </c>
      <c r="G1934" s="35">
        <f t="shared" si="513"/>
        <v>2.8457180179666599</v>
      </c>
      <c r="H1934" s="35">
        <f t="shared" si="514"/>
        <v>1</v>
      </c>
      <c r="J1934" s="19">
        <v>1931</v>
      </c>
      <c r="K1934" s="30" t="str">
        <f t="shared" si="515"/>
        <v/>
      </c>
      <c r="L1934" s="77" t="str">
        <f t="shared" si="516"/>
        <v/>
      </c>
      <c r="M1934" s="27" t="str">
        <f t="shared" si="522"/>
        <v/>
      </c>
      <c r="N1934" s="22" t="str">
        <f t="shared" si="517"/>
        <v/>
      </c>
      <c r="O1934" s="28" t="str">
        <f t="shared" ca="1" si="518"/>
        <v/>
      </c>
      <c r="P1934" s="28" t="str">
        <f t="shared" ca="1" si="519"/>
        <v/>
      </c>
      <c r="Q1934" s="20" t="str">
        <f ca="1">IF(O1934="","",SUM($P$4:$P1934))</f>
        <v/>
      </c>
      <c r="R1934" s="28" t="e">
        <f t="shared" si="510"/>
        <v>#N/A</v>
      </c>
      <c r="S1934" s="77">
        <f ca="1">SUM(L$4:L1934)</f>
        <v>2.0942968194393936</v>
      </c>
      <c r="T1934" s="80">
        <f t="shared" ca="1" si="520"/>
        <v>1</v>
      </c>
      <c r="U1934" s="80" t="e">
        <f t="shared" ca="1" si="521"/>
        <v>#N/A</v>
      </c>
      <c r="V1934" s="2"/>
      <c r="W1934" s="2"/>
      <c r="X1934" s="2"/>
      <c r="Y1934" s="2"/>
      <c r="AB1934" s="6"/>
      <c r="AC1934" s="6"/>
      <c r="AP1934" s="35" t="e">
        <f t="shared" si="523"/>
        <v>#N/A</v>
      </c>
      <c r="AQ1934" s="78" t="e">
        <f t="shared" ca="1" si="524"/>
        <v>#N/A</v>
      </c>
    </row>
    <row r="1935" spans="1:43">
      <c r="A1935" s="74">
        <v>2.8518696007297701</v>
      </c>
      <c r="B1935" s="74">
        <v>23457</v>
      </c>
      <c r="C1935" s="35">
        <v>0</v>
      </c>
      <c r="D1935" s="35">
        <f t="shared" ca="1" si="511"/>
        <v>35</v>
      </c>
      <c r="E1935" s="35">
        <f t="shared" ca="1" si="512"/>
        <v>1.3846446124388249E-3</v>
      </c>
      <c r="F1935" s="35">
        <f ca="1">E1935*'Input Sheet'!$D$2/SUM(OFFSET($E$4,0,0,'Input Sheet'!$D$2))</f>
        <v>0.64579730197163909</v>
      </c>
      <c r="G1935" s="35" t="str">
        <f t="shared" si="513"/>
        <v/>
      </c>
      <c r="H1935" s="35" t="str">
        <f t="shared" si="514"/>
        <v/>
      </c>
      <c r="J1935" s="19">
        <v>1932</v>
      </c>
      <c r="K1935" s="30" t="str">
        <f t="shared" si="515"/>
        <v/>
      </c>
      <c r="L1935" s="77" t="str">
        <f t="shared" si="516"/>
        <v/>
      </c>
      <c r="M1935" s="27" t="str">
        <f t="shared" si="522"/>
        <v/>
      </c>
      <c r="N1935" s="22" t="str">
        <f t="shared" si="517"/>
        <v/>
      </c>
      <c r="O1935" s="28" t="str">
        <f t="shared" ca="1" si="518"/>
        <v/>
      </c>
      <c r="P1935" s="28" t="str">
        <f t="shared" ca="1" si="519"/>
        <v/>
      </c>
      <c r="Q1935" s="20" t="str">
        <f ca="1">IF(O1935="","",SUM($P$4:$P1935))</f>
        <v/>
      </c>
      <c r="R1935" s="28" t="e">
        <f t="shared" si="510"/>
        <v>#N/A</v>
      </c>
      <c r="S1935" s="77">
        <f ca="1">SUM(L$4:L1935)</f>
        <v>2.0942968194393936</v>
      </c>
      <c r="T1935" s="80">
        <f t="shared" ca="1" si="520"/>
        <v>1</v>
      </c>
      <c r="U1935" s="80" t="e">
        <f t="shared" ca="1" si="521"/>
        <v>#N/A</v>
      </c>
      <c r="V1935" s="2"/>
      <c r="W1935" s="2"/>
      <c r="X1935" s="2"/>
      <c r="Y1935" s="2"/>
      <c r="AB1935" s="6"/>
      <c r="AC1935" s="6"/>
      <c r="AP1935" s="35" t="e">
        <f t="shared" si="523"/>
        <v>#N/A</v>
      </c>
      <c r="AQ1935" s="78" t="e">
        <f t="shared" ca="1" si="524"/>
        <v>#N/A</v>
      </c>
    </row>
    <row r="1936" spans="1:43">
      <c r="A1936" s="74">
        <v>2.2944662261615898</v>
      </c>
      <c r="B1936" s="74">
        <v>23458</v>
      </c>
      <c r="C1936" s="35">
        <v>1.3157894736842099E-2</v>
      </c>
      <c r="D1936" s="35">
        <f t="shared" ca="1" si="511"/>
        <v>24</v>
      </c>
      <c r="E1936" s="35">
        <f t="shared" ca="1" si="512"/>
        <v>7.7985731045405093E-4</v>
      </c>
      <c r="F1936" s="35">
        <f ca="1">E1936*'Input Sheet'!$D$2/SUM(OFFSET($E$4,0,0,'Input Sheet'!$D$2))</f>
        <v>0.36372491720241751</v>
      </c>
      <c r="G1936" s="35">
        <f t="shared" si="513"/>
        <v>2.2944662261615898</v>
      </c>
      <c r="H1936" s="35">
        <f t="shared" si="514"/>
        <v>7</v>
      </c>
      <c r="J1936" s="19">
        <v>1933</v>
      </c>
      <c r="K1936" s="30" t="str">
        <f t="shared" si="515"/>
        <v/>
      </c>
      <c r="L1936" s="77" t="str">
        <f t="shared" si="516"/>
        <v/>
      </c>
      <c r="M1936" s="27" t="str">
        <f t="shared" si="522"/>
        <v/>
      </c>
      <c r="N1936" s="22" t="str">
        <f t="shared" si="517"/>
        <v/>
      </c>
      <c r="O1936" s="28" t="str">
        <f t="shared" ca="1" si="518"/>
        <v/>
      </c>
      <c r="P1936" s="28" t="str">
        <f t="shared" ca="1" si="519"/>
        <v/>
      </c>
      <c r="Q1936" s="20" t="str">
        <f ca="1">IF(O1936="","",SUM($P$4:$P1936))</f>
        <v/>
      </c>
      <c r="R1936" s="28" t="e">
        <f t="shared" si="510"/>
        <v>#N/A</v>
      </c>
      <c r="S1936" s="77">
        <f ca="1">SUM(L$4:L1936)</f>
        <v>2.0942968194393936</v>
      </c>
      <c r="T1936" s="80">
        <f t="shared" ca="1" si="520"/>
        <v>1</v>
      </c>
      <c r="U1936" s="80" t="e">
        <f t="shared" ca="1" si="521"/>
        <v>#N/A</v>
      </c>
      <c r="V1936" s="2"/>
      <c r="W1936" s="2"/>
      <c r="X1936" s="2"/>
      <c r="Y1936" s="2"/>
      <c r="AB1936" s="6"/>
      <c r="AC1936" s="6"/>
      <c r="AP1936" s="35" t="e">
        <f t="shared" si="523"/>
        <v>#N/A</v>
      </c>
      <c r="AQ1936" s="78" t="e">
        <f t="shared" ca="1" si="524"/>
        <v>#N/A</v>
      </c>
    </row>
    <row r="1937" spans="1:43">
      <c r="A1937" s="74">
        <v>2.29666519026153</v>
      </c>
      <c r="B1937" s="74">
        <v>23459</v>
      </c>
      <c r="C1937" s="35">
        <v>1.46341463414634E-2</v>
      </c>
      <c r="D1937" s="35">
        <f t="shared" ca="1" si="511"/>
        <v>24</v>
      </c>
      <c r="E1937" s="35">
        <f t="shared" ca="1" si="512"/>
        <v>7.7985731045405093E-4</v>
      </c>
      <c r="F1937" s="35">
        <f ca="1">E1937*'Input Sheet'!$D$2/SUM(OFFSET($E$4,0,0,'Input Sheet'!$D$2))</f>
        <v>0.36372491720241751</v>
      </c>
      <c r="G1937" s="35">
        <f t="shared" si="513"/>
        <v>2.29666519026153</v>
      </c>
      <c r="H1937" s="35">
        <f t="shared" si="514"/>
        <v>2</v>
      </c>
      <c r="J1937" s="19">
        <v>1934</v>
      </c>
      <c r="K1937" s="30" t="str">
        <f t="shared" si="515"/>
        <v/>
      </c>
      <c r="L1937" s="77" t="str">
        <f t="shared" si="516"/>
        <v/>
      </c>
      <c r="M1937" s="27" t="str">
        <f t="shared" si="522"/>
        <v/>
      </c>
      <c r="N1937" s="22" t="str">
        <f t="shared" si="517"/>
        <v/>
      </c>
      <c r="O1937" s="28" t="str">
        <f t="shared" ca="1" si="518"/>
        <v/>
      </c>
      <c r="P1937" s="28" t="str">
        <f t="shared" ca="1" si="519"/>
        <v/>
      </c>
      <c r="Q1937" s="20" t="str">
        <f ca="1">IF(O1937="","",SUM($P$4:$P1937))</f>
        <v/>
      </c>
      <c r="R1937" s="28" t="e">
        <f t="shared" si="510"/>
        <v>#N/A</v>
      </c>
      <c r="S1937" s="77">
        <f ca="1">SUM(L$4:L1937)</f>
        <v>2.0942968194393936</v>
      </c>
      <c r="T1937" s="80">
        <f t="shared" ca="1" si="520"/>
        <v>1</v>
      </c>
      <c r="U1937" s="80" t="e">
        <f t="shared" ca="1" si="521"/>
        <v>#N/A</v>
      </c>
      <c r="V1937" s="2"/>
      <c r="W1937" s="2"/>
      <c r="X1937" s="2"/>
      <c r="Y1937" s="2"/>
      <c r="AB1937" s="6"/>
      <c r="AC1937" s="6"/>
      <c r="AP1937" s="35" t="e">
        <f t="shared" si="523"/>
        <v>#N/A</v>
      </c>
      <c r="AQ1937" s="78" t="e">
        <f t="shared" ca="1" si="524"/>
        <v>#N/A</v>
      </c>
    </row>
    <row r="1938" spans="1:43">
      <c r="A1938" s="74">
        <v>2.7259116322950501</v>
      </c>
      <c r="B1938" s="74">
        <v>23460</v>
      </c>
      <c r="C1938" s="35">
        <v>0</v>
      </c>
      <c r="D1938" s="35">
        <f t="shared" ca="1" si="511"/>
        <v>33</v>
      </c>
      <c r="E1938" s="35">
        <f t="shared" ca="1" si="512"/>
        <v>1.1903085264824986E-3</v>
      </c>
      <c r="F1938" s="35">
        <f ca="1">E1938*'Input Sheet'!$D$2/SUM(OFFSET($E$4,0,0,'Input Sheet'!$D$2))</f>
        <v>0.55515908415105819</v>
      </c>
      <c r="G1938" s="35" t="str">
        <f t="shared" si="513"/>
        <v/>
      </c>
      <c r="H1938" s="35" t="str">
        <f t="shared" si="514"/>
        <v/>
      </c>
      <c r="J1938" s="19">
        <v>1935</v>
      </c>
      <c r="K1938" s="30" t="str">
        <f t="shared" si="515"/>
        <v/>
      </c>
      <c r="L1938" s="77" t="str">
        <f t="shared" si="516"/>
        <v/>
      </c>
      <c r="M1938" s="27" t="str">
        <f t="shared" si="522"/>
        <v/>
      </c>
      <c r="N1938" s="22" t="str">
        <f t="shared" si="517"/>
        <v/>
      </c>
      <c r="O1938" s="28" t="str">
        <f t="shared" ca="1" si="518"/>
        <v/>
      </c>
      <c r="P1938" s="28" t="str">
        <f t="shared" ca="1" si="519"/>
        <v/>
      </c>
      <c r="Q1938" s="20" t="str">
        <f ca="1">IF(O1938="","",SUM($P$4:$P1938))</f>
        <v/>
      </c>
      <c r="R1938" s="28" t="e">
        <f t="shared" si="510"/>
        <v>#N/A</v>
      </c>
      <c r="S1938" s="77">
        <f ca="1">SUM(L$4:L1938)</f>
        <v>2.0942968194393936</v>
      </c>
      <c r="T1938" s="80">
        <f t="shared" ca="1" si="520"/>
        <v>1</v>
      </c>
      <c r="U1938" s="80" t="e">
        <f t="shared" ca="1" si="521"/>
        <v>#N/A</v>
      </c>
      <c r="V1938" s="2"/>
      <c r="W1938" s="2"/>
      <c r="X1938" s="2"/>
      <c r="Y1938" s="2"/>
      <c r="AB1938" s="6"/>
      <c r="AC1938" s="6"/>
      <c r="AP1938" s="35" t="e">
        <f t="shared" si="523"/>
        <v>#N/A</v>
      </c>
      <c r="AQ1938" s="78" t="e">
        <f t="shared" ca="1" si="524"/>
        <v>#N/A</v>
      </c>
    </row>
    <row r="1939" spans="1:43">
      <c r="A1939" s="74">
        <v>2.7951845896824201</v>
      </c>
      <c r="B1939" s="74">
        <v>23461</v>
      </c>
      <c r="C1939" s="35">
        <v>4.3478260869565201E-3</v>
      </c>
      <c r="D1939" s="35">
        <f t="shared" ca="1" si="511"/>
        <v>34</v>
      </c>
      <c r="E1939" s="35">
        <f t="shared" ca="1" si="512"/>
        <v>1.3846446124388249E-3</v>
      </c>
      <c r="F1939" s="35">
        <f ca="1">E1939*'Input Sheet'!$D$2/SUM(OFFSET($E$4,0,0,'Input Sheet'!$D$2))</f>
        <v>0.64579730197163909</v>
      </c>
      <c r="G1939" s="35">
        <f t="shared" si="513"/>
        <v>2.7951845896824201</v>
      </c>
      <c r="H1939" s="35">
        <f t="shared" si="514"/>
        <v>1</v>
      </c>
      <c r="J1939" s="19">
        <v>1936</v>
      </c>
      <c r="K1939" s="30" t="str">
        <f t="shared" si="515"/>
        <v/>
      </c>
      <c r="L1939" s="77" t="str">
        <f t="shared" si="516"/>
        <v/>
      </c>
      <c r="M1939" s="27" t="str">
        <f t="shared" si="522"/>
        <v/>
      </c>
      <c r="N1939" s="22" t="str">
        <f t="shared" si="517"/>
        <v/>
      </c>
      <c r="O1939" s="28" t="str">
        <f t="shared" ca="1" si="518"/>
        <v/>
      </c>
      <c r="P1939" s="28" t="str">
        <f t="shared" ca="1" si="519"/>
        <v/>
      </c>
      <c r="Q1939" s="20" t="str">
        <f ca="1">IF(O1939="","",SUM($P$4:$P1939))</f>
        <v/>
      </c>
      <c r="R1939" s="28" t="e">
        <f t="shared" si="510"/>
        <v>#N/A</v>
      </c>
      <c r="S1939" s="77">
        <f ca="1">SUM(L$4:L1939)</f>
        <v>2.0942968194393936</v>
      </c>
      <c r="T1939" s="80">
        <f t="shared" ca="1" si="520"/>
        <v>1</v>
      </c>
      <c r="U1939" s="80" t="e">
        <f t="shared" ca="1" si="521"/>
        <v>#N/A</v>
      </c>
      <c r="V1939" s="2"/>
      <c r="W1939" s="2"/>
      <c r="X1939" s="2"/>
      <c r="Y1939" s="2"/>
      <c r="AB1939" s="6"/>
      <c r="AC1939" s="6"/>
      <c r="AP1939" s="35" t="e">
        <f t="shared" si="523"/>
        <v>#N/A</v>
      </c>
      <c r="AQ1939" s="78" t="e">
        <f t="shared" ca="1" si="524"/>
        <v>#N/A</v>
      </c>
    </row>
    <row r="1940" spans="1:43">
      <c r="A1940" s="74">
        <v>2.7168377232995198</v>
      </c>
      <c r="B1940" s="74">
        <v>23464</v>
      </c>
      <c r="C1940" s="35">
        <v>0</v>
      </c>
      <c r="D1940" s="35">
        <f t="shared" ca="1" si="511"/>
        <v>32</v>
      </c>
      <c r="E1940" s="35">
        <f t="shared" ca="1" si="512"/>
        <v>9.4891728684618783E-4</v>
      </c>
      <c r="F1940" s="35">
        <f ca="1">E1940*'Input Sheet'!$D$2/SUM(OFFSET($E$4,0,0,'Input Sheet'!$D$2))</f>
        <v>0.44257437477776673</v>
      </c>
      <c r="G1940" s="35" t="str">
        <f t="shared" si="513"/>
        <v/>
      </c>
      <c r="H1940" s="35" t="str">
        <f t="shared" si="514"/>
        <v/>
      </c>
      <c r="J1940" s="19">
        <v>1937</v>
      </c>
      <c r="K1940" s="30" t="str">
        <f t="shared" si="515"/>
        <v/>
      </c>
      <c r="L1940" s="77" t="str">
        <f t="shared" si="516"/>
        <v/>
      </c>
      <c r="M1940" s="27" t="str">
        <f t="shared" si="522"/>
        <v/>
      </c>
      <c r="N1940" s="22" t="str">
        <f t="shared" si="517"/>
        <v/>
      </c>
      <c r="O1940" s="28" t="str">
        <f t="shared" ca="1" si="518"/>
        <v/>
      </c>
      <c r="P1940" s="28" t="str">
        <f t="shared" ca="1" si="519"/>
        <v/>
      </c>
      <c r="Q1940" s="20" t="str">
        <f ca="1">IF(O1940="","",SUM($P$4:$P1940))</f>
        <v/>
      </c>
      <c r="R1940" s="28" t="e">
        <f t="shared" si="510"/>
        <v>#N/A</v>
      </c>
      <c r="S1940" s="77">
        <f ca="1">SUM(L$4:L1940)</f>
        <v>2.0942968194393936</v>
      </c>
      <c r="T1940" s="80">
        <f t="shared" ca="1" si="520"/>
        <v>1</v>
      </c>
      <c r="U1940" s="80" t="e">
        <f t="shared" ca="1" si="521"/>
        <v>#N/A</v>
      </c>
      <c r="V1940" s="2"/>
      <c r="W1940" s="2"/>
      <c r="X1940" s="2"/>
      <c r="Y1940" s="2"/>
      <c r="AB1940" s="6"/>
      <c r="AC1940" s="6"/>
      <c r="AP1940" s="35" t="e">
        <f t="shared" si="523"/>
        <v>#N/A</v>
      </c>
      <c r="AQ1940" s="78" t="e">
        <f t="shared" ca="1" si="524"/>
        <v>#N/A</v>
      </c>
    </row>
    <row r="1941" spans="1:43">
      <c r="A1941" s="74">
        <v>2.60530504614111</v>
      </c>
      <c r="B1941" s="74">
        <v>23465</v>
      </c>
      <c r="C1941" s="35">
        <v>0</v>
      </c>
      <c r="D1941" s="35">
        <f t="shared" ca="1" si="511"/>
        <v>30</v>
      </c>
      <c r="E1941" s="35">
        <f t="shared" ca="1" si="512"/>
        <v>1.2681791777477088E-3</v>
      </c>
      <c r="F1941" s="35">
        <f ca="1">E1941*'Input Sheet'!$D$2/SUM(OFFSET($E$4,0,0,'Input Sheet'!$D$2))</f>
        <v>0.59147790274037981</v>
      </c>
      <c r="G1941" s="35" t="str">
        <f t="shared" si="513"/>
        <v/>
      </c>
      <c r="H1941" s="35" t="str">
        <f t="shared" si="514"/>
        <v/>
      </c>
      <c r="J1941" s="19">
        <v>1938</v>
      </c>
      <c r="K1941" s="30" t="str">
        <f t="shared" si="515"/>
        <v/>
      </c>
      <c r="L1941" s="77" t="str">
        <f t="shared" si="516"/>
        <v/>
      </c>
      <c r="M1941" s="27" t="str">
        <f t="shared" si="522"/>
        <v/>
      </c>
      <c r="N1941" s="22" t="str">
        <f t="shared" si="517"/>
        <v/>
      </c>
      <c r="O1941" s="28" t="str">
        <f t="shared" ca="1" si="518"/>
        <v/>
      </c>
      <c r="P1941" s="28" t="str">
        <f t="shared" ca="1" si="519"/>
        <v/>
      </c>
      <c r="Q1941" s="20" t="str">
        <f ca="1">IF(O1941="","",SUM($P$4:$P1941))</f>
        <v/>
      </c>
      <c r="R1941" s="28" t="e">
        <f t="shared" si="510"/>
        <v>#N/A</v>
      </c>
      <c r="S1941" s="77">
        <f ca="1">SUM(L$4:L1941)</f>
        <v>2.0942968194393936</v>
      </c>
      <c r="T1941" s="80">
        <f t="shared" ca="1" si="520"/>
        <v>1</v>
      </c>
      <c r="U1941" s="80" t="e">
        <f t="shared" ca="1" si="521"/>
        <v>#N/A</v>
      </c>
      <c r="V1941" s="2"/>
      <c r="W1941" s="2"/>
      <c r="X1941" s="2"/>
      <c r="Y1941" s="2"/>
      <c r="AB1941" s="6"/>
      <c r="AC1941" s="6"/>
      <c r="AP1941" s="35" t="e">
        <f t="shared" si="523"/>
        <v>#N/A</v>
      </c>
      <c r="AQ1941" s="78" t="e">
        <f t="shared" ca="1" si="524"/>
        <v>#N/A</v>
      </c>
    </row>
    <row r="1942" spans="1:43">
      <c r="A1942" s="74">
        <v>2.6190933306267401</v>
      </c>
      <c r="B1942" s="74">
        <v>23466</v>
      </c>
      <c r="C1942" s="35">
        <v>2.3148148148148098E-2</v>
      </c>
      <c r="D1942" s="35">
        <f t="shared" ca="1" si="511"/>
        <v>30</v>
      </c>
      <c r="E1942" s="35">
        <f t="shared" ca="1" si="512"/>
        <v>1.2681791777477088E-3</v>
      </c>
      <c r="F1942" s="35">
        <f ca="1">E1942*'Input Sheet'!$D$2/SUM(OFFSET($E$4,0,0,'Input Sheet'!$D$2))</f>
        <v>0.59147790274037981</v>
      </c>
      <c r="G1942" s="35">
        <f t="shared" si="513"/>
        <v>2.6190933306267401</v>
      </c>
      <c r="H1942" s="35">
        <f t="shared" si="514"/>
        <v>1</v>
      </c>
      <c r="J1942" s="19">
        <v>1939</v>
      </c>
      <c r="K1942" s="30" t="str">
        <f t="shared" si="515"/>
        <v/>
      </c>
      <c r="L1942" s="77" t="str">
        <f t="shared" si="516"/>
        <v/>
      </c>
      <c r="M1942" s="27" t="str">
        <f t="shared" si="522"/>
        <v/>
      </c>
      <c r="N1942" s="22" t="str">
        <f t="shared" si="517"/>
        <v/>
      </c>
      <c r="O1942" s="28" t="str">
        <f t="shared" ca="1" si="518"/>
        <v/>
      </c>
      <c r="P1942" s="28" t="str">
        <f t="shared" ca="1" si="519"/>
        <v/>
      </c>
      <c r="Q1942" s="20" t="str">
        <f ca="1">IF(O1942="","",SUM($P$4:$P1942))</f>
        <v/>
      </c>
      <c r="R1942" s="28" t="e">
        <f t="shared" si="510"/>
        <v>#N/A</v>
      </c>
      <c r="S1942" s="77">
        <f ca="1">SUM(L$4:L1942)</f>
        <v>2.0942968194393936</v>
      </c>
      <c r="T1942" s="80">
        <f t="shared" ca="1" si="520"/>
        <v>1</v>
      </c>
      <c r="U1942" s="80" t="e">
        <f t="shared" ca="1" si="521"/>
        <v>#N/A</v>
      </c>
      <c r="V1942" s="2"/>
      <c r="W1942" s="2"/>
      <c r="X1942" s="2"/>
      <c r="Y1942" s="2"/>
      <c r="AB1942" s="6"/>
      <c r="AC1942" s="6"/>
      <c r="AP1942" s="35" t="e">
        <f t="shared" si="523"/>
        <v>#N/A</v>
      </c>
      <c r="AQ1942" s="78" t="e">
        <f t="shared" ca="1" si="524"/>
        <v>#N/A</v>
      </c>
    </row>
    <row r="1943" spans="1:43">
      <c r="A1943" s="74">
        <v>2.2718416065364999</v>
      </c>
      <c r="B1943" s="74">
        <v>23468</v>
      </c>
      <c r="C1943" s="35">
        <v>0</v>
      </c>
      <c r="D1943" s="35">
        <f t="shared" ca="1" si="511"/>
        <v>23</v>
      </c>
      <c r="E1943" s="35">
        <f t="shared" ca="1" si="512"/>
        <v>6.587144272767226E-4</v>
      </c>
      <c r="F1943" s="35">
        <f ca="1">E1943*'Input Sheet'!$D$2/SUM(OFFSET($E$4,0,0,'Input Sheet'!$D$2))</f>
        <v>0.30722395919039147</v>
      </c>
      <c r="G1943" s="35" t="str">
        <f t="shared" si="513"/>
        <v/>
      </c>
      <c r="H1943" s="35" t="str">
        <f t="shared" si="514"/>
        <v/>
      </c>
      <c r="J1943" s="19">
        <v>1940</v>
      </c>
      <c r="K1943" s="30" t="str">
        <f t="shared" si="515"/>
        <v/>
      </c>
      <c r="L1943" s="77" t="str">
        <f t="shared" si="516"/>
        <v/>
      </c>
      <c r="M1943" s="27" t="str">
        <f t="shared" si="522"/>
        <v/>
      </c>
      <c r="N1943" s="22" t="str">
        <f t="shared" si="517"/>
        <v/>
      </c>
      <c r="O1943" s="28" t="str">
        <f t="shared" ca="1" si="518"/>
        <v/>
      </c>
      <c r="P1943" s="28" t="str">
        <f t="shared" ca="1" si="519"/>
        <v/>
      </c>
      <c r="Q1943" s="20" t="str">
        <f ca="1">IF(O1943="","",SUM($P$4:$P1943))</f>
        <v/>
      </c>
      <c r="R1943" s="28" t="e">
        <f t="shared" si="510"/>
        <v>#N/A</v>
      </c>
      <c r="S1943" s="77">
        <f ca="1">SUM(L$4:L1943)</f>
        <v>2.0942968194393936</v>
      </c>
      <c r="T1943" s="80">
        <f t="shared" ca="1" si="520"/>
        <v>1</v>
      </c>
      <c r="U1943" s="80" t="e">
        <f t="shared" ca="1" si="521"/>
        <v>#N/A</v>
      </c>
      <c r="V1943" s="2"/>
      <c r="W1943" s="2"/>
      <c r="X1943" s="2"/>
      <c r="Y1943" s="2"/>
      <c r="AB1943" s="6"/>
      <c r="AC1943" s="6"/>
      <c r="AP1943" s="35" t="e">
        <f t="shared" si="523"/>
        <v>#N/A</v>
      </c>
      <c r="AQ1943" s="78" t="e">
        <f t="shared" ca="1" si="524"/>
        <v>#N/A</v>
      </c>
    </row>
    <row r="1944" spans="1:43">
      <c r="A1944" s="74">
        <v>2.18184358794477</v>
      </c>
      <c r="B1944" s="74">
        <v>23474</v>
      </c>
      <c r="C1944" s="35">
        <v>0</v>
      </c>
      <c r="D1944" s="35">
        <f t="shared" ca="1" si="511"/>
        <v>21</v>
      </c>
      <c r="E1944" s="35">
        <f t="shared" ca="1" si="512"/>
        <v>8.8113748064288871E-4</v>
      </c>
      <c r="F1944" s="35">
        <f ca="1">E1944*'Input Sheet'!$D$2/SUM(OFFSET($E$4,0,0,'Input Sheet'!$D$2))</f>
        <v>0.41096191943649768</v>
      </c>
      <c r="G1944" s="35" t="str">
        <f t="shared" si="513"/>
        <v/>
      </c>
      <c r="H1944" s="35" t="str">
        <f t="shared" si="514"/>
        <v/>
      </c>
      <c r="J1944" s="19">
        <v>1941</v>
      </c>
      <c r="K1944" s="30" t="str">
        <f t="shared" si="515"/>
        <v/>
      </c>
      <c r="L1944" s="77" t="str">
        <f t="shared" si="516"/>
        <v/>
      </c>
      <c r="M1944" s="27" t="str">
        <f t="shared" si="522"/>
        <v/>
      </c>
      <c r="N1944" s="22" t="str">
        <f t="shared" si="517"/>
        <v/>
      </c>
      <c r="O1944" s="28" t="str">
        <f t="shared" ca="1" si="518"/>
        <v/>
      </c>
      <c r="P1944" s="28" t="str">
        <f t="shared" ca="1" si="519"/>
        <v/>
      </c>
      <c r="Q1944" s="20" t="str">
        <f ca="1">IF(O1944="","",SUM($P$4:$P1944))</f>
        <v/>
      </c>
      <c r="R1944" s="28" t="e">
        <f t="shared" ref="R1944:R2007" si="525">IF(N1944="",NA(),10^N1944)</f>
        <v>#N/A</v>
      </c>
      <c r="S1944" s="77">
        <f ca="1">SUM(L$4:L1944)</f>
        <v>2.0942968194393936</v>
      </c>
      <c r="T1944" s="80">
        <f t="shared" ca="1" si="520"/>
        <v>1</v>
      </c>
      <c r="U1944" s="80" t="e">
        <f t="shared" ca="1" si="521"/>
        <v>#N/A</v>
      </c>
      <c r="V1944" s="2"/>
      <c r="W1944" s="2"/>
      <c r="X1944" s="2"/>
      <c r="Y1944" s="2"/>
      <c r="AB1944" s="6"/>
      <c r="AC1944" s="6"/>
      <c r="AP1944" s="35" t="e">
        <f t="shared" si="523"/>
        <v>#N/A</v>
      </c>
      <c r="AQ1944" s="78" t="e">
        <f t="shared" ca="1" si="524"/>
        <v>#N/A</v>
      </c>
    </row>
    <row r="1945" spans="1:43">
      <c r="A1945" s="74">
        <v>2.2600713879850698</v>
      </c>
      <c r="B1945" s="74">
        <v>23495</v>
      </c>
      <c r="C1945" s="35">
        <v>0</v>
      </c>
      <c r="D1945" s="35">
        <f t="shared" ca="1" si="511"/>
        <v>23</v>
      </c>
      <c r="E1945" s="35">
        <f t="shared" ca="1" si="512"/>
        <v>6.587144272767226E-4</v>
      </c>
      <c r="F1945" s="35">
        <f ca="1">E1945*'Input Sheet'!$D$2/SUM(OFFSET($E$4,0,0,'Input Sheet'!$D$2))</f>
        <v>0.30722395919039147</v>
      </c>
      <c r="G1945" s="35" t="str">
        <f t="shared" si="513"/>
        <v/>
      </c>
      <c r="H1945" s="35" t="str">
        <f t="shared" si="514"/>
        <v/>
      </c>
      <c r="J1945" s="19">
        <v>1942</v>
      </c>
      <c r="K1945" s="30" t="str">
        <f t="shared" si="515"/>
        <v/>
      </c>
      <c r="L1945" s="77" t="str">
        <f t="shared" si="516"/>
        <v/>
      </c>
      <c r="M1945" s="27" t="str">
        <f t="shared" si="522"/>
        <v/>
      </c>
      <c r="N1945" s="22" t="str">
        <f t="shared" si="517"/>
        <v/>
      </c>
      <c r="O1945" s="28" t="str">
        <f t="shared" ca="1" si="518"/>
        <v/>
      </c>
      <c r="P1945" s="28" t="str">
        <f t="shared" ca="1" si="519"/>
        <v/>
      </c>
      <c r="Q1945" s="20" t="str">
        <f ca="1">IF(O1945="","",SUM($P$4:$P1945))</f>
        <v/>
      </c>
      <c r="R1945" s="28" t="e">
        <f t="shared" si="525"/>
        <v>#N/A</v>
      </c>
      <c r="S1945" s="77">
        <f ca="1">SUM(L$4:L1945)</f>
        <v>2.0942968194393936</v>
      </c>
      <c r="T1945" s="80">
        <f t="shared" ca="1" si="520"/>
        <v>1</v>
      </c>
      <c r="U1945" s="80" t="e">
        <f t="shared" ca="1" si="521"/>
        <v>#N/A</v>
      </c>
      <c r="V1945" s="2"/>
      <c r="W1945" s="2"/>
      <c r="X1945" s="2"/>
      <c r="Y1945" s="2"/>
      <c r="AB1945" s="6"/>
      <c r="AC1945" s="6"/>
      <c r="AP1945" s="35" t="e">
        <f t="shared" si="523"/>
        <v>#N/A</v>
      </c>
      <c r="AQ1945" s="78" t="e">
        <f t="shared" ca="1" si="524"/>
        <v>#N/A</v>
      </c>
    </row>
    <row r="1946" spans="1:43">
      <c r="A1946" s="74">
        <v>2.2624510897304302</v>
      </c>
      <c r="B1946" s="74">
        <v>23496</v>
      </c>
      <c r="C1946" s="35">
        <v>4.3103448275862103E-3</v>
      </c>
      <c r="D1946" s="35">
        <f t="shared" ca="1" si="511"/>
        <v>23</v>
      </c>
      <c r="E1946" s="35">
        <f t="shared" ca="1" si="512"/>
        <v>6.587144272767226E-4</v>
      </c>
      <c r="F1946" s="35">
        <f ca="1">E1946*'Input Sheet'!$D$2/SUM(OFFSET($E$4,0,0,'Input Sheet'!$D$2))</f>
        <v>0.30722395919039147</v>
      </c>
      <c r="G1946" s="35">
        <f t="shared" si="513"/>
        <v>2.2624510897304302</v>
      </c>
      <c r="H1946" s="35">
        <f t="shared" si="514"/>
        <v>8</v>
      </c>
      <c r="J1946" s="19">
        <v>1943</v>
      </c>
      <c r="K1946" s="30" t="str">
        <f t="shared" si="515"/>
        <v/>
      </c>
      <c r="L1946" s="77" t="str">
        <f t="shared" si="516"/>
        <v/>
      </c>
      <c r="M1946" s="27" t="str">
        <f t="shared" si="522"/>
        <v/>
      </c>
      <c r="N1946" s="22" t="str">
        <f t="shared" si="517"/>
        <v/>
      </c>
      <c r="O1946" s="28" t="str">
        <f t="shared" ca="1" si="518"/>
        <v/>
      </c>
      <c r="P1946" s="28" t="str">
        <f t="shared" ca="1" si="519"/>
        <v/>
      </c>
      <c r="Q1946" s="20" t="str">
        <f ca="1">IF(O1946="","",SUM($P$4:$P1946))</f>
        <v/>
      </c>
      <c r="R1946" s="28" t="e">
        <f t="shared" si="525"/>
        <v>#N/A</v>
      </c>
      <c r="S1946" s="77">
        <f ca="1">SUM(L$4:L1946)</f>
        <v>2.0942968194393936</v>
      </c>
      <c r="T1946" s="80">
        <f t="shared" ca="1" si="520"/>
        <v>1</v>
      </c>
      <c r="U1946" s="80" t="e">
        <f t="shared" ca="1" si="521"/>
        <v>#N/A</v>
      </c>
      <c r="V1946" s="2"/>
      <c r="W1946" s="2"/>
      <c r="X1946" s="2"/>
      <c r="Y1946" s="2"/>
      <c r="AB1946" s="6"/>
      <c r="AC1946" s="6"/>
      <c r="AP1946" s="35" t="e">
        <f t="shared" si="523"/>
        <v>#N/A</v>
      </c>
      <c r="AQ1946" s="78" t="e">
        <f t="shared" ca="1" si="524"/>
        <v>#N/A</v>
      </c>
    </row>
    <row r="1947" spans="1:43">
      <c r="A1947" s="74">
        <v>2.2278867046136699</v>
      </c>
      <c r="B1947" s="74">
        <v>23497</v>
      </c>
      <c r="C1947" s="35">
        <v>0</v>
      </c>
      <c r="D1947" s="35">
        <f t="shared" ca="1" si="511"/>
        <v>22</v>
      </c>
      <c r="E1947" s="35">
        <f t="shared" ca="1" si="512"/>
        <v>6.717582773218062E-4</v>
      </c>
      <c r="F1947" s="35">
        <f ca="1">E1947*'Input Sheet'!$D$2/SUM(OFFSET($E$4,0,0,'Input Sheet'!$D$2))</f>
        <v>0.31330760194663687</v>
      </c>
      <c r="G1947" s="35" t="str">
        <f t="shared" si="513"/>
        <v/>
      </c>
      <c r="H1947" s="35" t="str">
        <f t="shared" si="514"/>
        <v/>
      </c>
      <c r="J1947" s="19">
        <v>1944</v>
      </c>
      <c r="K1947" s="30" t="str">
        <f t="shared" si="515"/>
        <v/>
      </c>
      <c r="L1947" s="77" t="str">
        <f t="shared" si="516"/>
        <v/>
      </c>
      <c r="M1947" s="27" t="str">
        <f t="shared" si="522"/>
        <v/>
      </c>
      <c r="N1947" s="22" t="str">
        <f t="shared" si="517"/>
        <v/>
      </c>
      <c r="O1947" s="28" t="str">
        <f t="shared" ca="1" si="518"/>
        <v/>
      </c>
      <c r="P1947" s="28" t="str">
        <f t="shared" ca="1" si="519"/>
        <v/>
      </c>
      <c r="Q1947" s="20" t="str">
        <f ca="1">IF(O1947="","",SUM($P$4:$P1947))</f>
        <v/>
      </c>
      <c r="R1947" s="28" t="e">
        <f t="shared" si="525"/>
        <v>#N/A</v>
      </c>
      <c r="S1947" s="77">
        <f ca="1">SUM(L$4:L1947)</f>
        <v>2.0942968194393936</v>
      </c>
      <c r="T1947" s="80">
        <f t="shared" ca="1" si="520"/>
        <v>1</v>
      </c>
      <c r="U1947" s="80" t="e">
        <f t="shared" ca="1" si="521"/>
        <v>#N/A</v>
      </c>
      <c r="V1947" s="2"/>
      <c r="W1947" s="2"/>
      <c r="X1947" s="2"/>
      <c r="Y1947" s="2"/>
      <c r="AB1947" s="6"/>
      <c r="AC1947" s="6"/>
      <c r="AP1947" s="35" t="e">
        <f t="shared" si="523"/>
        <v>#N/A</v>
      </c>
      <c r="AQ1947" s="78" t="e">
        <f t="shared" ca="1" si="524"/>
        <v>#N/A</v>
      </c>
    </row>
    <row r="1948" spans="1:43">
      <c r="A1948" s="74">
        <v>2.5037906830571801</v>
      </c>
      <c r="B1948" s="74">
        <v>23501</v>
      </c>
      <c r="C1948" s="35">
        <v>0</v>
      </c>
      <c r="D1948" s="35">
        <f t="shared" ca="1" si="511"/>
        <v>28</v>
      </c>
      <c r="E1948" s="35">
        <f t="shared" ca="1" si="512"/>
        <v>1.1799580175565639E-3</v>
      </c>
      <c r="F1948" s="35">
        <f ca="1">E1948*'Input Sheet'!$D$2/SUM(OFFSET($E$4,0,0,'Input Sheet'!$D$2))</f>
        <v>0.55033161385409246</v>
      </c>
      <c r="G1948" s="35" t="str">
        <f t="shared" si="513"/>
        <v/>
      </c>
      <c r="H1948" s="35" t="str">
        <f t="shared" si="514"/>
        <v/>
      </c>
      <c r="J1948" s="19">
        <v>1945</v>
      </c>
      <c r="K1948" s="30" t="str">
        <f t="shared" si="515"/>
        <v/>
      </c>
      <c r="L1948" s="77" t="str">
        <f t="shared" si="516"/>
        <v/>
      </c>
      <c r="M1948" s="27" t="str">
        <f t="shared" si="522"/>
        <v/>
      </c>
      <c r="N1948" s="22" t="str">
        <f t="shared" si="517"/>
        <v/>
      </c>
      <c r="O1948" s="28" t="str">
        <f t="shared" ca="1" si="518"/>
        <v/>
      </c>
      <c r="P1948" s="28" t="str">
        <f t="shared" ca="1" si="519"/>
        <v/>
      </c>
      <c r="Q1948" s="20" t="str">
        <f ca="1">IF(O1948="","",SUM($P$4:$P1948))</f>
        <v/>
      </c>
      <c r="R1948" s="28" t="e">
        <f t="shared" si="525"/>
        <v>#N/A</v>
      </c>
      <c r="S1948" s="77">
        <f ca="1">SUM(L$4:L1948)</f>
        <v>2.0942968194393936</v>
      </c>
      <c r="T1948" s="80">
        <f t="shared" ca="1" si="520"/>
        <v>1</v>
      </c>
      <c r="U1948" s="80" t="e">
        <f t="shared" ca="1" si="521"/>
        <v>#N/A</v>
      </c>
      <c r="V1948" s="2"/>
      <c r="W1948" s="2"/>
      <c r="X1948" s="2"/>
      <c r="Y1948" s="2"/>
      <c r="AB1948" s="6"/>
      <c r="AC1948" s="6"/>
      <c r="AP1948" s="35" t="e">
        <f t="shared" si="523"/>
        <v>#N/A</v>
      </c>
      <c r="AQ1948" s="78" t="e">
        <f t="shared" ca="1" si="524"/>
        <v>#N/A</v>
      </c>
    </row>
    <row r="1949" spans="1:43">
      <c r="A1949" s="74">
        <v>2.0863598306747502</v>
      </c>
      <c r="B1949" s="74">
        <v>24854</v>
      </c>
      <c r="C1949" s="35">
        <v>2.0942408376963401E-2</v>
      </c>
      <c r="D1949" s="35">
        <f t="shared" ca="1" si="511"/>
        <v>19</v>
      </c>
      <c r="E1949" s="35">
        <f t="shared" ca="1" si="512"/>
        <v>1.0051494223629991E-3</v>
      </c>
      <c r="F1949" s="35">
        <f ca="1">E1949*'Input Sheet'!$D$2/SUM(OFFSET($E$4,0,0,'Input Sheet'!$D$2))</f>
        <v>0.46880100439422701</v>
      </c>
      <c r="G1949" s="35">
        <f t="shared" si="513"/>
        <v>2.0863598306747502</v>
      </c>
      <c r="H1949" s="35">
        <f t="shared" si="514"/>
        <v>6</v>
      </c>
      <c r="J1949" s="19">
        <v>1946</v>
      </c>
      <c r="K1949" s="30" t="str">
        <f t="shared" si="515"/>
        <v/>
      </c>
      <c r="L1949" s="77" t="str">
        <f t="shared" si="516"/>
        <v/>
      </c>
      <c r="M1949" s="27" t="str">
        <f t="shared" si="522"/>
        <v/>
      </c>
      <c r="N1949" s="22" t="str">
        <f t="shared" si="517"/>
        <v/>
      </c>
      <c r="O1949" s="28" t="str">
        <f t="shared" ca="1" si="518"/>
        <v/>
      </c>
      <c r="P1949" s="28" t="str">
        <f t="shared" ca="1" si="519"/>
        <v/>
      </c>
      <c r="Q1949" s="20" t="str">
        <f ca="1">IF(O1949="","",SUM($P$4:$P1949))</f>
        <v/>
      </c>
      <c r="R1949" s="28" t="e">
        <f t="shared" si="525"/>
        <v>#N/A</v>
      </c>
      <c r="S1949" s="77">
        <f ca="1">SUM(L$4:L1949)</f>
        <v>2.0942968194393936</v>
      </c>
      <c r="T1949" s="80">
        <f t="shared" ca="1" si="520"/>
        <v>1</v>
      </c>
      <c r="U1949" s="80" t="e">
        <f t="shared" ca="1" si="521"/>
        <v>#N/A</v>
      </c>
      <c r="V1949" s="2"/>
      <c r="W1949" s="2"/>
      <c r="X1949" s="2"/>
      <c r="Y1949" s="2"/>
      <c r="AB1949" s="6"/>
      <c r="AC1949" s="6"/>
      <c r="AP1949" s="35" t="e">
        <f t="shared" si="523"/>
        <v>#N/A</v>
      </c>
      <c r="AQ1949" s="78" t="e">
        <f t="shared" ca="1" si="524"/>
        <v>#N/A</v>
      </c>
    </row>
    <row r="1950" spans="1:43">
      <c r="A1950" s="74">
        <v>2.2718416065364999</v>
      </c>
      <c r="B1950" s="74">
        <v>24856</v>
      </c>
      <c r="C1950" s="35">
        <v>0</v>
      </c>
      <c r="D1950" s="35">
        <f t="shared" ca="1" si="511"/>
        <v>23</v>
      </c>
      <c r="E1950" s="35">
        <f t="shared" ca="1" si="512"/>
        <v>6.587144272767226E-4</v>
      </c>
      <c r="F1950" s="35">
        <f ca="1">E1950*'Input Sheet'!$D$2/SUM(OFFSET($E$4,0,0,'Input Sheet'!$D$2))</f>
        <v>0.30722395919039147</v>
      </c>
      <c r="G1950" s="35" t="str">
        <f t="shared" si="513"/>
        <v/>
      </c>
      <c r="H1950" s="35" t="str">
        <f t="shared" si="514"/>
        <v/>
      </c>
      <c r="J1950" s="19">
        <v>1947</v>
      </c>
      <c r="K1950" s="30" t="str">
        <f t="shared" si="515"/>
        <v/>
      </c>
      <c r="L1950" s="77" t="str">
        <f t="shared" si="516"/>
        <v/>
      </c>
      <c r="M1950" s="27" t="str">
        <f t="shared" si="522"/>
        <v/>
      </c>
      <c r="N1950" s="22" t="str">
        <f t="shared" si="517"/>
        <v/>
      </c>
      <c r="O1950" s="28" t="str">
        <f t="shared" ca="1" si="518"/>
        <v/>
      </c>
      <c r="P1950" s="28" t="str">
        <f t="shared" ca="1" si="519"/>
        <v/>
      </c>
      <c r="Q1950" s="20" t="str">
        <f ca="1">IF(O1950="","",SUM($P$4:$P1950))</f>
        <v/>
      </c>
      <c r="R1950" s="28" t="e">
        <f t="shared" si="525"/>
        <v>#N/A</v>
      </c>
      <c r="S1950" s="77">
        <f ca="1">SUM(L$4:L1950)</f>
        <v>2.0942968194393936</v>
      </c>
      <c r="T1950" s="80">
        <f t="shared" ca="1" si="520"/>
        <v>1</v>
      </c>
      <c r="U1950" s="80" t="e">
        <f t="shared" ca="1" si="521"/>
        <v>#N/A</v>
      </c>
      <c r="V1950" s="2"/>
      <c r="W1950" s="2"/>
      <c r="X1950" s="2"/>
      <c r="Y1950" s="2"/>
      <c r="AB1950" s="6"/>
      <c r="AC1950" s="6"/>
      <c r="AP1950" s="35" t="e">
        <f t="shared" si="523"/>
        <v>#N/A</v>
      </c>
      <c r="AQ1950" s="78" t="e">
        <f t="shared" ca="1" si="524"/>
        <v>#N/A</v>
      </c>
    </row>
    <row r="1951" spans="1:43">
      <c r="A1951" s="74">
        <v>2.0453229787866598</v>
      </c>
      <c r="B1951" s="74">
        <v>24858</v>
      </c>
      <c r="C1951" s="35">
        <v>0</v>
      </c>
      <c r="D1951" s="35">
        <f t="shared" ca="1" si="511"/>
        <v>18</v>
      </c>
      <c r="E1951" s="35">
        <f t="shared" ca="1" si="512"/>
        <v>1.4283702317789985E-3</v>
      </c>
      <c r="F1951" s="35">
        <f ca="1">E1951*'Input Sheet'!$D$2/SUM(OFFSET($E$4,0,0,'Input Sheet'!$D$2))</f>
        <v>0.66619090098126998</v>
      </c>
      <c r="G1951" s="35" t="str">
        <f t="shared" si="513"/>
        <v/>
      </c>
      <c r="H1951" s="35" t="str">
        <f t="shared" si="514"/>
        <v/>
      </c>
      <c r="J1951" s="19">
        <v>1948</v>
      </c>
      <c r="K1951" s="30" t="str">
        <f t="shared" si="515"/>
        <v/>
      </c>
      <c r="L1951" s="77" t="str">
        <f t="shared" si="516"/>
        <v/>
      </c>
      <c r="M1951" s="27" t="str">
        <f t="shared" si="522"/>
        <v/>
      </c>
      <c r="N1951" s="22" t="str">
        <f t="shared" si="517"/>
        <v/>
      </c>
      <c r="O1951" s="28" t="str">
        <f t="shared" ca="1" si="518"/>
        <v/>
      </c>
      <c r="P1951" s="28" t="str">
        <f t="shared" ca="1" si="519"/>
        <v/>
      </c>
      <c r="Q1951" s="20" t="str">
        <f ca="1">IF(O1951="","",SUM($P$4:$P1951))</f>
        <v/>
      </c>
      <c r="R1951" s="28" t="e">
        <f t="shared" si="525"/>
        <v>#N/A</v>
      </c>
      <c r="S1951" s="77">
        <f ca="1">SUM(L$4:L1951)</f>
        <v>2.0942968194393936</v>
      </c>
      <c r="T1951" s="80">
        <f t="shared" ca="1" si="520"/>
        <v>1</v>
      </c>
      <c r="U1951" s="80" t="e">
        <f t="shared" ca="1" si="521"/>
        <v>#N/A</v>
      </c>
      <c r="V1951" s="2"/>
      <c r="W1951" s="2"/>
      <c r="X1951" s="2"/>
      <c r="Y1951" s="2"/>
      <c r="AB1951" s="6"/>
      <c r="AC1951" s="6"/>
      <c r="AP1951" s="35" t="e">
        <f t="shared" si="523"/>
        <v>#N/A</v>
      </c>
      <c r="AQ1951" s="78" t="e">
        <f t="shared" ca="1" si="524"/>
        <v>#N/A</v>
      </c>
    </row>
    <row r="1952" spans="1:43">
      <c r="A1952" s="74">
        <v>2.1522883443830598</v>
      </c>
      <c r="B1952" s="74">
        <v>24859</v>
      </c>
      <c r="C1952" s="35">
        <v>2.1367521367521399E-2</v>
      </c>
      <c r="D1952" s="35">
        <f t="shared" ca="1" si="511"/>
        <v>21</v>
      </c>
      <c r="E1952" s="35">
        <f t="shared" ca="1" si="512"/>
        <v>8.8113748064288871E-4</v>
      </c>
      <c r="F1952" s="35">
        <f ca="1">E1952*'Input Sheet'!$D$2/SUM(OFFSET($E$4,0,0,'Input Sheet'!$D$2))</f>
        <v>0.41096191943649768</v>
      </c>
      <c r="G1952" s="35">
        <f t="shared" si="513"/>
        <v>2.1522883443830598</v>
      </c>
      <c r="H1952" s="35">
        <f t="shared" si="514"/>
        <v>5</v>
      </c>
      <c r="J1952" s="19">
        <v>1949</v>
      </c>
      <c r="K1952" s="30" t="str">
        <f t="shared" si="515"/>
        <v/>
      </c>
      <c r="L1952" s="77" t="str">
        <f t="shared" si="516"/>
        <v/>
      </c>
      <c r="M1952" s="27" t="str">
        <f t="shared" si="522"/>
        <v/>
      </c>
      <c r="N1952" s="22" t="str">
        <f t="shared" si="517"/>
        <v/>
      </c>
      <c r="O1952" s="28" t="str">
        <f t="shared" ca="1" si="518"/>
        <v/>
      </c>
      <c r="P1952" s="28" t="str">
        <f t="shared" ca="1" si="519"/>
        <v/>
      </c>
      <c r="Q1952" s="20" t="str">
        <f ca="1">IF(O1952="","",SUM($P$4:$P1952))</f>
        <v/>
      </c>
      <c r="R1952" s="28" t="e">
        <f t="shared" si="525"/>
        <v>#N/A</v>
      </c>
      <c r="S1952" s="77">
        <f ca="1">SUM(L$4:L1952)</f>
        <v>2.0942968194393936</v>
      </c>
      <c r="T1952" s="80">
        <f t="shared" ca="1" si="520"/>
        <v>1</v>
      </c>
      <c r="U1952" s="80" t="e">
        <f t="shared" ca="1" si="521"/>
        <v>#N/A</v>
      </c>
      <c r="V1952" s="2"/>
      <c r="W1952" s="2"/>
      <c r="X1952" s="2"/>
      <c r="Y1952" s="2"/>
      <c r="AB1952" s="6"/>
      <c r="AC1952" s="6"/>
      <c r="AP1952" s="35" t="e">
        <f t="shared" si="523"/>
        <v>#N/A</v>
      </c>
      <c r="AQ1952" s="78" t="e">
        <f t="shared" ca="1" si="524"/>
        <v>#N/A</v>
      </c>
    </row>
    <row r="1953" spans="1:43">
      <c r="A1953" s="74">
        <v>1.9344984512435701</v>
      </c>
      <c r="B1953" s="74">
        <v>24860</v>
      </c>
      <c r="C1953" s="35">
        <v>1.34529147982063E-2</v>
      </c>
      <c r="D1953" s="35">
        <f t="shared" ca="1" si="511"/>
        <v>16</v>
      </c>
      <c r="E1953" s="35">
        <f t="shared" ca="1" si="512"/>
        <v>1.9665966959276065E-3</v>
      </c>
      <c r="F1953" s="35">
        <f ca="1">E1953*'Input Sheet'!$D$2/SUM(OFFSET($E$4,0,0,'Input Sheet'!$D$2))</f>
        <v>0.91721935642348751</v>
      </c>
      <c r="G1953" s="35">
        <f t="shared" si="513"/>
        <v>1.9344984512435701</v>
      </c>
      <c r="H1953" s="35">
        <f t="shared" si="514"/>
        <v>6</v>
      </c>
      <c r="J1953" s="19">
        <v>1950</v>
      </c>
      <c r="K1953" s="30" t="str">
        <f t="shared" si="515"/>
        <v/>
      </c>
      <c r="L1953" s="77" t="str">
        <f t="shared" si="516"/>
        <v/>
      </c>
      <c r="M1953" s="27" t="str">
        <f t="shared" si="522"/>
        <v/>
      </c>
      <c r="N1953" s="22" t="str">
        <f t="shared" si="517"/>
        <v/>
      </c>
      <c r="O1953" s="28" t="str">
        <f t="shared" ca="1" si="518"/>
        <v/>
      </c>
      <c r="P1953" s="28" t="str">
        <f t="shared" ca="1" si="519"/>
        <v/>
      </c>
      <c r="Q1953" s="20" t="str">
        <f ca="1">IF(O1953="","",SUM($P$4:$P1953))</f>
        <v/>
      </c>
      <c r="R1953" s="28" t="e">
        <f t="shared" si="525"/>
        <v>#N/A</v>
      </c>
      <c r="S1953" s="77">
        <f ca="1">SUM(L$4:L1953)</f>
        <v>2.0942968194393936</v>
      </c>
      <c r="T1953" s="80">
        <f t="shared" ca="1" si="520"/>
        <v>1</v>
      </c>
      <c r="U1953" s="80" t="e">
        <f t="shared" ca="1" si="521"/>
        <v>#N/A</v>
      </c>
      <c r="V1953" s="2"/>
      <c r="W1953" s="2"/>
      <c r="X1953" s="2"/>
      <c r="Y1953" s="2"/>
      <c r="AB1953" s="6"/>
      <c r="AC1953" s="6"/>
      <c r="AP1953" s="35" t="e">
        <f t="shared" si="523"/>
        <v>#N/A</v>
      </c>
      <c r="AQ1953" s="78" t="e">
        <f t="shared" ca="1" si="524"/>
        <v>#N/A</v>
      </c>
    </row>
    <row r="1954" spans="1:43">
      <c r="A1954" s="74">
        <v>2.4742162640762602</v>
      </c>
      <c r="B1954" s="74">
        <v>24861</v>
      </c>
      <c r="C1954" s="35">
        <v>0</v>
      </c>
      <c r="D1954" s="35">
        <f t="shared" ca="1" si="511"/>
        <v>27</v>
      </c>
      <c r="E1954" s="35">
        <f t="shared" ca="1" si="512"/>
        <v>8.077093572559813E-4</v>
      </c>
      <c r="F1954" s="35">
        <f ca="1">E1954*'Input Sheet'!$D$2/SUM(OFFSET($E$4,0,0,'Input Sheet'!$D$2))</f>
        <v>0.3767150928167895</v>
      </c>
      <c r="G1954" s="35" t="str">
        <f t="shared" si="513"/>
        <v/>
      </c>
      <c r="H1954" s="35" t="str">
        <f t="shared" si="514"/>
        <v/>
      </c>
      <c r="J1954" s="19">
        <v>1951</v>
      </c>
      <c r="K1954" s="30" t="str">
        <f t="shared" si="515"/>
        <v/>
      </c>
      <c r="L1954" s="77" t="str">
        <f t="shared" si="516"/>
        <v/>
      </c>
      <c r="M1954" s="27" t="str">
        <f t="shared" si="522"/>
        <v/>
      </c>
      <c r="N1954" s="22" t="str">
        <f t="shared" si="517"/>
        <v/>
      </c>
      <c r="O1954" s="28" t="str">
        <f t="shared" ca="1" si="518"/>
        <v/>
      </c>
      <c r="P1954" s="28" t="str">
        <f t="shared" ca="1" si="519"/>
        <v/>
      </c>
      <c r="Q1954" s="20" t="str">
        <f ca="1">IF(O1954="","",SUM($P$4:$P1954))</f>
        <v/>
      </c>
      <c r="R1954" s="28" t="e">
        <f t="shared" si="525"/>
        <v>#N/A</v>
      </c>
      <c r="S1954" s="77">
        <f ca="1">SUM(L$4:L1954)</f>
        <v>2.0942968194393936</v>
      </c>
      <c r="T1954" s="80">
        <f t="shared" ca="1" si="520"/>
        <v>1</v>
      </c>
      <c r="U1954" s="80" t="e">
        <f t="shared" ca="1" si="521"/>
        <v>#N/A</v>
      </c>
      <c r="V1954" s="2"/>
      <c r="W1954" s="2"/>
      <c r="X1954" s="2"/>
      <c r="Y1954" s="2"/>
      <c r="AB1954" s="6"/>
      <c r="AC1954" s="6"/>
      <c r="AP1954" s="35" t="e">
        <f t="shared" si="523"/>
        <v>#N/A</v>
      </c>
      <c r="AQ1954" s="78" t="e">
        <f t="shared" ca="1" si="524"/>
        <v>#N/A</v>
      </c>
    </row>
    <row r="1955" spans="1:43">
      <c r="A1955" s="74">
        <v>1.3010299956639799</v>
      </c>
      <c r="B1955" s="74">
        <v>24864</v>
      </c>
      <c r="C1955" s="35">
        <v>0</v>
      </c>
      <c r="D1955" s="35">
        <f t="shared" ca="1" si="511"/>
        <v>3</v>
      </c>
      <c r="E1955" s="35">
        <f t="shared" ca="1" si="512"/>
        <v>2.7139034403800971E-2</v>
      </c>
      <c r="F1955" s="35">
        <f ca="1">E1955*'Input Sheet'!$D$2/SUM(OFFSET($E$4,0,0,'Input Sheet'!$D$2))</f>
        <v>12.657627118644129</v>
      </c>
      <c r="G1955" s="35" t="str">
        <f t="shared" si="513"/>
        <v/>
      </c>
      <c r="H1955" s="35" t="str">
        <f t="shared" si="514"/>
        <v/>
      </c>
      <c r="J1955" s="19">
        <v>1952</v>
      </c>
      <c r="K1955" s="30" t="str">
        <f t="shared" si="515"/>
        <v/>
      </c>
      <c r="L1955" s="77" t="str">
        <f t="shared" si="516"/>
        <v/>
      </c>
      <c r="M1955" s="27" t="str">
        <f t="shared" si="522"/>
        <v/>
      </c>
      <c r="N1955" s="22" t="str">
        <f t="shared" si="517"/>
        <v/>
      </c>
      <c r="O1955" s="28" t="str">
        <f t="shared" ca="1" si="518"/>
        <v/>
      </c>
      <c r="P1955" s="28" t="str">
        <f t="shared" ca="1" si="519"/>
        <v/>
      </c>
      <c r="Q1955" s="20" t="str">
        <f ca="1">IF(O1955="","",SUM($P$4:$P1955))</f>
        <v/>
      </c>
      <c r="R1955" s="28" t="e">
        <f t="shared" si="525"/>
        <v>#N/A</v>
      </c>
      <c r="S1955" s="77">
        <f ca="1">SUM(L$4:L1955)</f>
        <v>2.0942968194393936</v>
      </c>
      <c r="T1955" s="80">
        <f t="shared" ca="1" si="520"/>
        <v>1</v>
      </c>
      <c r="U1955" s="80" t="e">
        <f t="shared" ca="1" si="521"/>
        <v>#N/A</v>
      </c>
      <c r="V1955" s="2"/>
      <c r="W1955" s="2"/>
      <c r="X1955" s="2"/>
      <c r="Y1955" s="2"/>
      <c r="AB1955" s="6"/>
      <c r="AC1955" s="6"/>
      <c r="AP1955" s="35" t="e">
        <f t="shared" si="523"/>
        <v>#N/A</v>
      </c>
      <c r="AQ1955" s="78" t="e">
        <f t="shared" ca="1" si="524"/>
        <v>#N/A</v>
      </c>
    </row>
    <row r="1956" spans="1:43">
      <c r="A1956" s="74">
        <v>1.9444826721501702</v>
      </c>
      <c r="B1956" s="74">
        <v>25611</v>
      </c>
      <c r="C1956" s="35">
        <v>0</v>
      </c>
      <c r="D1956" s="35">
        <f t="shared" ca="1" si="511"/>
        <v>16</v>
      </c>
      <c r="E1956" s="35">
        <f t="shared" ca="1" si="512"/>
        <v>1.9665966959276065E-3</v>
      </c>
      <c r="F1956" s="35">
        <f ca="1">E1956*'Input Sheet'!$D$2/SUM(OFFSET($E$4,0,0,'Input Sheet'!$D$2))</f>
        <v>0.91721935642348751</v>
      </c>
      <c r="G1956" s="35" t="str">
        <f t="shared" si="513"/>
        <v/>
      </c>
      <c r="H1956" s="35" t="str">
        <f t="shared" si="514"/>
        <v/>
      </c>
      <c r="J1956" s="19">
        <v>1953</v>
      </c>
      <c r="K1956" s="30" t="str">
        <f t="shared" si="515"/>
        <v/>
      </c>
      <c r="L1956" s="77" t="str">
        <f t="shared" si="516"/>
        <v/>
      </c>
      <c r="M1956" s="27" t="str">
        <f t="shared" si="522"/>
        <v/>
      </c>
      <c r="N1956" s="22" t="str">
        <f t="shared" si="517"/>
        <v/>
      </c>
      <c r="O1956" s="28" t="str">
        <f t="shared" ca="1" si="518"/>
        <v/>
      </c>
      <c r="P1956" s="28" t="str">
        <f t="shared" ca="1" si="519"/>
        <v/>
      </c>
      <c r="Q1956" s="20" t="str">
        <f ca="1">IF(O1956="","",SUM($P$4:$P1956))</f>
        <v/>
      </c>
      <c r="R1956" s="28" t="e">
        <f t="shared" si="525"/>
        <v>#N/A</v>
      </c>
      <c r="S1956" s="77">
        <f ca="1">SUM(L$4:L1956)</f>
        <v>2.0942968194393936</v>
      </c>
      <c r="T1956" s="80">
        <f t="shared" ca="1" si="520"/>
        <v>1</v>
      </c>
      <c r="U1956" s="80" t="e">
        <f t="shared" ca="1" si="521"/>
        <v>#N/A</v>
      </c>
      <c r="V1956" s="2"/>
      <c r="W1956" s="2"/>
      <c r="X1956" s="2"/>
      <c r="Y1956" s="2"/>
      <c r="AB1956" s="6"/>
      <c r="AC1956" s="6"/>
      <c r="AP1956" s="35" t="e">
        <f t="shared" si="523"/>
        <v>#N/A</v>
      </c>
      <c r="AQ1956" s="78" t="e">
        <f t="shared" ca="1" si="524"/>
        <v>#N/A</v>
      </c>
    </row>
    <row r="1957" spans="1:43">
      <c r="A1957" s="74">
        <v>1.9912260756924898</v>
      </c>
      <c r="B1957" s="74">
        <v>25617</v>
      </c>
      <c r="C1957" s="35">
        <v>0</v>
      </c>
      <c r="D1957" s="35">
        <f t="shared" ca="1" si="511"/>
        <v>17</v>
      </c>
      <c r="E1957" s="35">
        <f t="shared" ca="1" si="512"/>
        <v>1.8846551669306228E-3</v>
      </c>
      <c r="F1957" s="35">
        <f ca="1">E1957*'Input Sheet'!$D$2/SUM(OFFSET($E$4,0,0,'Input Sheet'!$D$2))</f>
        <v>0.8790018832391755</v>
      </c>
      <c r="G1957" s="35" t="str">
        <f t="shared" si="513"/>
        <v/>
      </c>
      <c r="H1957" s="35" t="str">
        <f t="shared" si="514"/>
        <v/>
      </c>
      <c r="J1957" s="19">
        <v>1954</v>
      </c>
      <c r="K1957" s="30" t="str">
        <f t="shared" si="515"/>
        <v/>
      </c>
      <c r="L1957" s="77" t="str">
        <f t="shared" si="516"/>
        <v/>
      </c>
      <c r="M1957" s="27" t="str">
        <f t="shared" si="522"/>
        <v/>
      </c>
      <c r="N1957" s="22" t="str">
        <f t="shared" si="517"/>
        <v/>
      </c>
      <c r="O1957" s="28" t="str">
        <f t="shared" ca="1" si="518"/>
        <v/>
      </c>
      <c r="P1957" s="28" t="str">
        <f t="shared" ca="1" si="519"/>
        <v/>
      </c>
      <c r="Q1957" s="20" t="str">
        <f ca="1">IF(O1957="","",SUM($P$4:$P1957))</f>
        <v/>
      </c>
      <c r="R1957" s="28" t="e">
        <f t="shared" si="525"/>
        <v>#N/A</v>
      </c>
      <c r="S1957" s="77">
        <f ca="1">SUM(L$4:L1957)</f>
        <v>2.0942968194393936</v>
      </c>
      <c r="T1957" s="80">
        <f t="shared" ca="1" si="520"/>
        <v>1</v>
      </c>
      <c r="U1957" s="80" t="e">
        <f t="shared" ca="1" si="521"/>
        <v>#N/A</v>
      </c>
      <c r="V1957" s="2"/>
      <c r="W1957" s="2"/>
      <c r="X1957" s="2"/>
      <c r="Y1957" s="2"/>
      <c r="AB1957" s="6"/>
      <c r="AC1957" s="6"/>
      <c r="AP1957" s="35" t="e">
        <f t="shared" si="523"/>
        <v>#N/A</v>
      </c>
      <c r="AQ1957" s="78" t="e">
        <f t="shared" ca="1" si="524"/>
        <v>#N/A</v>
      </c>
    </row>
    <row r="1958" spans="1:43">
      <c r="A1958" s="74">
        <v>1.3802112417116099</v>
      </c>
      <c r="B1958" s="74">
        <v>25628</v>
      </c>
      <c r="C1958" s="35">
        <v>0</v>
      </c>
      <c r="D1958" s="35">
        <f t="shared" ca="1" si="511"/>
        <v>5</v>
      </c>
      <c r="E1958" s="35">
        <f t="shared" ca="1" si="512"/>
        <v>1.0438090155308067E-2</v>
      </c>
      <c r="F1958" s="35">
        <f ca="1">E1958*'Input Sheet'!$D$2/SUM(OFFSET($E$4,0,0,'Input Sheet'!$D$2))</f>
        <v>4.8683181225554346</v>
      </c>
      <c r="G1958" s="35" t="str">
        <f t="shared" si="513"/>
        <v/>
      </c>
      <c r="H1958" s="35" t="str">
        <f t="shared" si="514"/>
        <v/>
      </c>
      <c r="J1958" s="19">
        <v>1955</v>
      </c>
      <c r="K1958" s="30" t="str">
        <f t="shared" si="515"/>
        <v/>
      </c>
      <c r="L1958" s="77" t="str">
        <f t="shared" si="516"/>
        <v/>
      </c>
      <c r="M1958" s="27" t="str">
        <f t="shared" si="522"/>
        <v/>
      </c>
      <c r="N1958" s="22" t="str">
        <f t="shared" si="517"/>
        <v/>
      </c>
      <c r="O1958" s="28" t="str">
        <f t="shared" ca="1" si="518"/>
        <v/>
      </c>
      <c r="P1958" s="28" t="str">
        <f t="shared" ca="1" si="519"/>
        <v/>
      </c>
      <c r="Q1958" s="20" t="str">
        <f ca="1">IF(O1958="","",SUM($P$4:$P1958))</f>
        <v/>
      </c>
      <c r="R1958" s="28" t="e">
        <f t="shared" si="525"/>
        <v>#N/A</v>
      </c>
      <c r="S1958" s="77">
        <f ca="1">SUM(L$4:L1958)</f>
        <v>2.0942968194393936</v>
      </c>
      <c r="T1958" s="80">
        <f t="shared" ca="1" si="520"/>
        <v>1</v>
      </c>
      <c r="U1958" s="80" t="e">
        <f t="shared" ca="1" si="521"/>
        <v>#N/A</v>
      </c>
      <c r="V1958" s="2"/>
      <c r="W1958" s="2"/>
      <c r="X1958" s="2"/>
      <c r="Y1958" s="2"/>
      <c r="AB1958" s="6"/>
      <c r="AC1958" s="6"/>
      <c r="AP1958" s="35" t="e">
        <f t="shared" si="523"/>
        <v>#N/A</v>
      </c>
      <c r="AQ1958" s="78" t="e">
        <f t="shared" ca="1" si="524"/>
        <v>#N/A</v>
      </c>
    </row>
    <row r="1959" spans="1:43">
      <c r="A1959" s="74">
        <v>2.04139268515822</v>
      </c>
      <c r="B1959" s="74">
        <v>25669</v>
      </c>
      <c r="C1959" s="35">
        <v>0</v>
      </c>
      <c r="D1959" s="35">
        <f t="shared" ca="1" si="511"/>
        <v>18</v>
      </c>
      <c r="E1959" s="35">
        <f t="shared" ca="1" si="512"/>
        <v>1.4283702317789985E-3</v>
      </c>
      <c r="F1959" s="35">
        <f ca="1">E1959*'Input Sheet'!$D$2/SUM(OFFSET($E$4,0,0,'Input Sheet'!$D$2))</f>
        <v>0.66619090098126998</v>
      </c>
      <c r="G1959" s="35" t="str">
        <f t="shared" si="513"/>
        <v/>
      </c>
      <c r="H1959" s="35" t="str">
        <f t="shared" si="514"/>
        <v/>
      </c>
      <c r="J1959" s="19">
        <v>1956</v>
      </c>
      <c r="K1959" s="30" t="str">
        <f t="shared" si="515"/>
        <v/>
      </c>
      <c r="L1959" s="77" t="str">
        <f t="shared" si="516"/>
        <v/>
      </c>
      <c r="M1959" s="27" t="str">
        <f t="shared" si="522"/>
        <v/>
      </c>
      <c r="N1959" s="22" t="str">
        <f t="shared" si="517"/>
        <v/>
      </c>
      <c r="O1959" s="28" t="str">
        <f t="shared" ca="1" si="518"/>
        <v/>
      </c>
      <c r="P1959" s="28" t="str">
        <f t="shared" ca="1" si="519"/>
        <v/>
      </c>
      <c r="Q1959" s="20" t="str">
        <f ca="1">IF(O1959="","",SUM($P$4:$P1959))</f>
        <v/>
      </c>
      <c r="R1959" s="28" t="e">
        <f t="shared" si="525"/>
        <v>#N/A</v>
      </c>
      <c r="S1959" s="77">
        <f ca="1">SUM(L$4:L1959)</f>
        <v>2.0942968194393936</v>
      </c>
      <c r="T1959" s="80">
        <f t="shared" ca="1" si="520"/>
        <v>1</v>
      </c>
      <c r="U1959" s="80" t="e">
        <f t="shared" ca="1" si="521"/>
        <v>#N/A</v>
      </c>
      <c r="V1959" s="2"/>
      <c r="W1959" s="2"/>
      <c r="X1959" s="2"/>
      <c r="Y1959" s="2"/>
      <c r="AB1959" s="6"/>
      <c r="AC1959" s="6"/>
      <c r="AP1959" s="35" t="e">
        <f t="shared" si="523"/>
        <v>#N/A</v>
      </c>
      <c r="AQ1959" s="78" t="e">
        <f t="shared" ca="1" si="524"/>
        <v>#N/A</v>
      </c>
    </row>
    <row r="1960" spans="1:43">
      <c r="A1960" s="74">
        <v>2.0128372247051698</v>
      </c>
      <c r="B1960" s="74">
        <v>25670</v>
      </c>
      <c r="C1960" s="35">
        <v>0</v>
      </c>
      <c r="D1960" s="35">
        <f t="shared" ca="1" si="511"/>
        <v>18</v>
      </c>
      <c r="E1960" s="35">
        <f t="shared" ca="1" si="512"/>
        <v>1.4283702317789985E-3</v>
      </c>
      <c r="F1960" s="35">
        <f ca="1">E1960*'Input Sheet'!$D$2/SUM(OFFSET($E$4,0,0,'Input Sheet'!$D$2))</f>
        <v>0.66619090098126998</v>
      </c>
      <c r="G1960" s="35" t="str">
        <f t="shared" si="513"/>
        <v/>
      </c>
      <c r="H1960" s="35" t="str">
        <f t="shared" si="514"/>
        <v/>
      </c>
      <c r="J1960" s="19">
        <v>1957</v>
      </c>
      <c r="K1960" s="30" t="str">
        <f t="shared" si="515"/>
        <v/>
      </c>
      <c r="L1960" s="77" t="str">
        <f t="shared" si="516"/>
        <v/>
      </c>
      <c r="M1960" s="27" t="str">
        <f t="shared" si="522"/>
        <v/>
      </c>
      <c r="N1960" s="22" t="str">
        <f t="shared" si="517"/>
        <v/>
      </c>
      <c r="O1960" s="28" t="str">
        <f t="shared" ca="1" si="518"/>
        <v/>
      </c>
      <c r="P1960" s="28" t="str">
        <f t="shared" ca="1" si="519"/>
        <v/>
      </c>
      <c r="Q1960" s="20" t="str">
        <f ca="1">IF(O1960="","",SUM($P$4:$P1960))</f>
        <v/>
      </c>
      <c r="R1960" s="28" t="e">
        <f t="shared" si="525"/>
        <v>#N/A</v>
      </c>
      <c r="S1960" s="77">
        <f ca="1">SUM(L$4:L1960)</f>
        <v>2.0942968194393936</v>
      </c>
      <c r="T1960" s="80">
        <f t="shared" ca="1" si="520"/>
        <v>1</v>
      </c>
      <c r="U1960" s="80" t="e">
        <f t="shared" ca="1" si="521"/>
        <v>#N/A</v>
      </c>
      <c r="V1960" s="2"/>
      <c r="W1960" s="2"/>
      <c r="X1960" s="2"/>
      <c r="Y1960" s="2"/>
      <c r="AB1960" s="6"/>
      <c r="AC1960" s="6"/>
      <c r="AP1960" s="35" t="e">
        <f t="shared" si="523"/>
        <v>#N/A</v>
      </c>
      <c r="AQ1960" s="78" t="e">
        <f t="shared" ca="1" si="524"/>
        <v>#N/A</v>
      </c>
    </row>
    <row r="1961" spans="1:43">
      <c r="A1961" s="74">
        <v>2.06069784035361</v>
      </c>
      <c r="B1961" s="74">
        <v>25671</v>
      </c>
      <c r="C1961" s="35">
        <v>0</v>
      </c>
      <c r="D1961" s="35">
        <f t="shared" ca="1" si="511"/>
        <v>19</v>
      </c>
      <c r="E1961" s="35">
        <f t="shared" ca="1" si="512"/>
        <v>1.0051494223629991E-3</v>
      </c>
      <c r="F1961" s="35">
        <f ca="1">E1961*'Input Sheet'!$D$2/SUM(OFFSET($E$4,0,0,'Input Sheet'!$D$2))</f>
        <v>0.46880100439422701</v>
      </c>
      <c r="G1961" s="35" t="str">
        <f t="shared" si="513"/>
        <v/>
      </c>
      <c r="H1961" s="35" t="str">
        <f t="shared" si="514"/>
        <v/>
      </c>
      <c r="J1961" s="19">
        <v>1958</v>
      </c>
      <c r="K1961" s="30" t="str">
        <f t="shared" si="515"/>
        <v/>
      </c>
      <c r="L1961" s="77" t="str">
        <f t="shared" si="516"/>
        <v/>
      </c>
      <c r="M1961" s="27" t="str">
        <f t="shared" si="522"/>
        <v/>
      </c>
      <c r="N1961" s="22" t="str">
        <f t="shared" si="517"/>
        <v/>
      </c>
      <c r="O1961" s="28" t="str">
        <f t="shared" ca="1" si="518"/>
        <v/>
      </c>
      <c r="P1961" s="28" t="str">
        <f t="shared" ca="1" si="519"/>
        <v/>
      </c>
      <c r="Q1961" s="20" t="str">
        <f ca="1">IF(O1961="","",SUM($P$4:$P1961))</f>
        <v/>
      </c>
      <c r="R1961" s="28" t="e">
        <f t="shared" si="525"/>
        <v>#N/A</v>
      </c>
      <c r="S1961" s="77">
        <f ca="1">SUM(L$4:L1961)</f>
        <v>2.0942968194393936</v>
      </c>
      <c r="T1961" s="80">
        <f t="shared" ca="1" si="520"/>
        <v>1</v>
      </c>
      <c r="U1961" s="80" t="e">
        <f t="shared" ca="1" si="521"/>
        <v>#N/A</v>
      </c>
      <c r="V1961" s="2"/>
      <c r="W1961" s="2"/>
      <c r="X1961" s="2"/>
      <c r="Y1961" s="2"/>
      <c r="AB1961" s="6"/>
      <c r="AC1961" s="6"/>
      <c r="AP1961" s="35" t="e">
        <f t="shared" si="523"/>
        <v>#N/A</v>
      </c>
      <c r="AQ1961" s="78" t="e">
        <f t="shared" ca="1" si="524"/>
        <v>#N/A</v>
      </c>
    </row>
    <row r="1962" spans="1:43">
      <c r="A1962" s="74">
        <v>1.9444826721501702</v>
      </c>
      <c r="B1962" s="74">
        <v>25672</v>
      </c>
      <c r="C1962" s="35">
        <v>0</v>
      </c>
      <c r="D1962" s="35">
        <f t="shared" ca="1" si="511"/>
        <v>16</v>
      </c>
      <c r="E1962" s="35">
        <f t="shared" ca="1" si="512"/>
        <v>1.9665966959276065E-3</v>
      </c>
      <c r="F1962" s="35">
        <f ca="1">E1962*'Input Sheet'!$D$2/SUM(OFFSET($E$4,0,0,'Input Sheet'!$D$2))</f>
        <v>0.91721935642348751</v>
      </c>
      <c r="G1962" s="35" t="str">
        <f t="shared" si="513"/>
        <v/>
      </c>
      <c r="H1962" s="35" t="str">
        <f t="shared" si="514"/>
        <v/>
      </c>
      <c r="J1962" s="19">
        <v>1959</v>
      </c>
      <c r="K1962" s="30" t="str">
        <f t="shared" si="515"/>
        <v/>
      </c>
      <c r="L1962" s="77" t="str">
        <f t="shared" si="516"/>
        <v/>
      </c>
      <c r="M1962" s="27" t="str">
        <f t="shared" si="522"/>
        <v/>
      </c>
      <c r="N1962" s="22" t="str">
        <f t="shared" si="517"/>
        <v/>
      </c>
      <c r="O1962" s="28" t="str">
        <f t="shared" ca="1" si="518"/>
        <v/>
      </c>
      <c r="P1962" s="28" t="str">
        <f t="shared" ca="1" si="519"/>
        <v/>
      </c>
      <c r="Q1962" s="20" t="str">
        <f ca="1">IF(O1962="","",SUM($P$4:$P1962))</f>
        <v/>
      </c>
      <c r="R1962" s="28" t="e">
        <f t="shared" si="525"/>
        <v>#N/A</v>
      </c>
      <c r="S1962" s="77">
        <f ca="1">SUM(L$4:L1962)</f>
        <v>2.0942968194393936</v>
      </c>
      <c r="T1962" s="80">
        <f t="shared" ca="1" si="520"/>
        <v>1</v>
      </c>
      <c r="U1962" s="80" t="e">
        <f t="shared" ca="1" si="521"/>
        <v>#N/A</v>
      </c>
      <c r="V1962" s="2"/>
      <c r="W1962" s="2"/>
      <c r="X1962" s="2"/>
      <c r="Y1962" s="2"/>
      <c r="AB1962" s="6"/>
      <c r="AC1962" s="6"/>
      <c r="AP1962" s="35" t="e">
        <f t="shared" si="523"/>
        <v>#N/A</v>
      </c>
      <c r="AQ1962" s="78" t="e">
        <f t="shared" ca="1" si="524"/>
        <v>#N/A</v>
      </c>
    </row>
    <row r="1963" spans="1:43">
      <c r="A1963" s="74">
        <v>2.0755469613925301</v>
      </c>
      <c r="B1963" s="74">
        <v>25673</v>
      </c>
      <c r="C1963" s="35">
        <v>0</v>
      </c>
      <c r="D1963" s="35">
        <f t="shared" ca="1" si="511"/>
        <v>19</v>
      </c>
      <c r="E1963" s="35">
        <f t="shared" ca="1" si="512"/>
        <v>1.0051494223629991E-3</v>
      </c>
      <c r="F1963" s="35">
        <f ca="1">E1963*'Input Sheet'!$D$2/SUM(OFFSET($E$4,0,0,'Input Sheet'!$D$2))</f>
        <v>0.46880100439422701</v>
      </c>
      <c r="G1963" s="35" t="str">
        <f t="shared" si="513"/>
        <v/>
      </c>
      <c r="H1963" s="35" t="str">
        <f t="shared" si="514"/>
        <v/>
      </c>
      <c r="J1963" s="19">
        <v>1960</v>
      </c>
      <c r="K1963" s="30" t="str">
        <f t="shared" si="515"/>
        <v/>
      </c>
      <c r="L1963" s="77" t="str">
        <f t="shared" si="516"/>
        <v/>
      </c>
      <c r="M1963" s="27" t="str">
        <f t="shared" si="522"/>
        <v/>
      </c>
      <c r="N1963" s="22" t="str">
        <f t="shared" si="517"/>
        <v/>
      </c>
      <c r="O1963" s="28" t="str">
        <f t="shared" ca="1" si="518"/>
        <v/>
      </c>
      <c r="P1963" s="28" t="str">
        <f t="shared" ca="1" si="519"/>
        <v/>
      </c>
      <c r="Q1963" s="20" t="str">
        <f ca="1">IF(O1963="","",SUM($P$4:$P1963))</f>
        <v/>
      </c>
      <c r="R1963" s="28" t="e">
        <f t="shared" si="525"/>
        <v>#N/A</v>
      </c>
      <c r="S1963" s="77">
        <f ca="1">SUM(L$4:L1963)</f>
        <v>2.0942968194393936</v>
      </c>
      <c r="T1963" s="80">
        <f t="shared" ca="1" si="520"/>
        <v>1</v>
      </c>
      <c r="U1963" s="80" t="e">
        <f t="shared" ca="1" si="521"/>
        <v>#N/A</v>
      </c>
      <c r="V1963" s="2"/>
      <c r="W1963" s="2"/>
      <c r="X1963" s="2"/>
      <c r="Y1963" s="2"/>
      <c r="AB1963" s="6"/>
      <c r="AC1963" s="6"/>
      <c r="AP1963" s="35" t="e">
        <f t="shared" si="523"/>
        <v>#N/A</v>
      </c>
      <c r="AQ1963" s="78" t="e">
        <f t="shared" ca="1" si="524"/>
        <v>#N/A</v>
      </c>
    </row>
    <row r="1964" spans="1:43">
      <c r="A1964" s="74">
        <v>2.09342168516224</v>
      </c>
      <c r="B1964" s="74">
        <v>25674</v>
      </c>
      <c r="C1964" s="35">
        <v>0</v>
      </c>
      <c r="D1964" s="35">
        <f t="shared" ca="1" si="511"/>
        <v>19</v>
      </c>
      <c r="E1964" s="35">
        <f t="shared" ca="1" si="512"/>
        <v>1.0051494223629991E-3</v>
      </c>
      <c r="F1964" s="35">
        <f ca="1">E1964*'Input Sheet'!$D$2/SUM(OFFSET($E$4,0,0,'Input Sheet'!$D$2))</f>
        <v>0.46880100439422701</v>
      </c>
      <c r="G1964" s="35" t="str">
        <f t="shared" si="513"/>
        <v/>
      </c>
      <c r="H1964" s="35" t="str">
        <f t="shared" si="514"/>
        <v/>
      </c>
      <c r="J1964" s="19">
        <v>1961</v>
      </c>
      <c r="K1964" s="30" t="str">
        <f t="shared" si="515"/>
        <v/>
      </c>
      <c r="L1964" s="77" t="str">
        <f t="shared" si="516"/>
        <v/>
      </c>
      <c r="M1964" s="27" t="str">
        <f t="shared" si="522"/>
        <v/>
      </c>
      <c r="N1964" s="22" t="str">
        <f t="shared" si="517"/>
        <v/>
      </c>
      <c r="O1964" s="28" t="str">
        <f t="shared" ca="1" si="518"/>
        <v/>
      </c>
      <c r="P1964" s="28" t="str">
        <f t="shared" ca="1" si="519"/>
        <v/>
      </c>
      <c r="Q1964" s="20" t="str">
        <f ca="1">IF(O1964="","",SUM($P$4:$P1964))</f>
        <v/>
      </c>
      <c r="R1964" s="28" t="e">
        <f t="shared" si="525"/>
        <v>#N/A</v>
      </c>
      <c r="S1964" s="77">
        <f ca="1">SUM(L$4:L1964)</f>
        <v>2.0942968194393936</v>
      </c>
      <c r="T1964" s="80">
        <f t="shared" ca="1" si="520"/>
        <v>1</v>
      </c>
      <c r="U1964" s="80" t="e">
        <f t="shared" ca="1" si="521"/>
        <v>#N/A</v>
      </c>
      <c r="V1964" s="2"/>
      <c r="W1964" s="2"/>
      <c r="X1964" s="2"/>
      <c r="Y1964" s="2"/>
      <c r="AB1964" s="6"/>
      <c r="AC1964" s="6"/>
      <c r="AP1964" s="35" t="e">
        <f t="shared" si="523"/>
        <v>#N/A</v>
      </c>
      <c r="AQ1964" s="78" t="e">
        <f t="shared" ca="1" si="524"/>
        <v>#N/A</v>
      </c>
    </row>
    <row r="1965" spans="1:43">
      <c r="A1965" s="74">
        <v>2.0755469613925301</v>
      </c>
      <c r="B1965" s="74">
        <v>25675</v>
      </c>
      <c r="C1965" s="35">
        <v>0</v>
      </c>
      <c r="D1965" s="35">
        <f t="shared" ca="1" si="511"/>
        <v>19</v>
      </c>
      <c r="E1965" s="35">
        <f t="shared" ca="1" si="512"/>
        <v>1.0051494223629991E-3</v>
      </c>
      <c r="F1965" s="35">
        <f ca="1">E1965*'Input Sheet'!$D$2/SUM(OFFSET($E$4,0,0,'Input Sheet'!$D$2))</f>
        <v>0.46880100439422701</v>
      </c>
      <c r="G1965" s="35" t="str">
        <f t="shared" si="513"/>
        <v/>
      </c>
      <c r="H1965" s="35" t="str">
        <f t="shared" si="514"/>
        <v/>
      </c>
      <c r="J1965" s="19">
        <v>1962</v>
      </c>
      <c r="K1965" s="30" t="str">
        <f t="shared" si="515"/>
        <v/>
      </c>
      <c r="L1965" s="77" t="str">
        <f t="shared" si="516"/>
        <v/>
      </c>
      <c r="M1965" s="27" t="str">
        <f t="shared" si="522"/>
        <v/>
      </c>
      <c r="N1965" s="22" t="str">
        <f t="shared" si="517"/>
        <v/>
      </c>
      <c r="O1965" s="28" t="str">
        <f t="shared" ca="1" si="518"/>
        <v/>
      </c>
      <c r="P1965" s="28" t="str">
        <f t="shared" ca="1" si="519"/>
        <v/>
      </c>
      <c r="Q1965" s="20" t="str">
        <f ca="1">IF(O1965="","",SUM($P$4:$P1965))</f>
        <v/>
      </c>
      <c r="R1965" s="28" t="e">
        <f t="shared" si="525"/>
        <v>#N/A</v>
      </c>
      <c r="S1965" s="77">
        <f ca="1">SUM(L$4:L1965)</f>
        <v>2.0942968194393936</v>
      </c>
      <c r="T1965" s="80">
        <f t="shared" ca="1" si="520"/>
        <v>1</v>
      </c>
      <c r="U1965" s="80" t="e">
        <f t="shared" ca="1" si="521"/>
        <v>#N/A</v>
      </c>
      <c r="V1965" s="2"/>
      <c r="W1965" s="2"/>
      <c r="X1965" s="2"/>
      <c r="Y1965" s="2"/>
      <c r="AB1965" s="6"/>
      <c r="AC1965" s="6"/>
      <c r="AP1965" s="35" t="e">
        <f t="shared" si="523"/>
        <v>#N/A</v>
      </c>
      <c r="AQ1965" s="78" t="e">
        <f t="shared" ca="1" si="524"/>
        <v>#N/A</v>
      </c>
    </row>
    <row r="1966" spans="1:43">
      <c r="A1966" s="74">
        <v>2.1003705451175598</v>
      </c>
      <c r="B1966" s="74">
        <v>25676</v>
      </c>
      <c r="C1966" s="35">
        <v>0</v>
      </c>
      <c r="D1966" s="35">
        <f t="shared" ca="1" si="511"/>
        <v>20</v>
      </c>
      <c r="E1966" s="35">
        <f t="shared" ca="1" si="512"/>
        <v>9.9047570816791861E-4</v>
      </c>
      <c r="F1966" s="35">
        <f ca="1">E1966*'Input Sheet'!$D$2/SUM(OFFSET($E$4,0,0,'Input Sheet'!$D$2))</f>
        <v>0.46195719411109953</v>
      </c>
      <c r="G1966" s="35" t="str">
        <f t="shared" si="513"/>
        <v/>
      </c>
      <c r="H1966" s="35" t="str">
        <f t="shared" si="514"/>
        <v/>
      </c>
      <c r="J1966" s="19">
        <v>1963</v>
      </c>
      <c r="K1966" s="30" t="str">
        <f t="shared" si="515"/>
        <v/>
      </c>
      <c r="L1966" s="77" t="str">
        <f t="shared" si="516"/>
        <v/>
      </c>
      <c r="M1966" s="27" t="str">
        <f t="shared" si="522"/>
        <v/>
      </c>
      <c r="N1966" s="22" t="str">
        <f t="shared" si="517"/>
        <v/>
      </c>
      <c r="O1966" s="28" t="str">
        <f t="shared" ca="1" si="518"/>
        <v/>
      </c>
      <c r="P1966" s="28" t="str">
        <f t="shared" ca="1" si="519"/>
        <v/>
      </c>
      <c r="Q1966" s="20" t="str">
        <f ca="1">IF(O1966="","",SUM($P$4:$P1966))</f>
        <v/>
      </c>
      <c r="R1966" s="28" t="e">
        <f t="shared" si="525"/>
        <v>#N/A</v>
      </c>
      <c r="S1966" s="77">
        <f ca="1">SUM(L$4:L1966)</f>
        <v>2.0942968194393936</v>
      </c>
      <c r="T1966" s="80">
        <f t="shared" ca="1" si="520"/>
        <v>1</v>
      </c>
      <c r="U1966" s="80" t="e">
        <f t="shared" ca="1" si="521"/>
        <v>#N/A</v>
      </c>
      <c r="V1966" s="2"/>
      <c r="W1966" s="2"/>
      <c r="X1966" s="2"/>
      <c r="Y1966" s="2"/>
      <c r="AB1966" s="6"/>
      <c r="AC1966" s="6"/>
      <c r="AP1966" s="35" t="e">
        <f t="shared" si="523"/>
        <v>#N/A</v>
      </c>
      <c r="AQ1966" s="78" t="e">
        <f t="shared" ca="1" si="524"/>
        <v>#N/A</v>
      </c>
    </row>
    <row r="1967" spans="1:43">
      <c r="A1967" s="74">
        <v>2.3560258571931199</v>
      </c>
      <c r="B1967" s="74">
        <v>25677</v>
      </c>
      <c r="C1967" s="35">
        <v>0</v>
      </c>
      <c r="D1967" s="35">
        <f t="shared" ca="1" si="511"/>
        <v>25</v>
      </c>
      <c r="E1967" s="35">
        <f t="shared" ca="1" si="512"/>
        <v>7.2564263111767296E-4</v>
      </c>
      <c r="F1967" s="35">
        <f ca="1">E1967*'Input Sheet'!$D$2/SUM(OFFSET($E$4,0,0,'Input Sheet'!$D$2))</f>
        <v>0.33843922777123336</v>
      </c>
      <c r="G1967" s="35" t="str">
        <f t="shared" si="513"/>
        <v/>
      </c>
      <c r="H1967" s="35" t="str">
        <f t="shared" si="514"/>
        <v/>
      </c>
      <c r="J1967" s="19">
        <v>1964</v>
      </c>
      <c r="K1967" s="30" t="str">
        <f t="shared" si="515"/>
        <v/>
      </c>
      <c r="L1967" s="77" t="str">
        <f t="shared" si="516"/>
        <v/>
      </c>
      <c r="M1967" s="27" t="str">
        <f t="shared" si="522"/>
        <v/>
      </c>
      <c r="N1967" s="22" t="str">
        <f t="shared" si="517"/>
        <v/>
      </c>
      <c r="O1967" s="28" t="str">
        <f t="shared" ca="1" si="518"/>
        <v/>
      </c>
      <c r="P1967" s="28" t="str">
        <f t="shared" ca="1" si="519"/>
        <v/>
      </c>
      <c r="Q1967" s="20" t="str">
        <f ca="1">IF(O1967="","",SUM($P$4:$P1967))</f>
        <v/>
      </c>
      <c r="R1967" s="28" t="e">
        <f t="shared" si="525"/>
        <v>#N/A</v>
      </c>
      <c r="S1967" s="77">
        <f ca="1">SUM(L$4:L1967)</f>
        <v>2.0942968194393936</v>
      </c>
      <c r="T1967" s="80">
        <f t="shared" ca="1" si="520"/>
        <v>1</v>
      </c>
      <c r="U1967" s="80" t="e">
        <f t="shared" ca="1" si="521"/>
        <v>#N/A</v>
      </c>
      <c r="V1967" s="2"/>
      <c r="W1967" s="2"/>
      <c r="X1967" s="2"/>
      <c r="Y1967" s="2"/>
      <c r="AB1967" s="6"/>
      <c r="AC1967" s="6"/>
      <c r="AP1967" s="35" t="e">
        <f t="shared" si="523"/>
        <v>#N/A</v>
      </c>
      <c r="AQ1967" s="78" t="e">
        <f t="shared" ca="1" si="524"/>
        <v>#N/A</v>
      </c>
    </row>
    <row r="1968" spans="1:43">
      <c r="A1968" s="74">
        <v>2.80277372529198</v>
      </c>
      <c r="B1968" s="74">
        <v>25678</v>
      </c>
      <c r="C1968" s="35">
        <v>0</v>
      </c>
      <c r="D1968" s="35">
        <f t="shared" ca="1" si="511"/>
        <v>34</v>
      </c>
      <c r="E1968" s="35">
        <f t="shared" ca="1" si="512"/>
        <v>1.3846446124388249E-3</v>
      </c>
      <c r="F1968" s="35">
        <f ca="1">E1968*'Input Sheet'!$D$2/SUM(OFFSET($E$4,0,0,'Input Sheet'!$D$2))</f>
        <v>0.64579730197163909</v>
      </c>
      <c r="G1968" s="35" t="str">
        <f t="shared" si="513"/>
        <v/>
      </c>
      <c r="H1968" s="35" t="str">
        <f t="shared" si="514"/>
        <v/>
      </c>
      <c r="J1968" s="19">
        <v>1965</v>
      </c>
      <c r="K1968" s="30" t="str">
        <f t="shared" si="515"/>
        <v/>
      </c>
      <c r="L1968" s="77" t="str">
        <f t="shared" si="516"/>
        <v/>
      </c>
      <c r="M1968" s="27" t="str">
        <f t="shared" si="522"/>
        <v/>
      </c>
      <c r="N1968" s="22" t="str">
        <f t="shared" si="517"/>
        <v/>
      </c>
      <c r="O1968" s="28" t="str">
        <f t="shared" ca="1" si="518"/>
        <v/>
      </c>
      <c r="P1968" s="28" t="str">
        <f t="shared" ca="1" si="519"/>
        <v/>
      </c>
      <c r="Q1968" s="20" t="str">
        <f ca="1">IF(O1968="","",SUM($P$4:$P1968))</f>
        <v/>
      </c>
      <c r="R1968" s="28" t="e">
        <f t="shared" si="525"/>
        <v>#N/A</v>
      </c>
      <c r="S1968" s="77">
        <f ca="1">SUM(L$4:L1968)</f>
        <v>2.0942968194393936</v>
      </c>
      <c r="T1968" s="80">
        <f t="shared" ca="1" si="520"/>
        <v>1</v>
      </c>
      <c r="U1968" s="80" t="e">
        <f t="shared" ca="1" si="521"/>
        <v>#N/A</v>
      </c>
      <c r="V1968" s="2"/>
      <c r="W1968" s="2"/>
      <c r="X1968" s="2"/>
      <c r="Y1968" s="2"/>
      <c r="AB1968" s="6"/>
      <c r="AC1968" s="6"/>
      <c r="AP1968" s="35" t="e">
        <f t="shared" si="523"/>
        <v>#N/A</v>
      </c>
      <c r="AQ1968" s="78" t="e">
        <f t="shared" ca="1" si="524"/>
        <v>#N/A</v>
      </c>
    </row>
    <row r="1969" spans="1:43">
      <c r="A1969" s="74">
        <v>2.06069784035361</v>
      </c>
      <c r="B1969" s="74">
        <v>25679</v>
      </c>
      <c r="C1969" s="35">
        <v>0</v>
      </c>
      <c r="D1969" s="35">
        <f t="shared" ca="1" si="511"/>
        <v>19</v>
      </c>
      <c r="E1969" s="35">
        <f t="shared" ca="1" si="512"/>
        <v>1.0051494223629991E-3</v>
      </c>
      <c r="F1969" s="35">
        <f ca="1">E1969*'Input Sheet'!$D$2/SUM(OFFSET($E$4,0,0,'Input Sheet'!$D$2))</f>
        <v>0.46880100439422701</v>
      </c>
      <c r="G1969" s="35" t="str">
        <f t="shared" si="513"/>
        <v/>
      </c>
      <c r="H1969" s="35" t="str">
        <f t="shared" si="514"/>
        <v/>
      </c>
      <c r="J1969" s="19">
        <v>1966</v>
      </c>
      <c r="K1969" s="30" t="str">
        <f t="shared" si="515"/>
        <v/>
      </c>
      <c r="L1969" s="77" t="str">
        <f t="shared" si="516"/>
        <v/>
      </c>
      <c r="M1969" s="27" t="str">
        <f t="shared" si="522"/>
        <v/>
      </c>
      <c r="N1969" s="22" t="str">
        <f t="shared" si="517"/>
        <v/>
      </c>
      <c r="O1969" s="28" t="str">
        <f t="shared" ca="1" si="518"/>
        <v/>
      </c>
      <c r="P1969" s="28" t="str">
        <f t="shared" ca="1" si="519"/>
        <v/>
      </c>
      <c r="Q1969" s="20" t="str">
        <f ca="1">IF(O1969="","",SUM($P$4:$P1969))</f>
        <v/>
      </c>
      <c r="R1969" s="28" t="e">
        <f t="shared" si="525"/>
        <v>#N/A</v>
      </c>
      <c r="S1969" s="77">
        <f ca="1">SUM(L$4:L1969)</f>
        <v>2.0942968194393936</v>
      </c>
      <c r="T1969" s="80">
        <f t="shared" ca="1" si="520"/>
        <v>1</v>
      </c>
      <c r="U1969" s="80" t="e">
        <f t="shared" ca="1" si="521"/>
        <v>#N/A</v>
      </c>
      <c r="V1969" s="2"/>
      <c r="W1969" s="2"/>
      <c r="X1969" s="2"/>
      <c r="Y1969" s="2"/>
      <c r="AB1969" s="6"/>
      <c r="AC1969" s="6"/>
      <c r="AP1969" s="35" t="e">
        <f t="shared" si="523"/>
        <v>#N/A</v>
      </c>
      <c r="AQ1969" s="78" t="e">
        <f t="shared" ca="1" si="524"/>
        <v>#N/A</v>
      </c>
    </row>
    <row r="1970" spans="1:43">
      <c r="A1970" s="74">
        <v>2.1038037209559599</v>
      </c>
      <c r="B1970" s="74">
        <v>25680</v>
      </c>
      <c r="C1970" s="35">
        <v>0</v>
      </c>
      <c r="D1970" s="35">
        <f t="shared" ca="1" si="511"/>
        <v>20</v>
      </c>
      <c r="E1970" s="35">
        <f t="shared" ca="1" si="512"/>
        <v>9.9047570816791861E-4</v>
      </c>
      <c r="F1970" s="35">
        <f ca="1">E1970*'Input Sheet'!$D$2/SUM(OFFSET($E$4,0,0,'Input Sheet'!$D$2))</f>
        <v>0.46195719411109953</v>
      </c>
      <c r="G1970" s="35" t="str">
        <f t="shared" si="513"/>
        <v/>
      </c>
      <c r="H1970" s="35" t="str">
        <f t="shared" si="514"/>
        <v/>
      </c>
      <c r="J1970" s="19">
        <v>1967</v>
      </c>
      <c r="K1970" s="30" t="str">
        <f t="shared" si="515"/>
        <v/>
      </c>
      <c r="L1970" s="77" t="str">
        <f t="shared" si="516"/>
        <v/>
      </c>
      <c r="M1970" s="27" t="str">
        <f t="shared" si="522"/>
        <v/>
      </c>
      <c r="N1970" s="22" t="str">
        <f t="shared" si="517"/>
        <v/>
      </c>
      <c r="O1970" s="28" t="str">
        <f t="shared" ca="1" si="518"/>
        <v/>
      </c>
      <c r="P1970" s="28" t="str">
        <f t="shared" ca="1" si="519"/>
        <v/>
      </c>
      <c r="Q1970" s="20" t="str">
        <f ca="1">IF(O1970="","",SUM($P$4:$P1970))</f>
        <v/>
      </c>
      <c r="R1970" s="28" t="e">
        <f t="shared" si="525"/>
        <v>#N/A</v>
      </c>
      <c r="S1970" s="77">
        <f ca="1">SUM(L$4:L1970)</f>
        <v>2.0942968194393936</v>
      </c>
      <c r="T1970" s="80">
        <f t="shared" ca="1" si="520"/>
        <v>1</v>
      </c>
      <c r="U1970" s="80" t="e">
        <f t="shared" ca="1" si="521"/>
        <v>#N/A</v>
      </c>
      <c r="V1970" s="2"/>
      <c r="W1970" s="2"/>
      <c r="X1970" s="2"/>
      <c r="Y1970" s="2"/>
      <c r="AB1970" s="6"/>
      <c r="AC1970" s="6"/>
      <c r="AP1970" s="35" t="e">
        <f t="shared" si="523"/>
        <v>#N/A</v>
      </c>
      <c r="AQ1970" s="78" t="e">
        <f t="shared" ca="1" si="524"/>
        <v>#N/A</v>
      </c>
    </row>
    <row r="1971" spans="1:43">
      <c r="A1971" s="74">
        <v>2.2278867046136699</v>
      </c>
      <c r="B1971" s="74">
        <v>25681</v>
      </c>
      <c r="C1971" s="35">
        <v>0</v>
      </c>
      <c r="D1971" s="35">
        <f t="shared" ca="1" si="511"/>
        <v>22</v>
      </c>
      <c r="E1971" s="35">
        <f t="shared" ca="1" si="512"/>
        <v>6.717582773218062E-4</v>
      </c>
      <c r="F1971" s="35">
        <f ca="1">E1971*'Input Sheet'!$D$2/SUM(OFFSET($E$4,0,0,'Input Sheet'!$D$2))</f>
        <v>0.31330760194663687</v>
      </c>
      <c r="G1971" s="35" t="str">
        <f t="shared" si="513"/>
        <v/>
      </c>
      <c r="H1971" s="35" t="str">
        <f t="shared" si="514"/>
        <v/>
      </c>
      <c r="J1971" s="19">
        <v>1968</v>
      </c>
      <c r="K1971" s="30" t="str">
        <f t="shared" si="515"/>
        <v/>
      </c>
      <c r="L1971" s="77" t="str">
        <f t="shared" si="516"/>
        <v/>
      </c>
      <c r="M1971" s="27" t="str">
        <f t="shared" si="522"/>
        <v/>
      </c>
      <c r="N1971" s="22" t="str">
        <f t="shared" si="517"/>
        <v/>
      </c>
      <c r="O1971" s="28" t="str">
        <f t="shared" ca="1" si="518"/>
        <v/>
      </c>
      <c r="P1971" s="28" t="str">
        <f t="shared" ca="1" si="519"/>
        <v/>
      </c>
      <c r="Q1971" s="20" t="str">
        <f ca="1">IF(O1971="","",SUM($P$4:$P1971))</f>
        <v/>
      </c>
      <c r="R1971" s="28" t="e">
        <f t="shared" si="525"/>
        <v>#N/A</v>
      </c>
      <c r="S1971" s="77">
        <f ca="1">SUM(L$4:L1971)</f>
        <v>2.0942968194393936</v>
      </c>
      <c r="T1971" s="80">
        <f t="shared" ca="1" si="520"/>
        <v>1</v>
      </c>
      <c r="U1971" s="80" t="e">
        <f t="shared" ca="1" si="521"/>
        <v>#N/A</v>
      </c>
      <c r="V1971" s="2"/>
      <c r="W1971" s="2"/>
      <c r="X1971" s="2"/>
      <c r="Y1971" s="2"/>
      <c r="AB1971" s="6"/>
      <c r="AC1971" s="6"/>
      <c r="AP1971" s="35" t="e">
        <f t="shared" si="523"/>
        <v>#N/A</v>
      </c>
      <c r="AQ1971" s="78" t="e">
        <f t="shared" ca="1" si="524"/>
        <v>#N/A</v>
      </c>
    </row>
    <row r="1972" spans="1:43">
      <c r="A1972" s="74">
        <v>1.9956351945975501</v>
      </c>
      <c r="B1972" s="74">
        <v>25683</v>
      </c>
      <c r="C1972" s="35">
        <v>0</v>
      </c>
      <c r="D1972" s="35">
        <f t="shared" ca="1" si="511"/>
        <v>17</v>
      </c>
      <c r="E1972" s="35">
        <f t="shared" ca="1" si="512"/>
        <v>1.8846551669306228E-3</v>
      </c>
      <c r="F1972" s="35">
        <f ca="1">E1972*'Input Sheet'!$D$2/SUM(OFFSET($E$4,0,0,'Input Sheet'!$D$2))</f>
        <v>0.8790018832391755</v>
      </c>
      <c r="G1972" s="35" t="str">
        <f t="shared" si="513"/>
        <v/>
      </c>
      <c r="H1972" s="35" t="str">
        <f t="shared" si="514"/>
        <v/>
      </c>
      <c r="J1972" s="19">
        <v>1969</v>
      </c>
      <c r="K1972" s="30" t="str">
        <f t="shared" si="515"/>
        <v/>
      </c>
      <c r="L1972" s="77" t="str">
        <f t="shared" si="516"/>
        <v/>
      </c>
      <c r="M1972" s="27" t="str">
        <f t="shared" si="522"/>
        <v/>
      </c>
      <c r="N1972" s="22" t="str">
        <f t="shared" si="517"/>
        <v/>
      </c>
      <c r="O1972" s="28" t="str">
        <f t="shared" ca="1" si="518"/>
        <v/>
      </c>
      <c r="P1972" s="28" t="str">
        <f t="shared" ca="1" si="519"/>
        <v/>
      </c>
      <c r="Q1972" s="20" t="str">
        <f ca="1">IF(O1972="","",SUM($P$4:$P1972))</f>
        <v/>
      </c>
      <c r="R1972" s="28" t="e">
        <f t="shared" si="525"/>
        <v>#N/A</v>
      </c>
      <c r="S1972" s="77">
        <f ca="1">SUM(L$4:L1972)</f>
        <v>2.0942968194393936</v>
      </c>
      <c r="T1972" s="80">
        <f t="shared" ca="1" si="520"/>
        <v>1</v>
      </c>
      <c r="U1972" s="80" t="e">
        <f t="shared" ca="1" si="521"/>
        <v>#N/A</v>
      </c>
      <c r="V1972" s="2"/>
      <c r="W1972" s="2"/>
      <c r="X1972" s="2"/>
      <c r="Y1972" s="2"/>
      <c r="AB1972" s="6"/>
      <c r="AC1972" s="6"/>
      <c r="AP1972" s="35" t="e">
        <f t="shared" si="523"/>
        <v>#N/A</v>
      </c>
      <c r="AQ1972" s="78" t="e">
        <f t="shared" ca="1" si="524"/>
        <v>#N/A</v>
      </c>
    </row>
    <row r="1973" spans="1:43">
      <c r="A1973" s="74">
        <v>2.0644579892269199</v>
      </c>
      <c r="B1973" s="74">
        <v>25684</v>
      </c>
      <c r="C1973" s="35">
        <v>0</v>
      </c>
      <c r="D1973" s="35">
        <f t="shared" ca="1" si="511"/>
        <v>19</v>
      </c>
      <c r="E1973" s="35">
        <f t="shared" ca="1" si="512"/>
        <v>1.0051494223629991E-3</v>
      </c>
      <c r="F1973" s="35">
        <f ca="1">E1973*'Input Sheet'!$D$2/SUM(OFFSET($E$4,0,0,'Input Sheet'!$D$2))</f>
        <v>0.46880100439422701</v>
      </c>
      <c r="G1973" s="35" t="str">
        <f t="shared" si="513"/>
        <v/>
      </c>
      <c r="H1973" s="35" t="str">
        <f t="shared" si="514"/>
        <v/>
      </c>
      <c r="J1973" s="19">
        <v>1970</v>
      </c>
      <c r="K1973" s="30" t="str">
        <f t="shared" si="515"/>
        <v/>
      </c>
      <c r="L1973" s="77" t="str">
        <f t="shared" si="516"/>
        <v/>
      </c>
      <c r="M1973" s="27" t="str">
        <f t="shared" si="522"/>
        <v/>
      </c>
      <c r="N1973" s="22" t="str">
        <f t="shared" si="517"/>
        <v/>
      </c>
      <c r="O1973" s="28" t="str">
        <f t="shared" ca="1" si="518"/>
        <v/>
      </c>
      <c r="P1973" s="28" t="str">
        <f t="shared" ca="1" si="519"/>
        <v/>
      </c>
      <c r="Q1973" s="20" t="str">
        <f ca="1">IF(O1973="","",SUM($P$4:$P1973))</f>
        <v/>
      </c>
      <c r="R1973" s="28" t="e">
        <f t="shared" si="525"/>
        <v>#N/A</v>
      </c>
      <c r="S1973" s="77">
        <f ca="1">SUM(L$4:L1973)</f>
        <v>2.0942968194393936</v>
      </c>
      <c r="T1973" s="80">
        <f t="shared" ca="1" si="520"/>
        <v>1</v>
      </c>
      <c r="U1973" s="80" t="e">
        <f t="shared" ca="1" si="521"/>
        <v>#N/A</v>
      </c>
      <c r="V1973" s="2"/>
      <c r="W1973" s="2"/>
      <c r="X1973" s="2"/>
      <c r="Y1973" s="2"/>
      <c r="AB1973" s="6"/>
      <c r="AC1973" s="6"/>
      <c r="AP1973" s="35" t="e">
        <f t="shared" si="523"/>
        <v>#N/A</v>
      </c>
      <c r="AQ1973" s="78" t="e">
        <f t="shared" ca="1" si="524"/>
        <v>#N/A</v>
      </c>
    </row>
    <row r="1974" spans="1:43">
      <c r="A1974" s="74">
        <v>2.0492180226701802</v>
      </c>
      <c r="B1974" s="74">
        <v>25685</v>
      </c>
      <c r="C1974" s="35">
        <v>0</v>
      </c>
      <c r="D1974" s="35">
        <f t="shared" ca="1" si="511"/>
        <v>18</v>
      </c>
      <c r="E1974" s="35">
        <f t="shared" ca="1" si="512"/>
        <v>1.4283702317789985E-3</v>
      </c>
      <c r="F1974" s="35">
        <f ca="1">E1974*'Input Sheet'!$D$2/SUM(OFFSET($E$4,0,0,'Input Sheet'!$D$2))</f>
        <v>0.66619090098126998</v>
      </c>
      <c r="G1974" s="35" t="str">
        <f t="shared" si="513"/>
        <v/>
      </c>
      <c r="H1974" s="35" t="str">
        <f t="shared" si="514"/>
        <v/>
      </c>
      <c r="J1974" s="19">
        <v>1971</v>
      </c>
      <c r="K1974" s="30" t="str">
        <f t="shared" si="515"/>
        <v/>
      </c>
      <c r="L1974" s="77" t="str">
        <f t="shared" si="516"/>
        <v/>
      </c>
      <c r="M1974" s="27" t="str">
        <f t="shared" si="522"/>
        <v/>
      </c>
      <c r="N1974" s="22" t="str">
        <f t="shared" si="517"/>
        <v/>
      </c>
      <c r="O1974" s="28" t="str">
        <f t="shared" ca="1" si="518"/>
        <v/>
      </c>
      <c r="P1974" s="28" t="str">
        <f t="shared" ca="1" si="519"/>
        <v/>
      </c>
      <c r="Q1974" s="20" t="str">
        <f ca="1">IF(O1974="","",SUM($P$4:$P1974))</f>
        <v/>
      </c>
      <c r="R1974" s="28" t="e">
        <f t="shared" si="525"/>
        <v>#N/A</v>
      </c>
      <c r="S1974" s="77">
        <f ca="1">SUM(L$4:L1974)</f>
        <v>2.0942968194393936</v>
      </c>
      <c r="T1974" s="80">
        <f t="shared" ca="1" si="520"/>
        <v>1</v>
      </c>
      <c r="U1974" s="80" t="e">
        <f t="shared" ca="1" si="521"/>
        <v>#N/A</v>
      </c>
      <c r="V1974" s="2"/>
      <c r="W1974" s="2"/>
      <c r="X1974" s="2"/>
      <c r="Y1974" s="2"/>
      <c r="AB1974" s="6"/>
      <c r="AC1974" s="6"/>
      <c r="AP1974" s="35" t="e">
        <f t="shared" si="523"/>
        <v>#N/A</v>
      </c>
      <c r="AQ1974" s="78" t="e">
        <f t="shared" ca="1" si="524"/>
        <v>#N/A</v>
      </c>
    </row>
    <row r="1975" spans="1:43">
      <c r="A1975" s="74">
        <v>1.91381385238372</v>
      </c>
      <c r="B1975" s="74">
        <v>25686</v>
      </c>
      <c r="C1975" s="35">
        <v>0</v>
      </c>
      <c r="D1975" s="35">
        <f t="shared" ca="1" si="511"/>
        <v>16</v>
      </c>
      <c r="E1975" s="35">
        <f t="shared" ca="1" si="512"/>
        <v>1.9665966959276065E-3</v>
      </c>
      <c r="F1975" s="35">
        <f ca="1">E1975*'Input Sheet'!$D$2/SUM(OFFSET($E$4,0,0,'Input Sheet'!$D$2))</f>
        <v>0.91721935642348751</v>
      </c>
      <c r="G1975" s="35" t="str">
        <f t="shared" si="513"/>
        <v/>
      </c>
      <c r="H1975" s="35" t="str">
        <f t="shared" si="514"/>
        <v/>
      </c>
      <c r="J1975" s="19">
        <v>1972</v>
      </c>
      <c r="K1975" s="30" t="str">
        <f t="shared" si="515"/>
        <v/>
      </c>
      <c r="L1975" s="77" t="str">
        <f t="shared" si="516"/>
        <v/>
      </c>
      <c r="M1975" s="27" t="str">
        <f t="shared" si="522"/>
        <v/>
      </c>
      <c r="N1975" s="22" t="str">
        <f t="shared" si="517"/>
        <v/>
      </c>
      <c r="O1975" s="28" t="str">
        <f t="shared" ca="1" si="518"/>
        <v/>
      </c>
      <c r="P1975" s="28" t="str">
        <f t="shared" ca="1" si="519"/>
        <v/>
      </c>
      <c r="Q1975" s="20" t="str">
        <f ca="1">IF(O1975="","",SUM($P$4:$P1975))</f>
        <v/>
      </c>
      <c r="R1975" s="28" t="e">
        <f t="shared" si="525"/>
        <v>#N/A</v>
      </c>
      <c r="S1975" s="77">
        <f ca="1">SUM(L$4:L1975)</f>
        <v>2.0942968194393936</v>
      </c>
      <c r="T1975" s="80">
        <f t="shared" ca="1" si="520"/>
        <v>1</v>
      </c>
      <c r="U1975" s="80" t="e">
        <f t="shared" ca="1" si="521"/>
        <v>#N/A</v>
      </c>
      <c r="V1975" s="2"/>
      <c r="W1975" s="2"/>
      <c r="X1975" s="2"/>
      <c r="Y1975" s="2"/>
      <c r="AB1975" s="6"/>
      <c r="AC1975" s="6"/>
      <c r="AP1975" s="35" t="e">
        <f t="shared" si="523"/>
        <v>#N/A</v>
      </c>
      <c r="AQ1975" s="78" t="e">
        <f t="shared" ca="1" si="524"/>
        <v>#N/A</v>
      </c>
    </row>
    <row r="1976" spans="1:43">
      <c r="A1976" s="74">
        <v>1.9822712330395702</v>
      </c>
      <c r="B1976" s="74">
        <v>25687</v>
      </c>
      <c r="C1976" s="35">
        <v>0</v>
      </c>
      <c r="D1976" s="35">
        <f t="shared" ca="1" si="511"/>
        <v>17</v>
      </c>
      <c r="E1976" s="35">
        <f t="shared" ca="1" si="512"/>
        <v>1.8846551669306228E-3</v>
      </c>
      <c r="F1976" s="35">
        <f ca="1">E1976*'Input Sheet'!$D$2/SUM(OFFSET($E$4,0,0,'Input Sheet'!$D$2))</f>
        <v>0.8790018832391755</v>
      </c>
      <c r="G1976" s="35" t="str">
        <f t="shared" si="513"/>
        <v/>
      </c>
      <c r="H1976" s="35" t="str">
        <f t="shared" si="514"/>
        <v/>
      </c>
      <c r="J1976" s="19">
        <v>1973</v>
      </c>
      <c r="K1976" s="30" t="str">
        <f t="shared" si="515"/>
        <v/>
      </c>
      <c r="L1976" s="77" t="str">
        <f t="shared" si="516"/>
        <v/>
      </c>
      <c r="M1976" s="27" t="str">
        <f t="shared" si="522"/>
        <v/>
      </c>
      <c r="N1976" s="22" t="str">
        <f t="shared" si="517"/>
        <v/>
      </c>
      <c r="O1976" s="28" t="str">
        <f t="shared" ca="1" si="518"/>
        <v/>
      </c>
      <c r="P1976" s="28" t="str">
        <f t="shared" ca="1" si="519"/>
        <v/>
      </c>
      <c r="Q1976" s="20" t="str">
        <f ca="1">IF(O1976="","",SUM($P$4:$P1976))</f>
        <v/>
      </c>
      <c r="R1976" s="28" t="e">
        <f t="shared" si="525"/>
        <v>#N/A</v>
      </c>
      <c r="S1976" s="77">
        <f ca="1">SUM(L$4:L1976)</f>
        <v>2.0942968194393936</v>
      </c>
      <c r="T1976" s="80">
        <f t="shared" ca="1" si="520"/>
        <v>1</v>
      </c>
      <c r="U1976" s="80" t="e">
        <f t="shared" ca="1" si="521"/>
        <v>#N/A</v>
      </c>
      <c r="V1976" s="2"/>
      <c r="W1976" s="2"/>
      <c r="X1976" s="2"/>
      <c r="Y1976" s="2"/>
      <c r="AB1976" s="6"/>
      <c r="AC1976" s="6"/>
      <c r="AP1976" s="35" t="e">
        <f t="shared" si="523"/>
        <v>#N/A</v>
      </c>
      <c r="AQ1976" s="78" t="e">
        <f t="shared" ca="1" si="524"/>
        <v>#N/A</v>
      </c>
    </row>
    <row r="1977" spans="1:43">
      <c r="A1977" s="74">
        <v>2.0644579892269199</v>
      </c>
      <c r="B1977" s="74">
        <v>25688</v>
      </c>
      <c r="C1977" s="35">
        <v>0</v>
      </c>
      <c r="D1977" s="35">
        <f t="shared" ca="1" si="511"/>
        <v>19</v>
      </c>
      <c r="E1977" s="35">
        <f t="shared" ca="1" si="512"/>
        <v>1.0051494223629991E-3</v>
      </c>
      <c r="F1977" s="35">
        <f ca="1">E1977*'Input Sheet'!$D$2/SUM(OFFSET($E$4,0,0,'Input Sheet'!$D$2))</f>
        <v>0.46880100439422701</v>
      </c>
      <c r="G1977" s="35" t="str">
        <f t="shared" si="513"/>
        <v/>
      </c>
      <c r="H1977" s="35" t="str">
        <f t="shared" si="514"/>
        <v/>
      </c>
      <c r="J1977" s="19">
        <v>1974</v>
      </c>
      <c r="K1977" s="30" t="str">
        <f t="shared" si="515"/>
        <v/>
      </c>
      <c r="L1977" s="77" t="str">
        <f t="shared" si="516"/>
        <v/>
      </c>
      <c r="M1977" s="27" t="str">
        <f t="shared" si="522"/>
        <v/>
      </c>
      <c r="N1977" s="22" t="str">
        <f t="shared" si="517"/>
        <v/>
      </c>
      <c r="O1977" s="28" t="str">
        <f t="shared" ca="1" si="518"/>
        <v/>
      </c>
      <c r="P1977" s="28" t="str">
        <f t="shared" ca="1" si="519"/>
        <v/>
      </c>
      <c r="Q1977" s="20" t="str">
        <f ca="1">IF(O1977="","",SUM($P$4:$P1977))</f>
        <v/>
      </c>
      <c r="R1977" s="28" t="e">
        <f t="shared" si="525"/>
        <v>#N/A</v>
      </c>
      <c r="S1977" s="77">
        <f ca="1">SUM(L$4:L1977)</f>
        <v>2.0942968194393936</v>
      </c>
      <c r="T1977" s="80">
        <f t="shared" ca="1" si="520"/>
        <v>1</v>
      </c>
      <c r="U1977" s="80" t="e">
        <f t="shared" ca="1" si="521"/>
        <v>#N/A</v>
      </c>
      <c r="V1977" s="2"/>
      <c r="W1977" s="2"/>
      <c r="X1977" s="2"/>
      <c r="Y1977" s="2"/>
      <c r="AB1977" s="6"/>
      <c r="AC1977" s="6"/>
      <c r="AP1977" s="35" t="e">
        <f t="shared" si="523"/>
        <v>#N/A</v>
      </c>
      <c r="AQ1977" s="78" t="e">
        <f t="shared" ca="1" si="524"/>
        <v>#N/A</v>
      </c>
    </row>
    <row r="1978" spans="1:43">
      <c r="A1978" s="74">
        <v>1.9084850188786502</v>
      </c>
      <c r="B1978" s="74">
        <v>25689</v>
      </c>
      <c r="C1978" s="35">
        <v>0</v>
      </c>
      <c r="D1978" s="35">
        <f t="shared" ca="1" si="511"/>
        <v>16</v>
      </c>
      <c r="E1978" s="35">
        <f t="shared" ca="1" si="512"/>
        <v>1.9665966959276065E-3</v>
      </c>
      <c r="F1978" s="35">
        <f ca="1">E1978*'Input Sheet'!$D$2/SUM(OFFSET($E$4,0,0,'Input Sheet'!$D$2))</f>
        <v>0.91721935642348751</v>
      </c>
      <c r="G1978" s="35" t="str">
        <f t="shared" si="513"/>
        <v/>
      </c>
      <c r="H1978" s="35" t="str">
        <f t="shared" si="514"/>
        <v/>
      </c>
      <c r="J1978" s="19">
        <v>1975</v>
      </c>
      <c r="K1978" s="30" t="str">
        <f t="shared" si="515"/>
        <v/>
      </c>
      <c r="L1978" s="77" t="str">
        <f t="shared" si="516"/>
        <v/>
      </c>
      <c r="M1978" s="27" t="str">
        <f t="shared" si="522"/>
        <v/>
      </c>
      <c r="N1978" s="22" t="str">
        <f t="shared" si="517"/>
        <v/>
      </c>
      <c r="O1978" s="28" t="str">
        <f t="shared" ca="1" si="518"/>
        <v/>
      </c>
      <c r="P1978" s="28" t="str">
        <f t="shared" ca="1" si="519"/>
        <v/>
      </c>
      <c r="Q1978" s="20" t="str">
        <f ca="1">IF(O1978="","",SUM($P$4:$P1978))</f>
        <v/>
      </c>
      <c r="R1978" s="28" t="e">
        <f t="shared" si="525"/>
        <v>#N/A</v>
      </c>
      <c r="S1978" s="77">
        <f ca="1">SUM(L$4:L1978)</f>
        <v>2.0942968194393936</v>
      </c>
      <c r="T1978" s="80">
        <f t="shared" ca="1" si="520"/>
        <v>1</v>
      </c>
      <c r="U1978" s="80" t="e">
        <f t="shared" ca="1" si="521"/>
        <v>#N/A</v>
      </c>
      <c r="V1978" s="2"/>
      <c r="W1978" s="2"/>
      <c r="X1978" s="2"/>
      <c r="Y1978" s="2"/>
      <c r="AB1978" s="6"/>
      <c r="AC1978" s="6"/>
      <c r="AP1978" s="35" t="e">
        <f t="shared" si="523"/>
        <v>#N/A</v>
      </c>
      <c r="AQ1978" s="78" t="e">
        <f t="shared" ca="1" si="524"/>
        <v>#N/A</v>
      </c>
    </row>
    <row r="1979" spans="1:43">
      <c r="A1979" s="74">
        <v>2.04139268515822</v>
      </c>
      <c r="B1979" s="74">
        <v>25690</v>
      </c>
      <c r="C1979" s="35">
        <v>0</v>
      </c>
      <c r="D1979" s="35">
        <f t="shared" ca="1" si="511"/>
        <v>18</v>
      </c>
      <c r="E1979" s="35">
        <f t="shared" ca="1" si="512"/>
        <v>1.4283702317789985E-3</v>
      </c>
      <c r="F1979" s="35">
        <f ca="1">E1979*'Input Sheet'!$D$2/SUM(OFFSET($E$4,0,0,'Input Sheet'!$D$2))</f>
        <v>0.66619090098126998</v>
      </c>
      <c r="G1979" s="35" t="str">
        <f t="shared" si="513"/>
        <v/>
      </c>
      <c r="H1979" s="35" t="str">
        <f t="shared" si="514"/>
        <v/>
      </c>
      <c r="J1979" s="19">
        <v>1976</v>
      </c>
      <c r="K1979" s="30" t="str">
        <f t="shared" si="515"/>
        <v/>
      </c>
      <c r="L1979" s="77" t="str">
        <f t="shared" si="516"/>
        <v/>
      </c>
      <c r="M1979" s="27" t="str">
        <f t="shared" si="522"/>
        <v/>
      </c>
      <c r="N1979" s="22" t="str">
        <f t="shared" si="517"/>
        <v/>
      </c>
      <c r="O1979" s="28" t="str">
        <f t="shared" ca="1" si="518"/>
        <v/>
      </c>
      <c r="P1979" s="28" t="str">
        <f t="shared" ca="1" si="519"/>
        <v/>
      </c>
      <c r="Q1979" s="20" t="str">
        <f ca="1">IF(O1979="","",SUM($P$4:$P1979))</f>
        <v/>
      </c>
      <c r="R1979" s="28" t="e">
        <f t="shared" si="525"/>
        <v>#N/A</v>
      </c>
      <c r="S1979" s="77">
        <f ca="1">SUM(L$4:L1979)</f>
        <v>2.0942968194393936</v>
      </c>
      <c r="T1979" s="80">
        <f t="shared" ca="1" si="520"/>
        <v>1</v>
      </c>
      <c r="U1979" s="80" t="e">
        <f t="shared" ca="1" si="521"/>
        <v>#N/A</v>
      </c>
      <c r="V1979" s="2"/>
      <c r="W1979" s="2"/>
      <c r="X1979" s="2"/>
      <c r="Y1979" s="2"/>
      <c r="AB1979" s="6"/>
      <c r="AC1979" s="6"/>
      <c r="AP1979" s="35" t="e">
        <f t="shared" si="523"/>
        <v>#N/A</v>
      </c>
      <c r="AQ1979" s="78" t="e">
        <f t="shared" ca="1" si="524"/>
        <v>#N/A</v>
      </c>
    </row>
    <row r="1980" spans="1:43">
      <c r="A1980" s="74">
        <v>1.9637878273455602</v>
      </c>
      <c r="B1980" s="74">
        <v>25691</v>
      </c>
      <c r="C1980" s="35">
        <v>0</v>
      </c>
      <c r="D1980" s="35">
        <f t="shared" ca="1" si="511"/>
        <v>17</v>
      </c>
      <c r="E1980" s="35">
        <f t="shared" ca="1" si="512"/>
        <v>1.8846551669306228E-3</v>
      </c>
      <c r="F1980" s="35">
        <f ca="1">E1980*'Input Sheet'!$D$2/SUM(OFFSET($E$4,0,0,'Input Sheet'!$D$2))</f>
        <v>0.8790018832391755</v>
      </c>
      <c r="G1980" s="35" t="str">
        <f t="shared" si="513"/>
        <v/>
      </c>
      <c r="H1980" s="35" t="str">
        <f t="shared" si="514"/>
        <v/>
      </c>
      <c r="J1980" s="19">
        <v>1977</v>
      </c>
      <c r="K1980" s="30" t="str">
        <f t="shared" si="515"/>
        <v/>
      </c>
      <c r="L1980" s="77" t="str">
        <f t="shared" si="516"/>
        <v/>
      </c>
      <c r="M1980" s="27" t="str">
        <f t="shared" si="522"/>
        <v/>
      </c>
      <c r="N1980" s="22" t="str">
        <f t="shared" si="517"/>
        <v/>
      </c>
      <c r="O1980" s="28" t="str">
        <f t="shared" ca="1" si="518"/>
        <v/>
      </c>
      <c r="P1980" s="28" t="str">
        <f t="shared" ca="1" si="519"/>
        <v/>
      </c>
      <c r="Q1980" s="20" t="str">
        <f ca="1">IF(O1980="","",SUM($P$4:$P1980))</f>
        <v/>
      </c>
      <c r="R1980" s="28" t="e">
        <f t="shared" si="525"/>
        <v>#N/A</v>
      </c>
      <c r="S1980" s="77">
        <f ca="1">SUM(L$4:L1980)</f>
        <v>2.0942968194393936</v>
      </c>
      <c r="T1980" s="80">
        <f t="shared" ca="1" si="520"/>
        <v>1</v>
      </c>
      <c r="U1980" s="80" t="e">
        <f t="shared" ca="1" si="521"/>
        <v>#N/A</v>
      </c>
      <c r="V1980" s="2"/>
      <c r="W1980" s="2"/>
      <c r="X1980" s="2"/>
      <c r="Y1980" s="2"/>
      <c r="AB1980" s="6"/>
      <c r="AC1980" s="6"/>
      <c r="AP1980" s="35" t="e">
        <f t="shared" si="523"/>
        <v>#N/A</v>
      </c>
      <c r="AQ1980" s="78" t="e">
        <f t="shared" ca="1" si="524"/>
        <v>#N/A</v>
      </c>
    </row>
    <row r="1981" spans="1:43">
      <c r="A1981" s="74">
        <v>1.8920946026904799</v>
      </c>
      <c r="B1981" s="74">
        <v>25692</v>
      </c>
      <c r="C1981" s="35">
        <v>0</v>
      </c>
      <c r="D1981" s="35">
        <f t="shared" ca="1" si="511"/>
        <v>15</v>
      </c>
      <c r="E1981" s="35">
        <f t="shared" ca="1" si="512"/>
        <v>2.1202370627969509E-3</v>
      </c>
      <c r="F1981" s="35">
        <f ca="1">E1981*'Input Sheet'!$D$2/SUM(OFFSET($E$4,0,0,'Input Sheet'!$D$2))</f>
        <v>0.98887711864407257</v>
      </c>
      <c r="G1981" s="35" t="str">
        <f t="shared" si="513"/>
        <v/>
      </c>
      <c r="H1981" s="35" t="str">
        <f t="shared" si="514"/>
        <v/>
      </c>
      <c r="J1981" s="19">
        <v>1978</v>
      </c>
      <c r="K1981" s="30" t="str">
        <f t="shared" si="515"/>
        <v/>
      </c>
      <c r="L1981" s="77" t="str">
        <f t="shared" si="516"/>
        <v/>
      </c>
      <c r="M1981" s="27" t="str">
        <f t="shared" si="522"/>
        <v/>
      </c>
      <c r="N1981" s="22" t="str">
        <f t="shared" si="517"/>
        <v/>
      </c>
      <c r="O1981" s="28" t="str">
        <f t="shared" ca="1" si="518"/>
        <v/>
      </c>
      <c r="P1981" s="28" t="str">
        <f t="shared" ca="1" si="519"/>
        <v/>
      </c>
      <c r="Q1981" s="20" t="str">
        <f ca="1">IF(O1981="","",SUM($P$4:$P1981))</f>
        <v/>
      </c>
      <c r="R1981" s="28" t="e">
        <f t="shared" si="525"/>
        <v>#N/A</v>
      </c>
      <c r="S1981" s="77">
        <f ca="1">SUM(L$4:L1981)</f>
        <v>2.0942968194393936</v>
      </c>
      <c r="T1981" s="80">
        <f t="shared" ca="1" si="520"/>
        <v>1</v>
      </c>
      <c r="U1981" s="80" t="e">
        <f t="shared" ca="1" si="521"/>
        <v>#N/A</v>
      </c>
      <c r="V1981" s="2"/>
      <c r="W1981" s="2"/>
      <c r="X1981" s="2"/>
      <c r="Y1981" s="2"/>
      <c r="AB1981" s="6"/>
      <c r="AC1981" s="6"/>
      <c r="AP1981" s="35" t="e">
        <f t="shared" si="523"/>
        <v>#N/A</v>
      </c>
      <c r="AQ1981" s="78" t="e">
        <f t="shared" ca="1" si="524"/>
        <v>#N/A</v>
      </c>
    </row>
    <row r="1982" spans="1:43">
      <c r="A1982" s="74">
        <v>1.9590413923210901</v>
      </c>
      <c r="B1982" s="74">
        <v>25693</v>
      </c>
      <c r="C1982" s="35">
        <v>0</v>
      </c>
      <c r="D1982" s="35">
        <f t="shared" ca="1" si="511"/>
        <v>17</v>
      </c>
      <c r="E1982" s="35">
        <f t="shared" ca="1" si="512"/>
        <v>1.8846551669306228E-3</v>
      </c>
      <c r="F1982" s="35">
        <f ca="1">E1982*'Input Sheet'!$D$2/SUM(OFFSET($E$4,0,0,'Input Sheet'!$D$2))</f>
        <v>0.8790018832391755</v>
      </c>
      <c r="G1982" s="35" t="str">
        <f t="shared" si="513"/>
        <v/>
      </c>
      <c r="H1982" s="35" t="str">
        <f t="shared" si="514"/>
        <v/>
      </c>
      <c r="J1982" s="19">
        <v>1979</v>
      </c>
      <c r="K1982" s="30" t="str">
        <f t="shared" si="515"/>
        <v/>
      </c>
      <c r="L1982" s="77" t="str">
        <f t="shared" si="516"/>
        <v/>
      </c>
      <c r="M1982" s="27" t="str">
        <f t="shared" si="522"/>
        <v/>
      </c>
      <c r="N1982" s="22" t="str">
        <f t="shared" si="517"/>
        <v/>
      </c>
      <c r="O1982" s="28" t="str">
        <f t="shared" ca="1" si="518"/>
        <v/>
      </c>
      <c r="P1982" s="28" t="str">
        <f t="shared" ca="1" si="519"/>
        <v/>
      </c>
      <c r="Q1982" s="20" t="str">
        <f ca="1">IF(O1982="","",SUM($P$4:$P1982))</f>
        <v/>
      </c>
      <c r="R1982" s="28" t="e">
        <f t="shared" si="525"/>
        <v>#N/A</v>
      </c>
      <c r="S1982" s="77">
        <f ca="1">SUM(L$4:L1982)</f>
        <v>2.0942968194393936</v>
      </c>
      <c r="T1982" s="80">
        <f t="shared" ca="1" si="520"/>
        <v>1</v>
      </c>
      <c r="U1982" s="80" t="e">
        <f t="shared" ca="1" si="521"/>
        <v>#N/A</v>
      </c>
      <c r="V1982" s="2"/>
      <c r="W1982" s="2"/>
      <c r="X1982" s="2"/>
      <c r="Y1982" s="2"/>
      <c r="AB1982" s="6"/>
      <c r="AC1982" s="6"/>
      <c r="AP1982" s="35" t="e">
        <f t="shared" si="523"/>
        <v>#N/A</v>
      </c>
      <c r="AQ1982" s="78" t="e">
        <f t="shared" ca="1" si="524"/>
        <v>#N/A</v>
      </c>
    </row>
    <row r="1983" spans="1:43">
      <c r="A1983" s="74">
        <v>1.8450980400142598</v>
      </c>
      <c r="B1983" s="74">
        <v>25694</v>
      </c>
      <c r="C1983" s="35">
        <v>0</v>
      </c>
      <c r="D1983" s="35">
        <f t="shared" ca="1" si="511"/>
        <v>14</v>
      </c>
      <c r="E1983" s="35">
        <f t="shared" ca="1" si="512"/>
        <v>2.7692892248776498E-3</v>
      </c>
      <c r="F1983" s="35">
        <f ca="1">E1983*'Input Sheet'!$D$2/SUM(OFFSET($E$4,0,0,'Input Sheet'!$D$2))</f>
        <v>1.2915946039432782</v>
      </c>
      <c r="G1983" s="35" t="str">
        <f t="shared" si="513"/>
        <v/>
      </c>
      <c r="H1983" s="35" t="str">
        <f t="shared" si="514"/>
        <v/>
      </c>
      <c r="J1983" s="19">
        <v>1980</v>
      </c>
      <c r="K1983" s="30" t="str">
        <f t="shared" si="515"/>
        <v/>
      </c>
      <c r="L1983" s="77" t="str">
        <f t="shared" si="516"/>
        <v/>
      </c>
      <c r="M1983" s="27" t="str">
        <f t="shared" si="522"/>
        <v/>
      </c>
      <c r="N1983" s="22" t="str">
        <f t="shared" si="517"/>
        <v/>
      </c>
      <c r="O1983" s="28" t="str">
        <f t="shared" ca="1" si="518"/>
        <v/>
      </c>
      <c r="P1983" s="28" t="str">
        <f t="shared" ca="1" si="519"/>
        <v/>
      </c>
      <c r="Q1983" s="20" t="str">
        <f ca="1">IF(O1983="","",SUM($P$4:$P1983))</f>
        <v/>
      </c>
      <c r="R1983" s="28" t="e">
        <f t="shared" si="525"/>
        <v>#N/A</v>
      </c>
      <c r="S1983" s="77">
        <f ca="1">SUM(L$4:L1983)</f>
        <v>2.0942968194393936</v>
      </c>
      <c r="T1983" s="80">
        <f t="shared" ca="1" si="520"/>
        <v>1</v>
      </c>
      <c r="U1983" s="80" t="e">
        <f t="shared" ca="1" si="521"/>
        <v>#N/A</v>
      </c>
      <c r="V1983" s="2"/>
      <c r="W1983" s="2"/>
      <c r="X1983" s="2"/>
      <c r="Y1983" s="2"/>
      <c r="AB1983" s="6"/>
      <c r="AC1983" s="6"/>
      <c r="AP1983" s="35" t="e">
        <f t="shared" si="523"/>
        <v>#N/A</v>
      </c>
      <c r="AQ1983" s="78" t="e">
        <f t="shared" ca="1" si="524"/>
        <v>#N/A</v>
      </c>
    </row>
    <row r="1984" spans="1:43">
      <c r="A1984" s="74">
        <v>1.7993405494535799</v>
      </c>
      <c r="B1984" s="74">
        <v>25695</v>
      </c>
      <c r="C1984" s="35">
        <v>0</v>
      </c>
      <c r="D1984" s="35">
        <f t="shared" ca="1" si="511"/>
        <v>13</v>
      </c>
      <c r="E1984" s="35">
        <f t="shared" ca="1" si="512"/>
        <v>2.6095225388270168E-3</v>
      </c>
      <c r="F1984" s="35">
        <f ca="1">E1984*'Input Sheet'!$D$2/SUM(OFFSET($E$4,0,0,'Input Sheet'!$D$2))</f>
        <v>1.2170795306388587</v>
      </c>
      <c r="G1984" s="35" t="str">
        <f t="shared" si="513"/>
        <v/>
      </c>
      <c r="H1984" s="35" t="str">
        <f t="shared" si="514"/>
        <v/>
      </c>
      <c r="J1984" s="19">
        <v>1981</v>
      </c>
      <c r="K1984" s="30" t="str">
        <f t="shared" si="515"/>
        <v/>
      </c>
      <c r="L1984" s="77" t="str">
        <f t="shared" si="516"/>
        <v/>
      </c>
      <c r="M1984" s="27" t="str">
        <f t="shared" si="522"/>
        <v/>
      </c>
      <c r="N1984" s="22" t="str">
        <f t="shared" si="517"/>
        <v/>
      </c>
      <c r="O1984" s="28" t="str">
        <f t="shared" ca="1" si="518"/>
        <v/>
      </c>
      <c r="P1984" s="28" t="str">
        <f t="shared" ca="1" si="519"/>
        <v/>
      </c>
      <c r="Q1984" s="20" t="str">
        <f ca="1">IF(O1984="","",SUM($P$4:$P1984))</f>
        <v/>
      </c>
      <c r="R1984" s="28" t="e">
        <f t="shared" si="525"/>
        <v>#N/A</v>
      </c>
      <c r="S1984" s="77">
        <f ca="1">SUM(L$4:L1984)</f>
        <v>2.0942968194393936</v>
      </c>
      <c r="T1984" s="80">
        <f t="shared" ca="1" si="520"/>
        <v>1</v>
      </c>
      <c r="U1984" s="80" t="e">
        <f t="shared" ca="1" si="521"/>
        <v>#N/A</v>
      </c>
      <c r="V1984" s="2"/>
      <c r="W1984" s="2"/>
      <c r="X1984" s="2"/>
      <c r="Y1984" s="2"/>
      <c r="AB1984" s="6"/>
      <c r="AC1984" s="6"/>
      <c r="AP1984" s="35" t="e">
        <f t="shared" si="523"/>
        <v>#N/A</v>
      </c>
      <c r="AQ1984" s="78" t="e">
        <f t="shared" ca="1" si="524"/>
        <v>#N/A</v>
      </c>
    </row>
    <row r="1985" spans="1:43">
      <c r="A1985" s="74">
        <v>2.2380461031287999</v>
      </c>
      <c r="B1985" s="74">
        <v>25696</v>
      </c>
      <c r="C1985" s="35">
        <v>0</v>
      </c>
      <c r="D1985" s="35">
        <f t="shared" ca="1" si="511"/>
        <v>22</v>
      </c>
      <c r="E1985" s="35">
        <f t="shared" ca="1" si="512"/>
        <v>6.717582773218062E-4</v>
      </c>
      <c r="F1985" s="35">
        <f ca="1">E1985*'Input Sheet'!$D$2/SUM(OFFSET($E$4,0,0,'Input Sheet'!$D$2))</f>
        <v>0.31330760194663687</v>
      </c>
      <c r="G1985" s="35" t="str">
        <f t="shared" si="513"/>
        <v/>
      </c>
      <c r="H1985" s="35" t="str">
        <f t="shared" si="514"/>
        <v/>
      </c>
      <c r="J1985" s="19">
        <v>1982</v>
      </c>
      <c r="K1985" s="30" t="str">
        <f t="shared" si="515"/>
        <v/>
      </c>
      <c r="L1985" s="77" t="str">
        <f t="shared" si="516"/>
        <v/>
      </c>
      <c r="M1985" s="27" t="str">
        <f t="shared" si="522"/>
        <v/>
      </c>
      <c r="N1985" s="22" t="str">
        <f t="shared" si="517"/>
        <v/>
      </c>
      <c r="O1985" s="28" t="str">
        <f t="shared" ca="1" si="518"/>
        <v/>
      </c>
      <c r="P1985" s="28" t="str">
        <f t="shared" ca="1" si="519"/>
        <v/>
      </c>
      <c r="Q1985" s="20" t="str">
        <f ca="1">IF(O1985="","",SUM($P$4:$P1985))</f>
        <v/>
      </c>
      <c r="R1985" s="28" t="e">
        <f t="shared" si="525"/>
        <v>#N/A</v>
      </c>
      <c r="S1985" s="77">
        <f ca="1">SUM(L$4:L1985)</f>
        <v>2.0942968194393936</v>
      </c>
      <c r="T1985" s="80">
        <f t="shared" ca="1" si="520"/>
        <v>1</v>
      </c>
      <c r="U1985" s="80" t="e">
        <f t="shared" ca="1" si="521"/>
        <v>#N/A</v>
      </c>
      <c r="V1985" s="2"/>
      <c r="W1985" s="2"/>
      <c r="X1985" s="2"/>
      <c r="Y1985" s="2"/>
      <c r="AB1985" s="6"/>
      <c r="AC1985" s="6"/>
      <c r="AP1985" s="35" t="e">
        <f t="shared" si="523"/>
        <v>#N/A</v>
      </c>
      <c r="AQ1985" s="78" t="e">
        <f t="shared" ca="1" si="524"/>
        <v>#N/A</v>
      </c>
    </row>
    <row r="1986" spans="1:43">
      <c r="A1986" s="74">
        <v>1.9637878273455602</v>
      </c>
      <c r="B1986" s="74">
        <v>25697</v>
      </c>
      <c r="C1986" s="35">
        <v>0</v>
      </c>
      <c r="D1986" s="35">
        <f t="shared" ca="1" si="511"/>
        <v>17</v>
      </c>
      <c r="E1986" s="35">
        <f t="shared" ca="1" si="512"/>
        <v>1.8846551669306228E-3</v>
      </c>
      <c r="F1986" s="35">
        <f ca="1">E1986*'Input Sheet'!$D$2/SUM(OFFSET($E$4,0,0,'Input Sheet'!$D$2))</f>
        <v>0.8790018832391755</v>
      </c>
      <c r="G1986" s="35" t="str">
        <f t="shared" si="513"/>
        <v/>
      </c>
      <c r="H1986" s="35" t="str">
        <f t="shared" si="514"/>
        <v/>
      </c>
      <c r="J1986" s="19">
        <v>1983</v>
      </c>
      <c r="K1986" s="30" t="str">
        <f t="shared" si="515"/>
        <v/>
      </c>
      <c r="L1986" s="77" t="str">
        <f t="shared" si="516"/>
        <v/>
      </c>
      <c r="M1986" s="27" t="str">
        <f t="shared" si="522"/>
        <v/>
      </c>
      <c r="N1986" s="22" t="str">
        <f t="shared" si="517"/>
        <v/>
      </c>
      <c r="O1986" s="28" t="str">
        <f t="shared" ca="1" si="518"/>
        <v/>
      </c>
      <c r="P1986" s="28" t="str">
        <f t="shared" ca="1" si="519"/>
        <v/>
      </c>
      <c r="Q1986" s="20" t="str">
        <f ca="1">IF(O1986="","",SUM($P$4:$P1986))</f>
        <v/>
      </c>
      <c r="R1986" s="28" t="e">
        <f t="shared" si="525"/>
        <v>#N/A</v>
      </c>
      <c r="S1986" s="77">
        <f ca="1">SUM(L$4:L1986)</f>
        <v>2.0942968194393936</v>
      </c>
      <c r="T1986" s="80">
        <f t="shared" ca="1" si="520"/>
        <v>1</v>
      </c>
      <c r="U1986" s="80" t="e">
        <f t="shared" ca="1" si="521"/>
        <v>#N/A</v>
      </c>
      <c r="V1986" s="2"/>
      <c r="W1986" s="2"/>
      <c r="X1986" s="2"/>
      <c r="Y1986" s="2"/>
      <c r="AB1986" s="6"/>
      <c r="AC1986" s="6"/>
      <c r="AP1986" s="35" t="e">
        <f t="shared" si="523"/>
        <v>#N/A</v>
      </c>
      <c r="AQ1986" s="78" t="e">
        <f t="shared" ca="1" si="524"/>
        <v>#N/A</v>
      </c>
    </row>
    <row r="1987" spans="1:43">
      <c r="A1987" s="74">
        <v>2.4216039268698299</v>
      </c>
      <c r="B1987" s="74">
        <v>25712</v>
      </c>
      <c r="C1987" s="35">
        <v>0</v>
      </c>
      <c r="D1987" s="35">
        <f t="shared" ref="D1987:D2050" ca="1" si="526">IF($A1987=OFFSET($AC$4,NumBins,0), NumBins, INDEX(OFFSET($AB$4,0,0,NumBins+2,2),MATCH($A1987,OFFSET($AC$4,0,0,NumBins+2,1),1)+1,1))</f>
        <v>26</v>
      </c>
      <c r="E1987" s="35">
        <f t="shared" ref="E1987:E2050" ca="1" si="527">INDEX(OFFSET($AB$4,0,0,NumBins+1,5),MATCH($D1987,OFFSET( $AB$4,0,0,NumBins+1,1),0),5)</f>
        <v>8.2740958548173696E-4</v>
      </c>
      <c r="F1987" s="35">
        <f ca="1">E1987*'Input Sheet'!$D$2/SUM(OFFSET($E$4,0,0,'Input Sheet'!$D$2))</f>
        <v>0.38590326581232098</v>
      </c>
      <c r="G1987" s="35" t="str">
        <f t="shared" si="513"/>
        <v/>
      </c>
      <c r="H1987" s="35" t="str">
        <f t="shared" si="514"/>
        <v/>
      </c>
      <c r="J1987" s="19">
        <v>1984</v>
      </c>
      <c r="K1987" s="30" t="str">
        <f t="shared" si="515"/>
        <v/>
      </c>
      <c r="L1987" s="77" t="str">
        <f t="shared" si="516"/>
        <v/>
      </c>
      <c r="M1987" s="27" t="str">
        <f t="shared" si="522"/>
        <v/>
      </c>
      <c r="N1987" s="22" t="str">
        <f t="shared" si="517"/>
        <v/>
      </c>
      <c r="O1987" s="28" t="str">
        <f t="shared" ca="1" si="518"/>
        <v/>
      </c>
      <c r="P1987" s="28" t="str">
        <f t="shared" ca="1" si="519"/>
        <v/>
      </c>
      <c r="Q1987" s="20" t="str">
        <f ca="1">IF(O1987="","",SUM($P$4:$P1987))</f>
        <v/>
      </c>
      <c r="R1987" s="28" t="e">
        <f t="shared" si="525"/>
        <v>#N/A</v>
      </c>
      <c r="S1987" s="77">
        <f ca="1">SUM(L$4:L1987)</f>
        <v>2.0942968194393936</v>
      </c>
      <c r="T1987" s="80">
        <f t="shared" ca="1" si="520"/>
        <v>1</v>
      </c>
      <c r="U1987" s="80" t="e">
        <f t="shared" ca="1" si="521"/>
        <v>#N/A</v>
      </c>
      <c r="V1987" s="2"/>
      <c r="W1987" s="2"/>
      <c r="X1987" s="2"/>
      <c r="Y1987" s="2"/>
      <c r="AB1987" s="6"/>
      <c r="AC1987" s="6"/>
      <c r="AP1987" s="35" t="e">
        <f t="shared" si="523"/>
        <v>#N/A</v>
      </c>
      <c r="AQ1987" s="78" t="e">
        <f t="shared" ca="1" si="524"/>
        <v>#N/A</v>
      </c>
    </row>
    <row r="1988" spans="1:43">
      <c r="A1988" s="74">
        <v>2.6334684555795902</v>
      </c>
      <c r="B1988" s="74">
        <v>25713</v>
      </c>
      <c r="C1988" s="35">
        <v>0</v>
      </c>
      <c r="D1988" s="35">
        <f t="shared" ca="1" si="526"/>
        <v>31</v>
      </c>
      <c r="E1988" s="35">
        <f t="shared" ca="1" si="527"/>
        <v>1.2923349716095702E-3</v>
      </c>
      <c r="F1988" s="35">
        <f ca="1">E1988*'Input Sheet'!$D$2/SUM(OFFSET($E$4,0,0,'Input Sheet'!$D$2))</f>
        <v>0.60274414850686331</v>
      </c>
      <c r="G1988" s="35" t="str">
        <f t="shared" ref="G1988:G2051" si="528">IF(C1988=0,"",$A1988)</f>
        <v/>
      </c>
      <c r="H1988" s="35" t="str">
        <f t="shared" ref="H1988:H2051" si="529">IF(G1988="", "", COUNTIF($G$4:$G$3738,G1988))</f>
        <v/>
      </c>
      <c r="J1988" s="19">
        <v>1985</v>
      </c>
      <c r="K1988" s="30" t="str">
        <f t="shared" ref="K1988:K2051" si="530">IF(ISERR(SMALL($G$4:$G$3738,$J1988)),"",SMALL($G$4:$G$3738,$J1988))</f>
        <v/>
      </c>
      <c r="L1988" s="77" t="str">
        <f t="shared" ref="L1988:L2051" si="531">IF($K1988="", "", IFERROR(INDEX($A$4:$H$3738,MATCH($K1988,$G$4:$G$3738,0),5),""))</f>
        <v/>
      </c>
      <c r="M1988" s="27" t="str">
        <f t="shared" si="522"/>
        <v/>
      </c>
      <c r="N1988" s="22" t="str">
        <f t="shared" ref="N1988:N2051" si="532">IF(ISERR(SMALL($M$4:$M$3738,$J1988)),"",SMALL($M$4:$M$3738,$J1988))</f>
        <v/>
      </c>
      <c r="O1988" s="28" t="str">
        <f t="shared" ref="O1988:O2051" ca="1" si="533">IFERROR(INDEX($A$4:$H$3738,MATCH($N1988,$G$4:$G$3738,0),5)*INDEX($A$4:$H$3738,MATCH($N1988,$G$4:$G$3738,0),8),"")</f>
        <v/>
      </c>
      <c r="P1988" s="28" t="str">
        <f t="shared" ca="1" si="519"/>
        <v/>
      </c>
      <c r="Q1988" s="20" t="str">
        <f ca="1">IF(O1988="","",SUM($P$4:$P1988))</f>
        <v/>
      </c>
      <c r="R1988" s="28" t="e">
        <f t="shared" si="525"/>
        <v>#N/A</v>
      </c>
      <c r="S1988" s="77">
        <f ca="1">SUM(L$4:L1988)</f>
        <v>2.0942968194393936</v>
      </c>
      <c r="T1988" s="80">
        <f t="shared" ca="1" si="520"/>
        <v>1</v>
      </c>
      <c r="U1988" s="80" t="e">
        <f t="shared" ca="1" si="521"/>
        <v>#N/A</v>
      </c>
      <c r="V1988" s="2"/>
      <c r="W1988" s="2"/>
      <c r="X1988" s="2"/>
      <c r="Y1988" s="2"/>
      <c r="AB1988" s="6"/>
      <c r="AC1988" s="6"/>
      <c r="AP1988" s="35" t="e">
        <f t="shared" si="523"/>
        <v>#N/A</v>
      </c>
      <c r="AQ1988" s="78" t="e">
        <f t="shared" ca="1" si="524"/>
        <v>#N/A</v>
      </c>
    </row>
    <row r="1989" spans="1:43">
      <c r="A1989" s="74">
        <v>2.4065401804339599</v>
      </c>
      <c r="B1989" s="74">
        <v>25717</v>
      </c>
      <c r="C1989" s="35">
        <v>0</v>
      </c>
      <c r="D1989" s="35">
        <f t="shared" ca="1" si="526"/>
        <v>26</v>
      </c>
      <c r="E1989" s="35">
        <f t="shared" ca="1" si="527"/>
        <v>8.2740958548173696E-4</v>
      </c>
      <c r="F1989" s="35">
        <f ca="1">E1989*'Input Sheet'!$D$2/SUM(OFFSET($E$4,0,0,'Input Sheet'!$D$2))</f>
        <v>0.38590326581232098</v>
      </c>
      <c r="G1989" s="35" t="str">
        <f t="shared" si="528"/>
        <v/>
      </c>
      <c r="H1989" s="35" t="str">
        <f t="shared" si="529"/>
        <v/>
      </c>
      <c r="J1989" s="19">
        <v>1986</v>
      </c>
      <c r="K1989" s="30" t="str">
        <f t="shared" si="530"/>
        <v/>
      </c>
      <c r="L1989" s="77" t="str">
        <f t="shared" si="531"/>
        <v/>
      </c>
      <c r="M1989" s="27" t="str">
        <f t="shared" si="522"/>
        <v/>
      </c>
      <c r="N1989" s="22" t="str">
        <f t="shared" si="532"/>
        <v/>
      </c>
      <c r="O1989" s="28" t="str">
        <f t="shared" ca="1" si="533"/>
        <v/>
      </c>
      <c r="P1989" s="28" t="str">
        <f t="shared" ref="P1989:P2052" ca="1" si="534">IF($O1989="","", $O1989*$W$6/$W$3)</f>
        <v/>
      </c>
      <c r="Q1989" s="20" t="str">
        <f ca="1">IF(O1989="","",SUM($P$4:$P1989))</f>
        <v/>
      </c>
      <c r="R1989" s="28" t="e">
        <f t="shared" si="525"/>
        <v>#N/A</v>
      </c>
      <c r="S1989" s="77">
        <f ca="1">SUM(L$4:L1989)</f>
        <v>2.0942968194393936</v>
      </c>
      <c r="T1989" s="80">
        <f t="shared" ref="T1989:T2052" ca="1" si="535">S1989/$T$1</f>
        <v>1</v>
      </c>
      <c r="U1989" s="80" t="e">
        <f t="shared" ref="U1989:U2052" ca="1" si="536">IF(Q1989="",NA(),Q1989/$W$6)</f>
        <v>#N/A</v>
      </c>
      <c r="V1989" s="2"/>
      <c r="W1989" s="2"/>
      <c r="X1989" s="2"/>
      <c r="Y1989" s="2"/>
      <c r="AB1989" s="6"/>
      <c r="AC1989" s="6"/>
      <c r="AP1989" s="35" t="e">
        <f t="shared" si="523"/>
        <v>#N/A</v>
      </c>
      <c r="AQ1989" s="78" t="e">
        <f t="shared" ca="1" si="524"/>
        <v>#N/A</v>
      </c>
    </row>
    <row r="1990" spans="1:43">
      <c r="A1990" s="74">
        <v>2.4456042032736001</v>
      </c>
      <c r="B1990" s="74">
        <v>25718</v>
      </c>
      <c r="C1990" s="35">
        <v>0</v>
      </c>
      <c r="D1990" s="35">
        <f t="shared" ca="1" si="526"/>
        <v>27</v>
      </c>
      <c r="E1990" s="35">
        <f t="shared" ca="1" si="527"/>
        <v>8.077093572559813E-4</v>
      </c>
      <c r="F1990" s="35">
        <f ca="1">E1990*'Input Sheet'!$D$2/SUM(OFFSET($E$4,0,0,'Input Sheet'!$D$2))</f>
        <v>0.3767150928167895</v>
      </c>
      <c r="G1990" s="35" t="str">
        <f t="shared" si="528"/>
        <v/>
      </c>
      <c r="H1990" s="35" t="str">
        <f t="shared" si="529"/>
        <v/>
      </c>
      <c r="J1990" s="19">
        <v>1987</v>
      </c>
      <c r="K1990" s="30" t="str">
        <f t="shared" si="530"/>
        <v/>
      </c>
      <c r="L1990" s="77" t="str">
        <f t="shared" si="531"/>
        <v/>
      </c>
      <c r="M1990" s="27" t="str">
        <f t="shared" ref="M1990:M2053" si="537">IF($K1990=$K1989,"", $K1990)</f>
        <v/>
      </c>
      <c r="N1990" s="22" t="str">
        <f t="shared" si="532"/>
        <v/>
      </c>
      <c r="O1990" s="28" t="str">
        <f t="shared" ca="1" si="533"/>
        <v/>
      </c>
      <c r="P1990" s="28" t="str">
        <f t="shared" ca="1" si="534"/>
        <v/>
      </c>
      <c r="Q1990" s="20" t="str">
        <f ca="1">IF(O1990="","",SUM($P$4:$P1990))</f>
        <v/>
      </c>
      <c r="R1990" s="28" t="e">
        <f t="shared" si="525"/>
        <v>#N/A</v>
      </c>
      <c r="S1990" s="77">
        <f ca="1">SUM(L$4:L1990)</f>
        <v>2.0942968194393936</v>
      </c>
      <c r="T1990" s="80">
        <f t="shared" ca="1" si="535"/>
        <v>1</v>
      </c>
      <c r="U1990" s="80" t="e">
        <f t="shared" ca="1" si="536"/>
        <v>#N/A</v>
      </c>
      <c r="V1990" s="2"/>
      <c r="W1990" s="2"/>
      <c r="X1990" s="2"/>
      <c r="Y1990" s="2"/>
      <c r="AB1990" s="6"/>
      <c r="AC1990" s="6"/>
      <c r="AP1990" s="35" t="e">
        <f t="shared" ref="AP1990:AP2000" si="538">R1989</f>
        <v>#N/A</v>
      </c>
      <c r="AQ1990" s="78" t="e">
        <f t="shared" ref="AQ1990:AQ2000" ca="1" si="539">U1989</f>
        <v>#N/A</v>
      </c>
    </row>
    <row r="1991" spans="1:43">
      <c r="A1991" s="74">
        <v>2.3053513694466199</v>
      </c>
      <c r="B1991" s="74">
        <v>25719</v>
      </c>
      <c r="C1991" s="35">
        <v>6.9767441860465101E-2</v>
      </c>
      <c r="D1991" s="35">
        <f t="shared" ca="1" si="526"/>
        <v>24</v>
      </c>
      <c r="E1991" s="35">
        <f t="shared" ca="1" si="527"/>
        <v>7.7985731045405093E-4</v>
      </c>
      <c r="F1991" s="35">
        <f ca="1">E1991*'Input Sheet'!$D$2/SUM(OFFSET($E$4,0,0,'Input Sheet'!$D$2))</f>
        <v>0.36372491720241751</v>
      </c>
      <c r="G1991" s="35">
        <f t="shared" si="528"/>
        <v>2.3053513694466199</v>
      </c>
      <c r="H1991" s="35">
        <f t="shared" si="529"/>
        <v>3</v>
      </c>
      <c r="J1991" s="19">
        <v>1988</v>
      </c>
      <c r="K1991" s="30" t="str">
        <f t="shared" si="530"/>
        <v/>
      </c>
      <c r="L1991" s="77" t="str">
        <f t="shared" si="531"/>
        <v/>
      </c>
      <c r="M1991" s="27" t="str">
        <f t="shared" si="537"/>
        <v/>
      </c>
      <c r="N1991" s="22" t="str">
        <f t="shared" si="532"/>
        <v/>
      </c>
      <c r="O1991" s="28" t="str">
        <f t="shared" ca="1" si="533"/>
        <v/>
      </c>
      <c r="P1991" s="28" t="str">
        <f t="shared" ca="1" si="534"/>
        <v/>
      </c>
      <c r="Q1991" s="20" t="str">
        <f ca="1">IF(O1991="","",SUM($P$4:$P1991))</f>
        <v/>
      </c>
      <c r="R1991" s="28" t="e">
        <f t="shared" si="525"/>
        <v>#N/A</v>
      </c>
      <c r="S1991" s="77">
        <f ca="1">SUM(L$4:L1991)</f>
        <v>2.0942968194393936</v>
      </c>
      <c r="T1991" s="80">
        <f t="shared" ca="1" si="535"/>
        <v>1</v>
      </c>
      <c r="U1991" s="80" t="e">
        <f t="shared" ca="1" si="536"/>
        <v>#N/A</v>
      </c>
      <c r="V1991" s="2"/>
      <c r="W1991" s="2"/>
      <c r="X1991" s="2"/>
      <c r="Y1991" s="2"/>
      <c r="AB1991" s="6"/>
      <c r="AC1991" s="6"/>
      <c r="AP1991" s="35" t="e">
        <f t="shared" si="538"/>
        <v>#N/A</v>
      </c>
      <c r="AQ1991" s="78" t="e">
        <f t="shared" ca="1" si="539"/>
        <v>#N/A</v>
      </c>
    </row>
    <row r="1992" spans="1:43">
      <c r="A1992" s="74">
        <v>2.6551384348113798</v>
      </c>
      <c r="B1992" s="74">
        <v>25731</v>
      </c>
      <c r="C1992" s="35">
        <v>4.65116279069767E-3</v>
      </c>
      <c r="D1992" s="35">
        <f t="shared" ca="1" si="526"/>
        <v>31</v>
      </c>
      <c r="E1992" s="35">
        <f t="shared" ca="1" si="527"/>
        <v>1.2923349716095702E-3</v>
      </c>
      <c r="F1992" s="35">
        <f ca="1">E1992*'Input Sheet'!$D$2/SUM(OFFSET($E$4,0,0,'Input Sheet'!$D$2))</f>
        <v>0.60274414850686331</v>
      </c>
      <c r="G1992" s="35">
        <f t="shared" si="528"/>
        <v>2.6551384348113798</v>
      </c>
      <c r="H1992" s="35">
        <f t="shared" si="529"/>
        <v>1</v>
      </c>
      <c r="J1992" s="19">
        <v>1989</v>
      </c>
      <c r="K1992" s="30" t="str">
        <f t="shared" si="530"/>
        <v/>
      </c>
      <c r="L1992" s="77" t="str">
        <f t="shared" si="531"/>
        <v/>
      </c>
      <c r="M1992" s="27" t="str">
        <f t="shared" si="537"/>
        <v/>
      </c>
      <c r="N1992" s="22" t="str">
        <f t="shared" si="532"/>
        <v/>
      </c>
      <c r="O1992" s="28" t="str">
        <f t="shared" ca="1" si="533"/>
        <v/>
      </c>
      <c r="P1992" s="28" t="str">
        <f t="shared" ca="1" si="534"/>
        <v/>
      </c>
      <c r="Q1992" s="20" t="str">
        <f ca="1">IF(O1992="","",SUM($P$4:$P1992))</f>
        <v/>
      </c>
      <c r="R1992" s="28" t="e">
        <f t="shared" si="525"/>
        <v>#N/A</v>
      </c>
      <c r="S1992" s="77">
        <f ca="1">SUM(L$4:L1992)</f>
        <v>2.0942968194393936</v>
      </c>
      <c r="T1992" s="80">
        <f t="shared" ca="1" si="535"/>
        <v>1</v>
      </c>
      <c r="U1992" s="80" t="e">
        <f t="shared" ca="1" si="536"/>
        <v>#N/A</v>
      </c>
      <c r="V1992" s="2"/>
      <c r="W1992" s="2"/>
      <c r="X1992" s="2"/>
      <c r="Y1992" s="2"/>
      <c r="AB1992" s="6"/>
      <c r="AC1992" s="6"/>
      <c r="AP1992" s="35" t="e">
        <f t="shared" si="538"/>
        <v>#N/A</v>
      </c>
      <c r="AQ1992" s="78" t="e">
        <f t="shared" ca="1" si="539"/>
        <v>#N/A</v>
      </c>
    </row>
    <row r="1993" spans="1:43">
      <c r="A1993" s="74">
        <v>1.6127838567197399</v>
      </c>
      <c r="B1993" s="74">
        <v>25765</v>
      </c>
      <c r="C1993" s="35">
        <v>9.7087378640776708E-3</v>
      </c>
      <c r="D1993" s="35">
        <f t="shared" ca="1" si="526"/>
        <v>9</v>
      </c>
      <c r="E1993" s="35">
        <f t="shared" ca="1" si="527"/>
        <v>3.9910344711472012E-3</v>
      </c>
      <c r="F1993" s="35">
        <f ca="1">E1993*'Input Sheet'!$D$2/SUM(OFFSET($E$4,0,0,'Input Sheet'!$D$2))</f>
        <v>1.8614157527417832</v>
      </c>
      <c r="G1993" s="35">
        <f t="shared" si="528"/>
        <v>1.6127838567197399</v>
      </c>
      <c r="H1993" s="35">
        <f t="shared" si="529"/>
        <v>3</v>
      </c>
      <c r="J1993" s="19">
        <v>1990</v>
      </c>
      <c r="K1993" s="30" t="str">
        <f t="shared" si="530"/>
        <v/>
      </c>
      <c r="L1993" s="77" t="str">
        <f t="shared" si="531"/>
        <v/>
      </c>
      <c r="M1993" s="27" t="str">
        <f t="shared" si="537"/>
        <v/>
      </c>
      <c r="N1993" s="22" t="str">
        <f t="shared" si="532"/>
        <v/>
      </c>
      <c r="O1993" s="28" t="str">
        <f t="shared" ca="1" si="533"/>
        <v/>
      </c>
      <c r="P1993" s="28" t="str">
        <f t="shared" ca="1" si="534"/>
        <v/>
      </c>
      <c r="Q1993" s="20" t="str">
        <f ca="1">IF(O1993="","",SUM($P$4:$P1993))</f>
        <v/>
      </c>
      <c r="R1993" s="28" t="e">
        <f t="shared" si="525"/>
        <v>#N/A</v>
      </c>
      <c r="S1993" s="77">
        <f ca="1">SUM(L$4:L1993)</f>
        <v>2.0942968194393936</v>
      </c>
      <c r="T1993" s="80">
        <f t="shared" ca="1" si="535"/>
        <v>1</v>
      </c>
      <c r="U1993" s="80" t="e">
        <f t="shared" ca="1" si="536"/>
        <v>#N/A</v>
      </c>
      <c r="V1993" s="2"/>
      <c r="W1993" s="2"/>
      <c r="X1993" s="2"/>
      <c r="Y1993" s="2"/>
      <c r="AB1993" s="6"/>
      <c r="AC1993" s="6"/>
      <c r="AP1993" s="35" t="e">
        <f t="shared" si="538"/>
        <v>#N/A</v>
      </c>
      <c r="AQ1993" s="78" t="e">
        <f t="shared" ca="1" si="539"/>
        <v>#N/A</v>
      </c>
    </row>
    <row r="1994" spans="1:43">
      <c r="A1994" s="74">
        <v>2.4132997640812501</v>
      </c>
      <c r="B1994" s="74">
        <v>25784</v>
      </c>
      <c r="C1994" s="35">
        <v>0</v>
      </c>
      <c r="D1994" s="35">
        <f t="shared" ca="1" si="526"/>
        <v>26</v>
      </c>
      <c r="E1994" s="35">
        <f t="shared" ca="1" si="527"/>
        <v>8.2740958548173696E-4</v>
      </c>
      <c r="F1994" s="35">
        <f ca="1">E1994*'Input Sheet'!$D$2/SUM(OFFSET($E$4,0,0,'Input Sheet'!$D$2))</f>
        <v>0.38590326581232098</v>
      </c>
      <c r="G1994" s="35" t="str">
        <f t="shared" si="528"/>
        <v/>
      </c>
      <c r="H1994" s="35" t="str">
        <f t="shared" si="529"/>
        <v/>
      </c>
      <c r="J1994" s="19">
        <v>1991</v>
      </c>
      <c r="K1994" s="30" t="str">
        <f t="shared" si="530"/>
        <v/>
      </c>
      <c r="L1994" s="77" t="str">
        <f t="shared" si="531"/>
        <v/>
      </c>
      <c r="M1994" s="27" t="str">
        <f t="shared" si="537"/>
        <v/>
      </c>
      <c r="N1994" s="22" t="str">
        <f t="shared" si="532"/>
        <v/>
      </c>
      <c r="O1994" s="28" t="str">
        <f t="shared" ca="1" si="533"/>
        <v/>
      </c>
      <c r="P1994" s="28" t="str">
        <f t="shared" ca="1" si="534"/>
        <v/>
      </c>
      <c r="Q1994" s="20" t="str">
        <f ca="1">IF(O1994="","",SUM($P$4:$P1994))</f>
        <v/>
      </c>
      <c r="R1994" s="28" t="e">
        <f t="shared" si="525"/>
        <v>#N/A</v>
      </c>
      <c r="S1994" s="77">
        <f ca="1">SUM(L$4:L1994)</f>
        <v>2.0942968194393936</v>
      </c>
      <c r="T1994" s="80">
        <f t="shared" ca="1" si="535"/>
        <v>1</v>
      </c>
      <c r="U1994" s="80" t="e">
        <f t="shared" ca="1" si="536"/>
        <v>#N/A</v>
      </c>
      <c r="V1994" s="2"/>
      <c r="W1994" s="2"/>
      <c r="X1994" s="2"/>
      <c r="Y1994" s="2"/>
      <c r="AB1994" s="6"/>
      <c r="AC1994" s="6"/>
      <c r="AP1994" s="35" t="e">
        <f t="shared" si="538"/>
        <v>#N/A</v>
      </c>
      <c r="AQ1994" s="78" t="e">
        <f t="shared" ca="1" si="539"/>
        <v>#N/A</v>
      </c>
    </row>
    <row r="1995" spans="1:43">
      <c r="A1995" s="74">
        <v>2.3324384599156098</v>
      </c>
      <c r="B1995" s="74">
        <v>25804</v>
      </c>
      <c r="C1995" s="35">
        <v>1.3761467889908299E-2</v>
      </c>
      <c r="D1995" s="35">
        <f t="shared" ca="1" si="526"/>
        <v>24</v>
      </c>
      <c r="E1995" s="35">
        <f t="shared" ca="1" si="527"/>
        <v>7.7985731045405093E-4</v>
      </c>
      <c r="F1995" s="35">
        <f ca="1">E1995*'Input Sheet'!$D$2/SUM(OFFSET($E$4,0,0,'Input Sheet'!$D$2))</f>
        <v>0.36372491720241751</v>
      </c>
      <c r="G1995" s="35">
        <f t="shared" si="528"/>
        <v>2.3324384599156098</v>
      </c>
      <c r="H1995" s="35">
        <f t="shared" si="529"/>
        <v>4</v>
      </c>
      <c r="J1995" s="19">
        <v>1992</v>
      </c>
      <c r="K1995" s="30" t="str">
        <f t="shared" si="530"/>
        <v/>
      </c>
      <c r="L1995" s="77" t="str">
        <f t="shared" si="531"/>
        <v/>
      </c>
      <c r="M1995" s="27" t="str">
        <f t="shared" si="537"/>
        <v/>
      </c>
      <c r="N1995" s="22" t="str">
        <f t="shared" si="532"/>
        <v/>
      </c>
      <c r="O1995" s="28" t="str">
        <f t="shared" ca="1" si="533"/>
        <v/>
      </c>
      <c r="P1995" s="28" t="str">
        <f t="shared" ca="1" si="534"/>
        <v/>
      </c>
      <c r="Q1995" s="20" t="str">
        <f ca="1">IF(O1995="","",SUM($P$4:$P1995))</f>
        <v/>
      </c>
      <c r="R1995" s="28" t="e">
        <f t="shared" si="525"/>
        <v>#N/A</v>
      </c>
      <c r="S1995" s="77">
        <f ca="1">SUM(L$4:L1995)</f>
        <v>2.0942968194393936</v>
      </c>
      <c r="T1995" s="80">
        <f t="shared" ca="1" si="535"/>
        <v>1</v>
      </c>
      <c r="U1995" s="80" t="e">
        <f t="shared" ca="1" si="536"/>
        <v>#N/A</v>
      </c>
      <c r="V1995" s="2"/>
      <c r="W1995" s="2"/>
      <c r="X1995" s="2"/>
      <c r="Y1995" s="2"/>
      <c r="AB1995" s="6"/>
      <c r="AC1995" s="6"/>
      <c r="AP1995" s="35" t="e">
        <f t="shared" si="538"/>
        <v>#N/A</v>
      </c>
      <c r="AQ1995" s="78" t="e">
        <f t="shared" ca="1" si="539"/>
        <v>#N/A</v>
      </c>
    </row>
    <row r="1996" spans="1:43">
      <c r="A1996" s="74">
        <v>2.3926969532596698</v>
      </c>
      <c r="B1996" s="74">
        <v>25807</v>
      </c>
      <c r="C1996" s="35">
        <v>4.6728971962616802E-3</v>
      </c>
      <c r="D1996" s="35">
        <f t="shared" ca="1" si="526"/>
        <v>26</v>
      </c>
      <c r="E1996" s="35">
        <f t="shared" ca="1" si="527"/>
        <v>8.2740958548173696E-4</v>
      </c>
      <c r="F1996" s="35">
        <f ca="1">E1996*'Input Sheet'!$D$2/SUM(OFFSET($E$4,0,0,'Input Sheet'!$D$2))</f>
        <v>0.38590326581232098</v>
      </c>
      <c r="G1996" s="35">
        <f t="shared" si="528"/>
        <v>2.3926969532596698</v>
      </c>
      <c r="H1996" s="35">
        <f t="shared" si="529"/>
        <v>3</v>
      </c>
      <c r="J1996" s="19">
        <v>1993</v>
      </c>
      <c r="K1996" s="30" t="str">
        <f t="shared" si="530"/>
        <v/>
      </c>
      <c r="L1996" s="77" t="str">
        <f t="shared" si="531"/>
        <v/>
      </c>
      <c r="M1996" s="27" t="str">
        <f t="shared" si="537"/>
        <v/>
      </c>
      <c r="N1996" s="22" t="str">
        <f t="shared" si="532"/>
        <v/>
      </c>
      <c r="O1996" s="28" t="str">
        <f t="shared" ca="1" si="533"/>
        <v/>
      </c>
      <c r="P1996" s="28" t="str">
        <f t="shared" ca="1" si="534"/>
        <v/>
      </c>
      <c r="Q1996" s="20" t="str">
        <f ca="1">IF(O1996="","",SUM($P$4:$P1996))</f>
        <v/>
      </c>
      <c r="R1996" s="28" t="e">
        <f t="shared" si="525"/>
        <v>#N/A</v>
      </c>
      <c r="S1996" s="77">
        <f ca="1">SUM(L$4:L1996)</f>
        <v>2.0942968194393936</v>
      </c>
      <c r="T1996" s="80">
        <f t="shared" ca="1" si="535"/>
        <v>1</v>
      </c>
      <c r="U1996" s="80" t="e">
        <f t="shared" ca="1" si="536"/>
        <v>#N/A</v>
      </c>
      <c r="V1996" s="2"/>
      <c r="W1996" s="2"/>
      <c r="X1996" s="2"/>
      <c r="Y1996" s="2"/>
      <c r="AB1996" s="6"/>
      <c r="AC1996" s="6"/>
      <c r="AP1996" s="35" t="e">
        <f t="shared" si="538"/>
        <v>#N/A</v>
      </c>
      <c r="AQ1996" s="78" t="e">
        <f t="shared" ca="1" si="539"/>
        <v>#N/A</v>
      </c>
    </row>
    <row r="1997" spans="1:43">
      <c r="A1997" s="74">
        <v>2.31597034545692</v>
      </c>
      <c r="B1997" s="74">
        <v>25808</v>
      </c>
      <c r="C1997" s="35">
        <v>4.6296296296296302E-3</v>
      </c>
      <c r="D1997" s="35">
        <f t="shared" ca="1" si="526"/>
        <v>24</v>
      </c>
      <c r="E1997" s="35">
        <f t="shared" ca="1" si="527"/>
        <v>7.7985731045405093E-4</v>
      </c>
      <c r="F1997" s="35">
        <f ca="1">E1997*'Input Sheet'!$D$2/SUM(OFFSET($E$4,0,0,'Input Sheet'!$D$2))</f>
        <v>0.36372491720241751</v>
      </c>
      <c r="G1997" s="35">
        <f t="shared" si="528"/>
        <v>2.31597034545692</v>
      </c>
      <c r="H1997" s="35">
        <f t="shared" si="529"/>
        <v>2</v>
      </c>
      <c r="J1997" s="19">
        <v>1994</v>
      </c>
      <c r="K1997" s="30" t="str">
        <f t="shared" si="530"/>
        <v/>
      </c>
      <c r="L1997" s="77" t="str">
        <f t="shared" si="531"/>
        <v/>
      </c>
      <c r="M1997" s="27" t="str">
        <f t="shared" si="537"/>
        <v/>
      </c>
      <c r="N1997" s="22" t="str">
        <f t="shared" si="532"/>
        <v/>
      </c>
      <c r="O1997" s="28" t="str">
        <f t="shared" ca="1" si="533"/>
        <v/>
      </c>
      <c r="P1997" s="28" t="str">
        <f t="shared" ca="1" si="534"/>
        <v/>
      </c>
      <c r="Q1997" s="20" t="str">
        <f ca="1">IF(O1997="","",SUM($P$4:$P1997))</f>
        <v/>
      </c>
      <c r="R1997" s="28" t="e">
        <f t="shared" si="525"/>
        <v>#N/A</v>
      </c>
      <c r="S1997" s="77">
        <f ca="1">SUM(L$4:L1997)</f>
        <v>2.0942968194393936</v>
      </c>
      <c r="T1997" s="80">
        <f t="shared" ca="1" si="535"/>
        <v>1</v>
      </c>
      <c r="U1997" s="80" t="e">
        <f t="shared" ca="1" si="536"/>
        <v>#N/A</v>
      </c>
      <c r="V1997" s="2"/>
      <c r="W1997" s="2"/>
      <c r="X1997" s="2"/>
      <c r="Y1997" s="2"/>
      <c r="AB1997" s="6"/>
      <c r="AC1997" s="6"/>
      <c r="AP1997" s="35" t="e">
        <f t="shared" si="538"/>
        <v>#N/A</v>
      </c>
      <c r="AQ1997" s="78" t="e">
        <f t="shared" ca="1" si="539"/>
        <v>#N/A</v>
      </c>
    </row>
    <row r="1998" spans="1:43">
      <c r="A1998" s="74">
        <v>2.3096301674259001</v>
      </c>
      <c r="B1998" s="74">
        <v>25810</v>
      </c>
      <c r="C1998" s="35">
        <v>2.6431718061673999E-2</v>
      </c>
      <c r="D1998" s="35">
        <f t="shared" ca="1" si="526"/>
        <v>24</v>
      </c>
      <c r="E1998" s="35">
        <f t="shared" ca="1" si="527"/>
        <v>7.7985731045405093E-4</v>
      </c>
      <c r="F1998" s="35">
        <f ca="1">E1998*'Input Sheet'!$D$2/SUM(OFFSET($E$4,0,0,'Input Sheet'!$D$2))</f>
        <v>0.36372491720241751</v>
      </c>
      <c r="G1998" s="35">
        <f t="shared" si="528"/>
        <v>2.3096301674259001</v>
      </c>
      <c r="H1998" s="35">
        <f t="shared" si="529"/>
        <v>4</v>
      </c>
      <c r="J1998" s="19">
        <v>1995</v>
      </c>
      <c r="K1998" s="30" t="str">
        <f t="shared" si="530"/>
        <v/>
      </c>
      <c r="L1998" s="77" t="str">
        <f t="shared" si="531"/>
        <v/>
      </c>
      <c r="M1998" s="27" t="str">
        <f t="shared" si="537"/>
        <v/>
      </c>
      <c r="N1998" s="22" t="str">
        <f t="shared" si="532"/>
        <v/>
      </c>
      <c r="O1998" s="28" t="str">
        <f t="shared" ca="1" si="533"/>
        <v/>
      </c>
      <c r="P1998" s="28" t="str">
        <f t="shared" ca="1" si="534"/>
        <v/>
      </c>
      <c r="Q1998" s="20" t="str">
        <f ca="1">IF(O1998="","",SUM($P$4:$P1998))</f>
        <v/>
      </c>
      <c r="R1998" s="28" t="e">
        <f t="shared" si="525"/>
        <v>#N/A</v>
      </c>
      <c r="S1998" s="77">
        <f ca="1">SUM(L$4:L1998)</f>
        <v>2.0942968194393936</v>
      </c>
      <c r="T1998" s="80">
        <f t="shared" ca="1" si="535"/>
        <v>1</v>
      </c>
      <c r="U1998" s="80" t="e">
        <f t="shared" ca="1" si="536"/>
        <v>#N/A</v>
      </c>
      <c r="V1998" s="2"/>
      <c r="W1998" s="2"/>
      <c r="X1998" s="2"/>
      <c r="Y1998" s="2"/>
      <c r="AB1998" s="6"/>
      <c r="AC1998" s="6"/>
      <c r="AP1998" s="35" t="e">
        <f t="shared" si="538"/>
        <v>#N/A</v>
      </c>
      <c r="AQ1998" s="78" t="e">
        <f t="shared" ca="1" si="539"/>
        <v>#N/A</v>
      </c>
    </row>
    <row r="1999" spans="1:43">
      <c r="A1999" s="74">
        <v>2.5538830266438701</v>
      </c>
      <c r="B1999" s="74">
        <v>25812</v>
      </c>
      <c r="C1999" s="35">
        <v>0</v>
      </c>
      <c r="D1999" s="35">
        <f t="shared" ca="1" si="526"/>
        <v>29</v>
      </c>
      <c r="E1999" s="35">
        <f t="shared" ca="1" si="527"/>
        <v>1.0943159033790714E-3</v>
      </c>
      <c r="F1999" s="35">
        <f ca="1">E1999*'Input Sheet'!$D$2/SUM(OFFSET($E$4,0,0,'Input Sheet'!$D$2))</f>
        <v>0.51038819026790838</v>
      </c>
      <c r="G1999" s="35" t="str">
        <f t="shared" si="528"/>
        <v/>
      </c>
      <c r="H1999" s="35" t="str">
        <f t="shared" si="529"/>
        <v/>
      </c>
      <c r="J1999" s="19">
        <v>1996</v>
      </c>
      <c r="K1999" s="30" t="str">
        <f t="shared" si="530"/>
        <v/>
      </c>
      <c r="L1999" s="77" t="str">
        <f t="shared" si="531"/>
        <v/>
      </c>
      <c r="M1999" s="27" t="str">
        <f t="shared" si="537"/>
        <v/>
      </c>
      <c r="N1999" s="22" t="str">
        <f t="shared" si="532"/>
        <v/>
      </c>
      <c r="O1999" s="28" t="str">
        <f t="shared" ca="1" si="533"/>
        <v/>
      </c>
      <c r="P1999" s="28" t="str">
        <f t="shared" ca="1" si="534"/>
        <v/>
      </c>
      <c r="Q1999" s="20" t="str">
        <f ca="1">IF(O1999="","",SUM($P$4:$P1999))</f>
        <v/>
      </c>
      <c r="R1999" s="28" t="e">
        <f t="shared" si="525"/>
        <v>#N/A</v>
      </c>
      <c r="S1999" s="77">
        <f ca="1">SUM(L$4:L1999)</f>
        <v>2.0942968194393936</v>
      </c>
      <c r="T1999" s="80">
        <f t="shared" ca="1" si="535"/>
        <v>1</v>
      </c>
      <c r="U1999" s="80" t="e">
        <f t="shared" ca="1" si="536"/>
        <v>#N/A</v>
      </c>
      <c r="V1999" s="2"/>
      <c r="W1999" s="2"/>
      <c r="X1999" s="2"/>
      <c r="Y1999" s="2"/>
      <c r="AB1999" s="6"/>
      <c r="AC1999" s="6"/>
      <c r="AP1999" s="35" t="e">
        <f t="shared" si="538"/>
        <v>#N/A</v>
      </c>
      <c r="AQ1999" s="78" t="e">
        <f t="shared" ca="1" si="539"/>
        <v>#N/A</v>
      </c>
    </row>
    <row r="2000" spans="1:43">
      <c r="A2000" s="74">
        <v>2.5831987739686202</v>
      </c>
      <c r="B2000" s="74">
        <v>25813</v>
      </c>
      <c r="C2000" s="35">
        <v>0</v>
      </c>
      <c r="D2000" s="35">
        <f t="shared" ca="1" si="526"/>
        <v>30</v>
      </c>
      <c r="E2000" s="35">
        <f t="shared" ca="1" si="527"/>
        <v>1.2681791777477088E-3</v>
      </c>
      <c r="F2000" s="35">
        <f ca="1">E2000*'Input Sheet'!$D$2/SUM(OFFSET($E$4,0,0,'Input Sheet'!$D$2))</f>
        <v>0.59147790274037981</v>
      </c>
      <c r="G2000" s="35" t="str">
        <f t="shared" si="528"/>
        <v/>
      </c>
      <c r="H2000" s="35" t="str">
        <f t="shared" si="529"/>
        <v/>
      </c>
      <c r="J2000" s="19">
        <v>1997</v>
      </c>
      <c r="K2000" s="30" t="str">
        <f t="shared" si="530"/>
        <v/>
      </c>
      <c r="L2000" s="77" t="str">
        <f t="shared" si="531"/>
        <v/>
      </c>
      <c r="M2000" s="27" t="str">
        <f t="shared" si="537"/>
        <v/>
      </c>
      <c r="N2000" s="22" t="str">
        <f t="shared" si="532"/>
        <v/>
      </c>
      <c r="O2000" s="28" t="str">
        <f t="shared" ca="1" si="533"/>
        <v/>
      </c>
      <c r="P2000" s="28" t="str">
        <f t="shared" ca="1" si="534"/>
        <v/>
      </c>
      <c r="Q2000" s="20" t="str">
        <f ca="1">IF(O2000="","",SUM($P$4:$P2000))</f>
        <v/>
      </c>
      <c r="R2000" s="28" t="e">
        <f t="shared" si="525"/>
        <v>#N/A</v>
      </c>
      <c r="S2000" s="77">
        <f ca="1">SUM(L$4:L2000)</f>
        <v>2.0942968194393936</v>
      </c>
      <c r="T2000" s="80">
        <f t="shared" ca="1" si="535"/>
        <v>1</v>
      </c>
      <c r="U2000" s="80" t="e">
        <f t="shared" ca="1" si="536"/>
        <v>#N/A</v>
      </c>
      <c r="V2000" s="2"/>
      <c r="W2000" s="2"/>
      <c r="X2000" s="2"/>
      <c r="Y2000" s="2"/>
      <c r="AB2000" s="6"/>
      <c r="AC2000" s="6"/>
      <c r="AP2000" s="35" t="e">
        <f t="shared" si="538"/>
        <v>#N/A</v>
      </c>
      <c r="AQ2000" s="78" t="e">
        <f t="shared" ca="1" si="539"/>
        <v>#N/A</v>
      </c>
    </row>
    <row r="2001" spans="1:43">
      <c r="A2001" s="74">
        <v>2.4031205211758202</v>
      </c>
      <c r="B2001" s="74">
        <v>25814</v>
      </c>
      <c r="C2001" s="35">
        <v>0</v>
      </c>
      <c r="D2001" s="35">
        <f t="shared" ca="1" si="526"/>
        <v>26</v>
      </c>
      <c r="E2001" s="35">
        <f t="shared" ca="1" si="527"/>
        <v>8.2740958548173696E-4</v>
      </c>
      <c r="F2001" s="35">
        <f ca="1">E2001*'Input Sheet'!$D$2/SUM(OFFSET($E$4,0,0,'Input Sheet'!$D$2))</f>
        <v>0.38590326581232098</v>
      </c>
      <c r="G2001" s="35" t="str">
        <f t="shared" si="528"/>
        <v/>
      </c>
      <c r="H2001" s="35" t="str">
        <f t="shared" si="529"/>
        <v/>
      </c>
      <c r="J2001" s="19">
        <v>1998</v>
      </c>
      <c r="K2001" s="30" t="str">
        <f t="shared" si="530"/>
        <v/>
      </c>
      <c r="L2001" s="77" t="str">
        <f t="shared" si="531"/>
        <v/>
      </c>
      <c r="M2001" s="27" t="str">
        <f t="shared" si="537"/>
        <v/>
      </c>
      <c r="N2001" s="22" t="str">
        <f t="shared" si="532"/>
        <v/>
      </c>
      <c r="O2001" s="28" t="str">
        <f t="shared" ca="1" si="533"/>
        <v/>
      </c>
      <c r="P2001" s="28" t="str">
        <f t="shared" ca="1" si="534"/>
        <v/>
      </c>
      <c r="Q2001" s="20" t="str">
        <f ca="1">IF(O2001="","",SUM($P$4:$P2001))</f>
        <v/>
      </c>
      <c r="R2001" s="28" t="e">
        <f t="shared" si="525"/>
        <v>#N/A</v>
      </c>
      <c r="S2001" s="77">
        <f ca="1">SUM(L$4:L2001)</f>
        <v>2.0942968194393936</v>
      </c>
      <c r="T2001" s="80">
        <f t="shared" ca="1" si="535"/>
        <v>1</v>
      </c>
      <c r="U2001" s="80" t="e">
        <f t="shared" ca="1" si="536"/>
        <v>#N/A</v>
      </c>
      <c r="V2001" s="2"/>
      <c r="W2001" s="2"/>
      <c r="X2001" s="2"/>
      <c r="Y2001" s="2"/>
      <c r="AB2001" s="6"/>
      <c r="AC2001" s="6"/>
      <c r="AP2001" s="35" t="e">
        <f t="shared" ref="AP2001" si="540">R2000</f>
        <v>#N/A</v>
      </c>
      <c r="AQ2001" s="78" t="e">
        <f t="shared" ref="AQ2001" ca="1" si="541">U2000</f>
        <v>#N/A</v>
      </c>
    </row>
    <row r="2002" spans="1:43">
      <c r="A2002" s="74">
        <v>2.4471580313422199</v>
      </c>
      <c r="B2002" s="74">
        <v>25819</v>
      </c>
      <c r="C2002" s="35">
        <v>1.3636363636363599E-2</v>
      </c>
      <c r="D2002" s="35">
        <f t="shared" ca="1" si="526"/>
        <v>27</v>
      </c>
      <c r="E2002" s="35">
        <f t="shared" ca="1" si="527"/>
        <v>8.077093572559813E-4</v>
      </c>
      <c r="F2002" s="35">
        <f ca="1">E2002*'Input Sheet'!$D$2/SUM(OFFSET($E$4,0,0,'Input Sheet'!$D$2))</f>
        <v>0.3767150928167895</v>
      </c>
      <c r="G2002" s="35">
        <f t="shared" si="528"/>
        <v>2.4471580313422199</v>
      </c>
      <c r="H2002" s="35">
        <f t="shared" si="529"/>
        <v>4</v>
      </c>
      <c r="J2002" s="19">
        <v>1999</v>
      </c>
      <c r="K2002" s="30" t="str">
        <f t="shared" si="530"/>
        <v/>
      </c>
      <c r="L2002" s="77" t="str">
        <f t="shared" si="531"/>
        <v/>
      </c>
      <c r="M2002" s="27" t="str">
        <f t="shared" si="537"/>
        <v/>
      </c>
      <c r="N2002" s="22" t="str">
        <f t="shared" si="532"/>
        <v/>
      </c>
      <c r="O2002" s="28" t="str">
        <f t="shared" ca="1" si="533"/>
        <v/>
      </c>
      <c r="P2002" s="28" t="str">
        <f t="shared" ca="1" si="534"/>
        <v/>
      </c>
      <c r="Q2002" s="20" t="str">
        <f ca="1">IF(O2002="","",SUM($P$4:$P2002))</f>
        <v/>
      </c>
      <c r="R2002" s="28" t="e">
        <f t="shared" si="525"/>
        <v>#N/A</v>
      </c>
      <c r="S2002" s="77">
        <f ca="1">SUM(L$4:L2002)</f>
        <v>2.0942968194393936</v>
      </c>
      <c r="T2002" s="80">
        <f t="shared" ca="1" si="535"/>
        <v>1</v>
      </c>
      <c r="U2002" s="80" t="e">
        <f t="shared" ca="1" si="536"/>
        <v>#N/A</v>
      </c>
      <c r="V2002" s="2"/>
      <c r="W2002" s="2"/>
      <c r="X2002" s="2"/>
      <c r="Y2002" s="2"/>
      <c r="AB2002" s="6"/>
      <c r="AC2002" s="6"/>
    </row>
    <row r="2003" spans="1:43">
      <c r="A2003" s="74">
        <v>2.4800069429571501</v>
      </c>
      <c r="B2003" s="74">
        <v>25821</v>
      </c>
      <c r="C2003" s="35">
        <v>0</v>
      </c>
      <c r="D2003" s="35">
        <f t="shared" ca="1" si="526"/>
        <v>27</v>
      </c>
      <c r="E2003" s="35">
        <f t="shared" ca="1" si="527"/>
        <v>8.077093572559813E-4</v>
      </c>
      <c r="F2003" s="35">
        <f ca="1">E2003*'Input Sheet'!$D$2/SUM(OFFSET($E$4,0,0,'Input Sheet'!$D$2))</f>
        <v>0.3767150928167895</v>
      </c>
      <c r="G2003" s="35" t="str">
        <f t="shared" si="528"/>
        <v/>
      </c>
      <c r="H2003" s="35" t="str">
        <f t="shared" si="529"/>
        <v/>
      </c>
      <c r="J2003" s="19">
        <v>2000</v>
      </c>
      <c r="K2003" s="30" t="str">
        <f t="shared" si="530"/>
        <v/>
      </c>
      <c r="L2003" s="77" t="str">
        <f t="shared" si="531"/>
        <v/>
      </c>
      <c r="M2003" s="27" t="str">
        <f t="shared" si="537"/>
        <v/>
      </c>
      <c r="N2003" s="22" t="str">
        <f t="shared" si="532"/>
        <v/>
      </c>
      <c r="O2003" s="28" t="str">
        <f t="shared" ca="1" si="533"/>
        <v/>
      </c>
      <c r="P2003" s="28" t="str">
        <f t="shared" ca="1" si="534"/>
        <v/>
      </c>
      <c r="Q2003" s="20" t="str">
        <f ca="1">IF(O2003="","",SUM($P$4:$P2003))</f>
        <v/>
      </c>
      <c r="R2003" s="28" t="e">
        <f t="shared" si="525"/>
        <v>#N/A</v>
      </c>
      <c r="S2003" s="77">
        <f ca="1">SUM(L$4:L2003)</f>
        <v>2.0942968194393936</v>
      </c>
      <c r="T2003" s="80">
        <f t="shared" ca="1" si="535"/>
        <v>1</v>
      </c>
      <c r="U2003" s="80" t="e">
        <f t="shared" ca="1" si="536"/>
        <v>#N/A</v>
      </c>
      <c r="V2003" s="2"/>
      <c r="W2003" s="2"/>
      <c r="X2003" s="2"/>
      <c r="Y2003" s="2"/>
      <c r="AB2003" s="6"/>
      <c r="AC2003" s="6"/>
    </row>
    <row r="2004" spans="1:43">
      <c r="A2004" s="74">
        <v>2.4800069429571501</v>
      </c>
      <c r="B2004" s="74">
        <v>25865</v>
      </c>
      <c r="C2004" s="35">
        <v>4.78468899521531E-3</v>
      </c>
      <c r="D2004" s="35">
        <f t="shared" ca="1" si="526"/>
        <v>27</v>
      </c>
      <c r="E2004" s="35">
        <f t="shared" ca="1" si="527"/>
        <v>8.077093572559813E-4</v>
      </c>
      <c r="F2004" s="35">
        <f ca="1">E2004*'Input Sheet'!$D$2/SUM(OFFSET($E$4,0,0,'Input Sheet'!$D$2))</f>
        <v>0.3767150928167895</v>
      </c>
      <c r="G2004" s="35">
        <f t="shared" si="528"/>
        <v>2.4800069429571501</v>
      </c>
      <c r="H2004" s="35">
        <f t="shared" si="529"/>
        <v>3</v>
      </c>
      <c r="J2004" s="19">
        <v>2001</v>
      </c>
      <c r="K2004" s="30" t="str">
        <f t="shared" si="530"/>
        <v/>
      </c>
      <c r="L2004" s="77" t="str">
        <f t="shared" si="531"/>
        <v/>
      </c>
      <c r="M2004" s="27" t="str">
        <f t="shared" si="537"/>
        <v/>
      </c>
      <c r="N2004" s="22" t="str">
        <f t="shared" si="532"/>
        <v/>
      </c>
      <c r="O2004" s="28" t="str">
        <f t="shared" ca="1" si="533"/>
        <v/>
      </c>
      <c r="P2004" s="28" t="str">
        <f t="shared" ca="1" si="534"/>
        <v/>
      </c>
      <c r="Q2004" s="20" t="str">
        <f ca="1">IF(O2004="","",SUM($P$4:$P2004))</f>
        <v/>
      </c>
      <c r="R2004" s="28" t="e">
        <f t="shared" si="525"/>
        <v>#N/A</v>
      </c>
      <c r="S2004" s="77">
        <f ca="1">SUM(L$4:L2004)</f>
        <v>2.0942968194393936</v>
      </c>
      <c r="T2004" s="80">
        <f t="shared" ca="1" si="535"/>
        <v>1</v>
      </c>
      <c r="U2004" s="80" t="e">
        <f t="shared" ca="1" si="536"/>
        <v>#N/A</v>
      </c>
      <c r="V2004" s="2"/>
      <c r="W2004" s="2"/>
      <c r="X2004" s="2"/>
      <c r="Y2004" s="2"/>
      <c r="AB2004" s="6"/>
      <c r="AC2004" s="6"/>
    </row>
    <row r="2005" spans="1:43">
      <c r="A2005" s="74">
        <v>2.2380461031287999</v>
      </c>
      <c r="B2005" s="74">
        <v>25928</v>
      </c>
      <c r="C2005" s="35">
        <v>8.9686098654708502E-2</v>
      </c>
      <c r="D2005" s="35">
        <f t="shared" ca="1" si="526"/>
        <v>22</v>
      </c>
      <c r="E2005" s="35">
        <f t="shared" ca="1" si="527"/>
        <v>6.717582773218062E-4</v>
      </c>
      <c r="F2005" s="35">
        <f ca="1">E2005*'Input Sheet'!$D$2/SUM(OFFSET($E$4,0,0,'Input Sheet'!$D$2))</f>
        <v>0.31330760194663687</v>
      </c>
      <c r="G2005" s="35">
        <f t="shared" si="528"/>
        <v>2.2380461031287999</v>
      </c>
      <c r="H2005" s="35">
        <f t="shared" si="529"/>
        <v>6</v>
      </c>
      <c r="J2005" s="19">
        <v>2002</v>
      </c>
      <c r="K2005" s="30" t="str">
        <f t="shared" si="530"/>
        <v/>
      </c>
      <c r="L2005" s="77" t="str">
        <f t="shared" si="531"/>
        <v/>
      </c>
      <c r="M2005" s="27" t="str">
        <f t="shared" si="537"/>
        <v/>
      </c>
      <c r="N2005" s="22" t="str">
        <f t="shared" si="532"/>
        <v/>
      </c>
      <c r="O2005" s="28" t="str">
        <f t="shared" ca="1" si="533"/>
        <v/>
      </c>
      <c r="P2005" s="28" t="str">
        <f t="shared" ca="1" si="534"/>
        <v/>
      </c>
      <c r="Q2005" s="20" t="str">
        <f ca="1">IF(O2005="","",SUM($P$4:$P2005))</f>
        <v/>
      </c>
      <c r="R2005" s="28" t="e">
        <f t="shared" si="525"/>
        <v>#N/A</v>
      </c>
      <c r="S2005" s="77">
        <f ca="1">SUM(L$4:L2005)</f>
        <v>2.0942968194393936</v>
      </c>
      <c r="T2005" s="80">
        <f t="shared" ca="1" si="535"/>
        <v>1</v>
      </c>
      <c r="U2005" s="80" t="e">
        <f t="shared" ca="1" si="536"/>
        <v>#N/A</v>
      </c>
      <c r="V2005" s="2"/>
      <c r="W2005" s="2"/>
      <c r="X2005" s="2"/>
      <c r="Y2005" s="2"/>
      <c r="AB2005" s="6"/>
      <c r="AC2005" s="6"/>
    </row>
    <row r="2006" spans="1:43">
      <c r="A2006" s="74">
        <v>2.3729120029701098</v>
      </c>
      <c r="B2006" s="74">
        <v>25929</v>
      </c>
      <c r="C2006" s="35">
        <v>7.7625570776255703E-2</v>
      </c>
      <c r="D2006" s="35">
        <f t="shared" ca="1" si="526"/>
        <v>25</v>
      </c>
      <c r="E2006" s="35">
        <f t="shared" ca="1" si="527"/>
        <v>7.2564263111767296E-4</v>
      </c>
      <c r="F2006" s="35">
        <f ca="1">E2006*'Input Sheet'!$D$2/SUM(OFFSET($E$4,0,0,'Input Sheet'!$D$2))</f>
        <v>0.33843922777123336</v>
      </c>
      <c r="G2006" s="35">
        <f t="shared" si="528"/>
        <v>2.3729120029701098</v>
      </c>
      <c r="H2006" s="35">
        <f t="shared" si="529"/>
        <v>2</v>
      </c>
      <c r="J2006" s="19">
        <v>2003</v>
      </c>
      <c r="K2006" s="30" t="str">
        <f t="shared" si="530"/>
        <v/>
      </c>
      <c r="L2006" s="77" t="str">
        <f t="shared" si="531"/>
        <v/>
      </c>
      <c r="M2006" s="27" t="str">
        <f t="shared" si="537"/>
        <v/>
      </c>
      <c r="N2006" s="22" t="str">
        <f t="shared" si="532"/>
        <v/>
      </c>
      <c r="O2006" s="28" t="str">
        <f t="shared" ca="1" si="533"/>
        <v/>
      </c>
      <c r="P2006" s="28" t="str">
        <f t="shared" ca="1" si="534"/>
        <v/>
      </c>
      <c r="Q2006" s="20" t="str">
        <f ca="1">IF(O2006="","",SUM($P$4:$P2006))</f>
        <v/>
      </c>
      <c r="R2006" s="28" t="e">
        <f t="shared" si="525"/>
        <v>#N/A</v>
      </c>
      <c r="S2006" s="77">
        <f ca="1">SUM(L$4:L2006)</f>
        <v>2.0942968194393936</v>
      </c>
      <c r="T2006" s="80">
        <f t="shared" ca="1" si="535"/>
        <v>1</v>
      </c>
      <c r="U2006" s="80" t="e">
        <f t="shared" ca="1" si="536"/>
        <v>#N/A</v>
      </c>
      <c r="V2006" s="2"/>
      <c r="W2006" s="2"/>
      <c r="X2006" s="2"/>
      <c r="Y2006" s="2"/>
      <c r="AB2006" s="6"/>
      <c r="AC2006" s="6"/>
    </row>
    <row r="2007" spans="1:43">
      <c r="A2007" s="74">
        <v>2.1303337684950101</v>
      </c>
      <c r="B2007" s="74">
        <v>25930</v>
      </c>
      <c r="C2007" s="35">
        <v>0.127962085308057</v>
      </c>
      <c r="D2007" s="35">
        <f t="shared" ca="1" si="526"/>
        <v>20</v>
      </c>
      <c r="E2007" s="35">
        <f t="shared" ca="1" si="527"/>
        <v>9.9047570816791861E-4</v>
      </c>
      <c r="F2007" s="35">
        <f ca="1">E2007*'Input Sheet'!$D$2/SUM(OFFSET($E$4,0,0,'Input Sheet'!$D$2))</f>
        <v>0.46195719411109953</v>
      </c>
      <c r="G2007" s="35">
        <f t="shared" si="528"/>
        <v>2.1303337684950101</v>
      </c>
      <c r="H2007" s="35">
        <f t="shared" si="529"/>
        <v>2</v>
      </c>
      <c r="J2007" s="19">
        <v>2004</v>
      </c>
      <c r="K2007" s="30" t="str">
        <f t="shared" si="530"/>
        <v/>
      </c>
      <c r="L2007" s="77" t="str">
        <f t="shared" si="531"/>
        <v/>
      </c>
      <c r="M2007" s="27" t="str">
        <f t="shared" si="537"/>
        <v/>
      </c>
      <c r="N2007" s="22" t="str">
        <f t="shared" si="532"/>
        <v/>
      </c>
      <c r="O2007" s="28" t="str">
        <f t="shared" ca="1" si="533"/>
        <v/>
      </c>
      <c r="P2007" s="28" t="str">
        <f t="shared" ca="1" si="534"/>
        <v/>
      </c>
      <c r="Q2007" s="20" t="str">
        <f ca="1">IF(O2007="","",SUM($P$4:$P2007))</f>
        <v/>
      </c>
      <c r="R2007" s="28" t="e">
        <f t="shared" si="525"/>
        <v>#N/A</v>
      </c>
      <c r="S2007" s="77">
        <f ca="1">SUM(L$4:L2007)</f>
        <v>2.0942968194393936</v>
      </c>
      <c r="T2007" s="80">
        <f t="shared" ca="1" si="535"/>
        <v>1</v>
      </c>
      <c r="U2007" s="80" t="e">
        <f t="shared" ca="1" si="536"/>
        <v>#N/A</v>
      </c>
      <c r="V2007" s="2"/>
      <c r="W2007" s="2"/>
      <c r="X2007" s="2"/>
      <c r="Y2007" s="2"/>
      <c r="AB2007" s="6"/>
      <c r="AC2007" s="6"/>
    </row>
    <row r="2008" spans="1:43">
      <c r="A2008" s="74">
        <v>2.2278867046136699</v>
      </c>
      <c r="B2008" s="74">
        <v>25931</v>
      </c>
      <c r="C2008" s="35">
        <v>0.18468468468468499</v>
      </c>
      <c r="D2008" s="35">
        <f t="shared" ca="1" si="526"/>
        <v>22</v>
      </c>
      <c r="E2008" s="35">
        <f t="shared" ca="1" si="527"/>
        <v>6.717582773218062E-4</v>
      </c>
      <c r="F2008" s="35">
        <f ca="1">E2008*'Input Sheet'!$D$2/SUM(OFFSET($E$4,0,0,'Input Sheet'!$D$2))</f>
        <v>0.31330760194663687</v>
      </c>
      <c r="G2008" s="35">
        <f t="shared" si="528"/>
        <v>2.2278867046136699</v>
      </c>
      <c r="H2008" s="35">
        <f t="shared" si="529"/>
        <v>7</v>
      </c>
      <c r="J2008" s="19">
        <v>2005</v>
      </c>
      <c r="K2008" s="30" t="str">
        <f t="shared" si="530"/>
        <v/>
      </c>
      <c r="L2008" s="77" t="str">
        <f t="shared" si="531"/>
        <v/>
      </c>
      <c r="M2008" s="27" t="str">
        <f t="shared" si="537"/>
        <v/>
      </c>
      <c r="N2008" s="22" t="str">
        <f t="shared" si="532"/>
        <v/>
      </c>
      <c r="O2008" s="28" t="str">
        <f t="shared" ca="1" si="533"/>
        <v/>
      </c>
      <c r="P2008" s="28" t="str">
        <f t="shared" ca="1" si="534"/>
        <v/>
      </c>
      <c r="Q2008" s="20" t="str">
        <f ca="1">IF(O2008="","",SUM($P$4:$P2008))</f>
        <v/>
      </c>
      <c r="R2008" s="28" t="e">
        <f t="shared" ref="R2008:R2071" si="542">IF(N2008="",NA(),10^N2008)</f>
        <v>#N/A</v>
      </c>
      <c r="S2008" s="77">
        <f ca="1">SUM(L$4:L2008)</f>
        <v>2.0942968194393936</v>
      </c>
      <c r="T2008" s="80">
        <f t="shared" ca="1" si="535"/>
        <v>1</v>
      </c>
      <c r="U2008" s="80" t="e">
        <f t="shared" ca="1" si="536"/>
        <v>#N/A</v>
      </c>
      <c r="V2008" s="2"/>
      <c r="W2008" s="2"/>
      <c r="X2008" s="2"/>
      <c r="Y2008" s="2"/>
      <c r="AB2008" s="6"/>
      <c r="AC2008" s="6"/>
    </row>
    <row r="2009" spans="1:43">
      <c r="A2009" s="74">
        <v>2.1038037209559599</v>
      </c>
      <c r="B2009" s="74">
        <v>25975</v>
      </c>
      <c r="C2009" s="35">
        <v>9.5238095238095195E-3</v>
      </c>
      <c r="D2009" s="35">
        <f t="shared" ca="1" si="526"/>
        <v>20</v>
      </c>
      <c r="E2009" s="35">
        <f t="shared" ca="1" si="527"/>
        <v>9.9047570816791861E-4</v>
      </c>
      <c r="F2009" s="35">
        <f ca="1">E2009*'Input Sheet'!$D$2/SUM(OFFSET($E$4,0,0,'Input Sheet'!$D$2))</f>
        <v>0.46195719411109953</v>
      </c>
      <c r="G2009" s="35">
        <f t="shared" si="528"/>
        <v>2.1038037209559599</v>
      </c>
      <c r="H2009" s="35">
        <f t="shared" si="529"/>
        <v>3</v>
      </c>
      <c r="J2009" s="19">
        <v>2006</v>
      </c>
      <c r="K2009" s="30" t="str">
        <f t="shared" si="530"/>
        <v/>
      </c>
      <c r="L2009" s="77" t="str">
        <f t="shared" si="531"/>
        <v/>
      </c>
      <c r="M2009" s="27" t="str">
        <f t="shared" si="537"/>
        <v/>
      </c>
      <c r="N2009" s="22" t="str">
        <f t="shared" si="532"/>
        <v/>
      </c>
      <c r="O2009" s="28" t="str">
        <f t="shared" ca="1" si="533"/>
        <v/>
      </c>
      <c r="P2009" s="28" t="str">
        <f t="shared" ca="1" si="534"/>
        <v/>
      </c>
      <c r="Q2009" s="20" t="str">
        <f ca="1">IF(O2009="","",SUM($P$4:$P2009))</f>
        <v/>
      </c>
      <c r="R2009" s="28" t="e">
        <f t="shared" si="542"/>
        <v>#N/A</v>
      </c>
      <c r="S2009" s="77">
        <f ca="1">SUM(L$4:L2009)</f>
        <v>2.0942968194393936</v>
      </c>
      <c r="T2009" s="80">
        <f t="shared" ca="1" si="535"/>
        <v>1</v>
      </c>
      <c r="U2009" s="80" t="e">
        <f t="shared" ca="1" si="536"/>
        <v>#N/A</v>
      </c>
      <c r="V2009" s="2"/>
      <c r="W2009" s="2"/>
      <c r="X2009" s="2"/>
      <c r="Y2009" s="2"/>
      <c r="AB2009" s="6"/>
      <c r="AC2009" s="6"/>
    </row>
    <row r="2010" spans="1:43">
      <c r="A2010" s="74">
        <v>2.11727129565576</v>
      </c>
      <c r="B2010" s="74">
        <v>25982</v>
      </c>
      <c r="C2010" s="35">
        <v>9.5693779904306199E-3</v>
      </c>
      <c r="D2010" s="35">
        <f t="shared" ca="1" si="526"/>
        <v>20</v>
      </c>
      <c r="E2010" s="35">
        <f t="shared" ca="1" si="527"/>
        <v>9.9047570816791861E-4</v>
      </c>
      <c r="F2010" s="35">
        <f ca="1">E2010*'Input Sheet'!$D$2/SUM(OFFSET($E$4,0,0,'Input Sheet'!$D$2))</f>
        <v>0.46195719411109953</v>
      </c>
      <c r="G2010" s="35">
        <f t="shared" si="528"/>
        <v>2.11727129565576</v>
      </c>
      <c r="H2010" s="35">
        <f t="shared" si="529"/>
        <v>2</v>
      </c>
      <c r="J2010" s="19">
        <v>2007</v>
      </c>
      <c r="K2010" s="30" t="str">
        <f t="shared" si="530"/>
        <v/>
      </c>
      <c r="L2010" s="77" t="str">
        <f t="shared" si="531"/>
        <v/>
      </c>
      <c r="M2010" s="27" t="str">
        <f t="shared" si="537"/>
        <v/>
      </c>
      <c r="N2010" s="22" t="str">
        <f t="shared" si="532"/>
        <v/>
      </c>
      <c r="O2010" s="28" t="str">
        <f t="shared" ca="1" si="533"/>
        <v/>
      </c>
      <c r="P2010" s="28" t="str">
        <f t="shared" ca="1" si="534"/>
        <v/>
      </c>
      <c r="Q2010" s="20" t="str">
        <f ca="1">IF(O2010="","",SUM($P$4:$P2010))</f>
        <v/>
      </c>
      <c r="R2010" s="28" t="e">
        <f t="shared" si="542"/>
        <v>#N/A</v>
      </c>
      <c r="S2010" s="77">
        <f ca="1">SUM(L$4:L2010)</f>
        <v>2.0942968194393936</v>
      </c>
      <c r="T2010" s="80">
        <f t="shared" ca="1" si="535"/>
        <v>1</v>
      </c>
      <c r="U2010" s="80" t="e">
        <f t="shared" ca="1" si="536"/>
        <v>#N/A</v>
      </c>
      <c r="V2010" s="2"/>
      <c r="W2010" s="2"/>
      <c r="X2010" s="2"/>
      <c r="Y2010" s="2"/>
      <c r="AB2010" s="6"/>
      <c r="AC2010" s="6"/>
    </row>
    <row r="2011" spans="1:43">
      <c r="A2011" s="74">
        <v>2.1271047983648099</v>
      </c>
      <c r="B2011" s="74">
        <v>25983</v>
      </c>
      <c r="C2011" s="35">
        <v>9.5693779904306199E-3</v>
      </c>
      <c r="D2011" s="35">
        <f t="shared" ca="1" si="526"/>
        <v>20</v>
      </c>
      <c r="E2011" s="35">
        <f t="shared" ca="1" si="527"/>
        <v>9.9047570816791861E-4</v>
      </c>
      <c r="F2011" s="35">
        <f ca="1">E2011*'Input Sheet'!$D$2/SUM(OFFSET($E$4,0,0,'Input Sheet'!$D$2))</f>
        <v>0.46195719411109953</v>
      </c>
      <c r="G2011" s="35">
        <f t="shared" si="528"/>
        <v>2.1271047983648099</v>
      </c>
      <c r="H2011" s="35">
        <f t="shared" si="529"/>
        <v>7</v>
      </c>
      <c r="J2011" s="19">
        <v>2008</v>
      </c>
      <c r="K2011" s="30" t="str">
        <f t="shared" si="530"/>
        <v/>
      </c>
      <c r="L2011" s="77" t="str">
        <f t="shared" si="531"/>
        <v/>
      </c>
      <c r="M2011" s="27" t="str">
        <f t="shared" si="537"/>
        <v/>
      </c>
      <c r="N2011" s="22" t="str">
        <f t="shared" si="532"/>
        <v/>
      </c>
      <c r="O2011" s="28" t="str">
        <f t="shared" ca="1" si="533"/>
        <v/>
      </c>
      <c r="P2011" s="28" t="str">
        <f t="shared" ca="1" si="534"/>
        <v/>
      </c>
      <c r="Q2011" s="20" t="str">
        <f ca="1">IF(O2011="","",SUM($P$4:$P2011))</f>
        <v/>
      </c>
      <c r="R2011" s="28" t="e">
        <f t="shared" si="542"/>
        <v>#N/A</v>
      </c>
      <c r="S2011" s="77">
        <f ca="1">SUM(L$4:L2011)</f>
        <v>2.0942968194393936</v>
      </c>
      <c r="T2011" s="80">
        <f t="shared" ca="1" si="535"/>
        <v>1</v>
      </c>
      <c r="U2011" s="80" t="e">
        <f t="shared" ca="1" si="536"/>
        <v>#N/A</v>
      </c>
      <c r="V2011" s="2"/>
      <c r="W2011" s="2"/>
      <c r="X2011" s="2"/>
      <c r="Y2011" s="2"/>
      <c r="AB2011" s="6"/>
      <c r="AC2011" s="6"/>
    </row>
    <row r="2012" spans="1:43">
      <c r="A2012" s="74">
        <v>2.0681858617461599</v>
      </c>
      <c r="B2012" s="74">
        <v>25996</v>
      </c>
      <c r="C2012" s="35">
        <v>4.8780487804877997E-3</v>
      </c>
      <c r="D2012" s="35">
        <f t="shared" ca="1" si="526"/>
        <v>19</v>
      </c>
      <c r="E2012" s="35">
        <f t="shared" ca="1" si="527"/>
        <v>1.0051494223629991E-3</v>
      </c>
      <c r="F2012" s="35">
        <f ca="1">E2012*'Input Sheet'!$D$2/SUM(OFFSET($E$4,0,0,'Input Sheet'!$D$2))</f>
        <v>0.46880100439422701</v>
      </c>
      <c r="G2012" s="35">
        <f t="shared" si="528"/>
        <v>2.0681858617461599</v>
      </c>
      <c r="H2012" s="35">
        <f t="shared" si="529"/>
        <v>10</v>
      </c>
      <c r="J2012" s="19">
        <v>2009</v>
      </c>
      <c r="K2012" s="30" t="str">
        <f t="shared" si="530"/>
        <v/>
      </c>
      <c r="L2012" s="77" t="str">
        <f t="shared" si="531"/>
        <v/>
      </c>
      <c r="M2012" s="27" t="str">
        <f t="shared" si="537"/>
        <v/>
      </c>
      <c r="N2012" s="22" t="str">
        <f t="shared" si="532"/>
        <v/>
      </c>
      <c r="O2012" s="28" t="str">
        <f t="shared" ca="1" si="533"/>
        <v/>
      </c>
      <c r="P2012" s="28" t="str">
        <f t="shared" ca="1" si="534"/>
        <v/>
      </c>
      <c r="Q2012" s="20" t="str">
        <f ca="1">IF(O2012="","",SUM($P$4:$P2012))</f>
        <v/>
      </c>
      <c r="R2012" s="28" t="e">
        <f t="shared" si="542"/>
        <v>#N/A</v>
      </c>
      <c r="S2012" s="77">
        <f ca="1">SUM(L$4:L2012)</f>
        <v>2.0942968194393936</v>
      </c>
      <c r="T2012" s="80">
        <f t="shared" ca="1" si="535"/>
        <v>1</v>
      </c>
      <c r="U2012" s="80" t="e">
        <f t="shared" ca="1" si="536"/>
        <v>#N/A</v>
      </c>
      <c r="V2012" s="2"/>
      <c r="W2012" s="2"/>
      <c r="X2012" s="2"/>
      <c r="Y2012" s="2"/>
      <c r="AB2012" s="6"/>
      <c r="AC2012" s="6"/>
    </row>
    <row r="2013" spans="1:43">
      <c r="A2013" s="74">
        <v>1.7708520116421398</v>
      </c>
      <c r="B2013" s="74">
        <v>25997</v>
      </c>
      <c r="C2013" s="35">
        <v>3.8461538461538498E-2</v>
      </c>
      <c r="D2013" s="35">
        <f t="shared" ca="1" si="526"/>
        <v>13</v>
      </c>
      <c r="E2013" s="35">
        <f t="shared" ca="1" si="527"/>
        <v>2.6095225388270168E-3</v>
      </c>
      <c r="F2013" s="35">
        <f ca="1">E2013*'Input Sheet'!$D$2/SUM(OFFSET($E$4,0,0,'Input Sheet'!$D$2))</f>
        <v>1.2170795306388587</v>
      </c>
      <c r="G2013" s="35">
        <f t="shared" si="528"/>
        <v>1.7708520116421398</v>
      </c>
      <c r="H2013" s="35">
        <f t="shared" si="529"/>
        <v>4</v>
      </c>
      <c r="J2013" s="19">
        <v>2010</v>
      </c>
      <c r="K2013" s="30" t="str">
        <f t="shared" si="530"/>
        <v/>
      </c>
      <c r="L2013" s="77" t="str">
        <f t="shared" si="531"/>
        <v/>
      </c>
      <c r="M2013" s="27" t="str">
        <f t="shared" si="537"/>
        <v/>
      </c>
      <c r="N2013" s="22" t="str">
        <f t="shared" si="532"/>
        <v/>
      </c>
      <c r="O2013" s="28" t="str">
        <f t="shared" ca="1" si="533"/>
        <v/>
      </c>
      <c r="P2013" s="28" t="str">
        <f t="shared" ca="1" si="534"/>
        <v/>
      </c>
      <c r="Q2013" s="20" t="str">
        <f ca="1">IF(O2013="","",SUM($P$4:$P2013))</f>
        <v/>
      </c>
      <c r="R2013" s="28" t="e">
        <f t="shared" si="542"/>
        <v>#N/A</v>
      </c>
      <c r="S2013" s="77">
        <f ca="1">SUM(L$4:L2013)</f>
        <v>2.0942968194393936</v>
      </c>
      <c r="T2013" s="80">
        <f t="shared" ca="1" si="535"/>
        <v>1</v>
      </c>
      <c r="U2013" s="80" t="e">
        <f t="shared" ca="1" si="536"/>
        <v>#N/A</v>
      </c>
      <c r="V2013" s="2"/>
      <c r="W2013" s="2"/>
      <c r="X2013" s="2"/>
      <c r="Y2013" s="2"/>
      <c r="AB2013" s="6"/>
      <c r="AC2013" s="6"/>
    </row>
    <row r="2014" spans="1:43">
      <c r="A2014" s="74">
        <v>1.9030899869919402</v>
      </c>
      <c r="B2014" s="74">
        <v>25998</v>
      </c>
      <c r="C2014" s="35">
        <v>0</v>
      </c>
      <c r="D2014" s="35">
        <f t="shared" ca="1" si="526"/>
        <v>15</v>
      </c>
      <c r="E2014" s="35">
        <f t="shared" ca="1" si="527"/>
        <v>2.1202370627969509E-3</v>
      </c>
      <c r="F2014" s="35">
        <f ca="1">E2014*'Input Sheet'!$D$2/SUM(OFFSET($E$4,0,0,'Input Sheet'!$D$2))</f>
        <v>0.98887711864407257</v>
      </c>
      <c r="G2014" s="35" t="str">
        <f t="shared" si="528"/>
        <v/>
      </c>
      <c r="H2014" s="35" t="str">
        <f t="shared" si="529"/>
        <v/>
      </c>
      <c r="J2014" s="19">
        <v>2011</v>
      </c>
      <c r="K2014" s="30" t="str">
        <f t="shared" si="530"/>
        <v/>
      </c>
      <c r="L2014" s="77" t="str">
        <f t="shared" si="531"/>
        <v/>
      </c>
      <c r="M2014" s="27" t="str">
        <f t="shared" si="537"/>
        <v/>
      </c>
      <c r="N2014" s="22" t="str">
        <f t="shared" si="532"/>
        <v/>
      </c>
      <c r="O2014" s="28" t="str">
        <f t="shared" ca="1" si="533"/>
        <v/>
      </c>
      <c r="P2014" s="28" t="str">
        <f t="shared" ca="1" si="534"/>
        <v/>
      </c>
      <c r="Q2014" s="20" t="str">
        <f ca="1">IF(O2014="","",SUM($P$4:$P2014))</f>
        <v/>
      </c>
      <c r="R2014" s="28" t="e">
        <f t="shared" si="542"/>
        <v>#N/A</v>
      </c>
      <c r="S2014" s="77">
        <f ca="1">SUM(L$4:L2014)</f>
        <v>2.0942968194393936</v>
      </c>
      <c r="T2014" s="80">
        <f t="shared" ca="1" si="535"/>
        <v>1</v>
      </c>
      <c r="U2014" s="80" t="e">
        <f t="shared" ca="1" si="536"/>
        <v>#N/A</v>
      </c>
      <c r="V2014" s="2"/>
      <c r="W2014" s="2"/>
      <c r="X2014" s="2"/>
      <c r="Y2014" s="2"/>
      <c r="AB2014" s="6"/>
      <c r="AC2014" s="6"/>
    </row>
    <row r="2015" spans="1:43">
      <c r="A2015" s="74">
        <v>1.5910646070265</v>
      </c>
      <c r="B2015" s="74">
        <v>25999</v>
      </c>
      <c r="C2015" s="35">
        <v>0</v>
      </c>
      <c r="D2015" s="35">
        <f t="shared" ca="1" si="526"/>
        <v>9</v>
      </c>
      <c r="E2015" s="35">
        <f t="shared" ca="1" si="527"/>
        <v>3.9910344711472012E-3</v>
      </c>
      <c r="F2015" s="35">
        <f ca="1">E2015*'Input Sheet'!$D$2/SUM(OFFSET($E$4,0,0,'Input Sheet'!$D$2))</f>
        <v>1.8614157527417832</v>
      </c>
      <c r="G2015" s="35" t="str">
        <f t="shared" si="528"/>
        <v/>
      </c>
      <c r="H2015" s="35" t="str">
        <f t="shared" si="529"/>
        <v/>
      </c>
      <c r="J2015" s="19">
        <v>2012</v>
      </c>
      <c r="K2015" s="30" t="str">
        <f t="shared" si="530"/>
        <v/>
      </c>
      <c r="L2015" s="77" t="str">
        <f t="shared" si="531"/>
        <v/>
      </c>
      <c r="M2015" s="27" t="str">
        <f t="shared" si="537"/>
        <v/>
      </c>
      <c r="N2015" s="22" t="str">
        <f t="shared" si="532"/>
        <v/>
      </c>
      <c r="O2015" s="28" t="str">
        <f t="shared" ca="1" si="533"/>
        <v/>
      </c>
      <c r="P2015" s="28" t="str">
        <f t="shared" ca="1" si="534"/>
        <v/>
      </c>
      <c r="Q2015" s="20" t="str">
        <f ca="1">IF(O2015="","",SUM($P$4:$P2015))</f>
        <v/>
      </c>
      <c r="R2015" s="28" t="e">
        <f t="shared" si="542"/>
        <v>#N/A</v>
      </c>
      <c r="S2015" s="77">
        <f ca="1">SUM(L$4:L2015)</f>
        <v>2.0942968194393936</v>
      </c>
      <c r="T2015" s="80">
        <f t="shared" ca="1" si="535"/>
        <v>1</v>
      </c>
      <c r="U2015" s="80" t="e">
        <f t="shared" ca="1" si="536"/>
        <v>#N/A</v>
      </c>
      <c r="V2015" s="2"/>
      <c r="W2015" s="2"/>
      <c r="X2015" s="2"/>
      <c r="Y2015" s="2"/>
      <c r="AB2015" s="6"/>
      <c r="AC2015" s="6"/>
    </row>
    <row r="2016" spans="1:43">
      <c r="A2016" s="74">
        <v>1.9684829485539401</v>
      </c>
      <c r="B2016" s="74">
        <v>26001</v>
      </c>
      <c r="C2016" s="35">
        <v>2.3809523809523801E-2</v>
      </c>
      <c r="D2016" s="35">
        <f t="shared" ca="1" si="526"/>
        <v>17</v>
      </c>
      <c r="E2016" s="35">
        <f t="shared" ca="1" si="527"/>
        <v>1.8846551669306228E-3</v>
      </c>
      <c r="F2016" s="35">
        <f ca="1">E2016*'Input Sheet'!$D$2/SUM(OFFSET($E$4,0,0,'Input Sheet'!$D$2))</f>
        <v>0.8790018832391755</v>
      </c>
      <c r="G2016" s="35">
        <f t="shared" si="528"/>
        <v>1.9684829485539401</v>
      </c>
      <c r="H2016" s="35">
        <f t="shared" si="529"/>
        <v>2</v>
      </c>
      <c r="J2016" s="19">
        <v>2013</v>
      </c>
      <c r="K2016" s="30" t="str">
        <f t="shared" si="530"/>
        <v/>
      </c>
      <c r="L2016" s="77" t="str">
        <f t="shared" si="531"/>
        <v/>
      </c>
      <c r="M2016" s="27" t="str">
        <f t="shared" si="537"/>
        <v/>
      </c>
      <c r="N2016" s="22" t="str">
        <f t="shared" si="532"/>
        <v/>
      </c>
      <c r="O2016" s="28" t="str">
        <f t="shared" ca="1" si="533"/>
        <v/>
      </c>
      <c r="P2016" s="28" t="str">
        <f t="shared" ca="1" si="534"/>
        <v/>
      </c>
      <c r="Q2016" s="20" t="str">
        <f ca="1">IF(O2016="","",SUM($P$4:$P2016))</f>
        <v/>
      </c>
      <c r="R2016" s="28" t="e">
        <f t="shared" si="542"/>
        <v>#N/A</v>
      </c>
      <c r="S2016" s="77">
        <f ca="1">SUM(L$4:L2016)</f>
        <v>2.0942968194393936</v>
      </c>
      <c r="T2016" s="80">
        <f t="shared" ca="1" si="535"/>
        <v>1</v>
      </c>
      <c r="U2016" s="80" t="e">
        <f t="shared" ca="1" si="536"/>
        <v>#N/A</v>
      </c>
      <c r="V2016" s="2"/>
      <c r="W2016" s="2"/>
      <c r="X2016" s="2"/>
      <c r="Y2016" s="2"/>
      <c r="AB2016" s="6"/>
      <c r="AC2016" s="6"/>
    </row>
    <row r="2017" spans="1:29">
      <c r="A2017" s="74">
        <v>1.6434526764861901</v>
      </c>
      <c r="B2017" s="74">
        <v>26003</v>
      </c>
      <c r="C2017" s="35">
        <v>0</v>
      </c>
      <c r="D2017" s="35">
        <f t="shared" ca="1" si="526"/>
        <v>10</v>
      </c>
      <c r="E2017" s="35">
        <f t="shared" ca="1" si="527"/>
        <v>3.2308374290239252E-3</v>
      </c>
      <c r="F2017" s="35">
        <f ca="1">E2017*'Input Sheet'!$D$2/SUM(OFFSET($E$4,0,0,'Input Sheet'!$D$2))</f>
        <v>1.506860371267158</v>
      </c>
      <c r="G2017" s="35" t="str">
        <f t="shared" si="528"/>
        <v/>
      </c>
      <c r="H2017" s="35" t="str">
        <f t="shared" si="529"/>
        <v/>
      </c>
      <c r="J2017" s="19">
        <v>2014</v>
      </c>
      <c r="K2017" s="30" t="str">
        <f t="shared" si="530"/>
        <v/>
      </c>
      <c r="L2017" s="77" t="str">
        <f t="shared" si="531"/>
        <v/>
      </c>
      <c r="M2017" s="27" t="str">
        <f t="shared" si="537"/>
        <v/>
      </c>
      <c r="N2017" s="22" t="str">
        <f t="shared" si="532"/>
        <v/>
      </c>
      <c r="O2017" s="28" t="str">
        <f t="shared" ca="1" si="533"/>
        <v/>
      </c>
      <c r="P2017" s="28" t="str">
        <f t="shared" ca="1" si="534"/>
        <v/>
      </c>
      <c r="Q2017" s="20" t="str">
        <f ca="1">IF(O2017="","",SUM($P$4:$P2017))</f>
        <v/>
      </c>
      <c r="R2017" s="28" t="e">
        <f t="shared" si="542"/>
        <v>#N/A</v>
      </c>
      <c r="S2017" s="77">
        <f ca="1">SUM(L$4:L2017)</f>
        <v>2.0942968194393936</v>
      </c>
      <c r="T2017" s="80">
        <f t="shared" ca="1" si="535"/>
        <v>1</v>
      </c>
      <c r="U2017" s="80" t="e">
        <f t="shared" ca="1" si="536"/>
        <v>#N/A</v>
      </c>
      <c r="V2017" s="2"/>
      <c r="W2017" s="2"/>
      <c r="X2017" s="2"/>
      <c r="Y2017" s="2"/>
      <c r="AB2017" s="6"/>
      <c r="AC2017" s="6"/>
    </row>
    <row r="2018" spans="1:29">
      <c r="A2018" s="74">
        <v>2.33645973384853</v>
      </c>
      <c r="B2018" s="74">
        <v>26006</v>
      </c>
      <c r="C2018" s="35">
        <v>0</v>
      </c>
      <c r="D2018" s="35">
        <f t="shared" ca="1" si="526"/>
        <v>24</v>
      </c>
      <c r="E2018" s="35">
        <f t="shared" ca="1" si="527"/>
        <v>7.7985731045405093E-4</v>
      </c>
      <c r="F2018" s="35">
        <f ca="1">E2018*'Input Sheet'!$D$2/SUM(OFFSET($E$4,0,0,'Input Sheet'!$D$2))</f>
        <v>0.36372491720241751</v>
      </c>
      <c r="G2018" s="35" t="str">
        <f t="shared" si="528"/>
        <v/>
      </c>
      <c r="H2018" s="35" t="str">
        <f t="shared" si="529"/>
        <v/>
      </c>
      <c r="J2018" s="19">
        <v>2015</v>
      </c>
      <c r="K2018" s="30" t="str">
        <f t="shared" si="530"/>
        <v/>
      </c>
      <c r="L2018" s="77" t="str">
        <f t="shared" si="531"/>
        <v/>
      </c>
      <c r="M2018" s="27" t="str">
        <f t="shared" si="537"/>
        <v/>
      </c>
      <c r="N2018" s="22" t="str">
        <f t="shared" si="532"/>
        <v/>
      </c>
      <c r="O2018" s="28" t="str">
        <f t="shared" ca="1" si="533"/>
        <v/>
      </c>
      <c r="P2018" s="28" t="str">
        <f t="shared" ca="1" si="534"/>
        <v/>
      </c>
      <c r="Q2018" s="20" t="str">
        <f ca="1">IF(O2018="","",SUM($P$4:$P2018))</f>
        <v/>
      </c>
      <c r="R2018" s="28" t="e">
        <f t="shared" si="542"/>
        <v>#N/A</v>
      </c>
      <c r="S2018" s="77">
        <f ca="1">SUM(L$4:L2018)</f>
        <v>2.0942968194393936</v>
      </c>
      <c r="T2018" s="80">
        <f t="shared" ca="1" si="535"/>
        <v>1</v>
      </c>
      <c r="U2018" s="80" t="e">
        <f t="shared" ca="1" si="536"/>
        <v>#N/A</v>
      </c>
      <c r="V2018" s="2"/>
      <c r="W2018" s="2"/>
      <c r="X2018" s="2"/>
      <c r="Y2018" s="2"/>
      <c r="AB2018" s="6"/>
      <c r="AC2018" s="6"/>
    </row>
    <row r="2019" spans="1:29">
      <c r="A2019" s="74">
        <v>2</v>
      </c>
      <c r="B2019" s="74">
        <v>26007</v>
      </c>
      <c r="C2019" s="35">
        <v>0</v>
      </c>
      <c r="D2019" s="35">
        <f t="shared" ca="1" si="526"/>
        <v>17</v>
      </c>
      <c r="E2019" s="35">
        <f t="shared" ca="1" si="527"/>
        <v>1.8846551669306228E-3</v>
      </c>
      <c r="F2019" s="35">
        <f ca="1">E2019*'Input Sheet'!$D$2/SUM(OFFSET($E$4,0,0,'Input Sheet'!$D$2))</f>
        <v>0.8790018832391755</v>
      </c>
      <c r="G2019" s="35" t="str">
        <f t="shared" si="528"/>
        <v/>
      </c>
      <c r="H2019" s="35" t="str">
        <f t="shared" si="529"/>
        <v/>
      </c>
      <c r="J2019" s="19">
        <v>2016</v>
      </c>
      <c r="K2019" s="30" t="str">
        <f t="shared" si="530"/>
        <v/>
      </c>
      <c r="L2019" s="77" t="str">
        <f t="shared" si="531"/>
        <v/>
      </c>
      <c r="M2019" s="27" t="str">
        <f t="shared" si="537"/>
        <v/>
      </c>
      <c r="N2019" s="22" t="str">
        <f t="shared" si="532"/>
        <v/>
      </c>
      <c r="O2019" s="28" t="str">
        <f t="shared" ca="1" si="533"/>
        <v/>
      </c>
      <c r="P2019" s="28" t="str">
        <f t="shared" ca="1" si="534"/>
        <v/>
      </c>
      <c r="Q2019" s="20" t="str">
        <f ca="1">IF(O2019="","",SUM($P$4:$P2019))</f>
        <v/>
      </c>
      <c r="R2019" s="28" t="e">
        <f t="shared" si="542"/>
        <v>#N/A</v>
      </c>
      <c r="S2019" s="77">
        <f ca="1">SUM(L$4:L2019)</f>
        <v>2.0942968194393936</v>
      </c>
      <c r="T2019" s="80">
        <f t="shared" ca="1" si="535"/>
        <v>1</v>
      </c>
      <c r="U2019" s="80" t="e">
        <f t="shared" ca="1" si="536"/>
        <v>#N/A</v>
      </c>
      <c r="V2019" s="2"/>
      <c r="W2019" s="2"/>
      <c r="X2019" s="2"/>
      <c r="Y2019" s="2"/>
      <c r="AB2019" s="6"/>
      <c r="AC2019" s="6"/>
    </row>
    <row r="2020" spans="1:29">
      <c r="A2020" s="74">
        <v>2.45024910831936</v>
      </c>
      <c r="B2020" s="74">
        <v>26008</v>
      </c>
      <c r="C2020" s="35">
        <v>0</v>
      </c>
      <c r="D2020" s="35">
        <f t="shared" ca="1" si="526"/>
        <v>27</v>
      </c>
      <c r="E2020" s="35">
        <f t="shared" ca="1" si="527"/>
        <v>8.077093572559813E-4</v>
      </c>
      <c r="F2020" s="35">
        <f ca="1">E2020*'Input Sheet'!$D$2/SUM(OFFSET($E$4,0,0,'Input Sheet'!$D$2))</f>
        <v>0.3767150928167895</v>
      </c>
      <c r="G2020" s="35" t="str">
        <f t="shared" si="528"/>
        <v/>
      </c>
      <c r="H2020" s="35" t="str">
        <f t="shared" si="529"/>
        <v/>
      </c>
      <c r="J2020" s="19">
        <v>2017</v>
      </c>
      <c r="K2020" s="30" t="str">
        <f t="shared" si="530"/>
        <v/>
      </c>
      <c r="L2020" s="77" t="str">
        <f t="shared" si="531"/>
        <v/>
      </c>
      <c r="M2020" s="27" t="str">
        <f t="shared" si="537"/>
        <v/>
      </c>
      <c r="N2020" s="22" t="str">
        <f t="shared" si="532"/>
        <v/>
      </c>
      <c r="O2020" s="28" t="str">
        <f t="shared" ca="1" si="533"/>
        <v/>
      </c>
      <c r="P2020" s="28" t="str">
        <f t="shared" ca="1" si="534"/>
        <v/>
      </c>
      <c r="Q2020" s="20" t="str">
        <f ca="1">IF(O2020="","",SUM($P$4:$P2020))</f>
        <v/>
      </c>
      <c r="R2020" s="28" t="e">
        <f t="shared" si="542"/>
        <v>#N/A</v>
      </c>
      <c r="S2020" s="77">
        <f ca="1">SUM(L$4:L2020)</f>
        <v>2.0942968194393936</v>
      </c>
      <c r="T2020" s="80">
        <f t="shared" ca="1" si="535"/>
        <v>1</v>
      </c>
      <c r="U2020" s="80" t="e">
        <f t="shared" ca="1" si="536"/>
        <v>#N/A</v>
      </c>
      <c r="V2020" s="2"/>
      <c r="W2020" s="2"/>
      <c r="X2020" s="2"/>
      <c r="Y2020" s="2"/>
      <c r="AB2020" s="6"/>
      <c r="AC2020" s="6"/>
    </row>
    <row r="2021" spans="1:29">
      <c r="A2021" s="74">
        <v>2.5415792439465799</v>
      </c>
      <c r="B2021" s="74">
        <v>26009</v>
      </c>
      <c r="C2021" s="35">
        <v>0</v>
      </c>
      <c r="D2021" s="35">
        <f t="shared" ca="1" si="526"/>
        <v>29</v>
      </c>
      <c r="E2021" s="35">
        <f t="shared" ca="1" si="527"/>
        <v>1.0943159033790714E-3</v>
      </c>
      <c r="F2021" s="35">
        <f ca="1">E2021*'Input Sheet'!$D$2/SUM(OFFSET($E$4,0,0,'Input Sheet'!$D$2))</f>
        <v>0.51038819026790838</v>
      </c>
      <c r="G2021" s="35" t="str">
        <f t="shared" si="528"/>
        <v/>
      </c>
      <c r="H2021" s="35" t="str">
        <f t="shared" si="529"/>
        <v/>
      </c>
      <c r="J2021" s="19">
        <v>2018</v>
      </c>
      <c r="K2021" s="30" t="str">
        <f t="shared" si="530"/>
        <v/>
      </c>
      <c r="L2021" s="77" t="str">
        <f t="shared" si="531"/>
        <v/>
      </c>
      <c r="M2021" s="27" t="str">
        <f t="shared" si="537"/>
        <v/>
      </c>
      <c r="N2021" s="22" t="str">
        <f t="shared" si="532"/>
        <v/>
      </c>
      <c r="O2021" s="28" t="str">
        <f t="shared" ca="1" si="533"/>
        <v/>
      </c>
      <c r="P2021" s="28" t="str">
        <f t="shared" ca="1" si="534"/>
        <v/>
      </c>
      <c r="Q2021" s="20" t="str">
        <f ca="1">IF(O2021="","",SUM($P$4:$P2021))</f>
        <v/>
      </c>
      <c r="R2021" s="28" t="e">
        <f t="shared" si="542"/>
        <v>#N/A</v>
      </c>
      <c r="S2021" s="77">
        <f ca="1">SUM(L$4:L2021)</f>
        <v>2.0942968194393936</v>
      </c>
      <c r="T2021" s="80">
        <f t="shared" ca="1" si="535"/>
        <v>1</v>
      </c>
      <c r="U2021" s="80" t="e">
        <f t="shared" ca="1" si="536"/>
        <v>#N/A</v>
      </c>
      <c r="V2021" s="2"/>
      <c r="W2021" s="2"/>
      <c r="X2021" s="2"/>
      <c r="Y2021" s="2"/>
      <c r="AB2021" s="6"/>
      <c r="AC2021" s="6"/>
    </row>
    <row r="2022" spans="1:29">
      <c r="A2022" s="74">
        <v>1.7558748556724897</v>
      </c>
      <c r="B2022" s="74">
        <v>26026</v>
      </c>
      <c r="C2022" s="35">
        <v>0</v>
      </c>
      <c r="D2022" s="35">
        <f t="shared" ca="1" si="526"/>
        <v>12</v>
      </c>
      <c r="E2022" s="35">
        <f t="shared" ca="1" si="527"/>
        <v>3.0154482670889968E-3</v>
      </c>
      <c r="F2022" s="35">
        <f ca="1">E2022*'Input Sheet'!$D$2/SUM(OFFSET($E$4,0,0,'Input Sheet'!$D$2))</f>
        <v>1.4064030131826808</v>
      </c>
      <c r="G2022" s="35" t="str">
        <f t="shared" si="528"/>
        <v/>
      </c>
      <c r="H2022" s="35" t="str">
        <f t="shared" si="529"/>
        <v/>
      </c>
      <c r="J2022" s="19">
        <v>2019</v>
      </c>
      <c r="K2022" s="30" t="str">
        <f t="shared" si="530"/>
        <v/>
      </c>
      <c r="L2022" s="77" t="str">
        <f t="shared" si="531"/>
        <v/>
      </c>
      <c r="M2022" s="27" t="str">
        <f t="shared" si="537"/>
        <v/>
      </c>
      <c r="N2022" s="22" t="str">
        <f t="shared" si="532"/>
        <v/>
      </c>
      <c r="O2022" s="28" t="str">
        <f t="shared" ca="1" si="533"/>
        <v/>
      </c>
      <c r="P2022" s="28" t="str">
        <f t="shared" ca="1" si="534"/>
        <v/>
      </c>
      <c r="Q2022" s="20" t="str">
        <f ca="1">IF(O2022="","",SUM($P$4:$P2022))</f>
        <v/>
      </c>
      <c r="R2022" s="28" t="e">
        <f t="shared" si="542"/>
        <v>#N/A</v>
      </c>
      <c r="S2022" s="77">
        <f ca="1">SUM(L$4:L2022)</f>
        <v>2.0942968194393936</v>
      </c>
      <c r="T2022" s="80">
        <f t="shared" ca="1" si="535"/>
        <v>1</v>
      </c>
      <c r="U2022" s="80" t="e">
        <f t="shared" ca="1" si="536"/>
        <v>#N/A</v>
      </c>
      <c r="V2022" s="2"/>
      <c r="W2022" s="2"/>
      <c r="X2022" s="2"/>
      <c r="Y2022" s="2"/>
      <c r="AB2022" s="6"/>
      <c r="AC2022" s="6"/>
    </row>
    <row r="2023" spans="1:29">
      <c r="A2023" s="74">
        <v>1.9344984512435701</v>
      </c>
      <c r="B2023" s="74">
        <v>26027</v>
      </c>
      <c r="C2023" s="35">
        <v>0</v>
      </c>
      <c r="D2023" s="35">
        <f t="shared" ca="1" si="526"/>
        <v>16</v>
      </c>
      <c r="E2023" s="35">
        <f t="shared" ca="1" si="527"/>
        <v>1.9665966959276065E-3</v>
      </c>
      <c r="F2023" s="35">
        <f ca="1">E2023*'Input Sheet'!$D$2/SUM(OFFSET($E$4,0,0,'Input Sheet'!$D$2))</f>
        <v>0.91721935642348751</v>
      </c>
      <c r="G2023" s="35" t="str">
        <f t="shared" si="528"/>
        <v/>
      </c>
      <c r="H2023" s="35" t="str">
        <f t="shared" si="529"/>
        <v/>
      </c>
      <c r="J2023" s="19">
        <v>2020</v>
      </c>
      <c r="K2023" s="30" t="str">
        <f t="shared" si="530"/>
        <v/>
      </c>
      <c r="L2023" s="77" t="str">
        <f t="shared" si="531"/>
        <v/>
      </c>
      <c r="M2023" s="27" t="str">
        <f t="shared" si="537"/>
        <v/>
      </c>
      <c r="N2023" s="22" t="str">
        <f t="shared" si="532"/>
        <v/>
      </c>
      <c r="O2023" s="28" t="str">
        <f t="shared" ca="1" si="533"/>
        <v/>
      </c>
      <c r="P2023" s="28" t="str">
        <f t="shared" ca="1" si="534"/>
        <v/>
      </c>
      <c r="Q2023" s="20" t="str">
        <f ca="1">IF(O2023="","",SUM($P$4:$P2023))</f>
        <v/>
      </c>
      <c r="R2023" s="28" t="e">
        <f t="shared" si="542"/>
        <v>#N/A</v>
      </c>
      <c r="S2023" s="77">
        <f ca="1">SUM(L$4:L2023)</f>
        <v>2.0942968194393936</v>
      </c>
      <c r="T2023" s="80">
        <f t="shared" ca="1" si="535"/>
        <v>1</v>
      </c>
      <c r="U2023" s="80" t="e">
        <f t="shared" ca="1" si="536"/>
        <v>#N/A</v>
      </c>
      <c r="V2023" s="2"/>
      <c r="W2023" s="2"/>
      <c r="X2023" s="2"/>
      <c r="Y2023" s="2"/>
      <c r="AB2023" s="6"/>
      <c r="AC2023" s="6"/>
    </row>
    <row r="2024" spans="1:29">
      <c r="A2024" s="74">
        <v>2.5078558716958299</v>
      </c>
      <c r="B2024" s="74">
        <v>26028</v>
      </c>
      <c r="C2024" s="35">
        <v>4.3668122270742399E-3</v>
      </c>
      <c r="D2024" s="35">
        <f t="shared" ca="1" si="526"/>
        <v>28</v>
      </c>
      <c r="E2024" s="35">
        <f t="shared" ca="1" si="527"/>
        <v>1.1799580175565639E-3</v>
      </c>
      <c r="F2024" s="35">
        <f ca="1">E2024*'Input Sheet'!$D$2/SUM(OFFSET($E$4,0,0,'Input Sheet'!$D$2))</f>
        <v>0.55033161385409246</v>
      </c>
      <c r="G2024" s="35">
        <f t="shared" si="528"/>
        <v>2.5078558716958299</v>
      </c>
      <c r="H2024" s="35">
        <f t="shared" si="529"/>
        <v>1</v>
      </c>
      <c r="J2024" s="19">
        <v>2021</v>
      </c>
      <c r="K2024" s="30" t="str">
        <f t="shared" si="530"/>
        <v/>
      </c>
      <c r="L2024" s="77" t="str">
        <f t="shared" si="531"/>
        <v/>
      </c>
      <c r="M2024" s="27" t="str">
        <f t="shared" si="537"/>
        <v/>
      </c>
      <c r="N2024" s="22" t="str">
        <f t="shared" si="532"/>
        <v/>
      </c>
      <c r="O2024" s="28" t="str">
        <f t="shared" ca="1" si="533"/>
        <v/>
      </c>
      <c r="P2024" s="28" t="str">
        <f t="shared" ca="1" si="534"/>
        <v/>
      </c>
      <c r="Q2024" s="20" t="str">
        <f ca="1">IF(O2024="","",SUM($P$4:$P2024))</f>
        <v/>
      </c>
      <c r="R2024" s="28" t="e">
        <f t="shared" si="542"/>
        <v>#N/A</v>
      </c>
      <c r="S2024" s="77">
        <f ca="1">SUM(L$4:L2024)</f>
        <v>2.0942968194393936</v>
      </c>
      <c r="T2024" s="80">
        <f t="shared" ca="1" si="535"/>
        <v>1</v>
      </c>
      <c r="U2024" s="80" t="e">
        <f t="shared" ca="1" si="536"/>
        <v>#N/A</v>
      </c>
      <c r="V2024" s="2"/>
      <c r="W2024" s="2"/>
      <c r="X2024" s="2"/>
      <c r="Y2024" s="2"/>
      <c r="AB2024" s="6"/>
      <c r="AC2024" s="6"/>
    </row>
    <row r="2025" spans="1:29">
      <c r="A2025" s="74">
        <v>2.4683473304121599</v>
      </c>
      <c r="B2025" s="74">
        <v>26030</v>
      </c>
      <c r="C2025" s="35">
        <v>0</v>
      </c>
      <c r="D2025" s="35">
        <f t="shared" ca="1" si="526"/>
        <v>27</v>
      </c>
      <c r="E2025" s="35">
        <f t="shared" ca="1" si="527"/>
        <v>8.077093572559813E-4</v>
      </c>
      <c r="F2025" s="35">
        <f ca="1">E2025*'Input Sheet'!$D$2/SUM(OFFSET($E$4,0,0,'Input Sheet'!$D$2))</f>
        <v>0.3767150928167895</v>
      </c>
      <c r="G2025" s="35" t="str">
        <f t="shared" si="528"/>
        <v/>
      </c>
      <c r="H2025" s="35" t="str">
        <f t="shared" si="529"/>
        <v/>
      </c>
      <c r="J2025" s="19">
        <v>2022</v>
      </c>
      <c r="K2025" s="30" t="str">
        <f t="shared" si="530"/>
        <v/>
      </c>
      <c r="L2025" s="77" t="str">
        <f t="shared" si="531"/>
        <v/>
      </c>
      <c r="M2025" s="27" t="str">
        <f t="shared" si="537"/>
        <v/>
      </c>
      <c r="N2025" s="22" t="str">
        <f t="shared" si="532"/>
        <v/>
      </c>
      <c r="O2025" s="28" t="str">
        <f t="shared" ca="1" si="533"/>
        <v/>
      </c>
      <c r="P2025" s="28" t="str">
        <f t="shared" ca="1" si="534"/>
        <v/>
      </c>
      <c r="Q2025" s="20" t="str">
        <f ca="1">IF(O2025="","",SUM($P$4:$P2025))</f>
        <v/>
      </c>
      <c r="R2025" s="28" t="e">
        <f t="shared" si="542"/>
        <v>#N/A</v>
      </c>
      <c r="S2025" s="77">
        <f ca="1">SUM(L$4:L2025)</f>
        <v>2.0942968194393936</v>
      </c>
      <c r="T2025" s="80">
        <f t="shared" ca="1" si="535"/>
        <v>1</v>
      </c>
      <c r="U2025" s="80" t="e">
        <f t="shared" ca="1" si="536"/>
        <v>#N/A</v>
      </c>
      <c r="V2025" s="2"/>
      <c r="W2025" s="2"/>
      <c r="X2025" s="2"/>
      <c r="Y2025" s="2"/>
      <c r="AB2025" s="6"/>
      <c r="AC2025" s="6"/>
    </row>
    <row r="2026" spans="1:29">
      <c r="A2026" s="74">
        <v>2.5786392099680699</v>
      </c>
      <c r="B2026" s="74">
        <v>26042</v>
      </c>
      <c r="C2026" s="35">
        <v>0</v>
      </c>
      <c r="D2026" s="35">
        <f t="shared" ca="1" si="526"/>
        <v>29</v>
      </c>
      <c r="E2026" s="35">
        <f t="shared" ca="1" si="527"/>
        <v>1.0943159033790714E-3</v>
      </c>
      <c r="F2026" s="35">
        <f ca="1">E2026*'Input Sheet'!$D$2/SUM(OFFSET($E$4,0,0,'Input Sheet'!$D$2))</f>
        <v>0.51038819026790838</v>
      </c>
      <c r="G2026" s="35" t="str">
        <f t="shared" si="528"/>
        <v/>
      </c>
      <c r="H2026" s="35" t="str">
        <f t="shared" si="529"/>
        <v/>
      </c>
      <c r="J2026" s="19">
        <v>2023</v>
      </c>
      <c r="K2026" s="30" t="str">
        <f t="shared" si="530"/>
        <v/>
      </c>
      <c r="L2026" s="77" t="str">
        <f t="shared" si="531"/>
        <v/>
      </c>
      <c r="M2026" s="27" t="str">
        <f t="shared" si="537"/>
        <v/>
      </c>
      <c r="N2026" s="22" t="str">
        <f t="shared" si="532"/>
        <v/>
      </c>
      <c r="O2026" s="28" t="str">
        <f t="shared" ca="1" si="533"/>
        <v/>
      </c>
      <c r="P2026" s="28" t="str">
        <f t="shared" ca="1" si="534"/>
        <v/>
      </c>
      <c r="Q2026" s="20" t="str">
        <f ca="1">IF(O2026="","",SUM($P$4:$P2026))</f>
        <v/>
      </c>
      <c r="R2026" s="28" t="e">
        <f t="shared" si="542"/>
        <v>#N/A</v>
      </c>
      <c r="S2026" s="77">
        <f ca="1">SUM(L$4:L2026)</f>
        <v>2.0942968194393936</v>
      </c>
      <c r="T2026" s="80">
        <f t="shared" ca="1" si="535"/>
        <v>1</v>
      </c>
      <c r="U2026" s="80" t="e">
        <f t="shared" ca="1" si="536"/>
        <v>#N/A</v>
      </c>
      <c r="V2026" s="2"/>
      <c r="W2026" s="2"/>
      <c r="X2026" s="2"/>
      <c r="Y2026" s="2"/>
      <c r="AB2026" s="6"/>
      <c r="AC2026" s="6"/>
    </row>
    <row r="2027" spans="1:29">
      <c r="A2027" s="74">
        <v>2.3654879848908998</v>
      </c>
      <c r="B2027" s="74">
        <v>26045</v>
      </c>
      <c r="C2027" s="35">
        <v>0</v>
      </c>
      <c r="D2027" s="35">
        <f t="shared" ca="1" si="526"/>
        <v>25</v>
      </c>
      <c r="E2027" s="35">
        <f t="shared" ca="1" si="527"/>
        <v>7.2564263111767296E-4</v>
      </c>
      <c r="F2027" s="35">
        <f ca="1">E2027*'Input Sheet'!$D$2/SUM(OFFSET($E$4,0,0,'Input Sheet'!$D$2))</f>
        <v>0.33843922777123336</v>
      </c>
      <c r="G2027" s="35" t="str">
        <f t="shared" si="528"/>
        <v/>
      </c>
      <c r="H2027" s="35" t="str">
        <f t="shared" si="529"/>
        <v/>
      </c>
      <c r="J2027" s="19">
        <v>2024</v>
      </c>
      <c r="K2027" s="30" t="str">
        <f t="shared" si="530"/>
        <v/>
      </c>
      <c r="L2027" s="77" t="str">
        <f t="shared" si="531"/>
        <v/>
      </c>
      <c r="M2027" s="27" t="str">
        <f t="shared" si="537"/>
        <v/>
      </c>
      <c r="N2027" s="22" t="str">
        <f t="shared" si="532"/>
        <v/>
      </c>
      <c r="O2027" s="28" t="str">
        <f t="shared" ca="1" si="533"/>
        <v/>
      </c>
      <c r="P2027" s="28" t="str">
        <f t="shared" ca="1" si="534"/>
        <v/>
      </c>
      <c r="Q2027" s="20" t="str">
        <f ca="1">IF(O2027="","",SUM($P$4:$P2027))</f>
        <v/>
      </c>
      <c r="R2027" s="28" t="e">
        <f t="shared" si="542"/>
        <v>#N/A</v>
      </c>
      <c r="S2027" s="77">
        <f ca="1">SUM(L$4:L2027)</f>
        <v>2.0942968194393936</v>
      </c>
      <c r="T2027" s="80">
        <f t="shared" ca="1" si="535"/>
        <v>1</v>
      </c>
      <c r="U2027" s="80" t="e">
        <f t="shared" ca="1" si="536"/>
        <v>#N/A</v>
      </c>
      <c r="V2027" s="2"/>
      <c r="W2027" s="2"/>
      <c r="X2027" s="2"/>
      <c r="Y2027" s="2"/>
      <c r="AB2027" s="6"/>
      <c r="AC2027" s="6"/>
    </row>
    <row r="2028" spans="1:29">
      <c r="A2028" s="74">
        <v>2.3502480183341601</v>
      </c>
      <c r="B2028" s="74">
        <v>26047</v>
      </c>
      <c r="C2028" s="35">
        <v>4.8780487804877997E-3</v>
      </c>
      <c r="D2028" s="35">
        <f t="shared" ca="1" si="526"/>
        <v>25</v>
      </c>
      <c r="E2028" s="35">
        <f t="shared" ca="1" si="527"/>
        <v>7.2564263111767296E-4</v>
      </c>
      <c r="F2028" s="35">
        <f ca="1">E2028*'Input Sheet'!$D$2/SUM(OFFSET($E$4,0,0,'Input Sheet'!$D$2))</f>
        <v>0.33843922777123336</v>
      </c>
      <c r="G2028" s="35">
        <f t="shared" si="528"/>
        <v>2.3502480183341601</v>
      </c>
      <c r="H2028" s="35">
        <f t="shared" si="529"/>
        <v>3</v>
      </c>
      <c r="J2028" s="19">
        <v>2025</v>
      </c>
      <c r="K2028" s="30" t="str">
        <f t="shared" si="530"/>
        <v/>
      </c>
      <c r="L2028" s="77" t="str">
        <f t="shared" si="531"/>
        <v/>
      </c>
      <c r="M2028" s="27" t="str">
        <f t="shared" si="537"/>
        <v/>
      </c>
      <c r="N2028" s="22" t="str">
        <f t="shared" si="532"/>
        <v/>
      </c>
      <c r="O2028" s="28" t="str">
        <f t="shared" ca="1" si="533"/>
        <v/>
      </c>
      <c r="P2028" s="28" t="str">
        <f t="shared" ca="1" si="534"/>
        <v/>
      </c>
      <c r="Q2028" s="20" t="str">
        <f ca="1">IF(O2028="","",SUM($P$4:$P2028))</f>
        <v/>
      </c>
      <c r="R2028" s="28" t="e">
        <f t="shared" si="542"/>
        <v>#N/A</v>
      </c>
      <c r="S2028" s="77">
        <f ca="1">SUM(L$4:L2028)</f>
        <v>2.0942968194393936</v>
      </c>
      <c r="T2028" s="80">
        <f t="shared" ca="1" si="535"/>
        <v>1</v>
      </c>
      <c r="U2028" s="80" t="e">
        <f t="shared" ca="1" si="536"/>
        <v>#N/A</v>
      </c>
      <c r="V2028" s="2"/>
      <c r="W2028" s="2"/>
      <c r="X2028" s="2"/>
      <c r="Y2028" s="2"/>
      <c r="AB2028" s="6"/>
      <c r="AC2028" s="6"/>
    </row>
    <row r="2029" spans="1:29">
      <c r="A2029" s="74">
        <v>2.6354837468149102</v>
      </c>
      <c r="B2029" s="74">
        <v>26051</v>
      </c>
      <c r="C2029" s="35">
        <v>0</v>
      </c>
      <c r="D2029" s="35">
        <f t="shared" ca="1" si="526"/>
        <v>31</v>
      </c>
      <c r="E2029" s="35">
        <f t="shared" ca="1" si="527"/>
        <v>1.2923349716095702E-3</v>
      </c>
      <c r="F2029" s="35">
        <f ca="1">E2029*'Input Sheet'!$D$2/SUM(OFFSET($E$4,0,0,'Input Sheet'!$D$2))</f>
        <v>0.60274414850686331</v>
      </c>
      <c r="G2029" s="35" t="str">
        <f t="shared" si="528"/>
        <v/>
      </c>
      <c r="H2029" s="35" t="str">
        <f t="shared" si="529"/>
        <v/>
      </c>
      <c r="J2029" s="19">
        <v>2026</v>
      </c>
      <c r="K2029" s="30" t="str">
        <f t="shared" si="530"/>
        <v/>
      </c>
      <c r="L2029" s="77" t="str">
        <f t="shared" si="531"/>
        <v/>
      </c>
      <c r="M2029" s="27" t="str">
        <f t="shared" si="537"/>
        <v/>
      </c>
      <c r="N2029" s="22" t="str">
        <f t="shared" si="532"/>
        <v/>
      </c>
      <c r="O2029" s="28" t="str">
        <f t="shared" ca="1" si="533"/>
        <v/>
      </c>
      <c r="P2029" s="28" t="str">
        <f t="shared" ca="1" si="534"/>
        <v/>
      </c>
      <c r="Q2029" s="20" t="str">
        <f ca="1">IF(O2029="","",SUM($P$4:$P2029))</f>
        <v/>
      </c>
      <c r="R2029" s="28" t="e">
        <f t="shared" si="542"/>
        <v>#N/A</v>
      </c>
      <c r="S2029" s="77">
        <f ca="1">SUM(L$4:L2029)</f>
        <v>2.0942968194393936</v>
      </c>
      <c r="T2029" s="80">
        <f t="shared" ca="1" si="535"/>
        <v>1</v>
      </c>
      <c r="U2029" s="80" t="e">
        <f t="shared" ca="1" si="536"/>
        <v>#N/A</v>
      </c>
      <c r="V2029" s="2"/>
      <c r="W2029" s="2"/>
      <c r="X2029" s="2"/>
      <c r="Y2029" s="2"/>
      <c r="AB2029" s="6"/>
      <c r="AC2029" s="6"/>
    </row>
    <row r="2030" spans="1:29">
      <c r="A2030" s="74">
        <v>2.3483048630481602</v>
      </c>
      <c r="B2030" s="74">
        <v>26058</v>
      </c>
      <c r="C2030" s="35">
        <v>0</v>
      </c>
      <c r="D2030" s="35">
        <f t="shared" ca="1" si="526"/>
        <v>25</v>
      </c>
      <c r="E2030" s="35">
        <f t="shared" ca="1" si="527"/>
        <v>7.2564263111767296E-4</v>
      </c>
      <c r="F2030" s="35">
        <f ca="1">E2030*'Input Sheet'!$D$2/SUM(OFFSET($E$4,0,0,'Input Sheet'!$D$2))</f>
        <v>0.33843922777123336</v>
      </c>
      <c r="G2030" s="35" t="str">
        <f t="shared" si="528"/>
        <v/>
      </c>
      <c r="H2030" s="35" t="str">
        <f t="shared" si="529"/>
        <v/>
      </c>
      <c r="J2030" s="19">
        <v>2027</v>
      </c>
      <c r="K2030" s="30" t="str">
        <f t="shared" si="530"/>
        <v/>
      </c>
      <c r="L2030" s="77" t="str">
        <f t="shared" si="531"/>
        <v/>
      </c>
      <c r="M2030" s="27" t="str">
        <f t="shared" si="537"/>
        <v/>
      </c>
      <c r="N2030" s="22" t="str">
        <f t="shared" si="532"/>
        <v/>
      </c>
      <c r="O2030" s="28" t="str">
        <f t="shared" ca="1" si="533"/>
        <v/>
      </c>
      <c r="P2030" s="28" t="str">
        <f t="shared" ca="1" si="534"/>
        <v/>
      </c>
      <c r="Q2030" s="20" t="str">
        <f ca="1">IF(O2030="","",SUM($P$4:$P2030))</f>
        <v/>
      </c>
      <c r="R2030" s="28" t="e">
        <f t="shared" si="542"/>
        <v>#N/A</v>
      </c>
      <c r="S2030" s="77">
        <f ca="1">SUM(L$4:L2030)</f>
        <v>2.0942968194393936</v>
      </c>
      <c r="T2030" s="80">
        <f t="shared" ca="1" si="535"/>
        <v>1</v>
      </c>
      <c r="U2030" s="80" t="e">
        <f t="shared" ca="1" si="536"/>
        <v>#N/A</v>
      </c>
      <c r="V2030" s="2"/>
      <c r="W2030" s="2"/>
      <c r="X2030" s="2"/>
      <c r="Y2030" s="2"/>
      <c r="AB2030" s="6"/>
      <c r="AC2030" s="6"/>
    </row>
    <row r="2031" spans="1:29">
      <c r="A2031" s="74">
        <v>2.19589965240923</v>
      </c>
      <c r="B2031" s="74">
        <v>26063</v>
      </c>
      <c r="C2031" s="35">
        <v>0</v>
      </c>
      <c r="D2031" s="35">
        <f t="shared" ca="1" si="526"/>
        <v>22</v>
      </c>
      <c r="E2031" s="35">
        <f t="shared" ca="1" si="527"/>
        <v>6.717582773218062E-4</v>
      </c>
      <c r="F2031" s="35">
        <f ca="1">E2031*'Input Sheet'!$D$2/SUM(OFFSET($E$4,0,0,'Input Sheet'!$D$2))</f>
        <v>0.31330760194663687</v>
      </c>
      <c r="G2031" s="35" t="str">
        <f t="shared" si="528"/>
        <v/>
      </c>
      <c r="H2031" s="35" t="str">
        <f t="shared" si="529"/>
        <v/>
      </c>
      <c r="J2031" s="19">
        <v>2028</v>
      </c>
      <c r="K2031" s="30" t="str">
        <f t="shared" si="530"/>
        <v/>
      </c>
      <c r="L2031" s="77" t="str">
        <f t="shared" si="531"/>
        <v/>
      </c>
      <c r="M2031" s="27" t="str">
        <f t="shared" si="537"/>
        <v/>
      </c>
      <c r="N2031" s="22" t="str">
        <f t="shared" si="532"/>
        <v/>
      </c>
      <c r="O2031" s="28" t="str">
        <f t="shared" ca="1" si="533"/>
        <v/>
      </c>
      <c r="P2031" s="28" t="str">
        <f t="shared" ca="1" si="534"/>
        <v/>
      </c>
      <c r="Q2031" s="20" t="str">
        <f ca="1">IF(O2031="","",SUM($P$4:$P2031))</f>
        <v/>
      </c>
      <c r="R2031" s="28" t="e">
        <f t="shared" si="542"/>
        <v>#N/A</v>
      </c>
      <c r="S2031" s="77">
        <f ca="1">SUM(L$4:L2031)</f>
        <v>2.0942968194393936</v>
      </c>
      <c r="T2031" s="80">
        <f t="shared" ca="1" si="535"/>
        <v>1</v>
      </c>
      <c r="U2031" s="80" t="e">
        <f t="shared" ca="1" si="536"/>
        <v>#N/A</v>
      </c>
      <c r="V2031" s="2"/>
      <c r="W2031" s="2"/>
      <c r="X2031" s="2"/>
      <c r="Y2031" s="2"/>
      <c r="AB2031" s="6"/>
      <c r="AC2031" s="6"/>
    </row>
    <row r="2032" spans="1:29">
      <c r="A2032" s="74">
        <v>2.4232458739368101</v>
      </c>
      <c r="B2032" s="74">
        <v>26065</v>
      </c>
      <c r="C2032" s="35">
        <v>0</v>
      </c>
      <c r="D2032" s="35">
        <f t="shared" ca="1" si="526"/>
        <v>26</v>
      </c>
      <c r="E2032" s="35">
        <f t="shared" ca="1" si="527"/>
        <v>8.2740958548173696E-4</v>
      </c>
      <c r="F2032" s="35">
        <f ca="1">E2032*'Input Sheet'!$D$2/SUM(OFFSET($E$4,0,0,'Input Sheet'!$D$2))</f>
        <v>0.38590326581232098</v>
      </c>
      <c r="G2032" s="35" t="str">
        <f t="shared" si="528"/>
        <v/>
      </c>
      <c r="H2032" s="35" t="str">
        <f t="shared" si="529"/>
        <v/>
      </c>
      <c r="J2032" s="19">
        <v>2029</v>
      </c>
      <c r="K2032" s="30" t="str">
        <f t="shared" si="530"/>
        <v/>
      </c>
      <c r="L2032" s="77" t="str">
        <f t="shared" si="531"/>
        <v/>
      </c>
      <c r="M2032" s="27" t="str">
        <f t="shared" si="537"/>
        <v/>
      </c>
      <c r="N2032" s="22" t="str">
        <f t="shared" si="532"/>
        <v/>
      </c>
      <c r="O2032" s="28" t="str">
        <f t="shared" ca="1" si="533"/>
        <v/>
      </c>
      <c r="P2032" s="28" t="str">
        <f t="shared" ca="1" si="534"/>
        <v/>
      </c>
      <c r="Q2032" s="20" t="str">
        <f ca="1">IF(O2032="","",SUM($P$4:$P2032))</f>
        <v/>
      </c>
      <c r="R2032" s="28" t="e">
        <f t="shared" si="542"/>
        <v>#N/A</v>
      </c>
      <c r="S2032" s="77">
        <f ca="1">SUM(L$4:L2032)</f>
        <v>2.0942968194393936</v>
      </c>
      <c r="T2032" s="80">
        <f t="shared" ca="1" si="535"/>
        <v>1</v>
      </c>
      <c r="U2032" s="80" t="e">
        <f t="shared" ca="1" si="536"/>
        <v>#N/A</v>
      </c>
      <c r="V2032" s="2"/>
      <c r="W2032" s="2"/>
      <c r="X2032" s="2"/>
      <c r="Y2032" s="2"/>
      <c r="AB2032" s="6"/>
      <c r="AC2032" s="6"/>
    </row>
    <row r="2033" spans="1:29">
      <c r="A2033" s="74">
        <v>2.4471580313422199</v>
      </c>
      <c r="B2033" s="74">
        <v>26071</v>
      </c>
      <c r="C2033" s="35">
        <v>6.4516129032258104E-2</v>
      </c>
      <c r="D2033" s="35">
        <f t="shared" ca="1" si="526"/>
        <v>27</v>
      </c>
      <c r="E2033" s="35">
        <f t="shared" ca="1" si="527"/>
        <v>8.077093572559813E-4</v>
      </c>
      <c r="F2033" s="35">
        <f ca="1">E2033*'Input Sheet'!$D$2/SUM(OFFSET($E$4,0,0,'Input Sheet'!$D$2))</f>
        <v>0.3767150928167895</v>
      </c>
      <c r="G2033" s="35">
        <f t="shared" si="528"/>
        <v>2.4471580313422199</v>
      </c>
      <c r="H2033" s="35">
        <f t="shared" si="529"/>
        <v>4</v>
      </c>
      <c r="J2033" s="19">
        <v>2030</v>
      </c>
      <c r="K2033" s="30" t="str">
        <f t="shared" si="530"/>
        <v/>
      </c>
      <c r="L2033" s="77" t="str">
        <f t="shared" si="531"/>
        <v/>
      </c>
      <c r="M2033" s="27" t="str">
        <f t="shared" si="537"/>
        <v/>
      </c>
      <c r="N2033" s="22" t="str">
        <f t="shared" si="532"/>
        <v/>
      </c>
      <c r="O2033" s="28" t="str">
        <f t="shared" ca="1" si="533"/>
        <v/>
      </c>
      <c r="P2033" s="28" t="str">
        <f t="shared" ca="1" si="534"/>
        <v/>
      </c>
      <c r="Q2033" s="20" t="str">
        <f ca="1">IF(O2033="","",SUM($P$4:$P2033))</f>
        <v/>
      </c>
      <c r="R2033" s="28" t="e">
        <f t="shared" si="542"/>
        <v>#N/A</v>
      </c>
      <c r="S2033" s="77">
        <f ca="1">SUM(L$4:L2033)</f>
        <v>2.0942968194393936</v>
      </c>
      <c r="T2033" s="80">
        <f t="shared" ca="1" si="535"/>
        <v>1</v>
      </c>
      <c r="U2033" s="80" t="e">
        <f t="shared" ca="1" si="536"/>
        <v>#N/A</v>
      </c>
      <c r="V2033" s="2"/>
      <c r="W2033" s="2"/>
      <c r="X2033" s="2"/>
      <c r="Y2033" s="2"/>
      <c r="AB2033" s="6"/>
      <c r="AC2033" s="6"/>
    </row>
    <row r="2034" spans="1:29">
      <c r="A2034" s="74">
        <v>2.87273882747267</v>
      </c>
      <c r="B2034" s="74">
        <v>26135</v>
      </c>
      <c r="C2034" s="35">
        <v>0</v>
      </c>
      <c r="D2034" s="35">
        <f t="shared" ca="1" si="526"/>
        <v>36</v>
      </c>
      <c r="E2034" s="35">
        <f t="shared" ca="1" si="527"/>
        <v>1.6752490372716649E-3</v>
      </c>
      <c r="F2034" s="35">
        <f ca="1">E2034*'Input Sheet'!$D$2/SUM(OFFSET($E$4,0,0,'Input Sheet'!$D$2))</f>
        <v>0.78133500732371164</v>
      </c>
      <c r="G2034" s="35" t="str">
        <f t="shared" si="528"/>
        <v/>
      </c>
      <c r="H2034" s="35" t="str">
        <f t="shared" si="529"/>
        <v/>
      </c>
      <c r="J2034" s="19">
        <v>2031</v>
      </c>
      <c r="K2034" s="30" t="str">
        <f t="shared" si="530"/>
        <v/>
      </c>
      <c r="L2034" s="77" t="str">
        <f t="shared" si="531"/>
        <v/>
      </c>
      <c r="M2034" s="27" t="str">
        <f t="shared" si="537"/>
        <v/>
      </c>
      <c r="N2034" s="22" t="str">
        <f t="shared" si="532"/>
        <v/>
      </c>
      <c r="O2034" s="28" t="str">
        <f t="shared" ca="1" si="533"/>
        <v/>
      </c>
      <c r="P2034" s="28" t="str">
        <f t="shared" ca="1" si="534"/>
        <v/>
      </c>
      <c r="Q2034" s="20" t="str">
        <f ca="1">IF(O2034="","",SUM($P$4:$P2034))</f>
        <v/>
      </c>
      <c r="R2034" s="28" t="e">
        <f t="shared" si="542"/>
        <v>#N/A</v>
      </c>
      <c r="S2034" s="77">
        <f ca="1">SUM(L$4:L2034)</f>
        <v>2.0942968194393936</v>
      </c>
      <c r="T2034" s="80">
        <f t="shared" ca="1" si="535"/>
        <v>1</v>
      </c>
      <c r="U2034" s="80" t="e">
        <f t="shared" ca="1" si="536"/>
        <v>#N/A</v>
      </c>
      <c r="V2034" s="2"/>
      <c r="W2034" s="2"/>
      <c r="X2034" s="2"/>
      <c r="Y2034" s="2"/>
      <c r="AB2034" s="6"/>
      <c r="AC2034" s="6"/>
    </row>
    <row r="2035" spans="1:29">
      <c r="A2035" s="74">
        <v>3.0457140589408702</v>
      </c>
      <c r="B2035" s="74">
        <v>26160</v>
      </c>
      <c r="C2035" s="35">
        <v>0</v>
      </c>
      <c r="D2035" s="35">
        <f t="shared" ca="1" si="526"/>
        <v>39</v>
      </c>
      <c r="E2035" s="35">
        <f t="shared" ca="1" si="527"/>
        <v>2.0559874548334071E-3</v>
      </c>
      <c r="F2035" s="35">
        <f ca="1">E2035*'Input Sheet'!$D$2/SUM(OFFSET($E$4,0,0,'Input Sheet'!$D$2))</f>
        <v>0.95891114535182798</v>
      </c>
      <c r="G2035" s="35" t="str">
        <f t="shared" si="528"/>
        <v/>
      </c>
      <c r="H2035" s="35" t="str">
        <f t="shared" si="529"/>
        <v/>
      </c>
      <c r="J2035" s="19">
        <v>2032</v>
      </c>
      <c r="K2035" s="30" t="str">
        <f t="shared" si="530"/>
        <v/>
      </c>
      <c r="L2035" s="77" t="str">
        <f t="shared" si="531"/>
        <v/>
      </c>
      <c r="M2035" s="27" t="str">
        <f t="shared" si="537"/>
        <v/>
      </c>
      <c r="N2035" s="22" t="str">
        <f t="shared" si="532"/>
        <v/>
      </c>
      <c r="O2035" s="28" t="str">
        <f t="shared" ca="1" si="533"/>
        <v/>
      </c>
      <c r="P2035" s="28" t="str">
        <f t="shared" ca="1" si="534"/>
        <v/>
      </c>
      <c r="Q2035" s="20" t="str">
        <f ca="1">IF(O2035="","",SUM($P$4:$P2035))</f>
        <v/>
      </c>
      <c r="R2035" s="28" t="e">
        <f t="shared" si="542"/>
        <v>#N/A</v>
      </c>
      <c r="S2035" s="77">
        <f ca="1">SUM(L$4:L2035)</f>
        <v>2.0942968194393936</v>
      </c>
      <c r="T2035" s="80">
        <f t="shared" ca="1" si="535"/>
        <v>1</v>
      </c>
      <c r="U2035" s="80" t="e">
        <f t="shared" ca="1" si="536"/>
        <v>#N/A</v>
      </c>
      <c r="V2035" s="2"/>
      <c r="W2035" s="2"/>
      <c r="X2035" s="2"/>
      <c r="Y2035" s="2"/>
      <c r="AB2035" s="6"/>
      <c r="AC2035" s="6"/>
    </row>
    <row r="2036" spans="1:29">
      <c r="A2036" s="74">
        <v>3.0618293072946998</v>
      </c>
      <c r="B2036" s="74">
        <v>26161</v>
      </c>
      <c r="C2036" s="35">
        <v>0</v>
      </c>
      <c r="D2036" s="35">
        <f t="shared" ca="1" si="526"/>
        <v>40</v>
      </c>
      <c r="E2036" s="35">
        <f t="shared" ca="1" si="527"/>
        <v>1.8092689602533982E-3</v>
      </c>
      <c r="F2036" s="35">
        <f ca="1">E2036*'Input Sheet'!$D$2/SUM(OFFSET($E$4,0,0,'Input Sheet'!$D$2))</f>
        <v>0.84384180790960861</v>
      </c>
      <c r="G2036" s="35" t="str">
        <f t="shared" si="528"/>
        <v/>
      </c>
      <c r="H2036" s="35" t="str">
        <f t="shared" si="529"/>
        <v/>
      </c>
      <c r="J2036" s="19">
        <v>2033</v>
      </c>
      <c r="K2036" s="30" t="str">
        <f t="shared" si="530"/>
        <v/>
      </c>
      <c r="L2036" s="77" t="str">
        <f t="shared" si="531"/>
        <v/>
      </c>
      <c r="M2036" s="27" t="str">
        <f t="shared" si="537"/>
        <v/>
      </c>
      <c r="N2036" s="22" t="str">
        <f t="shared" si="532"/>
        <v/>
      </c>
      <c r="O2036" s="28" t="str">
        <f t="shared" ca="1" si="533"/>
        <v/>
      </c>
      <c r="P2036" s="28" t="str">
        <f t="shared" ca="1" si="534"/>
        <v/>
      </c>
      <c r="Q2036" s="20" t="str">
        <f ca="1">IF(O2036="","",SUM($P$4:$P2036))</f>
        <v/>
      </c>
      <c r="R2036" s="28" t="e">
        <f t="shared" si="542"/>
        <v>#N/A</v>
      </c>
      <c r="S2036" s="77">
        <f ca="1">SUM(L$4:L2036)</f>
        <v>2.0942968194393936</v>
      </c>
      <c r="T2036" s="80">
        <f t="shared" ca="1" si="535"/>
        <v>1</v>
      </c>
      <c r="U2036" s="80" t="e">
        <f t="shared" ca="1" si="536"/>
        <v>#N/A</v>
      </c>
      <c r="V2036" s="2"/>
      <c r="W2036" s="2"/>
      <c r="X2036" s="2"/>
      <c r="Y2036" s="2"/>
      <c r="AB2036" s="6"/>
      <c r="AC2036" s="6"/>
    </row>
    <row r="2037" spans="1:29">
      <c r="A2037" s="74">
        <v>2.6848453616444101</v>
      </c>
      <c r="B2037" s="74">
        <v>26162</v>
      </c>
      <c r="C2037" s="35">
        <v>0</v>
      </c>
      <c r="D2037" s="35">
        <f t="shared" ca="1" si="526"/>
        <v>32</v>
      </c>
      <c r="E2037" s="35">
        <f t="shared" ca="1" si="527"/>
        <v>9.4891728684618783E-4</v>
      </c>
      <c r="F2037" s="35">
        <f ca="1">E2037*'Input Sheet'!$D$2/SUM(OFFSET($E$4,0,0,'Input Sheet'!$D$2))</f>
        <v>0.44257437477776673</v>
      </c>
      <c r="G2037" s="35" t="str">
        <f t="shared" si="528"/>
        <v/>
      </c>
      <c r="H2037" s="35" t="str">
        <f t="shared" si="529"/>
        <v/>
      </c>
      <c r="J2037" s="19">
        <v>2034</v>
      </c>
      <c r="K2037" s="30" t="str">
        <f t="shared" si="530"/>
        <v/>
      </c>
      <c r="L2037" s="77" t="str">
        <f t="shared" si="531"/>
        <v/>
      </c>
      <c r="M2037" s="27" t="str">
        <f t="shared" si="537"/>
        <v/>
      </c>
      <c r="N2037" s="22" t="str">
        <f t="shared" si="532"/>
        <v/>
      </c>
      <c r="O2037" s="28" t="str">
        <f t="shared" ca="1" si="533"/>
        <v/>
      </c>
      <c r="P2037" s="28" t="str">
        <f t="shared" ca="1" si="534"/>
        <v/>
      </c>
      <c r="Q2037" s="20" t="str">
        <f ca="1">IF(O2037="","",SUM($P$4:$P2037))</f>
        <v/>
      </c>
      <c r="R2037" s="28" t="e">
        <f t="shared" si="542"/>
        <v>#N/A</v>
      </c>
      <c r="S2037" s="77">
        <f ca="1">SUM(L$4:L2037)</f>
        <v>2.0942968194393936</v>
      </c>
      <c r="T2037" s="80">
        <f t="shared" ca="1" si="535"/>
        <v>1</v>
      </c>
      <c r="U2037" s="80" t="e">
        <f t="shared" ca="1" si="536"/>
        <v>#N/A</v>
      </c>
      <c r="V2037" s="2"/>
      <c r="W2037" s="2"/>
      <c r="X2037" s="2"/>
      <c r="Y2037" s="2"/>
      <c r="AB2037" s="6"/>
      <c r="AC2037" s="6"/>
    </row>
    <row r="2038" spans="1:29">
      <c r="A2038" s="74">
        <v>3.2070955404192198</v>
      </c>
      <c r="B2038" s="74">
        <v>26164</v>
      </c>
      <c r="C2038" s="35">
        <v>0</v>
      </c>
      <c r="D2038" s="35">
        <f t="shared" ca="1" si="526"/>
        <v>43</v>
      </c>
      <c r="E2038" s="35">
        <f t="shared" ca="1" si="527"/>
        <v>2.8871313195532947E-3</v>
      </c>
      <c r="F2038" s="35">
        <f ca="1">E2038*'Input Sheet'!$D$2/SUM(OFFSET($E$4,0,0,'Input Sheet'!$D$2))</f>
        <v>1.346556076451503</v>
      </c>
      <c r="G2038" s="35" t="str">
        <f t="shared" si="528"/>
        <v/>
      </c>
      <c r="H2038" s="35" t="str">
        <f t="shared" si="529"/>
        <v/>
      </c>
      <c r="J2038" s="19">
        <v>2035</v>
      </c>
      <c r="K2038" s="30" t="str">
        <f t="shared" si="530"/>
        <v/>
      </c>
      <c r="L2038" s="77" t="str">
        <f t="shared" si="531"/>
        <v/>
      </c>
      <c r="M2038" s="27" t="str">
        <f t="shared" si="537"/>
        <v/>
      </c>
      <c r="N2038" s="22" t="str">
        <f t="shared" si="532"/>
        <v/>
      </c>
      <c r="O2038" s="28" t="str">
        <f t="shared" ca="1" si="533"/>
        <v/>
      </c>
      <c r="P2038" s="28" t="str">
        <f t="shared" ca="1" si="534"/>
        <v/>
      </c>
      <c r="Q2038" s="20" t="str">
        <f ca="1">IF(O2038="","",SUM($P$4:$P2038))</f>
        <v/>
      </c>
      <c r="R2038" s="28" t="e">
        <f t="shared" si="542"/>
        <v>#N/A</v>
      </c>
      <c r="S2038" s="77">
        <f ca="1">SUM(L$4:L2038)</f>
        <v>2.0942968194393936</v>
      </c>
      <c r="T2038" s="80">
        <f t="shared" ca="1" si="535"/>
        <v>1</v>
      </c>
      <c r="U2038" s="80" t="e">
        <f t="shared" ca="1" si="536"/>
        <v>#N/A</v>
      </c>
      <c r="V2038" s="2"/>
      <c r="W2038" s="2"/>
      <c r="X2038" s="2"/>
      <c r="Y2038" s="2"/>
      <c r="AB2038" s="6"/>
      <c r="AC2038" s="6"/>
    </row>
    <row r="2039" spans="1:29">
      <c r="A2039" s="74">
        <v>3.1743505974793802</v>
      </c>
      <c r="B2039" s="74">
        <v>26169</v>
      </c>
      <c r="C2039" s="35">
        <v>0</v>
      </c>
      <c r="D2039" s="35">
        <f t="shared" ca="1" si="526"/>
        <v>42</v>
      </c>
      <c r="E2039" s="35">
        <f t="shared" ca="1" si="527"/>
        <v>2.1538916193492835E-3</v>
      </c>
      <c r="F2039" s="35">
        <f ca="1">E2039*'Input Sheet'!$D$2/SUM(OFFSET($E$4,0,0,'Input Sheet'!$D$2))</f>
        <v>1.0045735808447722</v>
      </c>
      <c r="G2039" s="35" t="str">
        <f t="shared" si="528"/>
        <v/>
      </c>
      <c r="H2039" s="35" t="str">
        <f t="shared" si="529"/>
        <v/>
      </c>
      <c r="J2039" s="19">
        <v>2036</v>
      </c>
      <c r="K2039" s="30" t="str">
        <f t="shared" si="530"/>
        <v/>
      </c>
      <c r="L2039" s="77" t="str">
        <f t="shared" si="531"/>
        <v/>
      </c>
      <c r="M2039" s="27" t="str">
        <f t="shared" si="537"/>
        <v/>
      </c>
      <c r="N2039" s="22" t="str">
        <f t="shared" si="532"/>
        <v/>
      </c>
      <c r="O2039" s="28" t="str">
        <f t="shared" ca="1" si="533"/>
        <v/>
      </c>
      <c r="P2039" s="28" t="str">
        <f t="shared" ca="1" si="534"/>
        <v/>
      </c>
      <c r="Q2039" s="20" t="str">
        <f ca="1">IF(O2039="","",SUM($P$4:$P2039))</f>
        <v/>
      </c>
      <c r="R2039" s="28" t="e">
        <f t="shared" si="542"/>
        <v>#N/A</v>
      </c>
      <c r="S2039" s="77">
        <f ca="1">SUM(L$4:L2039)</f>
        <v>2.0942968194393936</v>
      </c>
      <c r="T2039" s="80">
        <f t="shared" ca="1" si="535"/>
        <v>1</v>
      </c>
      <c r="U2039" s="80" t="e">
        <f t="shared" ca="1" si="536"/>
        <v>#N/A</v>
      </c>
      <c r="V2039" s="2"/>
      <c r="W2039" s="2"/>
      <c r="X2039" s="2"/>
      <c r="Y2039" s="2"/>
      <c r="AB2039" s="6"/>
      <c r="AC2039" s="6"/>
    </row>
    <row r="2040" spans="1:29">
      <c r="A2040" s="74">
        <v>3.3535315590777599</v>
      </c>
      <c r="B2040" s="74">
        <v>26170</v>
      </c>
      <c r="C2040" s="35">
        <v>0</v>
      </c>
      <c r="D2040" s="35">
        <f t="shared" ca="1" si="526"/>
        <v>46</v>
      </c>
      <c r="E2040" s="35">
        <f t="shared" ca="1" si="527"/>
        <v>1.0438090155308067E-2</v>
      </c>
      <c r="F2040" s="35">
        <f ca="1">E2040*'Input Sheet'!$D$2/SUM(OFFSET($E$4,0,0,'Input Sheet'!$D$2))</f>
        <v>4.8683181225554346</v>
      </c>
      <c r="G2040" s="35" t="str">
        <f t="shared" si="528"/>
        <v/>
      </c>
      <c r="H2040" s="35" t="str">
        <f t="shared" si="529"/>
        <v/>
      </c>
      <c r="J2040" s="19">
        <v>2037</v>
      </c>
      <c r="K2040" s="30" t="str">
        <f t="shared" si="530"/>
        <v/>
      </c>
      <c r="L2040" s="77" t="str">
        <f t="shared" si="531"/>
        <v/>
      </c>
      <c r="M2040" s="27" t="str">
        <f t="shared" si="537"/>
        <v/>
      </c>
      <c r="N2040" s="22" t="str">
        <f t="shared" si="532"/>
        <v/>
      </c>
      <c r="O2040" s="28" t="str">
        <f t="shared" ca="1" si="533"/>
        <v/>
      </c>
      <c r="P2040" s="28" t="str">
        <f t="shared" ca="1" si="534"/>
        <v/>
      </c>
      <c r="Q2040" s="20" t="str">
        <f ca="1">IF(O2040="","",SUM($P$4:$P2040))</f>
        <v/>
      </c>
      <c r="R2040" s="28" t="e">
        <f t="shared" si="542"/>
        <v>#N/A</v>
      </c>
      <c r="S2040" s="77">
        <f ca="1">SUM(L$4:L2040)</f>
        <v>2.0942968194393936</v>
      </c>
      <c r="T2040" s="80">
        <f t="shared" ca="1" si="535"/>
        <v>1</v>
      </c>
      <c r="U2040" s="80" t="e">
        <f t="shared" ca="1" si="536"/>
        <v>#N/A</v>
      </c>
      <c r="V2040" s="2"/>
      <c r="W2040" s="2"/>
      <c r="X2040" s="2"/>
      <c r="Y2040" s="2"/>
      <c r="AB2040" s="6"/>
      <c r="AC2040" s="6"/>
    </row>
    <row r="2041" spans="1:29">
      <c r="A2041" s="74">
        <v>3.4584867637982102</v>
      </c>
      <c r="B2041" s="74">
        <v>26171</v>
      </c>
      <c r="C2041" s="35">
        <v>0</v>
      </c>
      <c r="D2041" s="35">
        <f t="shared" ca="1" si="526"/>
        <v>48</v>
      </c>
      <c r="E2041" s="35">
        <f t="shared" ca="1" si="527"/>
        <v>6.7847586009502428E-2</v>
      </c>
      <c r="F2041" s="35">
        <f ca="1">E2041*'Input Sheet'!$D$2/SUM(OFFSET($E$4,0,0,'Input Sheet'!$D$2))</f>
        <v>31.644067796610322</v>
      </c>
      <c r="G2041" s="35" t="str">
        <f t="shared" si="528"/>
        <v/>
      </c>
      <c r="H2041" s="35" t="str">
        <f t="shared" si="529"/>
        <v/>
      </c>
      <c r="J2041" s="19">
        <v>2038</v>
      </c>
      <c r="K2041" s="30" t="str">
        <f t="shared" si="530"/>
        <v/>
      </c>
      <c r="L2041" s="77" t="str">
        <f t="shared" si="531"/>
        <v/>
      </c>
      <c r="M2041" s="27" t="str">
        <f t="shared" si="537"/>
        <v/>
      </c>
      <c r="N2041" s="22" t="str">
        <f t="shared" si="532"/>
        <v/>
      </c>
      <c r="O2041" s="28" t="str">
        <f t="shared" ca="1" si="533"/>
        <v/>
      </c>
      <c r="P2041" s="28" t="str">
        <f t="shared" ca="1" si="534"/>
        <v/>
      </c>
      <c r="Q2041" s="20" t="str">
        <f ca="1">IF(O2041="","",SUM($P$4:$P2041))</f>
        <v/>
      </c>
      <c r="R2041" s="28" t="e">
        <f t="shared" si="542"/>
        <v>#N/A</v>
      </c>
      <c r="S2041" s="77">
        <f ca="1">SUM(L$4:L2041)</f>
        <v>2.0942968194393936</v>
      </c>
      <c r="T2041" s="80">
        <f t="shared" ca="1" si="535"/>
        <v>1</v>
      </c>
      <c r="U2041" s="80" t="e">
        <f t="shared" ca="1" si="536"/>
        <v>#N/A</v>
      </c>
      <c r="V2041" s="2"/>
      <c r="W2041" s="2"/>
      <c r="X2041" s="2"/>
      <c r="Y2041" s="2"/>
      <c r="AB2041" s="6"/>
      <c r="AC2041" s="6"/>
    </row>
    <row r="2042" spans="1:29">
      <c r="A2042" s="74">
        <v>2.5728716022004798</v>
      </c>
      <c r="B2042" s="74">
        <v>26172</v>
      </c>
      <c r="C2042" s="35">
        <v>0</v>
      </c>
      <c r="D2042" s="35">
        <f t="shared" ca="1" si="526"/>
        <v>29</v>
      </c>
      <c r="E2042" s="35">
        <f t="shared" ca="1" si="527"/>
        <v>1.0943159033790714E-3</v>
      </c>
      <c r="F2042" s="35">
        <f ca="1">E2042*'Input Sheet'!$D$2/SUM(OFFSET($E$4,0,0,'Input Sheet'!$D$2))</f>
        <v>0.51038819026790838</v>
      </c>
      <c r="G2042" s="35" t="str">
        <f t="shared" si="528"/>
        <v/>
      </c>
      <c r="H2042" s="35" t="str">
        <f t="shared" si="529"/>
        <v/>
      </c>
      <c r="J2042" s="19">
        <v>2039</v>
      </c>
      <c r="K2042" s="30" t="str">
        <f t="shared" si="530"/>
        <v/>
      </c>
      <c r="L2042" s="77" t="str">
        <f t="shared" si="531"/>
        <v/>
      </c>
      <c r="M2042" s="27" t="str">
        <f t="shared" si="537"/>
        <v/>
      </c>
      <c r="N2042" s="22" t="str">
        <f t="shared" si="532"/>
        <v/>
      </c>
      <c r="O2042" s="28" t="str">
        <f t="shared" ca="1" si="533"/>
        <v/>
      </c>
      <c r="P2042" s="28" t="str">
        <f t="shared" ca="1" si="534"/>
        <v/>
      </c>
      <c r="Q2042" s="20" t="str">
        <f ca="1">IF(O2042="","",SUM($P$4:$P2042))</f>
        <v/>
      </c>
      <c r="R2042" s="28" t="e">
        <f t="shared" si="542"/>
        <v>#N/A</v>
      </c>
      <c r="S2042" s="77">
        <f ca="1">SUM(L$4:L2042)</f>
        <v>2.0942968194393936</v>
      </c>
      <c r="T2042" s="80">
        <f t="shared" ca="1" si="535"/>
        <v>1</v>
      </c>
      <c r="U2042" s="80" t="e">
        <f t="shared" ca="1" si="536"/>
        <v>#N/A</v>
      </c>
      <c r="V2042" s="2"/>
      <c r="W2042" s="2"/>
      <c r="X2042" s="2"/>
      <c r="Y2042" s="2"/>
      <c r="AB2042" s="6"/>
      <c r="AC2042" s="6"/>
    </row>
    <row r="2043" spans="1:29">
      <c r="A2043" s="74">
        <v>2.2253092817258602</v>
      </c>
      <c r="B2043" s="74">
        <v>26199</v>
      </c>
      <c r="C2043" s="35">
        <v>0</v>
      </c>
      <c r="D2043" s="35">
        <f t="shared" ca="1" si="526"/>
        <v>22</v>
      </c>
      <c r="E2043" s="35">
        <f t="shared" ca="1" si="527"/>
        <v>6.717582773218062E-4</v>
      </c>
      <c r="F2043" s="35">
        <f ca="1">E2043*'Input Sheet'!$D$2/SUM(OFFSET($E$4,0,0,'Input Sheet'!$D$2))</f>
        <v>0.31330760194663687</v>
      </c>
      <c r="G2043" s="35" t="str">
        <f t="shared" si="528"/>
        <v/>
      </c>
      <c r="H2043" s="35" t="str">
        <f t="shared" si="529"/>
        <v/>
      </c>
      <c r="J2043" s="19">
        <v>2040</v>
      </c>
      <c r="K2043" s="30" t="str">
        <f t="shared" si="530"/>
        <v/>
      </c>
      <c r="L2043" s="77" t="str">
        <f t="shared" si="531"/>
        <v/>
      </c>
      <c r="M2043" s="27" t="str">
        <f t="shared" si="537"/>
        <v/>
      </c>
      <c r="N2043" s="22" t="str">
        <f t="shared" si="532"/>
        <v/>
      </c>
      <c r="O2043" s="28" t="str">
        <f t="shared" ca="1" si="533"/>
        <v/>
      </c>
      <c r="P2043" s="28" t="str">
        <f t="shared" ca="1" si="534"/>
        <v/>
      </c>
      <c r="Q2043" s="20" t="str">
        <f ca="1">IF(O2043="","",SUM($P$4:$P2043))</f>
        <v/>
      </c>
      <c r="R2043" s="28" t="e">
        <f t="shared" si="542"/>
        <v>#N/A</v>
      </c>
      <c r="S2043" s="77">
        <f ca="1">SUM(L$4:L2043)</f>
        <v>2.0942968194393936</v>
      </c>
      <c r="T2043" s="80">
        <f t="shared" ca="1" si="535"/>
        <v>1</v>
      </c>
      <c r="U2043" s="80" t="e">
        <f t="shared" ca="1" si="536"/>
        <v>#N/A</v>
      </c>
      <c r="V2043" s="2"/>
      <c r="W2043" s="2"/>
      <c r="X2043" s="2"/>
      <c r="Y2043" s="2"/>
      <c r="AB2043" s="6"/>
      <c r="AC2043" s="6"/>
    </row>
    <row r="2044" spans="1:29">
      <c r="A2044" s="74">
        <v>1.92941892571429</v>
      </c>
      <c r="B2044" s="74">
        <v>26212</v>
      </c>
      <c r="C2044" s="35">
        <v>0</v>
      </c>
      <c r="D2044" s="35">
        <f t="shared" ca="1" si="526"/>
        <v>16</v>
      </c>
      <c r="E2044" s="35">
        <f t="shared" ca="1" si="527"/>
        <v>1.9665966959276065E-3</v>
      </c>
      <c r="F2044" s="35">
        <f ca="1">E2044*'Input Sheet'!$D$2/SUM(OFFSET($E$4,0,0,'Input Sheet'!$D$2))</f>
        <v>0.91721935642348751</v>
      </c>
      <c r="G2044" s="35" t="str">
        <f t="shared" si="528"/>
        <v/>
      </c>
      <c r="H2044" s="35" t="str">
        <f t="shared" si="529"/>
        <v/>
      </c>
      <c r="J2044" s="19">
        <v>2041</v>
      </c>
      <c r="K2044" s="30" t="str">
        <f t="shared" si="530"/>
        <v/>
      </c>
      <c r="L2044" s="77" t="str">
        <f t="shared" si="531"/>
        <v/>
      </c>
      <c r="M2044" s="27" t="str">
        <f t="shared" si="537"/>
        <v/>
      </c>
      <c r="N2044" s="22" t="str">
        <f t="shared" si="532"/>
        <v/>
      </c>
      <c r="O2044" s="28" t="str">
        <f t="shared" ca="1" si="533"/>
        <v/>
      </c>
      <c r="P2044" s="28" t="str">
        <f t="shared" ca="1" si="534"/>
        <v/>
      </c>
      <c r="Q2044" s="20" t="str">
        <f ca="1">IF(O2044="","",SUM($P$4:$P2044))</f>
        <v/>
      </c>
      <c r="R2044" s="28" t="e">
        <f t="shared" si="542"/>
        <v>#N/A</v>
      </c>
      <c r="S2044" s="77">
        <f ca="1">SUM(L$4:L2044)</f>
        <v>2.0942968194393936</v>
      </c>
      <c r="T2044" s="80">
        <f t="shared" ca="1" si="535"/>
        <v>1</v>
      </c>
      <c r="U2044" s="80" t="e">
        <f t="shared" ca="1" si="536"/>
        <v>#N/A</v>
      </c>
      <c r="V2044" s="2"/>
      <c r="W2044" s="2"/>
      <c r="X2044" s="2"/>
      <c r="Y2044" s="2"/>
      <c r="AB2044" s="6"/>
      <c r="AC2044" s="6"/>
    </row>
    <row r="2045" spans="1:29">
      <c r="A2045" s="74">
        <v>3.0874264570362899</v>
      </c>
      <c r="B2045" s="74">
        <v>26236</v>
      </c>
      <c r="C2045" s="35">
        <v>0</v>
      </c>
      <c r="D2045" s="35">
        <f t="shared" ca="1" si="526"/>
        <v>40</v>
      </c>
      <c r="E2045" s="35">
        <f t="shared" ca="1" si="527"/>
        <v>1.8092689602533982E-3</v>
      </c>
      <c r="F2045" s="35">
        <f ca="1">E2045*'Input Sheet'!$D$2/SUM(OFFSET($E$4,0,0,'Input Sheet'!$D$2))</f>
        <v>0.84384180790960861</v>
      </c>
      <c r="G2045" s="35" t="str">
        <f t="shared" si="528"/>
        <v/>
      </c>
      <c r="H2045" s="35" t="str">
        <f t="shared" si="529"/>
        <v/>
      </c>
      <c r="J2045" s="19">
        <v>2042</v>
      </c>
      <c r="K2045" s="30" t="str">
        <f t="shared" si="530"/>
        <v/>
      </c>
      <c r="L2045" s="77" t="str">
        <f t="shared" si="531"/>
        <v/>
      </c>
      <c r="M2045" s="27" t="str">
        <f t="shared" si="537"/>
        <v/>
      </c>
      <c r="N2045" s="22" t="str">
        <f t="shared" si="532"/>
        <v/>
      </c>
      <c r="O2045" s="28" t="str">
        <f t="shared" ca="1" si="533"/>
        <v/>
      </c>
      <c r="P2045" s="28" t="str">
        <f t="shared" ca="1" si="534"/>
        <v/>
      </c>
      <c r="Q2045" s="20" t="str">
        <f ca="1">IF(O2045="","",SUM($P$4:$P2045))</f>
        <v/>
      </c>
      <c r="R2045" s="28" t="e">
        <f t="shared" si="542"/>
        <v>#N/A</v>
      </c>
      <c r="S2045" s="77">
        <f ca="1">SUM(L$4:L2045)</f>
        <v>2.0942968194393936</v>
      </c>
      <c r="T2045" s="80">
        <f t="shared" ca="1" si="535"/>
        <v>1</v>
      </c>
      <c r="U2045" s="80" t="e">
        <f t="shared" ca="1" si="536"/>
        <v>#N/A</v>
      </c>
      <c r="V2045" s="2"/>
      <c r="W2045" s="2"/>
      <c r="X2045" s="2"/>
      <c r="Y2045" s="2"/>
      <c r="AB2045" s="6"/>
      <c r="AC2045" s="6"/>
    </row>
    <row r="2046" spans="1:29">
      <c r="A2046" s="74">
        <v>2.5820633629117098</v>
      </c>
      <c r="B2046" s="74">
        <v>26243</v>
      </c>
      <c r="C2046" s="35">
        <v>0</v>
      </c>
      <c r="D2046" s="35">
        <f t="shared" ca="1" si="526"/>
        <v>30</v>
      </c>
      <c r="E2046" s="35">
        <f t="shared" ca="1" si="527"/>
        <v>1.2681791777477088E-3</v>
      </c>
      <c r="F2046" s="35">
        <f ca="1">E2046*'Input Sheet'!$D$2/SUM(OFFSET($E$4,0,0,'Input Sheet'!$D$2))</f>
        <v>0.59147790274037981</v>
      </c>
      <c r="G2046" s="35" t="str">
        <f t="shared" si="528"/>
        <v/>
      </c>
      <c r="H2046" s="35" t="str">
        <f t="shared" si="529"/>
        <v/>
      </c>
      <c r="J2046" s="19">
        <v>2043</v>
      </c>
      <c r="K2046" s="30" t="str">
        <f t="shared" si="530"/>
        <v/>
      </c>
      <c r="L2046" s="77" t="str">
        <f t="shared" si="531"/>
        <v/>
      </c>
      <c r="M2046" s="27" t="str">
        <f t="shared" si="537"/>
        <v/>
      </c>
      <c r="N2046" s="22" t="str">
        <f t="shared" si="532"/>
        <v/>
      </c>
      <c r="O2046" s="28" t="str">
        <f t="shared" ca="1" si="533"/>
        <v/>
      </c>
      <c r="P2046" s="28" t="str">
        <f t="shared" ca="1" si="534"/>
        <v/>
      </c>
      <c r="Q2046" s="20" t="str">
        <f ca="1">IF(O2046="","",SUM($P$4:$P2046))</f>
        <v/>
      </c>
      <c r="R2046" s="28" t="e">
        <f t="shared" si="542"/>
        <v>#N/A</v>
      </c>
      <c r="S2046" s="77">
        <f ca="1">SUM(L$4:L2046)</f>
        <v>2.0942968194393936</v>
      </c>
      <c r="T2046" s="80">
        <f t="shared" ca="1" si="535"/>
        <v>1</v>
      </c>
      <c r="U2046" s="80" t="e">
        <f t="shared" ca="1" si="536"/>
        <v>#N/A</v>
      </c>
      <c r="V2046" s="2"/>
      <c r="W2046" s="2"/>
      <c r="X2046" s="2"/>
      <c r="Y2046" s="2"/>
      <c r="AB2046" s="6"/>
      <c r="AC2046" s="6"/>
    </row>
    <row r="2047" spans="1:29">
      <c r="A2047" s="74">
        <v>2.5987905067631201</v>
      </c>
      <c r="B2047" s="74">
        <v>26244</v>
      </c>
      <c r="C2047" s="35">
        <v>0</v>
      </c>
      <c r="D2047" s="35">
        <f t="shared" ca="1" si="526"/>
        <v>30</v>
      </c>
      <c r="E2047" s="35">
        <f t="shared" ca="1" si="527"/>
        <v>1.2681791777477088E-3</v>
      </c>
      <c r="F2047" s="35">
        <f ca="1">E2047*'Input Sheet'!$D$2/SUM(OFFSET($E$4,0,0,'Input Sheet'!$D$2))</f>
        <v>0.59147790274037981</v>
      </c>
      <c r="G2047" s="35" t="str">
        <f t="shared" si="528"/>
        <v/>
      </c>
      <c r="H2047" s="35" t="str">
        <f t="shared" si="529"/>
        <v/>
      </c>
      <c r="J2047" s="19">
        <v>2044</v>
      </c>
      <c r="K2047" s="30" t="str">
        <f t="shared" si="530"/>
        <v/>
      </c>
      <c r="L2047" s="77" t="str">
        <f t="shared" si="531"/>
        <v/>
      </c>
      <c r="M2047" s="27" t="str">
        <f t="shared" si="537"/>
        <v/>
      </c>
      <c r="N2047" s="22" t="str">
        <f t="shared" si="532"/>
        <v/>
      </c>
      <c r="O2047" s="28" t="str">
        <f t="shared" ca="1" si="533"/>
        <v/>
      </c>
      <c r="P2047" s="28" t="str">
        <f t="shared" ca="1" si="534"/>
        <v/>
      </c>
      <c r="Q2047" s="20" t="str">
        <f ca="1">IF(O2047="","",SUM($P$4:$P2047))</f>
        <v/>
      </c>
      <c r="R2047" s="28" t="e">
        <f t="shared" si="542"/>
        <v>#N/A</v>
      </c>
      <c r="S2047" s="77">
        <f ca="1">SUM(L$4:L2047)</f>
        <v>2.0942968194393936</v>
      </c>
      <c r="T2047" s="80">
        <f t="shared" ca="1" si="535"/>
        <v>1</v>
      </c>
      <c r="U2047" s="80" t="e">
        <f t="shared" ca="1" si="536"/>
        <v>#N/A</v>
      </c>
      <c r="V2047" s="2"/>
      <c r="W2047" s="2"/>
      <c r="X2047" s="2"/>
      <c r="Y2047" s="2"/>
      <c r="AB2047" s="6"/>
      <c r="AC2047" s="6"/>
    </row>
    <row r="2048" spans="1:29">
      <c r="A2048" s="74">
        <v>2.32428245529769</v>
      </c>
      <c r="B2048" s="74">
        <v>26245</v>
      </c>
      <c r="C2048" s="35">
        <v>0</v>
      </c>
      <c r="D2048" s="35">
        <f t="shared" ca="1" si="526"/>
        <v>24</v>
      </c>
      <c r="E2048" s="35">
        <f t="shared" ca="1" si="527"/>
        <v>7.7985731045405093E-4</v>
      </c>
      <c r="F2048" s="35">
        <f ca="1">E2048*'Input Sheet'!$D$2/SUM(OFFSET($E$4,0,0,'Input Sheet'!$D$2))</f>
        <v>0.36372491720241751</v>
      </c>
      <c r="G2048" s="35" t="str">
        <f t="shared" si="528"/>
        <v/>
      </c>
      <c r="H2048" s="35" t="str">
        <f t="shared" si="529"/>
        <v/>
      </c>
      <c r="J2048" s="19">
        <v>2045</v>
      </c>
      <c r="K2048" s="30" t="str">
        <f t="shared" si="530"/>
        <v/>
      </c>
      <c r="L2048" s="77" t="str">
        <f t="shared" si="531"/>
        <v/>
      </c>
      <c r="M2048" s="27" t="str">
        <f t="shared" si="537"/>
        <v/>
      </c>
      <c r="N2048" s="22" t="str">
        <f t="shared" si="532"/>
        <v/>
      </c>
      <c r="O2048" s="28" t="str">
        <f t="shared" ca="1" si="533"/>
        <v/>
      </c>
      <c r="P2048" s="28" t="str">
        <f t="shared" ca="1" si="534"/>
        <v/>
      </c>
      <c r="Q2048" s="20" t="str">
        <f ca="1">IF(O2048="","",SUM($P$4:$P2048))</f>
        <v/>
      </c>
      <c r="R2048" s="28" t="e">
        <f t="shared" si="542"/>
        <v>#N/A</v>
      </c>
      <c r="S2048" s="77">
        <f ca="1">SUM(L$4:L2048)</f>
        <v>2.0942968194393936</v>
      </c>
      <c r="T2048" s="80">
        <f t="shared" ca="1" si="535"/>
        <v>1</v>
      </c>
      <c r="U2048" s="80" t="e">
        <f t="shared" ca="1" si="536"/>
        <v>#N/A</v>
      </c>
      <c r="V2048" s="2"/>
      <c r="W2048" s="2"/>
      <c r="X2048" s="2"/>
      <c r="Y2048" s="2"/>
      <c r="AB2048" s="6"/>
      <c r="AC2048" s="6"/>
    </row>
    <row r="2049" spans="1:29">
      <c r="A2049" s="74">
        <v>2.4800069429571501</v>
      </c>
      <c r="B2049" s="74">
        <v>26246</v>
      </c>
      <c r="C2049" s="35">
        <v>4.4052863436123404E-3</v>
      </c>
      <c r="D2049" s="35">
        <f t="shared" ca="1" si="526"/>
        <v>27</v>
      </c>
      <c r="E2049" s="35">
        <f t="shared" ca="1" si="527"/>
        <v>8.077093572559813E-4</v>
      </c>
      <c r="F2049" s="35">
        <f ca="1">E2049*'Input Sheet'!$D$2/SUM(OFFSET($E$4,0,0,'Input Sheet'!$D$2))</f>
        <v>0.3767150928167895</v>
      </c>
      <c r="G2049" s="35">
        <f t="shared" si="528"/>
        <v>2.4800069429571501</v>
      </c>
      <c r="H2049" s="35">
        <f t="shared" si="529"/>
        <v>3</v>
      </c>
      <c r="J2049" s="19">
        <v>2046</v>
      </c>
      <c r="K2049" s="30" t="str">
        <f t="shared" si="530"/>
        <v/>
      </c>
      <c r="L2049" s="77" t="str">
        <f t="shared" si="531"/>
        <v/>
      </c>
      <c r="M2049" s="27" t="str">
        <f t="shared" si="537"/>
        <v/>
      </c>
      <c r="N2049" s="22" t="str">
        <f t="shared" si="532"/>
        <v/>
      </c>
      <c r="O2049" s="28" t="str">
        <f t="shared" ca="1" si="533"/>
        <v/>
      </c>
      <c r="P2049" s="28" t="str">
        <f t="shared" ca="1" si="534"/>
        <v/>
      </c>
      <c r="Q2049" s="20" t="str">
        <f ca="1">IF(O2049="","",SUM($P$4:$P2049))</f>
        <v/>
      </c>
      <c r="R2049" s="28" t="e">
        <f t="shared" si="542"/>
        <v>#N/A</v>
      </c>
      <c r="S2049" s="77">
        <f ca="1">SUM(L$4:L2049)</f>
        <v>2.0942968194393936</v>
      </c>
      <c r="T2049" s="80">
        <f t="shared" ca="1" si="535"/>
        <v>1</v>
      </c>
      <c r="U2049" s="80" t="e">
        <f t="shared" ca="1" si="536"/>
        <v>#N/A</v>
      </c>
      <c r="V2049" s="2"/>
      <c r="W2049" s="2"/>
      <c r="X2049" s="2"/>
      <c r="Y2049" s="2"/>
      <c r="AB2049" s="6"/>
      <c r="AC2049" s="6"/>
    </row>
    <row r="2050" spans="1:29">
      <c r="A2050" s="74">
        <v>2.5224442335063202</v>
      </c>
      <c r="B2050" s="74">
        <v>26247</v>
      </c>
      <c r="C2050" s="35">
        <v>4.5248868778280504E-3</v>
      </c>
      <c r="D2050" s="35">
        <f t="shared" ca="1" si="526"/>
        <v>28</v>
      </c>
      <c r="E2050" s="35">
        <f t="shared" ca="1" si="527"/>
        <v>1.1799580175565639E-3</v>
      </c>
      <c r="F2050" s="35">
        <f ca="1">E2050*'Input Sheet'!$D$2/SUM(OFFSET($E$4,0,0,'Input Sheet'!$D$2))</f>
        <v>0.55033161385409246</v>
      </c>
      <c r="G2050" s="35">
        <f t="shared" si="528"/>
        <v>2.5224442335063202</v>
      </c>
      <c r="H2050" s="35">
        <f t="shared" si="529"/>
        <v>2</v>
      </c>
      <c r="J2050" s="19">
        <v>2047</v>
      </c>
      <c r="K2050" s="30" t="str">
        <f t="shared" si="530"/>
        <v/>
      </c>
      <c r="L2050" s="77" t="str">
        <f t="shared" si="531"/>
        <v/>
      </c>
      <c r="M2050" s="27" t="str">
        <f t="shared" si="537"/>
        <v/>
      </c>
      <c r="N2050" s="22" t="str">
        <f t="shared" si="532"/>
        <v/>
      </c>
      <c r="O2050" s="28" t="str">
        <f t="shared" ca="1" si="533"/>
        <v/>
      </c>
      <c r="P2050" s="28" t="str">
        <f t="shared" ca="1" si="534"/>
        <v/>
      </c>
      <c r="Q2050" s="20" t="str">
        <f ca="1">IF(O2050="","",SUM($P$4:$P2050))</f>
        <v/>
      </c>
      <c r="R2050" s="28" t="e">
        <f t="shared" si="542"/>
        <v>#N/A</v>
      </c>
      <c r="S2050" s="77">
        <f ca="1">SUM(L$4:L2050)</f>
        <v>2.0942968194393936</v>
      </c>
      <c r="T2050" s="80">
        <f t="shared" ca="1" si="535"/>
        <v>1</v>
      </c>
      <c r="U2050" s="80" t="e">
        <f t="shared" ca="1" si="536"/>
        <v>#N/A</v>
      </c>
      <c r="V2050" s="2"/>
      <c r="W2050" s="2"/>
      <c r="X2050" s="2"/>
      <c r="Y2050" s="2"/>
      <c r="AB2050" s="6"/>
      <c r="AC2050" s="6"/>
    </row>
    <row r="2051" spans="1:29">
      <c r="A2051" s="74">
        <v>2.6785183790401099</v>
      </c>
      <c r="B2051" s="74">
        <v>26251</v>
      </c>
      <c r="C2051" s="35">
        <v>0</v>
      </c>
      <c r="D2051" s="35">
        <f t="shared" ref="D2051:D2114" ca="1" si="543">IF($A2051=OFFSET($AC$4,NumBins,0), NumBins, INDEX(OFFSET($AB$4,0,0,NumBins+2,2),MATCH($A2051,OFFSET($AC$4,0,0,NumBins+2,1),1)+1,1))</f>
        <v>32</v>
      </c>
      <c r="E2051" s="35">
        <f t="shared" ref="E2051:E2114" ca="1" si="544">INDEX(OFFSET($AB$4,0,0,NumBins+1,5),MATCH($D2051,OFFSET( $AB$4,0,0,NumBins+1,1),0),5)</f>
        <v>9.4891728684618783E-4</v>
      </c>
      <c r="F2051" s="35">
        <f ca="1">E2051*'Input Sheet'!$D$2/SUM(OFFSET($E$4,0,0,'Input Sheet'!$D$2))</f>
        <v>0.44257437477776673</v>
      </c>
      <c r="G2051" s="35" t="str">
        <f t="shared" si="528"/>
        <v/>
      </c>
      <c r="H2051" s="35" t="str">
        <f t="shared" si="529"/>
        <v/>
      </c>
      <c r="J2051" s="19">
        <v>2048</v>
      </c>
      <c r="K2051" s="30" t="str">
        <f t="shared" si="530"/>
        <v/>
      </c>
      <c r="L2051" s="77" t="str">
        <f t="shared" si="531"/>
        <v/>
      </c>
      <c r="M2051" s="27" t="str">
        <f t="shared" si="537"/>
        <v/>
      </c>
      <c r="N2051" s="22" t="str">
        <f t="shared" si="532"/>
        <v/>
      </c>
      <c r="O2051" s="28" t="str">
        <f t="shared" ca="1" si="533"/>
        <v/>
      </c>
      <c r="P2051" s="28" t="str">
        <f t="shared" ca="1" si="534"/>
        <v/>
      </c>
      <c r="Q2051" s="20" t="str">
        <f ca="1">IF(O2051="","",SUM($P$4:$P2051))</f>
        <v/>
      </c>
      <c r="R2051" s="28" t="e">
        <f t="shared" si="542"/>
        <v>#N/A</v>
      </c>
      <c r="S2051" s="77">
        <f ca="1">SUM(L$4:L2051)</f>
        <v>2.0942968194393936</v>
      </c>
      <c r="T2051" s="80">
        <f t="shared" ca="1" si="535"/>
        <v>1</v>
      </c>
      <c r="U2051" s="80" t="e">
        <f t="shared" ca="1" si="536"/>
        <v>#N/A</v>
      </c>
      <c r="V2051" s="2"/>
      <c r="W2051" s="2"/>
      <c r="X2051" s="2"/>
      <c r="Y2051" s="2"/>
      <c r="AB2051" s="6"/>
      <c r="AC2051" s="6"/>
    </row>
    <row r="2052" spans="1:29">
      <c r="A2052" s="74">
        <v>2.4623979978989601</v>
      </c>
      <c r="B2052" s="74">
        <v>26252</v>
      </c>
      <c r="C2052" s="35">
        <v>0</v>
      </c>
      <c r="D2052" s="35">
        <f t="shared" ca="1" si="543"/>
        <v>27</v>
      </c>
      <c r="E2052" s="35">
        <f t="shared" ca="1" si="544"/>
        <v>8.077093572559813E-4</v>
      </c>
      <c r="F2052" s="35">
        <f ca="1">E2052*'Input Sheet'!$D$2/SUM(OFFSET($E$4,0,0,'Input Sheet'!$D$2))</f>
        <v>0.3767150928167895</v>
      </c>
      <c r="G2052" s="35" t="str">
        <f t="shared" ref="G2052:G2115" si="545">IF(C2052=0,"",$A2052)</f>
        <v/>
      </c>
      <c r="H2052" s="35" t="str">
        <f t="shared" ref="H2052:H2115" si="546">IF(G2052="", "", COUNTIF($G$4:$G$3738,G2052))</f>
        <v/>
      </c>
      <c r="J2052" s="19">
        <v>2049</v>
      </c>
      <c r="K2052" s="30" t="str">
        <f t="shared" ref="K2052:K2115" si="547">IF(ISERR(SMALL($G$4:$G$3738,$J2052)),"",SMALL($G$4:$G$3738,$J2052))</f>
        <v/>
      </c>
      <c r="L2052" s="77" t="str">
        <f t="shared" ref="L2052:L2115" si="548">IF($K2052="", "", IFERROR(INDEX($A$4:$H$3738,MATCH($K2052,$G$4:$G$3738,0),5),""))</f>
        <v/>
      </c>
      <c r="M2052" s="27" t="str">
        <f t="shared" si="537"/>
        <v/>
      </c>
      <c r="N2052" s="22" t="str">
        <f t="shared" ref="N2052:N2115" si="549">IF(ISERR(SMALL($M$4:$M$3738,$J2052)),"",SMALL($M$4:$M$3738,$J2052))</f>
        <v/>
      </c>
      <c r="O2052" s="28" t="str">
        <f t="shared" ref="O2052:O2115" ca="1" si="550">IFERROR(INDEX($A$4:$H$3738,MATCH($N2052,$G$4:$G$3738,0),5)*INDEX($A$4:$H$3738,MATCH($N2052,$G$4:$G$3738,0),8),"")</f>
        <v/>
      </c>
      <c r="P2052" s="28" t="str">
        <f t="shared" ca="1" si="534"/>
        <v/>
      </c>
      <c r="Q2052" s="20" t="str">
        <f ca="1">IF(O2052="","",SUM($P$4:$P2052))</f>
        <v/>
      </c>
      <c r="R2052" s="28" t="e">
        <f t="shared" si="542"/>
        <v>#N/A</v>
      </c>
      <c r="S2052" s="77">
        <f ca="1">SUM(L$4:L2052)</f>
        <v>2.0942968194393936</v>
      </c>
      <c r="T2052" s="80">
        <f t="shared" ca="1" si="535"/>
        <v>1</v>
      </c>
      <c r="U2052" s="80" t="e">
        <f t="shared" ca="1" si="536"/>
        <v>#N/A</v>
      </c>
      <c r="V2052" s="2"/>
      <c r="W2052" s="2"/>
      <c r="X2052" s="2"/>
      <c r="Y2052" s="2"/>
      <c r="AB2052" s="6"/>
      <c r="AC2052" s="6"/>
    </row>
    <row r="2053" spans="1:29">
      <c r="A2053" s="74">
        <v>2.5634810853944101</v>
      </c>
      <c r="B2053" s="74">
        <v>26253</v>
      </c>
      <c r="C2053" s="35">
        <v>5.1546391752577301E-3</v>
      </c>
      <c r="D2053" s="35">
        <f t="shared" ca="1" si="543"/>
        <v>29</v>
      </c>
      <c r="E2053" s="35">
        <f t="shared" ca="1" si="544"/>
        <v>1.0943159033790714E-3</v>
      </c>
      <c r="F2053" s="35">
        <f ca="1">E2053*'Input Sheet'!$D$2/SUM(OFFSET($E$4,0,0,'Input Sheet'!$D$2))</f>
        <v>0.51038819026790838</v>
      </c>
      <c r="G2053" s="35">
        <f t="shared" si="545"/>
        <v>2.5634810853944101</v>
      </c>
      <c r="H2053" s="35">
        <f t="shared" si="546"/>
        <v>2</v>
      </c>
      <c r="J2053" s="19">
        <v>2050</v>
      </c>
      <c r="K2053" s="30" t="str">
        <f t="shared" si="547"/>
        <v/>
      </c>
      <c r="L2053" s="77" t="str">
        <f t="shared" si="548"/>
        <v/>
      </c>
      <c r="M2053" s="27" t="str">
        <f t="shared" si="537"/>
        <v/>
      </c>
      <c r="N2053" s="22" t="str">
        <f t="shared" si="549"/>
        <v/>
      </c>
      <c r="O2053" s="28" t="str">
        <f t="shared" ca="1" si="550"/>
        <v/>
      </c>
      <c r="P2053" s="28" t="str">
        <f t="shared" ref="P2053:P2116" ca="1" si="551">IF($O2053="","", $O2053*$W$6/$W$3)</f>
        <v/>
      </c>
      <c r="Q2053" s="20" t="str">
        <f ca="1">IF(O2053="","",SUM($P$4:$P2053))</f>
        <v/>
      </c>
      <c r="R2053" s="28" t="e">
        <f t="shared" si="542"/>
        <v>#N/A</v>
      </c>
      <c r="S2053" s="77">
        <f ca="1">SUM(L$4:L2053)</f>
        <v>2.0942968194393936</v>
      </c>
      <c r="T2053" s="80">
        <f t="shared" ref="T2053:T2116" ca="1" si="552">S2053/$T$1</f>
        <v>1</v>
      </c>
      <c r="U2053" s="80" t="e">
        <f t="shared" ref="U2053:U2116" ca="1" si="553">IF(Q2053="",NA(),Q2053/$W$6)</f>
        <v>#N/A</v>
      </c>
      <c r="V2053" s="2"/>
      <c r="W2053" s="2"/>
      <c r="X2053" s="2"/>
      <c r="Y2053" s="2"/>
      <c r="AB2053" s="6"/>
      <c r="AC2053" s="6"/>
    </row>
    <row r="2054" spans="1:29">
      <c r="A2054" s="74">
        <v>2.5289167002776498</v>
      </c>
      <c r="B2054" s="74">
        <v>26254</v>
      </c>
      <c r="C2054" s="35">
        <v>0</v>
      </c>
      <c r="D2054" s="35">
        <f t="shared" ca="1" si="543"/>
        <v>28</v>
      </c>
      <c r="E2054" s="35">
        <f t="shared" ca="1" si="544"/>
        <v>1.1799580175565639E-3</v>
      </c>
      <c r="F2054" s="35">
        <f ca="1">E2054*'Input Sheet'!$D$2/SUM(OFFSET($E$4,0,0,'Input Sheet'!$D$2))</f>
        <v>0.55033161385409246</v>
      </c>
      <c r="G2054" s="35" t="str">
        <f t="shared" si="545"/>
        <v/>
      </c>
      <c r="H2054" s="35" t="str">
        <f t="shared" si="546"/>
        <v/>
      </c>
      <c r="J2054" s="19">
        <v>2051</v>
      </c>
      <c r="K2054" s="30" t="str">
        <f t="shared" si="547"/>
        <v/>
      </c>
      <c r="L2054" s="77" t="str">
        <f t="shared" si="548"/>
        <v/>
      </c>
      <c r="M2054" s="27" t="str">
        <f t="shared" ref="M2054:M2117" si="554">IF($K2054=$K2053,"", $K2054)</f>
        <v/>
      </c>
      <c r="N2054" s="22" t="str">
        <f t="shared" si="549"/>
        <v/>
      </c>
      <c r="O2054" s="28" t="str">
        <f t="shared" ca="1" si="550"/>
        <v/>
      </c>
      <c r="P2054" s="28" t="str">
        <f t="shared" ca="1" si="551"/>
        <v/>
      </c>
      <c r="Q2054" s="20" t="str">
        <f ca="1">IF(O2054="","",SUM($P$4:$P2054))</f>
        <v/>
      </c>
      <c r="R2054" s="28" t="e">
        <f t="shared" si="542"/>
        <v>#N/A</v>
      </c>
      <c r="S2054" s="77">
        <f ca="1">SUM(L$4:L2054)</f>
        <v>2.0942968194393936</v>
      </c>
      <c r="T2054" s="80">
        <f t="shared" ca="1" si="552"/>
        <v>1</v>
      </c>
      <c r="U2054" s="80" t="e">
        <f t="shared" ca="1" si="553"/>
        <v>#N/A</v>
      </c>
      <c r="V2054" s="2"/>
      <c r="W2054" s="2"/>
      <c r="X2054" s="2"/>
      <c r="Y2054" s="2"/>
      <c r="AB2054" s="6"/>
      <c r="AC2054" s="6"/>
    </row>
    <row r="2055" spans="1:29">
      <c r="A2055" s="74">
        <v>3.4217684012069198</v>
      </c>
      <c r="B2055" s="74">
        <v>26279</v>
      </c>
      <c r="C2055" s="35">
        <v>0</v>
      </c>
      <c r="D2055" s="35">
        <f t="shared" ca="1" si="543"/>
        <v>47</v>
      </c>
      <c r="E2055" s="35">
        <f t="shared" ca="1" si="544"/>
        <v>1.1307931001583737E-2</v>
      </c>
      <c r="F2055" s="35">
        <f ca="1">E2055*'Input Sheet'!$D$2/SUM(OFFSET($E$4,0,0,'Input Sheet'!$D$2))</f>
        <v>5.2740112994350534</v>
      </c>
      <c r="G2055" s="35" t="str">
        <f t="shared" si="545"/>
        <v/>
      </c>
      <c r="H2055" s="35" t="str">
        <f t="shared" si="546"/>
        <v/>
      </c>
      <c r="J2055" s="19">
        <v>2052</v>
      </c>
      <c r="K2055" s="30" t="str">
        <f t="shared" si="547"/>
        <v/>
      </c>
      <c r="L2055" s="77" t="str">
        <f t="shared" si="548"/>
        <v/>
      </c>
      <c r="M2055" s="27" t="str">
        <f t="shared" si="554"/>
        <v/>
      </c>
      <c r="N2055" s="22" t="str">
        <f t="shared" si="549"/>
        <v/>
      </c>
      <c r="O2055" s="28" t="str">
        <f t="shared" ca="1" si="550"/>
        <v/>
      </c>
      <c r="P2055" s="28" t="str">
        <f t="shared" ca="1" si="551"/>
        <v/>
      </c>
      <c r="Q2055" s="20" t="str">
        <f ca="1">IF(O2055="","",SUM($P$4:$P2055))</f>
        <v/>
      </c>
      <c r="R2055" s="28" t="e">
        <f t="shared" si="542"/>
        <v>#N/A</v>
      </c>
      <c r="S2055" s="77">
        <f ca="1">SUM(L$4:L2055)</f>
        <v>2.0942968194393936</v>
      </c>
      <c r="T2055" s="80">
        <f t="shared" ca="1" si="552"/>
        <v>1</v>
      </c>
      <c r="U2055" s="80" t="e">
        <f t="shared" ca="1" si="553"/>
        <v>#N/A</v>
      </c>
      <c r="V2055" s="2"/>
      <c r="W2055" s="2"/>
      <c r="X2055" s="2"/>
      <c r="Y2055" s="2"/>
      <c r="AB2055" s="6"/>
      <c r="AC2055" s="6"/>
    </row>
    <row r="2056" spans="1:29">
      <c r="A2056" s="74">
        <v>2.6998377258672499</v>
      </c>
      <c r="B2056" s="74">
        <v>26282</v>
      </c>
      <c r="C2056" s="35">
        <v>0</v>
      </c>
      <c r="D2056" s="35">
        <f t="shared" ca="1" si="543"/>
        <v>32</v>
      </c>
      <c r="E2056" s="35">
        <f t="shared" ca="1" si="544"/>
        <v>9.4891728684618783E-4</v>
      </c>
      <c r="F2056" s="35">
        <f ca="1">E2056*'Input Sheet'!$D$2/SUM(OFFSET($E$4,0,0,'Input Sheet'!$D$2))</f>
        <v>0.44257437477776673</v>
      </c>
      <c r="G2056" s="35" t="str">
        <f t="shared" si="545"/>
        <v/>
      </c>
      <c r="H2056" s="35" t="str">
        <f t="shared" si="546"/>
        <v/>
      </c>
      <c r="J2056" s="19">
        <v>2053</v>
      </c>
      <c r="K2056" s="30" t="str">
        <f t="shared" si="547"/>
        <v/>
      </c>
      <c r="L2056" s="77" t="str">
        <f t="shared" si="548"/>
        <v/>
      </c>
      <c r="M2056" s="27" t="str">
        <f t="shared" si="554"/>
        <v/>
      </c>
      <c r="N2056" s="22" t="str">
        <f t="shared" si="549"/>
        <v/>
      </c>
      <c r="O2056" s="28" t="str">
        <f t="shared" ca="1" si="550"/>
        <v/>
      </c>
      <c r="P2056" s="28" t="str">
        <f t="shared" ca="1" si="551"/>
        <v/>
      </c>
      <c r="Q2056" s="20" t="str">
        <f ca="1">IF(O2056="","",SUM($P$4:$P2056))</f>
        <v/>
      </c>
      <c r="R2056" s="28" t="e">
        <f t="shared" si="542"/>
        <v>#N/A</v>
      </c>
      <c r="S2056" s="77">
        <f ca="1">SUM(L$4:L2056)</f>
        <v>2.0942968194393936</v>
      </c>
      <c r="T2056" s="80">
        <f t="shared" ca="1" si="552"/>
        <v>1</v>
      </c>
      <c r="U2056" s="80" t="e">
        <f t="shared" ca="1" si="553"/>
        <v>#N/A</v>
      </c>
      <c r="V2056" s="2"/>
      <c r="W2056" s="2"/>
      <c r="X2056" s="2"/>
      <c r="Y2056" s="2"/>
      <c r="AB2056" s="6"/>
      <c r="AC2056" s="6"/>
    </row>
    <row r="2057" spans="1:29">
      <c r="A2057" s="74">
        <v>3.4116197059632301</v>
      </c>
      <c r="B2057" s="74">
        <v>26284</v>
      </c>
      <c r="C2057" s="35">
        <v>0</v>
      </c>
      <c r="D2057" s="35">
        <f t="shared" ca="1" si="543"/>
        <v>47</v>
      </c>
      <c r="E2057" s="35">
        <f t="shared" ca="1" si="544"/>
        <v>1.1307931001583737E-2</v>
      </c>
      <c r="F2057" s="35">
        <f ca="1">E2057*'Input Sheet'!$D$2/SUM(OFFSET($E$4,0,0,'Input Sheet'!$D$2))</f>
        <v>5.2740112994350534</v>
      </c>
      <c r="G2057" s="35" t="str">
        <f t="shared" si="545"/>
        <v/>
      </c>
      <c r="H2057" s="35" t="str">
        <f t="shared" si="546"/>
        <v/>
      </c>
      <c r="J2057" s="19">
        <v>2054</v>
      </c>
      <c r="K2057" s="30" t="str">
        <f t="shared" si="547"/>
        <v/>
      </c>
      <c r="L2057" s="77" t="str">
        <f t="shared" si="548"/>
        <v/>
      </c>
      <c r="M2057" s="27" t="str">
        <f t="shared" si="554"/>
        <v/>
      </c>
      <c r="N2057" s="22" t="str">
        <f t="shared" si="549"/>
        <v/>
      </c>
      <c r="O2057" s="28" t="str">
        <f t="shared" ca="1" si="550"/>
        <v/>
      </c>
      <c r="P2057" s="28" t="str">
        <f t="shared" ca="1" si="551"/>
        <v/>
      </c>
      <c r="Q2057" s="20" t="str">
        <f ca="1">IF(O2057="","",SUM($P$4:$P2057))</f>
        <v/>
      </c>
      <c r="R2057" s="28" t="e">
        <f t="shared" si="542"/>
        <v>#N/A</v>
      </c>
      <c r="S2057" s="77">
        <f ca="1">SUM(L$4:L2057)</f>
        <v>2.0942968194393936</v>
      </c>
      <c r="T2057" s="80">
        <f t="shared" ca="1" si="552"/>
        <v>1</v>
      </c>
      <c r="U2057" s="80" t="e">
        <f t="shared" ca="1" si="553"/>
        <v>#N/A</v>
      </c>
      <c r="V2057" s="2"/>
      <c r="W2057" s="2"/>
      <c r="X2057" s="2"/>
      <c r="Y2057" s="2"/>
      <c r="AB2057" s="6"/>
      <c r="AC2057" s="6"/>
    </row>
    <row r="2058" spans="1:29">
      <c r="A2058" s="74">
        <v>2.8802417758954801</v>
      </c>
      <c r="B2058" s="74">
        <v>26287</v>
      </c>
      <c r="C2058" s="35">
        <v>0</v>
      </c>
      <c r="D2058" s="35">
        <f t="shared" ca="1" si="543"/>
        <v>36</v>
      </c>
      <c r="E2058" s="35">
        <f t="shared" ca="1" si="544"/>
        <v>1.6752490372716649E-3</v>
      </c>
      <c r="F2058" s="35">
        <f ca="1">E2058*'Input Sheet'!$D$2/SUM(OFFSET($E$4,0,0,'Input Sheet'!$D$2))</f>
        <v>0.78133500732371164</v>
      </c>
      <c r="G2058" s="35" t="str">
        <f t="shared" si="545"/>
        <v/>
      </c>
      <c r="H2058" s="35" t="str">
        <f t="shared" si="546"/>
        <v/>
      </c>
      <c r="J2058" s="19">
        <v>2055</v>
      </c>
      <c r="K2058" s="30" t="str">
        <f t="shared" si="547"/>
        <v/>
      </c>
      <c r="L2058" s="77" t="str">
        <f t="shared" si="548"/>
        <v/>
      </c>
      <c r="M2058" s="27" t="str">
        <f t="shared" si="554"/>
        <v/>
      </c>
      <c r="N2058" s="22" t="str">
        <f t="shared" si="549"/>
        <v/>
      </c>
      <c r="O2058" s="28" t="str">
        <f t="shared" ca="1" si="550"/>
        <v/>
      </c>
      <c r="P2058" s="28" t="str">
        <f t="shared" ca="1" si="551"/>
        <v/>
      </c>
      <c r="Q2058" s="20" t="str">
        <f ca="1">IF(O2058="","",SUM($P$4:$P2058))</f>
        <v/>
      </c>
      <c r="R2058" s="28" t="e">
        <f t="shared" si="542"/>
        <v>#N/A</v>
      </c>
      <c r="S2058" s="77">
        <f ca="1">SUM(L$4:L2058)</f>
        <v>2.0942968194393936</v>
      </c>
      <c r="T2058" s="80">
        <f t="shared" ca="1" si="552"/>
        <v>1</v>
      </c>
      <c r="U2058" s="80" t="e">
        <f t="shared" ca="1" si="553"/>
        <v>#N/A</v>
      </c>
      <c r="V2058" s="2"/>
      <c r="W2058" s="2"/>
      <c r="X2058" s="2"/>
      <c r="Y2058" s="2"/>
      <c r="AB2058" s="6"/>
      <c r="AC2058" s="6"/>
    </row>
    <row r="2059" spans="1:29">
      <c r="A2059" s="74">
        <v>2.86451108105839</v>
      </c>
      <c r="B2059" s="74">
        <v>26289</v>
      </c>
      <c r="C2059" s="35">
        <v>0</v>
      </c>
      <c r="D2059" s="35">
        <f t="shared" ca="1" si="543"/>
        <v>35</v>
      </c>
      <c r="E2059" s="35">
        <f t="shared" ca="1" si="544"/>
        <v>1.3846446124388249E-3</v>
      </c>
      <c r="F2059" s="35">
        <f ca="1">E2059*'Input Sheet'!$D$2/SUM(OFFSET($E$4,0,0,'Input Sheet'!$D$2))</f>
        <v>0.64579730197163909</v>
      </c>
      <c r="G2059" s="35" t="str">
        <f t="shared" si="545"/>
        <v/>
      </c>
      <c r="H2059" s="35" t="str">
        <f t="shared" si="546"/>
        <v/>
      </c>
      <c r="J2059" s="19">
        <v>2056</v>
      </c>
      <c r="K2059" s="30" t="str">
        <f t="shared" si="547"/>
        <v/>
      </c>
      <c r="L2059" s="77" t="str">
        <f t="shared" si="548"/>
        <v/>
      </c>
      <c r="M2059" s="27" t="str">
        <f t="shared" si="554"/>
        <v/>
      </c>
      <c r="N2059" s="22" t="str">
        <f t="shared" si="549"/>
        <v/>
      </c>
      <c r="O2059" s="28" t="str">
        <f t="shared" ca="1" si="550"/>
        <v/>
      </c>
      <c r="P2059" s="28" t="str">
        <f t="shared" ca="1" si="551"/>
        <v/>
      </c>
      <c r="Q2059" s="20" t="str">
        <f ca="1">IF(O2059="","",SUM($P$4:$P2059))</f>
        <v/>
      </c>
      <c r="R2059" s="28" t="e">
        <f t="shared" si="542"/>
        <v>#N/A</v>
      </c>
      <c r="S2059" s="77">
        <f ca="1">SUM(L$4:L2059)</f>
        <v>2.0942968194393936</v>
      </c>
      <c r="T2059" s="80">
        <f t="shared" ca="1" si="552"/>
        <v>1</v>
      </c>
      <c r="U2059" s="80" t="e">
        <f t="shared" ca="1" si="553"/>
        <v>#N/A</v>
      </c>
      <c r="V2059" s="2"/>
      <c r="W2059" s="2"/>
      <c r="X2059" s="2"/>
      <c r="Y2059" s="2"/>
      <c r="AB2059" s="6"/>
      <c r="AC2059" s="6"/>
    </row>
    <row r="2060" spans="1:29">
      <c r="A2060" s="74">
        <v>2.8388490907372601</v>
      </c>
      <c r="B2060" s="74">
        <v>26298</v>
      </c>
      <c r="C2060" s="35">
        <v>0</v>
      </c>
      <c r="D2060" s="35">
        <f t="shared" ca="1" si="543"/>
        <v>35</v>
      </c>
      <c r="E2060" s="35">
        <f t="shared" ca="1" si="544"/>
        <v>1.3846446124388249E-3</v>
      </c>
      <c r="F2060" s="35">
        <f ca="1">E2060*'Input Sheet'!$D$2/SUM(OFFSET($E$4,0,0,'Input Sheet'!$D$2))</f>
        <v>0.64579730197163909</v>
      </c>
      <c r="G2060" s="35" t="str">
        <f t="shared" si="545"/>
        <v/>
      </c>
      <c r="H2060" s="35" t="str">
        <f t="shared" si="546"/>
        <v/>
      </c>
      <c r="J2060" s="19">
        <v>2057</v>
      </c>
      <c r="K2060" s="30" t="str">
        <f t="shared" si="547"/>
        <v/>
      </c>
      <c r="L2060" s="77" t="str">
        <f t="shared" si="548"/>
        <v/>
      </c>
      <c r="M2060" s="27" t="str">
        <f t="shared" si="554"/>
        <v/>
      </c>
      <c r="N2060" s="22" t="str">
        <f t="shared" si="549"/>
        <v/>
      </c>
      <c r="O2060" s="28" t="str">
        <f t="shared" ca="1" si="550"/>
        <v/>
      </c>
      <c r="P2060" s="28" t="str">
        <f t="shared" ca="1" si="551"/>
        <v/>
      </c>
      <c r="Q2060" s="20" t="str">
        <f ca="1">IF(O2060="","",SUM($P$4:$P2060))</f>
        <v/>
      </c>
      <c r="R2060" s="28" t="e">
        <f t="shared" si="542"/>
        <v>#N/A</v>
      </c>
      <c r="S2060" s="77">
        <f ca="1">SUM(L$4:L2060)</f>
        <v>2.0942968194393936</v>
      </c>
      <c r="T2060" s="80">
        <f t="shared" ca="1" si="552"/>
        <v>1</v>
      </c>
      <c r="U2060" s="80" t="e">
        <f t="shared" ca="1" si="553"/>
        <v>#N/A</v>
      </c>
      <c r="V2060" s="2"/>
      <c r="W2060" s="2"/>
      <c r="X2060" s="2"/>
      <c r="Y2060" s="2"/>
      <c r="AB2060" s="6"/>
      <c r="AC2060" s="6"/>
    </row>
    <row r="2061" spans="1:29">
      <c r="A2061" s="74">
        <v>2.76267856372744</v>
      </c>
      <c r="B2061" s="74">
        <v>26299</v>
      </c>
      <c r="C2061" s="35">
        <v>0</v>
      </c>
      <c r="D2061" s="35">
        <f t="shared" ca="1" si="543"/>
        <v>33</v>
      </c>
      <c r="E2061" s="35">
        <f t="shared" ca="1" si="544"/>
        <v>1.1903085264824986E-3</v>
      </c>
      <c r="F2061" s="35">
        <f ca="1">E2061*'Input Sheet'!$D$2/SUM(OFFSET($E$4,0,0,'Input Sheet'!$D$2))</f>
        <v>0.55515908415105819</v>
      </c>
      <c r="G2061" s="35" t="str">
        <f t="shared" si="545"/>
        <v/>
      </c>
      <c r="H2061" s="35" t="str">
        <f t="shared" si="546"/>
        <v/>
      </c>
      <c r="J2061" s="19">
        <v>2058</v>
      </c>
      <c r="K2061" s="30" t="str">
        <f t="shared" si="547"/>
        <v/>
      </c>
      <c r="L2061" s="77" t="str">
        <f t="shared" si="548"/>
        <v/>
      </c>
      <c r="M2061" s="27" t="str">
        <f t="shared" si="554"/>
        <v/>
      </c>
      <c r="N2061" s="22" t="str">
        <f t="shared" si="549"/>
        <v/>
      </c>
      <c r="O2061" s="28" t="str">
        <f t="shared" ca="1" si="550"/>
        <v/>
      </c>
      <c r="P2061" s="28" t="str">
        <f t="shared" ca="1" si="551"/>
        <v/>
      </c>
      <c r="Q2061" s="20" t="str">
        <f ca="1">IF(O2061="","",SUM($P$4:$P2061))</f>
        <v/>
      </c>
      <c r="R2061" s="28" t="e">
        <f t="shared" si="542"/>
        <v>#N/A</v>
      </c>
      <c r="S2061" s="77">
        <f ca="1">SUM(L$4:L2061)</f>
        <v>2.0942968194393936</v>
      </c>
      <c r="T2061" s="80">
        <f t="shared" ca="1" si="552"/>
        <v>1</v>
      </c>
      <c r="U2061" s="80" t="e">
        <f t="shared" ca="1" si="553"/>
        <v>#N/A</v>
      </c>
      <c r="V2061" s="2"/>
      <c r="W2061" s="2"/>
      <c r="X2061" s="2"/>
      <c r="Y2061" s="2"/>
      <c r="AB2061" s="6"/>
      <c r="AC2061" s="6"/>
    </row>
    <row r="2062" spans="1:29">
      <c r="A2062" s="74">
        <v>2.7951845896824201</v>
      </c>
      <c r="B2062" s="74">
        <v>26300</v>
      </c>
      <c r="C2062" s="35">
        <v>0</v>
      </c>
      <c r="D2062" s="35">
        <f t="shared" ca="1" si="543"/>
        <v>34</v>
      </c>
      <c r="E2062" s="35">
        <f t="shared" ca="1" si="544"/>
        <v>1.3846446124388249E-3</v>
      </c>
      <c r="F2062" s="35">
        <f ca="1">E2062*'Input Sheet'!$D$2/SUM(OFFSET($E$4,0,0,'Input Sheet'!$D$2))</f>
        <v>0.64579730197163909</v>
      </c>
      <c r="G2062" s="35" t="str">
        <f t="shared" si="545"/>
        <v/>
      </c>
      <c r="H2062" s="35" t="str">
        <f t="shared" si="546"/>
        <v/>
      </c>
      <c r="J2062" s="19">
        <v>2059</v>
      </c>
      <c r="K2062" s="30" t="str">
        <f t="shared" si="547"/>
        <v/>
      </c>
      <c r="L2062" s="77" t="str">
        <f t="shared" si="548"/>
        <v/>
      </c>
      <c r="M2062" s="27" t="str">
        <f t="shared" si="554"/>
        <v/>
      </c>
      <c r="N2062" s="22" t="str">
        <f t="shared" si="549"/>
        <v/>
      </c>
      <c r="O2062" s="28" t="str">
        <f t="shared" ca="1" si="550"/>
        <v/>
      </c>
      <c r="P2062" s="28" t="str">
        <f t="shared" ca="1" si="551"/>
        <v/>
      </c>
      <c r="Q2062" s="20" t="str">
        <f ca="1">IF(O2062="","",SUM($P$4:$P2062))</f>
        <v/>
      </c>
      <c r="R2062" s="28" t="e">
        <f t="shared" si="542"/>
        <v>#N/A</v>
      </c>
      <c r="S2062" s="77">
        <f ca="1">SUM(L$4:L2062)</f>
        <v>2.0942968194393936</v>
      </c>
      <c r="T2062" s="80">
        <f t="shared" ca="1" si="552"/>
        <v>1</v>
      </c>
      <c r="U2062" s="80" t="e">
        <f t="shared" ca="1" si="553"/>
        <v>#N/A</v>
      </c>
      <c r="V2062" s="2"/>
      <c r="W2062" s="2"/>
      <c r="X2062" s="2"/>
      <c r="Y2062" s="2"/>
      <c r="AB2062" s="6"/>
      <c r="AC2062" s="6"/>
    </row>
    <row r="2063" spans="1:29">
      <c r="A2063" s="74">
        <v>2.8488047010518001</v>
      </c>
      <c r="B2063" s="74">
        <v>26301</v>
      </c>
      <c r="C2063" s="35">
        <v>0</v>
      </c>
      <c r="D2063" s="35">
        <f t="shared" ca="1" si="543"/>
        <v>35</v>
      </c>
      <c r="E2063" s="35">
        <f t="shared" ca="1" si="544"/>
        <v>1.3846446124388249E-3</v>
      </c>
      <c r="F2063" s="35">
        <f ca="1">E2063*'Input Sheet'!$D$2/SUM(OFFSET($E$4,0,0,'Input Sheet'!$D$2))</f>
        <v>0.64579730197163909</v>
      </c>
      <c r="G2063" s="35" t="str">
        <f t="shared" si="545"/>
        <v/>
      </c>
      <c r="H2063" s="35" t="str">
        <f t="shared" si="546"/>
        <v/>
      </c>
      <c r="J2063" s="19">
        <v>2060</v>
      </c>
      <c r="K2063" s="30" t="str">
        <f t="shared" si="547"/>
        <v/>
      </c>
      <c r="L2063" s="77" t="str">
        <f t="shared" si="548"/>
        <v/>
      </c>
      <c r="M2063" s="27" t="str">
        <f t="shared" si="554"/>
        <v/>
      </c>
      <c r="N2063" s="22" t="str">
        <f t="shared" si="549"/>
        <v/>
      </c>
      <c r="O2063" s="28" t="str">
        <f t="shared" ca="1" si="550"/>
        <v/>
      </c>
      <c r="P2063" s="28" t="str">
        <f t="shared" ca="1" si="551"/>
        <v/>
      </c>
      <c r="Q2063" s="20" t="str">
        <f ca="1">IF(O2063="","",SUM($P$4:$P2063))</f>
        <v/>
      </c>
      <c r="R2063" s="28" t="e">
        <f t="shared" si="542"/>
        <v>#N/A</v>
      </c>
      <c r="S2063" s="77">
        <f ca="1">SUM(L$4:L2063)</f>
        <v>2.0942968194393936</v>
      </c>
      <c r="T2063" s="80">
        <f t="shared" ca="1" si="552"/>
        <v>1</v>
      </c>
      <c r="U2063" s="80" t="e">
        <f t="shared" ca="1" si="553"/>
        <v>#N/A</v>
      </c>
      <c r="V2063" s="2"/>
      <c r="W2063" s="2"/>
      <c r="X2063" s="2"/>
      <c r="Y2063" s="2"/>
      <c r="AB2063" s="6"/>
      <c r="AC2063" s="6"/>
    </row>
    <row r="2064" spans="1:29">
      <c r="A2064" s="74">
        <v>2.8407332346118102</v>
      </c>
      <c r="B2064" s="74">
        <v>26302</v>
      </c>
      <c r="C2064" s="35">
        <v>0</v>
      </c>
      <c r="D2064" s="35">
        <f t="shared" ca="1" si="543"/>
        <v>35</v>
      </c>
      <c r="E2064" s="35">
        <f t="shared" ca="1" si="544"/>
        <v>1.3846446124388249E-3</v>
      </c>
      <c r="F2064" s="35">
        <f ca="1">E2064*'Input Sheet'!$D$2/SUM(OFFSET($E$4,0,0,'Input Sheet'!$D$2))</f>
        <v>0.64579730197163909</v>
      </c>
      <c r="G2064" s="35" t="str">
        <f t="shared" si="545"/>
        <v/>
      </c>
      <c r="H2064" s="35" t="str">
        <f t="shared" si="546"/>
        <v/>
      </c>
      <c r="J2064" s="19">
        <v>2061</v>
      </c>
      <c r="K2064" s="30" t="str">
        <f t="shared" si="547"/>
        <v/>
      </c>
      <c r="L2064" s="77" t="str">
        <f t="shared" si="548"/>
        <v/>
      </c>
      <c r="M2064" s="27" t="str">
        <f t="shared" si="554"/>
        <v/>
      </c>
      <c r="N2064" s="22" t="str">
        <f t="shared" si="549"/>
        <v/>
      </c>
      <c r="O2064" s="28" t="str">
        <f t="shared" ca="1" si="550"/>
        <v/>
      </c>
      <c r="P2064" s="28" t="str">
        <f t="shared" ca="1" si="551"/>
        <v/>
      </c>
      <c r="Q2064" s="20" t="str">
        <f ca="1">IF(O2064="","",SUM($P$4:$P2064))</f>
        <v/>
      </c>
      <c r="R2064" s="28" t="e">
        <f t="shared" si="542"/>
        <v>#N/A</v>
      </c>
      <c r="S2064" s="77">
        <f ca="1">SUM(L$4:L2064)</f>
        <v>2.0942968194393936</v>
      </c>
      <c r="T2064" s="80">
        <f t="shared" ca="1" si="552"/>
        <v>1</v>
      </c>
      <c r="U2064" s="80" t="e">
        <f t="shared" ca="1" si="553"/>
        <v>#N/A</v>
      </c>
      <c r="V2064" s="2"/>
      <c r="W2064" s="2"/>
      <c r="X2064" s="2"/>
      <c r="Y2064" s="2"/>
      <c r="AB2064" s="6"/>
      <c r="AC2064" s="6"/>
    </row>
    <row r="2065" spans="1:29">
      <c r="A2065" s="74">
        <v>2.8407332346118102</v>
      </c>
      <c r="B2065" s="74">
        <v>26303</v>
      </c>
      <c r="C2065" s="35">
        <v>0</v>
      </c>
      <c r="D2065" s="35">
        <f t="shared" ca="1" si="543"/>
        <v>35</v>
      </c>
      <c r="E2065" s="35">
        <f t="shared" ca="1" si="544"/>
        <v>1.3846446124388249E-3</v>
      </c>
      <c r="F2065" s="35">
        <f ca="1">E2065*'Input Sheet'!$D$2/SUM(OFFSET($E$4,0,0,'Input Sheet'!$D$2))</f>
        <v>0.64579730197163909</v>
      </c>
      <c r="G2065" s="35" t="str">
        <f t="shared" si="545"/>
        <v/>
      </c>
      <c r="H2065" s="35" t="str">
        <f t="shared" si="546"/>
        <v/>
      </c>
      <c r="J2065" s="19">
        <v>2062</v>
      </c>
      <c r="K2065" s="30" t="str">
        <f t="shared" si="547"/>
        <v/>
      </c>
      <c r="L2065" s="77" t="str">
        <f t="shared" si="548"/>
        <v/>
      </c>
      <c r="M2065" s="27" t="str">
        <f t="shared" si="554"/>
        <v/>
      </c>
      <c r="N2065" s="22" t="str">
        <f t="shared" si="549"/>
        <v/>
      </c>
      <c r="O2065" s="28" t="str">
        <f t="shared" ca="1" si="550"/>
        <v/>
      </c>
      <c r="P2065" s="28" t="str">
        <f t="shared" ca="1" si="551"/>
        <v/>
      </c>
      <c r="Q2065" s="20" t="str">
        <f ca="1">IF(O2065="","",SUM($P$4:$P2065))</f>
        <v/>
      </c>
      <c r="R2065" s="28" t="e">
        <f t="shared" si="542"/>
        <v>#N/A</v>
      </c>
      <c r="S2065" s="77">
        <f ca="1">SUM(L$4:L2065)</f>
        <v>2.0942968194393936</v>
      </c>
      <c r="T2065" s="80">
        <f t="shared" ca="1" si="552"/>
        <v>1</v>
      </c>
      <c r="U2065" s="80" t="e">
        <f t="shared" ca="1" si="553"/>
        <v>#N/A</v>
      </c>
      <c r="V2065" s="2"/>
      <c r="W2065" s="2"/>
      <c r="X2065" s="2"/>
      <c r="Y2065" s="2"/>
      <c r="AB2065" s="6"/>
      <c r="AC2065" s="6"/>
    </row>
    <row r="2066" spans="1:29">
      <c r="A2066" s="74">
        <v>2.8721562727482901</v>
      </c>
      <c r="B2066" s="74">
        <v>26309</v>
      </c>
      <c r="C2066" s="35">
        <v>0</v>
      </c>
      <c r="D2066" s="35">
        <f t="shared" ca="1" si="543"/>
        <v>36</v>
      </c>
      <c r="E2066" s="35">
        <f t="shared" ca="1" si="544"/>
        <v>1.6752490372716649E-3</v>
      </c>
      <c r="F2066" s="35">
        <f ca="1">E2066*'Input Sheet'!$D$2/SUM(OFFSET($E$4,0,0,'Input Sheet'!$D$2))</f>
        <v>0.78133500732371164</v>
      </c>
      <c r="G2066" s="35" t="str">
        <f t="shared" si="545"/>
        <v/>
      </c>
      <c r="H2066" s="35" t="str">
        <f t="shared" si="546"/>
        <v/>
      </c>
      <c r="J2066" s="19">
        <v>2063</v>
      </c>
      <c r="K2066" s="30" t="str">
        <f t="shared" si="547"/>
        <v/>
      </c>
      <c r="L2066" s="77" t="str">
        <f t="shared" si="548"/>
        <v/>
      </c>
      <c r="M2066" s="27" t="str">
        <f t="shared" si="554"/>
        <v/>
      </c>
      <c r="N2066" s="22" t="str">
        <f t="shared" si="549"/>
        <v/>
      </c>
      <c r="O2066" s="28" t="str">
        <f t="shared" ca="1" si="550"/>
        <v/>
      </c>
      <c r="P2066" s="28" t="str">
        <f t="shared" ca="1" si="551"/>
        <v/>
      </c>
      <c r="Q2066" s="20" t="str">
        <f ca="1">IF(O2066="","",SUM($P$4:$P2066))</f>
        <v/>
      </c>
      <c r="R2066" s="28" t="e">
        <f t="shared" si="542"/>
        <v>#N/A</v>
      </c>
      <c r="S2066" s="77">
        <f ca="1">SUM(L$4:L2066)</f>
        <v>2.0942968194393936</v>
      </c>
      <c r="T2066" s="80">
        <f t="shared" ca="1" si="552"/>
        <v>1</v>
      </c>
      <c r="U2066" s="80" t="e">
        <f t="shared" ca="1" si="553"/>
        <v>#N/A</v>
      </c>
      <c r="V2066" s="2"/>
      <c r="W2066" s="2"/>
      <c r="X2066" s="2"/>
      <c r="Y2066" s="2"/>
      <c r="AB2066" s="6"/>
      <c r="AC2066" s="6"/>
    </row>
    <row r="2067" spans="1:29">
      <c r="A2067" s="74">
        <v>2.6211762817750399</v>
      </c>
      <c r="B2067" s="74">
        <v>26318</v>
      </c>
      <c r="C2067" s="35">
        <v>0</v>
      </c>
      <c r="D2067" s="35">
        <f t="shared" ca="1" si="543"/>
        <v>30</v>
      </c>
      <c r="E2067" s="35">
        <f t="shared" ca="1" si="544"/>
        <v>1.2681791777477088E-3</v>
      </c>
      <c r="F2067" s="35">
        <f ca="1">E2067*'Input Sheet'!$D$2/SUM(OFFSET($E$4,0,0,'Input Sheet'!$D$2))</f>
        <v>0.59147790274037981</v>
      </c>
      <c r="G2067" s="35" t="str">
        <f t="shared" si="545"/>
        <v/>
      </c>
      <c r="H2067" s="35" t="str">
        <f t="shared" si="546"/>
        <v/>
      </c>
      <c r="J2067" s="19">
        <v>2064</v>
      </c>
      <c r="K2067" s="30" t="str">
        <f t="shared" si="547"/>
        <v/>
      </c>
      <c r="L2067" s="77" t="str">
        <f t="shared" si="548"/>
        <v/>
      </c>
      <c r="M2067" s="27" t="str">
        <f t="shared" si="554"/>
        <v/>
      </c>
      <c r="N2067" s="22" t="str">
        <f t="shared" si="549"/>
        <v/>
      </c>
      <c r="O2067" s="28" t="str">
        <f t="shared" ca="1" si="550"/>
        <v/>
      </c>
      <c r="P2067" s="28" t="str">
        <f t="shared" ca="1" si="551"/>
        <v/>
      </c>
      <c r="Q2067" s="20" t="str">
        <f ca="1">IF(O2067="","",SUM($P$4:$P2067))</f>
        <v/>
      </c>
      <c r="R2067" s="28" t="e">
        <f t="shared" si="542"/>
        <v>#N/A</v>
      </c>
      <c r="S2067" s="77">
        <f ca="1">SUM(L$4:L2067)</f>
        <v>2.0942968194393936</v>
      </c>
      <c r="T2067" s="80">
        <f t="shared" ca="1" si="552"/>
        <v>1</v>
      </c>
      <c r="U2067" s="80" t="e">
        <f t="shared" ca="1" si="553"/>
        <v>#N/A</v>
      </c>
      <c r="V2067" s="2"/>
      <c r="W2067" s="2"/>
      <c r="X2067" s="2"/>
      <c r="Y2067" s="2"/>
      <c r="AB2067" s="6"/>
      <c r="AC2067" s="6"/>
    </row>
    <row r="2068" spans="1:29">
      <c r="A2068" s="74">
        <v>2.69108149212297</v>
      </c>
      <c r="B2068" s="74">
        <v>26324</v>
      </c>
      <c r="C2068" s="35">
        <v>0</v>
      </c>
      <c r="D2068" s="35">
        <f t="shared" ca="1" si="543"/>
        <v>32</v>
      </c>
      <c r="E2068" s="35">
        <f t="shared" ca="1" si="544"/>
        <v>9.4891728684618783E-4</v>
      </c>
      <c r="F2068" s="35">
        <f ca="1">E2068*'Input Sheet'!$D$2/SUM(OFFSET($E$4,0,0,'Input Sheet'!$D$2))</f>
        <v>0.44257437477776673</v>
      </c>
      <c r="G2068" s="35" t="str">
        <f t="shared" si="545"/>
        <v/>
      </c>
      <c r="H2068" s="35" t="str">
        <f t="shared" si="546"/>
        <v/>
      </c>
      <c r="J2068" s="19">
        <v>2065</v>
      </c>
      <c r="K2068" s="30" t="str">
        <f t="shared" si="547"/>
        <v/>
      </c>
      <c r="L2068" s="77" t="str">
        <f t="shared" si="548"/>
        <v/>
      </c>
      <c r="M2068" s="27" t="str">
        <f t="shared" si="554"/>
        <v/>
      </c>
      <c r="N2068" s="22" t="str">
        <f t="shared" si="549"/>
        <v/>
      </c>
      <c r="O2068" s="28" t="str">
        <f t="shared" ca="1" si="550"/>
        <v/>
      </c>
      <c r="P2068" s="28" t="str">
        <f t="shared" ca="1" si="551"/>
        <v/>
      </c>
      <c r="Q2068" s="20" t="str">
        <f ca="1">IF(O2068="","",SUM($P$4:$P2068))</f>
        <v/>
      </c>
      <c r="R2068" s="28" t="e">
        <f t="shared" si="542"/>
        <v>#N/A</v>
      </c>
      <c r="S2068" s="77">
        <f ca="1">SUM(L$4:L2068)</f>
        <v>2.0942968194393936</v>
      </c>
      <c r="T2068" s="80">
        <f t="shared" ca="1" si="552"/>
        <v>1</v>
      </c>
      <c r="U2068" s="80" t="e">
        <f t="shared" ca="1" si="553"/>
        <v>#N/A</v>
      </c>
      <c r="V2068" s="2"/>
      <c r="W2068" s="2"/>
      <c r="X2068" s="2"/>
      <c r="Y2068" s="2"/>
      <c r="AB2068" s="6"/>
      <c r="AC2068" s="6"/>
    </row>
    <row r="2069" spans="1:29">
      <c r="A2069" s="74">
        <v>3.2153731527834202</v>
      </c>
      <c r="B2069" s="74">
        <v>26359</v>
      </c>
      <c r="C2069" s="35">
        <v>0</v>
      </c>
      <c r="D2069" s="35">
        <f t="shared" ca="1" si="543"/>
        <v>43</v>
      </c>
      <c r="E2069" s="35">
        <f t="shared" ca="1" si="544"/>
        <v>2.8871313195532947E-3</v>
      </c>
      <c r="F2069" s="35">
        <f ca="1">E2069*'Input Sheet'!$D$2/SUM(OFFSET($E$4,0,0,'Input Sheet'!$D$2))</f>
        <v>1.346556076451503</v>
      </c>
      <c r="G2069" s="35" t="str">
        <f t="shared" si="545"/>
        <v/>
      </c>
      <c r="H2069" s="35" t="str">
        <f t="shared" si="546"/>
        <v/>
      </c>
      <c r="J2069" s="19">
        <v>2066</v>
      </c>
      <c r="K2069" s="30" t="str">
        <f t="shared" si="547"/>
        <v/>
      </c>
      <c r="L2069" s="77" t="str">
        <f t="shared" si="548"/>
        <v/>
      </c>
      <c r="M2069" s="27" t="str">
        <f t="shared" si="554"/>
        <v/>
      </c>
      <c r="N2069" s="22" t="str">
        <f t="shared" si="549"/>
        <v/>
      </c>
      <c r="O2069" s="28" t="str">
        <f t="shared" ca="1" si="550"/>
        <v/>
      </c>
      <c r="P2069" s="28" t="str">
        <f t="shared" ca="1" si="551"/>
        <v/>
      </c>
      <c r="Q2069" s="20" t="str">
        <f ca="1">IF(O2069="","",SUM($P$4:$P2069))</f>
        <v/>
      </c>
      <c r="R2069" s="28" t="e">
        <f t="shared" si="542"/>
        <v>#N/A</v>
      </c>
      <c r="S2069" s="77">
        <f ca="1">SUM(L$4:L2069)</f>
        <v>2.0942968194393936</v>
      </c>
      <c r="T2069" s="80">
        <f t="shared" ca="1" si="552"/>
        <v>1</v>
      </c>
      <c r="U2069" s="80" t="e">
        <f t="shared" ca="1" si="553"/>
        <v>#N/A</v>
      </c>
      <c r="V2069" s="2"/>
      <c r="W2069" s="2"/>
      <c r="X2069" s="2"/>
      <c r="Y2069" s="2"/>
      <c r="AB2069" s="6"/>
      <c r="AC2069" s="6"/>
    </row>
    <row r="2070" spans="1:29">
      <c r="A2070" s="74">
        <v>3.12188798510368</v>
      </c>
      <c r="B2070" s="74">
        <v>26360</v>
      </c>
      <c r="C2070" s="35">
        <v>0</v>
      </c>
      <c r="D2070" s="35">
        <f t="shared" ca="1" si="543"/>
        <v>41</v>
      </c>
      <c r="E2070" s="35">
        <f t="shared" ca="1" si="544"/>
        <v>1.9955172355736006E-3</v>
      </c>
      <c r="F2070" s="35">
        <f ca="1">E2070*'Input Sheet'!$D$2/SUM(OFFSET($E$4,0,0,'Input Sheet'!$D$2))</f>
        <v>0.93070787637089158</v>
      </c>
      <c r="G2070" s="35" t="str">
        <f t="shared" si="545"/>
        <v/>
      </c>
      <c r="H2070" s="35" t="str">
        <f t="shared" si="546"/>
        <v/>
      </c>
      <c r="J2070" s="19">
        <v>2067</v>
      </c>
      <c r="K2070" s="30" t="str">
        <f t="shared" si="547"/>
        <v/>
      </c>
      <c r="L2070" s="77" t="str">
        <f t="shared" si="548"/>
        <v/>
      </c>
      <c r="M2070" s="27" t="str">
        <f t="shared" si="554"/>
        <v/>
      </c>
      <c r="N2070" s="22" t="str">
        <f t="shared" si="549"/>
        <v/>
      </c>
      <c r="O2070" s="28" t="str">
        <f t="shared" ca="1" si="550"/>
        <v/>
      </c>
      <c r="P2070" s="28" t="str">
        <f t="shared" ca="1" si="551"/>
        <v/>
      </c>
      <c r="Q2070" s="20" t="str">
        <f ca="1">IF(O2070="","",SUM($P$4:$P2070))</f>
        <v/>
      </c>
      <c r="R2070" s="28" t="e">
        <f t="shared" si="542"/>
        <v>#N/A</v>
      </c>
      <c r="S2070" s="77">
        <f ca="1">SUM(L$4:L2070)</f>
        <v>2.0942968194393936</v>
      </c>
      <c r="T2070" s="80">
        <f t="shared" ca="1" si="552"/>
        <v>1</v>
      </c>
      <c r="U2070" s="80" t="e">
        <f t="shared" ca="1" si="553"/>
        <v>#N/A</v>
      </c>
      <c r="V2070" s="2"/>
      <c r="W2070" s="2"/>
      <c r="X2070" s="2"/>
      <c r="Y2070" s="2"/>
      <c r="AB2070" s="6"/>
      <c r="AC2070" s="6"/>
    </row>
    <row r="2071" spans="1:29">
      <c r="A2071" s="74">
        <v>2.7528164311882701</v>
      </c>
      <c r="B2071" s="74">
        <v>26361</v>
      </c>
      <c r="C2071" s="35">
        <v>0</v>
      </c>
      <c r="D2071" s="35">
        <f t="shared" ca="1" si="543"/>
        <v>33</v>
      </c>
      <c r="E2071" s="35">
        <f t="shared" ca="1" si="544"/>
        <v>1.1903085264824986E-3</v>
      </c>
      <c r="F2071" s="35">
        <f ca="1">E2071*'Input Sheet'!$D$2/SUM(OFFSET($E$4,0,0,'Input Sheet'!$D$2))</f>
        <v>0.55515908415105819</v>
      </c>
      <c r="G2071" s="35" t="str">
        <f t="shared" si="545"/>
        <v/>
      </c>
      <c r="H2071" s="35" t="str">
        <f t="shared" si="546"/>
        <v/>
      </c>
      <c r="J2071" s="19">
        <v>2068</v>
      </c>
      <c r="K2071" s="30" t="str">
        <f t="shared" si="547"/>
        <v/>
      </c>
      <c r="L2071" s="77" t="str">
        <f t="shared" si="548"/>
        <v/>
      </c>
      <c r="M2071" s="27" t="str">
        <f t="shared" si="554"/>
        <v/>
      </c>
      <c r="N2071" s="22" t="str">
        <f t="shared" si="549"/>
        <v/>
      </c>
      <c r="O2071" s="28" t="str">
        <f t="shared" ca="1" si="550"/>
        <v/>
      </c>
      <c r="P2071" s="28" t="str">
        <f t="shared" ca="1" si="551"/>
        <v/>
      </c>
      <c r="Q2071" s="20" t="str">
        <f ca="1">IF(O2071="","",SUM($P$4:$P2071))</f>
        <v/>
      </c>
      <c r="R2071" s="28" t="e">
        <f t="shared" si="542"/>
        <v>#N/A</v>
      </c>
      <c r="S2071" s="77">
        <f ca="1">SUM(L$4:L2071)</f>
        <v>2.0942968194393936</v>
      </c>
      <c r="T2071" s="80">
        <f t="shared" ca="1" si="552"/>
        <v>1</v>
      </c>
      <c r="U2071" s="80" t="e">
        <f t="shared" ca="1" si="553"/>
        <v>#N/A</v>
      </c>
      <c r="V2071" s="2"/>
      <c r="W2071" s="2"/>
      <c r="X2071" s="2"/>
      <c r="Y2071" s="2"/>
      <c r="AB2071" s="6"/>
      <c r="AC2071" s="6"/>
    </row>
    <row r="2072" spans="1:29">
      <c r="A2072" s="74">
        <v>2.74663419893758</v>
      </c>
      <c r="B2072" s="74">
        <v>26363</v>
      </c>
      <c r="C2072" s="35">
        <v>0</v>
      </c>
      <c r="D2072" s="35">
        <f t="shared" ca="1" si="543"/>
        <v>33</v>
      </c>
      <c r="E2072" s="35">
        <f t="shared" ca="1" si="544"/>
        <v>1.1903085264824986E-3</v>
      </c>
      <c r="F2072" s="35">
        <f ca="1">E2072*'Input Sheet'!$D$2/SUM(OFFSET($E$4,0,0,'Input Sheet'!$D$2))</f>
        <v>0.55515908415105819</v>
      </c>
      <c r="G2072" s="35" t="str">
        <f t="shared" si="545"/>
        <v/>
      </c>
      <c r="H2072" s="35" t="str">
        <f t="shared" si="546"/>
        <v/>
      </c>
      <c r="J2072" s="19">
        <v>2069</v>
      </c>
      <c r="K2072" s="30" t="str">
        <f t="shared" si="547"/>
        <v/>
      </c>
      <c r="L2072" s="77" t="str">
        <f t="shared" si="548"/>
        <v/>
      </c>
      <c r="M2072" s="27" t="str">
        <f t="shared" si="554"/>
        <v/>
      </c>
      <c r="N2072" s="22" t="str">
        <f t="shared" si="549"/>
        <v/>
      </c>
      <c r="O2072" s="28" t="str">
        <f t="shared" ca="1" si="550"/>
        <v/>
      </c>
      <c r="P2072" s="28" t="str">
        <f t="shared" ca="1" si="551"/>
        <v/>
      </c>
      <c r="Q2072" s="20" t="str">
        <f ca="1">IF(O2072="","",SUM($P$4:$P2072))</f>
        <v/>
      </c>
      <c r="R2072" s="28" t="e">
        <f t="shared" ref="R2072:R2135" si="555">IF(N2072="",NA(),10^N2072)</f>
        <v>#N/A</v>
      </c>
      <c r="S2072" s="77">
        <f ca="1">SUM(L$4:L2072)</f>
        <v>2.0942968194393936</v>
      </c>
      <c r="T2072" s="80">
        <f t="shared" ca="1" si="552"/>
        <v>1</v>
      </c>
      <c r="U2072" s="80" t="e">
        <f t="shared" ca="1" si="553"/>
        <v>#N/A</v>
      </c>
      <c r="V2072" s="2"/>
      <c r="W2072" s="2"/>
      <c r="X2072" s="2"/>
      <c r="Y2072" s="2"/>
      <c r="AB2072" s="6"/>
      <c r="AC2072" s="6"/>
    </row>
    <row r="2073" spans="1:29">
      <c r="A2073" s="74">
        <v>3.0685568950723598</v>
      </c>
      <c r="B2073" s="74">
        <v>26364</v>
      </c>
      <c r="C2073" s="35">
        <v>0</v>
      </c>
      <c r="D2073" s="35">
        <f t="shared" ca="1" si="543"/>
        <v>40</v>
      </c>
      <c r="E2073" s="35">
        <f t="shared" ca="1" si="544"/>
        <v>1.8092689602533982E-3</v>
      </c>
      <c r="F2073" s="35">
        <f ca="1">E2073*'Input Sheet'!$D$2/SUM(OFFSET($E$4,0,0,'Input Sheet'!$D$2))</f>
        <v>0.84384180790960861</v>
      </c>
      <c r="G2073" s="35" t="str">
        <f t="shared" si="545"/>
        <v/>
      </c>
      <c r="H2073" s="35" t="str">
        <f t="shared" si="546"/>
        <v/>
      </c>
      <c r="J2073" s="19">
        <v>2070</v>
      </c>
      <c r="K2073" s="30" t="str">
        <f t="shared" si="547"/>
        <v/>
      </c>
      <c r="L2073" s="77" t="str">
        <f t="shared" si="548"/>
        <v/>
      </c>
      <c r="M2073" s="27" t="str">
        <f t="shared" si="554"/>
        <v/>
      </c>
      <c r="N2073" s="22" t="str">
        <f t="shared" si="549"/>
        <v/>
      </c>
      <c r="O2073" s="28" t="str">
        <f t="shared" ca="1" si="550"/>
        <v/>
      </c>
      <c r="P2073" s="28" t="str">
        <f t="shared" ca="1" si="551"/>
        <v/>
      </c>
      <c r="Q2073" s="20" t="str">
        <f ca="1">IF(O2073="","",SUM($P$4:$P2073))</f>
        <v/>
      </c>
      <c r="R2073" s="28" t="e">
        <f t="shared" si="555"/>
        <v>#N/A</v>
      </c>
      <c r="S2073" s="77">
        <f ca="1">SUM(L$4:L2073)</f>
        <v>2.0942968194393936</v>
      </c>
      <c r="T2073" s="80">
        <f t="shared" ca="1" si="552"/>
        <v>1</v>
      </c>
      <c r="U2073" s="80" t="e">
        <f t="shared" ca="1" si="553"/>
        <v>#N/A</v>
      </c>
      <c r="V2073" s="2"/>
      <c r="W2073" s="2"/>
      <c r="X2073" s="2"/>
      <c r="Y2073" s="2"/>
      <c r="AB2073" s="6"/>
      <c r="AC2073" s="6"/>
    </row>
    <row r="2074" spans="1:29">
      <c r="A2074" s="74">
        <v>3.2540644529143399</v>
      </c>
      <c r="B2074" s="74">
        <v>26368</v>
      </c>
      <c r="C2074" s="35">
        <v>0</v>
      </c>
      <c r="D2074" s="35">
        <f t="shared" ca="1" si="543"/>
        <v>44</v>
      </c>
      <c r="E2074" s="35">
        <f t="shared" ca="1" si="544"/>
        <v>4.3772636135162857E-3</v>
      </c>
      <c r="F2074" s="35">
        <f ca="1">E2074*'Input Sheet'!$D$2/SUM(OFFSET($E$4,0,0,'Input Sheet'!$D$2))</f>
        <v>2.0415527610716335</v>
      </c>
      <c r="G2074" s="35" t="str">
        <f t="shared" si="545"/>
        <v/>
      </c>
      <c r="H2074" s="35" t="str">
        <f t="shared" si="546"/>
        <v/>
      </c>
      <c r="J2074" s="19">
        <v>2071</v>
      </c>
      <c r="K2074" s="30" t="str">
        <f t="shared" si="547"/>
        <v/>
      </c>
      <c r="L2074" s="77" t="str">
        <f t="shared" si="548"/>
        <v/>
      </c>
      <c r="M2074" s="27" t="str">
        <f t="shared" si="554"/>
        <v/>
      </c>
      <c r="N2074" s="22" t="str">
        <f t="shared" si="549"/>
        <v/>
      </c>
      <c r="O2074" s="28" t="str">
        <f t="shared" ca="1" si="550"/>
        <v/>
      </c>
      <c r="P2074" s="28" t="str">
        <f t="shared" ca="1" si="551"/>
        <v/>
      </c>
      <c r="Q2074" s="20" t="str">
        <f ca="1">IF(O2074="","",SUM($P$4:$P2074))</f>
        <v/>
      </c>
      <c r="R2074" s="28" t="e">
        <f t="shared" si="555"/>
        <v>#N/A</v>
      </c>
      <c r="S2074" s="77">
        <f ca="1">SUM(L$4:L2074)</f>
        <v>2.0942968194393936</v>
      </c>
      <c r="T2074" s="80">
        <f t="shared" ca="1" si="552"/>
        <v>1</v>
      </c>
      <c r="U2074" s="80" t="e">
        <f t="shared" ca="1" si="553"/>
        <v>#N/A</v>
      </c>
      <c r="V2074" s="2"/>
      <c r="W2074" s="2"/>
      <c r="X2074" s="2"/>
      <c r="Y2074" s="2"/>
      <c r="AB2074" s="6"/>
      <c r="AC2074" s="6"/>
    </row>
    <row r="2075" spans="1:29">
      <c r="A2075" s="74">
        <v>2.9232440186302799</v>
      </c>
      <c r="B2075" s="74">
        <v>26370</v>
      </c>
      <c r="C2075" s="35">
        <v>0</v>
      </c>
      <c r="D2075" s="35">
        <f t="shared" ca="1" si="543"/>
        <v>37</v>
      </c>
      <c r="E2075" s="35">
        <f t="shared" ca="1" si="544"/>
        <v>1.8337185407973631E-3</v>
      </c>
      <c r="F2075" s="35">
        <f ca="1">E2075*'Input Sheet'!$D$2/SUM(OFFSET($E$4,0,0,'Input Sheet'!$D$2))</f>
        <v>0.85524507558406282</v>
      </c>
      <c r="G2075" s="35" t="str">
        <f t="shared" si="545"/>
        <v/>
      </c>
      <c r="H2075" s="35" t="str">
        <f t="shared" si="546"/>
        <v/>
      </c>
      <c r="J2075" s="19">
        <v>2072</v>
      </c>
      <c r="K2075" s="30" t="str">
        <f t="shared" si="547"/>
        <v/>
      </c>
      <c r="L2075" s="77" t="str">
        <f t="shared" si="548"/>
        <v/>
      </c>
      <c r="M2075" s="27" t="str">
        <f t="shared" si="554"/>
        <v/>
      </c>
      <c r="N2075" s="22" t="str">
        <f t="shared" si="549"/>
        <v/>
      </c>
      <c r="O2075" s="28" t="str">
        <f t="shared" ca="1" si="550"/>
        <v/>
      </c>
      <c r="P2075" s="28" t="str">
        <f t="shared" ca="1" si="551"/>
        <v/>
      </c>
      <c r="Q2075" s="20" t="str">
        <f ca="1">IF(O2075="","",SUM($P$4:$P2075))</f>
        <v/>
      </c>
      <c r="R2075" s="28" t="e">
        <f t="shared" si="555"/>
        <v>#N/A</v>
      </c>
      <c r="S2075" s="77">
        <f ca="1">SUM(L$4:L2075)</f>
        <v>2.0942968194393936</v>
      </c>
      <c r="T2075" s="80">
        <f t="shared" ca="1" si="552"/>
        <v>1</v>
      </c>
      <c r="U2075" s="80" t="e">
        <f t="shared" ca="1" si="553"/>
        <v>#N/A</v>
      </c>
      <c r="V2075" s="2"/>
      <c r="W2075" s="2"/>
      <c r="X2075" s="2"/>
      <c r="Y2075" s="2"/>
      <c r="AB2075" s="6"/>
      <c r="AC2075" s="6"/>
    </row>
    <row r="2076" spans="1:29">
      <c r="A2076" s="74">
        <v>3.6732974397596396</v>
      </c>
      <c r="B2076" s="74">
        <v>26371</v>
      </c>
      <c r="C2076" s="35">
        <v>0</v>
      </c>
      <c r="D2076" s="35">
        <f t="shared" ca="1" si="543"/>
        <v>52</v>
      </c>
      <c r="E2076" s="35">
        <f t="shared" ca="1" si="544"/>
        <v>4.5231724006334947E-2</v>
      </c>
      <c r="F2076" s="35">
        <f ca="1">E2076*'Input Sheet'!$D$2/SUM(OFFSET($E$4,0,0,'Input Sheet'!$D$2))</f>
        <v>21.096045197740214</v>
      </c>
      <c r="G2076" s="35" t="str">
        <f t="shared" si="545"/>
        <v/>
      </c>
      <c r="H2076" s="35" t="str">
        <f t="shared" si="546"/>
        <v/>
      </c>
      <c r="J2076" s="19">
        <v>2073</v>
      </c>
      <c r="K2076" s="30" t="str">
        <f t="shared" si="547"/>
        <v/>
      </c>
      <c r="L2076" s="77" t="str">
        <f t="shared" si="548"/>
        <v/>
      </c>
      <c r="M2076" s="27" t="str">
        <f t="shared" si="554"/>
        <v/>
      </c>
      <c r="N2076" s="22" t="str">
        <f t="shared" si="549"/>
        <v/>
      </c>
      <c r="O2076" s="28" t="str">
        <f t="shared" ca="1" si="550"/>
        <v/>
      </c>
      <c r="P2076" s="28" t="str">
        <f t="shared" ca="1" si="551"/>
        <v/>
      </c>
      <c r="Q2076" s="20" t="str">
        <f ca="1">IF(O2076="","",SUM($P$4:$P2076))</f>
        <v/>
      </c>
      <c r="R2076" s="28" t="e">
        <f t="shared" si="555"/>
        <v>#N/A</v>
      </c>
      <c r="S2076" s="77">
        <f ca="1">SUM(L$4:L2076)</f>
        <v>2.0942968194393936</v>
      </c>
      <c r="T2076" s="80">
        <f t="shared" ca="1" si="552"/>
        <v>1</v>
      </c>
      <c r="U2076" s="80" t="e">
        <f t="shared" ca="1" si="553"/>
        <v>#N/A</v>
      </c>
      <c r="V2076" s="2"/>
      <c r="W2076" s="2"/>
      <c r="X2076" s="2"/>
      <c r="Y2076" s="2"/>
      <c r="AB2076" s="6"/>
      <c r="AC2076" s="6"/>
    </row>
    <row r="2077" spans="1:29">
      <c r="A2077" s="74">
        <v>2.6954816764901999</v>
      </c>
      <c r="B2077" s="74">
        <v>26375</v>
      </c>
      <c r="C2077" s="35">
        <v>0</v>
      </c>
      <c r="D2077" s="35">
        <f t="shared" ca="1" si="543"/>
        <v>32</v>
      </c>
      <c r="E2077" s="35">
        <f t="shared" ca="1" si="544"/>
        <v>9.4891728684618783E-4</v>
      </c>
      <c r="F2077" s="35">
        <f ca="1">E2077*'Input Sheet'!$D$2/SUM(OFFSET($E$4,0,0,'Input Sheet'!$D$2))</f>
        <v>0.44257437477776673</v>
      </c>
      <c r="G2077" s="35" t="str">
        <f t="shared" si="545"/>
        <v/>
      </c>
      <c r="H2077" s="35" t="str">
        <f t="shared" si="546"/>
        <v/>
      </c>
      <c r="J2077" s="19">
        <v>2074</v>
      </c>
      <c r="K2077" s="30" t="str">
        <f t="shared" si="547"/>
        <v/>
      </c>
      <c r="L2077" s="77" t="str">
        <f t="shared" si="548"/>
        <v/>
      </c>
      <c r="M2077" s="27" t="str">
        <f t="shared" si="554"/>
        <v/>
      </c>
      <c r="N2077" s="22" t="str">
        <f t="shared" si="549"/>
        <v/>
      </c>
      <c r="O2077" s="28" t="str">
        <f t="shared" ca="1" si="550"/>
        <v/>
      </c>
      <c r="P2077" s="28" t="str">
        <f t="shared" ca="1" si="551"/>
        <v/>
      </c>
      <c r="Q2077" s="20" t="str">
        <f ca="1">IF(O2077="","",SUM($P$4:$P2077))</f>
        <v/>
      </c>
      <c r="R2077" s="28" t="e">
        <f t="shared" si="555"/>
        <v>#N/A</v>
      </c>
      <c r="S2077" s="77">
        <f ca="1">SUM(L$4:L2077)</f>
        <v>2.0942968194393936</v>
      </c>
      <c r="T2077" s="80">
        <f t="shared" ca="1" si="552"/>
        <v>1</v>
      </c>
      <c r="U2077" s="80" t="e">
        <f t="shared" ca="1" si="553"/>
        <v>#N/A</v>
      </c>
      <c r="V2077" s="2"/>
      <c r="W2077" s="2"/>
      <c r="X2077" s="2"/>
      <c r="Y2077" s="2"/>
      <c r="AB2077" s="6"/>
      <c r="AC2077" s="6"/>
    </row>
    <row r="2078" spans="1:29">
      <c r="A2078" s="74">
        <v>3.0433622780211298</v>
      </c>
      <c r="B2078" s="74">
        <v>26377</v>
      </c>
      <c r="C2078" s="35">
        <v>0</v>
      </c>
      <c r="D2078" s="35">
        <f t="shared" ca="1" si="543"/>
        <v>39</v>
      </c>
      <c r="E2078" s="35">
        <f t="shared" ca="1" si="544"/>
        <v>2.0559874548334071E-3</v>
      </c>
      <c r="F2078" s="35">
        <f ca="1">E2078*'Input Sheet'!$D$2/SUM(OFFSET($E$4,0,0,'Input Sheet'!$D$2))</f>
        <v>0.95891114535182798</v>
      </c>
      <c r="G2078" s="35" t="str">
        <f t="shared" si="545"/>
        <v/>
      </c>
      <c r="H2078" s="35" t="str">
        <f t="shared" si="546"/>
        <v/>
      </c>
      <c r="J2078" s="19">
        <v>2075</v>
      </c>
      <c r="K2078" s="30" t="str">
        <f t="shared" si="547"/>
        <v/>
      </c>
      <c r="L2078" s="77" t="str">
        <f t="shared" si="548"/>
        <v/>
      </c>
      <c r="M2078" s="27" t="str">
        <f t="shared" si="554"/>
        <v/>
      </c>
      <c r="N2078" s="22" t="str">
        <f t="shared" si="549"/>
        <v/>
      </c>
      <c r="O2078" s="28" t="str">
        <f t="shared" ca="1" si="550"/>
        <v/>
      </c>
      <c r="P2078" s="28" t="str">
        <f t="shared" ca="1" si="551"/>
        <v/>
      </c>
      <c r="Q2078" s="20" t="str">
        <f ca="1">IF(O2078="","",SUM($P$4:$P2078))</f>
        <v/>
      </c>
      <c r="R2078" s="28" t="e">
        <f t="shared" si="555"/>
        <v>#N/A</v>
      </c>
      <c r="S2078" s="77">
        <f ca="1">SUM(L$4:L2078)</f>
        <v>2.0942968194393936</v>
      </c>
      <c r="T2078" s="80">
        <f t="shared" ca="1" si="552"/>
        <v>1</v>
      </c>
      <c r="U2078" s="80" t="e">
        <f t="shared" ca="1" si="553"/>
        <v>#N/A</v>
      </c>
      <c r="V2078" s="2"/>
      <c r="W2078" s="2"/>
      <c r="X2078" s="2"/>
      <c r="Y2078" s="2"/>
      <c r="AB2078" s="6"/>
      <c r="AC2078" s="6"/>
    </row>
    <row r="2079" spans="1:29">
      <c r="A2079" s="74">
        <v>2.6839471307515099</v>
      </c>
      <c r="B2079" s="74">
        <v>26379</v>
      </c>
      <c r="C2079" s="35">
        <v>0</v>
      </c>
      <c r="D2079" s="35">
        <f t="shared" ca="1" si="543"/>
        <v>32</v>
      </c>
      <c r="E2079" s="35">
        <f t="shared" ca="1" si="544"/>
        <v>9.4891728684618783E-4</v>
      </c>
      <c r="F2079" s="35">
        <f ca="1">E2079*'Input Sheet'!$D$2/SUM(OFFSET($E$4,0,0,'Input Sheet'!$D$2))</f>
        <v>0.44257437477776673</v>
      </c>
      <c r="G2079" s="35" t="str">
        <f t="shared" si="545"/>
        <v/>
      </c>
      <c r="H2079" s="35" t="str">
        <f t="shared" si="546"/>
        <v/>
      </c>
      <c r="J2079" s="19">
        <v>2076</v>
      </c>
      <c r="K2079" s="30" t="str">
        <f t="shared" si="547"/>
        <v/>
      </c>
      <c r="L2079" s="77" t="str">
        <f t="shared" si="548"/>
        <v/>
      </c>
      <c r="M2079" s="27" t="str">
        <f t="shared" si="554"/>
        <v/>
      </c>
      <c r="N2079" s="22" t="str">
        <f t="shared" si="549"/>
        <v/>
      </c>
      <c r="O2079" s="28" t="str">
        <f t="shared" ca="1" si="550"/>
        <v/>
      </c>
      <c r="P2079" s="28" t="str">
        <f t="shared" ca="1" si="551"/>
        <v/>
      </c>
      <c r="Q2079" s="20" t="str">
        <f ca="1">IF(O2079="","",SUM($P$4:$P2079))</f>
        <v/>
      </c>
      <c r="R2079" s="28" t="e">
        <f t="shared" si="555"/>
        <v>#N/A</v>
      </c>
      <c r="S2079" s="77">
        <f ca="1">SUM(L$4:L2079)</f>
        <v>2.0942968194393936</v>
      </c>
      <c r="T2079" s="80">
        <f t="shared" ca="1" si="552"/>
        <v>1</v>
      </c>
      <c r="U2079" s="80" t="e">
        <f t="shared" ca="1" si="553"/>
        <v>#N/A</v>
      </c>
      <c r="V2079" s="2"/>
      <c r="W2079" s="2"/>
      <c r="X2079" s="2"/>
      <c r="Y2079" s="2"/>
      <c r="AB2079" s="6"/>
      <c r="AC2079" s="6"/>
    </row>
    <row r="2080" spans="1:29">
      <c r="A2080" s="74">
        <v>2.7007037171450201</v>
      </c>
      <c r="B2080" s="74">
        <v>26386</v>
      </c>
      <c r="C2080" s="35">
        <v>0</v>
      </c>
      <c r="D2080" s="35">
        <f t="shared" ca="1" si="543"/>
        <v>32</v>
      </c>
      <c r="E2080" s="35">
        <f t="shared" ca="1" si="544"/>
        <v>9.4891728684618783E-4</v>
      </c>
      <c r="F2080" s="35">
        <f ca="1">E2080*'Input Sheet'!$D$2/SUM(OFFSET($E$4,0,0,'Input Sheet'!$D$2))</f>
        <v>0.44257437477776673</v>
      </c>
      <c r="G2080" s="35" t="str">
        <f t="shared" si="545"/>
        <v/>
      </c>
      <c r="H2080" s="35" t="str">
        <f t="shared" si="546"/>
        <v/>
      </c>
      <c r="J2080" s="19">
        <v>2077</v>
      </c>
      <c r="K2080" s="30" t="str">
        <f t="shared" si="547"/>
        <v/>
      </c>
      <c r="L2080" s="77" t="str">
        <f t="shared" si="548"/>
        <v/>
      </c>
      <c r="M2080" s="27" t="str">
        <f t="shared" si="554"/>
        <v/>
      </c>
      <c r="N2080" s="22" t="str">
        <f t="shared" si="549"/>
        <v/>
      </c>
      <c r="O2080" s="28" t="str">
        <f t="shared" ca="1" si="550"/>
        <v/>
      </c>
      <c r="P2080" s="28" t="str">
        <f t="shared" ca="1" si="551"/>
        <v/>
      </c>
      <c r="Q2080" s="20" t="str">
        <f ca="1">IF(O2080="","",SUM($P$4:$P2080))</f>
        <v/>
      </c>
      <c r="R2080" s="28" t="e">
        <f t="shared" si="555"/>
        <v>#N/A</v>
      </c>
      <c r="S2080" s="77">
        <f ca="1">SUM(L$4:L2080)</f>
        <v>2.0942968194393936</v>
      </c>
      <c r="T2080" s="80">
        <f t="shared" ca="1" si="552"/>
        <v>1</v>
      </c>
      <c r="U2080" s="80" t="e">
        <f t="shared" ca="1" si="553"/>
        <v>#N/A</v>
      </c>
      <c r="V2080" s="2"/>
      <c r="W2080" s="2"/>
      <c r="X2080" s="2"/>
      <c r="Y2080" s="2"/>
      <c r="AB2080" s="6"/>
      <c r="AC2080" s="6"/>
    </row>
    <row r="2081" spans="1:29">
      <c r="A2081" s="74">
        <v>2.5954962218255702</v>
      </c>
      <c r="B2081" s="74">
        <v>26387</v>
      </c>
      <c r="C2081" s="35">
        <v>0</v>
      </c>
      <c r="D2081" s="35">
        <f t="shared" ca="1" si="543"/>
        <v>30</v>
      </c>
      <c r="E2081" s="35">
        <f t="shared" ca="1" si="544"/>
        <v>1.2681791777477088E-3</v>
      </c>
      <c r="F2081" s="35">
        <f ca="1">E2081*'Input Sheet'!$D$2/SUM(OFFSET($E$4,0,0,'Input Sheet'!$D$2))</f>
        <v>0.59147790274037981</v>
      </c>
      <c r="G2081" s="35" t="str">
        <f t="shared" si="545"/>
        <v/>
      </c>
      <c r="H2081" s="35" t="str">
        <f t="shared" si="546"/>
        <v/>
      </c>
      <c r="J2081" s="19">
        <v>2078</v>
      </c>
      <c r="K2081" s="30" t="str">
        <f t="shared" si="547"/>
        <v/>
      </c>
      <c r="L2081" s="77" t="str">
        <f t="shared" si="548"/>
        <v/>
      </c>
      <c r="M2081" s="27" t="str">
        <f t="shared" si="554"/>
        <v/>
      </c>
      <c r="N2081" s="22" t="str">
        <f t="shared" si="549"/>
        <v/>
      </c>
      <c r="O2081" s="28" t="str">
        <f t="shared" ca="1" si="550"/>
        <v/>
      </c>
      <c r="P2081" s="28" t="str">
        <f t="shared" ca="1" si="551"/>
        <v/>
      </c>
      <c r="Q2081" s="20" t="str">
        <f ca="1">IF(O2081="","",SUM($P$4:$P2081))</f>
        <v/>
      </c>
      <c r="R2081" s="28" t="e">
        <f t="shared" si="555"/>
        <v>#N/A</v>
      </c>
      <c r="S2081" s="77">
        <f ca="1">SUM(L$4:L2081)</f>
        <v>2.0942968194393936</v>
      </c>
      <c r="T2081" s="80">
        <f t="shared" ca="1" si="552"/>
        <v>1</v>
      </c>
      <c r="U2081" s="80" t="e">
        <f t="shared" ca="1" si="553"/>
        <v>#N/A</v>
      </c>
      <c r="V2081" s="2"/>
      <c r="W2081" s="2"/>
      <c r="X2081" s="2"/>
      <c r="Y2081" s="2"/>
      <c r="AB2081" s="6"/>
      <c r="AC2081" s="6"/>
    </row>
    <row r="2082" spans="1:29">
      <c r="A2082" s="74">
        <v>2.6711728427150798</v>
      </c>
      <c r="B2082" s="74">
        <v>26388</v>
      </c>
      <c r="C2082" s="35">
        <v>0</v>
      </c>
      <c r="D2082" s="35">
        <f t="shared" ca="1" si="543"/>
        <v>31</v>
      </c>
      <c r="E2082" s="35">
        <f t="shared" ca="1" si="544"/>
        <v>1.2923349716095702E-3</v>
      </c>
      <c r="F2082" s="35">
        <f ca="1">E2082*'Input Sheet'!$D$2/SUM(OFFSET($E$4,0,0,'Input Sheet'!$D$2))</f>
        <v>0.60274414850686331</v>
      </c>
      <c r="G2082" s="35" t="str">
        <f t="shared" si="545"/>
        <v/>
      </c>
      <c r="H2082" s="35" t="str">
        <f t="shared" si="546"/>
        <v/>
      </c>
      <c r="J2082" s="19">
        <v>2079</v>
      </c>
      <c r="K2082" s="30" t="str">
        <f t="shared" si="547"/>
        <v/>
      </c>
      <c r="L2082" s="77" t="str">
        <f t="shared" si="548"/>
        <v/>
      </c>
      <c r="M2082" s="27" t="str">
        <f t="shared" si="554"/>
        <v/>
      </c>
      <c r="N2082" s="22" t="str">
        <f t="shared" si="549"/>
        <v/>
      </c>
      <c r="O2082" s="28" t="str">
        <f t="shared" ca="1" si="550"/>
        <v/>
      </c>
      <c r="P2082" s="28" t="str">
        <f t="shared" ca="1" si="551"/>
        <v/>
      </c>
      <c r="Q2082" s="20" t="str">
        <f ca="1">IF(O2082="","",SUM($P$4:$P2082))</f>
        <v/>
      </c>
      <c r="R2082" s="28" t="e">
        <f t="shared" si="555"/>
        <v>#N/A</v>
      </c>
      <c r="S2082" s="77">
        <f ca="1">SUM(L$4:L2082)</f>
        <v>2.0942968194393936</v>
      </c>
      <c r="T2082" s="80">
        <f t="shared" ca="1" si="552"/>
        <v>1</v>
      </c>
      <c r="U2082" s="80" t="e">
        <f t="shared" ca="1" si="553"/>
        <v>#N/A</v>
      </c>
      <c r="V2082" s="2"/>
      <c r="W2082" s="2"/>
      <c r="X2082" s="2"/>
      <c r="Y2082" s="2"/>
      <c r="AB2082" s="6"/>
      <c r="AC2082" s="6"/>
    </row>
    <row r="2083" spans="1:29">
      <c r="A2083" s="74">
        <v>2.45024910831936</v>
      </c>
      <c r="B2083" s="74">
        <v>26595</v>
      </c>
      <c r="C2083" s="35">
        <v>0</v>
      </c>
      <c r="D2083" s="35">
        <f t="shared" ca="1" si="543"/>
        <v>27</v>
      </c>
      <c r="E2083" s="35">
        <f t="shared" ca="1" si="544"/>
        <v>8.077093572559813E-4</v>
      </c>
      <c r="F2083" s="35">
        <f ca="1">E2083*'Input Sheet'!$D$2/SUM(OFFSET($E$4,0,0,'Input Sheet'!$D$2))</f>
        <v>0.3767150928167895</v>
      </c>
      <c r="G2083" s="35" t="str">
        <f t="shared" si="545"/>
        <v/>
      </c>
      <c r="H2083" s="35" t="str">
        <f t="shared" si="546"/>
        <v/>
      </c>
      <c r="J2083" s="19">
        <v>2080</v>
      </c>
      <c r="K2083" s="30" t="str">
        <f t="shared" si="547"/>
        <v/>
      </c>
      <c r="L2083" s="77" t="str">
        <f t="shared" si="548"/>
        <v/>
      </c>
      <c r="M2083" s="27" t="str">
        <f t="shared" si="554"/>
        <v/>
      </c>
      <c r="N2083" s="22" t="str">
        <f t="shared" si="549"/>
        <v/>
      </c>
      <c r="O2083" s="28" t="str">
        <f t="shared" ca="1" si="550"/>
        <v/>
      </c>
      <c r="P2083" s="28" t="str">
        <f t="shared" ca="1" si="551"/>
        <v/>
      </c>
      <c r="Q2083" s="20" t="str">
        <f ca="1">IF(O2083="","",SUM($P$4:$P2083))</f>
        <v/>
      </c>
      <c r="R2083" s="28" t="e">
        <f t="shared" si="555"/>
        <v>#N/A</v>
      </c>
      <c r="S2083" s="77">
        <f ca="1">SUM(L$4:L2083)</f>
        <v>2.0942968194393936</v>
      </c>
      <c r="T2083" s="80">
        <f t="shared" ca="1" si="552"/>
        <v>1</v>
      </c>
      <c r="U2083" s="80" t="e">
        <f t="shared" ca="1" si="553"/>
        <v>#N/A</v>
      </c>
      <c r="V2083" s="2"/>
      <c r="W2083" s="2"/>
      <c r="X2083" s="2"/>
      <c r="Y2083" s="2"/>
      <c r="AB2083" s="6"/>
      <c r="AC2083" s="6"/>
    </row>
    <row r="2084" spans="1:29">
      <c r="A2084" s="74">
        <v>2.3463529744506402</v>
      </c>
      <c r="B2084" s="74">
        <v>26596</v>
      </c>
      <c r="C2084" s="35">
        <v>0</v>
      </c>
      <c r="D2084" s="35">
        <f t="shared" ca="1" si="543"/>
        <v>25</v>
      </c>
      <c r="E2084" s="35">
        <f t="shared" ca="1" si="544"/>
        <v>7.2564263111767296E-4</v>
      </c>
      <c r="F2084" s="35">
        <f ca="1">E2084*'Input Sheet'!$D$2/SUM(OFFSET($E$4,0,0,'Input Sheet'!$D$2))</f>
        <v>0.33843922777123336</v>
      </c>
      <c r="G2084" s="35" t="str">
        <f t="shared" si="545"/>
        <v/>
      </c>
      <c r="H2084" s="35" t="str">
        <f t="shared" si="546"/>
        <v/>
      </c>
      <c r="J2084" s="19">
        <v>2081</v>
      </c>
      <c r="K2084" s="30" t="str">
        <f t="shared" si="547"/>
        <v/>
      </c>
      <c r="L2084" s="77" t="str">
        <f t="shared" si="548"/>
        <v/>
      </c>
      <c r="M2084" s="27" t="str">
        <f t="shared" si="554"/>
        <v/>
      </c>
      <c r="N2084" s="22" t="str">
        <f t="shared" si="549"/>
        <v/>
      </c>
      <c r="O2084" s="28" t="str">
        <f t="shared" ca="1" si="550"/>
        <v/>
      </c>
      <c r="P2084" s="28" t="str">
        <f t="shared" ca="1" si="551"/>
        <v/>
      </c>
      <c r="Q2084" s="20" t="str">
        <f ca="1">IF(O2084="","",SUM($P$4:$P2084))</f>
        <v/>
      </c>
      <c r="R2084" s="28" t="e">
        <f t="shared" si="555"/>
        <v>#N/A</v>
      </c>
      <c r="S2084" s="77">
        <f ca="1">SUM(L$4:L2084)</f>
        <v>2.0942968194393936</v>
      </c>
      <c r="T2084" s="80">
        <f t="shared" ca="1" si="552"/>
        <v>1</v>
      </c>
      <c r="U2084" s="80" t="e">
        <f t="shared" ca="1" si="553"/>
        <v>#N/A</v>
      </c>
      <c r="V2084" s="2"/>
      <c r="W2084" s="2"/>
      <c r="X2084" s="2"/>
      <c r="Y2084" s="2"/>
      <c r="AB2084" s="6"/>
      <c r="AC2084" s="6"/>
    </row>
    <row r="2085" spans="1:29">
      <c r="A2085" s="74">
        <v>2.1522883443830598</v>
      </c>
      <c r="B2085" s="74">
        <v>26598</v>
      </c>
      <c r="C2085" s="35">
        <v>0</v>
      </c>
      <c r="D2085" s="35">
        <f t="shared" ca="1" si="543"/>
        <v>21</v>
      </c>
      <c r="E2085" s="35">
        <f t="shared" ca="1" si="544"/>
        <v>8.8113748064288871E-4</v>
      </c>
      <c r="F2085" s="35">
        <f ca="1">E2085*'Input Sheet'!$D$2/SUM(OFFSET($E$4,0,0,'Input Sheet'!$D$2))</f>
        <v>0.41096191943649768</v>
      </c>
      <c r="G2085" s="35" t="str">
        <f t="shared" si="545"/>
        <v/>
      </c>
      <c r="H2085" s="35" t="str">
        <f t="shared" si="546"/>
        <v/>
      </c>
      <c r="J2085" s="19">
        <v>2082</v>
      </c>
      <c r="K2085" s="30" t="str">
        <f t="shared" si="547"/>
        <v/>
      </c>
      <c r="L2085" s="77" t="str">
        <f t="shared" si="548"/>
        <v/>
      </c>
      <c r="M2085" s="27" t="str">
        <f t="shared" si="554"/>
        <v/>
      </c>
      <c r="N2085" s="22" t="str">
        <f t="shared" si="549"/>
        <v/>
      </c>
      <c r="O2085" s="28" t="str">
        <f t="shared" ca="1" si="550"/>
        <v/>
      </c>
      <c r="P2085" s="28" t="str">
        <f t="shared" ca="1" si="551"/>
        <v/>
      </c>
      <c r="Q2085" s="20" t="str">
        <f ca="1">IF(O2085="","",SUM($P$4:$P2085))</f>
        <v/>
      </c>
      <c r="R2085" s="28" t="e">
        <f t="shared" si="555"/>
        <v>#N/A</v>
      </c>
      <c r="S2085" s="77">
        <f ca="1">SUM(L$4:L2085)</f>
        <v>2.0942968194393936</v>
      </c>
      <c r="T2085" s="80">
        <f t="shared" ca="1" si="552"/>
        <v>1</v>
      </c>
      <c r="U2085" s="80" t="e">
        <f t="shared" ca="1" si="553"/>
        <v>#N/A</v>
      </c>
      <c r="V2085" s="2"/>
      <c r="W2085" s="2"/>
      <c r="X2085" s="2"/>
      <c r="Y2085" s="2"/>
      <c r="AB2085" s="6"/>
      <c r="AC2085" s="6"/>
    </row>
    <row r="2086" spans="1:29">
      <c r="A2086" s="74">
        <v>2.5831987739686202</v>
      </c>
      <c r="B2086" s="74">
        <v>26607</v>
      </c>
      <c r="C2086" s="35">
        <v>0</v>
      </c>
      <c r="D2086" s="35">
        <f t="shared" ca="1" si="543"/>
        <v>30</v>
      </c>
      <c r="E2086" s="35">
        <f t="shared" ca="1" si="544"/>
        <v>1.2681791777477088E-3</v>
      </c>
      <c r="F2086" s="35">
        <f ca="1">E2086*'Input Sheet'!$D$2/SUM(OFFSET($E$4,0,0,'Input Sheet'!$D$2))</f>
        <v>0.59147790274037981</v>
      </c>
      <c r="G2086" s="35" t="str">
        <f t="shared" si="545"/>
        <v/>
      </c>
      <c r="H2086" s="35" t="str">
        <f t="shared" si="546"/>
        <v/>
      </c>
      <c r="J2086" s="19">
        <v>2083</v>
      </c>
      <c r="K2086" s="30" t="str">
        <f t="shared" si="547"/>
        <v/>
      </c>
      <c r="L2086" s="77" t="str">
        <f t="shared" si="548"/>
        <v/>
      </c>
      <c r="M2086" s="27" t="str">
        <f t="shared" si="554"/>
        <v/>
      </c>
      <c r="N2086" s="22" t="str">
        <f t="shared" si="549"/>
        <v/>
      </c>
      <c r="O2086" s="28" t="str">
        <f t="shared" ca="1" si="550"/>
        <v/>
      </c>
      <c r="P2086" s="28" t="str">
        <f t="shared" ca="1" si="551"/>
        <v/>
      </c>
      <c r="Q2086" s="20" t="str">
        <f ca="1">IF(O2086="","",SUM($P$4:$P2086))</f>
        <v/>
      </c>
      <c r="R2086" s="28" t="e">
        <f t="shared" si="555"/>
        <v>#N/A</v>
      </c>
      <c r="S2086" s="77">
        <f ca="1">SUM(L$4:L2086)</f>
        <v>2.0942968194393936</v>
      </c>
      <c r="T2086" s="80">
        <f t="shared" ca="1" si="552"/>
        <v>1</v>
      </c>
      <c r="U2086" s="80" t="e">
        <f t="shared" ca="1" si="553"/>
        <v>#N/A</v>
      </c>
      <c r="V2086" s="2"/>
      <c r="W2086" s="2"/>
      <c r="X2086" s="2"/>
      <c r="Y2086" s="2"/>
      <c r="AB2086" s="6"/>
      <c r="AC2086" s="6"/>
    </row>
    <row r="2087" spans="1:29">
      <c r="A2087" s="74">
        <v>2.7160033436347999</v>
      </c>
      <c r="B2087" s="74">
        <v>26609</v>
      </c>
      <c r="C2087" s="35">
        <v>0</v>
      </c>
      <c r="D2087" s="35">
        <f t="shared" ca="1" si="543"/>
        <v>32</v>
      </c>
      <c r="E2087" s="35">
        <f t="shared" ca="1" si="544"/>
        <v>9.4891728684618783E-4</v>
      </c>
      <c r="F2087" s="35">
        <f ca="1">E2087*'Input Sheet'!$D$2/SUM(OFFSET($E$4,0,0,'Input Sheet'!$D$2))</f>
        <v>0.44257437477776673</v>
      </c>
      <c r="G2087" s="35" t="str">
        <f t="shared" si="545"/>
        <v/>
      </c>
      <c r="H2087" s="35" t="str">
        <f t="shared" si="546"/>
        <v/>
      </c>
      <c r="J2087" s="19">
        <v>2084</v>
      </c>
      <c r="K2087" s="30" t="str">
        <f t="shared" si="547"/>
        <v/>
      </c>
      <c r="L2087" s="77" t="str">
        <f t="shared" si="548"/>
        <v/>
      </c>
      <c r="M2087" s="27" t="str">
        <f t="shared" si="554"/>
        <v/>
      </c>
      <c r="N2087" s="22" t="str">
        <f t="shared" si="549"/>
        <v/>
      </c>
      <c r="O2087" s="28" t="str">
        <f t="shared" ca="1" si="550"/>
        <v/>
      </c>
      <c r="P2087" s="28" t="str">
        <f t="shared" ca="1" si="551"/>
        <v/>
      </c>
      <c r="Q2087" s="20" t="str">
        <f ca="1">IF(O2087="","",SUM($P$4:$P2087))</f>
        <v/>
      </c>
      <c r="R2087" s="28" t="e">
        <f t="shared" si="555"/>
        <v>#N/A</v>
      </c>
      <c r="S2087" s="77">
        <f ca="1">SUM(L$4:L2087)</f>
        <v>2.0942968194393936</v>
      </c>
      <c r="T2087" s="80">
        <f t="shared" ca="1" si="552"/>
        <v>1</v>
      </c>
      <c r="U2087" s="80" t="e">
        <f t="shared" ca="1" si="553"/>
        <v>#N/A</v>
      </c>
      <c r="V2087" s="2"/>
      <c r="W2087" s="2"/>
      <c r="X2087" s="2"/>
      <c r="Y2087" s="2"/>
      <c r="AB2087" s="6"/>
      <c r="AC2087" s="6"/>
    </row>
    <row r="2088" spans="1:29">
      <c r="A2088" s="74">
        <v>2.8859263398014301</v>
      </c>
      <c r="B2088" s="74">
        <v>26610</v>
      </c>
      <c r="C2088" s="35">
        <v>0</v>
      </c>
      <c r="D2088" s="35">
        <f t="shared" ca="1" si="543"/>
        <v>36</v>
      </c>
      <c r="E2088" s="35">
        <f t="shared" ca="1" si="544"/>
        <v>1.6752490372716649E-3</v>
      </c>
      <c r="F2088" s="35">
        <f ca="1">E2088*'Input Sheet'!$D$2/SUM(OFFSET($E$4,0,0,'Input Sheet'!$D$2))</f>
        <v>0.78133500732371164</v>
      </c>
      <c r="G2088" s="35" t="str">
        <f t="shared" si="545"/>
        <v/>
      </c>
      <c r="H2088" s="35" t="str">
        <f t="shared" si="546"/>
        <v/>
      </c>
      <c r="J2088" s="19">
        <v>2085</v>
      </c>
      <c r="K2088" s="30" t="str">
        <f t="shared" si="547"/>
        <v/>
      </c>
      <c r="L2088" s="77" t="str">
        <f t="shared" si="548"/>
        <v/>
      </c>
      <c r="M2088" s="27" t="str">
        <f t="shared" si="554"/>
        <v/>
      </c>
      <c r="N2088" s="22" t="str">
        <f t="shared" si="549"/>
        <v/>
      </c>
      <c r="O2088" s="28" t="str">
        <f t="shared" ca="1" si="550"/>
        <v/>
      </c>
      <c r="P2088" s="28" t="str">
        <f t="shared" ca="1" si="551"/>
        <v/>
      </c>
      <c r="Q2088" s="20" t="str">
        <f ca="1">IF(O2088="","",SUM($P$4:$P2088))</f>
        <v/>
      </c>
      <c r="R2088" s="28" t="e">
        <f t="shared" si="555"/>
        <v>#N/A</v>
      </c>
      <c r="S2088" s="77">
        <f ca="1">SUM(L$4:L2088)</f>
        <v>2.0942968194393936</v>
      </c>
      <c r="T2088" s="80">
        <f t="shared" ca="1" si="552"/>
        <v>1</v>
      </c>
      <c r="U2088" s="80" t="e">
        <f t="shared" ca="1" si="553"/>
        <v>#N/A</v>
      </c>
      <c r="V2088" s="2"/>
      <c r="W2088" s="2"/>
      <c r="X2088" s="2"/>
      <c r="Y2088" s="2"/>
      <c r="AB2088" s="6"/>
      <c r="AC2088" s="6"/>
    </row>
    <row r="2089" spans="1:29">
      <c r="A2089" s="74">
        <v>2.7730546933642599</v>
      </c>
      <c r="B2089" s="74">
        <v>26611</v>
      </c>
      <c r="C2089" s="35">
        <v>0</v>
      </c>
      <c r="D2089" s="35">
        <f t="shared" ca="1" si="543"/>
        <v>34</v>
      </c>
      <c r="E2089" s="35">
        <f t="shared" ca="1" si="544"/>
        <v>1.3846446124388249E-3</v>
      </c>
      <c r="F2089" s="35">
        <f ca="1">E2089*'Input Sheet'!$D$2/SUM(OFFSET($E$4,0,0,'Input Sheet'!$D$2))</f>
        <v>0.64579730197163909</v>
      </c>
      <c r="G2089" s="35" t="str">
        <f t="shared" si="545"/>
        <v/>
      </c>
      <c r="H2089" s="35" t="str">
        <f t="shared" si="546"/>
        <v/>
      </c>
      <c r="J2089" s="19">
        <v>2086</v>
      </c>
      <c r="K2089" s="30" t="str">
        <f t="shared" si="547"/>
        <v/>
      </c>
      <c r="L2089" s="77" t="str">
        <f t="shared" si="548"/>
        <v/>
      </c>
      <c r="M2089" s="27" t="str">
        <f t="shared" si="554"/>
        <v/>
      </c>
      <c r="N2089" s="22" t="str">
        <f t="shared" si="549"/>
        <v/>
      </c>
      <c r="O2089" s="28" t="str">
        <f t="shared" ca="1" si="550"/>
        <v/>
      </c>
      <c r="P2089" s="28" t="str">
        <f t="shared" ca="1" si="551"/>
        <v/>
      </c>
      <c r="Q2089" s="20" t="str">
        <f ca="1">IF(O2089="","",SUM($P$4:$P2089))</f>
        <v/>
      </c>
      <c r="R2089" s="28" t="e">
        <f t="shared" si="555"/>
        <v>#N/A</v>
      </c>
      <c r="S2089" s="77">
        <f ca="1">SUM(L$4:L2089)</f>
        <v>2.0942968194393936</v>
      </c>
      <c r="T2089" s="80">
        <f t="shared" ca="1" si="552"/>
        <v>1</v>
      </c>
      <c r="U2089" s="80" t="e">
        <f t="shared" ca="1" si="553"/>
        <v>#N/A</v>
      </c>
      <c r="V2089" s="2"/>
      <c r="W2089" s="2"/>
      <c r="X2089" s="2"/>
      <c r="Y2089" s="2"/>
      <c r="AB2089" s="6"/>
      <c r="AC2089" s="6"/>
    </row>
    <row r="2090" spans="1:29">
      <c r="A2090" s="74">
        <v>2.4712917110589401</v>
      </c>
      <c r="B2090" s="74">
        <v>26617</v>
      </c>
      <c r="C2090" s="35">
        <v>0</v>
      </c>
      <c r="D2090" s="35">
        <f t="shared" ca="1" si="543"/>
        <v>27</v>
      </c>
      <c r="E2090" s="35">
        <f t="shared" ca="1" si="544"/>
        <v>8.077093572559813E-4</v>
      </c>
      <c r="F2090" s="35">
        <f ca="1">E2090*'Input Sheet'!$D$2/SUM(OFFSET($E$4,0,0,'Input Sheet'!$D$2))</f>
        <v>0.3767150928167895</v>
      </c>
      <c r="G2090" s="35" t="str">
        <f t="shared" si="545"/>
        <v/>
      </c>
      <c r="H2090" s="35" t="str">
        <f t="shared" si="546"/>
        <v/>
      </c>
      <c r="J2090" s="19">
        <v>2087</v>
      </c>
      <c r="K2090" s="30" t="str">
        <f t="shared" si="547"/>
        <v/>
      </c>
      <c r="L2090" s="77" t="str">
        <f t="shared" si="548"/>
        <v/>
      </c>
      <c r="M2090" s="27" t="str">
        <f t="shared" si="554"/>
        <v/>
      </c>
      <c r="N2090" s="22" t="str">
        <f t="shared" si="549"/>
        <v/>
      </c>
      <c r="O2090" s="28" t="str">
        <f t="shared" ca="1" si="550"/>
        <v/>
      </c>
      <c r="P2090" s="28" t="str">
        <f t="shared" ca="1" si="551"/>
        <v/>
      </c>
      <c r="Q2090" s="20" t="str">
        <f ca="1">IF(O2090="","",SUM($P$4:$P2090))</f>
        <v/>
      </c>
      <c r="R2090" s="28" t="e">
        <f t="shared" si="555"/>
        <v>#N/A</v>
      </c>
      <c r="S2090" s="77">
        <f ca="1">SUM(L$4:L2090)</f>
        <v>2.0942968194393936</v>
      </c>
      <c r="T2090" s="80">
        <f t="shared" ca="1" si="552"/>
        <v>1</v>
      </c>
      <c r="U2090" s="80" t="e">
        <f t="shared" ca="1" si="553"/>
        <v>#N/A</v>
      </c>
      <c r="V2090" s="2"/>
      <c r="W2090" s="2"/>
      <c r="X2090" s="2"/>
      <c r="Y2090" s="2"/>
      <c r="AB2090" s="6"/>
      <c r="AC2090" s="6"/>
    </row>
    <row r="2091" spans="1:29">
      <c r="A2091" s="74">
        <v>2.6665179805548802</v>
      </c>
      <c r="B2091" s="74">
        <v>26619</v>
      </c>
      <c r="C2091" s="35">
        <v>0</v>
      </c>
      <c r="D2091" s="35">
        <f t="shared" ca="1" si="543"/>
        <v>31</v>
      </c>
      <c r="E2091" s="35">
        <f t="shared" ca="1" si="544"/>
        <v>1.2923349716095702E-3</v>
      </c>
      <c r="F2091" s="35">
        <f ca="1">E2091*'Input Sheet'!$D$2/SUM(OFFSET($E$4,0,0,'Input Sheet'!$D$2))</f>
        <v>0.60274414850686331</v>
      </c>
      <c r="G2091" s="35" t="str">
        <f t="shared" si="545"/>
        <v/>
      </c>
      <c r="H2091" s="35" t="str">
        <f t="shared" si="546"/>
        <v/>
      </c>
      <c r="J2091" s="19">
        <v>2088</v>
      </c>
      <c r="K2091" s="30" t="str">
        <f t="shared" si="547"/>
        <v/>
      </c>
      <c r="L2091" s="77" t="str">
        <f t="shared" si="548"/>
        <v/>
      </c>
      <c r="M2091" s="27" t="str">
        <f t="shared" si="554"/>
        <v/>
      </c>
      <c r="N2091" s="22" t="str">
        <f t="shared" si="549"/>
        <v/>
      </c>
      <c r="O2091" s="28" t="str">
        <f t="shared" ca="1" si="550"/>
        <v/>
      </c>
      <c r="P2091" s="28" t="str">
        <f t="shared" ca="1" si="551"/>
        <v/>
      </c>
      <c r="Q2091" s="20" t="str">
        <f ca="1">IF(O2091="","",SUM($P$4:$P2091))</f>
        <v/>
      </c>
      <c r="R2091" s="28" t="e">
        <f t="shared" si="555"/>
        <v>#N/A</v>
      </c>
      <c r="S2091" s="77">
        <f ca="1">SUM(L$4:L2091)</f>
        <v>2.0942968194393936</v>
      </c>
      <c r="T2091" s="80">
        <f t="shared" ca="1" si="552"/>
        <v>1</v>
      </c>
      <c r="U2091" s="80" t="e">
        <f t="shared" ca="1" si="553"/>
        <v>#N/A</v>
      </c>
      <c r="V2091" s="2"/>
      <c r="W2091" s="2"/>
      <c r="X2091" s="2"/>
      <c r="Y2091" s="2"/>
      <c r="AB2091" s="6"/>
      <c r="AC2091" s="6"/>
    </row>
    <row r="2092" spans="1:29">
      <c r="A2092" s="74">
        <v>3.1149444157125799</v>
      </c>
      <c r="B2092" s="74">
        <v>26629</v>
      </c>
      <c r="C2092" s="35">
        <v>0</v>
      </c>
      <c r="D2092" s="35">
        <f t="shared" ca="1" si="543"/>
        <v>41</v>
      </c>
      <c r="E2092" s="35">
        <f t="shared" ca="1" si="544"/>
        <v>1.9955172355736006E-3</v>
      </c>
      <c r="F2092" s="35">
        <f ca="1">E2092*'Input Sheet'!$D$2/SUM(OFFSET($E$4,0,0,'Input Sheet'!$D$2))</f>
        <v>0.93070787637089158</v>
      </c>
      <c r="G2092" s="35" t="str">
        <f t="shared" si="545"/>
        <v/>
      </c>
      <c r="H2092" s="35" t="str">
        <f t="shared" si="546"/>
        <v/>
      </c>
      <c r="J2092" s="19">
        <v>2089</v>
      </c>
      <c r="K2092" s="30" t="str">
        <f t="shared" si="547"/>
        <v/>
      </c>
      <c r="L2092" s="77" t="str">
        <f t="shared" si="548"/>
        <v/>
      </c>
      <c r="M2092" s="27" t="str">
        <f t="shared" si="554"/>
        <v/>
      </c>
      <c r="N2092" s="22" t="str">
        <f t="shared" si="549"/>
        <v/>
      </c>
      <c r="O2092" s="28" t="str">
        <f t="shared" ca="1" si="550"/>
        <v/>
      </c>
      <c r="P2092" s="28" t="str">
        <f t="shared" ca="1" si="551"/>
        <v/>
      </c>
      <c r="Q2092" s="20" t="str">
        <f ca="1">IF(O2092="","",SUM($P$4:$P2092))</f>
        <v/>
      </c>
      <c r="R2092" s="28" t="e">
        <f t="shared" si="555"/>
        <v>#N/A</v>
      </c>
      <c r="S2092" s="77">
        <f ca="1">SUM(L$4:L2092)</f>
        <v>2.0942968194393936</v>
      </c>
      <c r="T2092" s="80">
        <f t="shared" ca="1" si="552"/>
        <v>1</v>
      </c>
      <c r="U2092" s="80" t="e">
        <f t="shared" ca="1" si="553"/>
        <v>#N/A</v>
      </c>
      <c r="V2092" s="2"/>
      <c r="W2092" s="2"/>
      <c r="X2092" s="2"/>
      <c r="Y2092" s="2"/>
      <c r="AB2092" s="6"/>
      <c r="AC2092" s="6"/>
    </row>
    <row r="2093" spans="1:29">
      <c r="A2093" s="74">
        <v>3.1903316981702901</v>
      </c>
      <c r="B2093" s="74">
        <v>26630</v>
      </c>
      <c r="C2093" s="35">
        <v>0</v>
      </c>
      <c r="D2093" s="35">
        <f t="shared" ca="1" si="543"/>
        <v>42</v>
      </c>
      <c r="E2093" s="35">
        <f t="shared" ca="1" si="544"/>
        <v>2.1538916193492835E-3</v>
      </c>
      <c r="F2093" s="35">
        <f ca="1">E2093*'Input Sheet'!$D$2/SUM(OFFSET($E$4,0,0,'Input Sheet'!$D$2))</f>
        <v>1.0045735808447722</v>
      </c>
      <c r="G2093" s="35" t="str">
        <f t="shared" si="545"/>
        <v/>
      </c>
      <c r="H2093" s="35" t="str">
        <f t="shared" si="546"/>
        <v/>
      </c>
      <c r="J2093" s="19">
        <v>2090</v>
      </c>
      <c r="K2093" s="30" t="str">
        <f t="shared" si="547"/>
        <v/>
      </c>
      <c r="L2093" s="77" t="str">
        <f t="shared" si="548"/>
        <v/>
      </c>
      <c r="M2093" s="27" t="str">
        <f t="shared" si="554"/>
        <v/>
      </c>
      <c r="N2093" s="22" t="str">
        <f t="shared" si="549"/>
        <v/>
      </c>
      <c r="O2093" s="28" t="str">
        <f t="shared" ca="1" si="550"/>
        <v/>
      </c>
      <c r="P2093" s="28" t="str">
        <f t="shared" ca="1" si="551"/>
        <v/>
      </c>
      <c r="Q2093" s="20" t="str">
        <f ca="1">IF(O2093="","",SUM($P$4:$P2093))</f>
        <v/>
      </c>
      <c r="R2093" s="28" t="e">
        <f t="shared" si="555"/>
        <v>#N/A</v>
      </c>
      <c r="S2093" s="77">
        <f ca="1">SUM(L$4:L2093)</f>
        <v>2.0942968194393936</v>
      </c>
      <c r="T2093" s="80">
        <f t="shared" ca="1" si="552"/>
        <v>1</v>
      </c>
      <c r="U2093" s="80" t="e">
        <f t="shared" ca="1" si="553"/>
        <v>#N/A</v>
      </c>
      <c r="V2093" s="2"/>
      <c r="W2093" s="2"/>
      <c r="X2093" s="2"/>
      <c r="Y2093" s="2"/>
      <c r="AB2093" s="6"/>
      <c r="AC2093" s="6"/>
    </row>
    <row r="2094" spans="1:29">
      <c r="A2094" s="74">
        <v>2.36172783601759</v>
      </c>
      <c r="B2094" s="74">
        <v>26640</v>
      </c>
      <c r="C2094" s="35">
        <v>0</v>
      </c>
      <c r="D2094" s="35">
        <f t="shared" ca="1" si="543"/>
        <v>25</v>
      </c>
      <c r="E2094" s="35">
        <f t="shared" ca="1" si="544"/>
        <v>7.2564263111767296E-4</v>
      </c>
      <c r="F2094" s="35">
        <f ca="1">E2094*'Input Sheet'!$D$2/SUM(OFFSET($E$4,0,0,'Input Sheet'!$D$2))</f>
        <v>0.33843922777123336</v>
      </c>
      <c r="G2094" s="35" t="str">
        <f t="shared" si="545"/>
        <v/>
      </c>
      <c r="H2094" s="35" t="str">
        <f t="shared" si="546"/>
        <v/>
      </c>
      <c r="J2094" s="19">
        <v>2091</v>
      </c>
      <c r="K2094" s="30" t="str">
        <f t="shared" si="547"/>
        <v/>
      </c>
      <c r="L2094" s="77" t="str">
        <f t="shared" si="548"/>
        <v/>
      </c>
      <c r="M2094" s="27" t="str">
        <f t="shared" si="554"/>
        <v/>
      </c>
      <c r="N2094" s="22" t="str">
        <f t="shared" si="549"/>
        <v/>
      </c>
      <c r="O2094" s="28" t="str">
        <f t="shared" ca="1" si="550"/>
        <v/>
      </c>
      <c r="P2094" s="28" t="str">
        <f t="shared" ca="1" si="551"/>
        <v/>
      </c>
      <c r="Q2094" s="20" t="str">
        <f ca="1">IF(O2094="","",SUM($P$4:$P2094))</f>
        <v/>
      </c>
      <c r="R2094" s="28" t="e">
        <f t="shared" si="555"/>
        <v>#N/A</v>
      </c>
      <c r="S2094" s="77">
        <f ca="1">SUM(L$4:L2094)</f>
        <v>2.0942968194393936</v>
      </c>
      <c r="T2094" s="80">
        <f t="shared" ca="1" si="552"/>
        <v>1</v>
      </c>
      <c r="U2094" s="80" t="e">
        <f t="shared" ca="1" si="553"/>
        <v>#N/A</v>
      </c>
      <c r="V2094" s="2"/>
      <c r="W2094" s="2"/>
      <c r="X2094" s="2"/>
      <c r="Y2094" s="2"/>
      <c r="AB2094" s="6"/>
      <c r="AC2094" s="6"/>
    </row>
    <row r="2095" spans="1:29">
      <c r="A2095" s="74">
        <v>3.0285712526925401</v>
      </c>
      <c r="B2095" s="74">
        <v>26646</v>
      </c>
      <c r="C2095" s="35">
        <v>0</v>
      </c>
      <c r="D2095" s="35">
        <f t="shared" ca="1" si="543"/>
        <v>39</v>
      </c>
      <c r="E2095" s="35">
        <f t="shared" ca="1" si="544"/>
        <v>2.0559874548334071E-3</v>
      </c>
      <c r="F2095" s="35">
        <f ca="1">E2095*'Input Sheet'!$D$2/SUM(OFFSET($E$4,0,0,'Input Sheet'!$D$2))</f>
        <v>0.95891114535182798</v>
      </c>
      <c r="G2095" s="35" t="str">
        <f t="shared" si="545"/>
        <v/>
      </c>
      <c r="H2095" s="35" t="str">
        <f t="shared" si="546"/>
        <v/>
      </c>
      <c r="J2095" s="19">
        <v>2092</v>
      </c>
      <c r="K2095" s="30" t="str">
        <f t="shared" si="547"/>
        <v/>
      </c>
      <c r="L2095" s="77" t="str">
        <f t="shared" si="548"/>
        <v/>
      </c>
      <c r="M2095" s="27" t="str">
        <f t="shared" si="554"/>
        <v/>
      </c>
      <c r="N2095" s="22" t="str">
        <f t="shared" si="549"/>
        <v/>
      </c>
      <c r="O2095" s="28" t="str">
        <f t="shared" ca="1" si="550"/>
        <v/>
      </c>
      <c r="P2095" s="28" t="str">
        <f t="shared" ca="1" si="551"/>
        <v/>
      </c>
      <c r="Q2095" s="20" t="str">
        <f ca="1">IF(O2095="","",SUM($P$4:$P2095))</f>
        <v/>
      </c>
      <c r="R2095" s="28" t="e">
        <f t="shared" si="555"/>
        <v>#N/A</v>
      </c>
      <c r="S2095" s="77">
        <f ca="1">SUM(L$4:L2095)</f>
        <v>2.0942968194393936</v>
      </c>
      <c r="T2095" s="80">
        <f t="shared" ca="1" si="552"/>
        <v>1</v>
      </c>
      <c r="U2095" s="80" t="e">
        <f t="shared" ca="1" si="553"/>
        <v>#N/A</v>
      </c>
      <c r="V2095" s="2"/>
      <c r="W2095" s="2"/>
      <c r="X2095" s="2"/>
      <c r="Y2095" s="2"/>
      <c r="AB2095" s="6"/>
      <c r="AC2095" s="6"/>
    </row>
    <row r="2096" spans="1:29">
      <c r="A2096" s="74">
        <v>3.1038037209559599</v>
      </c>
      <c r="B2096" s="74">
        <v>26647</v>
      </c>
      <c r="C2096" s="35">
        <v>0</v>
      </c>
      <c r="D2096" s="35">
        <f t="shared" ca="1" si="543"/>
        <v>40</v>
      </c>
      <c r="E2096" s="35">
        <f t="shared" ca="1" si="544"/>
        <v>1.8092689602533982E-3</v>
      </c>
      <c r="F2096" s="35">
        <f ca="1">E2096*'Input Sheet'!$D$2/SUM(OFFSET($E$4,0,0,'Input Sheet'!$D$2))</f>
        <v>0.84384180790960861</v>
      </c>
      <c r="G2096" s="35" t="str">
        <f t="shared" si="545"/>
        <v/>
      </c>
      <c r="H2096" s="35" t="str">
        <f t="shared" si="546"/>
        <v/>
      </c>
      <c r="J2096" s="19">
        <v>2093</v>
      </c>
      <c r="K2096" s="30" t="str">
        <f t="shared" si="547"/>
        <v/>
      </c>
      <c r="L2096" s="77" t="str">
        <f t="shared" si="548"/>
        <v/>
      </c>
      <c r="M2096" s="27" t="str">
        <f t="shared" si="554"/>
        <v/>
      </c>
      <c r="N2096" s="22" t="str">
        <f t="shared" si="549"/>
        <v/>
      </c>
      <c r="O2096" s="28" t="str">
        <f t="shared" ca="1" si="550"/>
        <v/>
      </c>
      <c r="P2096" s="28" t="str">
        <f t="shared" ca="1" si="551"/>
        <v/>
      </c>
      <c r="Q2096" s="20" t="str">
        <f ca="1">IF(O2096="","",SUM($P$4:$P2096))</f>
        <v/>
      </c>
      <c r="R2096" s="28" t="e">
        <f t="shared" si="555"/>
        <v>#N/A</v>
      </c>
      <c r="S2096" s="77">
        <f ca="1">SUM(L$4:L2096)</f>
        <v>2.0942968194393936</v>
      </c>
      <c r="T2096" s="80">
        <f t="shared" ca="1" si="552"/>
        <v>1</v>
      </c>
      <c r="U2096" s="80" t="e">
        <f t="shared" ca="1" si="553"/>
        <v>#N/A</v>
      </c>
      <c r="V2096" s="2"/>
      <c r="W2096" s="2"/>
      <c r="X2096" s="2"/>
      <c r="Y2096" s="2"/>
      <c r="AB2096" s="6"/>
      <c r="AC2096" s="6"/>
    </row>
    <row r="2097" spans="1:29">
      <c r="A2097" s="74">
        <v>2.63245729218472</v>
      </c>
      <c r="B2097" s="74">
        <v>26682</v>
      </c>
      <c r="C2097" s="35">
        <v>0</v>
      </c>
      <c r="D2097" s="35">
        <f t="shared" ca="1" si="543"/>
        <v>31</v>
      </c>
      <c r="E2097" s="35">
        <f t="shared" ca="1" si="544"/>
        <v>1.2923349716095702E-3</v>
      </c>
      <c r="F2097" s="35">
        <f ca="1">E2097*'Input Sheet'!$D$2/SUM(OFFSET($E$4,0,0,'Input Sheet'!$D$2))</f>
        <v>0.60274414850686331</v>
      </c>
      <c r="G2097" s="35" t="str">
        <f t="shared" si="545"/>
        <v/>
      </c>
      <c r="H2097" s="35" t="str">
        <f t="shared" si="546"/>
        <v/>
      </c>
      <c r="J2097" s="19">
        <v>2094</v>
      </c>
      <c r="K2097" s="30" t="str">
        <f t="shared" si="547"/>
        <v/>
      </c>
      <c r="L2097" s="77" t="str">
        <f t="shared" si="548"/>
        <v/>
      </c>
      <c r="M2097" s="27" t="str">
        <f t="shared" si="554"/>
        <v/>
      </c>
      <c r="N2097" s="22" t="str">
        <f t="shared" si="549"/>
        <v/>
      </c>
      <c r="O2097" s="28" t="str">
        <f t="shared" ca="1" si="550"/>
        <v/>
      </c>
      <c r="P2097" s="28" t="str">
        <f t="shared" ca="1" si="551"/>
        <v/>
      </c>
      <c r="Q2097" s="20" t="str">
        <f ca="1">IF(O2097="","",SUM($P$4:$P2097))</f>
        <v/>
      </c>
      <c r="R2097" s="28" t="e">
        <f t="shared" si="555"/>
        <v>#N/A</v>
      </c>
      <c r="S2097" s="77">
        <f ca="1">SUM(L$4:L2097)</f>
        <v>2.0942968194393936</v>
      </c>
      <c r="T2097" s="80">
        <f t="shared" ca="1" si="552"/>
        <v>1</v>
      </c>
      <c r="U2097" s="80" t="e">
        <f t="shared" ca="1" si="553"/>
        <v>#N/A</v>
      </c>
      <c r="V2097" s="2"/>
      <c r="W2097" s="2"/>
      <c r="X2097" s="2"/>
      <c r="Y2097" s="2"/>
      <c r="AB2097" s="6"/>
      <c r="AC2097" s="6"/>
    </row>
    <row r="2098" spans="1:29">
      <c r="A2098" s="74">
        <v>2.6242820958356701</v>
      </c>
      <c r="B2098" s="74">
        <v>26683</v>
      </c>
      <c r="C2098" s="35">
        <v>0</v>
      </c>
      <c r="D2098" s="35">
        <f t="shared" ca="1" si="543"/>
        <v>30</v>
      </c>
      <c r="E2098" s="35">
        <f t="shared" ca="1" si="544"/>
        <v>1.2681791777477088E-3</v>
      </c>
      <c r="F2098" s="35">
        <f ca="1">E2098*'Input Sheet'!$D$2/SUM(OFFSET($E$4,0,0,'Input Sheet'!$D$2))</f>
        <v>0.59147790274037981</v>
      </c>
      <c r="G2098" s="35" t="str">
        <f t="shared" si="545"/>
        <v/>
      </c>
      <c r="H2098" s="35" t="str">
        <f t="shared" si="546"/>
        <v/>
      </c>
      <c r="J2098" s="19">
        <v>2095</v>
      </c>
      <c r="K2098" s="30" t="str">
        <f t="shared" si="547"/>
        <v/>
      </c>
      <c r="L2098" s="77" t="str">
        <f t="shared" si="548"/>
        <v/>
      </c>
      <c r="M2098" s="27" t="str">
        <f t="shared" si="554"/>
        <v/>
      </c>
      <c r="N2098" s="22" t="str">
        <f t="shared" si="549"/>
        <v/>
      </c>
      <c r="O2098" s="28" t="str">
        <f t="shared" ca="1" si="550"/>
        <v/>
      </c>
      <c r="P2098" s="28" t="str">
        <f t="shared" ca="1" si="551"/>
        <v/>
      </c>
      <c r="Q2098" s="20" t="str">
        <f ca="1">IF(O2098="","",SUM($P$4:$P2098))</f>
        <v/>
      </c>
      <c r="R2098" s="28" t="e">
        <f t="shared" si="555"/>
        <v>#N/A</v>
      </c>
      <c r="S2098" s="77">
        <f ca="1">SUM(L$4:L2098)</f>
        <v>2.0942968194393936</v>
      </c>
      <c r="T2098" s="80">
        <f t="shared" ca="1" si="552"/>
        <v>1</v>
      </c>
      <c r="U2098" s="80" t="e">
        <f t="shared" ca="1" si="553"/>
        <v>#N/A</v>
      </c>
      <c r="V2098" s="2"/>
      <c r="W2098" s="2"/>
      <c r="X2098" s="2"/>
      <c r="Y2098" s="2"/>
      <c r="AB2098" s="6"/>
      <c r="AC2098" s="6"/>
    </row>
    <row r="2099" spans="1:29">
      <c r="A2099" s="74">
        <v>2.7134905430939402</v>
      </c>
      <c r="B2099" s="74">
        <v>26684</v>
      </c>
      <c r="C2099" s="35">
        <v>0</v>
      </c>
      <c r="D2099" s="35">
        <f t="shared" ca="1" si="543"/>
        <v>32</v>
      </c>
      <c r="E2099" s="35">
        <f t="shared" ca="1" si="544"/>
        <v>9.4891728684618783E-4</v>
      </c>
      <c r="F2099" s="35">
        <f ca="1">E2099*'Input Sheet'!$D$2/SUM(OFFSET($E$4,0,0,'Input Sheet'!$D$2))</f>
        <v>0.44257437477776673</v>
      </c>
      <c r="G2099" s="35" t="str">
        <f t="shared" si="545"/>
        <v/>
      </c>
      <c r="H2099" s="35" t="str">
        <f t="shared" si="546"/>
        <v/>
      </c>
      <c r="J2099" s="19">
        <v>2096</v>
      </c>
      <c r="K2099" s="30" t="str">
        <f t="shared" si="547"/>
        <v/>
      </c>
      <c r="L2099" s="77" t="str">
        <f t="shared" si="548"/>
        <v/>
      </c>
      <c r="M2099" s="27" t="str">
        <f t="shared" si="554"/>
        <v/>
      </c>
      <c r="N2099" s="22" t="str">
        <f t="shared" si="549"/>
        <v/>
      </c>
      <c r="O2099" s="28" t="str">
        <f t="shared" ca="1" si="550"/>
        <v/>
      </c>
      <c r="P2099" s="28" t="str">
        <f t="shared" ca="1" si="551"/>
        <v/>
      </c>
      <c r="Q2099" s="20" t="str">
        <f ca="1">IF(O2099="","",SUM($P$4:$P2099))</f>
        <v/>
      </c>
      <c r="R2099" s="28" t="e">
        <f t="shared" si="555"/>
        <v>#N/A</v>
      </c>
      <c r="S2099" s="77">
        <f ca="1">SUM(L$4:L2099)</f>
        <v>2.0942968194393936</v>
      </c>
      <c r="T2099" s="80">
        <f t="shared" ca="1" si="552"/>
        <v>1</v>
      </c>
      <c r="U2099" s="80" t="e">
        <f t="shared" ca="1" si="553"/>
        <v>#N/A</v>
      </c>
      <c r="V2099" s="2"/>
      <c r="W2099" s="2"/>
      <c r="X2099" s="2"/>
      <c r="Y2099" s="2"/>
      <c r="AB2099" s="6"/>
      <c r="AC2099" s="6"/>
    </row>
    <row r="2100" spans="1:29">
      <c r="A2100" s="74">
        <v>3.5427009694481097</v>
      </c>
      <c r="B2100" s="74">
        <v>26687</v>
      </c>
      <c r="C2100" s="35">
        <v>0</v>
      </c>
      <c r="D2100" s="35">
        <f t="shared" ca="1" si="543"/>
        <v>50</v>
      </c>
      <c r="E2100" s="35">
        <f t="shared" ca="1" si="544"/>
        <v>3.3923793004751214E-2</v>
      </c>
      <c r="F2100" s="35">
        <f ca="1">E2100*'Input Sheet'!$D$2/SUM(OFFSET($E$4,0,0,'Input Sheet'!$D$2))</f>
        <v>15.822033898305161</v>
      </c>
      <c r="G2100" s="35" t="str">
        <f t="shared" si="545"/>
        <v/>
      </c>
      <c r="H2100" s="35" t="str">
        <f t="shared" si="546"/>
        <v/>
      </c>
      <c r="J2100" s="19">
        <v>2097</v>
      </c>
      <c r="K2100" s="30" t="str">
        <f t="shared" si="547"/>
        <v/>
      </c>
      <c r="L2100" s="77" t="str">
        <f t="shared" si="548"/>
        <v/>
      </c>
      <c r="M2100" s="27" t="str">
        <f t="shared" si="554"/>
        <v/>
      </c>
      <c r="N2100" s="22" t="str">
        <f t="shared" si="549"/>
        <v/>
      </c>
      <c r="O2100" s="28" t="str">
        <f t="shared" ca="1" si="550"/>
        <v/>
      </c>
      <c r="P2100" s="28" t="str">
        <f t="shared" ca="1" si="551"/>
        <v/>
      </c>
      <c r="Q2100" s="20" t="str">
        <f ca="1">IF(O2100="","",SUM($P$4:$P2100))</f>
        <v/>
      </c>
      <c r="R2100" s="28" t="e">
        <f t="shared" si="555"/>
        <v>#N/A</v>
      </c>
      <c r="S2100" s="77">
        <f ca="1">SUM(L$4:L2100)</f>
        <v>2.0942968194393936</v>
      </c>
      <c r="T2100" s="80">
        <f t="shared" ca="1" si="552"/>
        <v>1</v>
      </c>
      <c r="U2100" s="80" t="e">
        <f t="shared" ca="1" si="553"/>
        <v>#N/A</v>
      </c>
      <c r="V2100" s="2"/>
      <c r="W2100" s="2"/>
      <c r="X2100" s="2"/>
      <c r="Y2100" s="2"/>
      <c r="AB2100" s="6"/>
      <c r="AC2100" s="6"/>
    </row>
    <row r="2101" spans="1:29">
      <c r="A2101" s="74">
        <v>3.59900923982334</v>
      </c>
      <c r="B2101" s="74">
        <v>26689</v>
      </c>
      <c r="C2101" s="35">
        <v>0</v>
      </c>
      <c r="D2101" s="35">
        <f t="shared" ca="1" si="543"/>
        <v>51</v>
      </c>
      <c r="E2101" s="35">
        <f t="shared" ca="1" si="544"/>
        <v>4.5231724006334947E-2</v>
      </c>
      <c r="F2101" s="35">
        <f ca="1">E2101*'Input Sheet'!$D$2/SUM(OFFSET($E$4,0,0,'Input Sheet'!$D$2))</f>
        <v>21.096045197740214</v>
      </c>
      <c r="G2101" s="35" t="str">
        <f t="shared" si="545"/>
        <v/>
      </c>
      <c r="H2101" s="35" t="str">
        <f t="shared" si="546"/>
        <v/>
      </c>
      <c r="J2101" s="19">
        <v>2098</v>
      </c>
      <c r="K2101" s="30" t="str">
        <f t="shared" si="547"/>
        <v/>
      </c>
      <c r="L2101" s="77" t="str">
        <f t="shared" si="548"/>
        <v/>
      </c>
      <c r="M2101" s="27" t="str">
        <f t="shared" si="554"/>
        <v/>
      </c>
      <c r="N2101" s="22" t="str">
        <f t="shared" si="549"/>
        <v/>
      </c>
      <c r="O2101" s="28" t="str">
        <f t="shared" ca="1" si="550"/>
        <v/>
      </c>
      <c r="P2101" s="28" t="str">
        <f t="shared" ca="1" si="551"/>
        <v/>
      </c>
      <c r="Q2101" s="20" t="str">
        <f ca="1">IF(O2101="","",SUM($P$4:$P2101))</f>
        <v/>
      </c>
      <c r="R2101" s="28" t="e">
        <f t="shared" si="555"/>
        <v>#N/A</v>
      </c>
      <c r="S2101" s="77">
        <f ca="1">SUM(L$4:L2101)</f>
        <v>2.0942968194393936</v>
      </c>
      <c r="T2101" s="80">
        <f t="shared" ca="1" si="552"/>
        <v>1</v>
      </c>
      <c r="U2101" s="80" t="e">
        <f t="shared" ca="1" si="553"/>
        <v>#N/A</v>
      </c>
      <c r="V2101" s="2"/>
      <c r="W2101" s="2"/>
      <c r="X2101" s="2"/>
      <c r="Y2101" s="2"/>
      <c r="AB2101" s="6"/>
      <c r="AC2101" s="6"/>
    </row>
    <row r="2102" spans="1:29">
      <c r="A2102" s="74">
        <v>2.7084209001347102</v>
      </c>
      <c r="B2102" s="74">
        <v>26693</v>
      </c>
      <c r="C2102" s="35">
        <v>0</v>
      </c>
      <c r="D2102" s="35">
        <f t="shared" ca="1" si="543"/>
        <v>32</v>
      </c>
      <c r="E2102" s="35">
        <f t="shared" ca="1" si="544"/>
        <v>9.4891728684618783E-4</v>
      </c>
      <c r="F2102" s="35">
        <f ca="1">E2102*'Input Sheet'!$D$2/SUM(OFFSET($E$4,0,0,'Input Sheet'!$D$2))</f>
        <v>0.44257437477776673</v>
      </c>
      <c r="G2102" s="35" t="str">
        <f t="shared" si="545"/>
        <v/>
      </c>
      <c r="H2102" s="35" t="str">
        <f t="shared" si="546"/>
        <v/>
      </c>
      <c r="J2102" s="19">
        <v>2099</v>
      </c>
      <c r="K2102" s="30" t="str">
        <f t="shared" si="547"/>
        <v/>
      </c>
      <c r="L2102" s="77" t="str">
        <f t="shared" si="548"/>
        <v/>
      </c>
      <c r="M2102" s="27" t="str">
        <f t="shared" si="554"/>
        <v/>
      </c>
      <c r="N2102" s="22" t="str">
        <f t="shared" si="549"/>
        <v/>
      </c>
      <c r="O2102" s="28" t="str">
        <f t="shared" ca="1" si="550"/>
        <v/>
      </c>
      <c r="P2102" s="28" t="str">
        <f t="shared" ca="1" si="551"/>
        <v/>
      </c>
      <c r="Q2102" s="20" t="str">
        <f ca="1">IF(O2102="","",SUM($P$4:$P2102))</f>
        <v/>
      </c>
      <c r="R2102" s="28" t="e">
        <f t="shared" si="555"/>
        <v>#N/A</v>
      </c>
      <c r="S2102" s="77">
        <f ca="1">SUM(L$4:L2102)</f>
        <v>2.0942968194393936</v>
      </c>
      <c r="T2102" s="80">
        <f t="shared" ca="1" si="552"/>
        <v>1</v>
      </c>
      <c r="U2102" s="80" t="e">
        <f t="shared" ca="1" si="553"/>
        <v>#N/A</v>
      </c>
      <c r="V2102" s="2"/>
      <c r="W2102" s="2"/>
      <c r="X2102" s="2"/>
      <c r="Y2102" s="2"/>
      <c r="AB2102" s="6"/>
      <c r="AC2102" s="6"/>
    </row>
    <row r="2103" spans="1:29">
      <c r="A2103" s="74">
        <v>2.4623979978989601</v>
      </c>
      <c r="B2103" s="74">
        <v>26694</v>
      </c>
      <c r="C2103" s="35">
        <v>0</v>
      </c>
      <c r="D2103" s="35">
        <f t="shared" ca="1" si="543"/>
        <v>27</v>
      </c>
      <c r="E2103" s="35">
        <f t="shared" ca="1" si="544"/>
        <v>8.077093572559813E-4</v>
      </c>
      <c r="F2103" s="35">
        <f ca="1">E2103*'Input Sheet'!$D$2/SUM(OFFSET($E$4,0,0,'Input Sheet'!$D$2))</f>
        <v>0.3767150928167895</v>
      </c>
      <c r="G2103" s="35" t="str">
        <f t="shared" si="545"/>
        <v/>
      </c>
      <c r="H2103" s="35" t="str">
        <f t="shared" si="546"/>
        <v/>
      </c>
      <c r="J2103" s="19">
        <v>2100</v>
      </c>
      <c r="K2103" s="30" t="str">
        <f t="shared" si="547"/>
        <v/>
      </c>
      <c r="L2103" s="77" t="str">
        <f t="shared" si="548"/>
        <v/>
      </c>
      <c r="M2103" s="27" t="str">
        <f t="shared" si="554"/>
        <v/>
      </c>
      <c r="N2103" s="22" t="str">
        <f t="shared" si="549"/>
        <v/>
      </c>
      <c r="O2103" s="28" t="str">
        <f t="shared" ca="1" si="550"/>
        <v/>
      </c>
      <c r="P2103" s="28" t="str">
        <f t="shared" ca="1" si="551"/>
        <v/>
      </c>
      <c r="Q2103" s="20" t="str">
        <f ca="1">IF(O2103="","",SUM($P$4:$P2103))</f>
        <v/>
      </c>
      <c r="R2103" s="28" t="e">
        <f t="shared" si="555"/>
        <v>#N/A</v>
      </c>
      <c r="S2103" s="77">
        <f ca="1">SUM(L$4:L2103)</f>
        <v>2.0942968194393936</v>
      </c>
      <c r="T2103" s="80">
        <f t="shared" ca="1" si="552"/>
        <v>1</v>
      </c>
      <c r="U2103" s="80" t="e">
        <f t="shared" ca="1" si="553"/>
        <v>#N/A</v>
      </c>
      <c r="V2103" s="2"/>
      <c r="W2103" s="2"/>
      <c r="X2103" s="2"/>
      <c r="Y2103" s="2"/>
      <c r="AB2103" s="6"/>
      <c r="AC2103" s="6"/>
    </row>
    <row r="2104" spans="1:29">
      <c r="A2104" s="74">
        <v>4.0502637226458003</v>
      </c>
      <c r="B2104" s="74">
        <v>26698</v>
      </c>
      <c r="C2104" s="35">
        <v>0</v>
      </c>
      <c r="D2104" s="35">
        <f t="shared" ca="1" si="543"/>
        <v>60</v>
      </c>
      <c r="E2104" s="35">
        <f t="shared" ca="1" si="544"/>
        <v>6.7847586009502428E-2</v>
      </c>
      <c r="F2104" s="35">
        <f ca="1">E2104*'Input Sheet'!$D$2/SUM(OFFSET($E$4,0,0,'Input Sheet'!$D$2))</f>
        <v>31.644067796610322</v>
      </c>
      <c r="G2104" s="35" t="str">
        <f t="shared" si="545"/>
        <v/>
      </c>
      <c r="H2104" s="35" t="str">
        <f t="shared" si="546"/>
        <v/>
      </c>
      <c r="J2104" s="19">
        <v>2101</v>
      </c>
      <c r="K2104" s="30" t="str">
        <f t="shared" si="547"/>
        <v/>
      </c>
      <c r="L2104" s="77" t="str">
        <f t="shared" si="548"/>
        <v/>
      </c>
      <c r="M2104" s="27" t="str">
        <f t="shared" si="554"/>
        <v/>
      </c>
      <c r="N2104" s="22" t="str">
        <f t="shared" si="549"/>
        <v/>
      </c>
      <c r="O2104" s="28" t="str">
        <f t="shared" ca="1" si="550"/>
        <v/>
      </c>
      <c r="P2104" s="28" t="str">
        <f t="shared" ca="1" si="551"/>
        <v/>
      </c>
      <c r="Q2104" s="20" t="str">
        <f ca="1">IF(O2104="","",SUM($P$4:$P2104))</f>
        <v/>
      </c>
      <c r="R2104" s="28" t="e">
        <f t="shared" si="555"/>
        <v>#N/A</v>
      </c>
      <c r="S2104" s="77">
        <f ca="1">SUM(L$4:L2104)</f>
        <v>2.0942968194393936</v>
      </c>
      <c r="T2104" s="80">
        <f t="shared" ca="1" si="552"/>
        <v>1</v>
      </c>
      <c r="U2104" s="80" t="e">
        <f t="shared" ca="1" si="553"/>
        <v>#N/A</v>
      </c>
      <c r="V2104" s="2"/>
      <c r="W2104" s="2"/>
      <c r="X2104" s="2"/>
      <c r="Y2104" s="2"/>
      <c r="AB2104" s="6"/>
      <c r="AC2104" s="6"/>
    </row>
    <row r="2105" spans="1:29">
      <c r="A2105" s="74">
        <v>4.0661767857720097</v>
      </c>
      <c r="B2105" s="74">
        <v>26699</v>
      </c>
      <c r="C2105" s="35">
        <v>0</v>
      </c>
      <c r="D2105" s="35">
        <f t="shared" ca="1" si="543"/>
        <v>60</v>
      </c>
      <c r="E2105" s="35">
        <f t="shared" ca="1" si="544"/>
        <v>6.7847586009502428E-2</v>
      </c>
      <c r="F2105" s="35">
        <f ca="1">E2105*'Input Sheet'!$D$2/SUM(OFFSET($E$4,0,0,'Input Sheet'!$D$2))</f>
        <v>31.644067796610322</v>
      </c>
      <c r="G2105" s="35" t="str">
        <f t="shared" si="545"/>
        <v/>
      </c>
      <c r="H2105" s="35" t="str">
        <f t="shared" si="546"/>
        <v/>
      </c>
      <c r="J2105" s="19">
        <v>2102</v>
      </c>
      <c r="K2105" s="30" t="str">
        <f t="shared" si="547"/>
        <v/>
      </c>
      <c r="L2105" s="77" t="str">
        <f t="shared" si="548"/>
        <v/>
      </c>
      <c r="M2105" s="27" t="str">
        <f t="shared" si="554"/>
        <v/>
      </c>
      <c r="N2105" s="22" t="str">
        <f t="shared" si="549"/>
        <v/>
      </c>
      <c r="O2105" s="28" t="str">
        <f t="shared" ca="1" si="550"/>
        <v/>
      </c>
      <c r="P2105" s="28" t="str">
        <f t="shared" ca="1" si="551"/>
        <v/>
      </c>
      <c r="Q2105" s="20" t="str">
        <f ca="1">IF(O2105="","",SUM($P$4:$P2105))</f>
        <v/>
      </c>
      <c r="R2105" s="28" t="e">
        <f t="shared" si="555"/>
        <v>#N/A</v>
      </c>
      <c r="S2105" s="77">
        <f ca="1">SUM(L$4:L2105)</f>
        <v>2.0942968194393936</v>
      </c>
      <c r="T2105" s="80">
        <f t="shared" ca="1" si="552"/>
        <v>1</v>
      </c>
      <c r="U2105" s="80" t="e">
        <f t="shared" ca="1" si="553"/>
        <v>#N/A</v>
      </c>
      <c r="V2105" s="2"/>
      <c r="W2105" s="2"/>
      <c r="X2105" s="2"/>
      <c r="Y2105" s="2"/>
      <c r="AB2105" s="6"/>
      <c r="AC2105" s="6"/>
    </row>
    <row r="2106" spans="1:29">
      <c r="A2106" s="74">
        <v>2.4771212547196599</v>
      </c>
      <c r="B2106" s="74">
        <v>26705</v>
      </c>
      <c r="C2106" s="35">
        <v>0</v>
      </c>
      <c r="D2106" s="35">
        <f t="shared" ca="1" si="543"/>
        <v>27</v>
      </c>
      <c r="E2106" s="35">
        <f t="shared" ca="1" si="544"/>
        <v>8.077093572559813E-4</v>
      </c>
      <c r="F2106" s="35">
        <f ca="1">E2106*'Input Sheet'!$D$2/SUM(OFFSET($E$4,0,0,'Input Sheet'!$D$2))</f>
        <v>0.3767150928167895</v>
      </c>
      <c r="G2106" s="35" t="str">
        <f t="shared" si="545"/>
        <v/>
      </c>
      <c r="H2106" s="35" t="str">
        <f t="shared" si="546"/>
        <v/>
      </c>
      <c r="J2106" s="19">
        <v>2103</v>
      </c>
      <c r="K2106" s="30" t="str">
        <f t="shared" si="547"/>
        <v/>
      </c>
      <c r="L2106" s="77" t="str">
        <f t="shared" si="548"/>
        <v/>
      </c>
      <c r="M2106" s="27" t="str">
        <f t="shared" si="554"/>
        <v/>
      </c>
      <c r="N2106" s="22" t="str">
        <f t="shared" si="549"/>
        <v/>
      </c>
      <c r="O2106" s="28" t="str">
        <f t="shared" ca="1" si="550"/>
        <v/>
      </c>
      <c r="P2106" s="28" t="str">
        <f t="shared" ca="1" si="551"/>
        <v/>
      </c>
      <c r="Q2106" s="20" t="str">
        <f ca="1">IF(O2106="","",SUM($P$4:$P2106))</f>
        <v/>
      </c>
      <c r="R2106" s="28" t="e">
        <f t="shared" si="555"/>
        <v>#N/A</v>
      </c>
      <c r="S2106" s="77">
        <f ca="1">SUM(L$4:L2106)</f>
        <v>2.0942968194393936</v>
      </c>
      <c r="T2106" s="80">
        <f t="shared" ca="1" si="552"/>
        <v>1</v>
      </c>
      <c r="U2106" s="80" t="e">
        <f t="shared" ca="1" si="553"/>
        <v>#N/A</v>
      </c>
      <c r="V2106" s="2"/>
      <c r="W2106" s="2"/>
      <c r="X2106" s="2"/>
      <c r="Y2106" s="2"/>
      <c r="AB2106" s="6"/>
      <c r="AC2106" s="6"/>
    </row>
    <row r="2107" spans="1:29">
      <c r="A2107" s="74">
        <v>1.49136169383427</v>
      </c>
      <c r="B2107" s="74">
        <v>26955</v>
      </c>
      <c r="C2107" s="35">
        <v>0</v>
      </c>
      <c r="D2107" s="35">
        <f t="shared" ca="1" si="543"/>
        <v>7</v>
      </c>
      <c r="E2107" s="35">
        <f t="shared" ca="1" si="544"/>
        <v>6.4616748580478504E-3</v>
      </c>
      <c r="F2107" s="35">
        <f ca="1">E2107*'Input Sheet'!$D$2/SUM(OFFSET($E$4,0,0,'Input Sheet'!$D$2))</f>
        <v>3.013720742534316</v>
      </c>
      <c r="G2107" s="35" t="str">
        <f t="shared" si="545"/>
        <v/>
      </c>
      <c r="H2107" s="35" t="str">
        <f t="shared" si="546"/>
        <v/>
      </c>
      <c r="J2107" s="19">
        <v>2104</v>
      </c>
      <c r="K2107" s="30" t="str">
        <f t="shared" si="547"/>
        <v/>
      </c>
      <c r="L2107" s="77" t="str">
        <f t="shared" si="548"/>
        <v/>
      </c>
      <c r="M2107" s="27" t="str">
        <f t="shared" si="554"/>
        <v/>
      </c>
      <c r="N2107" s="22" t="str">
        <f t="shared" si="549"/>
        <v/>
      </c>
      <c r="O2107" s="28" t="str">
        <f t="shared" ca="1" si="550"/>
        <v/>
      </c>
      <c r="P2107" s="28" t="str">
        <f t="shared" ca="1" si="551"/>
        <v/>
      </c>
      <c r="Q2107" s="20" t="str">
        <f ca="1">IF(O2107="","",SUM($P$4:$P2107))</f>
        <v/>
      </c>
      <c r="R2107" s="28" t="e">
        <f t="shared" si="555"/>
        <v>#N/A</v>
      </c>
      <c r="S2107" s="77">
        <f ca="1">SUM(L$4:L2107)</f>
        <v>2.0942968194393936</v>
      </c>
      <c r="T2107" s="80">
        <f t="shared" ca="1" si="552"/>
        <v>1</v>
      </c>
      <c r="U2107" s="80" t="e">
        <f t="shared" ca="1" si="553"/>
        <v>#N/A</v>
      </c>
      <c r="V2107" s="2"/>
      <c r="W2107" s="2"/>
      <c r="X2107" s="2"/>
      <c r="Y2107" s="2"/>
      <c r="AB2107" s="6"/>
      <c r="AC2107" s="6"/>
    </row>
    <row r="2108" spans="1:29">
      <c r="A2108" s="74">
        <v>2.1335389083702201</v>
      </c>
      <c r="B2108" s="74">
        <v>26957</v>
      </c>
      <c r="C2108" s="35">
        <v>0</v>
      </c>
      <c r="D2108" s="35">
        <f t="shared" ca="1" si="543"/>
        <v>20</v>
      </c>
      <c r="E2108" s="35">
        <f t="shared" ca="1" si="544"/>
        <v>9.9047570816791861E-4</v>
      </c>
      <c r="F2108" s="35">
        <f ca="1">E2108*'Input Sheet'!$D$2/SUM(OFFSET($E$4,0,0,'Input Sheet'!$D$2))</f>
        <v>0.46195719411109953</v>
      </c>
      <c r="G2108" s="35" t="str">
        <f t="shared" si="545"/>
        <v/>
      </c>
      <c r="H2108" s="35" t="str">
        <f t="shared" si="546"/>
        <v/>
      </c>
      <c r="J2108" s="19">
        <v>2105</v>
      </c>
      <c r="K2108" s="30" t="str">
        <f t="shared" si="547"/>
        <v/>
      </c>
      <c r="L2108" s="77" t="str">
        <f t="shared" si="548"/>
        <v/>
      </c>
      <c r="M2108" s="27" t="str">
        <f t="shared" si="554"/>
        <v/>
      </c>
      <c r="N2108" s="22" t="str">
        <f t="shared" si="549"/>
        <v/>
      </c>
      <c r="O2108" s="28" t="str">
        <f t="shared" ca="1" si="550"/>
        <v/>
      </c>
      <c r="P2108" s="28" t="str">
        <f t="shared" ca="1" si="551"/>
        <v/>
      </c>
      <c r="Q2108" s="20" t="str">
        <f ca="1">IF(O2108="","",SUM($P$4:$P2108))</f>
        <v/>
      </c>
      <c r="R2108" s="28" t="e">
        <f t="shared" si="555"/>
        <v>#N/A</v>
      </c>
      <c r="S2108" s="77">
        <f ca="1">SUM(L$4:L2108)</f>
        <v>2.0942968194393936</v>
      </c>
      <c r="T2108" s="80">
        <f t="shared" ca="1" si="552"/>
        <v>1</v>
      </c>
      <c r="U2108" s="80" t="e">
        <f t="shared" ca="1" si="553"/>
        <v>#N/A</v>
      </c>
      <c r="V2108" s="2"/>
      <c r="W2108" s="2"/>
      <c r="X2108" s="2"/>
      <c r="Y2108" s="2"/>
      <c r="AB2108" s="6"/>
      <c r="AC2108" s="6"/>
    </row>
    <row r="2109" spans="1:29">
      <c r="A2109" s="74">
        <v>1.6989700043360201</v>
      </c>
      <c r="B2109" s="74">
        <v>26959</v>
      </c>
      <c r="C2109" s="35">
        <v>0</v>
      </c>
      <c r="D2109" s="35">
        <f t="shared" ca="1" si="543"/>
        <v>11</v>
      </c>
      <c r="E2109" s="35">
        <f t="shared" ca="1" si="544"/>
        <v>3.3096383419269479E-3</v>
      </c>
      <c r="F2109" s="35">
        <f ca="1">E2109*'Input Sheet'!$D$2/SUM(OFFSET($E$4,0,0,'Input Sheet'!$D$2))</f>
        <v>1.5436130632492839</v>
      </c>
      <c r="G2109" s="35" t="str">
        <f t="shared" si="545"/>
        <v/>
      </c>
      <c r="H2109" s="35" t="str">
        <f t="shared" si="546"/>
        <v/>
      </c>
      <c r="J2109" s="19">
        <v>2106</v>
      </c>
      <c r="K2109" s="30" t="str">
        <f t="shared" si="547"/>
        <v/>
      </c>
      <c r="L2109" s="77" t="str">
        <f t="shared" si="548"/>
        <v/>
      </c>
      <c r="M2109" s="27" t="str">
        <f t="shared" si="554"/>
        <v/>
      </c>
      <c r="N2109" s="22" t="str">
        <f t="shared" si="549"/>
        <v/>
      </c>
      <c r="O2109" s="28" t="str">
        <f t="shared" ca="1" si="550"/>
        <v/>
      </c>
      <c r="P2109" s="28" t="str">
        <f t="shared" ca="1" si="551"/>
        <v/>
      </c>
      <c r="Q2109" s="20" t="str">
        <f ca="1">IF(O2109="","",SUM($P$4:$P2109))</f>
        <v/>
      </c>
      <c r="R2109" s="28" t="e">
        <f t="shared" si="555"/>
        <v>#N/A</v>
      </c>
      <c r="S2109" s="77">
        <f ca="1">SUM(L$4:L2109)</f>
        <v>2.0942968194393936</v>
      </c>
      <c r="T2109" s="80">
        <f t="shared" ca="1" si="552"/>
        <v>1</v>
      </c>
      <c r="U2109" s="80" t="e">
        <f t="shared" ca="1" si="553"/>
        <v>#N/A</v>
      </c>
      <c r="V2109" s="2"/>
      <c r="W2109" s="2"/>
      <c r="X2109" s="2"/>
      <c r="Y2109" s="2"/>
      <c r="AB2109" s="6"/>
      <c r="AC2109" s="6"/>
    </row>
    <row r="2110" spans="1:29">
      <c r="A2110" s="74">
        <v>2.36172783601759</v>
      </c>
      <c r="B2110" s="74">
        <v>26960</v>
      </c>
      <c r="C2110" s="35">
        <v>2.8708133971291901E-2</v>
      </c>
      <c r="D2110" s="35">
        <f t="shared" ca="1" si="543"/>
        <v>25</v>
      </c>
      <c r="E2110" s="35">
        <f t="shared" ca="1" si="544"/>
        <v>7.2564263111767296E-4</v>
      </c>
      <c r="F2110" s="35">
        <f ca="1">E2110*'Input Sheet'!$D$2/SUM(OFFSET($E$4,0,0,'Input Sheet'!$D$2))</f>
        <v>0.33843922777123336</v>
      </c>
      <c r="G2110" s="35">
        <f t="shared" si="545"/>
        <v>2.36172783601759</v>
      </c>
      <c r="H2110" s="35">
        <f t="shared" si="546"/>
        <v>3</v>
      </c>
      <c r="J2110" s="19">
        <v>2107</v>
      </c>
      <c r="K2110" s="30" t="str">
        <f t="shared" si="547"/>
        <v/>
      </c>
      <c r="L2110" s="77" t="str">
        <f t="shared" si="548"/>
        <v/>
      </c>
      <c r="M2110" s="27" t="str">
        <f t="shared" si="554"/>
        <v/>
      </c>
      <c r="N2110" s="22" t="str">
        <f t="shared" si="549"/>
        <v/>
      </c>
      <c r="O2110" s="28" t="str">
        <f t="shared" ca="1" si="550"/>
        <v/>
      </c>
      <c r="P2110" s="28" t="str">
        <f t="shared" ca="1" si="551"/>
        <v/>
      </c>
      <c r="Q2110" s="20" t="str">
        <f ca="1">IF(O2110="","",SUM($P$4:$P2110))</f>
        <v/>
      </c>
      <c r="R2110" s="28" t="e">
        <f t="shared" si="555"/>
        <v>#N/A</v>
      </c>
      <c r="S2110" s="77">
        <f ca="1">SUM(L$4:L2110)</f>
        <v>2.0942968194393936</v>
      </c>
      <c r="T2110" s="80">
        <f t="shared" ca="1" si="552"/>
        <v>1</v>
      </c>
      <c r="U2110" s="80" t="e">
        <f t="shared" ca="1" si="553"/>
        <v>#N/A</v>
      </c>
      <c r="V2110" s="2"/>
      <c r="W2110" s="2"/>
      <c r="X2110" s="2"/>
      <c r="Y2110" s="2"/>
      <c r="AB2110" s="6"/>
      <c r="AC2110" s="6"/>
    </row>
    <row r="2111" spans="1:29">
      <c r="A2111" s="74">
        <v>2.3598354823398902</v>
      </c>
      <c r="B2111" s="74">
        <v>26965</v>
      </c>
      <c r="C2111" s="35">
        <v>5.0000000000000001E-3</v>
      </c>
      <c r="D2111" s="35">
        <f t="shared" ca="1" si="543"/>
        <v>25</v>
      </c>
      <c r="E2111" s="35">
        <f t="shared" ca="1" si="544"/>
        <v>7.2564263111767296E-4</v>
      </c>
      <c r="F2111" s="35">
        <f ca="1">E2111*'Input Sheet'!$D$2/SUM(OFFSET($E$4,0,0,'Input Sheet'!$D$2))</f>
        <v>0.33843922777123336</v>
      </c>
      <c r="G2111" s="35">
        <f t="shared" si="545"/>
        <v>2.3598354823398902</v>
      </c>
      <c r="H2111" s="35">
        <f t="shared" si="546"/>
        <v>3</v>
      </c>
      <c r="J2111" s="19">
        <v>2108</v>
      </c>
      <c r="K2111" s="30" t="str">
        <f t="shared" si="547"/>
        <v/>
      </c>
      <c r="L2111" s="77" t="str">
        <f t="shared" si="548"/>
        <v/>
      </c>
      <c r="M2111" s="27" t="str">
        <f t="shared" si="554"/>
        <v/>
      </c>
      <c r="N2111" s="22" t="str">
        <f t="shared" si="549"/>
        <v/>
      </c>
      <c r="O2111" s="28" t="str">
        <f t="shared" ca="1" si="550"/>
        <v/>
      </c>
      <c r="P2111" s="28" t="str">
        <f t="shared" ca="1" si="551"/>
        <v/>
      </c>
      <c r="Q2111" s="20" t="str">
        <f ca="1">IF(O2111="","",SUM($P$4:$P2111))</f>
        <v/>
      </c>
      <c r="R2111" s="28" t="e">
        <f t="shared" si="555"/>
        <v>#N/A</v>
      </c>
      <c r="S2111" s="77">
        <f ca="1">SUM(L$4:L2111)</f>
        <v>2.0942968194393936</v>
      </c>
      <c r="T2111" s="80">
        <f t="shared" ca="1" si="552"/>
        <v>1</v>
      </c>
      <c r="U2111" s="80" t="e">
        <f t="shared" ca="1" si="553"/>
        <v>#N/A</v>
      </c>
      <c r="V2111" s="2"/>
      <c r="W2111" s="2"/>
      <c r="X2111" s="2"/>
      <c r="Y2111" s="2"/>
      <c r="AB2111" s="6"/>
      <c r="AC2111" s="6"/>
    </row>
    <row r="2112" spans="1:29">
      <c r="A2112" s="74">
        <v>2.2648178230095399</v>
      </c>
      <c r="B2112" s="74">
        <v>26967</v>
      </c>
      <c r="C2112" s="35">
        <v>5.8823529411764698E-2</v>
      </c>
      <c r="D2112" s="35">
        <f t="shared" ca="1" si="543"/>
        <v>23</v>
      </c>
      <c r="E2112" s="35">
        <f t="shared" ca="1" si="544"/>
        <v>6.587144272767226E-4</v>
      </c>
      <c r="F2112" s="35">
        <f ca="1">E2112*'Input Sheet'!$D$2/SUM(OFFSET($E$4,0,0,'Input Sheet'!$D$2))</f>
        <v>0.30722395919039147</v>
      </c>
      <c r="G2112" s="35">
        <f t="shared" si="545"/>
        <v>2.2648178230095399</v>
      </c>
      <c r="H2112" s="35">
        <f t="shared" si="546"/>
        <v>5</v>
      </c>
      <c r="J2112" s="19">
        <v>2109</v>
      </c>
      <c r="K2112" s="30" t="str">
        <f t="shared" si="547"/>
        <v/>
      </c>
      <c r="L2112" s="77" t="str">
        <f t="shared" si="548"/>
        <v/>
      </c>
      <c r="M2112" s="27" t="str">
        <f t="shared" si="554"/>
        <v/>
      </c>
      <c r="N2112" s="22" t="str">
        <f t="shared" si="549"/>
        <v/>
      </c>
      <c r="O2112" s="28" t="str">
        <f t="shared" ca="1" si="550"/>
        <v/>
      </c>
      <c r="P2112" s="28" t="str">
        <f t="shared" ca="1" si="551"/>
        <v/>
      </c>
      <c r="Q2112" s="20" t="str">
        <f ca="1">IF(O2112="","",SUM($P$4:$P2112))</f>
        <v/>
      </c>
      <c r="R2112" s="28" t="e">
        <f t="shared" si="555"/>
        <v>#N/A</v>
      </c>
      <c r="S2112" s="77">
        <f ca="1">SUM(L$4:L2112)</f>
        <v>2.0942968194393936</v>
      </c>
      <c r="T2112" s="80">
        <f t="shared" ca="1" si="552"/>
        <v>1</v>
      </c>
      <c r="U2112" s="80" t="e">
        <f t="shared" ca="1" si="553"/>
        <v>#N/A</v>
      </c>
      <c r="V2112" s="2"/>
      <c r="W2112" s="2"/>
      <c r="X2112" s="2"/>
      <c r="Y2112" s="2"/>
      <c r="AB2112" s="6"/>
      <c r="AC2112" s="6"/>
    </row>
    <row r="2113" spans="1:29">
      <c r="A2113" s="74">
        <v>2.0569048513364701</v>
      </c>
      <c r="B2113" s="74">
        <v>26968</v>
      </c>
      <c r="C2113" s="35">
        <v>0.359375</v>
      </c>
      <c r="D2113" s="35">
        <f t="shared" ca="1" si="543"/>
        <v>19</v>
      </c>
      <c r="E2113" s="35">
        <f t="shared" ca="1" si="544"/>
        <v>1.0051494223629991E-3</v>
      </c>
      <c r="F2113" s="35">
        <f ca="1">E2113*'Input Sheet'!$D$2/SUM(OFFSET($E$4,0,0,'Input Sheet'!$D$2))</f>
        <v>0.46880100439422701</v>
      </c>
      <c r="G2113" s="35">
        <f t="shared" si="545"/>
        <v>2.0569048513364701</v>
      </c>
      <c r="H2113" s="35">
        <f t="shared" si="546"/>
        <v>7</v>
      </c>
      <c r="J2113" s="19">
        <v>2110</v>
      </c>
      <c r="K2113" s="30" t="str">
        <f t="shared" si="547"/>
        <v/>
      </c>
      <c r="L2113" s="77" t="str">
        <f t="shared" si="548"/>
        <v/>
      </c>
      <c r="M2113" s="27" t="str">
        <f t="shared" si="554"/>
        <v/>
      </c>
      <c r="N2113" s="22" t="str">
        <f t="shared" si="549"/>
        <v/>
      </c>
      <c r="O2113" s="28" t="str">
        <f t="shared" ca="1" si="550"/>
        <v/>
      </c>
      <c r="P2113" s="28" t="str">
        <f t="shared" ca="1" si="551"/>
        <v/>
      </c>
      <c r="Q2113" s="20" t="str">
        <f ca="1">IF(O2113="","",SUM($P$4:$P2113))</f>
        <v/>
      </c>
      <c r="R2113" s="28" t="e">
        <f t="shared" si="555"/>
        <v>#N/A</v>
      </c>
      <c r="S2113" s="77">
        <f ca="1">SUM(L$4:L2113)</f>
        <v>2.0942968194393936</v>
      </c>
      <c r="T2113" s="80">
        <f t="shared" ca="1" si="552"/>
        <v>1</v>
      </c>
      <c r="U2113" s="80" t="e">
        <f t="shared" ca="1" si="553"/>
        <v>#N/A</v>
      </c>
      <c r="V2113" s="2"/>
      <c r="W2113" s="2"/>
      <c r="X2113" s="2"/>
      <c r="Y2113" s="2"/>
      <c r="AB2113" s="6"/>
      <c r="AC2113" s="6"/>
    </row>
    <row r="2114" spans="1:29">
      <c r="A2114" s="74">
        <v>2.0334237554869499</v>
      </c>
      <c r="B2114" s="74">
        <v>26969</v>
      </c>
      <c r="C2114" s="35">
        <v>1.9323671497584499E-2</v>
      </c>
      <c r="D2114" s="35">
        <f t="shared" ca="1" si="543"/>
        <v>18</v>
      </c>
      <c r="E2114" s="35">
        <f t="shared" ca="1" si="544"/>
        <v>1.4283702317789985E-3</v>
      </c>
      <c r="F2114" s="35">
        <f ca="1">E2114*'Input Sheet'!$D$2/SUM(OFFSET($E$4,0,0,'Input Sheet'!$D$2))</f>
        <v>0.66619090098126998</v>
      </c>
      <c r="G2114" s="35">
        <f t="shared" si="545"/>
        <v>2.0334237554869499</v>
      </c>
      <c r="H2114" s="35">
        <f t="shared" si="546"/>
        <v>4</v>
      </c>
      <c r="J2114" s="19">
        <v>2111</v>
      </c>
      <c r="K2114" s="30" t="str">
        <f t="shared" si="547"/>
        <v/>
      </c>
      <c r="L2114" s="77" t="str">
        <f t="shared" si="548"/>
        <v/>
      </c>
      <c r="M2114" s="27" t="str">
        <f t="shared" si="554"/>
        <v/>
      </c>
      <c r="N2114" s="22" t="str">
        <f t="shared" si="549"/>
        <v/>
      </c>
      <c r="O2114" s="28" t="str">
        <f t="shared" ca="1" si="550"/>
        <v/>
      </c>
      <c r="P2114" s="28" t="str">
        <f t="shared" ca="1" si="551"/>
        <v/>
      </c>
      <c r="Q2114" s="20" t="str">
        <f ca="1">IF(O2114="","",SUM($P$4:$P2114))</f>
        <v/>
      </c>
      <c r="R2114" s="28" t="e">
        <f t="shared" si="555"/>
        <v>#N/A</v>
      </c>
      <c r="S2114" s="77">
        <f ca="1">SUM(L$4:L2114)</f>
        <v>2.0942968194393936</v>
      </c>
      <c r="T2114" s="80">
        <f t="shared" ca="1" si="552"/>
        <v>1</v>
      </c>
      <c r="U2114" s="80" t="e">
        <f t="shared" ca="1" si="553"/>
        <v>#N/A</v>
      </c>
      <c r="V2114" s="2"/>
      <c r="W2114" s="2"/>
      <c r="X2114" s="2"/>
      <c r="Y2114" s="2"/>
      <c r="AB2114" s="6"/>
      <c r="AC2114" s="6"/>
    </row>
    <row r="2115" spans="1:29">
      <c r="A2115" s="74">
        <v>3.1967287226232899</v>
      </c>
      <c r="B2115" s="74">
        <v>26970</v>
      </c>
      <c r="C2115" s="35">
        <v>0</v>
      </c>
      <c r="D2115" s="35">
        <f t="shared" ref="D2115:D2178" ca="1" si="556">IF($A2115=OFFSET($AC$4,NumBins,0), NumBins, INDEX(OFFSET($AB$4,0,0,NumBins+2,2),MATCH($A2115,OFFSET($AC$4,0,0,NumBins+2,1),1)+1,1))</f>
        <v>42</v>
      </c>
      <c r="E2115" s="35">
        <f t="shared" ref="E2115:E2178" ca="1" si="557">INDEX(OFFSET($AB$4,0,0,NumBins+1,5),MATCH($D2115,OFFSET( $AB$4,0,0,NumBins+1,1),0),5)</f>
        <v>2.1538916193492835E-3</v>
      </c>
      <c r="F2115" s="35">
        <f ca="1">E2115*'Input Sheet'!$D$2/SUM(OFFSET($E$4,0,0,'Input Sheet'!$D$2))</f>
        <v>1.0045735808447722</v>
      </c>
      <c r="G2115" s="35" t="str">
        <f t="shared" si="545"/>
        <v/>
      </c>
      <c r="H2115" s="35" t="str">
        <f t="shared" si="546"/>
        <v/>
      </c>
      <c r="J2115" s="19">
        <v>2112</v>
      </c>
      <c r="K2115" s="30" t="str">
        <f t="shared" si="547"/>
        <v/>
      </c>
      <c r="L2115" s="77" t="str">
        <f t="shared" si="548"/>
        <v/>
      </c>
      <c r="M2115" s="27" t="str">
        <f t="shared" si="554"/>
        <v/>
      </c>
      <c r="N2115" s="22" t="str">
        <f t="shared" si="549"/>
        <v/>
      </c>
      <c r="O2115" s="28" t="str">
        <f t="shared" ca="1" si="550"/>
        <v/>
      </c>
      <c r="P2115" s="28" t="str">
        <f t="shared" ca="1" si="551"/>
        <v/>
      </c>
      <c r="Q2115" s="20" t="str">
        <f ca="1">IF(O2115="","",SUM($P$4:$P2115))</f>
        <v/>
      </c>
      <c r="R2115" s="28" t="e">
        <f t="shared" si="555"/>
        <v>#N/A</v>
      </c>
      <c r="S2115" s="77">
        <f ca="1">SUM(L$4:L2115)</f>
        <v>2.0942968194393936</v>
      </c>
      <c r="T2115" s="80">
        <f t="shared" ca="1" si="552"/>
        <v>1</v>
      </c>
      <c r="U2115" s="80" t="e">
        <f t="shared" ca="1" si="553"/>
        <v>#N/A</v>
      </c>
      <c r="V2115" s="2"/>
      <c r="W2115" s="2"/>
      <c r="X2115" s="2"/>
      <c r="Y2115" s="2"/>
      <c r="AB2115" s="6"/>
      <c r="AC2115" s="6"/>
    </row>
    <row r="2116" spans="1:29">
      <c r="A2116" s="74">
        <v>2.1846914308176002</v>
      </c>
      <c r="B2116" s="74">
        <v>26971</v>
      </c>
      <c r="C2116" s="35">
        <v>4.78468899521531E-3</v>
      </c>
      <c r="D2116" s="35">
        <f t="shared" ca="1" si="556"/>
        <v>21</v>
      </c>
      <c r="E2116" s="35">
        <f t="shared" ca="1" si="557"/>
        <v>8.8113748064288871E-4</v>
      </c>
      <c r="F2116" s="35">
        <f ca="1">E2116*'Input Sheet'!$D$2/SUM(OFFSET($E$4,0,0,'Input Sheet'!$D$2))</f>
        <v>0.41096191943649768</v>
      </c>
      <c r="G2116" s="35">
        <f t="shared" ref="G2116:G2179" si="558">IF(C2116=0,"",$A2116)</f>
        <v>2.1846914308176002</v>
      </c>
      <c r="H2116" s="35">
        <f t="shared" ref="H2116:H2179" si="559">IF(G2116="", "", COUNTIF($G$4:$G$3738,G2116))</f>
        <v>9</v>
      </c>
      <c r="J2116" s="19">
        <v>2113</v>
      </c>
      <c r="K2116" s="30" t="str">
        <f t="shared" ref="K2116:K2179" si="560">IF(ISERR(SMALL($G$4:$G$3738,$J2116)),"",SMALL($G$4:$G$3738,$J2116))</f>
        <v/>
      </c>
      <c r="L2116" s="77" t="str">
        <f t="shared" ref="L2116:L2179" si="561">IF($K2116="", "", IFERROR(INDEX($A$4:$H$3738,MATCH($K2116,$G$4:$G$3738,0),5),""))</f>
        <v/>
      </c>
      <c r="M2116" s="27" t="str">
        <f t="shared" si="554"/>
        <v/>
      </c>
      <c r="N2116" s="22" t="str">
        <f t="shared" ref="N2116:N2179" si="562">IF(ISERR(SMALL($M$4:$M$3738,$J2116)),"",SMALL($M$4:$M$3738,$J2116))</f>
        <v/>
      </c>
      <c r="O2116" s="28" t="str">
        <f t="shared" ref="O2116:O2179" ca="1" si="563">IFERROR(INDEX($A$4:$H$3738,MATCH($N2116,$G$4:$G$3738,0),5)*INDEX($A$4:$H$3738,MATCH($N2116,$G$4:$G$3738,0),8),"")</f>
        <v/>
      </c>
      <c r="P2116" s="28" t="str">
        <f t="shared" ca="1" si="551"/>
        <v/>
      </c>
      <c r="Q2116" s="20" t="str">
        <f ca="1">IF(O2116="","",SUM($P$4:$P2116))</f>
        <v/>
      </c>
      <c r="R2116" s="28" t="e">
        <f t="shared" si="555"/>
        <v>#N/A</v>
      </c>
      <c r="S2116" s="77">
        <f ca="1">SUM(L$4:L2116)</f>
        <v>2.0942968194393936</v>
      </c>
      <c r="T2116" s="80">
        <f t="shared" ca="1" si="552"/>
        <v>1</v>
      </c>
      <c r="U2116" s="80" t="e">
        <f t="shared" ca="1" si="553"/>
        <v>#N/A</v>
      </c>
      <c r="V2116" s="2"/>
      <c r="W2116" s="2"/>
      <c r="X2116" s="2"/>
      <c r="Y2116" s="2"/>
      <c r="AB2116" s="6"/>
      <c r="AC2116" s="6"/>
    </row>
    <row r="2117" spans="1:29">
      <c r="A2117" s="74">
        <v>1.76342799356294</v>
      </c>
      <c r="B2117" s="74">
        <v>26974</v>
      </c>
      <c r="C2117" s="35">
        <v>0</v>
      </c>
      <c r="D2117" s="35">
        <f t="shared" ca="1" si="556"/>
        <v>13</v>
      </c>
      <c r="E2117" s="35">
        <f t="shared" ca="1" si="557"/>
        <v>2.6095225388270168E-3</v>
      </c>
      <c r="F2117" s="35">
        <f ca="1">E2117*'Input Sheet'!$D$2/SUM(OFFSET($E$4,0,0,'Input Sheet'!$D$2))</f>
        <v>1.2170795306388587</v>
      </c>
      <c r="G2117" s="35" t="str">
        <f t="shared" si="558"/>
        <v/>
      </c>
      <c r="H2117" s="35" t="str">
        <f t="shared" si="559"/>
        <v/>
      </c>
      <c r="J2117" s="19">
        <v>2114</v>
      </c>
      <c r="K2117" s="30" t="str">
        <f t="shared" si="560"/>
        <v/>
      </c>
      <c r="L2117" s="77" t="str">
        <f t="shared" si="561"/>
        <v/>
      </c>
      <c r="M2117" s="27" t="str">
        <f t="shared" si="554"/>
        <v/>
      </c>
      <c r="N2117" s="22" t="str">
        <f t="shared" si="562"/>
        <v/>
      </c>
      <c r="O2117" s="28" t="str">
        <f t="shared" ca="1" si="563"/>
        <v/>
      </c>
      <c r="P2117" s="28" t="str">
        <f t="shared" ref="P2117:P2180" ca="1" si="564">IF($O2117="","", $O2117*$W$6/$W$3)</f>
        <v/>
      </c>
      <c r="Q2117" s="20" t="str">
        <f ca="1">IF(O2117="","",SUM($P$4:$P2117))</f>
        <v/>
      </c>
      <c r="R2117" s="28" t="e">
        <f t="shared" si="555"/>
        <v>#N/A</v>
      </c>
      <c r="S2117" s="77">
        <f ca="1">SUM(L$4:L2117)</f>
        <v>2.0942968194393936</v>
      </c>
      <c r="T2117" s="80">
        <f t="shared" ref="T2117:T2180" ca="1" si="565">S2117/$T$1</f>
        <v>1</v>
      </c>
      <c r="U2117" s="80" t="e">
        <f t="shared" ref="U2117:U2180" ca="1" si="566">IF(Q2117="",NA(),Q2117/$W$6)</f>
        <v>#N/A</v>
      </c>
      <c r="V2117" s="2"/>
      <c r="W2117" s="2"/>
      <c r="X2117" s="2"/>
      <c r="Y2117" s="2"/>
      <c r="AB2117" s="6"/>
      <c r="AC2117" s="6"/>
    </row>
    <row r="2118" spans="1:29">
      <c r="A2118" s="74">
        <v>2.5428254269591801</v>
      </c>
      <c r="B2118" s="74">
        <v>26976</v>
      </c>
      <c r="C2118" s="35">
        <v>8.6538461538461495E-2</v>
      </c>
      <c r="D2118" s="35">
        <f t="shared" ca="1" si="556"/>
        <v>29</v>
      </c>
      <c r="E2118" s="35">
        <f t="shared" ca="1" si="557"/>
        <v>1.0943159033790714E-3</v>
      </c>
      <c r="F2118" s="35">
        <f ca="1">E2118*'Input Sheet'!$D$2/SUM(OFFSET($E$4,0,0,'Input Sheet'!$D$2))</f>
        <v>0.51038819026790838</v>
      </c>
      <c r="G2118" s="35">
        <f t="shared" si="558"/>
        <v>2.5428254269591801</v>
      </c>
      <c r="H2118" s="35">
        <f t="shared" si="559"/>
        <v>1</v>
      </c>
      <c r="J2118" s="19">
        <v>2115</v>
      </c>
      <c r="K2118" s="30" t="str">
        <f t="shared" si="560"/>
        <v/>
      </c>
      <c r="L2118" s="77" t="str">
        <f t="shared" si="561"/>
        <v/>
      </c>
      <c r="M2118" s="27" t="str">
        <f t="shared" ref="M2118:M2181" si="567">IF($K2118=$K2117,"", $K2118)</f>
        <v/>
      </c>
      <c r="N2118" s="22" t="str">
        <f t="shared" si="562"/>
        <v/>
      </c>
      <c r="O2118" s="28" t="str">
        <f t="shared" ca="1" si="563"/>
        <v/>
      </c>
      <c r="P2118" s="28" t="str">
        <f t="shared" ca="1" si="564"/>
        <v/>
      </c>
      <c r="Q2118" s="20" t="str">
        <f ca="1">IF(O2118="","",SUM($P$4:$P2118))</f>
        <v/>
      </c>
      <c r="R2118" s="28" t="e">
        <f t="shared" si="555"/>
        <v>#N/A</v>
      </c>
      <c r="S2118" s="77">
        <f ca="1">SUM(L$4:L2118)</f>
        <v>2.0942968194393936</v>
      </c>
      <c r="T2118" s="80">
        <f t="shared" ca="1" si="565"/>
        <v>1</v>
      </c>
      <c r="U2118" s="80" t="e">
        <f t="shared" ca="1" si="566"/>
        <v>#N/A</v>
      </c>
      <c r="V2118" s="2"/>
      <c r="W2118" s="2"/>
      <c r="X2118" s="2"/>
      <c r="Y2118" s="2"/>
      <c r="AB2118" s="6"/>
      <c r="AC2118" s="6"/>
    </row>
    <row r="2119" spans="1:29">
      <c r="A2119" s="74">
        <v>3.2174839442139098</v>
      </c>
      <c r="B2119" s="74">
        <v>26978</v>
      </c>
      <c r="C2119" s="35">
        <v>0</v>
      </c>
      <c r="D2119" s="35">
        <f t="shared" ca="1" si="556"/>
        <v>43</v>
      </c>
      <c r="E2119" s="35">
        <f t="shared" ca="1" si="557"/>
        <v>2.8871313195532947E-3</v>
      </c>
      <c r="F2119" s="35">
        <f ca="1">E2119*'Input Sheet'!$D$2/SUM(OFFSET($E$4,0,0,'Input Sheet'!$D$2))</f>
        <v>1.346556076451503</v>
      </c>
      <c r="G2119" s="35" t="str">
        <f t="shared" si="558"/>
        <v/>
      </c>
      <c r="H2119" s="35" t="str">
        <f t="shared" si="559"/>
        <v/>
      </c>
      <c r="J2119" s="19">
        <v>2116</v>
      </c>
      <c r="K2119" s="30" t="str">
        <f t="shared" si="560"/>
        <v/>
      </c>
      <c r="L2119" s="77" t="str">
        <f t="shared" si="561"/>
        <v/>
      </c>
      <c r="M2119" s="27" t="str">
        <f t="shared" si="567"/>
        <v/>
      </c>
      <c r="N2119" s="22" t="str">
        <f t="shared" si="562"/>
        <v/>
      </c>
      <c r="O2119" s="28" t="str">
        <f t="shared" ca="1" si="563"/>
        <v/>
      </c>
      <c r="P2119" s="28" t="str">
        <f t="shared" ca="1" si="564"/>
        <v/>
      </c>
      <c r="Q2119" s="20" t="str">
        <f ca="1">IF(O2119="","",SUM($P$4:$P2119))</f>
        <v/>
      </c>
      <c r="R2119" s="28" t="e">
        <f t="shared" si="555"/>
        <v>#N/A</v>
      </c>
      <c r="S2119" s="77">
        <f ca="1">SUM(L$4:L2119)</f>
        <v>2.0942968194393936</v>
      </c>
      <c r="T2119" s="80">
        <f t="shared" ca="1" si="565"/>
        <v>1</v>
      </c>
      <c r="U2119" s="80" t="e">
        <f t="shared" ca="1" si="566"/>
        <v>#N/A</v>
      </c>
      <c r="V2119" s="2"/>
      <c r="W2119" s="2"/>
      <c r="X2119" s="2"/>
      <c r="Y2119" s="2"/>
      <c r="AB2119" s="6"/>
      <c r="AC2119" s="6"/>
    </row>
    <row r="2120" spans="1:29">
      <c r="A2120" s="74">
        <v>2.3747483460101</v>
      </c>
      <c r="B2120" s="74">
        <v>26979</v>
      </c>
      <c r="C2120" s="35">
        <v>3.0456852791878201E-2</v>
      </c>
      <c r="D2120" s="35">
        <f t="shared" ca="1" si="556"/>
        <v>25</v>
      </c>
      <c r="E2120" s="35">
        <f t="shared" ca="1" si="557"/>
        <v>7.2564263111767296E-4</v>
      </c>
      <c r="F2120" s="35">
        <f ca="1">E2120*'Input Sheet'!$D$2/SUM(OFFSET($E$4,0,0,'Input Sheet'!$D$2))</f>
        <v>0.33843922777123336</v>
      </c>
      <c r="G2120" s="35">
        <f t="shared" si="558"/>
        <v>2.3747483460101</v>
      </c>
      <c r="H2120" s="35">
        <f t="shared" si="559"/>
        <v>3</v>
      </c>
      <c r="J2120" s="19">
        <v>2117</v>
      </c>
      <c r="K2120" s="30" t="str">
        <f t="shared" si="560"/>
        <v/>
      </c>
      <c r="L2120" s="77" t="str">
        <f t="shared" si="561"/>
        <v/>
      </c>
      <c r="M2120" s="27" t="str">
        <f t="shared" si="567"/>
        <v/>
      </c>
      <c r="N2120" s="22" t="str">
        <f t="shared" si="562"/>
        <v/>
      </c>
      <c r="O2120" s="28" t="str">
        <f t="shared" ca="1" si="563"/>
        <v/>
      </c>
      <c r="P2120" s="28" t="str">
        <f t="shared" ca="1" si="564"/>
        <v/>
      </c>
      <c r="Q2120" s="20" t="str">
        <f ca="1">IF(O2120="","",SUM($P$4:$P2120))</f>
        <v/>
      </c>
      <c r="R2120" s="28" t="e">
        <f t="shared" si="555"/>
        <v>#N/A</v>
      </c>
      <c r="S2120" s="77">
        <f ca="1">SUM(L$4:L2120)</f>
        <v>2.0942968194393936</v>
      </c>
      <c r="T2120" s="80">
        <f t="shared" ca="1" si="565"/>
        <v>1</v>
      </c>
      <c r="U2120" s="80" t="e">
        <f t="shared" ca="1" si="566"/>
        <v>#N/A</v>
      </c>
      <c r="V2120" s="2"/>
      <c r="W2120" s="2"/>
      <c r="X2120" s="2"/>
      <c r="Y2120" s="2"/>
      <c r="AB2120" s="6"/>
      <c r="AC2120" s="6"/>
    </row>
    <row r="2121" spans="1:29">
      <c r="A2121" s="74">
        <v>2.7387805584843701</v>
      </c>
      <c r="B2121" s="74">
        <v>26980</v>
      </c>
      <c r="C2121" s="35">
        <v>7.0000000000000007E-2</v>
      </c>
      <c r="D2121" s="35">
        <f t="shared" ca="1" si="556"/>
        <v>33</v>
      </c>
      <c r="E2121" s="35">
        <f t="shared" ca="1" si="557"/>
        <v>1.1903085264824986E-3</v>
      </c>
      <c r="F2121" s="35">
        <f ca="1">E2121*'Input Sheet'!$D$2/SUM(OFFSET($E$4,0,0,'Input Sheet'!$D$2))</f>
        <v>0.55515908415105819</v>
      </c>
      <c r="G2121" s="35">
        <f t="shared" si="558"/>
        <v>2.7387805584843701</v>
      </c>
      <c r="H2121" s="35">
        <f t="shared" si="559"/>
        <v>2</v>
      </c>
      <c r="J2121" s="19">
        <v>2118</v>
      </c>
      <c r="K2121" s="30" t="str">
        <f t="shared" si="560"/>
        <v/>
      </c>
      <c r="L2121" s="77" t="str">
        <f t="shared" si="561"/>
        <v/>
      </c>
      <c r="M2121" s="27" t="str">
        <f t="shared" si="567"/>
        <v/>
      </c>
      <c r="N2121" s="22" t="str">
        <f t="shared" si="562"/>
        <v/>
      </c>
      <c r="O2121" s="28" t="str">
        <f t="shared" ca="1" si="563"/>
        <v/>
      </c>
      <c r="P2121" s="28" t="str">
        <f t="shared" ca="1" si="564"/>
        <v/>
      </c>
      <c r="Q2121" s="20" t="str">
        <f ca="1">IF(O2121="","",SUM($P$4:$P2121))</f>
        <v/>
      </c>
      <c r="R2121" s="28" t="e">
        <f t="shared" si="555"/>
        <v>#N/A</v>
      </c>
      <c r="S2121" s="77">
        <f ca="1">SUM(L$4:L2121)</f>
        <v>2.0942968194393936</v>
      </c>
      <c r="T2121" s="80">
        <f t="shared" ca="1" si="565"/>
        <v>1</v>
      </c>
      <c r="U2121" s="80" t="e">
        <f t="shared" ca="1" si="566"/>
        <v>#N/A</v>
      </c>
      <c r="V2121" s="2"/>
      <c r="W2121" s="2"/>
      <c r="X2121" s="2"/>
      <c r="Y2121" s="2"/>
      <c r="AB2121" s="6"/>
      <c r="AC2121" s="6"/>
    </row>
    <row r="2122" spans="1:29">
      <c r="A2122" s="74">
        <v>2.7250945210814699</v>
      </c>
      <c r="B2122" s="74">
        <v>26981</v>
      </c>
      <c r="C2122" s="35">
        <v>0</v>
      </c>
      <c r="D2122" s="35">
        <f t="shared" ca="1" si="556"/>
        <v>33</v>
      </c>
      <c r="E2122" s="35">
        <f t="shared" ca="1" si="557"/>
        <v>1.1903085264824986E-3</v>
      </c>
      <c r="F2122" s="35">
        <f ca="1">E2122*'Input Sheet'!$D$2/SUM(OFFSET($E$4,0,0,'Input Sheet'!$D$2))</f>
        <v>0.55515908415105819</v>
      </c>
      <c r="G2122" s="35" t="str">
        <f t="shared" si="558"/>
        <v/>
      </c>
      <c r="H2122" s="35" t="str">
        <f t="shared" si="559"/>
        <v/>
      </c>
      <c r="J2122" s="19">
        <v>2119</v>
      </c>
      <c r="K2122" s="30" t="str">
        <f t="shared" si="560"/>
        <v/>
      </c>
      <c r="L2122" s="77" t="str">
        <f t="shared" si="561"/>
        <v/>
      </c>
      <c r="M2122" s="27" t="str">
        <f t="shared" si="567"/>
        <v/>
      </c>
      <c r="N2122" s="22" t="str">
        <f t="shared" si="562"/>
        <v/>
      </c>
      <c r="O2122" s="28" t="str">
        <f t="shared" ca="1" si="563"/>
        <v/>
      </c>
      <c r="P2122" s="28" t="str">
        <f t="shared" ca="1" si="564"/>
        <v/>
      </c>
      <c r="Q2122" s="20" t="str">
        <f ca="1">IF(O2122="","",SUM($P$4:$P2122))</f>
        <v/>
      </c>
      <c r="R2122" s="28" t="e">
        <f t="shared" si="555"/>
        <v>#N/A</v>
      </c>
      <c r="S2122" s="77">
        <f ca="1">SUM(L$4:L2122)</f>
        <v>2.0942968194393936</v>
      </c>
      <c r="T2122" s="80">
        <f t="shared" ca="1" si="565"/>
        <v>1</v>
      </c>
      <c r="U2122" s="80" t="e">
        <f t="shared" ca="1" si="566"/>
        <v>#N/A</v>
      </c>
      <c r="V2122" s="2"/>
      <c r="W2122" s="2"/>
      <c r="X2122" s="2"/>
      <c r="Y2122" s="2"/>
      <c r="AB2122" s="6"/>
      <c r="AC2122" s="6"/>
    </row>
    <row r="2123" spans="1:29">
      <c r="A2123" s="74">
        <v>2.0644579892269199</v>
      </c>
      <c r="B2123" s="74">
        <v>26982</v>
      </c>
      <c r="C2123" s="35">
        <v>0</v>
      </c>
      <c r="D2123" s="35">
        <f t="shared" ca="1" si="556"/>
        <v>19</v>
      </c>
      <c r="E2123" s="35">
        <f t="shared" ca="1" si="557"/>
        <v>1.0051494223629991E-3</v>
      </c>
      <c r="F2123" s="35">
        <f ca="1">E2123*'Input Sheet'!$D$2/SUM(OFFSET($E$4,0,0,'Input Sheet'!$D$2))</f>
        <v>0.46880100439422701</v>
      </c>
      <c r="G2123" s="35" t="str">
        <f t="shared" si="558"/>
        <v/>
      </c>
      <c r="H2123" s="35" t="str">
        <f t="shared" si="559"/>
        <v/>
      </c>
      <c r="J2123" s="19">
        <v>2120</v>
      </c>
      <c r="K2123" s="30" t="str">
        <f t="shared" si="560"/>
        <v/>
      </c>
      <c r="L2123" s="77" t="str">
        <f t="shared" si="561"/>
        <v/>
      </c>
      <c r="M2123" s="27" t="str">
        <f t="shared" si="567"/>
        <v/>
      </c>
      <c r="N2123" s="22" t="str">
        <f t="shared" si="562"/>
        <v/>
      </c>
      <c r="O2123" s="28" t="str">
        <f t="shared" ca="1" si="563"/>
        <v/>
      </c>
      <c r="P2123" s="28" t="str">
        <f t="shared" ca="1" si="564"/>
        <v/>
      </c>
      <c r="Q2123" s="20" t="str">
        <f ca="1">IF(O2123="","",SUM($P$4:$P2123))</f>
        <v/>
      </c>
      <c r="R2123" s="28" t="e">
        <f t="shared" si="555"/>
        <v>#N/A</v>
      </c>
      <c r="S2123" s="77">
        <f ca="1">SUM(L$4:L2123)</f>
        <v>2.0942968194393936</v>
      </c>
      <c r="T2123" s="80">
        <f t="shared" ca="1" si="565"/>
        <v>1</v>
      </c>
      <c r="U2123" s="80" t="e">
        <f t="shared" ca="1" si="566"/>
        <v>#N/A</v>
      </c>
      <c r="V2123" s="2"/>
      <c r="W2123" s="2"/>
      <c r="X2123" s="2"/>
      <c r="Y2123" s="2"/>
      <c r="AB2123" s="6"/>
      <c r="AC2123" s="6"/>
    </row>
    <row r="2124" spans="1:29">
      <c r="A2124" s="74">
        <v>2.18752072083646</v>
      </c>
      <c r="B2124" s="74">
        <v>26984</v>
      </c>
      <c r="C2124" s="35">
        <v>0.10747663551401899</v>
      </c>
      <c r="D2124" s="35">
        <f t="shared" ca="1" si="556"/>
        <v>21</v>
      </c>
      <c r="E2124" s="35">
        <f t="shared" ca="1" si="557"/>
        <v>8.8113748064288871E-4</v>
      </c>
      <c r="F2124" s="35">
        <f ca="1">E2124*'Input Sheet'!$D$2/SUM(OFFSET($E$4,0,0,'Input Sheet'!$D$2))</f>
        <v>0.41096191943649768</v>
      </c>
      <c r="G2124" s="35">
        <f t="shared" si="558"/>
        <v>2.18752072083646</v>
      </c>
      <c r="H2124" s="35">
        <f t="shared" si="559"/>
        <v>5</v>
      </c>
      <c r="J2124" s="19">
        <v>2121</v>
      </c>
      <c r="K2124" s="30" t="str">
        <f t="shared" si="560"/>
        <v/>
      </c>
      <c r="L2124" s="77" t="str">
        <f t="shared" si="561"/>
        <v/>
      </c>
      <c r="M2124" s="27" t="str">
        <f t="shared" si="567"/>
        <v/>
      </c>
      <c r="N2124" s="22" t="str">
        <f t="shared" si="562"/>
        <v/>
      </c>
      <c r="O2124" s="28" t="str">
        <f t="shared" ca="1" si="563"/>
        <v/>
      </c>
      <c r="P2124" s="28" t="str">
        <f t="shared" ca="1" si="564"/>
        <v/>
      </c>
      <c r="Q2124" s="20" t="str">
        <f ca="1">IF(O2124="","",SUM($P$4:$P2124))</f>
        <v/>
      </c>
      <c r="R2124" s="28" t="e">
        <f t="shared" si="555"/>
        <v>#N/A</v>
      </c>
      <c r="S2124" s="77">
        <f ca="1">SUM(L$4:L2124)</f>
        <v>2.0942968194393936</v>
      </c>
      <c r="T2124" s="80">
        <f t="shared" ca="1" si="565"/>
        <v>1</v>
      </c>
      <c r="U2124" s="80" t="e">
        <f t="shared" ca="1" si="566"/>
        <v>#N/A</v>
      </c>
      <c r="V2124" s="2"/>
      <c r="W2124" s="2"/>
      <c r="X2124" s="2"/>
      <c r="Y2124" s="2"/>
      <c r="AB2124" s="6"/>
      <c r="AC2124" s="6"/>
    </row>
    <row r="2125" spans="1:29">
      <c r="A2125" s="74">
        <v>2.1072099696478701</v>
      </c>
      <c r="B2125" s="74">
        <v>26988</v>
      </c>
      <c r="C2125" s="35">
        <v>0.01</v>
      </c>
      <c r="D2125" s="35">
        <f t="shared" ca="1" si="556"/>
        <v>20</v>
      </c>
      <c r="E2125" s="35">
        <f t="shared" ca="1" si="557"/>
        <v>9.9047570816791861E-4</v>
      </c>
      <c r="F2125" s="35">
        <f ca="1">E2125*'Input Sheet'!$D$2/SUM(OFFSET($E$4,0,0,'Input Sheet'!$D$2))</f>
        <v>0.46195719411109953</v>
      </c>
      <c r="G2125" s="35">
        <f t="shared" si="558"/>
        <v>2.1072099696478701</v>
      </c>
      <c r="H2125" s="35">
        <f t="shared" si="559"/>
        <v>5</v>
      </c>
      <c r="J2125" s="19">
        <v>2122</v>
      </c>
      <c r="K2125" s="30" t="str">
        <f t="shared" si="560"/>
        <v/>
      </c>
      <c r="L2125" s="77" t="str">
        <f t="shared" si="561"/>
        <v/>
      </c>
      <c r="M2125" s="27" t="str">
        <f t="shared" si="567"/>
        <v/>
      </c>
      <c r="N2125" s="22" t="str">
        <f t="shared" si="562"/>
        <v/>
      </c>
      <c r="O2125" s="28" t="str">
        <f t="shared" ca="1" si="563"/>
        <v/>
      </c>
      <c r="P2125" s="28" t="str">
        <f t="shared" ca="1" si="564"/>
        <v/>
      </c>
      <c r="Q2125" s="20" t="str">
        <f ca="1">IF(O2125="","",SUM($P$4:$P2125))</f>
        <v/>
      </c>
      <c r="R2125" s="28" t="e">
        <f t="shared" si="555"/>
        <v>#N/A</v>
      </c>
      <c r="S2125" s="77">
        <f ca="1">SUM(L$4:L2125)</f>
        <v>2.0942968194393936</v>
      </c>
      <c r="T2125" s="80">
        <f t="shared" ca="1" si="565"/>
        <v>1</v>
      </c>
      <c r="U2125" s="80" t="e">
        <f t="shared" ca="1" si="566"/>
        <v>#N/A</v>
      </c>
      <c r="V2125" s="2"/>
      <c r="W2125" s="2"/>
      <c r="X2125" s="2"/>
      <c r="Y2125" s="2"/>
      <c r="AB2125" s="6"/>
      <c r="AC2125" s="6"/>
    </row>
    <row r="2126" spans="1:29">
      <c r="A2126" s="74">
        <v>2.4456042032736001</v>
      </c>
      <c r="B2126" s="74">
        <v>26990</v>
      </c>
      <c r="C2126" s="35">
        <v>0</v>
      </c>
      <c r="D2126" s="35">
        <f t="shared" ca="1" si="556"/>
        <v>27</v>
      </c>
      <c r="E2126" s="35">
        <f t="shared" ca="1" si="557"/>
        <v>8.077093572559813E-4</v>
      </c>
      <c r="F2126" s="35">
        <f ca="1">E2126*'Input Sheet'!$D$2/SUM(OFFSET($E$4,0,0,'Input Sheet'!$D$2))</f>
        <v>0.3767150928167895</v>
      </c>
      <c r="G2126" s="35" t="str">
        <f t="shared" si="558"/>
        <v/>
      </c>
      <c r="H2126" s="35" t="str">
        <f t="shared" si="559"/>
        <v/>
      </c>
      <c r="J2126" s="19">
        <v>2123</v>
      </c>
      <c r="K2126" s="30" t="str">
        <f t="shared" si="560"/>
        <v/>
      </c>
      <c r="L2126" s="77" t="str">
        <f t="shared" si="561"/>
        <v/>
      </c>
      <c r="M2126" s="27" t="str">
        <f t="shared" si="567"/>
        <v/>
      </c>
      <c r="N2126" s="22" t="str">
        <f t="shared" si="562"/>
        <v/>
      </c>
      <c r="O2126" s="28" t="str">
        <f t="shared" ca="1" si="563"/>
        <v/>
      </c>
      <c r="P2126" s="28" t="str">
        <f t="shared" ca="1" si="564"/>
        <v/>
      </c>
      <c r="Q2126" s="20" t="str">
        <f ca="1">IF(O2126="","",SUM($P$4:$P2126))</f>
        <v/>
      </c>
      <c r="R2126" s="28" t="e">
        <f t="shared" si="555"/>
        <v>#N/A</v>
      </c>
      <c r="S2126" s="77">
        <f ca="1">SUM(L$4:L2126)</f>
        <v>2.0942968194393936</v>
      </c>
      <c r="T2126" s="80">
        <f t="shared" ca="1" si="565"/>
        <v>1</v>
      </c>
      <c r="U2126" s="80" t="e">
        <f t="shared" ca="1" si="566"/>
        <v>#N/A</v>
      </c>
      <c r="V2126" s="2"/>
      <c r="W2126" s="2"/>
      <c r="X2126" s="2"/>
      <c r="Y2126" s="2"/>
      <c r="AB2126" s="6"/>
      <c r="AC2126" s="6"/>
    </row>
    <row r="2127" spans="1:29">
      <c r="A2127" s="74">
        <v>2.0492180226701802</v>
      </c>
      <c r="B2127" s="74">
        <v>26991</v>
      </c>
      <c r="C2127" s="35">
        <v>4.5454545454545496E-3</v>
      </c>
      <c r="D2127" s="35">
        <f t="shared" ca="1" si="556"/>
        <v>18</v>
      </c>
      <c r="E2127" s="35">
        <f t="shared" ca="1" si="557"/>
        <v>1.4283702317789985E-3</v>
      </c>
      <c r="F2127" s="35">
        <f ca="1">E2127*'Input Sheet'!$D$2/SUM(OFFSET($E$4,0,0,'Input Sheet'!$D$2))</f>
        <v>0.66619090098126998</v>
      </c>
      <c r="G2127" s="35">
        <f t="shared" si="558"/>
        <v>2.0492180226701802</v>
      </c>
      <c r="H2127" s="35">
        <f t="shared" si="559"/>
        <v>5</v>
      </c>
      <c r="J2127" s="19">
        <v>2124</v>
      </c>
      <c r="K2127" s="30" t="str">
        <f t="shared" si="560"/>
        <v/>
      </c>
      <c r="L2127" s="77" t="str">
        <f t="shared" si="561"/>
        <v/>
      </c>
      <c r="M2127" s="27" t="str">
        <f t="shared" si="567"/>
        <v/>
      </c>
      <c r="N2127" s="22" t="str">
        <f t="shared" si="562"/>
        <v/>
      </c>
      <c r="O2127" s="28" t="str">
        <f t="shared" ca="1" si="563"/>
        <v/>
      </c>
      <c r="P2127" s="28" t="str">
        <f t="shared" ca="1" si="564"/>
        <v/>
      </c>
      <c r="Q2127" s="20" t="str">
        <f ca="1">IF(O2127="","",SUM($P$4:$P2127))</f>
        <v/>
      </c>
      <c r="R2127" s="28" t="e">
        <f t="shared" si="555"/>
        <v>#N/A</v>
      </c>
      <c r="S2127" s="77">
        <f ca="1">SUM(L$4:L2127)</f>
        <v>2.0942968194393936</v>
      </c>
      <c r="T2127" s="80">
        <f t="shared" ca="1" si="565"/>
        <v>1</v>
      </c>
      <c r="U2127" s="80" t="e">
        <f t="shared" ca="1" si="566"/>
        <v>#N/A</v>
      </c>
      <c r="V2127" s="2"/>
      <c r="W2127" s="2"/>
      <c r="X2127" s="2"/>
      <c r="Y2127" s="2"/>
      <c r="AB2127" s="6"/>
      <c r="AC2127" s="6"/>
    </row>
    <row r="2128" spans="1:29">
      <c r="A2128" s="74">
        <v>1.80617997398389</v>
      </c>
      <c r="B2128" s="74">
        <v>26997</v>
      </c>
      <c r="C2128" s="35">
        <v>4.0178571428571397E-2</v>
      </c>
      <c r="D2128" s="35">
        <f t="shared" ca="1" si="556"/>
        <v>13</v>
      </c>
      <c r="E2128" s="35">
        <f t="shared" ca="1" si="557"/>
        <v>2.6095225388270168E-3</v>
      </c>
      <c r="F2128" s="35">
        <f ca="1">E2128*'Input Sheet'!$D$2/SUM(OFFSET($E$4,0,0,'Input Sheet'!$D$2))</f>
        <v>1.2170795306388587</v>
      </c>
      <c r="G2128" s="35">
        <f t="shared" si="558"/>
        <v>1.80617997398389</v>
      </c>
      <c r="H2128" s="35">
        <f t="shared" si="559"/>
        <v>4</v>
      </c>
      <c r="J2128" s="19">
        <v>2125</v>
      </c>
      <c r="K2128" s="30" t="str">
        <f t="shared" si="560"/>
        <v/>
      </c>
      <c r="L2128" s="77" t="str">
        <f t="shared" si="561"/>
        <v/>
      </c>
      <c r="M2128" s="27" t="str">
        <f t="shared" si="567"/>
        <v/>
      </c>
      <c r="N2128" s="22" t="str">
        <f t="shared" si="562"/>
        <v/>
      </c>
      <c r="O2128" s="28" t="str">
        <f t="shared" ca="1" si="563"/>
        <v/>
      </c>
      <c r="P2128" s="28" t="str">
        <f t="shared" ca="1" si="564"/>
        <v/>
      </c>
      <c r="Q2128" s="20" t="str">
        <f ca="1">IF(O2128="","",SUM($P$4:$P2128))</f>
        <v/>
      </c>
      <c r="R2128" s="28" t="e">
        <f t="shared" si="555"/>
        <v>#N/A</v>
      </c>
      <c r="S2128" s="77">
        <f ca="1">SUM(L$4:L2128)</f>
        <v>2.0942968194393936</v>
      </c>
      <c r="T2128" s="80">
        <f t="shared" ca="1" si="565"/>
        <v>1</v>
      </c>
      <c r="U2128" s="80" t="e">
        <f t="shared" ca="1" si="566"/>
        <v>#N/A</v>
      </c>
      <c r="V2128" s="2"/>
      <c r="W2128" s="2"/>
      <c r="X2128" s="2"/>
      <c r="Y2128" s="2"/>
      <c r="AB2128" s="6"/>
      <c r="AC2128" s="6"/>
    </row>
    <row r="2129" spans="1:29">
      <c r="A2129" s="74">
        <v>3.1215598441874999</v>
      </c>
      <c r="B2129" s="74">
        <v>27000</v>
      </c>
      <c r="C2129" s="35">
        <v>0</v>
      </c>
      <c r="D2129" s="35">
        <f t="shared" ca="1" si="556"/>
        <v>41</v>
      </c>
      <c r="E2129" s="35">
        <f t="shared" ca="1" si="557"/>
        <v>1.9955172355736006E-3</v>
      </c>
      <c r="F2129" s="35">
        <f ca="1">E2129*'Input Sheet'!$D$2/SUM(OFFSET($E$4,0,0,'Input Sheet'!$D$2))</f>
        <v>0.93070787637089158</v>
      </c>
      <c r="G2129" s="35" t="str">
        <f t="shared" si="558"/>
        <v/>
      </c>
      <c r="H2129" s="35" t="str">
        <f t="shared" si="559"/>
        <v/>
      </c>
      <c r="J2129" s="19">
        <v>2126</v>
      </c>
      <c r="K2129" s="30" t="str">
        <f t="shared" si="560"/>
        <v/>
      </c>
      <c r="L2129" s="77" t="str">
        <f t="shared" si="561"/>
        <v/>
      </c>
      <c r="M2129" s="27" t="str">
        <f t="shared" si="567"/>
        <v/>
      </c>
      <c r="N2129" s="22" t="str">
        <f t="shared" si="562"/>
        <v/>
      </c>
      <c r="O2129" s="28" t="str">
        <f t="shared" ca="1" si="563"/>
        <v/>
      </c>
      <c r="P2129" s="28" t="str">
        <f t="shared" ca="1" si="564"/>
        <v/>
      </c>
      <c r="Q2129" s="20" t="str">
        <f ca="1">IF(O2129="","",SUM($P$4:$P2129))</f>
        <v/>
      </c>
      <c r="R2129" s="28" t="e">
        <f t="shared" si="555"/>
        <v>#N/A</v>
      </c>
      <c r="S2129" s="77">
        <f ca="1">SUM(L$4:L2129)</f>
        <v>2.0942968194393936</v>
      </c>
      <c r="T2129" s="80">
        <f t="shared" ca="1" si="565"/>
        <v>1</v>
      </c>
      <c r="U2129" s="80" t="e">
        <f t="shared" ca="1" si="566"/>
        <v>#N/A</v>
      </c>
      <c r="V2129" s="2"/>
      <c r="W2129" s="2"/>
      <c r="X2129" s="2"/>
      <c r="Y2129" s="2"/>
      <c r="AB2129" s="6"/>
      <c r="AC2129" s="6"/>
    </row>
    <row r="2130" spans="1:29">
      <c r="A2130" s="74">
        <v>2.12057393120585</v>
      </c>
      <c r="B2130" s="74">
        <v>27001</v>
      </c>
      <c r="C2130" s="35">
        <v>4.8309178743961402E-3</v>
      </c>
      <c r="D2130" s="35">
        <f t="shared" ca="1" si="556"/>
        <v>20</v>
      </c>
      <c r="E2130" s="35">
        <f t="shared" ca="1" si="557"/>
        <v>9.9047570816791861E-4</v>
      </c>
      <c r="F2130" s="35">
        <f ca="1">E2130*'Input Sheet'!$D$2/SUM(OFFSET($E$4,0,0,'Input Sheet'!$D$2))</f>
        <v>0.46195719411109953</v>
      </c>
      <c r="G2130" s="35">
        <f t="shared" si="558"/>
        <v>2.12057393120585</v>
      </c>
      <c r="H2130" s="35">
        <f t="shared" si="559"/>
        <v>6</v>
      </c>
      <c r="J2130" s="19">
        <v>2127</v>
      </c>
      <c r="K2130" s="30" t="str">
        <f t="shared" si="560"/>
        <v/>
      </c>
      <c r="L2130" s="77" t="str">
        <f t="shared" si="561"/>
        <v/>
      </c>
      <c r="M2130" s="27" t="str">
        <f t="shared" si="567"/>
        <v/>
      </c>
      <c r="N2130" s="22" t="str">
        <f t="shared" si="562"/>
        <v/>
      </c>
      <c r="O2130" s="28" t="str">
        <f t="shared" ca="1" si="563"/>
        <v/>
      </c>
      <c r="P2130" s="28" t="str">
        <f t="shared" ca="1" si="564"/>
        <v/>
      </c>
      <c r="Q2130" s="20" t="str">
        <f ca="1">IF(O2130="","",SUM($P$4:$P2130))</f>
        <v/>
      </c>
      <c r="R2130" s="28" t="e">
        <f t="shared" si="555"/>
        <v>#N/A</v>
      </c>
      <c r="S2130" s="77">
        <f ca="1">SUM(L$4:L2130)</f>
        <v>2.0942968194393936</v>
      </c>
      <c r="T2130" s="80">
        <f t="shared" ca="1" si="565"/>
        <v>1</v>
      </c>
      <c r="U2130" s="80" t="e">
        <f t="shared" ca="1" si="566"/>
        <v>#N/A</v>
      </c>
      <c r="V2130" s="2"/>
      <c r="W2130" s="2"/>
      <c r="X2130" s="2"/>
      <c r="Y2130" s="2"/>
      <c r="AB2130" s="6"/>
      <c r="AC2130" s="6"/>
    </row>
    <row r="2131" spans="1:29">
      <c r="A2131" s="74">
        <v>2.2855573090077699</v>
      </c>
      <c r="B2131" s="74">
        <v>27004</v>
      </c>
      <c r="C2131" s="35">
        <v>0</v>
      </c>
      <c r="D2131" s="35">
        <f t="shared" ca="1" si="556"/>
        <v>23</v>
      </c>
      <c r="E2131" s="35">
        <f t="shared" ca="1" si="557"/>
        <v>6.587144272767226E-4</v>
      </c>
      <c r="F2131" s="35">
        <f ca="1">E2131*'Input Sheet'!$D$2/SUM(OFFSET($E$4,0,0,'Input Sheet'!$D$2))</f>
        <v>0.30722395919039147</v>
      </c>
      <c r="G2131" s="35" t="str">
        <f t="shared" si="558"/>
        <v/>
      </c>
      <c r="H2131" s="35" t="str">
        <f t="shared" si="559"/>
        <v/>
      </c>
      <c r="J2131" s="19">
        <v>2128</v>
      </c>
      <c r="K2131" s="30" t="str">
        <f t="shared" si="560"/>
        <v/>
      </c>
      <c r="L2131" s="77" t="str">
        <f t="shared" si="561"/>
        <v/>
      </c>
      <c r="M2131" s="27" t="str">
        <f t="shared" si="567"/>
        <v/>
      </c>
      <c r="N2131" s="22" t="str">
        <f t="shared" si="562"/>
        <v/>
      </c>
      <c r="O2131" s="28" t="str">
        <f t="shared" ca="1" si="563"/>
        <v/>
      </c>
      <c r="P2131" s="28" t="str">
        <f t="shared" ca="1" si="564"/>
        <v/>
      </c>
      <c r="Q2131" s="20" t="str">
        <f ca="1">IF(O2131="","",SUM($P$4:$P2131))</f>
        <v/>
      </c>
      <c r="R2131" s="28" t="e">
        <f t="shared" si="555"/>
        <v>#N/A</v>
      </c>
      <c r="S2131" s="77">
        <f ca="1">SUM(L$4:L2131)</f>
        <v>2.0942968194393936</v>
      </c>
      <c r="T2131" s="80">
        <f t="shared" ca="1" si="565"/>
        <v>1</v>
      </c>
      <c r="U2131" s="80" t="e">
        <f t="shared" ca="1" si="566"/>
        <v>#N/A</v>
      </c>
      <c r="V2131" s="2"/>
      <c r="W2131" s="2"/>
      <c r="X2131" s="2"/>
      <c r="Y2131" s="2"/>
      <c r="AB2131" s="6"/>
      <c r="AC2131" s="6"/>
    </row>
    <row r="2132" spans="1:29">
      <c r="A2132" s="74">
        <v>2.32221929473392</v>
      </c>
      <c r="B2132" s="74">
        <v>27007</v>
      </c>
      <c r="C2132" s="35">
        <v>8.6956521739130405E-2</v>
      </c>
      <c r="D2132" s="35">
        <f t="shared" ca="1" si="556"/>
        <v>24</v>
      </c>
      <c r="E2132" s="35">
        <f t="shared" ca="1" si="557"/>
        <v>7.7985731045405093E-4</v>
      </c>
      <c r="F2132" s="35">
        <f ca="1">E2132*'Input Sheet'!$D$2/SUM(OFFSET($E$4,0,0,'Input Sheet'!$D$2))</f>
        <v>0.36372491720241751</v>
      </c>
      <c r="G2132" s="35">
        <f t="shared" si="558"/>
        <v>2.32221929473392</v>
      </c>
      <c r="H2132" s="35">
        <f t="shared" si="559"/>
        <v>5</v>
      </c>
      <c r="J2132" s="19">
        <v>2129</v>
      </c>
      <c r="K2132" s="30" t="str">
        <f t="shared" si="560"/>
        <v/>
      </c>
      <c r="L2132" s="77" t="str">
        <f t="shared" si="561"/>
        <v/>
      </c>
      <c r="M2132" s="27" t="str">
        <f t="shared" si="567"/>
        <v/>
      </c>
      <c r="N2132" s="22" t="str">
        <f t="shared" si="562"/>
        <v/>
      </c>
      <c r="O2132" s="28" t="str">
        <f t="shared" ca="1" si="563"/>
        <v/>
      </c>
      <c r="P2132" s="28" t="str">
        <f t="shared" ca="1" si="564"/>
        <v/>
      </c>
      <c r="Q2132" s="20" t="str">
        <f ca="1">IF(O2132="","",SUM($P$4:$P2132))</f>
        <v/>
      </c>
      <c r="R2132" s="28" t="e">
        <f t="shared" si="555"/>
        <v>#N/A</v>
      </c>
      <c r="S2132" s="77">
        <f ca="1">SUM(L$4:L2132)</f>
        <v>2.0942968194393936</v>
      </c>
      <c r="T2132" s="80">
        <f t="shared" ca="1" si="565"/>
        <v>1</v>
      </c>
      <c r="U2132" s="80" t="e">
        <f t="shared" ca="1" si="566"/>
        <v>#N/A</v>
      </c>
      <c r="V2132" s="2"/>
      <c r="W2132" s="2"/>
      <c r="X2132" s="2"/>
      <c r="Y2132" s="2"/>
      <c r="AB2132" s="6"/>
      <c r="AC2132" s="6"/>
    </row>
    <row r="2133" spans="1:29">
      <c r="A2133" s="74">
        <v>2.18184358794477</v>
      </c>
      <c r="B2133" s="74">
        <v>27008</v>
      </c>
      <c r="C2133" s="35">
        <v>3.8297872340425497E-2</v>
      </c>
      <c r="D2133" s="35">
        <f t="shared" ca="1" si="556"/>
        <v>21</v>
      </c>
      <c r="E2133" s="35">
        <f t="shared" ca="1" si="557"/>
        <v>8.8113748064288871E-4</v>
      </c>
      <c r="F2133" s="35">
        <f ca="1">E2133*'Input Sheet'!$D$2/SUM(OFFSET($E$4,0,0,'Input Sheet'!$D$2))</f>
        <v>0.41096191943649768</v>
      </c>
      <c r="G2133" s="35">
        <f t="shared" si="558"/>
        <v>2.18184358794477</v>
      </c>
      <c r="H2133" s="35">
        <f t="shared" si="559"/>
        <v>3</v>
      </c>
      <c r="J2133" s="19">
        <v>2130</v>
      </c>
      <c r="K2133" s="30" t="str">
        <f t="shared" si="560"/>
        <v/>
      </c>
      <c r="L2133" s="77" t="str">
        <f t="shared" si="561"/>
        <v/>
      </c>
      <c r="M2133" s="27" t="str">
        <f t="shared" si="567"/>
        <v/>
      </c>
      <c r="N2133" s="22" t="str">
        <f t="shared" si="562"/>
        <v/>
      </c>
      <c r="O2133" s="28" t="str">
        <f t="shared" ca="1" si="563"/>
        <v/>
      </c>
      <c r="P2133" s="28" t="str">
        <f t="shared" ca="1" si="564"/>
        <v/>
      </c>
      <c r="Q2133" s="20" t="str">
        <f ca="1">IF(O2133="","",SUM($P$4:$P2133))</f>
        <v/>
      </c>
      <c r="R2133" s="28" t="e">
        <f t="shared" si="555"/>
        <v>#N/A</v>
      </c>
      <c r="S2133" s="77">
        <f ca="1">SUM(L$4:L2133)</f>
        <v>2.0942968194393936</v>
      </c>
      <c r="T2133" s="80">
        <f t="shared" ca="1" si="565"/>
        <v>1</v>
      </c>
      <c r="U2133" s="80" t="e">
        <f t="shared" ca="1" si="566"/>
        <v>#N/A</v>
      </c>
      <c r="V2133" s="2"/>
      <c r="W2133" s="2"/>
      <c r="X2133" s="2"/>
      <c r="Y2133" s="2"/>
      <c r="AB2133" s="6"/>
      <c r="AC2133" s="6"/>
    </row>
    <row r="2134" spans="1:29">
      <c r="A2134" s="74">
        <v>1.8388490907372603</v>
      </c>
      <c r="B2134" s="74">
        <v>27010</v>
      </c>
      <c r="C2134" s="35">
        <v>3.0456852791878201E-2</v>
      </c>
      <c r="D2134" s="35">
        <f t="shared" ca="1" si="556"/>
        <v>14</v>
      </c>
      <c r="E2134" s="35">
        <f t="shared" ca="1" si="557"/>
        <v>2.7692892248776498E-3</v>
      </c>
      <c r="F2134" s="35">
        <f ca="1">E2134*'Input Sheet'!$D$2/SUM(OFFSET($E$4,0,0,'Input Sheet'!$D$2))</f>
        <v>1.2915946039432782</v>
      </c>
      <c r="G2134" s="35">
        <f t="shared" si="558"/>
        <v>1.8388490907372603</v>
      </c>
      <c r="H2134" s="35">
        <f t="shared" si="559"/>
        <v>6</v>
      </c>
      <c r="J2134" s="19">
        <v>2131</v>
      </c>
      <c r="K2134" s="30" t="str">
        <f t="shared" si="560"/>
        <v/>
      </c>
      <c r="L2134" s="77" t="str">
        <f t="shared" si="561"/>
        <v/>
      </c>
      <c r="M2134" s="27" t="str">
        <f t="shared" si="567"/>
        <v/>
      </c>
      <c r="N2134" s="22" t="str">
        <f t="shared" si="562"/>
        <v/>
      </c>
      <c r="O2134" s="28" t="str">
        <f t="shared" ca="1" si="563"/>
        <v/>
      </c>
      <c r="P2134" s="28" t="str">
        <f t="shared" ca="1" si="564"/>
        <v/>
      </c>
      <c r="Q2134" s="20" t="str">
        <f ca="1">IF(O2134="","",SUM($P$4:$P2134))</f>
        <v/>
      </c>
      <c r="R2134" s="28" t="e">
        <f t="shared" si="555"/>
        <v>#N/A</v>
      </c>
      <c r="S2134" s="77">
        <f ca="1">SUM(L$4:L2134)</f>
        <v>2.0942968194393936</v>
      </c>
      <c r="T2134" s="80">
        <f t="shared" ca="1" si="565"/>
        <v>1</v>
      </c>
      <c r="U2134" s="80" t="e">
        <f t="shared" ca="1" si="566"/>
        <v>#N/A</v>
      </c>
      <c r="V2134" s="2"/>
      <c r="W2134" s="2"/>
      <c r="X2134" s="2"/>
      <c r="Y2134" s="2"/>
      <c r="AB2134" s="6"/>
      <c r="AC2134" s="6"/>
    </row>
    <row r="2135" spans="1:29">
      <c r="A2135" s="74">
        <v>2.0791812460476198</v>
      </c>
      <c r="B2135" s="74">
        <v>27012</v>
      </c>
      <c r="C2135" s="35">
        <v>0</v>
      </c>
      <c r="D2135" s="35">
        <f t="shared" ca="1" si="556"/>
        <v>19</v>
      </c>
      <c r="E2135" s="35">
        <f t="shared" ca="1" si="557"/>
        <v>1.0051494223629991E-3</v>
      </c>
      <c r="F2135" s="35">
        <f ca="1">E2135*'Input Sheet'!$D$2/SUM(OFFSET($E$4,0,0,'Input Sheet'!$D$2))</f>
        <v>0.46880100439422701</v>
      </c>
      <c r="G2135" s="35" t="str">
        <f t="shared" si="558"/>
        <v/>
      </c>
      <c r="H2135" s="35" t="str">
        <f t="shared" si="559"/>
        <v/>
      </c>
      <c r="J2135" s="19">
        <v>2132</v>
      </c>
      <c r="K2135" s="30" t="str">
        <f t="shared" si="560"/>
        <v/>
      </c>
      <c r="L2135" s="77" t="str">
        <f t="shared" si="561"/>
        <v/>
      </c>
      <c r="M2135" s="27" t="str">
        <f t="shared" si="567"/>
        <v/>
      </c>
      <c r="N2135" s="22" t="str">
        <f t="shared" si="562"/>
        <v/>
      </c>
      <c r="O2135" s="28" t="str">
        <f t="shared" ca="1" si="563"/>
        <v/>
      </c>
      <c r="P2135" s="28" t="str">
        <f t="shared" ca="1" si="564"/>
        <v/>
      </c>
      <c r="Q2135" s="20" t="str">
        <f ca="1">IF(O2135="","",SUM($P$4:$P2135))</f>
        <v/>
      </c>
      <c r="R2135" s="28" t="e">
        <f t="shared" si="555"/>
        <v>#N/A</v>
      </c>
      <c r="S2135" s="77">
        <f ca="1">SUM(L$4:L2135)</f>
        <v>2.0942968194393936</v>
      </c>
      <c r="T2135" s="80">
        <f t="shared" ca="1" si="565"/>
        <v>1</v>
      </c>
      <c r="U2135" s="80" t="e">
        <f t="shared" ca="1" si="566"/>
        <v>#N/A</v>
      </c>
      <c r="V2135" s="2"/>
      <c r="W2135" s="2"/>
      <c r="X2135" s="2"/>
      <c r="Y2135" s="2"/>
      <c r="AB2135" s="6"/>
      <c r="AC2135" s="6"/>
    </row>
    <row r="2136" spans="1:29">
      <c r="A2136" s="74">
        <v>2.8779469516291898</v>
      </c>
      <c r="B2136" s="74">
        <v>27016</v>
      </c>
      <c r="C2136" s="35">
        <v>3.0769230769230799E-2</v>
      </c>
      <c r="D2136" s="35">
        <f t="shared" ca="1" si="556"/>
        <v>36</v>
      </c>
      <c r="E2136" s="35">
        <f t="shared" ca="1" si="557"/>
        <v>1.6752490372716649E-3</v>
      </c>
      <c r="F2136" s="35">
        <f ca="1">E2136*'Input Sheet'!$D$2/SUM(OFFSET($E$4,0,0,'Input Sheet'!$D$2))</f>
        <v>0.78133500732371164</v>
      </c>
      <c r="G2136" s="35">
        <f t="shared" si="558"/>
        <v>2.8779469516291898</v>
      </c>
      <c r="H2136" s="35">
        <f t="shared" si="559"/>
        <v>1</v>
      </c>
      <c r="J2136" s="19">
        <v>2133</v>
      </c>
      <c r="K2136" s="30" t="str">
        <f t="shared" si="560"/>
        <v/>
      </c>
      <c r="L2136" s="77" t="str">
        <f t="shared" si="561"/>
        <v/>
      </c>
      <c r="M2136" s="27" t="str">
        <f t="shared" si="567"/>
        <v/>
      </c>
      <c r="N2136" s="22" t="str">
        <f t="shared" si="562"/>
        <v/>
      </c>
      <c r="O2136" s="28" t="str">
        <f t="shared" ca="1" si="563"/>
        <v/>
      </c>
      <c r="P2136" s="28" t="str">
        <f t="shared" ca="1" si="564"/>
        <v/>
      </c>
      <c r="Q2136" s="20" t="str">
        <f ca="1">IF(O2136="","",SUM($P$4:$P2136))</f>
        <v/>
      </c>
      <c r="R2136" s="28" t="e">
        <f t="shared" ref="R2136:R2199" si="568">IF(N2136="",NA(),10^N2136)</f>
        <v>#N/A</v>
      </c>
      <c r="S2136" s="77">
        <f ca="1">SUM(L$4:L2136)</f>
        <v>2.0942968194393936</v>
      </c>
      <c r="T2136" s="80">
        <f t="shared" ca="1" si="565"/>
        <v>1</v>
      </c>
      <c r="U2136" s="80" t="e">
        <f t="shared" ca="1" si="566"/>
        <v>#N/A</v>
      </c>
      <c r="V2136" s="2"/>
      <c r="W2136" s="2"/>
      <c r="X2136" s="2"/>
      <c r="Y2136" s="2"/>
      <c r="AB2136" s="6"/>
      <c r="AC2136" s="6"/>
    </row>
    <row r="2137" spans="1:29">
      <c r="A2137" s="74">
        <v>1.92941892571429</v>
      </c>
      <c r="B2137" s="74">
        <v>27017</v>
      </c>
      <c r="C2137" s="35">
        <v>1.7621145374449299E-2</v>
      </c>
      <c r="D2137" s="35">
        <f t="shared" ca="1" si="556"/>
        <v>16</v>
      </c>
      <c r="E2137" s="35">
        <f t="shared" ca="1" si="557"/>
        <v>1.9665966959276065E-3</v>
      </c>
      <c r="F2137" s="35">
        <f ca="1">E2137*'Input Sheet'!$D$2/SUM(OFFSET($E$4,0,0,'Input Sheet'!$D$2))</f>
        <v>0.91721935642348751</v>
      </c>
      <c r="G2137" s="35">
        <f t="shared" si="558"/>
        <v>1.92941892571429</v>
      </c>
      <c r="H2137" s="35">
        <f t="shared" si="559"/>
        <v>3</v>
      </c>
      <c r="J2137" s="19">
        <v>2134</v>
      </c>
      <c r="K2137" s="30" t="str">
        <f t="shared" si="560"/>
        <v/>
      </c>
      <c r="L2137" s="77" t="str">
        <f t="shared" si="561"/>
        <v/>
      </c>
      <c r="M2137" s="27" t="str">
        <f t="shared" si="567"/>
        <v/>
      </c>
      <c r="N2137" s="22" t="str">
        <f t="shared" si="562"/>
        <v/>
      </c>
      <c r="O2137" s="28" t="str">
        <f t="shared" ca="1" si="563"/>
        <v/>
      </c>
      <c r="P2137" s="28" t="str">
        <f t="shared" ca="1" si="564"/>
        <v/>
      </c>
      <c r="Q2137" s="20" t="str">
        <f ca="1">IF(O2137="","",SUM($P$4:$P2137))</f>
        <v/>
      </c>
      <c r="R2137" s="28" t="e">
        <f t="shared" si="568"/>
        <v>#N/A</v>
      </c>
      <c r="S2137" s="77">
        <f ca="1">SUM(L$4:L2137)</f>
        <v>2.0942968194393936</v>
      </c>
      <c r="T2137" s="80">
        <f t="shared" ca="1" si="565"/>
        <v>1</v>
      </c>
      <c r="U2137" s="80" t="e">
        <f t="shared" ca="1" si="566"/>
        <v>#N/A</v>
      </c>
      <c r="V2137" s="2"/>
      <c r="W2137" s="2"/>
      <c r="X2137" s="2"/>
      <c r="Y2137" s="2"/>
      <c r="AB2137" s="6"/>
      <c r="AC2137" s="6"/>
    </row>
    <row r="2138" spans="1:29">
      <c r="A2138" s="74">
        <v>1.7403626894942399</v>
      </c>
      <c r="B2138" s="74">
        <v>27018</v>
      </c>
      <c r="C2138" s="35">
        <v>6.1611374407582901E-2</v>
      </c>
      <c r="D2138" s="35">
        <f t="shared" ca="1" si="556"/>
        <v>12</v>
      </c>
      <c r="E2138" s="35">
        <f t="shared" ca="1" si="557"/>
        <v>3.0154482670889968E-3</v>
      </c>
      <c r="F2138" s="35">
        <f ca="1">E2138*'Input Sheet'!$D$2/SUM(OFFSET($E$4,0,0,'Input Sheet'!$D$2))</f>
        <v>1.4064030131826808</v>
      </c>
      <c r="G2138" s="35">
        <f t="shared" si="558"/>
        <v>1.7403626894942399</v>
      </c>
      <c r="H2138" s="35">
        <f t="shared" si="559"/>
        <v>3</v>
      </c>
      <c r="J2138" s="19">
        <v>2135</v>
      </c>
      <c r="K2138" s="30" t="str">
        <f t="shared" si="560"/>
        <v/>
      </c>
      <c r="L2138" s="77" t="str">
        <f t="shared" si="561"/>
        <v/>
      </c>
      <c r="M2138" s="27" t="str">
        <f t="shared" si="567"/>
        <v/>
      </c>
      <c r="N2138" s="22" t="str">
        <f t="shared" si="562"/>
        <v/>
      </c>
      <c r="O2138" s="28" t="str">
        <f t="shared" ca="1" si="563"/>
        <v/>
      </c>
      <c r="P2138" s="28" t="str">
        <f t="shared" ca="1" si="564"/>
        <v/>
      </c>
      <c r="Q2138" s="20" t="str">
        <f ca="1">IF(O2138="","",SUM($P$4:$P2138))</f>
        <v/>
      </c>
      <c r="R2138" s="28" t="e">
        <f t="shared" si="568"/>
        <v>#N/A</v>
      </c>
      <c r="S2138" s="77">
        <f ca="1">SUM(L$4:L2138)</f>
        <v>2.0942968194393936</v>
      </c>
      <c r="T2138" s="80">
        <f t="shared" ca="1" si="565"/>
        <v>1</v>
      </c>
      <c r="U2138" s="80" t="e">
        <f t="shared" ca="1" si="566"/>
        <v>#N/A</v>
      </c>
      <c r="V2138" s="2"/>
      <c r="W2138" s="2"/>
      <c r="X2138" s="2"/>
      <c r="Y2138" s="2"/>
      <c r="AB2138" s="6"/>
      <c r="AC2138" s="6"/>
    </row>
    <row r="2139" spans="1:29">
      <c r="A2139" s="74">
        <v>2.3891660843645299</v>
      </c>
      <c r="B2139" s="74">
        <v>27019</v>
      </c>
      <c r="C2139" s="35">
        <v>0</v>
      </c>
      <c r="D2139" s="35">
        <f t="shared" ca="1" si="556"/>
        <v>26</v>
      </c>
      <c r="E2139" s="35">
        <f t="shared" ca="1" si="557"/>
        <v>8.2740958548173696E-4</v>
      </c>
      <c r="F2139" s="35">
        <f ca="1">E2139*'Input Sheet'!$D$2/SUM(OFFSET($E$4,0,0,'Input Sheet'!$D$2))</f>
        <v>0.38590326581232098</v>
      </c>
      <c r="G2139" s="35" t="str">
        <f t="shared" si="558"/>
        <v/>
      </c>
      <c r="H2139" s="35" t="str">
        <f t="shared" si="559"/>
        <v/>
      </c>
      <c r="J2139" s="19">
        <v>2136</v>
      </c>
      <c r="K2139" s="30" t="str">
        <f t="shared" si="560"/>
        <v/>
      </c>
      <c r="L2139" s="77" t="str">
        <f t="shared" si="561"/>
        <v/>
      </c>
      <c r="M2139" s="27" t="str">
        <f t="shared" si="567"/>
        <v/>
      </c>
      <c r="N2139" s="22" t="str">
        <f t="shared" si="562"/>
        <v/>
      </c>
      <c r="O2139" s="28" t="str">
        <f t="shared" ca="1" si="563"/>
        <v/>
      </c>
      <c r="P2139" s="28" t="str">
        <f t="shared" ca="1" si="564"/>
        <v/>
      </c>
      <c r="Q2139" s="20" t="str">
        <f ca="1">IF(O2139="","",SUM($P$4:$P2139))</f>
        <v/>
      </c>
      <c r="R2139" s="28" t="e">
        <f t="shared" si="568"/>
        <v>#N/A</v>
      </c>
      <c r="S2139" s="77">
        <f ca="1">SUM(L$4:L2139)</f>
        <v>2.0942968194393936</v>
      </c>
      <c r="T2139" s="80">
        <f t="shared" ca="1" si="565"/>
        <v>1</v>
      </c>
      <c r="U2139" s="80" t="e">
        <f t="shared" ca="1" si="566"/>
        <v>#N/A</v>
      </c>
      <c r="V2139" s="2"/>
      <c r="W2139" s="2"/>
      <c r="X2139" s="2"/>
      <c r="Y2139" s="2"/>
      <c r="AB2139" s="6"/>
      <c r="AC2139" s="6"/>
    </row>
    <row r="2140" spans="1:29">
      <c r="A2140" s="74">
        <v>2.35218251811136</v>
      </c>
      <c r="B2140" s="74">
        <v>27022</v>
      </c>
      <c r="C2140" s="35">
        <v>0</v>
      </c>
      <c r="D2140" s="35">
        <f t="shared" ca="1" si="556"/>
        <v>25</v>
      </c>
      <c r="E2140" s="35">
        <f t="shared" ca="1" si="557"/>
        <v>7.2564263111767296E-4</v>
      </c>
      <c r="F2140" s="35">
        <f ca="1">E2140*'Input Sheet'!$D$2/SUM(OFFSET($E$4,0,0,'Input Sheet'!$D$2))</f>
        <v>0.33843922777123336</v>
      </c>
      <c r="G2140" s="35" t="str">
        <f t="shared" si="558"/>
        <v/>
      </c>
      <c r="H2140" s="35" t="str">
        <f t="shared" si="559"/>
        <v/>
      </c>
      <c r="J2140" s="19">
        <v>2137</v>
      </c>
      <c r="K2140" s="30" t="str">
        <f t="shared" si="560"/>
        <v/>
      </c>
      <c r="L2140" s="77" t="str">
        <f t="shared" si="561"/>
        <v/>
      </c>
      <c r="M2140" s="27" t="str">
        <f t="shared" si="567"/>
        <v/>
      </c>
      <c r="N2140" s="22" t="str">
        <f t="shared" si="562"/>
        <v/>
      </c>
      <c r="O2140" s="28" t="str">
        <f t="shared" ca="1" si="563"/>
        <v/>
      </c>
      <c r="P2140" s="28" t="str">
        <f t="shared" ca="1" si="564"/>
        <v/>
      </c>
      <c r="Q2140" s="20" t="str">
        <f ca="1">IF(O2140="","",SUM($P$4:$P2140))</f>
        <v/>
      </c>
      <c r="R2140" s="28" t="e">
        <f t="shared" si="568"/>
        <v>#N/A</v>
      </c>
      <c r="S2140" s="77">
        <f ca="1">SUM(L$4:L2140)</f>
        <v>2.0942968194393936</v>
      </c>
      <c r="T2140" s="80">
        <f t="shared" ca="1" si="565"/>
        <v>1</v>
      </c>
      <c r="U2140" s="80" t="e">
        <f t="shared" ca="1" si="566"/>
        <v>#N/A</v>
      </c>
      <c r="V2140" s="2"/>
      <c r="W2140" s="2"/>
      <c r="X2140" s="2"/>
      <c r="Y2140" s="2"/>
      <c r="AB2140" s="6"/>
      <c r="AC2140" s="6"/>
    </row>
    <row r="2141" spans="1:29">
      <c r="A2141" s="74">
        <v>2.33645973384853</v>
      </c>
      <c r="B2141" s="74">
        <v>27023</v>
      </c>
      <c r="C2141" s="35">
        <v>0</v>
      </c>
      <c r="D2141" s="35">
        <f t="shared" ca="1" si="556"/>
        <v>24</v>
      </c>
      <c r="E2141" s="35">
        <f t="shared" ca="1" si="557"/>
        <v>7.7985731045405093E-4</v>
      </c>
      <c r="F2141" s="35">
        <f ca="1">E2141*'Input Sheet'!$D$2/SUM(OFFSET($E$4,0,0,'Input Sheet'!$D$2))</f>
        <v>0.36372491720241751</v>
      </c>
      <c r="G2141" s="35" t="str">
        <f t="shared" si="558"/>
        <v/>
      </c>
      <c r="H2141" s="35" t="str">
        <f t="shared" si="559"/>
        <v/>
      </c>
      <c r="J2141" s="19">
        <v>2138</v>
      </c>
      <c r="K2141" s="30" t="str">
        <f t="shared" si="560"/>
        <v/>
      </c>
      <c r="L2141" s="77" t="str">
        <f t="shared" si="561"/>
        <v/>
      </c>
      <c r="M2141" s="27" t="str">
        <f t="shared" si="567"/>
        <v/>
      </c>
      <c r="N2141" s="22" t="str">
        <f t="shared" si="562"/>
        <v/>
      </c>
      <c r="O2141" s="28" t="str">
        <f t="shared" ca="1" si="563"/>
        <v/>
      </c>
      <c r="P2141" s="28" t="str">
        <f t="shared" ca="1" si="564"/>
        <v/>
      </c>
      <c r="Q2141" s="20" t="str">
        <f ca="1">IF(O2141="","",SUM($P$4:$P2141))</f>
        <v/>
      </c>
      <c r="R2141" s="28" t="e">
        <f t="shared" si="568"/>
        <v>#N/A</v>
      </c>
      <c r="S2141" s="77">
        <f ca="1">SUM(L$4:L2141)</f>
        <v>2.0942968194393936</v>
      </c>
      <c r="T2141" s="80">
        <f t="shared" ca="1" si="565"/>
        <v>1</v>
      </c>
      <c r="U2141" s="80" t="e">
        <f t="shared" ca="1" si="566"/>
        <v>#N/A</v>
      </c>
      <c r="V2141" s="2"/>
      <c r="W2141" s="2"/>
      <c r="X2141" s="2"/>
      <c r="Y2141" s="2"/>
      <c r="AB2141" s="6"/>
      <c r="AC2141" s="6"/>
    </row>
    <row r="2142" spans="1:29">
      <c r="A2142" s="74">
        <v>2.3384564936046002</v>
      </c>
      <c r="B2142" s="74">
        <v>27027</v>
      </c>
      <c r="C2142" s="35">
        <v>2.3696682464454999E-2</v>
      </c>
      <c r="D2142" s="35">
        <f t="shared" ca="1" si="556"/>
        <v>24</v>
      </c>
      <c r="E2142" s="35">
        <f t="shared" ca="1" si="557"/>
        <v>7.7985731045405093E-4</v>
      </c>
      <c r="F2142" s="35">
        <f ca="1">E2142*'Input Sheet'!$D$2/SUM(OFFSET($E$4,0,0,'Input Sheet'!$D$2))</f>
        <v>0.36372491720241751</v>
      </c>
      <c r="G2142" s="35">
        <f t="shared" si="558"/>
        <v>2.3384564936046002</v>
      </c>
      <c r="H2142" s="35">
        <f t="shared" si="559"/>
        <v>2</v>
      </c>
      <c r="J2142" s="19">
        <v>2139</v>
      </c>
      <c r="K2142" s="30" t="str">
        <f t="shared" si="560"/>
        <v/>
      </c>
      <c r="L2142" s="77" t="str">
        <f t="shared" si="561"/>
        <v/>
      </c>
      <c r="M2142" s="27" t="str">
        <f t="shared" si="567"/>
        <v/>
      </c>
      <c r="N2142" s="22" t="str">
        <f t="shared" si="562"/>
        <v/>
      </c>
      <c r="O2142" s="28" t="str">
        <f t="shared" ca="1" si="563"/>
        <v/>
      </c>
      <c r="P2142" s="28" t="str">
        <f t="shared" ca="1" si="564"/>
        <v/>
      </c>
      <c r="Q2142" s="20" t="str">
        <f ca="1">IF(O2142="","",SUM($P$4:$P2142))</f>
        <v/>
      </c>
      <c r="R2142" s="28" t="e">
        <f t="shared" si="568"/>
        <v>#N/A</v>
      </c>
      <c r="S2142" s="77">
        <f ca="1">SUM(L$4:L2142)</f>
        <v>2.0942968194393936</v>
      </c>
      <c r="T2142" s="80">
        <f t="shared" ca="1" si="565"/>
        <v>1</v>
      </c>
      <c r="U2142" s="80" t="e">
        <f t="shared" ca="1" si="566"/>
        <v>#N/A</v>
      </c>
      <c r="V2142" s="2"/>
      <c r="W2142" s="2"/>
      <c r="X2142" s="2"/>
      <c r="Y2142" s="2"/>
      <c r="AB2142" s="6"/>
      <c r="AC2142" s="6"/>
    </row>
    <row r="2143" spans="1:29">
      <c r="A2143" s="74">
        <v>2.8609366207000901</v>
      </c>
      <c r="B2143" s="74">
        <v>27030</v>
      </c>
      <c r="C2143" s="35">
        <v>0</v>
      </c>
      <c r="D2143" s="35">
        <f t="shared" ca="1" si="556"/>
        <v>35</v>
      </c>
      <c r="E2143" s="35">
        <f t="shared" ca="1" si="557"/>
        <v>1.3846446124388249E-3</v>
      </c>
      <c r="F2143" s="35">
        <f ca="1">E2143*'Input Sheet'!$D$2/SUM(OFFSET($E$4,0,0,'Input Sheet'!$D$2))</f>
        <v>0.64579730197163909</v>
      </c>
      <c r="G2143" s="35" t="str">
        <f t="shared" si="558"/>
        <v/>
      </c>
      <c r="H2143" s="35" t="str">
        <f t="shared" si="559"/>
        <v/>
      </c>
      <c r="J2143" s="19">
        <v>2140</v>
      </c>
      <c r="K2143" s="30" t="str">
        <f t="shared" si="560"/>
        <v/>
      </c>
      <c r="L2143" s="77" t="str">
        <f t="shared" si="561"/>
        <v/>
      </c>
      <c r="M2143" s="27" t="str">
        <f t="shared" si="567"/>
        <v/>
      </c>
      <c r="N2143" s="22" t="str">
        <f t="shared" si="562"/>
        <v/>
      </c>
      <c r="O2143" s="28" t="str">
        <f t="shared" ca="1" si="563"/>
        <v/>
      </c>
      <c r="P2143" s="28" t="str">
        <f t="shared" ca="1" si="564"/>
        <v/>
      </c>
      <c r="Q2143" s="20" t="str">
        <f ca="1">IF(O2143="","",SUM($P$4:$P2143))</f>
        <v/>
      </c>
      <c r="R2143" s="28" t="e">
        <f t="shared" si="568"/>
        <v>#N/A</v>
      </c>
      <c r="S2143" s="77">
        <f ca="1">SUM(L$4:L2143)</f>
        <v>2.0942968194393936</v>
      </c>
      <c r="T2143" s="80">
        <f t="shared" ca="1" si="565"/>
        <v>1</v>
      </c>
      <c r="U2143" s="80" t="e">
        <f t="shared" ca="1" si="566"/>
        <v>#N/A</v>
      </c>
      <c r="V2143" s="2"/>
      <c r="W2143" s="2"/>
      <c r="X2143" s="2"/>
      <c r="Y2143" s="2"/>
      <c r="AB2143" s="6"/>
      <c r="AC2143" s="6"/>
    </row>
    <row r="2144" spans="1:29">
      <c r="A2144" s="74">
        <v>2.19865708695442</v>
      </c>
      <c r="B2144" s="74">
        <v>27031</v>
      </c>
      <c r="C2144" s="35">
        <v>4.9504950495049497E-3</v>
      </c>
      <c r="D2144" s="35">
        <f t="shared" ca="1" si="556"/>
        <v>22</v>
      </c>
      <c r="E2144" s="35">
        <f t="shared" ca="1" si="557"/>
        <v>6.717582773218062E-4</v>
      </c>
      <c r="F2144" s="35">
        <f ca="1">E2144*'Input Sheet'!$D$2/SUM(OFFSET($E$4,0,0,'Input Sheet'!$D$2))</f>
        <v>0.31330760194663687</v>
      </c>
      <c r="G2144" s="35">
        <f t="shared" si="558"/>
        <v>2.19865708695442</v>
      </c>
      <c r="H2144" s="35">
        <f t="shared" si="559"/>
        <v>9</v>
      </c>
      <c r="J2144" s="19">
        <v>2141</v>
      </c>
      <c r="K2144" s="30" t="str">
        <f t="shared" si="560"/>
        <v/>
      </c>
      <c r="L2144" s="77" t="str">
        <f t="shared" si="561"/>
        <v/>
      </c>
      <c r="M2144" s="27" t="str">
        <f t="shared" si="567"/>
        <v/>
      </c>
      <c r="N2144" s="22" t="str">
        <f t="shared" si="562"/>
        <v/>
      </c>
      <c r="O2144" s="28" t="str">
        <f t="shared" ca="1" si="563"/>
        <v/>
      </c>
      <c r="P2144" s="28" t="str">
        <f t="shared" ca="1" si="564"/>
        <v/>
      </c>
      <c r="Q2144" s="20" t="str">
        <f ca="1">IF(O2144="","",SUM($P$4:$P2144))</f>
        <v/>
      </c>
      <c r="R2144" s="28" t="e">
        <f t="shared" si="568"/>
        <v>#N/A</v>
      </c>
      <c r="S2144" s="77">
        <f ca="1">SUM(L$4:L2144)</f>
        <v>2.0942968194393936</v>
      </c>
      <c r="T2144" s="80">
        <f t="shared" ca="1" si="565"/>
        <v>1</v>
      </c>
      <c r="U2144" s="80" t="e">
        <f t="shared" ca="1" si="566"/>
        <v>#N/A</v>
      </c>
      <c r="V2144" s="2"/>
      <c r="W2144" s="2"/>
      <c r="X2144" s="2"/>
      <c r="Y2144" s="2"/>
      <c r="AB2144" s="6"/>
      <c r="AC2144" s="6"/>
    </row>
    <row r="2145" spans="1:29">
      <c r="A2145" s="74">
        <v>2.02530586526477</v>
      </c>
      <c r="B2145" s="74">
        <v>27033</v>
      </c>
      <c r="C2145" s="35">
        <v>0.48936170212766</v>
      </c>
      <c r="D2145" s="35">
        <f t="shared" ca="1" si="556"/>
        <v>18</v>
      </c>
      <c r="E2145" s="35">
        <f t="shared" ca="1" si="557"/>
        <v>1.4283702317789985E-3</v>
      </c>
      <c r="F2145" s="35">
        <f ca="1">E2145*'Input Sheet'!$D$2/SUM(OFFSET($E$4,0,0,'Input Sheet'!$D$2))</f>
        <v>0.66619090098126998</v>
      </c>
      <c r="G2145" s="35">
        <f t="shared" si="558"/>
        <v>2.02530586526477</v>
      </c>
      <c r="H2145" s="35">
        <f t="shared" si="559"/>
        <v>5</v>
      </c>
      <c r="J2145" s="19">
        <v>2142</v>
      </c>
      <c r="K2145" s="30" t="str">
        <f t="shared" si="560"/>
        <v/>
      </c>
      <c r="L2145" s="77" t="str">
        <f t="shared" si="561"/>
        <v/>
      </c>
      <c r="M2145" s="27" t="str">
        <f t="shared" si="567"/>
        <v/>
      </c>
      <c r="N2145" s="22" t="str">
        <f t="shared" si="562"/>
        <v/>
      </c>
      <c r="O2145" s="28" t="str">
        <f t="shared" ca="1" si="563"/>
        <v/>
      </c>
      <c r="P2145" s="28" t="str">
        <f t="shared" ca="1" si="564"/>
        <v/>
      </c>
      <c r="Q2145" s="20" t="str">
        <f ca="1">IF(O2145="","",SUM($P$4:$P2145))</f>
        <v/>
      </c>
      <c r="R2145" s="28" t="e">
        <f t="shared" si="568"/>
        <v>#N/A</v>
      </c>
      <c r="S2145" s="77">
        <f ca="1">SUM(L$4:L2145)</f>
        <v>2.0942968194393936</v>
      </c>
      <c r="T2145" s="80">
        <f t="shared" ca="1" si="565"/>
        <v>1</v>
      </c>
      <c r="U2145" s="80" t="e">
        <f t="shared" ca="1" si="566"/>
        <v>#N/A</v>
      </c>
      <c r="V2145" s="2"/>
      <c r="W2145" s="2"/>
      <c r="X2145" s="2"/>
      <c r="Y2145" s="2"/>
      <c r="AB2145" s="6"/>
      <c r="AC2145" s="6"/>
    </row>
    <row r="2146" spans="1:29">
      <c r="A2146" s="74">
        <v>2.6981005456233902</v>
      </c>
      <c r="B2146" s="74">
        <v>27034</v>
      </c>
      <c r="C2146" s="35">
        <v>2.4038461538461502E-2</v>
      </c>
      <c r="D2146" s="35">
        <f t="shared" ca="1" si="556"/>
        <v>32</v>
      </c>
      <c r="E2146" s="35">
        <f t="shared" ca="1" si="557"/>
        <v>9.4891728684618783E-4</v>
      </c>
      <c r="F2146" s="35">
        <f ca="1">E2146*'Input Sheet'!$D$2/SUM(OFFSET($E$4,0,0,'Input Sheet'!$D$2))</f>
        <v>0.44257437477776673</v>
      </c>
      <c r="G2146" s="35">
        <f t="shared" si="558"/>
        <v>2.6981005456233902</v>
      </c>
      <c r="H2146" s="35">
        <f t="shared" si="559"/>
        <v>1</v>
      </c>
      <c r="J2146" s="19">
        <v>2143</v>
      </c>
      <c r="K2146" s="30" t="str">
        <f t="shared" si="560"/>
        <v/>
      </c>
      <c r="L2146" s="77" t="str">
        <f t="shared" si="561"/>
        <v/>
      </c>
      <c r="M2146" s="27" t="str">
        <f t="shared" si="567"/>
        <v/>
      </c>
      <c r="N2146" s="22" t="str">
        <f t="shared" si="562"/>
        <v/>
      </c>
      <c r="O2146" s="28" t="str">
        <f t="shared" ca="1" si="563"/>
        <v/>
      </c>
      <c r="P2146" s="28" t="str">
        <f t="shared" ca="1" si="564"/>
        <v/>
      </c>
      <c r="Q2146" s="20" t="str">
        <f ca="1">IF(O2146="","",SUM($P$4:$P2146))</f>
        <v/>
      </c>
      <c r="R2146" s="28" t="e">
        <f t="shared" si="568"/>
        <v>#N/A</v>
      </c>
      <c r="S2146" s="77">
        <f ca="1">SUM(L$4:L2146)</f>
        <v>2.0942968194393936</v>
      </c>
      <c r="T2146" s="80">
        <f t="shared" ca="1" si="565"/>
        <v>1</v>
      </c>
      <c r="U2146" s="80" t="e">
        <f t="shared" ca="1" si="566"/>
        <v>#N/A</v>
      </c>
      <c r="V2146" s="2"/>
      <c r="W2146" s="2"/>
      <c r="X2146" s="2"/>
      <c r="Y2146" s="2"/>
      <c r="AB2146" s="6"/>
      <c r="AC2146" s="6"/>
    </row>
    <row r="2147" spans="1:29">
      <c r="A2147" s="74">
        <v>2.4578818967339902</v>
      </c>
      <c r="B2147" s="74">
        <v>27036</v>
      </c>
      <c r="C2147" s="35">
        <v>5.1162790697674397E-2</v>
      </c>
      <c r="D2147" s="35">
        <f t="shared" ca="1" si="556"/>
        <v>27</v>
      </c>
      <c r="E2147" s="35">
        <f t="shared" ca="1" si="557"/>
        <v>8.077093572559813E-4</v>
      </c>
      <c r="F2147" s="35">
        <f ca="1">E2147*'Input Sheet'!$D$2/SUM(OFFSET($E$4,0,0,'Input Sheet'!$D$2))</f>
        <v>0.3767150928167895</v>
      </c>
      <c r="G2147" s="35">
        <f t="shared" si="558"/>
        <v>2.4578818967339902</v>
      </c>
      <c r="H2147" s="35">
        <f t="shared" si="559"/>
        <v>1</v>
      </c>
      <c r="J2147" s="19">
        <v>2144</v>
      </c>
      <c r="K2147" s="30" t="str">
        <f t="shared" si="560"/>
        <v/>
      </c>
      <c r="L2147" s="77" t="str">
        <f t="shared" si="561"/>
        <v/>
      </c>
      <c r="M2147" s="27" t="str">
        <f t="shared" si="567"/>
        <v/>
      </c>
      <c r="N2147" s="22" t="str">
        <f t="shared" si="562"/>
        <v/>
      </c>
      <c r="O2147" s="28" t="str">
        <f t="shared" ca="1" si="563"/>
        <v/>
      </c>
      <c r="P2147" s="28" t="str">
        <f t="shared" ca="1" si="564"/>
        <v/>
      </c>
      <c r="Q2147" s="20" t="str">
        <f ca="1">IF(O2147="","",SUM($P$4:$P2147))</f>
        <v/>
      </c>
      <c r="R2147" s="28" t="e">
        <f t="shared" si="568"/>
        <v>#N/A</v>
      </c>
      <c r="S2147" s="77">
        <f ca="1">SUM(L$4:L2147)</f>
        <v>2.0942968194393936</v>
      </c>
      <c r="T2147" s="80">
        <f t="shared" ca="1" si="565"/>
        <v>1</v>
      </c>
      <c r="U2147" s="80" t="e">
        <f t="shared" ca="1" si="566"/>
        <v>#N/A</v>
      </c>
      <c r="V2147" s="2"/>
      <c r="W2147" s="2"/>
      <c r="X2147" s="2"/>
      <c r="Y2147" s="2"/>
      <c r="AB2147" s="6"/>
      <c r="AC2147" s="6"/>
    </row>
    <row r="2148" spans="1:29">
      <c r="A2148" s="74">
        <v>2.06069784035361</v>
      </c>
      <c r="B2148" s="74">
        <v>27037</v>
      </c>
      <c r="C2148" s="35">
        <v>0</v>
      </c>
      <c r="D2148" s="35">
        <f t="shared" ca="1" si="556"/>
        <v>19</v>
      </c>
      <c r="E2148" s="35">
        <f t="shared" ca="1" si="557"/>
        <v>1.0051494223629991E-3</v>
      </c>
      <c r="F2148" s="35">
        <f ca="1">E2148*'Input Sheet'!$D$2/SUM(OFFSET($E$4,0,0,'Input Sheet'!$D$2))</f>
        <v>0.46880100439422701</v>
      </c>
      <c r="G2148" s="35" t="str">
        <f t="shared" si="558"/>
        <v/>
      </c>
      <c r="H2148" s="35" t="str">
        <f t="shared" si="559"/>
        <v/>
      </c>
      <c r="J2148" s="19">
        <v>2145</v>
      </c>
      <c r="K2148" s="30" t="str">
        <f t="shared" si="560"/>
        <v/>
      </c>
      <c r="L2148" s="77" t="str">
        <f t="shared" si="561"/>
        <v/>
      </c>
      <c r="M2148" s="27" t="str">
        <f t="shared" si="567"/>
        <v/>
      </c>
      <c r="N2148" s="22" t="str">
        <f t="shared" si="562"/>
        <v/>
      </c>
      <c r="O2148" s="28" t="str">
        <f t="shared" ca="1" si="563"/>
        <v/>
      </c>
      <c r="P2148" s="28" t="str">
        <f t="shared" ca="1" si="564"/>
        <v/>
      </c>
      <c r="Q2148" s="20" t="str">
        <f ca="1">IF(O2148="","",SUM($P$4:$P2148))</f>
        <v/>
      </c>
      <c r="R2148" s="28" t="e">
        <f t="shared" si="568"/>
        <v>#N/A</v>
      </c>
      <c r="S2148" s="77">
        <f ca="1">SUM(L$4:L2148)</f>
        <v>2.0942968194393936</v>
      </c>
      <c r="T2148" s="80">
        <f t="shared" ca="1" si="565"/>
        <v>1</v>
      </c>
      <c r="U2148" s="80" t="e">
        <f t="shared" ca="1" si="566"/>
        <v>#N/A</v>
      </c>
      <c r="V2148" s="2"/>
      <c r="W2148" s="2"/>
      <c r="X2148" s="2"/>
      <c r="Y2148" s="2"/>
      <c r="AB2148" s="6"/>
      <c r="AC2148" s="6"/>
    </row>
    <row r="2149" spans="1:29">
      <c r="A2149" s="74">
        <v>2.4297522800024098</v>
      </c>
      <c r="B2149" s="74">
        <v>27038</v>
      </c>
      <c r="C2149" s="35">
        <v>0</v>
      </c>
      <c r="D2149" s="35">
        <f t="shared" ca="1" si="556"/>
        <v>26</v>
      </c>
      <c r="E2149" s="35">
        <f t="shared" ca="1" si="557"/>
        <v>8.2740958548173696E-4</v>
      </c>
      <c r="F2149" s="35">
        <f ca="1">E2149*'Input Sheet'!$D$2/SUM(OFFSET($E$4,0,0,'Input Sheet'!$D$2))</f>
        <v>0.38590326581232098</v>
      </c>
      <c r="G2149" s="35" t="str">
        <f t="shared" si="558"/>
        <v/>
      </c>
      <c r="H2149" s="35" t="str">
        <f t="shared" si="559"/>
        <v/>
      </c>
      <c r="J2149" s="19">
        <v>2146</v>
      </c>
      <c r="K2149" s="30" t="str">
        <f t="shared" si="560"/>
        <v/>
      </c>
      <c r="L2149" s="77" t="str">
        <f t="shared" si="561"/>
        <v/>
      </c>
      <c r="M2149" s="27" t="str">
        <f t="shared" si="567"/>
        <v/>
      </c>
      <c r="N2149" s="22" t="str">
        <f t="shared" si="562"/>
        <v/>
      </c>
      <c r="O2149" s="28" t="str">
        <f t="shared" ca="1" si="563"/>
        <v/>
      </c>
      <c r="P2149" s="28" t="str">
        <f t="shared" ca="1" si="564"/>
        <v/>
      </c>
      <c r="Q2149" s="20" t="str">
        <f ca="1">IF(O2149="","",SUM($P$4:$P2149))</f>
        <v/>
      </c>
      <c r="R2149" s="28" t="e">
        <f t="shared" si="568"/>
        <v>#N/A</v>
      </c>
      <c r="S2149" s="77">
        <f ca="1">SUM(L$4:L2149)</f>
        <v>2.0942968194393936</v>
      </c>
      <c r="T2149" s="80">
        <f t="shared" ca="1" si="565"/>
        <v>1</v>
      </c>
      <c r="U2149" s="80" t="e">
        <f t="shared" ca="1" si="566"/>
        <v>#N/A</v>
      </c>
      <c r="V2149" s="2"/>
      <c r="W2149" s="2"/>
      <c r="X2149" s="2"/>
      <c r="Y2149" s="2"/>
      <c r="AB2149" s="6"/>
      <c r="AC2149" s="6"/>
    </row>
    <row r="2150" spans="1:29">
      <c r="A2150" s="74">
        <v>2.6374897295125099</v>
      </c>
      <c r="B2150" s="74">
        <v>27040</v>
      </c>
      <c r="C2150" s="35">
        <v>0</v>
      </c>
      <c r="D2150" s="35">
        <f t="shared" ca="1" si="556"/>
        <v>31</v>
      </c>
      <c r="E2150" s="35">
        <f t="shared" ca="1" si="557"/>
        <v>1.2923349716095702E-3</v>
      </c>
      <c r="F2150" s="35">
        <f ca="1">E2150*'Input Sheet'!$D$2/SUM(OFFSET($E$4,0,0,'Input Sheet'!$D$2))</f>
        <v>0.60274414850686331</v>
      </c>
      <c r="G2150" s="35" t="str">
        <f t="shared" si="558"/>
        <v/>
      </c>
      <c r="H2150" s="35" t="str">
        <f t="shared" si="559"/>
        <v/>
      </c>
      <c r="J2150" s="19">
        <v>2147</v>
      </c>
      <c r="K2150" s="30" t="str">
        <f t="shared" si="560"/>
        <v/>
      </c>
      <c r="L2150" s="77" t="str">
        <f t="shared" si="561"/>
        <v/>
      </c>
      <c r="M2150" s="27" t="str">
        <f t="shared" si="567"/>
        <v/>
      </c>
      <c r="N2150" s="22" t="str">
        <f t="shared" si="562"/>
        <v/>
      </c>
      <c r="O2150" s="28" t="str">
        <f t="shared" ca="1" si="563"/>
        <v/>
      </c>
      <c r="P2150" s="28" t="str">
        <f t="shared" ca="1" si="564"/>
        <v/>
      </c>
      <c r="Q2150" s="20" t="str">
        <f ca="1">IF(O2150="","",SUM($P$4:$P2150))</f>
        <v/>
      </c>
      <c r="R2150" s="28" t="e">
        <f t="shared" si="568"/>
        <v>#N/A</v>
      </c>
      <c r="S2150" s="77">
        <f ca="1">SUM(L$4:L2150)</f>
        <v>2.0942968194393936</v>
      </c>
      <c r="T2150" s="80">
        <f t="shared" ca="1" si="565"/>
        <v>1</v>
      </c>
      <c r="U2150" s="80" t="e">
        <f t="shared" ca="1" si="566"/>
        <v>#N/A</v>
      </c>
      <c r="V2150" s="2"/>
      <c r="W2150" s="2"/>
      <c r="X2150" s="2"/>
      <c r="Y2150" s="2"/>
      <c r="AB2150" s="6"/>
      <c r="AC2150" s="6"/>
    </row>
    <row r="2151" spans="1:29">
      <c r="A2151" s="74">
        <v>2.2121876044039599</v>
      </c>
      <c r="B2151" s="74">
        <v>27041</v>
      </c>
      <c r="C2151" s="35">
        <v>1.29310344827586E-2</v>
      </c>
      <c r="D2151" s="35">
        <f t="shared" ca="1" si="556"/>
        <v>22</v>
      </c>
      <c r="E2151" s="35">
        <f t="shared" ca="1" si="557"/>
        <v>6.717582773218062E-4</v>
      </c>
      <c r="F2151" s="35">
        <f ca="1">E2151*'Input Sheet'!$D$2/SUM(OFFSET($E$4,0,0,'Input Sheet'!$D$2))</f>
        <v>0.31330760194663687</v>
      </c>
      <c r="G2151" s="35">
        <f t="shared" si="558"/>
        <v>2.2121876044039599</v>
      </c>
      <c r="H2151" s="35">
        <f t="shared" si="559"/>
        <v>4</v>
      </c>
      <c r="J2151" s="19">
        <v>2148</v>
      </c>
      <c r="K2151" s="30" t="str">
        <f t="shared" si="560"/>
        <v/>
      </c>
      <c r="L2151" s="77" t="str">
        <f t="shared" si="561"/>
        <v/>
      </c>
      <c r="M2151" s="27" t="str">
        <f t="shared" si="567"/>
        <v/>
      </c>
      <c r="N2151" s="22" t="str">
        <f t="shared" si="562"/>
        <v/>
      </c>
      <c r="O2151" s="28" t="str">
        <f t="shared" ca="1" si="563"/>
        <v/>
      </c>
      <c r="P2151" s="28" t="str">
        <f t="shared" ca="1" si="564"/>
        <v/>
      </c>
      <c r="Q2151" s="20" t="str">
        <f ca="1">IF(O2151="","",SUM($P$4:$P2151))</f>
        <v/>
      </c>
      <c r="R2151" s="28" t="e">
        <f t="shared" si="568"/>
        <v>#N/A</v>
      </c>
      <c r="S2151" s="77">
        <f ca="1">SUM(L$4:L2151)</f>
        <v>2.0942968194393936</v>
      </c>
      <c r="T2151" s="80">
        <f t="shared" ca="1" si="565"/>
        <v>1</v>
      </c>
      <c r="U2151" s="80" t="e">
        <f t="shared" ca="1" si="566"/>
        <v>#N/A</v>
      </c>
      <c r="V2151" s="2"/>
      <c r="W2151" s="2"/>
      <c r="X2151" s="2"/>
      <c r="Y2151" s="2"/>
      <c r="AB2151" s="6"/>
      <c r="AC2151" s="6"/>
    </row>
    <row r="2152" spans="1:29">
      <c r="A2152" s="74">
        <v>2.43616264704076</v>
      </c>
      <c r="B2152" s="74">
        <v>27045</v>
      </c>
      <c r="C2152" s="35">
        <v>1.0928961748633901E-2</v>
      </c>
      <c r="D2152" s="35">
        <f t="shared" ca="1" si="556"/>
        <v>27</v>
      </c>
      <c r="E2152" s="35">
        <f t="shared" ca="1" si="557"/>
        <v>8.077093572559813E-4</v>
      </c>
      <c r="F2152" s="35">
        <f ca="1">E2152*'Input Sheet'!$D$2/SUM(OFFSET($E$4,0,0,'Input Sheet'!$D$2))</f>
        <v>0.3767150928167895</v>
      </c>
      <c r="G2152" s="35">
        <f t="shared" si="558"/>
        <v>2.43616264704076</v>
      </c>
      <c r="H2152" s="35">
        <f t="shared" si="559"/>
        <v>2</v>
      </c>
      <c r="J2152" s="19">
        <v>2149</v>
      </c>
      <c r="K2152" s="30" t="str">
        <f t="shared" si="560"/>
        <v/>
      </c>
      <c r="L2152" s="77" t="str">
        <f t="shared" si="561"/>
        <v/>
      </c>
      <c r="M2152" s="27" t="str">
        <f t="shared" si="567"/>
        <v/>
      </c>
      <c r="N2152" s="22" t="str">
        <f t="shared" si="562"/>
        <v/>
      </c>
      <c r="O2152" s="28" t="str">
        <f t="shared" ca="1" si="563"/>
        <v/>
      </c>
      <c r="P2152" s="28" t="str">
        <f t="shared" ca="1" si="564"/>
        <v/>
      </c>
      <c r="Q2152" s="20" t="str">
        <f ca="1">IF(O2152="","",SUM($P$4:$P2152))</f>
        <v/>
      </c>
      <c r="R2152" s="28" t="e">
        <f t="shared" si="568"/>
        <v>#N/A</v>
      </c>
      <c r="S2152" s="77">
        <f ca="1">SUM(L$4:L2152)</f>
        <v>2.0942968194393936</v>
      </c>
      <c r="T2152" s="80">
        <f t="shared" ca="1" si="565"/>
        <v>1</v>
      </c>
      <c r="U2152" s="80" t="e">
        <f t="shared" ca="1" si="566"/>
        <v>#N/A</v>
      </c>
      <c r="V2152" s="2"/>
      <c r="W2152" s="2"/>
      <c r="X2152" s="2"/>
      <c r="Y2152" s="2"/>
      <c r="AB2152" s="6"/>
      <c r="AC2152" s="6"/>
    </row>
    <row r="2153" spans="1:29">
      <c r="A2153" s="74">
        <v>1.78532983501077</v>
      </c>
      <c r="B2153" s="74">
        <v>27046</v>
      </c>
      <c r="C2153" s="35">
        <v>0</v>
      </c>
      <c r="D2153" s="35">
        <f t="shared" ca="1" si="556"/>
        <v>13</v>
      </c>
      <c r="E2153" s="35">
        <f t="shared" ca="1" si="557"/>
        <v>2.6095225388270168E-3</v>
      </c>
      <c r="F2153" s="35">
        <f ca="1">E2153*'Input Sheet'!$D$2/SUM(OFFSET($E$4,0,0,'Input Sheet'!$D$2))</f>
        <v>1.2170795306388587</v>
      </c>
      <c r="G2153" s="35" t="str">
        <f t="shared" si="558"/>
        <v/>
      </c>
      <c r="H2153" s="35" t="str">
        <f t="shared" si="559"/>
        <v/>
      </c>
      <c r="J2153" s="19">
        <v>2150</v>
      </c>
      <c r="K2153" s="30" t="str">
        <f t="shared" si="560"/>
        <v/>
      </c>
      <c r="L2153" s="77" t="str">
        <f t="shared" si="561"/>
        <v/>
      </c>
      <c r="M2153" s="27" t="str">
        <f t="shared" si="567"/>
        <v/>
      </c>
      <c r="N2153" s="22" t="str">
        <f t="shared" si="562"/>
        <v/>
      </c>
      <c r="O2153" s="28" t="str">
        <f t="shared" ca="1" si="563"/>
        <v/>
      </c>
      <c r="P2153" s="28" t="str">
        <f t="shared" ca="1" si="564"/>
        <v/>
      </c>
      <c r="Q2153" s="20" t="str">
        <f ca="1">IF(O2153="","",SUM($P$4:$P2153))</f>
        <v/>
      </c>
      <c r="R2153" s="28" t="e">
        <f t="shared" si="568"/>
        <v>#N/A</v>
      </c>
      <c r="S2153" s="77">
        <f ca="1">SUM(L$4:L2153)</f>
        <v>2.0942968194393936</v>
      </c>
      <c r="T2153" s="80">
        <f t="shared" ca="1" si="565"/>
        <v>1</v>
      </c>
      <c r="U2153" s="80" t="e">
        <f t="shared" ca="1" si="566"/>
        <v>#N/A</v>
      </c>
      <c r="V2153" s="2"/>
      <c r="W2153" s="2"/>
      <c r="X2153" s="2"/>
      <c r="Y2153" s="2"/>
      <c r="AB2153" s="6"/>
      <c r="AC2153" s="6"/>
    </row>
    <row r="2154" spans="1:29">
      <c r="A2154" s="74">
        <v>2.2922560713564799</v>
      </c>
      <c r="B2154" s="74">
        <v>27047</v>
      </c>
      <c r="C2154" s="35">
        <v>0</v>
      </c>
      <c r="D2154" s="35">
        <f t="shared" ca="1" si="556"/>
        <v>24</v>
      </c>
      <c r="E2154" s="35">
        <f t="shared" ca="1" si="557"/>
        <v>7.7985731045405093E-4</v>
      </c>
      <c r="F2154" s="35">
        <f ca="1">E2154*'Input Sheet'!$D$2/SUM(OFFSET($E$4,0,0,'Input Sheet'!$D$2))</f>
        <v>0.36372491720241751</v>
      </c>
      <c r="G2154" s="35" t="str">
        <f t="shared" si="558"/>
        <v/>
      </c>
      <c r="H2154" s="35" t="str">
        <f t="shared" si="559"/>
        <v/>
      </c>
      <c r="J2154" s="19">
        <v>2151</v>
      </c>
      <c r="K2154" s="30" t="str">
        <f t="shared" si="560"/>
        <v/>
      </c>
      <c r="L2154" s="77" t="str">
        <f t="shared" si="561"/>
        <v/>
      </c>
      <c r="M2154" s="27" t="str">
        <f t="shared" si="567"/>
        <v/>
      </c>
      <c r="N2154" s="22" t="str">
        <f t="shared" si="562"/>
        <v/>
      </c>
      <c r="O2154" s="28" t="str">
        <f t="shared" ca="1" si="563"/>
        <v/>
      </c>
      <c r="P2154" s="28" t="str">
        <f t="shared" ca="1" si="564"/>
        <v/>
      </c>
      <c r="Q2154" s="20" t="str">
        <f ca="1">IF(O2154="","",SUM($P$4:$P2154))</f>
        <v/>
      </c>
      <c r="R2154" s="28" t="e">
        <f t="shared" si="568"/>
        <v>#N/A</v>
      </c>
      <c r="S2154" s="77">
        <f ca="1">SUM(L$4:L2154)</f>
        <v>2.0942968194393936</v>
      </c>
      <c r="T2154" s="80">
        <f t="shared" ca="1" si="565"/>
        <v>1</v>
      </c>
      <c r="U2154" s="80" t="e">
        <f t="shared" ca="1" si="566"/>
        <v>#N/A</v>
      </c>
      <c r="V2154" s="2"/>
      <c r="W2154" s="2"/>
      <c r="X2154" s="2"/>
      <c r="Y2154" s="2"/>
      <c r="AB2154" s="6"/>
      <c r="AC2154" s="6"/>
    </row>
    <row r="2155" spans="1:29">
      <c r="A2155" s="74">
        <v>2.25527250510331</v>
      </c>
      <c r="B2155" s="74">
        <v>27049</v>
      </c>
      <c r="C2155" s="35">
        <v>1.79372197309417E-2</v>
      </c>
      <c r="D2155" s="35">
        <f t="shared" ca="1" si="556"/>
        <v>23</v>
      </c>
      <c r="E2155" s="35">
        <f t="shared" ca="1" si="557"/>
        <v>6.587144272767226E-4</v>
      </c>
      <c r="F2155" s="35">
        <f ca="1">E2155*'Input Sheet'!$D$2/SUM(OFFSET($E$4,0,0,'Input Sheet'!$D$2))</f>
        <v>0.30722395919039147</v>
      </c>
      <c r="G2155" s="35">
        <f t="shared" si="558"/>
        <v>2.25527250510331</v>
      </c>
      <c r="H2155" s="35">
        <f t="shared" si="559"/>
        <v>9</v>
      </c>
      <c r="J2155" s="19">
        <v>2152</v>
      </c>
      <c r="K2155" s="30" t="str">
        <f t="shared" si="560"/>
        <v/>
      </c>
      <c r="L2155" s="77" t="str">
        <f t="shared" si="561"/>
        <v/>
      </c>
      <c r="M2155" s="27" t="str">
        <f t="shared" si="567"/>
        <v/>
      </c>
      <c r="N2155" s="22" t="str">
        <f t="shared" si="562"/>
        <v/>
      </c>
      <c r="O2155" s="28" t="str">
        <f t="shared" ca="1" si="563"/>
        <v/>
      </c>
      <c r="P2155" s="28" t="str">
        <f t="shared" ca="1" si="564"/>
        <v/>
      </c>
      <c r="Q2155" s="20" t="str">
        <f ca="1">IF(O2155="","",SUM($P$4:$P2155))</f>
        <v/>
      </c>
      <c r="R2155" s="28" t="e">
        <f t="shared" si="568"/>
        <v>#N/A</v>
      </c>
      <c r="S2155" s="77">
        <f ca="1">SUM(L$4:L2155)</f>
        <v>2.0942968194393936</v>
      </c>
      <c r="T2155" s="80">
        <f t="shared" ca="1" si="565"/>
        <v>1</v>
      </c>
      <c r="U2155" s="80" t="e">
        <f t="shared" ca="1" si="566"/>
        <v>#N/A</v>
      </c>
      <c r="V2155" s="2"/>
      <c r="W2155" s="2"/>
      <c r="X2155" s="2"/>
      <c r="Y2155" s="2"/>
      <c r="AB2155" s="6"/>
      <c r="AC2155" s="6"/>
    </row>
    <row r="2156" spans="1:29">
      <c r="A2156" s="74">
        <v>2.17318626841227</v>
      </c>
      <c r="B2156" s="74">
        <v>27051</v>
      </c>
      <c r="C2156" s="35">
        <v>1.3274336283185801E-2</v>
      </c>
      <c r="D2156" s="35">
        <f t="shared" ca="1" si="556"/>
        <v>21</v>
      </c>
      <c r="E2156" s="35">
        <f t="shared" ca="1" si="557"/>
        <v>8.8113748064288871E-4</v>
      </c>
      <c r="F2156" s="35">
        <f ca="1">E2156*'Input Sheet'!$D$2/SUM(OFFSET($E$4,0,0,'Input Sheet'!$D$2))</f>
        <v>0.41096191943649768</v>
      </c>
      <c r="G2156" s="35">
        <f t="shared" si="558"/>
        <v>2.17318626841227</v>
      </c>
      <c r="H2156" s="35">
        <f t="shared" si="559"/>
        <v>4</v>
      </c>
      <c r="J2156" s="19">
        <v>2153</v>
      </c>
      <c r="K2156" s="30" t="str">
        <f t="shared" si="560"/>
        <v/>
      </c>
      <c r="L2156" s="77" t="str">
        <f t="shared" si="561"/>
        <v/>
      </c>
      <c r="M2156" s="27" t="str">
        <f t="shared" si="567"/>
        <v/>
      </c>
      <c r="N2156" s="22" t="str">
        <f t="shared" si="562"/>
        <v/>
      </c>
      <c r="O2156" s="28" t="str">
        <f t="shared" ca="1" si="563"/>
        <v/>
      </c>
      <c r="P2156" s="28" t="str">
        <f t="shared" ca="1" si="564"/>
        <v/>
      </c>
      <c r="Q2156" s="20" t="str">
        <f ca="1">IF(O2156="","",SUM($P$4:$P2156))</f>
        <v/>
      </c>
      <c r="R2156" s="28" t="e">
        <f t="shared" si="568"/>
        <v>#N/A</v>
      </c>
      <c r="S2156" s="77">
        <f ca="1">SUM(L$4:L2156)</f>
        <v>2.0942968194393936</v>
      </c>
      <c r="T2156" s="80">
        <f t="shared" ca="1" si="565"/>
        <v>1</v>
      </c>
      <c r="U2156" s="80" t="e">
        <f t="shared" ca="1" si="566"/>
        <v>#N/A</v>
      </c>
      <c r="V2156" s="2"/>
      <c r="W2156" s="2"/>
      <c r="X2156" s="2"/>
      <c r="Y2156" s="2"/>
      <c r="AB2156" s="6"/>
      <c r="AC2156" s="6"/>
    </row>
    <row r="2157" spans="1:29">
      <c r="A2157" s="74">
        <v>2.4199557484897598</v>
      </c>
      <c r="B2157" s="74">
        <v>27053</v>
      </c>
      <c r="C2157" s="35">
        <v>9.3457943925233603E-3</v>
      </c>
      <c r="D2157" s="35">
        <f t="shared" ca="1" si="556"/>
        <v>26</v>
      </c>
      <c r="E2157" s="35">
        <f t="shared" ca="1" si="557"/>
        <v>8.2740958548173696E-4</v>
      </c>
      <c r="F2157" s="35">
        <f ca="1">E2157*'Input Sheet'!$D$2/SUM(OFFSET($E$4,0,0,'Input Sheet'!$D$2))</f>
        <v>0.38590326581232098</v>
      </c>
      <c r="G2157" s="35">
        <f t="shared" si="558"/>
        <v>2.4199557484897598</v>
      </c>
      <c r="H2157" s="35">
        <f t="shared" si="559"/>
        <v>3</v>
      </c>
      <c r="J2157" s="19">
        <v>2154</v>
      </c>
      <c r="K2157" s="30" t="str">
        <f t="shared" si="560"/>
        <v/>
      </c>
      <c r="L2157" s="77" t="str">
        <f t="shared" si="561"/>
        <v/>
      </c>
      <c r="M2157" s="27" t="str">
        <f t="shared" si="567"/>
        <v/>
      </c>
      <c r="N2157" s="22" t="str">
        <f t="shared" si="562"/>
        <v/>
      </c>
      <c r="O2157" s="28" t="str">
        <f t="shared" ca="1" si="563"/>
        <v/>
      </c>
      <c r="P2157" s="28" t="str">
        <f t="shared" ca="1" si="564"/>
        <v/>
      </c>
      <c r="Q2157" s="20" t="str">
        <f ca="1">IF(O2157="","",SUM($P$4:$P2157))</f>
        <v/>
      </c>
      <c r="R2157" s="28" t="e">
        <f t="shared" si="568"/>
        <v>#N/A</v>
      </c>
      <c r="S2157" s="77">
        <f ca="1">SUM(L$4:L2157)</f>
        <v>2.0942968194393936</v>
      </c>
      <c r="T2157" s="80">
        <f t="shared" ca="1" si="565"/>
        <v>1</v>
      </c>
      <c r="U2157" s="80" t="e">
        <f t="shared" ca="1" si="566"/>
        <v>#N/A</v>
      </c>
      <c r="V2157" s="2"/>
      <c r="W2157" s="2"/>
      <c r="X2157" s="2"/>
      <c r="Y2157" s="2"/>
      <c r="AB2157" s="6"/>
      <c r="AC2157" s="6"/>
    </row>
    <row r="2158" spans="1:29">
      <c r="A2158" s="74">
        <v>2.6473829701146201</v>
      </c>
      <c r="B2158" s="74">
        <v>27054</v>
      </c>
      <c r="C2158" s="35">
        <v>1.3043478260869599E-2</v>
      </c>
      <c r="D2158" s="35">
        <f t="shared" ca="1" si="556"/>
        <v>31</v>
      </c>
      <c r="E2158" s="35">
        <f t="shared" ca="1" si="557"/>
        <v>1.2923349716095702E-3</v>
      </c>
      <c r="F2158" s="35">
        <f ca="1">E2158*'Input Sheet'!$D$2/SUM(OFFSET($E$4,0,0,'Input Sheet'!$D$2))</f>
        <v>0.60274414850686331</v>
      </c>
      <c r="G2158" s="35">
        <f t="shared" si="558"/>
        <v>2.6473829701146201</v>
      </c>
      <c r="H2158" s="35">
        <f t="shared" si="559"/>
        <v>2</v>
      </c>
      <c r="J2158" s="19">
        <v>2155</v>
      </c>
      <c r="K2158" s="30" t="str">
        <f t="shared" si="560"/>
        <v/>
      </c>
      <c r="L2158" s="77" t="str">
        <f t="shared" si="561"/>
        <v/>
      </c>
      <c r="M2158" s="27" t="str">
        <f t="shared" si="567"/>
        <v/>
      </c>
      <c r="N2158" s="22" t="str">
        <f t="shared" si="562"/>
        <v/>
      </c>
      <c r="O2158" s="28" t="str">
        <f t="shared" ca="1" si="563"/>
        <v/>
      </c>
      <c r="P2158" s="28" t="str">
        <f t="shared" ca="1" si="564"/>
        <v/>
      </c>
      <c r="Q2158" s="20" t="str">
        <f ca="1">IF(O2158="","",SUM($P$4:$P2158))</f>
        <v/>
      </c>
      <c r="R2158" s="28" t="e">
        <f t="shared" si="568"/>
        <v>#N/A</v>
      </c>
      <c r="S2158" s="77">
        <f ca="1">SUM(L$4:L2158)</f>
        <v>2.0942968194393936</v>
      </c>
      <c r="T2158" s="80">
        <f t="shared" ca="1" si="565"/>
        <v>1</v>
      </c>
      <c r="U2158" s="80" t="e">
        <f t="shared" ca="1" si="566"/>
        <v>#N/A</v>
      </c>
      <c r="V2158" s="2"/>
      <c r="W2158" s="2"/>
      <c r="X2158" s="2"/>
      <c r="Y2158" s="2"/>
      <c r="AB2158" s="6"/>
      <c r="AC2158" s="6"/>
    </row>
    <row r="2159" spans="1:29">
      <c r="A2159" s="74">
        <v>2.78390357927274</v>
      </c>
      <c r="B2159" s="74">
        <v>27055</v>
      </c>
      <c r="C2159" s="35">
        <v>0</v>
      </c>
      <c r="D2159" s="35">
        <f t="shared" ca="1" si="556"/>
        <v>34</v>
      </c>
      <c r="E2159" s="35">
        <f t="shared" ca="1" si="557"/>
        <v>1.3846446124388249E-3</v>
      </c>
      <c r="F2159" s="35">
        <f ca="1">E2159*'Input Sheet'!$D$2/SUM(OFFSET($E$4,0,0,'Input Sheet'!$D$2))</f>
        <v>0.64579730197163909</v>
      </c>
      <c r="G2159" s="35" t="str">
        <f t="shared" si="558"/>
        <v/>
      </c>
      <c r="H2159" s="35" t="str">
        <f t="shared" si="559"/>
        <v/>
      </c>
      <c r="J2159" s="19">
        <v>2156</v>
      </c>
      <c r="K2159" s="30" t="str">
        <f t="shared" si="560"/>
        <v/>
      </c>
      <c r="L2159" s="77" t="str">
        <f t="shared" si="561"/>
        <v/>
      </c>
      <c r="M2159" s="27" t="str">
        <f t="shared" si="567"/>
        <v/>
      </c>
      <c r="N2159" s="22" t="str">
        <f t="shared" si="562"/>
        <v/>
      </c>
      <c r="O2159" s="28" t="str">
        <f t="shared" ca="1" si="563"/>
        <v/>
      </c>
      <c r="P2159" s="28" t="str">
        <f t="shared" ca="1" si="564"/>
        <v/>
      </c>
      <c r="Q2159" s="20" t="str">
        <f ca="1">IF(O2159="","",SUM($P$4:$P2159))</f>
        <v/>
      </c>
      <c r="R2159" s="28" t="e">
        <f t="shared" si="568"/>
        <v>#N/A</v>
      </c>
      <c r="S2159" s="77">
        <f ca="1">SUM(L$4:L2159)</f>
        <v>2.0942968194393936</v>
      </c>
      <c r="T2159" s="80">
        <f t="shared" ca="1" si="565"/>
        <v>1</v>
      </c>
      <c r="U2159" s="80" t="e">
        <f t="shared" ca="1" si="566"/>
        <v>#N/A</v>
      </c>
      <c r="V2159" s="2"/>
      <c r="W2159" s="2"/>
      <c r="X2159" s="2"/>
      <c r="Y2159" s="2"/>
      <c r="AB2159" s="6"/>
      <c r="AC2159" s="6"/>
    </row>
    <row r="2160" spans="1:29">
      <c r="A2160" s="74">
        <v>1.9684829485539401</v>
      </c>
      <c r="B2160" s="74">
        <v>27058</v>
      </c>
      <c r="C2160" s="35">
        <v>0</v>
      </c>
      <c r="D2160" s="35">
        <f t="shared" ca="1" si="556"/>
        <v>17</v>
      </c>
      <c r="E2160" s="35">
        <f t="shared" ca="1" si="557"/>
        <v>1.8846551669306228E-3</v>
      </c>
      <c r="F2160" s="35">
        <f ca="1">E2160*'Input Sheet'!$D$2/SUM(OFFSET($E$4,0,0,'Input Sheet'!$D$2))</f>
        <v>0.8790018832391755</v>
      </c>
      <c r="G2160" s="35" t="str">
        <f t="shared" si="558"/>
        <v/>
      </c>
      <c r="H2160" s="35" t="str">
        <f t="shared" si="559"/>
        <v/>
      </c>
      <c r="J2160" s="19">
        <v>2157</v>
      </c>
      <c r="K2160" s="30" t="str">
        <f t="shared" si="560"/>
        <v/>
      </c>
      <c r="L2160" s="77" t="str">
        <f t="shared" si="561"/>
        <v/>
      </c>
      <c r="M2160" s="27" t="str">
        <f t="shared" si="567"/>
        <v/>
      </c>
      <c r="N2160" s="22" t="str">
        <f t="shared" si="562"/>
        <v/>
      </c>
      <c r="O2160" s="28" t="str">
        <f t="shared" ca="1" si="563"/>
        <v/>
      </c>
      <c r="P2160" s="28" t="str">
        <f t="shared" ca="1" si="564"/>
        <v/>
      </c>
      <c r="Q2160" s="20" t="str">
        <f ca="1">IF(O2160="","",SUM($P$4:$P2160))</f>
        <v/>
      </c>
      <c r="R2160" s="28" t="e">
        <f t="shared" si="568"/>
        <v>#N/A</v>
      </c>
      <c r="S2160" s="77">
        <f ca="1">SUM(L$4:L2160)</f>
        <v>2.0942968194393936</v>
      </c>
      <c r="T2160" s="80">
        <f t="shared" ca="1" si="565"/>
        <v>1</v>
      </c>
      <c r="U2160" s="80" t="e">
        <f t="shared" ca="1" si="566"/>
        <v>#N/A</v>
      </c>
      <c r="V2160" s="2"/>
      <c r="W2160" s="2"/>
      <c r="X2160" s="2"/>
      <c r="Y2160" s="2"/>
      <c r="AB2160" s="6"/>
      <c r="AC2160" s="6"/>
    </row>
    <row r="2161" spans="1:29">
      <c r="A2161" s="74">
        <v>2.43136376415899</v>
      </c>
      <c r="B2161" s="74">
        <v>27065</v>
      </c>
      <c r="C2161" s="35">
        <v>1.7857142857142901E-2</v>
      </c>
      <c r="D2161" s="35">
        <f t="shared" ca="1" si="556"/>
        <v>26</v>
      </c>
      <c r="E2161" s="35">
        <f t="shared" ca="1" si="557"/>
        <v>8.2740958548173696E-4</v>
      </c>
      <c r="F2161" s="35">
        <f ca="1">E2161*'Input Sheet'!$D$2/SUM(OFFSET($E$4,0,0,'Input Sheet'!$D$2))</f>
        <v>0.38590326581232098</v>
      </c>
      <c r="G2161" s="35">
        <f t="shared" si="558"/>
        <v>2.43136376415899</v>
      </c>
      <c r="H2161" s="35">
        <f t="shared" si="559"/>
        <v>2</v>
      </c>
      <c r="J2161" s="19">
        <v>2158</v>
      </c>
      <c r="K2161" s="30" t="str">
        <f t="shared" si="560"/>
        <v/>
      </c>
      <c r="L2161" s="77" t="str">
        <f t="shared" si="561"/>
        <v/>
      </c>
      <c r="M2161" s="27" t="str">
        <f t="shared" si="567"/>
        <v/>
      </c>
      <c r="N2161" s="22" t="str">
        <f t="shared" si="562"/>
        <v/>
      </c>
      <c r="O2161" s="28" t="str">
        <f t="shared" ca="1" si="563"/>
        <v/>
      </c>
      <c r="P2161" s="28" t="str">
        <f t="shared" ca="1" si="564"/>
        <v/>
      </c>
      <c r="Q2161" s="20" t="str">
        <f ca="1">IF(O2161="","",SUM($P$4:$P2161))</f>
        <v/>
      </c>
      <c r="R2161" s="28" t="e">
        <f t="shared" si="568"/>
        <v>#N/A</v>
      </c>
      <c r="S2161" s="77">
        <f ca="1">SUM(L$4:L2161)</f>
        <v>2.0942968194393936</v>
      </c>
      <c r="T2161" s="80">
        <f t="shared" ca="1" si="565"/>
        <v>1</v>
      </c>
      <c r="U2161" s="80" t="e">
        <f t="shared" ca="1" si="566"/>
        <v>#N/A</v>
      </c>
      <c r="V2161" s="2"/>
      <c r="W2161" s="2"/>
      <c r="X2161" s="2"/>
      <c r="Y2161" s="2"/>
      <c r="AB2161" s="6"/>
      <c r="AC2161" s="6"/>
    </row>
    <row r="2162" spans="1:29">
      <c r="A2162" s="74">
        <v>2.20139712432045</v>
      </c>
      <c r="B2162" s="74">
        <v>27067</v>
      </c>
      <c r="C2162" s="35">
        <v>4.7169811320754698E-3</v>
      </c>
      <c r="D2162" s="35">
        <f t="shared" ca="1" si="556"/>
        <v>22</v>
      </c>
      <c r="E2162" s="35">
        <f t="shared" ca="1" si="557"/>
        <v>6.717582773218062E-4</v>
      </c>
      <c r="F2162" s="35">
        <f ca="1">E2162*'Input Sheet'!$D$2/SUM(OFFSET($E$4,0,0,'Input Sheet'!$D$2))</f>
        <v>0.31330760194663687</v>
      </c>
      <c r="G2162" s="35">
        <f t="shared" si="558"/>
        <v>2.20139712432045</v>
      </c>
      <c r="H2162" s="35">
        <f t="shared" si="559"/>
        <v>10</v>
      </c>
      <c r="J2162" s="19">
        <v>2159</v>
      </c>
      <c r="K2162" s="30" t="str">
        <f t="shared" si="560"/>
        <v/>
      </c>
      <c r="L2162" s="77" t="str">
        <f t="shared" si="561"/>
        <v/>
      </c>
      <c r="M2162" s="27" t="str">
        <f t="shared" si="567"/>
        <v/>
      </c>
      <c r="N2162" s="22" t="str">
        <f t="shared" si="562"/>
        <v/>
      </c>
      <c r="O2162" s="28" t="str">
        <f t="shared" ca="1" si="563"/>
        <v/>
      </c>
      <c r="P2162" s="28" t="str">
        <f t="shared" ca="1" si="564"/>
        <v/>
      </c>
      <c r="Q2162" s="20" t="str">
        <f ca="1">IF(O2162="","",SUM($P$4:$P2162))</f>
        <v/>
      </c>
      <c r="R2162" s="28" t="e">
        <f t="shared" si="568"/>
        <v>#N/A</v>
      </c>
      <c r="S2162" s="77">
        <f ca="1">SUM(L$4:L2162)</f>
        <v>2.0942968194393936</v>
      </c>
      <c r="T2162" s="80">
        <f t="shared" ca="1" si="565"/>
        <v>1</v>
      </c>
      <c r="U2162" s="80" t="e">
        <f t="shared" ca="1" si="566"/>
        <v>#N/A</v>
      </c>
      <c r="V2162" s="2"/>
      <c r="W2162" s="2"/>
      <c r="X2162" s="2"/>
      <c r="Y2162" s="2"/>
      <c r="AB2162" s="6"/>
      <c r="AC2162" s="6"/>
    </row>
    <row r="2163" spans="1:29">
      <c r="A2163" s="74">
        <v>2.04139268515822</v>
      </c>
      <c r="B2163" s="74">
        <v>27068</v>
      </c>
      <c r="C2163" s="35">
        <v>0</v>
      </c>
      <c r="D2163" s="35">
        <f t="shared" ca="1" si="556"/>
        <v>18</v>
      </c>
      <c r="E2163" s="35">
        <f t="shared" ca="1" si="557"/>
        <v>1.4283702317789985E-3</v>
      </c>
      <c r="F2163" s="35">
        <f ca="1">E2163*'Input Sheet'!$D$2/SUM(OFFSET($E$4,0,0,'Input Sheet'!$D$2))</f>
        <v>0.66619090098126998</v>
      </c>
      <c r="G2163" s="35" t="str">
        <f t="shared" si="558"/>
        <v/>
      </c>
      <c r="H2163" s="35" t="str">
        <f t="shared" si="559"/>
        <v/>
      </c>
      <c r="J2163" s="19">
        <v>2160</v>
      </c>
      <c r="K2163" s="30" t="str">
        <f t="shared" si="560"/>
        <v/>
      </c>
      <c r="L2163" s="77" t="str">
        <f t="shared" si="561"/>
        <v/>
      </c>
      <c r="M2163" s="27" t="str">
        <f t="shared" si="567"/>
        <v/>
      </c>
      <c r="N2163" s="22" t="str">
        <f t="shared" si="562"/>
        <v/>
      </c>
      <c r="O2163" s="28" t="str">
        <f t="shared" ca="1" si="563"/>
        <v/>
      </c>
      <c r="P2163" s="28" t="str">
        <f t="shared" ca="1" si="564"/>
        <v/>
      </c>
      <c r="Q2163" s="20" t="str">
        <f ca="1">IF(O2163="","",SUM($P$4:$P2163))</f>
        <v/>
      </c>
      <c r="R2163" s="28" t="e">
        <f t="shared" si="568"/>
        <v>#N/A</v>
      </c>
      <c r="S2163" s="77">
        <f ca="1">SUM(L$4:L2163)</f>
        <v>2.0942968194393936</v>
      </c>
      <c r="T2163" s="80">
        <f t="shared" ca="1" si="565"/>
        <v>1</v>
      </c>
      <c r="U2163" s="80" t="e">
        <f t="shared" ca="1" si="566"/>
        <v>#N/A</v>
      </c>
      <c r="V2163" s="2"/>
      <c r="W2163" s="2"/>
      <c r="X2163" s="2"/>
      <c r="Y2163" s="2"/>
      <c r="AB2163" s="6"/>
      <c r="AC2163" s="6"/>
    </row>
    <row r="2164" spans="1:29">
      <c r="A2164" s="74">
        <v>2.27415784926368</v>
      </c>
      <c r="B2164" s="74">
        <v>27074</v>
      </c>
      <c r="C2164" s="35">
        <v>5.8035714285714302E-2</v>
      </c>
      <c r="D2164" s="35">
        <f t="shared" ca="1" si="556"/>
        <v>23</v>
      </c>
      <c r="E2164" s="35">
        <f t="shared" ca="1" si="557"/>
        <v>6.587144272767226E-4</v>
      </c>
      <c r="F2164" s="35">
        <f ca="1">E2164*'Input Sheet'!$D$2/SUM(OFFSET($E$4,0,0,'Input Sheet'!$D$2))</f>
        <v>0.30722395919039147</v>
      </c>
      <c r="G2164" s="35">
        <f t="shared" si="558"/>
        <v>2.27415784926368</v>
      </c>
      <c r="H2164" s="35">
        <f t="shared" si="559"/>
        <v>3</v>
      </c>
      <c r="J2164" s="19">
        <v>2161</v>
      </c>
      <c r="K2164" s="30" t="str">
        <f t="shared" si="560"/>
        <v/>
      </c>
      <c r="L2164" s="77" t="str">
        <f t="shared" si="561"/>
        <v/>
      </c>
      <c r="M2164" s="27" t="str">
        <f t="shared" si="567"/>
        <v/>
      </c>
      <c r="N2164" s="22" t="str">
        <f t="shared" si="562"/>
        <v/>
      </c>
      <c r="O2164" s="28" t="str">
        <f t="shared" ca="1" si="563"/>
        <v/>
      </c>
      <c r="P2164" s="28" t="str">
        <f t="shared" ca="1" si="564"/>
        <v/>
      </c>
      <c r="Q2164" s="20" t="str">
        <f ca="1">IF(O2164="","",SUM($P$4:$P2164))</f>
        <v/>
      </c>
      <c r="R2164" s="28" t="e">
        <f t="shared" si="568"/>
        <v>#N/A</v>
      </c>
      <c r="S2164" s="77">
        <f ca="1">SUM(L$4:L2164)</f>
        <v>2.0942968194393936</v>
      </c>
      <c r="T2164" s="80">
        <f t="shared" ca="1" si="565"/>
        <v>1</v>
      </c>
      <c r="U2164" s="80" t="e">
        <f t="shared" ca="1" si="566"/>
        <v>#N/A</v>
      </c>
      <c r="V2164" s="2"/>
      <c r="W2164" s="2"/>
      <c r="X2164" s="2"/>
      <c r="Y2164" s="2"/>
      <c r="AB2164" s="6"/>
      <c r="AC2164" s="6"/>
    </row>
    <row r="2165" spans="1:29">
      <c r="A2165" s="74">
        <v>1.8325089127062402</v>
      </c>
      <c r="B2165" s="74">
        <v>27077</v>
      </c>
      <c r="C2165" s="35">
        <v>0</v>
      </c>
      <c r="D2165" s="35">
        <f t="shared" ca="1" si="556"/>
        <v>14</v>
      </c>
      <c r="E2165" s="35">
        <f t="shared" ca="1" si="557"/>
        <v>2.7692892248776498E-3</v>
      </c>
      <c r="F2165" s="35">
        <f ca="1">E2165*'Input Sheet'!$D$2/SUM(OFFSET($E$4,0,0,'Input Sheet'!$D$2))</f>
        <v>1.2915946039432782</v>
      </c>
      <c r="G2165" s="35" t="str">
        <f t="shared" si="558"/>
        <v/>
      </c>
      <c r="H2165" s="35" t="str">
        <f t="shared" si="559"/>
        <v/>
      </c>
      <c r="J2165" s="19">
        <v>2162</v>
      </c>
      <c r="K2165" s="30" t="str">
        <f t="shared" si="560"/>
        <v/>
      </c>
      <c r="L2165" s="77" t="str">
        <f t="shared" si="561"/>
        <v/>
      </c>
      <c r="M2165" s="27" t="str">
        <f t="shared" si="567"/>
        <v/>
      </c>
      <c r="N2165" s="22" t="str">
        <f t="shared" si="562"/>
        <v/>
      </c>
      <c r="O2165" s="28" t="str">
        <f t="shared" ca="1" si="563"/>
        <v/>
      </c>
      <c r="P2165" s="28" t="str">
        <f t="shared" ca="1" si="564"/>
        <v/>
      </c>
      <c r="Q2165" s="20" t="str">
        <f ca="1">IF(O2165="","",SUM($P$4:$P2165))</f>
        <v/>
      </c>
      <c r="R2165" s="28" t="e">
        <f t="shared" si="568"/>
        <v>#N/A</v>
      </c>
      <c r="S2165" s="77">
        <f ca="1">SUM(L$4:L2165)</f>
        <v>2.0942968194393936</v>
      </c>
      <c r="T2165" s="80">
        <f t="shared" ca="1" si="565"/>
        <v>1</v>
      </c>
      <c r="U2165" s="80" t="e">
        <f t="shared" ca="1" si="566"/>
        <v>#N/A</v>
      </c>
      <c r="V2165" s="2"/>
      <c r="W2165" s="2"/>
      <c r="X2165" s="2"/>
      <c r="Y2165" s="2"/>
      <c r="AB2165" s="6"/>
      <c r="AC2165" s="6"/>
    </row>
    <row r="2166" spans="1:29">
      <c r="A2166" s="74">
        <v>2.7427251313047001</v>
      </c>
      <c r="B2166" s="74">
        <v>27079</v>
      </c>
      <c r="C2166" s="35">
        <v>0.27312775330396499</v>
      </c>
      <c r="D2166" s="35">
        <f t="shared" ca="1" si="556"/>
        <v>33</v>
      </c>
      <c r="E2166" s="35">
        <f t="shared" ca="1" si="557"/>
        <v>1.1903085264824986E-3</v>
      </c>
      <c r="F2166" s="35">
        <f ca="1">E2166*'Input Sheet'!$D$2/SUM(OFFSET($E$4,0,0,'Input Sheet'!$D$2))</f>
        <v>0.55515908415105819</v>
      </c>
      <c r="G2166" s="35">
        <f t="shared" si="558"/>
        <v>2.7427251313047001</v>
      </c>
      <c r="H2166" s="35">
        <f t="shared" si="559"/>
        <v>1</v>
      </c>
      <c r="J2166" s="19">
        <v>2163</v>
      </c>
      <c r="K2166" s="30" t="str">
        <f t="shared" si="560"/>
        <v/>
      </c>
      <c r="L2166" s="77" t="str">
        <f t="shared" si="561"/>
        <v/>
      </c>
      <c r="M2166" s="27" t="str">
        <f t="shared" si="567"/>
        <v/>
      </c>
      <c r="N2166" s="22" t="str">
        <f t="shared" si="562"/>
        <v/>
      </c>
      <c r="O2166" s="28" t="str">
        <f t="shared" ca="1" si="563"/>
        <v/>
      </c>
      <c r="P2166" s="28" t="str">
        <f t="shared" ca="1" si="564"/>
        <v/>
      </c>
      <c r="Q2166" s="20" t="str">
        <f ca="1">IF(O2166="","",SUM($P$4:$P2166))</f>
        <v/>
      </c>
      <c r="R2166" s="28" t="e">
        <f t="shared" si="568"/>
        <v>#N/A</v>
      </c>
      <c r="S2166" s="77">
        <f ca="1">SUM(L$4:L2166)</f>
        <v>2.0942968194393936</v>
      </c>
      <c r="T2166" s="80">
        <f t="shared" ca="1" si="565"/>
        <v>1</v>
      </c>
      <c r="U2166" s="80" t="e">
        <f t="shared" ca="1" si="566"/>
        <v>#N/A</v>
      </c>
      <c r="V2166" s="2"/>
      <c r="W2166" s="2"/>
      <c r="X2166" s="2"/>
      <c r="Y2166" s="2"/>
      <c r="AB2166" s="6"/>
      <c r="AC2166" s="6"/>
    </row>
    <row r="2167" spans="1:29">
      <c r="A2167" s="74">
        <v>2.1139433523068401</v>
      </c>
      <c r="B2167" s="74">
        <v>27080</v>
      </c>
      <c r="C2167" s="35">
        <v>0</v>
      </c>
      <c r="D2167" s="35">
        <f t="shared" ca="1" si="556"/>
        <v>20</v>
      </c>
      <c r="E2167" s="35">
        <f t="shared" ca="1" si="557"/>
        <v>9.9047570816791861E-4</v>
      </c>
      <c r="F2167" s="35">
        <f ca="1">E2167*'Input Sheet'!$D$2/SUM(OFFSET($E$4,0,0,'Input Sheet'!$D$2))</f>
        <v>0.46195719411109953</v>
      </c>
      <c r="G2167" s="35" t="str">
        <f t="shared" si="558"/>
        <v/>
      </c>
      <c r="H2167" s="35" t="str">
        <f t="shared" si="559"/>
        <v/>
      </c>
      <c r="J2167" s="19">
        <v>2164</v>
      </c>
      <c r="K2167" s="30" t="str">
        <f t="shared" si="560"/>
        <v/>
      </c>
      <c r="L2167" s="77" t="str">
        <f t="shared" si="561"/>
        <v/>
      </c>
      <c r="M2167" s="27" t="str">
        <f t="shared" si="567"/>
        <v/>
      </c>
      <c r="N2167" s="22" t="str">
        <f t="shared" si="562"/>
        <v/>
      </c>
      <c r="O2167" s="28" t="str">
        <f t="shared" ca="1" si="563"/>
        <v/>
      </c>
      <c r="P2167" s="28" t="str">
        <f t="shared" ca="1" si="564"/>
        <v/>
      </c>
      <c r="Q2167" s="20" t="str">
        <f ca="1">IF(O2167="","",SUM($P$4:$P2167))</f>
        <v/>
      </c>
      <c r="R2167" s="28" t="e">
        <f t="shared" si="568"/>
        <v>#N/A</v>
      </c>
      <c r="S2167" s="77">
        <f ca="1">SUM(L$4:L2167)</f>
        <v>2.0942968194393936</v>
      </c>
      <c r="T2167" s="80">
        <f t="shared" ca="1" si="565"/>
        <v>1</v>
      </c>
      <c r="U2167" s="80" t="e">
        <f t="shared" ca="1" si="566"/>
        <v>#N/A</v>
      </c>
      <c r="V2167" s="2"/>
      <c r="W2167" s="2"/>
      <c r="X2167" s="2"/>
      <c r="Y2167" s="2"/>
      <c r="AB2167" s="6"/>
      <c r="AC2167" s="6"/>
    </row>
    <row r="2168" spans="1:29">
      <c r="A2168" s="74">
        <v>1.8195439355418703</v>
      </c>
      <c r="B2168" s="74">
        <v>27081</v>
      </c>
      <c r="C2168" s="35">
        <v>0</v>
      </c>
      <c r="D2168" s="35">
        <f t="shared" ca="1" si="556"/>
        <v>14</v>
      </c>
      <c r="E2168" s="35">
        <f t="shared" ca="1" si="557"/>
        <v>2.7692892248776498E-3</v>
      </c>
      <c r="F2168" s="35">
        <f ca="1">E2168*'Input Sheet'!$D$2/SUM(OFFSET($E$4,0,0,'Input Sheet'!$D$2))</f>
        <v>1.2915946039432782</v>
      </c>
      <c r="G2168" s="35" t="str">
        <f t="shared" si="558"/>
        <v/>
      </c>
      <c r="H2168" s="35" t="str">
        <f t="shared" si="559"/>
        <v/>
      </c>
      <c r="J2168" s="19">
        <v>2165</v>
      </c>
      <c r="K2168" s="30" t="str">
        <f t="shared" si="560"/>
        <v/>
      </c>
      <c r="L2168" s="77" t="str">
        <f t="shared" si="561"/>
        <v/>
      </c>
      <c r="M2168" s="27" t="str">
        <f t="shared" si="567"/>
        <v/>
      </c>
      <c r="N2168" s="22" t="str">
        <f t="shared" si="562"/>
        <v/>
      </c>
      <c r="O2168" s="28" t="str">
        <f t="shared" ca="1" si="563"/>
        <v/>
      </c>
      <c r="P2168" s="28" t="str">
        <f t="shared" ca="1" si="564"/>
        <v/>
      </c>
      <c r="Q2168" s="20" t="str">
        <f ca="1">IF(O2168="","",SUM($P$4:$P2168))</f>
        <v/>
      </c>
      <c r="R2168" s="28" t="e">
        <f t="shared" si="568"/>
        <v>#N/A</v>
      </c>
      <c r="S2168" s="77">
        <f ca="1">SUM(L$4:L2168)</f>
        <v>2.0942968194393936</v>
      </c>
      <c r="T2168" s="80">
        <f t="shared" ca="1" si="565"/>
        <v>1</v>
      </c>
      <c r="U2168" s="80" t="e">
        <f t="shared" ca="1" si="566"/>
        <v>#N/A</v>
      </c>
      <c r="V2168" s="2"/>
      <c r="W2168" s="2"/>
      <c r="X2168" s="2"/>
      <c r="Y2168" s="2"/>
      <c r="AB2168" s="6"/>
      <c r="AC2168" s="6"/>
    </row>
    <row r="2169" spans="1:29">
      <c r="A2169" s="74">
        <v>1.7481880270062</v>
      </c>
      <c r="B2169" s="74">
        <v>27083</v>
      </c>
      <c r="C2169" s="35">
        <v>1.5151515151515201E-2</v>
      </c>
      <c r="D2169" s="35">
        <f t="shared" ca="1" si="556"/>
        <v>12</v>
      </c>
      <c r="E2169" s="35">
        <f t="shared" ca="1" si="557"/>
        <v>3.0154482670889968E-3</v>
      </c>
      <c r="F2169" s="35">
        <f ca="1">E2169*'Input Sheet'!$D$2/SUM(OFFSET($E$4,0,0,'Input Sheet'!$D$2))</f>
        <v>1.4064030131826808</v>
      </c>
      <c r="G2169" s="35">
        <f t="shared" si="558"/>
        <v>1.7481880270062</v>
      </c>
      <c r="H2169" s="35">
        <f t="shared" si="559"/>
        <v>6</v>
      </c>
      <c r="J2169" s="19">
        <v>2166</v>
      </c>
      <c r="K2169" s="30" t="str">
        <f t="shared" si="560"/>
        <v/>
      </c>
      <c r="L2169" s="77" t="str">
        <f t="shared" si="561"/>
        <v/>
      </c>
      <c r="M2169" s="27" t="str">
        <f t="shared" si="567"/>
        <v/>
      </c>
      <c r="N2169" s="22" t="str">
        <f t="shared" si="562"/>
        <v/>
      </c>
      <c r="O2169" s="28" t="str">
        <f t="shared" ca="1" si="563"/>
        <v/>
      </c>
      <c r="P2169" s="28" t="str">
        <f t="shared" ca="1" si="564"/>
        <v/>
      </c>
      <c r="Q2169" s="20" t="str">
        <f ca="1">IF(O2169="","",SUM($P$4:$P2169))</f>
        <v/>
      </c>
      <c r="R2169" s="28" t="e">
        <f t="shared" si="568"/>
        <v>#N/A</v>
      </c>
      <c r="S2169" s="77">
        <f ca="1">SUM(L$4:L2169)</f>
        <v>2.0942968194393936</v>
      </c>
      <c r="T2169" s="80">
        <f t="shared" ca="1" si="565"/>
        <v>1</v>
      </c>
      <c r="U2169" s="80" t="e">
        <f t="shared" ca="1" si="566"/>
        <v>#N/A</v>
      </c>
      <c r="V2169" s="2"/>
      <c r="W2169" s="2"/>
      <c r="X2169" s="2"/>
      <c r="Y2169" s="2"/>
      <c r="AB2169" s="6"/>
      <c r="AC2169" s="6"/>
    </row>
    <row r="2170" spans="1:29">
      <c r="A2170" s="74">
        <v>2.0827853703164498</v>
      </c>
      <c r="B2170" s="74">
        <v>27084</v>
      </c>
      <c r="C2170" s="35">
        <v>2.3584905660377398E-2</v>
      </c>
      <c r="D2170" s="35">
        <f t="shared" ca="1" si="556"/>
        <v>19</v>
      </c>
      <c r="E2170" s="35">
        <f t="shared" ca="1" si="557"/>
        <v>1.0051494223629991E-3</v>
      </c>
      <c r="F2170" s="35">
        <f ca="1">E2170*'Input Sheet'!$D$2/SUM(OFFSET($E$4,0,0,'Input Sheet'!$D$2))</f>
        <v>0.46880100439422701</v>
      </c>
      <c r="G2170" s="35">
        <f t="shared" si="558"/>
        <v>2.0827853703164498</v>
      </c>
      <c r="H2170" s="35">
        <f t="shared" si="559"/>
        <v>8</v>
      </c>
      <c r="J2170" s="19">
        <v>2167</v>
      </c>
      <c r="K2170" s="30" t="str">
        <f t="shared" si="560"/>
        <v/>
      </c>
      <c r="L2170" s="77" t="str">
        <f t="shared" si="561"/>
        <v/>
      </c>
      <c r="M2170" s="27" t="str">
        <f t="shared" si="567"/>
        <v/>
      </c>
      <c r="N2170" s="22" t="str">
        <f t="shared" si="562"/>
        <v/>
      </c>
      <c r="O2170" s="28" t="str">
        <f t="shared" ca="1" si="563"/>
        <v/>
      </c>
      <c r="P2170" s="28" t="str">
        <f t="shared" ca="1" si="564"/>
        <v/>
      </c>
      <c r="Q2170" s="20" t="str">
        <f ca="1">IF(O2170="","",SUM($P$4:$P2170))</f>
        <v/>
      </c>
      <c r="R2170" s="28" t="e">
        <f t="shared" si="568"/>
        <v>#N/A</v>
      </c>
      <c r="S2170" s="77">
        <f ca="1">SUM(L$4:L2170)</f>
        <v>2.0942968194393936</v>
      </c>
      <c r="T2170" s="80">
        <f t="shared" ca="1" si="565"/>
        <v>1</v>
      </c>
      <c r="U2170" s="80" t="e">
        <f t="shared" ca="1" si="566"/>
        <v>#N/A</v>
      </c>
      <c r="V2170" s="2"/>
      <c r="W2170" s="2"/>
      <c r="X2170" s="2"/>
      <c r="Y2170" s="2"/>
      <c r="AB2170" s="6"/>
      <c r="AC2170" s="6"/>
    </row>
    <row r="2171" spans="1:29">
      <c r="A2171" s="74">
        <v>3.2855573090077699</v>
      </c>
      <c r="B2171" s="74">
        <v>27086</v>
      </c>
      <c r="C2171" s="35">
        <v>0</v>
      </c>
      <c r="D2171" s="35">
        <f t="shared" ca="1" si="556"/>
        <v>44</v>
      </c>
      <c r="E2171" s="35">
        <f t="shared" ca="1" si="557"/>
        <v>4.3772636135162857E-3</v>
      </c>
      <c r="F2171" s="35">
        <f ca="1">E2171*'Input Sheet'!$D$2/SUM(OFFSET($E$4,0,0,'Input Sheet'!$D$2))</f>
        <v>2.0415527610716335</v>
      </c>
      <c r="G2171" s="35" t="str">
        <f t="shared" si="558"/>
        <v/>
      </c>
      <c r="H2171" s="35" t="str">
        <f t="shared" si="559"/>
        <v/>
      </c>
      <c r="J2171" s="19">
        <v>2168</v>
      </c>
      <c r="K2171" s="30" t="str">
        <f t="shared" si="560"/>
        <v/>
      </c>
      <c r="L2171" s="77" t="str">
        <f t="shared" si="561"/>
        <v/>
      </c>
      <c r="M2171" s="27" t="str">
        <f t="shared" si="567"/>
        <v/>
      </c>
      <c r="N2171" s="22" t="str">
        <f t="shared" si="562"/>
        <v/>
      </c>
      <c r="O2171" s="28" t="str">
        <f t="shared" ca="1" si="563"/>
        <v/>
      </c>
      <c r="P2171" s="28" t="str">
        <f t="shared" ca="1" si="564"/>
        <v/>
      </c>
      <c r="Q2171" s="20" t="str">
        <f ca="1">IF(O2171="","",SUM($P$4:$P2171))</f>
        <v/>
      </c>
      <c r="R2171" s="28" t="e">
        <f t="shared" si="568"/>
        <v>#N/A</v>
      </c>
      <c r="S2171" s="77">
        <f ca="1">SUM(L$4:L2171)</f>
        <v>2.0942968194393936</v>
      </c>
      <c r="T2171" s="80">
        <f t="shared" ca="1" si="565"/>
        <v>1</v>
      </c>
      <c r="U2171" s="80" t="e">
        <f t="shared" ca="1" si="566"/>
        <v>#N/A</v>
      </c>
      <c r="V2171" s="2"/>
      <c r="W2171" s="2"/>
      <c r="X2171" s="2"/>
      <c r="Y2171" s="2"/>
      <c r="AB2171" s="6"/>
      <c r="AC2171" s="6"/>
    </row>
    <row r="2172" spans="1:29">
      <c r="A2172" s="74">
        <v>2.0969100130080598</v>
      </c>
      <c r="B2172" s="74">
        <v>27087</v>
      </c>
      <c r="C2172" s="35">
        <v>3.82775119617225E-2</v>
      </c>
      <c r="D2172" s="35">
        <f t="shared" ca="1" si="556"/>
        <v>19</v>
      </c>
      <c r="E2172" s="35">
        <f t="shared" ca="1" si="557"/>
        <v>1.0051494223629991E-3</v>
      </c>
      <c r="F2172" s="35">
        <f ca="1">E2172*'Input Sheet'!$D$2/SUM(OFFSET($E$4,0,0,'Input Sheet'!$D$2))</f>
        <v>0.46880100439422701</v>
      </c>
      <c r="G2172" s="35">
        <f t="shared" si="558"/>
        <v>2.0969100130080598</v>
      </c>
      <c r="H2172" s="35">
        <f t="shared" si="559"/>
        <v>9</v>
      </c>
      <c r="J2172" s="19">
        <v>2169</v>
      </c>
      <c r="K2172" s="30" t="str">
        <f t="shared" si="560"/>
        <v/>
      </c>
      <c r="L2172" s="77" t="str">
        <f t="shared" si="561"/>
        <v/>
      </c>
      <c r="M2172" s="27" t="str">
        <f t="shared" si="567"/>
        <v/>
      </c>
      <c r="N2172" s="22" t="str">
        <f t="shared" si="562"/>
        <v/>
      </c>
      <c r="O2172" s="28" t="str">
        <f t="shared" ca="1" si="563"/>
        <v/>
      </c>
      <c r="P2172" s="28" t="str">
        <f t="shared" ca="1" si="564"/>
        <v/>
      </c>
      <c r="Q2172" s="20" t="str">
        <f ca="1">IF(O2172="","",SUM($P$4:$P2172))</f>
        <v/>
      </c>
      <c r="R2172" s="28" t="e">
        <f t="shared" si="568"/>
        <v>#N/A</v>
      </c>
      <c r="S2172" s="77">
        <f ca="1">SUM(L$4:L2172)</f>
        <v>2.0942968194393936</v>
      </c>
      <c r="T2172" s="80">
        <f t="shared" ca="1" si="565"/>
        <v>1</v>
      </c>
      <c r="U2172" s="80" t="e">
        <f t="shared" ca="1" si="566"/>
        <v>#N/A</v>
      </c>
      <c r="V2172" s="2"/>
      <c r="W2172" s="2"/>
      <c r="X2172" s="2"/>
      <c r="Y2172" s="2"/>
      <c r="AB2172" s="6"/>
      <c r="AC2172" s="6"/>
    </row>
    <row r="2173" spans="1:29">
      <c r="A2173" s="74">
        <v>2.25527250510331</v>
      </c>
      <c r="B2173" s="74">
        <v>27088</v>
      </c>
      <c r="C2173" s="35">
        <v>1.00502512562814E-2</v>
      </c>
      <c r="D2173" s="35">
        <f t="shared" ca="1" si="556"/>
        <v>23</v>
      </c>
      <c r="E2173" s="35">
        <f t="shared" ca="1" si="557"/>
        <v>6.587144272767226E-4</v>
      </c>
      <c r="F2173" s="35">
        <f ca="1">E2173*'Input Sheet'!$D$2/SUM(OFFSET($E$4,0,0,'Input Sheet'!$D$2))</f>
        <v>0.30722395919039147</v>
      </c>
      <c r="G2173" s="35">
        <f t="shared" si="558"/>
        <v>2.25527250510331</v>
      </c>
      <c r="H2173" s="35">
        <f t="shared" si="559"/>
        <v>9</v>
      </c>
      <c r="J2173" s="19">
        <v>2170</v>
      </c>
      <c r="K2173" s="30" t="str">
        <f t="shared" si="560"/>
        <v/>
      </c>
      <c r="L2173" s="77" t="str">
        <f t="shared" si="561"/>
        <v/>
      </c>
      <c r="M2173" s="27" t="str">
        <f t="shared" si="567"/>
        <v/>
      </c>
      <c r="N2173" s="22" t="str">
        <f t="shared" si="562"/>
        <v/>
      </c>
      <c r="O2173" s="28" t="str">
        <f t="shared" ca="1" si="563"/>
        <v/>
      </c>
      <c r="P2173" s="28" t="str">
        <f t="shared" ca="1" si="564"/>
        <v/>
      </c>
      <c r="Q2173" s="20" t="str">
        <f ca="1">IF(O2173="","",SUM($P$4:$P2173))</f>
        <v/>
      </c>
      <c r="R2173" s="28" t="e">
        <f t="shared" si="568"/>
        <v>#N/A</v>
      </c>
      <c r="S2173" s="77">
        <f ca="1">SUM(L$4:L2173)</f>
        <v>2.0942968194393936</v>
      </c>
      <c r="T2173" s="80">
        <f t="shared" ca="1" si="565"/>
        <v>1</v>
      </c>
      <c r="U2173" s="80" t="e">
        <f t="shared" ca="1" si="566"/>
        <v>#N/A</v>
      </c>
      <c r="V2173" s="2"/>
      <c r="W2173" s="2"/>
      <c r="X2173" s="2"/>
      <c r="Y2173" s="2"/>
      <c r="AB2173" s="6"/>
      <c r="AC2173" s="6"/>
    </row>
    <row r="2174" spans="1:29">
      <c r="A2174" s="74">
        <v>3.1832698436828002</v>
      </c>
      <c r="B2174" s="74">
        <v>27089</v>
      </c>
      <c r="C2174" s="35">
        <v>0</v>
      </c>
      <c r="D2174" s="35">
        <f t="shared" ca="1" si="556"/>
        <v>42</v>
      </c>
      <c r="E2174" s="35">
        <f t="shared" ca="1" si="557"/>
        <v>2.1538916193492835E-3</v>
      </c>
      <c r="F2174" s="35">
        <f ca="1">E2174*'Input Sheet'!$D$2/SUM(OFFSET($E$4,0,0,'Input Sheet'!$D$2))</f>
        <v>1.0045735808447722</v>
      </c>
      <c r="G2174" s="35" t="str">
        <f t="shared" si="558"/>
        <v/>
      </c>
      <c r="H2174" s="35" t="str">
        <f t="shared" si="559"/>
        <v/>
      </c>
      <c r="J2174" s="19">
        <v>2171</v>
      </c>
      <c r="K2174" s="30" t="str">
        <f t="shared" si="560"/>
        <v/>
      </c>
      <c r="L2174" s="77" t="str">
        <f t="shared" si="561"/>
        <v/>
      </c>
      <c r="M2174" s="27" t="str">
        <f t="shared" si="567"/>
        <v/>
      </c>
      <c r="N2174" s="22" t="str">
        <f t="shared" si="562"/>
        <v/>
      </c>
      <c r="O2174" s="28" t="str">
        <f t="shared" ca="1" si="563"/>
        <v/>
      </c>
      <c r="P2174" s="28" t="str">
        <f t="shared" ca="1" si="564"/>
        <v/>
      </c>
      <c r="Q2174" s="20" t="str">
        <f ca="1">IF(O2174="","",SUM($P$4:$P2174))</f>
        <v/>
      </c>
      <c r="R2174" s="28" t="e">
        <f t="shared" si="568"/>
        <v>#N/A</v>
      </c>
      <c r="S2174" s="77">
        <f ca="1">SUM(L$4:L2174)</f>
        <v>2.0942968194393936</v>
      </c>
      <c r="T2174" s="80">
        <f t="shared" ca="1" si="565"/>
        <v>1</v>
      </c>
      <c r="U2174" s="80" t="e">
        <f t="shared" ca="1" si="566"/>
        <v>#N/A</v>
      </c>
      <c r="V2174" s="2"/>
      <c r="W2174" s="2"/>
      <c r="X2174" s="2"/>
      <c r="Y2174" s="2"/>
      <c r="AB2174" s="6"/>
      <c r="AC2174" s="6"/>
    </row>
    <row r="2175" spans="1:29">
      <c r="A2175" s="74">
        <v>1.9444826721501702</v>
      </c>
      <c r="B2175" s="74">
        <v>27090</v>
      </c>
      <c r="C2175" s="35">
        <v>0</v>
      </c>
      <c r="D2175" s="35">
        <f t="shared" ca="1" si="556"/>
        <v>16</v>
      </c>
      <c r="E2175" s="35">
        <f t="shared" ca="1" si="557"/>
        <v>1.9665966959276065E-3</v>
      </c>
      <c r="F2175" s="35">
        <f ca="1">E2175*'Input Sheet'!$D$2/SUM(OFFSET($E$4,0,0,'Input Sheet'!$D$2))</f>
        <v>0.91721935642348751</v>
      </c>
      <c r="G2175" s="35" t="str">
        <f t="shared" si="558"/>
        <v/>
      </c>
      <c r="H2175" s="35" t="str">
        <f t="shared" si="559"/>
        <v/>
      </c>
      <c r="J2175" s="19">
        <v>2172</v>
      </c>
      <c r="K2175" s="30" t="str">
        <f t="shared" si="560"/>
        <v/>
      </c>
      <c r="L2175" s="77" t="str">
        <f t="shared" si="561"/>
        <v/>
      </c>
      <c r="M2175" s="27" t="str">
        <f t="shared" si="567"/>
        <v/>
      </c>
      <c r="N2175" s="22" t="str">
        <f t="shared" si="562"/>
        <v/>
      </c>
      <c r="O2175" s="28" t="str">
        <f t="shared" ca="1" si="563"/>
        <v/>
      </c>
      <c r="P2175" s="28" t="str">
        <f t="shared" ca="1" si="564"/>
        <v/>
      </c>
      <c r="Q2175" s="20" t="str">
        <f ca="1">IF(O2175="","",SUM($P$4:$P2175))</f>
        <v/>
      </c>
      <c r="R2175" s="28" t="e">
        <f t="shared" si="568"/>
        <v>#N/A</v>
      </c>
      <c r="S2175" s="77">
        <f ca="1">SUM(L$4:L2175)</f>
        <v>2.0942968194393936</v>
      </c>
      <c r="T2175" s="80">
        <f t="shared" ca="1" si="565"/>
        <v>1</v>
      </c>
      <c r="U2175" s="80" t="e">
        <f t="shared" ca="1" si="566"/>
        <v>#N/A</v>
      </c>
      <c r="V2175" s="2"/>
      <c r="W2175" s="2"/>
      <c r="X2175" s="2"/>
      <c r="Y2175" s="2"/>
      <c r="AB2175" s="6"/>
      <c r="AC2175" s="6"/>
    </row>
    <row r="2176" spans="1:29">
      <c r="A2176" s="74">
        <v>2.3138672203691502</v>
      </c>
      <c r="B2176" s="74">
        <v>27091</v>
      </c>
      <c r="C2176" s="35">
        <v>0</v>
      </c>
      <c r="D2176" s="35">
        <f t="shared" ca="1" si="556"/>
        <v>24</v>
      </c>
      <c r="E2176" s="35">
        <f t="shared" ca="1" si="557"/>
        <v>7.7985731045405093E-4</v>
      </c>
      <c r="F2176" s="35">
        <f ca="1">E2176*'Input Sheet'!$D$2/SUM(OFFSET($E$4,0,0,'Input Sheet'!$D$2))</f>
        <v>0.36372491720241751</v>
      </c>
      <c r="G2176" s="35" t="str">
        <f t="shared" si="558"/>
        <v/>
      </c>
      <c r="H2176" s="35" t="str">
        <f t="shared" si="559"/>
        <v/>
      </c>
      <c r="J2176" s="19">
        <v>2173</v>
      </c>
      <c r="K2176" s="30" t="str">
        <f t="shared" si="560"/>
        <v/>
      </c>
      <c r="L2176" s="77" t="str">
        <f t="shared" si="561"/>
        <v/>
      </c>
      <c r="M2176" s="27" t="str">
        <f t="shared" si="567"/>
        <v/>
      </c>
      <c r="N2176" s="22" t="str">
        <f t="shared" si="562"/>
        <v/>
      </c>
      <c r="O2176" s="28" t="str">
        <f t="shared" ca="1" si="563"/>
        <v/>
      </c>
      <c r="P2176" s="28" t="str">
        <f t="shared" ca="1" si="564"/>
        <v/>
      </c>
      <c r="Q2176" s="20" t="str">
        <f ca="1">IF(O2176="","",SUM($P$4:$P2176))</f>
        <v/>
      </c>
      <c r="R2176" s="28" t="e">
        <f t="shared" si="568"/>
        <v>#N/A</v>
      </c>
      <c r="S2176" s="77">
        <f ca="1">SUM(L$4:L2176)</f>
        <v>2.0942968194393936</v>
      </c>
      <c r="T2176" s="80">
        <f t="shared" ca="1" si="565"/>
        <v>1</v>
      </c>
      <c r="U2176" s="80" t="e">
        <f t="shared" ca="1" si="566"/>
        <v>#N/A</v>
      </c>
      <c r="V2176" s="2"/>
      <c r="W2176" s="2"/>
      <c r="X2176" s="2"/>
      <c r="Y2176" s="2"/>
      <c r="AB2176" s="6"/>
      <c r="AC2176" s="6"/>
    </row>
    <row r="2177" spans="1:29">
      <c r="A2177" s="74">
        <v>1.8450980400142598</v>
      </c>
      <c r="B2177" s="74">
        <v>27093</v>
      </c>
      <c r="C2177" s="35">
        <v>0</v>
      </c>
      <c r="D2177" s="35">
        <f t="shared" ca="1" si="556"/>
        <v>14</v>
      </c>
      <c r="E2177" s="35">
        <f t="shared" ca="1" si="557"/>
        <v>2.7692892248776498E-3</v>
      </c>
      <c r="F2177" s="35">
        <f ca="1">E2177*'Input Sheet'!$D$2/SUM(OFFSET($E$4,0,0,'Input Sheet'!$D$2))</f>
        <v>1.2915946039432782</v>
      </c>
      <c r="G2177" s="35" t="str">
        <f t="shared" si="558"/>
        <v/>
      </c>
      <c r="H2177" s="35" t="str">
        <f t="shared" si="559"/>
        <v/>
      </c>
      <c r="J2177" s="19">
        <v>2174</v>
      </c>
      <c r="K2177" s="30" t="str">
        <f t="shared" si="560"/>
        <v/>
      </c>
      <c r="L2177" s="77" t="str">
        <f t="shared" si="561"/>
        <v/>
      </c>
      <c r="M2177" s="27" t="str">
        <f t="shared" si="567"/>
        <v/>
      </c>
      <c r="N2177" s="22" t="str">
        <f t="shared" si="562"/>
        <v/>
      </c>
      <c r="O2177" s="28" t="str">
        <f t="shared" ca="1" si="563"/>
        <v/>
      </c>
      <c r="P2177" s="28" t="str">
        <f t="shared" ca="1" si="564"/>
        <v/>
      </c>
      <c r="Q2177" s="20" t="str">
        <f ca="1">IF(O2177="","",SUM($P$4:$P2177))</f>
        <v/>
      </c>
      <c r="R2177" s="28" t="e">
        <f t="shared" si="568"/>
        <v>#N/A</v>
      </c>
      <c r="S2177" s="77">
        <f ca="1">SUM(L$4:L2177)</f>
        <v>2.0942968194393936</v>
      </c>
      <c r="T2177" s="80">
        <f t="shared" ca="1" si="565"/>
        <v>1</v>
      </c>
      <c r="U2177" s="80" t="e">
        <f t="shared" ca="1" si="566"/>
        <v>#N/A</v>
      </c>
      <c r="V2177" s="2"/>
      <c r="W2177" s="2"/>
      <c r="X2177" s="2"/>
      <c r="Y2177" s="2"/>
      <c r="AB2177" s="6"/>
      <c r="AC2177" s="6"/>
    </row>
    <row r="2178" spans="1:29">
      <c r="A2178" s="74">
        <v>2.8813846567705701</v>
      </c>
      <c r="B2178" s="74">
        <v>27095</v>
      </c>
      <c r="C2178" s="35">
        <v>0</v>
      </c>
      <c r="D2178" s="35">
        <f t="shared" ca="1" si="556"/>
        <v>36</v>
      </c>
      <c r="E2178" s="35">
        <f t="shared" ca="1" si="557"/>
        <v>1.6752490372716649E-3</v>
      </c>
      <c r="F2178" s="35">
        <f ca="1">E2178*'Input Sheet'!$D$2/SUM(OFFSET($E$4,0,0,'Input Sheet'!$D$2))</f>
        <v>0.78133500732371164</v>
      </c>
      <c r="G2178" s="35" t="str">
        <f t="shared" si="558"/>
        <v/>
      </c>
      <c r="H2178" s="35" t="str">
        <f t="shared" si="559"/>
        <v/>
      </c>
      <c r="J2178" s="19">
        <v>2175</v>
      </c>
      <c r="K2178" s="30" t="str">
        <f t="shared" si="560"/>
        <v/>
      </c>
      <c r="L2178" s="77" t="str">
        <f t="shared" si="561"/>
        <v/>
      </c>
      <c r="M2178" s="27" t="str">
        <f t="shared" si="567"/>
        <v/>
      </c>
      <c r="N2178" s="22" t="str">
        <f t="shared" si="562"/>
        <v/>
      </c>
      <c r="O2178" s="28" t="str">
        <f t="shared" ca="1" si="563"/>
        <v/>
      </c>
      <c r="P2178" s="28" t="str">
        <f t="shared" ca="1" si="564"/>
        <v/>
      </c>
      <c r="Q2178" s="20" t="str">
        <f ca="1">IF(O2178="","",SUM($P$4:$P2178))</f>
        <v/>
      </c>
      <c r="R2178" s="28" t="e">
        <f t="shared" si="568"/>
        <v>#N/A</v>
      </c>
      <c r="S2178" s="77">
        <f ca="1">SUM(L$4:L2178)</f>
        <v>2.0942968194393936</v>
      </c>
      <c r="T2178" s="80">
        <f t="shared" ca="1" si="565"/>
        <v>1</v>
      </c>
      <c r="U2178" s="80" t="e">
        <f t="shared" ca="1" si="566"/>
        <v>#N/A</v>
      </c>
      <c r="V2178" s="2"/>
      <c r="W2178" s="2"/>
      <c r="X2178" s="2"/>
      <c r="Y2178" s="2"/>
      <c r="AB2178" s="6"/>
      <c r="AC2178" s="6"/>
    </row>
    <row r="2179" spans="1:29">
      <c r="A2179" s="74">
        <v>1.9822712330395702</v>
      </c>
      <c r="B2179" s="74">
        <v>27103</v>
      </c>
      <c r="C2179" s="35">
        <v>1.45631067961165E-2</v>
      </c>
      <c r="D2179" s="35">
        <f t="shared" ref="D2179:D2242" ca="1" si="569">IF($A2179=OFFSET($AC$4,NumBins,0), NumBins, INDEX(OFFSET($AB$4,0,0,NumBins+2,2),MATCH($A2179,OFFSET($AC$4,0,0,NumBins+2,1),1)+1,1))</f>
        <v>17</v>
      </c>
      <c r="E2179" s="35">
        <f t="shared" ref="E2179:E2242" ca="1" si="570">INDEX(OFFSET($AB$4,0,0,NumBins+1,5),MATCH($D2179,OFFSET( $AB$4,0,0,NumBins+1,1),0),5)</f>
        <v>1.8846551669306228E-3</v>
      </c>
      <c r="F2179" s="35">
        <f ca="1">E2179*'Input Sheet'!$D$2/SUM(OFFSET($E$4,0,0,'Input Sheet'!$D$2))</f>
        <v>0.8790018832391755</v>
      </c>
      <c r="G2179" s="35">
        <f t="shared" si="558"/>
        <v>1.9822712330395702</v>
      </c>
      <c r="H2179" s="35">
        <f t="shared" si="559"/>
        <v>2</v>
      </c>
      <c r="J2179" s="19">
        <v>2176</v>
      </c>
      <c r="K2179" s="30" t="str">
        <f t="shared" si="560"/>
        <v/>
      </c>
      <c r="L2179" s="77" t="str">
        <f t="shared" si="561"/>
        <v/>
      </c>
      <c r="M2179" s="27" t="str">
        <f t="shared" si="567"/>
        <v/>
      </c>
      <c r="N2179" s="22" t="str">
        <f t="shared" si="562"/>
        <v/>
      </c>
      <c r="O2179" s="28" t="str">
        <f t="shared" ca="1" si="563"/>
        <v/>
      </c>
      <c r="P2179" s="28" t="str">
        <f t="shared" ca="1" si="564"/>
        <v/>
      </c>
      <c r="Q2179" s="20" t="str">
        <f ca="1">IF(O2179="","",SUM($P$4:$P2179))</f>
        <v/>
      </c>
      <c r="R2179" s="28" t="e">
        <f t="shared" si="568"/>
        <v>#N/A</v>
      </c>
      <c r="S2179" s="77">
        <f ca="1">SUM(L$4:L2179)</f>
        <v>2.0942968194393936</v>
      </c>
      <c r="T2179" s="80">
        <f t="shared" ca="1" si="565"/>
        <v>1</v>
      </c>
      <c r="U2179" s="80" t="e">
        <f t="shared" ca="1" si="566"/>
        <v>#N/A</v>
      </c>
      <c r="V2179" s="2"/>
      <c r="W2179" s="2"/>
      <c r="X2179" s="2"/>
      <c r="Y2179" s="2"/>
      <c r="AB2179" s="6"/>
      <c r="AC2179" s="6"/>
    </row>
    <row r="2180" spans="1:29">
      <c r="A2180" s="74">
        <v>3.1556396337597801</v>
      </c>
      <c r="B2180" s="74">
        <v>27104</v>
      </c>
      <c r="C2180" s="35">
        <v>0</v>
      </c>
      <c r="D2180" s="35">
        <f t="shared" ca="1" si="569"/>
        <v>42</v>
      </c>
      <c r="E2180" s="35">
        <f t="shared" ca="1" si="570"/>
        <v>2.1538916193492835E-3</v>
      </c>
      <c r="F2180" s="35">
        <f ca="1">E2180*'Input Sheet'!$D$2/SUM(OFFSET($E$4,0,0,'Input Sheet'!$D$2))</f>
        <v>1.0045735808447722</v>
      </c>
      <c r="G2180" s="35" t="str">
        <f t="shared" ref="G2180:G2243" si="571">IF(C2180=0,"",$A2180)</f>
        <v/>
      </c>
      <c r="H2180" s="35" t="str">
        <f t="shared" ref="H2180:H2243" si="572">IF(G2180="", "", COUNTIF($G$4:$G$3738,G2180))</f>
        <v/>
      </c>
      <c r="J2180" s="19">
        <v>2177</v>
      </c>
      <c r="K2180" s="30" t="str">
        <f t="shared" ref="K2180:K2243" si="573">IF(ISERR(SMALL($G$4:$G$3738,$J2180)),"",SMALL($G$4:$G$3738,$J2180))</f>
        <v/>
      </c>
      <c r="L2180" s="77" t="str">
        <f t="shared" ref="L2180:L2243" si="574">IF($K2180="", "", IFERROR(INDEX($A$4:$H$3738,MATCH($K2180,$G$4:$G$3738,0),5),""))</f>
        <v/>
      </c>
      <c r="M2180" s="27" t="str">
        <f t="shared" si="567"/>
        <v/>
      </c>
      <c r="N2180" s="22" t="str">
        <f t="shared" ref="N2180:N2243" si="575">IF(ISERR(SMALL($M$4:$M$3738,$J2180)),"",SMALL($M$4:$M$3738,$J2180))</f>
        <v/>
      </c>
      <c r="O2180" s="28" t="str">
        <f t="shared" ref="O2180:O2243" ca="1" si="576">IFERROR(INDEX($A$4:$H$3738,MATCH($N2180,$G$4:$G$3738,0),5)*INDEX($A$4:$H$3738,MATCH($N2180,$G$4:$G$3738,0),8),"")</f>
        <v/>
      </c>
      <c r="P2180" s="28" t="str">
        <f t="shared" ca="1" si="564"/>
        <v/>
      </c>
      <c r="Q2180" s="20" t="str">
        <f ca="1">IF(O2180="","",SUM($P$4:$P2180))</f>
        <v/>
      </c>
      <c r="R2180" s="28" t="e">
        <f t="shared" si="568"/>
        <v>#N/A</v>
      </c>
      <c r="S2180" s="77">
        <f ca="1">SUM(L$4:L2180)</f>
        <v>2.0942968194393936</v>
      </c>
      <c r="T2180" s="80">
        <f t="shared" ca="1" si="565"/>
        <v>1</v>
      </c>
      <c r="U2180" s="80" t="e">
        <f t="shared" ca="1" si="566"/>
        <v>#N/A</v>
      </c>
      <c r="V2180" s="2"/>
      <c r="W2180" s="2"/>
      <c r="X2180" s="2"/>
      <c r="Y2180" s="2"/>
      <c r="AB2180" s="6"/>
      <c r="AC2180" s="6"/>
    </row>
    <row r="2181" spans="1:29">
      <c r="A2181" s="74">
        <v>2.4297522800024098</v>
      </c>
      <c r="B2181" s="74">
        <v>27107</v>
      </c>
      <c r="C2181" s="35">
        <v>0</v>
      </c>
      <c r="D2181" s="35">
        <f t="shared" ca="1" si="569"/>
        <v>26</v>
      </c>
      <c r="E2181" s="35">
        <f t="shared" ca="1" si="570"/>
        <v>8.2740958548173696E-4</v>
      </c>
      <c r="F2181" s="35">
        <f ca="1">E2181*'Input Sheet'!$D$2/SUM(OFFSET($E$4,0,0,'Input Sheet'!$D$2))</f>
        <v>0.38590326581232098</v>
      </c>
      <c r="G2181" s="35" t="str">
        <f t="shared" si="571"/>
        <v/>
      </c>
      <c r="H2181" s="35" t="str">
        <f t="shared" si="572"/>
        <v/>
      </c>
      <c r="J2181" s="19">
        <v>2178</v>
      </c>
      <c r="K2181" s="30" t="str">
        <f t="shared" si="573"/>
        <v/>
      </c>
      <c r="L2181" s="77" t="str">
        <f t="shared" si="574"/>
        <v/>
      </c>
      <c r="M2181" s="27" t="str">
        <f t="shared" si="567"/>
        <v/>
      </c>
      <c r="N2181" s="22" t="str">
        <f t="shared" si="575"/>
        <v/>
      </c>
      <c r="O2181" s="28" t="str">
        <f t="shared" ca="1" si="576"/>
        <v/>
      </c>
      <c r="P2181" s="28" t="str">
        <f t="shared" ref="P2181:P2244" ca="1" si="577">IF($O2181="","", $O2181*$W$6/$W$3)</f>
        <v/>
      </c>
      <c r="Q2181" s="20" t="str">
        <f ca="1">IF(O2181="","",SUM($P$4:$P2181))</f>
        <v/>
      </c>
      <c r="R2181" s="28" t="e">
        <f t="shared" si="568"/>
        <v>#N/A</v>
      </c>
      <c r="S2181" s="77">
        <f ca="1">SUM(L$4:L2181)</f>
        <v>2.0942968194393936</v>
      </c>
      <c r="T2181" s="80">
        <f t="shared" ref="T2181:T2244" ca="1" si="578">S2181/$T$1</f>
        <v>1</v>
      </c>
      <c r="U2181" s="80" t="e">
        <f t="shared" ref="U2181:U2244" ca="1" si="579">IF(Q2181="",NA(),Q2181/$W$6)</f>
        <v>#N/A</v>
      </c>
      <c r="V2181" s="2"/>
      <c r="W2181" s="2"/>
      <c r="X2181" s="2"/>
      <c r="Y2181" s="2"/>
      <c r="AB2181" s="6"/>
      <c r="AC2181" s="6"/>
    </row>
    <row r="2182" spans="1:29">
      <c r="A2182" s="74">
        <v>2.4456042032736001</v>
      </c>
      <c r="B2182" s="74">
        <v>27112</v>
      </c>
      <c r="C2182" s="35">
        <v>0</v>
      </c>
      <c r="D2182" s="35">
        <f t="shared" ca="1" si="569"/>
        <v>27</v>
      </c>
      <c r="E2182" s="35">
        <f t="shared" ca="1" si="570"/>
        <v>8.077093572559813E-4</v>
      </c>
      <c r="F2182" s="35">
        <f ca="1">E2182*'Input Sheet'!$D$2/SUM(OFFSET($E$4,0,0,'Input Sheet'!$D$2))</f>
        <v>0.3767150928167895</v>
      </c>
      <c r="G2182" s="35" t="str">
        <f t="shared" si="571"/>
        <v/>
      </c>
      <c r="H2182" s="35" t="str">
        <f t="shared" si="572"/>
        <v/>
      </c>
      <c r="J2182" s="19">
        <v>2179</v>
      </c>
      <c r="K2182" s="30" t="str">
        <f t="shared" si="573"/>
        <v/>
      </c>
      <c r="L2182" s="77" t="str">
        <f t="shared" si="574"/>
        <v/>
      </c>
      <c r="M2182" s="27" t="str">
        <f t="shared" ref="M2182:M2245" si="580">IF($K2182=$K2181,"", $K2182)</f>
        <v/>
      </c>
      <c r="N2182" s="22" t="str">
        <f t="shared" si="575"/>
        <v/>
      </c>
      <c r="O2182" s="28" t="str">
        <f t="shared" ca="1" si="576"/>
        <v/>
      </c>
      <c r="P2182" s="28" t="str">
        <f t="shared" ca="1" si="577"/>
        <v/>
      </c>
      <c r="Q2182" s="20" t="str">
        <f ca="1">IF(O2182="","",SUM($P$4:$P2182))</f>
        <v/>
      </c>
      <c r="R2182" s="28" t="e">
        <f t="shared" si="568"/>
        <v>#N/A</v>
      </c>
      <c r="S2182" s="77">
        <f ca="1">SUM(L$4:L2182)</f>
        <v>2.0942968194393936</v>
      </c>
      <c r="T2182" s="80">
        <f t="shared" ca="1" si="578"/>
        <v>1</v>
      </c>
      <c r="U2182" s="80" t="e">
        <f t="shared" ca="1" si="579"/>
        <v>#N/A</v>
      </c>
      <c r="V2182" s="2"/>
      <c r="W2182" s="2"/>
      <c r="X2182" s="2"/>
      <c r="Y2182" s="2"/>
      <c r="AB2182" s="6"/>
      <c r="AC2182" s="6"/>
    </row>
    <row r="2183" spans="1:29">
      <c r="A2183" s="74">
        <v>1.76342799356294</v>
      </c>
      <c r="B2183" s="74">
        <v>27114</v>
      </c>
      <c r="C2183" s="35">
        <v>0</v>
      </c>
      <c r="D2183" s="35">
        <f t="shared" ca="1" si="569"/>
        <v>13</v>
      </c>
      <c r="E2183" s="35">
        <f t="shared" ca="1" si="570"/>
        <v>2.6095225388270168E-3</v>
      </c>
      <c r="F2183" s="35">
        <f ca="1">E2183*'Input Sheet'!$D$2/SUM(OFFSET($E$4,0,0,'Input Sheet'!$D$2))</f>
        <v>1.2170795306388587</v>
      </c>
      <c r="G2183" s="35" t="str">
        <f t="shared" si="571"/>
        <v/>
      </c>
      <c r="H2183" s="35" t="str">
        <f t="shared" si="572"/>
        <v/>
      </c>
      <c r="J2183" s="19">
        <v>2180</v>
      </c>
      <c r="K2183" s="30" t="str">
        <f t="shared" si="573"/>
        <v/>
      </c>
      <c r="L2183" s="77" t="str">
        <f t="shared" si="574"/>
        <v/>
      </c>
      <c r="M2183" s="27" t="str">
        <f t="shared" si="580"/>
        <v/>
      </c>
      <c r="N2183" s="22" t="str">
        <f t="shared" si="575"/>
        <v/>
      </c>
      <c r="O2183" s="28" t="str">
        <f t="shared" ca="1" si="576"/>
        <v/>
      </c>
      <c r="P2183" s="28" t="str">
        <f t="shared" ca="1" si="577"/>
        <v/>
      </c>
      <c r="Q2183" s="20" t="str">
        <f ca="1">IF(O2183="","",SUM($P$4:$P2183))</f>
        <v/>
      </c>
      <c r="R2183" s="28" t="e">
        <f t="shared" si="568"/>
        <v>#N/A</v>
      </c>
      <c r="S2183" s="77">
        <f ca="1">SUM(L$4:L2183)</f>
        <v>2.0942968194393936</v>
      </c>
      <c r="T2183" s="80">
        <f t="shared" ca="1" si="578"/>
        <v>1</v>
      </c>
      <c r="U2183" s="80" t="e">
        <f t="shared" ca="1" si="579"/>
        <v>#N/A</v>
      </c>
      <c r="V2183" s="2"/>
      <c r="W2183" s="2"/>
      <c r="X2183" s="2"/>
      <c r="Y2183" s="2"/>
      <c r="AB2183" s="6"/>
      <c r="AC2183" s="6"/>
    </row>
    <row r="2184" spans="1:29">
      <c r="A2184" s="74">
        <v>1.72427586960079</v>
      </c>
      <c r="B2184" s="74">
        <v>27116</v>
      </c>
      <c r="C2184" s="35">
        <v>1.7543859649122799E-2</v>
      </c>
      <c r="D2184" s="35">
        <f t="shared" ca="1" si="569"/>
        <v>12</v>
      </c>
      <c r="E2184" s="35">
        <f t="shared" ca="1" si="570"/>
        <v>3.0154482670889968E-3</v>
      </c>
      <c r="F2184" s="35">
        <f ca="1">E2184*'Input Sheet'!$D$2/SUM(OFFSET($E$4,0,0,'Input Sheet'!$D$2))</f>
        <v>1.4064030131826808</v>
      </c>
      <c r="G2184" s="35">
        <f t="shared" si="571"/>
        <v>1.72427586960079</v>
      </c>
      <c r="H2184" s="35">
        <f t="shared" si="572"/>
        <v>2</v>
      </c>
      <c r="J2184" s="19">
        <v>2181</v>
      </c>
      <c r="K2184" s="30" t="str">
        <f t="shared" si="573"/>
        <v/>
      </c>
      <c r="L2184" s="77" t="str">
        <f t="shared" si="574"/>
        <v/>
      </c>
      <c r="M2184" s="27" t="str">
        <f t="shared" si="580"/>
        <v/>
      </c>
      <c r="N2184" s="22" t="str">
        <f t="shared" si="575"/>
        <v/>
      </c>
      <c r="O2184" s="28" t="str">
        <f t="shared" ca="1" si="576"/>
        <v/>
      </c>
      <c r="P2184" s="28" t="str">
        <f t="shared" ca="1" si="577"/>
        <v/>
      </c>
      <c r="Q2184" s="20" t="str">
        <f ca="1">IF(O2184="","",SUM($P$4:$P2184))</f>
        <v/>
      </c>
      <c r="R2184" s="28" t="e">
        <f t="shared" si="568"/>
        <v>#N/A</v>
      </c>
      <c r="S2184" s="77">
        <f ca="1">SUM(L$4:L2184)</f>
        <v>2.0942968194393936</v>
      </c>
      <c r="T2184" s="80">
        <f t="shared" ca="1" si="578"/>
        <v>1</v>
      </c>
      <c r="U2184" s="80" t="e">
        <f t="shared" ca="1" si="579"/>
        <v>#N/A</v>
      </c>
      <c r="V2184" s="2"/>
      <c r="W2184" s="2"/>
      <c r="X2184" s="2"/>
      <c r="Y2184" s="2"/>
      <c r="AB2184" s="6"/>
      <c r="AC2184" s="6"/>
    </row>
    <row r="2185" spans="1:29">
      <c r="A2185" s="74">
        <v>2.7489628612561599</v>
      </c>
      <c r="B2185" s="74">
        <v>27120</v>
      </c>
      <c r="C2185" s="35">
        <v>0</v>
      </c>
      <c r="D2185" s="35">
        <f t="shared" ca="1" si="569"/>
        <v>33</v>
      </c>
      <c r="E2185" s="35">
        <f t="shared" ca="1" si="570"/>
        <v>1.1903085264824986E-3</v>
      </c>
      <c r="F2185" s="35">
        <f ca="1">E2185*'Input Sheet'!$D$2/SUM(OFFSET($E$4,0,0,'Input Sheet'!$D$2))</f>
        <v>0.55515908415105819</v>
      </c>
      <c r="G2185" s="35" t="str">
        <f t="shared" si="571"/>
        <v/>
      </c>
      <c r="H2185" s="35" t="str">
        <f t="shared" si="572"/>
        <v/>
      </c>
      <c r="J2185" s="19">
        <v>2182</v>
      </c>
      <c r="K2185" s="30" t="str">
        <f t="shared" si="573"/>
        <v/>
      </c>
      <c r="L2185" s="77" t="str">
        <f t="shared" si="574"/>
        <v/>
      </c>
      <c r="M2185" s="27" t="str">
        <f t="shared" si="580"/>
        <v/>
      </c>
      <c r="N2185" s="22" t="str">
        <f t="shared" si="575"/>
        <v/>
      </c>
      <c r="O2185" s="28" t="str">
        <f t="shared" ca="1" si="576"/>
        <v/>
      </c>
      <c r="P2185" s="28" t="str">
        <f t="shared" ca="1" si="577"/>
        <v/>
      </c>
      <c r="Q2185" s="20" t="str">
        <f ca="1">IF(O2185="","",SUM($P$4:$P2185))</f>
        <v/>
      </c>
      <c r="R2185" s="28" t="e">
        <f t="shared" si="568"/>
        <v>#N/A</v>
      </c>
      <c r="S2185" s="77">
        <f ca="1">SUM(L$4:L2185)</f>
        <v>2.0942968194393936</v>
      </c>
      <c r="T2185" s="80">
        <f t="shared" ca="1" si="578"/>
        <v>1</v>
      </c>
      <c r="U2185" s="80" t="e">
        <f t="shared" ca="1" si="579"/>
        <v>#N/A</v>
      </c>
      <c r="V2185" s="2"/>
      <c r="W2185" s="2"/>
      <c r="X2185" s="2"/>
      <c r="Y2185" s="2"/>
      <c r="AB2185" s="6"/>
      <c r="AC2185" s="6"/>
    </row>
    <row r="2186" spans="1:29">
      <c r="A2186" s="74">
        <v>2.3783979009481402</v>
      </c>
      <c r="B2186" s="74">
        <v>27121</v>
      </c>
      <c r="C2186" s="35">
        <v>6.7264573991031404E-2</v>
      </c>
      <c r="D2186" s="35">
        <f t="shared" ca="1" si="569"/>
        <v>25</v>
      </c>
      <c r="E2186" s="35">
        <f t="shared" ca="1" si="570"/>
        <v>7.2564263111767296E-4</v>
      </c>
      <c r="F2186" s="35">
        <f ca="1">E2186*'Input Sheet'!$D$2/SUM(OFFSET($E$4,0,0,'Input Sheet'!$D$2))</f>
        <v>0.33843922777123336</v>
      </c>
      <c r="G2186" s="35">
        <f t="shared" si="571"/>
        <v>2.3783979009481402</v>
      </c>
      <c r="H2186" s="35">
        <f t="shared" si="572"/>
        <v>4</v>
      </c>
      <c r="J2186" s="19">
        <v>2183</v>
      </c>
      <c r="K2186" s="30" t="str">
        <f t="shared" si="573"/>
        <v/>
      </c>
      <c r="L2186" s="77" t="str">
        <f t="shared" si="574"/>
        <v/>
      </c>
      <c r="M2186" s="27" t="str">
        <f t="shared" si="580"/>
        <v/>
      </c>
      <c r="N2186" s="22" t="str">
        <f t="shared" si="575"/>
        <v/>
      </c>
      <c r="O2186" s="28" t="str">
        <f t="shared" ca="1" si="576"/>
        <v/>
      </c>
      <c r="P2186" s="28" t="str">
        <f t="shared" ca="1" si="577"/>
        <v/>
      </c>
      <c r="Q2186" s="20" t="str">
        <f ca="1">IF(O2186="","",SUM($P$4:$P2186))</f>
        <v/>
      </c>
      <c r="R2186" s="28" t="e">
        <f t="shared" si="568"/>
        <v>#N/A</v>
      </c>
      <c r="S2186" s="77">
        <f ca="1">SUM(L$4:L2186)</f>
        <v>2.0942968194393936</v>
      </c>
      <c r="T2186" s="80">
        <f t="shared" ca="1" si="578"/>
        <v>1</v>
      </c>
      <c r="U2186" s="80" t="e">
        <f t="shared" ca="1" si="579"/>
        <v>#N/A</v>
      </c>
      <c r="V2186" s="2"/>
      <c r="W2186" s="2"/>
      <c r="X2186" s="2"/>
      <c r="Y2186" s="2"/>
      <c r="AB2186" s="6"/>
      <c r="AC2186" s="6"/>
    </row>
    <row r="2187" spans="1:29">
      <c r="A2187" s="74">
        <v>2.47567118832443</v>
      </c>
      <c r="B2187" s="74">
        <v>27122</v>
      </c>
      <c r="C2187" s="35">
        <v>0</v>
      </c>
      <c r="D2187" s="35">
        <f t="shared" ca="1" si="569"/>
        <v>27</v>
      </c>
      <c r="E2187" s="35">
        <f t="shared" ca="1" si="570"/>
        <v>8.077093572559813E-4</v>
      </c>
      <c r="F2187" s="35">
        <f ca="1">E2187*'Input Sheet'!$D$2/SUM(OFFSET($E$4,0,0,'Input Sheet'!$D$2))</f>
        <v>0.3767150928167895</v>
      </c>
      <c r="G2187" s="35" t="str">
        <f t="shared" si="571"/>
        <v/>
      </c>
      <c r="H2187" s="35" t="str">
        <f t="shared" si="572"/>
        <v/>
      </c>
      <c r="J2187" s="19">
        <v>2184</v>
      </c>
      <c r="K2187" s="30" t="str">
        <f t="shared" si="573"/>
        <v/>
      </c>
      <c r="L2187" s="77" t="str">
        <f t="shared" si="574"/>
        <v/>
      </c>
      <c r="M2187" s="27" t="str">
        <f t="shared" si="580"/>
        <v/>
      </c>
      <c r="N2187" s="22" t="str">
        <f t="shared" si="575"/>
        <v/>
      </c>
      <c r="O2187" s="28" t="str">
        <f t="shared" ca="1" si="576"/>
        <v/>
      </c>
      <c r="P2187" s="28" t="str">
        <f t="shared" ca="1" si="577"/>
        <v/>
      </c>
      <c r="Q2187" s="20" t="str">
        <f ca="1">IF(O2187="","",SUM($P$4:$P2187))</f>
        <v/>
      </c>
      <c r="R2187" s="28" t="e">
        <f t="shared" si="568"/>
        <v>#N/A</v>
      </c>
      <c r="S2187" s="77">
        <f ca="1">SUM(L$4:L2187)</f>
        <v>2.0942968194393936</v>
      </c>
      <c r="T2187" s="80">
        <f t="shared" ca="1" si="578"/>
        <v>1</v>
      </c>
      <c r="U2187" s="80" t="e">
        <f t="shared" ca="1" si="579"/>
        <v>#N/A</v>
      </c>
      <c r="V2187" s="2"/>
      <c r="W2187" s="2"/>
      <c r="X2187" s="2"/>
      <c r="Y2187" s="2"/>
      <c r="AB2187" s="6"/>
      <c r="AC2187" s="6"/>
    </row>
    <row r="2188" spans="1:29">
      <c r="A2188" s="74">
        <v>2.7067177823367601</v>
      </c>
      <c r="B2188" s="74">
        <v>27132</v>
      </c>
      <c r="C2188" s="35">
        <v>0.117924528301887</v>
      </c>
      <c r="D2188" s="35">
        <f t="shared" ca="1" si="569"/>
        <v>32</v>
      </c>
      <c r="E2188" s="35">
        <f t="shared" ca="1" si="570"/>
        <v>9.4891728684618783E-4</v>
      </c>
      <c r="F2188" s="35">
        <f ca="1">E2188*'Input Sheet'!$D$2/SUM(OFFSET($E$4,0,0,'Input Sheet'!$D$2))</f>
        <v>0.44257437477776673</v>
      </c>
      <c r="G2188" s="35">
        <f t="shared" si="571"/>
        <v>2.7067177823367601</v>
      </c>
      <c r="H2188" s="35">
        <f t="shared" si="572"/>
        <v>2</v>
      </c>
      <c r="J2188" s="19">
        <v>2185</v>
      </c>
      <c r="K2188" s="30" t="str">
        <f t="shared" si="573"/>
        <v/>
      </c>
      <c r="L2188" s="77" t="str">
        <f t="shared" si="574"/>
        <v/>
      </c>
      <c r="M2188" s="27" t="str">
        <f t="shared" si="580"/>
        <v/>
      </c>
      <c r="N2188" s="22" t="str">
        <f t="shared" si="575"/>
        <v/>
      </c>
      <c r="O2188" s="28" t="str">
        <f t="shared" ca="1" si="576"/>
        <v/>
      </c>
      <c r="P2188" s="28" t="str">
        <f t="shared" ca="1" si="577"/>
        <v/>
      </c>
      <c r="Q2188" s="20" t="str">
        <f ca="1">IF(O2188="","",SUM($P$4:$P2188))</f>
        <v/>
      </c>
      <c r="R2188" s="28" t="e">
        <f t="shared" si="568"/>
        <v>#N/A</v>
      </c>
      <c r="S2188" s="77">
        <f ca="1">SUM(L$4:L2188)</f>
        <v>2.0942968194393936</v>
      </c>
      <c r="T2188" s="80">
        <f t="shared" ca="1" si="578"/>
        <v>1</v>
      </c>
      <c r="U2188" s="80" t="e">
        <f t="shared" ca="1" si="579"/>
        <v>#N/A</v>
      </c>
      <c r="V2188" s="2"/>
      <c r="W2188" s="2"/>
      <c r="X2188" s="2"/>
      <c r="Y2188" s="2"/>
      <c r="AB2188" s="6"/>
      <c r="AC2188" s="6"/>
    </row>
    <row r="2189" spans="1:29">
      <c r="A2189" s="74">
        <v>2.68752896121463</v>
      </c>
      <c r="B2189" s="74">
        <v>27134</v>
      </c>
      <c r="C2189" s="35">
        <v>0</v>
      </c>
      <c r="D2189" s="35">
        <f t="shared" ca="1" si="569"/>
        <v>32</v>
      </c>
      <c r="E2189" s="35">
        <f t="shared" ca="1" si="570"/>
        <v>9.4891728684618783E-4</v>
      </c>
      <c r="F2189" s="35">
        <f ca="1">E2189*'Input Sheet'!$D$2/SUM(OFFSET($E$4,0,0,'Input Sheet'!$D$2))</f>
        <v>0.44257437477776673</v>
      </c>
      <c r="G2189" s="35" t="str">
        <f t="shared" si="571"/>
        <v/>
      </c>
      <c r="H2189" s="35" t="str">
        <f t="shared" si="572"/>
        <v/>
      </c>
      <c r="J2189" s="19">
        <v>2186</v>
      </c>
      <c r="K2189" s="30" t="str">
        <f t="shared" si="573"/>
        <v/>
      </c>
      <c r="L2189" s="77" t="str">
        <f t="shared" si="574"/>
        <v/>
      </c>
      <c r="M2189" s="27" t="str">
        <f t="shared" si="580"/>
        <v/>
      </c>
      <c r="N2189" s="22" t="str">
        <f t="shared" si="575"/>
        <v/>
      </c>
      <c r="O2189" s="28" t="str">
        <f t="shared" ca="1" si="576"/>
        <v/>
      </c>
      <c r="P2189" s="28" t="str">
        <f t="shared" ca="1" si="577"/>
        <v/>
      </c>
      <c r="Q2189" s="20" t="str">
        <f ca="1">IF(O2189="","",SUM($P$4:$P2189))</f>
        <v/>
      </c>
      <c r="R2189" s="28" t="e">
        <f t="shared" si="568"/>
        <v>#N/A</v>
      </c>
      <c r="S2189" s="77">
        <f ca="1">SUM(L$4:L2189)</f>
        <v>2.0942968194393936</v>
      </c>
      <c r="T2189" s="80">
        <f t="shared" ca="1" si="578"/>
        <v>1</v>
      </c>
      <c r="U2189" s="80" t="e">
        <f t="shared" ca="1" si="579"/>
        <v>#N/A</v>
      </c>
      <c r="V2189" s="2"/>
      <c r="W2189" s="2"/>
      <c r="X2189" s="2"/>
      <c r="Y2189" s="2"/>
      <c r="AB2189" s="6"/>
      <c r="AC2189" s="6"/>
    </row>
    <row r="2190" spans="1:29">
      <c r="A2190" s="74">
        <v>2.5670263661590602</v>
      </c>
      <c r="B2190" s="74">
        <v>27137</v>
      </c>
      <c r="C2190" s="35">
        <v>7.2538860103626895E-2</v>
      </c>
      <c r="D2190" s="35">
        <f t="shared" ca="1" si="569"/>
        <v>29</v>
      </c>
      <c r="E2190" s="35">
        <f t="shared" ca="1" si="570"/>
        <v>1.0943159033790714E-3</v>
      </c>
      <c r="F2190" s="35">
        <f ca="1">E2190*'Input Sheet'!$D$2/SUM(OFFSET($E$4,0,0,'Input Sheet'!$D$2))</f>
        <v>0.51038819026790838</v>
      </c>
      <c r="G2190" s="35">
        <f t="shared" si="571"/>
        <v>2.5670263661590602</v>
      </c>
      <c r="H2190" s="35">
        <f t="shared" si="572"/>
        <v>1</v>
      </c>
      <c r="J2190" s="19">
        <v>2187</v>
      </c>
      <c r="K2190" s="30" t="str">
        <f t="shared" si="573"/>
        <v/>
      </c>
      <c r="L2190" s="77" t="str">
        <f t="shared" si="574"/>
        <v/>
      </c>
      <c r="M2190" s="27" t="str">
        <f t="shared" si="580"/>
        <v/>
      </c>
      <c r="N2190" s="22" t="str">
        <f t="shared" si="575"/>
        <v/>
      </c>
      <c r="O2190" s="28" t="str">
        <f t="shared" ca="1" si="576"/>
        <v/>
      </c>
      <c r="P2190" s="28" t="str">
        <f t="shared" ca="1" si="577"/>
        <v/>
      </c>
      <c r="Q2190" s="20" t="str">
        <f ca="1">IF(O2190="","",SUM($P$4:$P2190))</f>
        <v/>
      </c>
      <c r="R2190" s="28" t="e">
        <f t="shared" si="568"/>
        <v>#N/A</v>
      </c>
      <c r="S2190" s="77">
        <f ca="1">SUM(L$4:L2190)</f>
        <v>2.0942968194393936</v>
      </c>
      <c r="T2190" s="80">
        <f t="shared" ca="1" si="578"/>
        <v>1</v>
      </c>
      <c r="U2190" s="80" t="e">
        <f t="shared" ca="1" si="579"/>
        <v>#N/A</v>
      </c>
      <c r="V2190" s="2"/>
      <c r="W2190" s="2"/>
      <c r="X2190" s="2"/>
      <c r="Y2190" s="2"/>
      <c r="AB2190" s="6"/>
      <c r="AC2190" s="6"/>
    </row>
    <row r="2191" spans="1:29">
      <c r="A2191" s="74">
        <v>2.1003705451175598</v>
      </c>
      <c r="B2191" s="74">
        <v>27140</v>
      </c>
      <c r="C2191" s="35">
        <v>0</v>
      </c>
      <c r="D2191" s="35">
        <f t="shared" ca="1" si="569"/>
        <v>20</v>
      </c>
      <c r="E2191" s="35">
        <f t="shared" ca="1" si="570"/>
        <v>9.9047570816791861E-4</v>
      </c>
      <c r="F2191" s="35">
        <f ca="1">E2191*'Input Sheet'!$D$2/SUM(OFFSET($E$4,0,0,'Input Sheet'!$D$2))</f>
        <v>0.46195719411109953</v>
      </c>
      <c r="G2191" s="35" t="str">
        <f t="shared" si="571"/>
        <v/>
      </c>
      <c r="H2191" s="35" t="str">
        <f t="shared" si="572"/>
        <v/>
      </c>
      <c r="J2191" s="19">
        <v>2188</v>
      </c>
      <c r="K2191" s="30" t="str">
        <f t="shared" si="573"/>
        <v/>
      </c>
      <c r="L2191" s="77" t="str">
        <f t="shared" si="574"/>
        <v/>
      </c>
      <c r="M2191" s="27" t="str">
        <f t="shared" si="580"/>
        <v/>
      </c>
      <c r="N2191" s="22" t="str">
        <f t="shared" si="575"/>
        <v/>
      </c>
      <c r="O2191" s="28" t="str">
        <f t="shared" ca="1" si="576"/>
        <v/>
      </c>
      <c r="P2191" s="28" t="str">
        <f t="shared" ca="1" si="577"/>
        <v/>
      </c>
      <c r="Q2191" s="20" t="str">
        <f ca="1">IF(O2191="","",SUM($P$4:$P2191))</f>
        <v/>
      </c>
      <c r="R2191" s="28" t="e">
        <f t="shared" si="568"/>
        <v>#N/A</v>
      </c>
      <c r="S2191" s="77">
        <f ca="1">SUM(L$4:L2191)</f>
        <v>2.0942968194393936</v>
      </c>
      <c r="T2191" s="80">
        <f t="shared" ca="1" si="578"/>
        <v>1</v>
      </c>
      <c r="U2191" s="80" t="e">
        <f t="shared" ca="1" si="579"/>
        <v>#N/A</v>
      </c>
      <c r="V2191" s="2"/>
      <c r="W2191" s="2"/>
      <c r="X2191" s="2"/>
      <c r="Y2191" s="2"/>
      <c r="AB2191" s="6"/>
      <c r="AC2191" s="6"/>
    </row>
    <row r="2192" spans="1:29">
      <c r="A2192" s="74">
        <v>2.96189547366785</v>
      </c>
      <c r="B2192" s="74">
        <v>27141</v>
      </c>
      <c r="C2192" s="35">
        <v>0</v>
      </c>
      <c r="D2192" s="35">
        <f t="shared" ca="1" si="569"/>
        <v>37</v>
      </c>
      <c r="E2192" s="35">
        <f t="shared" ca="1" si="570"/>
        <v>1.8337185407973631E-3</v>
      </c>
      <c r="F2192" s="35">
        <f ca="1">E2192*'Input Sheet'!$D$2/SUM(OFFSET($E$4,0,0,'Input Sheet'!$D$2))</f>
        <v>0.85524507558406282</v>
      </c>
      <c r="G2192" s="35" t="str">
        <f t="shared" si="571"/>
        <v/>
      </c>
      <c r="H2192" s="35" t="str">
        <f t="shared" si="572"/>
        <v/>
      </c>
      <c r="J2192" s="19">
        <v>2189</v>
      </c>
      <c r="K2192" s="30" t="str">
        <f t="shared" si="573"/>
        <v/>
      </c>
      <c r="L2192" s="77" t="str">
        <f t="shared" si="574"/>
        <v/>
      </c>
      <c r="M2192" s="27" t="str">
        <f t="shared" si="580"/>
        <v/>
      </c>
      <c r="N2192" s="22" t="str">
        <f t="shared" si="575"/>
        <v/>
      </c>
      <c r="O2192" s="28" t="str">
        <f t="shared" ca="1" si="576"/>
        <v/>
      </c>
      <c r="P2192" s="28" t="str">
        <f t="shared" ca="1" si="577"/>
        <v/>
      </c>
      <c r="Q2192" s="20" t="str">
        <f ca="1">IF(O2192="","",SUM($P$4:$P2192))</f>
        <v/>
      </c>
      <c r="R2192" s="28" t="e">
        <f t="shared" si="568"/>
        <v>#N/A</v>
      </c>
      <c r="S2192" s="77">
        <f ca="1">SUM(L$4:L2192)</f>
        <v>2.0942968194393936</v>
      </c>
      <c r="T2192" s="80">
        <f t="shared" ca="1" si="578"/>
        <v>1</v>
      </c>
      <c r="U2192" s="80" t="e">
        <f t="shared" ca="1" si="579"/>
        <v>#N/A</v>
      </c>
      <c r="V2192" s="2"/>
      <c r="W2192" s="2"/>
      <c r="X2192" s="2"/>
      <c r="Y2192" s="2"/>
      <c r="AB2192" s="6"/>
      <c r="AC2192" s="6"/>
    </row>
    <row r="2193" spans="1:29">
      <c r="A2193" s="74">
        <v>1.6627578316815701</v>
      </c>
      <c r="B2193" s="74">
        <v>27142</v>
      </c>
      <c r="C2193" s="35">
        <v>0</v>
      </c>
      <c r="D2193" s="35">
        <f t="shared" ca="1" si="569"/>
        <v>10</v>
      </c>
      <c r="E2193" s="35">
        <f t="shared" ca="1" si="570"/>
        <v>3.2308374290239252E-3</v>
      </c>
      <c r="F2193" s="35">
        <f ca="1">E2193*'Input Sheet'!$D$2/SUM(OFFSET($E$4,0,0,'Input Sheet'!$D$2))</f>
        <v>1.506860371267158</v>
      </c>
      <c r="G2193" s="35" t="str">
        <f t="shared" si="571"/>
        <v/>
      </c>
      <c r="H2193" s="35" t="str">
        <f t="shared" si="572"/>
        <v/>
      </c>
      <c r="J2193" s="19">
        <v>2190</v>
      </c>
      <c r="K2193" s="30" t="str">
        <f t="shared" si="573"/>
        <v/>
      </c>
      <c r="L2193" s="77" t="str">
        <f t="shared" si="574"/>
        <v/>
      </c>
      <c r="M2193" s="27" t="str">
        <f t="shared" si="580"/>
        <v/>
      </c>
      <c r="N2193" s="22" t="str">
        <f t="shared" si="575"/>
        <v/>
      </c>
      <c r="O2193" s="28" t="str">
        <f t="shared" ca="1" si="576"/>
        <v/>
      </c>
      <c r="P2193" s="28" t="str">
        <f t="shared" ca="1" si="577"/>
        <v/>
      </c>
      <c r="Q2193" s="20" t="str">
        <f ca="1">IF(O2193="","",SUM($P$4:$P2193))</f>
        <v/>
      </c>
      <c r="R2193" s="28" t="e">
        <f t="shared" si="568"/>
        <v>#N/A</v>
      </c>
      <c r="S2193" s="77">
        <f ca="1">SUM(L$4:L2193)</f>
        <v>2.0942968194393936</v>
      </c>
      <c r="T2193" s="80">
        <f t="shared" ca="1" si="578"/>
        <v>1</v>
      </c>
      <c r="U2193" s="80" t="e">
        <f t="shared" ca="1" si="579"/>
        <v>#N/A</v>
      </c>
      <c r="V2193" s="2"/>
      <c r="W2193" s="2"/>
      <c r="X2193" s="2"/>
      <c r="Y2193" s="2"/>
      <c r="AB2193" s="6"/>
      <c r="AC2193" s="6"/>
    </row>
    <row r="2194" spans="1:29">
      <c r="A2194" s="74">
        <v>2.2227164711475802</v>
      </c>
      <c r="B2194" s="74">
        <v>27145</v>
      </c>
      <c r="C2194" s="35">
        <v>9.0497737556561094E-3</v>
      </c>
      <c r="D2194" s="35">
        <f t="shared" ca="1" si="569"/>
        <v>22</v>
      </c>
      <c r="E2194" s="35">
        <f t="shared" ca="1" si="570"/>
        <v>6.717582773218062E-4</v>
      </c>
      <c r="F2194" s="35">
        <f ca="1">E2194*'Input Sheet'!$D$2/SUM(OFFSET($E$4,0,0,'Input Sheet'!$D$2))</f>
        <v>0.31330760194663687</v>
      </c>
      <c r="G2194" s="35">
        <f t="shared" si="571"/>
        <v>2.2227164711475802</v>
      </c>
      <c r="H2194" s="35">
        <f t="shared" si="572"/>
        <v>4</v>
      </c>
      <c r="J2194" s="19">
        <v>2191</v>
      </c>
      <c r="K2194" s="30" t="str">
        <f t="shared" si="573"/>
        <v/>
      </c>
      <c r="L2194" s="77" t="str">
        <f t="shared" si="574"/>
        <v/>
      </c>
      <c r="M2194" s="27" t="str">
        <f t="shared" si="580"/>
        <v/>
      </c>
      <c r="N2194" s="22" t="str">
        <f t="shared" si="575"/>
        <v/>
      </c>
      <c r="O2194" s="28" t="str">
        <f t="shared" ca="1" si="576"/>
        <v/>
      </c>
      <c r="P2194" s="28" t="str">
        <f t="shared" ca="1" si="577"/>
        <v/>
      </c>
      <c r="Q2194" s="20" t="str">
        <f ca="1">IF(O2194="","",SUM($P$4:$P2194))</f>
        <v/>
      </c>
      <c r="R2194" s="28" t="e">
        <f t="shared" si="568"/>
        <v>#N/A</v>
      </c>
      <c r="S2194" s="77">
        <f ca="1">SUM(L$4:L2194)</f>
        <v>2.0942968194393936</v>
      </c>
      <c r="T2194" s="80">
        <f t="shared" ca="1" si="578"/>
        <v>1</v>
      </c>
      <c r="U2194" s="80" t="e">
        <f t="shared" ca="1" si="579"/>
        <v>#N/A</v>
      </c>
      <c r="V2194" s="2"/>
      <c r="W2194" s="2"/>
      <c r="X2194" s="2"/>
      <c r="Y2194" s="2"/>
      <c r="AB2194" s="6"/>
      <c r="AC2194" s="6"/>
    </row>
    <row r="2195" spans="1:29">
      <c r="A2195" s="74">
        <v>2.1643528557844398</v>
      </c>
      <c r="B2195" s="74">
        <v>27146</v>
      </c>
      <c r="C2195" s="35">
        <v>0</v>
      </c>
      <c r="D2195" s="35">
        <f t="shared" ca="1" si="569"/>
        <v>21</v>
      </c>
      <c r="E2195" s="35">
        <f t="shared" ca="1" si="570"/>
        <v>8.8113748064288871E-4</v>
      </c>
      <c r="F2195" s="35">
        <f ca="1">E2195*'Input Sheet'!$D$2/SUM(OFFSET($E$4,0,0,'Input Sheet'!$D$2))</f>
        <v>0.41096191943649768</v>
      </c>
      <c r="G2195" s="35" t="str">
        <f t="shared" si="571"/>
        <v/>
      </c>
      <c r="H2195" s="35" t="str">
        <f t="shared" si="572"/>
        <v/>
      </c>
      <c r="J2195" s="19">
        <v>2192</v>
      </c>
      <c r="K2195" s="30" t="str">
        <f t="shared" si="573"/>
        <v/>
      </c>
      <c r="L2195" s="77" t="str">
        <f t="shared" si="574"/>
        <v/>
      </c>
      <c r="M2195" s="27" t="str">
        <f t="shared" si="580"/>
        <v/>
      </c>
      <c r="N2195" s="22" t="str">
        <f t="shared" si="575"/>
        <v/>
      </c>
      <c r="O2195" s="28" t="str">
        <f t="shared" ca="1" si="576"/>
        <v/>
      </c>
      <c r="P2195" s="28" t="str">
        <f t="shared" ca="1" si="577"/>
        <v/>
      </c>
      <c r="Q2195" s="20" t="str">
        <f ca="1">IF(O2195="","",SUM($P$4:$P2195))</f>
        <v/>
      </c>
      <c r="R2195" s="28" t="e">
        <f t="shared" si="568"/>
        <v>#N/A</v>
      </c>
      <c r="S2195" s="77">
        <f ca="1">SUM(L$4:L2195)</f>
        <v>2.0942968194393936</v>
      </c>
      <c r="T2195" s="80">
        <f t="shared" ca="1" si="578"/>
        <v>1</v>
      </c>
      <c r="U2195" s="80" t="e">
        <f t="shared" ca="1" si="579"/>
        <v>#N/A</v>
      </c>
      <c r="V2195" s="2"/>
      <c r="W2195" s="2"/>
      <c r="X2195" s="2"/>
      <c r="Y2195" s="2"/>
      <c r="AB2195" s="6"/>
      <c r="AC2195" s="6"/>
    </row>
    <row r="2196" spans="1:29">
      <c r="A2196" s="74">
        <v>2.0293837776852102</v>
      </c>
      <c r="B2196" s="74">
        <v>27148</v>
      </c>
      <c r="C2196" s="35">
        <v>4.4843049327354303E-3</v>
      </c>
      <c r="D2196" s="35">
        <f t="shared" ca="1" si="569"/>
        <v>18</v>
      </c>
      <c r="E2196" s="35">
        <f t="shared" ca="1" si="570"/>
        <v>1.4283702317789985E-3</v>
      </c>
      <c r="F2196" s="35">
        <f ca="1">E2196*'Input Sheet'!$D$2/SUM(OFFSET($E$4,0,0,'Input Sheet'!$D$2))</f>
        <v>0.66619090098126998</v>
      </c>
      <c r="G2196" s="35">
        <f t="shared" si="571"/>
        <v>2.0293837776852102</v>
      </c>
      <c r="H2196" s="35">
        <f t="shared" si="572"/>
        <v>8</v>
      </c>
      <c r="J2196" s="19">
        <v>2193</v>
      </c>
      <c r="K2196" s="30" t="str">
        <f t="shared" si="573"/>
        <v/>
      </c>
      <c r="L2196" s="77" t="str">
        <f t="shared" si="574"/>
        <v/>
      </c>
      <c r="M2196" s="27" t="str">
        <f t="shared" si="580"/>
        <v/>
      </c>
      <c r="N2196" s="22" t="str">
        <f t="shared" si="575"/>
        <v/>
      </c>
      <c r="O2196" s="28" t="str">
        <f t="shared" ca="1" si="576"/>
        <v/>
      </c>
      <c r="P2196" s="28" t="str">
        <f t="shared" ca="1" si="577"/>
        <v/>
      </c>
      <c r="Q2196" s="20" t="str">
        <f ca="1">IF(O2196="","",SUM($P$4:$P2196))</f>
        <v/>
      </c>
      <c r="R2196" s="28" t="e">
        <f t="shared" si="568"/>
        <v>#N/A</v>
      </c>
      <c r="S2196" s="77">
        <f ca="1">SUM(L$4:L2196)</f>
        <v>2.0942968194393936</v>
      </c>
      <c r="T2196" s="80">
        <f t="shared" ca="1" si="578"/>
        <v>1</v>
      </c>
      <c r="U2196" s="80" t="e">
        <f t="shared" ca="1" si="579"/>
        <v>#N/A</v>
      </c>
      <c r="V2196" s="2"/>
      <c r="W2196" s="2"/>
      <c r="X2196" s="2"/>
      <c r="Y2196" s="2"/>
      <c r="AB2196" s="6"/>
      <c r="AC2196" s="6"/>
    </row>
    <row r="2197" spans="1:29">
      <c r="A2197" s="74">
        <v>1.89762709129044</v>
      </c>
      <c r="B2197" s="74">
        <v>27149</v>
      </c>
      <c r="C2197" s="35">
        <v>0</v>
      </c>
      <c r="D2197" s="35">
        <f t="shared" ca="1" si="569"/>
        <v>15</v>
      </c>
      <c r="E2197" s="35">
        <f t="shared" ca="1" si="570"/>
        <v>2.1202370627969509E-3</v>
      </c>
      <c r="F2197" s="35">
        <f ca="1">E2197*'Input Sheet'!$D$2/SUM(OFFSET($E$4,0,0,'Input Sheet'!$D$2))</f>
        <v>0.98887711864407257</v>
      </c>
      <c r="G2197" s="35" t="str">
        <f t="shared" si="571"/>
        <v/>
      </c>
      <c r="H2197" s="35" t="str">
        <f t="shared" si="572"/>
        <v/>
      </c>
      <c r="J2197" s="19">
        <v>2194</v>
      </c>
      <c r="K2197" s="30" t="str">
        <f t="shared" si="573"/>
        <v/>
      </c>
      <c r="L2197" s="77" t="str">
        <f t="shared" si="574"/>
        <v/>
      </c>
      <c r="M2197" s="27" t="str">
        <f t="shared" si="580"/>
        <v/>
      </c>
      <c r="N2197" s="22" t="str">
        <f t="shared" si="575"/>
        <v/>
      </c>
      <c r="O2197" s="28" t="str">
        <f t="shared" ca="1" si="576"/>
        <v/>
      </c>
      <c r="P2197" s="28" t="str">
        <f t="shared" ca="1" si="577"/>
        <v/>
      </c>
      <c r="Q2197" s="20" t="str">
        <f ca="1">IF(O2197="","",SUM($P$4:$P2197))</f>
        <v/>
      </c>
      <c r="R2197" s="28" t="e">
        <f t="shared" si="568"/>
        <v>#N/A</v>
      </c>
      <c r="S2197" s="77">
        <f ca="1">SUM(L$4:L2197)</f>
        <v>2.0942968194393936</v>
      </c>
      <c r="T2197" s="80">
        <f t="shared" ca="1" si="578"/>
        <v>1</v>
      </c>
      <c r="U2197" s="80" t="e">
        <f t="shared" ca="1" si="579"/>
        <v>#N/A</v>
      </c>
      <c r="V2197" s="2"/>
      <c r="W2197" s="2"/>
      <c r="X2197" s="2"/>
      <c r="Y2197" s="2"/>
      <c r="AB2197" s="6"/>
      <c r="AC2197" s="6"/>
    </row>
    <row r="2198" spans="1:29">
      <c r="A2198" s="74">
        <v>2.4297522800024098</v>
      </c>
      <c r="B2198" s="74">
        <v>27152</v>
      </c>
      <c r="C2198" s="35">
        <v>1.3636363636363599E-2</v>
      </c>
      <c r="D2198" s="35">
        <f t="shared" ca="1" si="569"/>
        <v>26</v>
      </c>
      <c r="E2198" s="35">
        <f t="shared" ca="1" si="570"/>
        <v>8.2740958548173696E-4</v>
      </c>
      <c r="F2198" s="35">
        <f ca="1">E2198*'Input Sheet'!$D$2/SUM(OFFSET($E$4,0,0,'Input Sheet'!$D$2))</f>
        <v>0.38590326581232098</v>
      </c>
      <c r="G2198" s="35">
        <f t="shared" si="571"/>
        <v>2.4297522800024098</v>
      </c>
      <c r="H2198" s="35">
        <f t="shared" si="572"/>
        <v>2</v>
      </c>
      <c r="J2198" s="19">
        <v>2195</v>
      </c>
      <c r="K2198" s="30" t="str">
        <f t="shared" si="573"/>
        <v/>
      </c>
      <c r="L2198" s="77" t="str">
        <f t="shared" si="574"/>
        <v/>
      </c>
      <c r="M2198" s="27" t="str">
        <f t="shared" si="580"/>
        <v/>
      </c>
      <c r="N2198" s="22" t="str">
        <f t="shared" si="575"/>
        <v/>
      </c>
      <c r="O2198" s="28" t="str">
        <f t="shared" ca="1" si="576"/>
        <v/>
      </c>
      <c r="P2198" s="28" t="str">
        <f t="shared" ca="1" si="577"/>
        <v/>
      </c>
      <c r="Q2198" s="20" t="str">
        <f ca="1">IF(O2198="","",SUM($P$4:$P2198))</f>
        <v/>
      </c>
      <c r="R2198" s="28" t="e">
        <f t="shared" si="568"/>
        <v>#N/A</v>
      </c>
      <c r="S2198" s="77">
        <f ca="1">SUM(L$4:L2198)</f>
        <v>2.0942968194393936</v>
      </c>
      <c r="T2198" s="80">
        <f t="shared" ca="1" si="578"/>
        <v>1</v>
      </c>
      <c r="U2198" s="80" t="e">
        <f t="shared" ca="1" si="579"/>
        <v>#N/A</v>
      </c>
      <c r="V2198" s="2"/>
      <c r="W2198" s="2"/>
      <c r="X2198" s="2"/>
      <c r="Y2198" s="2"/>
      <c r="AB2198" s="6"/>
      <c r="AC2198" s="6"/>
    </row>
    <row r="2199" spans="1:29">
      <c r="A2199" s="74">
        <v>1.91907809237607</v>
      </c>
      <c r="B2199" s="74">
        <v>27153</v>
      </c>
      <c r="C2199" s="35">
        <v>4.5662100456621002E-3</v>
      </c>
      <c r="D2199" s="35">
        <f t="shared" ca="1" si="569"/>
        <v>16</v>
      </c>
      <c r="E2199" s="35">
        <f t="shared" ca="1" si="570"/>
        <v>1.9665966959276065E-3</v>
      </c>
      <c r="F2199" s="35">
        <f ca="1">E2199*'Input Sheet'!$D$2/SUM(OFFSET($E$4,0,0,'Input Sheet'!$D$2))</f>
        <v>0.91721935642348751</v>
      </c>
      <c r="G2199" s="35">
        <f t="shared" si="571"/>
        <v>1.91907809237607</v>
      </c>
      <c r="H2199" s="35">
        <f t="shared" si="572"/>
        <v>5</v>
      </c>
      <c r="J2199" s="19">
        <v>2196</v>
      </c>
      <c r="K2199" s="30" t="str">
        <f t="shared" si="573"/>
        <v/>
      </c>
      <c r="L2199" s="77" t="str">
        <f t="shared" si="574"/>
        <v/>
      </c>
      <c r="M2199" s="27" t="str">
        <f t="shared" si="580"/>
        <v/>
      </c>
      <c r="N2199" s="22" t="str">
        <f t="shared" si="575"/>
        <v/>
      </c>
      <c r="O2199" s="28" t="str">
        <f t="shared" ca="1" si="576"/>
        <v/>
      </c>
      <c r="P2199" s="28" t="str">
        <f t="shared" ca="1" si="577"/>
        <v/>
      </c>
      <c r="Q2199" s="20" t="str">
        <f ca="1">IF(O2199="","",SUM($P$4:$P2199))</f>
        <v/>
      </c>
      <c r="R2199" s="28" t="e">
        <f t="shared" si="568"/>
        <v>#N/A</v>
      </c>
      <c r="S2199" s="77">
        <f ca="1">SUM(L$4:L2199)</f>
        <v>2.0942968194393936</v>
      </c>
      <c r="T2199" s="80">
        <f t="shared" ca="1" si="578"/>
        <v>1</v>
      </c>
      <c r="U2199" s="80" t="e">
        <f t="shared" ca="1" si="579"/>
        <v>#N/A</v>
      </c>
      <c r="V2199" s="2"/>
      <c r="W2199" s="2"/>
      <c r="X2199" s="2"/>
      <c r="Y2199" s="2"/>
      <c r="AB2199" s="6"/>
      <c r="AC2199" s="6"/>
    </row>
    <row r="2200" spans="1:29">
      <c r="A2200" s="74">
        <v>2.3502480183341601</v>
      </c>
      <c r="B2200" s="74">
        <v>27154</v>
      </c>
      <c r="C2200" s="35">
        <v>8.0357142857142905E-2</v>
      </c>
      <c r="D2200" s="35">
        <f t="shared" ca="1" si="569"/>
        <v>25</v>
      </c>
      <c r="E2200" s="35">
        <f t="shared" ca="1" si="570"/>
        <v>7.2564263111767296E-4</v>
      </c>
      <c r="F2200" s="35">
        <f ca="1">E2200*'Input Sheet'!$D$2/SUM(OFFSET($E$4,0,0,'Input Sheet'!$D$2))</f>
        <v>0.33843922777123336</v>
      </c>
      <c r="G2200" s="35">
        <f t="shared" si="571"/>
        <v>2.3502480183341601</v>
      </c>
      <c r="H2200" s="35">
        <f t="shared" si="572"/>
        <v>3</v>
      </c>
      <c r="J2200" s="19">
        <v>2197</v>
      </c>
      <c r="K2200" s="30" t="str">
        <f t="shared" si="573"/>
        <v/>
      </c>
      <c r="L2200" s="77" t="str">
        <f t="shared" si="574"/>
        <v/>
      </c>
      <c r="M2200" s="27" t="str">
        <f t="shared" si="580"/>
        <v/>
      </c>
      <c r="N2200" s="22" t="str">
        <f t="shared" si="575"/>
        <v/>
      </c>
      <c r="O2200" s="28" t="str">
        <f t="shared" ca="1" si="576"/>
        <v/>
      </c>
      <c r="P2200" s="28" t="str">
        <f t="shared" ca="1" si="577"/>
        <v/>
      </c>
      <c r="Q2200" s="20" t="str">
        <f ca="1">IF(O2200="","",SUM($P$4:$P2200))</f>
        <v/>
      </c>
      <c r="R2200" s="28" t="e">
        <f t="shared" ref="R2200:R2263" si="581">IF(N2200="",NA(),10^N2200)</f>
        <v>#N/A</v>
      </c>
      <c r="S2200" s="77">
        <f ca="1">SUM(L$4:L2200)</f>
        <v>2.0942968194393936</v>
      </c>
      <c r="T2200" s="80">
        <f t="shared" ca="1" si="578"/>
        <v>1</v>
      </c>
      <c r="U2200" s="80" t="e">
        <f t="shared" ca="1" si="579"/>
        <v>#N/A</v>
      </c>
      <c r="V2200" s="2"/>
      <c r="W2200" s="2"/>
      <c r="X2200" s="2"/>
      <c r="Y2200" s="2"/>
      <c r="AB2200" s="6"/>
      <c r="AC2200" s="6"/>
    </row>
    <row r="2201" spans="1:29">
      <c r="A2201" s="74">
        <v>2.3283796034387398</v>
      </c>
      <c r="B2201" s="74">
        <v>27162</v>
      </c>
      <c r="C2201" s="35">
        <v>0</v>
      </c>
      <c r="D2201" s="35">
        <f t="shared" ca="1" si="569"/>
        <v>24</v>
      </c>
      <c r="E2201" s="35">
        <f t="shared" ca="1" si="570"/>
        <v>7.7985731045405093E-4</v>
      </c>
      <c r="F2201" s="35">
        <f ca="1">E2201*'Input Sheet'!$D$2/SUM(OFFSET($E$4,0,0,'Input Sheet'!$D$2))</f>
        <v>0.36372491720241751</v>
      </c>
      <c r="G2201" s="35" t="str">
        <f t="shared" si="571"/>
        <v/>
      </c>
      <c r="H2201" s="35" t="str">
        <f t="shared" si="572"/>
        <v/>
      </c>
      <c r="J2201" s="19">
        <v>2198</v>
      </c>
      <c r="K2201" s="30" t="str">
        <f t="shared" si="573"/>
        <v/>
      </c>
      <c r="L2201" s="77" t="str">
        <f t="shared" si="574"/>
        <v/>
      </c>
      <c r="M2201" s="27" t="str">
        <f t="shared" si="580"/>
        <v/>
      </c>
      <c r="N2201" s="22" t="str">
        <f t="shared" si="575"/>
        <v/>
      </c>
      <c r="O2201" s="28" t="str">
        <f t="shared" ca="1" si="576"/>
        <v/>
      </c>
      <c r="P2201" s="28" t="str">
        <f t="shared" ca="1" si="577"/>
        <v/>
      </c>
      <c r="Q2201" s="20" t="str">
        <f ca="1">IF(O2201="","",SUM($P$4:$P2201))</f>
        <v/>
      </c>
      <c r="R2201" s="28" t="e">
        <f t="shared" si="581"/>
        <v>#N/A</v>
      </c>
      <c r="S2201" s="77">
        <f ca="1">SUM(L$4:L2201)</f>
        <v>2.0942968194393936</v>
      </c>
      <c r="T2201" s="80">
        <f t="shared" ca="1" si="578"/>
        <v>1</v>
      </c>
      <c r="U2201" s="80" t="e">
        <f t="shared" ca="1" si="579"/>
        <v>#N/A</v>
      </c>
      <c r="V2201" s="2"/>
      <c r="W2201" s="2"/>
      <c r="X2201" s="2"/>
      <c r="Y2201" s="2"/>
      <c r="AB2201" s="6"/>
      <c r="AC2201" s="6"/>
    </row>
    <row r="2202" spans="1:29">
      <c r="A2202" s="74">
        <v>1.9542425094393201</v>
      </c>
      <c r="B2202" s="74">
        <v>27164</v>
      </c>
      <c r="C2202" s="35">
        <v>0</v>
      </c>
      <c r="D2202" s="35">
        <f t="shared" ca="1" si="569"/>
        <v>16</v>
      </c>
      <c r="E2202" s="35">
        <f t="shared" ca="1" si="570"/>
        <v>1.9665966959276065E-3</v>
      </c>
      <c r="F2202" s="35">
        <f ca="1">E2202*'Input Sheet'!$D$2/SUM(OFFSET($E$4,0,0,'Input Sheet'!$D$2))</f>
        <v>0.91721935642348751</v>
      </c>
      <c r="G2202" s="35" t="str">
        <f t="shared" si="571"/>
        <v/>
      </c>
      <c r="H2202" s="35" t="str">
        <f t="shared" si="572"/>
        <v/>
      </c>
      <c r="J2202" s="19">
        <v>2199</v>
      </c>
      <c r="K2202" s="30" t="str">
        <f t="shared" si="573"/>
        <v/>
      </c>
      <c r="L2202" s="77" t="str">
        <f t="shared" si="574"/>
        <v/>
      </c>
      <c r="M2202" s="27" t="str">
        <f t="shared" si="580"/>
        <v/>
      </c>
      <c r="N2202" s="22" t="str">
        <f t="shared" si="575"/>
        <v/>
      </c>
      <c r="O2202" s="28" t="str">
        <f t="shared" ca="1" si="576"/>
        <v/>
      </c>
      <c r="P2202" s="28" t="str">
        <f t="shared" ca="1" si="577"/>
        <v/>
      </c>
      <c r="Q2202" s="20" t="str">
        <f ca="1">IF(O2202="","",SUM($P$4:$P2202))</f>
        <v/>
      </c>
      <c r="R2202" s="28" t="e">
        <f t="shared" si="581"/>
        <v>#N/A</v>
      </c>
      <c r="S2202" s="77">
        <f ca="1">SUM(L$4:L2202)</f>
        <v>2.0942968194393936</v>
      </c>
      <c r="T2202" s="80">
        <f t="shared" ca="1" si="578"/>
        <v>1</v>
      </c>
      <c r="U2202" s="80" t="e">
        <f t="shared" ca="1" si="579"/>
        <v>#N/A</v>
      </c>
      <c r="V2202" s="2"/>
      <c r="W2202" s="2"/>
      <c r="X2202" s="2"/>
      <c r="Y2202" s="2"/>
      <c r="AB2202" s="6"/>
      <c r="AC2202" s="6"/>
    </row>
    <row r="2203" spans="1:29">
      <c r="A2203" s="74">
        <v>2.16731733474818</v>
      </c>
      <c r="B2203" s="74">
        <v>27168</v>
      </c>
      <c r="C2203" s="35">
        <v>5.5045871559633003E-2</v>
      </c>
      <c r="D2203" s="35">
        <f t="shared" ca="1" si="569"/>
        <v>21</v>
      </c>
      <c r="E2203" s="35">
        <f t="shared" ca="1" si="570"/>
        <v>8.8113748064288871E-4</v>
      </c>
      <c r="F2203" s="35">
        <f ca="1">E2203*'Input Sheet'!$D$2/SUM(OFFSET($E$4,0,0,'Input Sheet'!$D$2))</f>
        <v>0.41096191943649768</v>
      </c>
      <c r="G2203" s="35">
        <f t="shared" si="571"/>
        <v>2.16731733474818</v>
      </c>
      <c r="H2203" s="35">
        <f t="shared" si="572"/>
        <v>8</v>
      </c>
      <c r="J2203" s="19">
        <v>2200</v>
      </c>
      <c r="K2203" s="30" t="str">
        <f t="shared" si="573"/>
        <v/>
      </c>
      <c r="L2203" s="77" t="str">
        <f t="shared" si="574"/>
        <v/>
      </c>
      <c r="M2203" s="27" t="str">
        <f t="shared" si="580"/>
        <v/>
      </c>
      <c r="N2203" s="22" t="str">
        <f t="shared" si="575"/>
        <v/>
      </c>
      <c r="O2203" s="28" t="str">
        <f t="shared" ca="1" si="576"/>
        <v/>
      </c>
      <c r="P2203" s="28" t="str">
        <f t="shared" ca="1" si="577"/>
        <v/>
      </c>
      <c r="Q2203" s="20" t="str">
        <f ca="1">IF(O2203="","",SUM($P$4:$P2203))</f>
        <v/>
      </c>
      <c r="R2203" s="28" t="e">
        <f t="shared" si="581"/>
        <v>#N/A</v>
      </c>
      <c r="S2203" s="77">
        <f ca="1">SUM(L$4:L2203)</f>
        <v>2.0942968194393936</v>
      </c>
      <c r="T2203" s="80">
        <f t="shared" ca="1" si="578"/>
        <v>1</v>
      </c>
      <c r="U2203" s="80" t="e">
        <f t="shared" ca="1" si="579"/>
        <v>#N/A</v>
      </c>
      <c r="V2203" s="2"/>
      <c r="W2203" s="2"/>
      <c r="X2203" s="2"/>
      <c r="Y2203" s="2"/>
      <c r="AB2203" s="6"/>
      <c r="AC2203" s="6"/>
    </row>
    <row r="2204" spans="1:29">
      <c r="A2204" s="74">
        <v>1.9395192526186198</v>
      </c>
      <c r="B2204" s="74">
        <v>27171</v>
      </c>
      <c r="C2204" s="35">
        <v>1.7543859649122799E-2</v>
      </c>
      <c r="D2204" s="35">
        <f t="shared" ca="1" si="569"/>
        <v>16</v>
      </c>
      <c r="E2204" s="35">
        <f t="shared" ca="1" si="570"/>
        <v>1.9665966959276065E-3</v>
      </c>
      <c r="F2204" s="35">
        <f ca="1">E2204*'Input Sheet'!$D$2/SUM(OFFSET($E$4,0,0,'Input Sheet'!$D$2))</f>
        <v>0.91721935642348751</v>
      </c>
      <c r="G2204" s="35">
        <f t="shared" si="571"/>
        <v>1.9395192526186198</v>
      </c>
      <c r="H2204" s="35">
        <f t="shared" si="572"/>
        <v>4</v>
      </c>
      <c r="J2204" s="19">
        <v>2201</v>
      </c>
      <c r="K2204" s="30" t="str">
        <f t="shared" si="573"/>
        <v/>
      </c>
      <c r="L2204" s="77" t="str">
        <f t="shared" si="574"/>
        <v/>
      </c>
      <c r="M2204" s="27" t="str">
        <f t="shared" si="580"/>
        <v/>
      </c>
      <c r="N2204" s="22" t="str">
        <f t="shared" si="575"/>
        <v/>
      </c>
      <c r="O2204" s="28" t="str">
        <f t="shared" ca="1" si="576"/>
        <v/>
      </c>
      <c r="P2204" s="28" t="str">
        <f t="shared" ca="1" si="577"/>
        <v/>
      </c>
      <c r="Q2204" s="20" t="str">
        <f ca="1">IF(O2204="","",SUM($P$4:$P2204))</f>
        <v/>
      </c>
      <c r="R2204" s="28" t="e">
        <f t="shared" si="581"/>
        <v>#N/A</v>
      </c>
      <c r="S2204" s="77">
        <f ca="1">SUM(L$4:L2204)</f>
        <v>2.0942968194393936</v>
      </c>
      <c r="T2204" s="80">
        <f t="shared" ca="1" si="578"/>
        <v>1</v>
      </c>
      <c r="U2204" s="80" t="e">
        <f t="shared" ca="1" si="579"/>
        <v>#N/A</v>
      </c>
      <c r="V2204" s="2"/>
      <c r="W2204" s="2"/>
      <c r="X2204" s="2"/>
      <c r="Y2204" s="2"/>
      <c r="AB2204" s="6"/>
      <c r="AC2204" s="6"/>
    </row>
    <row r="2205" spans="1:29">
      <c r="A2205" s="74">
        <v>2.4996870826183999</v>
      </c>
      <c r="B2205" s="74">
        <v>27172</v>
      </c>
      <c r="C2205" s="35">
        <v>1.4851485148514899E-2</v>
      </c>
      <c r="D2205" s="35">
        <f t="shared" ca="1" si="569"/>
        <v>28</v>
      </c>
      <c r="E2205" s="35">
        <f t="shared" ca="1" si="570"/>
        <v>1.1799580175565639E-3</v>
      </c>
      <c r="F2205" s="35">
        <f ca="1">E2205*'Input Sheet'!$D$2/SUM(OFFSET($E$4,0,0,'Input Sheet'!$D$2))</f>
        <v>0.55033161385409246</v>
      </c>
      <c r="G2205" s="35">
        <f t="shared" si="571"/>
        <v>2.4996870826183999</v>
      </c>
      <c r="H2205" s="35">
        <f t="shared" si="572"/>
        <v>2</v>
      </c>
      <c r="J2205" s="19">
        <v>2202</v>
      </c>
      <c r="K2205" s="30" t="str">
        <f t="shared" si="573"/>
        <v/>
      </c>
      <c r="L2205" s="77" t="str">
        <f t="shared" si="574"/>
        <v/>
      </c>
      <c r="M2205" s="27" t="str">
        <f t="shared" si="580"/>
        <v/>
      </c>
      <c r="N2205" s="22" t="str">
        <f t="shared" si="575"/>
        <v/>
      </c>
      <c r="O2205" s="28" t="str">
        <f t="shared" ca="1" si="576"/>
        <v/>
      </c>
      <c r="P2205" s="28" t="str">
        <f t="shared" ca="1" si="577"/>
        <v/>
      </c>
      <c r="Q2205" s="20" t="str">
        <f ca="1">IF(O2205="","",SUM($P$4:$P2205))</f>
        <v/>
      </c>
      <c r="R2205" s="28" t="e">
        <f t="shared" si="581"/>
        <v>#N/A</v>
      </c>
      <c r="S2205" s="77">
        <f ca="1">SUM(L$4:L2205)</f>
        <v>2.0942968194393936</v>
      </c>
      <c r="T2205" s="80">
        <f t="shared" ca="1" si="578"/>
        <v>1</v>
      </c>
      <c r="U2205" s="80" t="e">
        <f t="shared" ca="1" si="579"/>
        <v>#N/A</v>
      </c>
      <c r="V2205" s="2"/>
      <c r="W2205" s="2"/>
      <c r="X2205" s="2"/>
      <c r="Y2205" s="2"/>
      <c r="AB2205" s="6"/>
      <c r="AC2205" s="6"/>
    </row>
    <row r="2206" spans="1:29">
      <c r="A2206" s="74">
        <v>2.2600713879850698</v>
      </c>
      <c r="B2206" s="74">
        <v>27173</v>
      </c>
      <c r="C2206" s="35">
        <v>0</v>
      </c>
      <c r="D2206" s="35">
        <f t="shared" ca="1" si="569"/>
        <v>23</v>
      </c>
      <c r="E2206" s="35">
        <f t="shared" ca="1" si="570"/>
        <v>6.587144272767226E-4</v>
      </c>
      <c r="F2206" s="35">
        <f ca="1">E2206*'Input Sheet'!$D$2/SUM(OFFSET($E$4,0,0,'Input Sheet'!$D$2))</f>
        <v>0.30722395919039147</v>
      </c>
      <c r="G2206" s="35" t="str">
        <f t="shared" si="571"/>
        <v/>
      </c>
      <c r="H2206" s="35" t="str">
        <f t="shared" si="572"/>
        <v/>
      </c>
      <c r="J2206" s="19">
        <v>2203</v>
      </c>
      <c r="K2206" s="30" t="str">
        <f t="shared" si="573"/>
        <v/>
      </c>
      <c r="L2206" s="77" t="str">
        <f t="shared" si="574"/>
        <v/>
      </c>
      <c r="M2206" s="27" t="str">
        <f t="shared" si="580"/>
        <v/>
      </c>
      <c r="N2206" s="22" t="str">
        <f t="shared" si="575"/>
        <v/>
      </c>
      <c r="O2206" s="28" t="str">
        <f t="shared" ca="1" si="576"/>
        <v/>
      </c>
      <c r="P2206" s="28" t="str">
        <f t="shared" ca="1" si="577"/>
        <v/>
      </c>
      <c r="Q2206" s="20" t="str">
        <f ca="1">IF(O2206="","",SUM($P$4:$P2206))</f>
        <v/>
      </c>
      <c r="R2206" s="28" t="e">
        <f t="shared" si="581"/>
        <v>#N/A</v>
      </c>
      <c r="S2206" s="77">
        <f ca="1">SUM(L$4:L2206)</f>
        <v>2.0942968194393936</v>
      </c>
      <c r="T2206" s="80">
        <f t="shared" ca="1" si="578"/>
        <v>1</v>
      </c>
      <c r="U2206" s="80" t="e">
        <f t="shared" ca="1" si="579"/>
        <v>#N/A</v>
      </c>
      <c r="V2206" s="2"/>
      <c r="W2206" s="2"/>
      <c r="X2206" s="2"/>
      <c r="Y2206" s="2"/>
      <c r="AB2206" s="6"/>
      <c r="AC2206" s="6"/>
    </row>
    <row r="2207" spans="1:29">
      <c r="A2207" s="74">
        <v>2.3961993470957399</v>
      </c>
      <c r="B2207" s="74">
        <v>27183</v>
      </c>
      <c r="C2207" s="35">
        <v>0</v>
      </c>
      <c r="D2207" s="35">
        <f t="shared" ca="1" si="569"/>
        <v>26</v>
      </c>
      <c r="E2207" s="35">
        <f t="shared" ca="1" si="570"/>
        <v>8.2740958548173696E-4</v>
      </c>
      <c r="F2207" s="35">
        <f ca="1">E2207*'Input Sheet'!$D$2/SUM(OFFSET($E$4,0,0,'Input Sheet'!$D$2))</f>
        <v>0.38590326581232098</v>
      </c>
      <c r="G2207" s="35" t="str">
        <f t="shared" si="571"/>
        <v/>
      </c>
      <c r="H2207" s="35" t="str">
        <f t="shared" si="572"/>
        <v/>
      </c>
      <c r="J2207" s="19">
        <v>2204</v>
      </c>
      <c r="K2207" s="30" t="str">
        <f t="shared" si="573"/>
        <v/>
      </c>
      <c r="L2207" s="77" t="str">
        <f t="shared" si="574"/>
        <v/>
      </c>
      <c r="M2207" s="27" t="str">
        <f t="shared" si="580"/>
        <v/>
      </c>
      <c r="N2207" s="22" t="str">
        <f t="shared" si="575"/>
        <v/>
      </c>
      <c r="O2207" s="28" t="str">
        <f t="shared" ca="1" si="576"/>
        <v/>
      </c>
      <c r="P2207" s="28" t="str">
        <f t="shared" ca="1" si="577"/>
        <v/>
      </c>
      <c r="Q2207" s="20" t="str">
        <f ca="1">IF(O2207="","",SUM($P$4:$P2207))</f>
        <v/>
      </c>
      <c r="R2207" s="28" t="e">
        <f t="shared" si="581"/>
        <v>#N/A</v>
      </c>
      <c r="S2207" s="77">
        <f ca="1">SUM(L$4:L2207)</f>
        <v>2.0942968194393936</v>
      </c>
      <c r="T2207" s="80">
        <f t="shared" ca="1" si="578"/>
        <v>1</v>
      </c>
      <c r="U2207" s="80" t="e">
        <f t="shared" ca="1" si="579"/>
        <v>#N/A</v>
      </c>
      <c r="V2207" s="2"/>
      <c r="W2207" s="2"/>
      <c r="X2207" s="2"/>
      <c r="Y2207" s="2"/>
      <c r="AB2207" s="6"/>
      <c r="AC2207" s="6"/>
    </row>
    <row r="2208" spans="1:29">
      <c r="A2208" s="74">
        <v>2.02530586526477</v>
      </c>
      <c r="B2208" s="74">
        <v>27186</v>
      </c>
      <c r="C2208" s="35">
        <v>2.9411764705882401E-2</v>
      </c>
      <c r="D2208" s="35">
        <f t="shared" ca="1" si="569"/>
        <v>18</v>
      </c>
      <c r="E2208" s="35">
        <f t="shared" ca="1" si="570"/>
        <v>1.4283702317789985E-3</v>
      </c>
      <c r="F2208" s="35">
        <f ca="1">E2208*'Input Sheet'!$D$2/SUM(OFFSET($E$4,0,0,'Input Sheet'!$D$2))</f>
        <v>0.66619090098126998</v>
      </c>
      <c r="G2208" s="35">
        <f t="shared" si="571"/>
        <v>2.02530586526477</v>
      </c>
      <c r="H2208" s="35">
        <f t="shared" si="572"/>
        <v>5</v>
      </c>
      <c r="J2208" s="19">
        <v>2205</v>
      </c>
      <c r="K2208" s="30" t="str">
        <f t="shared" si="573"/>
        <v/>
      </c>
      <c r="L2208" s="77" t="str">
        <f t="shared" si="574"/>
        <v/>
      </c>
      <c r="M2208" s="27" t="str">
        <f t="shared" si="580"/>
        <v/>
      </c>
      <c r="N2208" s="22" t="str">
        <f t="shared" si="575"/>
        <v/>
      </c>
      <c r="O2208" s="28" t="str">
        <f t="shared" ca="1" si="576"/>
        <v/>
      </c>
      <c r="P2208" s="28" t="str">
        <f t="shared" ca="1" si="577"/>
        <v/>
      </c>
      <c r="Q2208" s="20" t="str">
        <f ca="1">IF(O2208="","",SUM($P$4:$P2208))</f>
        <v/>
      </c>
      <c r="R2208" s="28" t="e">
        <f t="shared" si="581"/>
        <v>#N/A</v>
      </c>
      <c r="S2208" s="77">
        <f ca="1">SUM(L$4:L2208)</f>
        <v>2.0942968194393936</v>
      </c>
      <c r="T2208" s="80">
        <f t="shared" ca="1" si="578"/>
        <v>1</v>
      </c>
      <c r="U2208" s="80" t="e">
        <f t="shared" ca="1" si="579"/>
        <v>#N/A</v>
      </c>
      <c r="V2208" s="2"/>
      <c r="W2208" s="2"/>
      <c r="X2208" s="2"/>
      <c r="Y2208" s="2"/>
      <c r="AB2208" s="6"/>
      <c r="AC2208" s="6"/>
    </row>
    <row r="2209" spans="1:29">
      <c r="A2209" s="74">
        <v>3.1740598077250302</v>
      </c>
      <c r="B2209" s="74">
        <v>27188</v>
      </c>
      <c r="C2209" s="35">
        <v>0</v>
      </c>
      <c r="D2209" s="35">
        <f t="shared" ca="1" si="569"/>
        <v>42</v>
      </c>
      <c r="E2209" s="35">
        <f t="shared" ca="1" si="570"/>
        <v>2.1538916193492835E-3</v>
      </c>
      <c r="F2209" s="35">
        <f ca="1">E2209*'Input Sheet'!$D$2/SUM(OFFSET($E$4,0,0,'Input Sheet'!$D$2))</f>
        <v>1.0045735808447722</v>
      </c>
      <c r="G2209" s="35" t="str">
        <f t="shared" si="571"/>
        <v/>
      </c>
      <c r="H2209" s="35" t="str">
        <f t="shared" si="572"/>
        <v/>
      </c>
      <c r="J2209" s="19">
        <v>2206</v>
      </c>
      <c r="K2209" s="30" t="str">
        <f t="shared" si="573"/>
        <v/>
      </c>
      <c r="L2209" s="77" t="str">
        <f t="shared" si="574"/>
        <v/>
      </c>
      <c r="M2209" s="27" t="str">
        <f t="shared" si="580"/>
        <v/>
      </c>
      <c r="N2209" s="22" t="str">
        <f t="shared" si="575"/>
        <v/>
      </c>
      <c r="O2209" s="28" t="str">
        <f t="shared" ca="1" si="576"/>
        <v/>
      </c>
      <c r="P2209" s="28" t="str">
        <f t="shared" ca="1" si="577"/>
        <v/>
      </c>
      <c r="Q2209" s="20" t="str">
        <f ca="1">IF(O2209="","",SUM($P$4:$P2209))</f>
        <v/>
      </c>
      <c r="R2209" s="28" t="e">
        <f t="shared" si="581"/>
        <v>#N/A</v>
      </c>
      <c r="S2209" s="77">
        <f ca="1">SUM(L$4:L2209)</f>
        <v>2.0942968194393936</v>
      </c>
      <c r="T2209" s="80">
        <f t="shared" ca="1" si="578"/>
        <v>1</v>
      </c>
      <c r="U2209" s="80" t="e">
        <f t="shared" ca="1" si="579"/>
        <v>#N/A</v>
      </c>
      <c r="V2209" s="2"/>
      <c r="W2209" s="2"/>
      <c r="X2209" s="2"/>
      <c r="Y2209" s="2"/>
      <c r="AB2209" s="6"/>
      <c r="AC2209" s="6"/>
    </row>
    <row r="2210" spans="1:29">
      <c r="A2210" s="74">
        <v>3.16672605558005</v>
      </c>
      <c r="B2210" s="74">
        <v>27191</v>
      </c>
      <c r="C2210" s="35">
        <v>0</v>
      </c>
      <c r="D2210" s="35">
        <f t="shared" ca="1" si="569"/>
        <v>42</v>
      </c>
      <c r="E2210" s="35">
        <f t="shared" ca="1" si="570"/>
        <v>2.1538916193492835E-3</v>
      </c>
      <c r="F2210" s="35">
        <f ca="1">E2210*'Input Sheet'!$D$2/SUM(OFFSET($E$4,0,0,'Input Sheet'!$D$2))</f>
        <v>1.0045735808447722</v>
      </c>
      <c r="G2210" s="35" t="str">
        <f t="shared" si="571"/>
        <v/>
      </c>
      <c r="H2210" s="35" t="str">
        <f t="shared" si="572"/>
        <v/>
      </c>
      <c r="J2210" s="19">
        <v>2207</v>
      </c>
      <c r="K2210" s="30" t="str">
        <f t="shared" si="573"/>
        <v/>
      </c>
      <c r="L2210" s="77" t="str">
        <f t="shared" si="574"/>
        <v/>
      </c>
      <c r="M2210" s="27" t="str">
        <f t="shared" si="580"/>
        <v/>
      </c>
      <c r="N2210" s="22" t="str">
        <f t="shared" si="575"/>
        <v/>
      </c>
      <c r="O2210" s="28" t="str">
        <f t="shared" ca="1" si="576"/>
        <v/>
      </c>
      <c r="P2210" s="28" t="str">
        <f t="shared" ca="1" si="577"/>
        <v/>
      </c>
      <c r="Q2210" s="20" t="str">
        <f ca="1">IF(O2210="","",SUM($P$4:$P2210))</f>
        <v/>
      </c>
      <c r="R2210" s="28" t="e">
        <f t="shared" si="581"/>
        <v>#N/A</v>
      </c>
      <c r="S2210" s="77">
        <f ca="1">SUM(L$4:L2210)</f>
        <v>2.0942968194393936</v>
      </c>
      <c r="T2210" s="80">
        <f t="shared" ca="1" si="578"/>
        <v>1</v>
      </c>
      <c r="U2210" s="80" t="e">
        <f t="shared" ca="1" si="579"/>
        <v>#N/A</v>
      </c>
      <c r="V2210" s="2"/>
      <c r="W2210" s="2"/>
      <c r="X2210" s="2"/>
      <c r="Y2210" s="2"/>
      <c r="AB2210" s="6"/>
      <c r="AC2210" s="6"/>
    </row>
    <row r="2211" spans="1:29">
      <c r="A2211" s="74">
        <v>2.1931245983544598</v>
      </c>
      <c r="B2211" s="74">
        <v>27196</v>
      </c>
      <c r="C2211" s="35">
        <v>0</v>
      </c>
      <c r="D2211" s="35">
        <f t="shared" ca="1" si="569"/>
        <v>21</v>
      </c>
      <c r="E2211" s="35">
        <f t="shared" ca="1" si="570"/>
        <v>8.8113748064288871E-4</v>
      </c>
      <c r="F2211" s="35">
        <f ca="1">E2211*'Input Sheet'!$D$2/SUM(OFFSET($E$4,0,0,'Input Sheet'!$D$2))</f>
        <v>0.41096191943649768</v>
      </c>
      <c r="G2211" s="35" t="str">
        <f t="shared" si="571"/>
        <v/>
      </c>
      <c r="H2211" s="35" t="str">
        <f t="shared" si="572"/>
        <v/>
      </c>
      <c r="J2211" s="19">
        <v>2208</v>
      </c>
      <c r="K2211" s="30" t="str">
        <f t="shared" si="573"/>
        <v/>
      </c>
      <c r="L2211" s="77" t="str">
        <f t="shared" si="574"/>
        <v/>
      </c>
      <c r="M2211" s="27" t="str">
        <f t="shared" si="580"/>
        <v/>
      </c>
      <c r="N2211" s="22" t="str">
        <f t="shared" si="575"/>
        <v/>
      </c>
      <c r="O2211" s="28" t="str">
        <f t="shared" ca="1" si="576"/>
        <v/>
      </c>
      <c r="P2211" s="28" t="str">
        <f t="shared" ca="1" si="577"/>
        <v/>
      </c>
      <c r="Q2211" s="20" t="str">
        <f ca="1">IF(O2211="","",SUM($P$4:$P2211))</f>
        <v/>
      </c>
      <c r="R2211" s="28" t="e">
        <f t="shared" si="581"/>
        <v>#N/A</v>
      </c>
      <c r="S2211" s="77">
        <f ca="1">SUM(L$4:L2211)</f>
        <v>2.0942968194393936</v>
      </c>
      <c r="T2211" s="80">
        <f t="shared" ca="1" si="578"/>
        <v>1</v>
      </c>
      <c r="U2211" s="80" t="e">
        <f t="shared" ca="1" si="579"/>
        <v>#N/A</v>
      </c>
      <c r="V2211" s="2"/>
      <c r="W2211" s="2"/>
      <c r="X2211" s="2"/>
      <c r="Y2211" s="2"/>
      <c r="AB2211" s="6"/>
      <c r="AC2211" s="6"/>
    </row>
    <row r="2212" spans="1:29">
      <c r="A2212" s="74">
        <v>3.0248959601074801</v>
      </c>
      <c r="B2212" s="74">
        <v>27199</v>
      </c>
      <c r="C2212" s="35">
        <v>0</v>
      </c>
      <c r="D2212" s="35">
        <f t="shared" ca="1" si="569"/>
        <v>39</v>
      </c>
      <c r="E2212" s="35">
        <f t="shared" ca="1" si="570"/>
        <v>2.0559874548334071E-3</v>
      </c>
      <c r="F2212" s="35">
        <f ca="1">E2212*'Input Sheet'!$D$2/SUM(OFFSET($E$4,0,0,'Input Sheet'!$D$2))</f>
        <v>0.95891114535182798</v>
      </c>
      <c r="G2212" s="35" t="str">
        <f t="shared" si="571"/>
        <v/>
      </c>
      <c r="H2212" s="35" t="str">
        <f t="shared" si="572"/>
        <v/>
      </c>
      <c r="J2212" s="19">
        <v>2209</v>
      </c>
      <c r="K2212" s="30" t="str">
        <f t="shared" si="573"/>
        <v/>
      </c>
      <c r="L2212" s="77" t="str">
        <f t="shared" si="574"/>
        <v/>
      </c>
      <c r="M2212" s="27" t="str">
        <f t="shared" si="580"/>
        <v/>
      </c>
      <c r="N2212" s="22" t="str">
        <f t="shared" si="575"/>
        <v/>
      </c>
      <c r="O2212" s="28" t="str">
        <f t="shared" ca="1" si="576"/>
        <v/>
      </c>
      <c r="P2212" s="28" t="str">
        <f t="shared" ca="1" si="577"/>
        <v/>
      </c>
      <c r="Q2212" s="20" t="str">
        <f ca="1">IF(O2212="","",SUM($P$4:$P2212))</f>
        <v/>
      </c>
      <c r="R2212" s="28" t="e">
        <f t="shared" si="581"/>
        <v>#N/A</v>
      </c>
      <c r="S2212" s="77">
        <f ca="1">SUM(L$4:L2212)</f>
        <v>2.0942968194393936</v>
      </c>
      <c r="T2212" s="80">
        <f t="shared" ca="1" si="578"/>
        <v>1</v>
      </c>
      <c r="U2212" s="80" t="e">
        <f t="shared" ca="1" si="579"/>
        <v>#N/A</v>
      </c>
      <c r="V2212" s="2"/>
      <c r="W2212" s="2"/>
      <c r="X2212" s="2"/>
      <c r="Y2212" s="2"/>
      <c r="AB2212" s="6"/>
      <c r="AC2212" s="6"/>
    </row>
    <row r="2213" spans="1:29">
      <c r="A2213" s="74">
        <v>2.5024271199844299</v>
      </c>
      <c r="B2213" s="74">
        <v>27201</v>
      </c>
      <c r="C2213" s="35">
        <v>0</v>
      </c>
      <c r="D2213" s="35">
        <f t="shared" ca="1" si="569"/>
        <v>28</v>
      </c>
      <c r="E2213" s="35">
        <f t="shared" ca="1" si="570"/>
        <v>1.1799580175565639E-3</v>
      </c>
      <c r="F2213" s="35">
        <f ca="1">E2213*'Input Sheet'!$D$2/SUM(OFFSET($E$4,0,0,'Input Sheet'!$D$2))</f>
        <v>0.55033161385409246</v>
      </c>
      <c r="G2213" s="35" t="str">
        <f t="shared" si="571"/>
        <v/>
      </c>
      <c r="H2213" s="35" t="str">
        <f t="shared" si="572"/>
        <v/>
      </c>
      <c r="J2213" s="19">
        <v>2210</v>
      </c>
      <c r="K2213" s="30" t="str">
        <f t="shared" si="573"/>
        <v/>
      </c>
      <c r="L2213" s="77" t="str">
        <f t="shared" si="574"/>
        <v/>
      </c>
      <c r="M2213" s="27" t="str">
        <f t="shared" si="580"/>
        <v/>
      </c>
      <c r="N2213" s="22" t="str">
        <f t="shared" si="575"/>
        <v/>
      </c>
      <c r="O2213" s="28" t="str">
        <f t="shared" ca="1" si="576"/>
        <v/>
      </c>
      <c r="P2213" s="28" t="str">
        <f t="shared" ca="1" si="577"/>
        <v/>
      </c>
      <c r="Q2213" s="20" t="str">
        <f ca="1">IF(O2213="","",SUM($P$4:$P2213))</f>
        <v/>
      </c>
      <c r="R2213" s="28" t="e">
        <f t="shared" si="581"/>
        <v>#N/A</v>
      </c>
      <c r="S2213" s="77">
        <f ca="1">SUM(L$4:L2213)</f>
        <v>2.0942968194393936</v>
      </c>
      <c r="T2213" s="80">
        <f t="shared" ca="1" si="578"/>
        <v>1</v>
      </c>
      <c r="U2213" s="80" t="e">
        <f t="shared" ca="1" si="579"/>
        <v>#N/A</v>
      </c>
      <c r="V2213" s="2"/>
      <c r="W2213" s="2"/>
      <c r="X2213" s="2"/>
      <c r="Y2213" s="2"/>
      <c r="AB2213" s="6"/>
      <c r="AC2213" s="6"/>
    </row>
    <row r="2214" spans="1:29">
      <c r="A2214" s="74">
        <v>2.2787536009528302</v>
      </c>
      <c r="B2214" s="74">
        <v>27204</v>
      </c>
      <c r="C2214" s="35">
        <v>0</v>
      </c>
      <c r="D2214" s="35">
        <f t="shared" ca="1" si="569"/>
        <v>23</v>
      </c>
      <c r="E2214" s="35">
        <f t="shared" ca="1" si="570"/>
        <v>6.587144272767226E-4</v>
      </c>
      <c r="F2214" s="35">
        <f ca="1">E2214*'Input Sheet'!$D$2/SUM(OFFSET($E$4,0,0,'Input Sheet'!$D$2))</f>
        <v>0.30722395919039147</v>
      </c>
      <c r="G2214" s="35" t="str">
        <f t="shared" si="571"/>
        <v/>
      </c>
      <c r="H2214" s="35" t="str">
        <f t="shared" si="572"/>
        <v/>
      </c>
      <c r="J2214" s="19">
        <v>2211</v>
      </c>
      <c r="K2214" s="30" t="str">
        <f t="shared" si="573"/>
        <v/>
      </c>
      <c r="L2214" s="77" t="str">
        <f t="shared" si="574"/>
        <v/>
      </c>
      <c r="M2214" s="27" t="str">
        <f t="shared" si="580"/>
        <v/>
      </c>
      <c r="N2214" s="22" t="str">
        <f t="shared" si="575"/>
        <v/>
      </c>
      <c r="O2214" s="28" t="str">
        <f t="shared" ca="1" si="576"/>
        <v/>
      </c>
      <c r="P2214" s="28" t="str">
        <f t="shared" ca="1" si="577"/>
        <v/>
      </c>
      <c r="Q2214" s="20" t="str">
        <f ca="1">IF(O2214="","",SUM($P$4:$P2214))</f>
        <v/>
      </c>
      <c r="R2214" s="28" t="e">
        <f t="shared" si="581"/>
        <v>#N/A</v>
      </c>
      <c r="S2214" s="77">
        <f ca="1">SUM(L$4:L2214)</f>
        <v>2.0942968194393936</v>
      </c>
      <c r="T2214" s="80">
        <f t="shared" ca="1" si="578"/>
        <v>1</v>
      </c>
      <c r="U2214" s="80" t="e">
        <f t="shared" ca="1" si="579"/>
        <v>#N/A</v>
      </c>
      <c r="V2214" s="2"/>
      <c r="W2214" s="2"/>
      <c r="X2214" s="2"/>
      <c r="Y2214" s="2"/>
      <c r="AB2214" s="6"/>
      <c r="AC2214" s="6"/>
    </row>
    <row r="2215" spans="1:29">
      <c r="A2215" s="74">
        <v>2.4132997640812501</v>
      </c>
      <c r="B2215" s="74">
        <v>27209</v>
      </c>
      <c r="C2215" s="35">
        <v>9.2592592592592601E-2</v>
      </c>
      <c r="D2215" s="35">
        <f t="shared" ca="1" si="569"/>
        <v>26</v>
      </c>
      <c r="E2215" s="35">
        <f t="shared" ca="1" si="570"/>
        <v>8.2740958548173696E-4</v>
      </c>
      <c r="F2215" s="35">
        <f ca="1">E2215*'Input Sheet'!$D$2/SUM(OFFSET($E$4,0,0,'Input Sheet'!$D$2))</f>
        <v>0.38590326581232098</v>
      </c>
      <c r="G2215" s="35">
        <f t="shared" si="571"/>
        <v>2.4132997640812501</v>
      </c>
      <c r="H2215" s="35">
        <f t="shared" si="572"/>
        <v>4</v>
      </c>
      <c r="J2215" s="19">
        <v>2212</v>
      </c>
      <c r="K2215" s="30" t="str">
        <f t="shared" si="573"/>
        <v/>
      </c>
      <c r="L2215" s="77" t="str">
        <f t="shared" si="574"/>
        <v/>
      </c>
      <c r="M2215" s="27" t="str">
        <f t="shared" si="580"/>
        <v/>
      </c>
      <c r="N2215" s="22" t="str">
        <f t="shared" si="575"/>
        <v/>
      </c>
      <c r="O2215" s="28" t="str">
        <f t="shared" ca="1" si="576"/>
        <v/>
      </c>
      <c r="P2215" s="28" t="str">
        <f t="shared" ca="1" si="577"/>
        <v/>
      </c>
      <c r="Q2215" s="20" t="str">
        <f ca="1">IF(O2215="","",SUM($P$4:$P2215))</f>
        <v/>
      </c>
      <c r="R2215" s="28" t="e">
        <f t="shared" si="581"/>
        <v>#N/A</v>
      </c>
      <c r="S2215" s="77">
        <f ca="1">SUM(L$4:L2215)</f>
        <v>2.0942968194393936</v>
      </c>
      <c r="T2215" s="80">
        <f t="shared" ca="1" si="578"/>
        <v>1</v>
      </c>
      <c r="U2215" s="80" t="e">
        <f t="shared" ca="1" si="579"/>
        <v>#N/A</v>
      </c>
      <c r="V2215" s="2"/>
      <c r="W2215" s="2"/>
      <c r="X2215" s="2"/>
      <c r="Y2215" s="2"/>
      <c r="AB2215" s="6"/>
      <c r="AC2215" s="6"/>
    </row>
    <row r="2216" spans="1:29">
      <c r="A2216" s="74">
        <v>2.2201080880400501</v>
      </c>
      <c r="B2216" s="74">
        <v>27212</v>
      </c>
      <c r="C2216" s="35">
        <v>0</v>
      </c>
      <c r="D2216" s="35">
        <f t="shared" ca="1" si="569"/>
        <v>22</v>
      </c>
      <c r="E2216" s="35">
        <f t="shared" ca="1" si="570"/>
        <v>6.717582773218062E-4</v>
      </c>
      <c r="F2216" s="35">
        <f ca="1">E2216*'Input Sheet'!$D$2/SUM(OFFSET($E$4,0,0,'Input Sheet'!$D$2))</f>
        <v>0.31330760194663687</v>
      </c>
      <c r="G2216" s="35" t="str">
        <f t="shared" si="571"/>
        <v/>
      </c>
      <c r="H2216" s="35" t="str">
        <f t="shared" si="572"/>
        <v/>
      </c>
      <c r="J2216" s="19">
        <v>2213</v>
      </c>
      <c r="K2216" s="30" t="str">
        <f t="shared" si="573"/>
        <v/>
      </c>
      <c r="L2216" s="77" t="str">
        <f t="shared" si="574"/>
        <v/>
      </c>
      <c r="M2216" s="27" t="str">
        <f t="shared" si="580"/>
        <v/>
      </c>
      <c r="N2216" s="22" t="str">
        <f t="shared" si="575"/>
        <v/>
      </c>
      <c r="O2216" s="28" t="str">
        <f t="shared" ca="1" si="576"/>
        <v/>
      </c>
      <c r="P2216" s="28" t="str">
        <f t="shared" ca="1" si="577"/>
        <v/>
      </c>
      <c r="Q2216" s="20" t="str">
        <f ca="1">IF(O2216="","",SUM($P$4:$P2216))</f>
        <v/>
      </c>
      <c r="R2216" s="28" t="e">
        <f t="shared" si="581"/>
        <v>#N/A</v>
      </c>
      <c r="S2216" s="77">
        <f ca="1">SUM(L$4:L2216)</f>
        <v>2.0942968194393936</v>
      </c>
      <c r="T2216" s="80">
        <f t="shared" ca="1" si="578"/>
        <v>1</v>
      </c>
      <c r="U2216" s="80" t="e">
        <f t="shared" ca="1" si="579"/>
        <v>#N/A</v>
      </c>
      <c r="V2216" s="2"/>
      <c r="W2216" s="2"/>
      <c r="X2216" s="2"/>
      <c r="Y2216" s="2"/>
      <c r="AB2216" s="6"/>
      <c r="AC2216" s="6"/>
    </row>
    <row r="2217" spans="1:29">
      <c r="A2217" s="74">
        <v>1.3979400086720399</v>
      </c>
      <c r="B2217" s="74">
        <v>27218</v>
      </c>
      <c r="C2217" s="35">
        <v>0</v>
      </c>
      <c r="D2217" s="35">
        <f t="shared" ca="1" si="569"/>
        <v>5</v>
      </c>
      <c r="E2217" s="35">
        <f t="shared" ca="1" si="570"/>
        <v>1.0438090155308067E-2</v>
      </c>
      <c r="F2217" s="35">
        <f ca="1">E2217*'Input Sheet'!$D$2/SUM(OFFSET($E$4,0,0,'Input Sheet'!$D$2))</f>
        <v>4.8683181225554346</v>
      </c>
      <c r="G2217" s="35" t="str">
        <f t="shared" si="571"/>
        <v/>
      </c>
      <c r="H2217" s="35" t="str">
        <f t="shared" si="572"/>
        <v/>
      </c>
      <c r="J2217" s="19">
        <v>2214</v>
      </c>
      <c r="K2217" s="30" t="str">
        <f t="shared" si="573"/>
        <v/>
      </c>
      <c r="L2217" s="77" t="str">
        <f t="shared" si="574"/>
        <v/>
      </c>
      <c r="M2217" s="27" t="str">
        <f t="shared" si="580"/>
        <v/>
      </c>
      <c r="N2217" s="22" t="str">
        <f t="shared" si="575"/>
        <v/>
      </c>
      <c r="O2217" s="28" t="str">
        <f t="shared" ca="1" si="576"/>
        <v/>
      </c>
      <c r="P2217" s="28" t="str">
        <f t="shared" ca="1" si="577"/>
        <v/>
      </c>
      <c r="Q2217" s="20" t="str">
        <f ca="1">IF(O2217="","",SUM($P$4:$P2217))</f>
        <v/>
      </c>
      <c r="R2217" s="28" t="e">
        <f t="shared" si="581"/>
        <v>#N/A</v>
      </c>
      <c r="S2217" s="77">
        <f ca="1">SUM(L$4:L2217)</f>
        <v>2.0942968194393936</v>
      </c>
      <c r="T2217" s="80">
        <f t="shared" ca="1" si="578"/>
        <v>1</v>
      </c>
      <c r="U2217" s="80" t="e">
        <f t="shared" ca="1" si="579"/>
        <v>#N/A</v>
      </c>
      <c r="V2217" s="2"/>
      <c r="W2217" s="2"/>
      <c r="X2217" s="2"/>
      <c r="Y2217" s="2"/>
      <c r="AB2217" s="6"/>
      <c r="AC2217" s="6"/>
    </row>
    <row r="2218" spans="1:29">
      <c r="A2218" s="74">
        <v>2.3692158574101398</v>
      </c>
      <c r="B2218" s="74">
        <v>27220</v>
      </c>
      <c r="C2218" s="35">
        <v>0</v>
      </c>
      <c r="D2218" s="35">
        <f t="shared" ca="1" si="569"/>
        <v>25</v>
      </c>
      <c r="E2218" s="35">
        <f t="shared" ca="1" si="570"/>
        <v>7.2564263111767296E-4</v>
      </c>
      <c r="F2218" s="35">
        <f ca="1">E2218*'Input Sheet'!$D$2/SUM(OFFSET($E$4,0,0,'Input Sheet'!$D$2))</f>
        <v>0.33843922777123336</v>
      </c>
      <c r="G2218" s="35" t="str">
        <f t="shared" si="571"/>
        <v/>
      </c>
      <c r="H2218" s="35" t="str">
        <f t="shared" si="572"/>
        <v/>
      </c>
      <c r="J2218" s="19">
        <v>2215</v>
      </c>
      <c r="K2218" s="30" t="str">
        <f t="shared" si="573"/>
        <v/>
      </c>
      <c r="L2218" s="77" t="str">
        <f t="shared" si="574"/>
        <v/>
      </c>
      <c r="M2218" s="27" t="str">
        <f t="shared" si="580"/>
        <v/>
      </c>
      <c r="N2218" s="22" t="str">
        <f t="shared" si="575"/>
        <v/>
      </c>
      <c r="O2218" s="28" t="str">
        <f t="shared" ca="1" si="576"/>
        <v/>
      </c>
      <c r="P2218" s="28" t="str">
        <f t="shared" ca="1" si="577"/>
        <v/>
      </c>
      <c r="Q2218" s="20" t="str">
        <f ca="1">IF(O2218="","",SUM($P$4:$P2218))</f>
        <v/>
      </c>
      <c r="R2218" s="28" t="e">
        <f t="shared" si="581"/>
        <v>#N/A</v>
      </c>
      <c r="S2218" s="77">
        <f ca="1">SUM(L$4:L2218)</f>
        <v>2.0942968194393936</v>
      </c>
      <c r="T2218" s="80">
        <f t="shared" ca="1" si="578"/>
        <v>1</v>
      </c>
      <c r="U2218" s="80" t="e">
        <f t="shared" ca="1" si="579"/>
        <v>#N/A</v>
      </c>
      <c r="V2218" s="2"/>
      <c r="W2218" s="2"/>
      <c r="X2218" s="2"/>
      <c r="Y2218" s="2"/>
      <c r="AB2218" s="6"/>
      <c r="AC2218" s="6"/>
    </row>
    <row r="2219" spans="1:29">
      <c r="A2219" s="74">
        <v>3.0480531731156102</v>
      </c>
      <c r="B2219" s="74">
        <v>27224</v>
      </c>
      <c r="C2219" s="35">
        <v>0</v>
      </c>
      <c r="D2219" s="35">
        <f t="shared" ca="1" si="569"/>
        <v>39</v>
      </c>
      <c r="E2219" s="35">
        <f t="shared" ca="1" si="570"/>
        <v>2.0559874548334071E-3</v>
      </c>
      <c r="F2219" s="35">
        <f ca="1">E2219*'Input Sheet'!$D$2/SUM(OFFSET($E$4,0,0,'Input Sheet'!$D$2))</f>
        <v>0.95891114535182798</v>
      </c>
      <c r="G2219" s="35" t="str">
        <f t="shared" si="571"/>
        <v/>
      </c>
      <c r="H2219" s="35" t="str">
        <f t="shared" si="572"/>
        <v/>
      </c>
      <c r="J2219" s="19">
        <v>2216</v>
      </c>
      <c r="K2219" s="30" t="str">
        <f t="shared" si="573"/>
        <v/>
      </c>
      <c r="L2219" s="77" t="str">
        <f t="shared" si="574"/>
        <v/>
      </c>
      <c r="M2219" s="27" t="str">
        <f t="shared" si="580"/>
        <v/>
      </c>
      <c r="N2219" s="22" t="str">
        <f t="shared" si="575"/>
        <v/>
      </c>
      <c r="O2219" s="28" t="str">
        <f t="shared" ca="1" si="576"/>
        <v/>
      </c>
      <c r="P2219" s="28" t="str">
        <f t="shared" ca="1" si="577"/>
        <v/>
      </c>
      <c r="Q2219" s="20" t="str">
        <f ca="1">IF(O2219="","",SUM($P$4:$P2219))</f>
        <v/>
      </c>
      <c r="R2219" s="28" t="e">
        <f t="shared" si="581"/>
        <v>#N/A</v>
      </c>
      <c r="S2219" s="77">
        <f ca="1">SUM(L$4:L2219)</f>
        <v>2.0942968194393936</v>
      </c>
      <c r="T2219" s="80">
        <f t="shared" ca="1" si="578"/>
        <v>1</v>
      </c>
      <c r="U2219" s="80" t="e">
        <f t="shared" ca="1" si="579"/>
        <v>#N/A</v>
      </c>
      <c r="V2219" s="2"/>
      <c r="W2219" s="2"/>
      <c r="X2219" s="2"/>
      <c r="Y2219" s="2"/>
      <c r="AB2219" s="6"/>
      <c r="AC2219" s="6"/>
    </row>
    <row r="2220" spans="1:29">
      <c r="A2220" s="74">
        <v>2.3502480183341601</v>
      </c>
      <c r="B2220" s="74">
        <v>27226</v>
      </c>
      <c r="C2220" s="35">
        <v>0</v>
      </c>
      <c r="D2220" s="35">
        <f t="shared" ca="1" si="569"/>
        <v>25</v>
      </c>
      <c r="E2220" s="35">
        <f t="shared" ca="1" si="570"/>
        <v>7.2564263111767296E-4</v>
      </c>
      <c r="F2220" s="35">
        <f ca="1">E2220*'Input Sheet'!$D$2/SUM(OFFSET($E$4,0,0,'Input Sheet'!$D$2))</f>
        <v>0.33843922777123336</v>
      </c>
      <c r="G2220" s="35" t="str">
        <f t="shared" si="571"/>
        <v/>
      </c>
      <c r="H2220" s="35" t="str">
        <f t="shared" si="572"/>
        <v/>
      </c>
      <c r="J2220" s="19">
        <v>2217</v>
      </c>
      <c r="K2220" s="30" t="str">
        <f t="shared" si="573"/>
        <v/>
      </c>
      <c r="L2220" s="77" t="str">
        <f t="shared" si="574"/>
        <v/>
      </c>
      <c r="M2220" s="27" t="str">
        <f t="shared" si="580"/>
        <v/>
      </c>
      <c r="N2220" s="22" t="str">
        <f t="shared" si="575"/>
        <v/>
      </c>
      <c r="O2220" s="28" t="str">
        <f t="shared" ca="1" si="576"/>
        <v/>
      </c>
      <c r="P2220" s="28" t="str">
        <f t="shared" ca="1" si="577"/>
        <v/>
      </c>
      <c r="Q2220" s="20" t="str">
        <f ca="1">IF(O2220="","",SUM($P$4:$P2220))</f>
        <v/>
      </c>
      <c r="R2220" s="28" t="e">
        <f t="shared" si="581"/>
        <v>#N/A</v>
      </c>
      <c r="S2220" s="77">
        <f ca="1">SUM(L$4:L2220)</f>
        <v>2.0942968194393936</v>
      </c>
      <c r="T2220" s="80">
        <f t="shared" ca="1" si="578"/>
        <v>1</v>
      </c>
      <c r="U2220" s="80" t="e">
        <f t="shared" ca="1" si="579"/>
        <v>#N/A</v>
      </c>
      <c r="V2220" s="2"/>
      <c r="W2220" s="2"/>
      <c r="X2220" s="2"/>
      <c r="Y2220" s="2"/>
      <c r="AB2220" s="6"/>
      <c r="AC2220" s="6"/>
    </row>
    <row r="2221" spans="1:29">
      <c r="A2221" s="74">
        <v>2.8149131812750698</v>
      </c>
      <c r="B2221" s="74">
        <v>27228</v>
      </c>
      <c r="C2221" s="35">
        <v>0</v>
      </c>
      <c r="D2221" s="35">
        <f t="shared" ca="1" si="569"/>
        <v>34</v>
      </c>
      <c r="E2221" s="35">
        <f t="shared" ca="1" si="570"/>
        <v>1.3846446124388249E-3</v>
      </c>
      <c r="F2221" s="35">
        <f ca="1">E2221*'Input Sheet'!$D$2/SUM(OFFSET($E$4,0,0,'Input Sheet'!$D$2))</f>
        <v>0.64579730197163909</v>
      </c>
      <c r="G2221" s="35" t="str">
        <f t="shared" si="571"/>
        <v/>
      </c>
      <c r="H2221" s="35" t="str">
        <f t="shared" si="572"/>
        <v/>
      </c>
      <c r="J2221" s="19">
        <v>2218</v>
      </c>
      <c r="K2221" s="30" t="str">
        <f t="shared" si="573"/>
        <v/>
      </c>
      <c r="L2221" s="77" t="str">
        <f t="shared" si="574"/>
        <v/>
      </c>
      <c r="M2221" s="27" t="str">
        <f t="shared" si="580"/>
        <v/>
      </c>
      <c r="N2221" s="22" t="str">
        <f t="shared" si="575"/>
        <v/>
      </c>
      <c r="O2221" s="28" t="str">
        <f t="shared" ca="1" si="576"/>
        <v/>
      </c>
      <c r="P2221" s="28" t="str">
        <f t="shared" ca="1" si="577"/>
        <v/>
      </c>
      <c r="Q2221" s="20" t="str">
        <f ca="1">IF(O2221="","",SUM($P$4:$P2221))</f>
        <v/>
      </c>
      <c r="R2221" s="28" t="e">
        <f t="shared" si="581"/>
        <v>#N/A</v>
      </c>
      <c r="S2221" s="77">
        <f ca="1">SUM(L$4:L2221)</f>
        <v>2.0942968194393936</v>
      </c>
      <c r="T2221" s="80">
        <f t="shared" ca="1" si="578"/>
        <v>1</v>
      </c>
      <c r="U2221" s="80" t="e">
        <f t="shared" ca="1" si="579"/>
        <v>#N/A</v>
      </c>
      <c r="V2221" s="2"/>
      <c r="W2221" s="2"/>
      <c r="X2221" s="2"/>
      <c r="Y2221" s="2"/>
      <c r="AB2221" s="6"/>
      <c r="AC2221" s="6"/>
    </row>
    <row r="2222" spans="1:29">
      <c r="A2222" s="74">
        <v>1.9731278535996999</v>
      </c>
      <c r="B2222" s="74">
        <v>27230</v>
      </c>
      <c r="C2222" s="35">
        <v>5.31914893617021E-3</v>
      </c>
      <c r="D2222" s="35">
        <f t="shared" ca="1" si="569"/>
        <v>17</v>
      </c>
      <c r="E2222" s="35">
        <f t="shared" ca="1" si="570"/>
        <v>1.8846551669306228E-3</v>
      </c>
      <c r="F2222" s="35">
        <f ca="1">E2222*'Input Sheet'!$D$2/SUM(OFFSET($E$4,0,0,'Input Sheet'!$D$2))</f>
        <v>0.8790018832391755</v>
      </c>
      <c r="G2222" s="35">
        <f t="shared" si="571"/>
        <v>1.9731278535996999</v>
      </c>
      <c r="H2222" s="35">
        <f t="shared" si="572"/>
        <v>7</v>
      </c>
      <c r="J2222" s="19">
        <v>2219</v>
      </c>
      <c r="K2222" s="30" t="str">
        <f t="shared" si="573"/>
        <v/>
      </c>
      <c r="L2222" s="77" t="str">
        <f t="shared" si="574"/>
        <v/>
      </c>
      <c r="M2222" s="27" t="str">
        <f t="shared" si="580"/>
        <v/>
      </c>
      <c r="N2222" s="22" t="str">
        <f t="shared" si="575"/>
        <v/>
      </c>
      <c r="O2222" s="28" t="str">
        <f t="shared" ca="1" si="576"/>
        <v/>
      </c>
      <c r="P2222" s="28" t="str">
        <f t="shared" ca="1" si="577"/>
        <v/>
      </c>
      <c r="Q2222" s="20" t="str">
        <f ca="1">IF(O2222="","",SUM($P$4:$P2222))</f>
        <v/>
      </c>
      <c r="R2222" s="28" t="e">
        <f t="shared" si="581"/>
        <v>#N/A</v>
      </c>
      <c r="S2222" s="77">
        <f ca="1">SUM(L$4:L2222)</f>
        <v>2.0942968194393936</v>
      </c>
      <c r="T2222" s="80">
        <f t="shared" ca="1" si="578"/>
        <v>1</v>
      </c>
      <c r="U2222" s="80" t="e">
        <f t="shared" ca="1" si="579"/>
        <v>#N/A</v>
      </c>
      <c r="V2222" s="2"/>
      <c r="W2222" s="2"/>
      <c r="X2222" s="2"/>
      <c r="Y2222" s="2"/>
      <c r="AB2222" s="6"/>
      <c r="AC2222" s="6"/>
    </row>
    <row r="2223" spans="1:29">
      <c r="A2223" s="74">
        <v>2.20682587603185</v>
      </c>
      <c r="B2223" s="74">
        <v>27249</v>
      </c>
      <c r="C2223" s="35">
        <v>0</v>
      </c>
      <c r="D2223" s="35">
        <f t="shared" ca="1" si="569"/>
        <v>22</v>
      </c>
      <c r="E2223" s="35">
        <f t="shared" ca="1" si="570"/>
        <v>6.717582773218062E-4</v>
      </c>
      <c r="F2223" s="35">
        <f ca="1">E2223*'Input Sheet'!$D$2/SUM(OFFSET($E$4,0,0,'Input Sheet'!$D$2))</f>
        <v>0.31330760194663687</v>
      </c>
      <c r="G2223" s="35" t="str">
        <f t="shared" si="571"/>
        <v/>
      </c>
      <c r="H2223" s="35" t="str">
        <f t="shared" si="572"/>
        <v/>
      </c>
      <c r="J2223" s="19">
        <v>2220</v>
      </c>
      <c r="K2223" s="30" t="str">
        <f t="shared" si="573"/>
        <v/>
      </c>
      <c r="L2223" s="77" t="str">
        <f t="shared" si="574"/>
        <v/>
      </c>
      <c r="M2223" s="27" t="str">
        <f t="shared" si="580"/>
        <v/>
      </c>
      <c r="N2223" s="22" t="str">
        <f t="shared" si="575"/>
        <v/>
      </c>
      <c r="O2223" s="28" t="str">
        <f t="shared" ca="1" si="576"/>
        <v/>
      </c>
      <c r="P2223" s="28" t="str">
        <f t="shared" ca="1" si="577"/>
        <v/>
      </c>
      <c r="Q2223" s="20" t="str">
        <f ca="1">IF(O2223="","",SUM($P$4:$P2223))</f>
        <v/>
      </c>
      <c r="R2223" s="28" t="e">
        <f t="shared" si="581"/>
        <v>#N/A</v>
      </c>
      <c r="S2223" s="77">
        <f ca="1">SUM(L$4:L2223)</f>
        <v>2.0942968194393936</v>
      </c>
      <c r="T2223" s="80">
        <f t="shared" ca="1" si="578"/>
        <v>1</v>
      </c>
      <c r="U2223" s="80" t="e">
        <f t="shared" ca="1" si="579"/>
        <v>#N/A</v>
      </c>
      <c r="V2223" s="2"/>
      <c r="W2223" s="2"/>
      <c r="X2223" s="2"/>
      <c r="Y2223" s="2"/>
      <c r="AB2223" s="6"/>
      <c r="AC2223" s="6"/>
    </row>
    <row r="2224" spans="1:29">
      <c r="A2224" s="74">
        <v>2.0569048513364701</v>
      </c>
      <c r="B2224" s="74">
        <v>27251</v>
      </c>
      <c r="C2224" s="35">
        <v>0</v>
      </c>
      <c r="D2224" s="35">
        <f t="shared" ca="1" si="569"/>
        <v>19</v>
      </c>
      <c r="E2224" s="35">
        <f t="shared" ca="1" si="570"/>
        <v>1.0051494223629991E-3</v>
      </c>
      <c r="F2224" s="35">
        <f ca="1">E2224*'Input Sheet'!$D$2/SUM(OFFSET($E$4,0,0,'Input Sheet'!$D$2))</f>
        <v>0.46880100439422701</v>
      </c>
      <c r="G2224" s="35" t="str">
        <f t="shared" si="571"/>
        <v/>
      </c>
      <c r="H2224" s="35" t="str">
        <f t="shared" si="572"/>
        <v/>
      </c>
      <c r="J2224" s="19">
        <v>2221</v>
      </c>
      <c r="K2224" s="30" t="str">
        <f t="shared" si="573"/>
        <v/>
      </c>
      <c r="L2224" s="77" t="str">
        <f t="shared" si="574"/>
        <v/>
      </c>
      <c r="M2224" s="27" t="str">
        <f t="shared" si="580"/>
        <v/>
      </c>
      <c r="N2224" s="22" t="str">
        <f t="shared" si="575"/>
        <v/>
      </c>
      <c r="O2224" s="28" t="str">
        <f t="shared" ca="1" si="576"/>
        <v/>
      </c>
      <c r="P2224" s="28" t="str">
        <f t="shared" ca="1" si="577"/>
        <v/>
      </c>
      <c r="Q2224" s="20" t="str">
        <f ca="1">IF(O2224="","",SUM($P$4:$P2224))</f>
        <v/>
      </c>
      <c r="R2224" s="28" t="e">
        <f t="shared" si="581"/>
        <v>#N/A</v>
      </c>
      <c r="S2224" s="77">
        <f ca="1">SUM(L$4:L2224)</f>
        <v>2.0942968194393936</v>
      </c>
      <c r="T2224" s="80">
        <f t="shared" ca="1" si="578"/>
        <v>1</v>
      </c>
      <c r="U2224" s="80" t="e">
        <f t="shared" ca="1" si="579"/>
        <v>#N/A</v>
      </c>
      <c r="V2224" s="2"/>
      <c r="W2224" s="2"/>
      <c r="X2224" s="2"/>
      <c r="Y2224" s="2"/>
      <c r="AB2224" s="6"/>
      <c r="AC2224" s="6"/>
    </row>
    <row r="2225" spans="1:29">
      <c r="A2225" s="74">
        <v>3.5892792212359703</v>
      </c>
      <c r="B2225" s="74">
        <v>27256</v>
      </c>
      <c r="C2225" s="35">
        <v>0</v>
      </c>
      <c r="D2225" s="35">
        <f t="shared" ca="1" si="569"/>
        <v>51</v>
      </c>
      <c r="E2225" s="35">
        <f t="shared" ca="1" si="570"/>
        <v>4.5231724006334947E-2</v>
      </c>
      <c r="F2225" s="35">
        <f ca="1">E2225*'Input Sheet'!$D$2/SUM(OFFSET($E$4,0,0,'Input Sheet'!$D$2))</f>
        <v>21.096045197740214</v>
      </c>
      <c r="G2225" s="35" t="str">
        <f t="shared" si="571"/>
        <v/>
      </c>
      <c r="H2225" s="35" t="str">
        <f t="shared" si="572"/>
        <v/>
      </c>
      <c r="J2225" s="19">
        <v>2222</v>
      </c>
      <c r="K2225" s="30" t="str">
        <f t="shared" si="573"/>
        <v/>
      </c>
      <c r="L2225" s="77" t="str">
        <f t="shared" si="574"/>
        <v/>
      </c>
      <c r="M2225" s="27" t="str">
        <f t="shared" si="580"/>
        <v/>
      </c>
      <c r="N2225" s="22" t="str">
        <f t="shared" si="575"/>
        <v/>
      </c>
      <c r="O2225" s="28" t="str">
        <f t="shared" ca="1" si="576"/>
        <v/>
      </c>
      <c r="P2225" s="28" t="str">
        <f t="shared" ca="1" si="577"/>
        <v/>
      </c>
      <c r="Q2225" s="20" t="str">
        <f ca="1">IF(O2225="","",SUM($P$4:$P2225))</f>
        <v/>
      </c>
      <c r="R2225" s="28" t="e">
        <f t="shared" si="581"/>
        <v>#N/A</v>
      </c>
      <c r="S2225" s="77">
        <f ca="1">SUM(L$4:L2225)</f>
        <v>2.0942968194393936</v>
      </c>
      <c r="T2225" s="80">
        <f t="shared" ca="1" si="578"/>
        <v>1</v>
      </c>
      <c r="U2225" s="80" t="e">
        <f t="shared" ca="1" si="579"/>
        <v>#N/A</v>
      </c>
      <c r="V2225" s="2"/>
      <c r="W2225" s="2"/>
      <c r="X2225" s="2"/>
      <c r="Y2225" s="2"/>
      <c r="AB2225" s="6"/>
      <c r="AC2225" s="6"/>
    </row>
    <row r="2226" spans="1:29">
      <c r="A2226" s="74">
        <v>3.6887756552728495</v>
      </c>
      <c r="B2226" s="74">
        <v>27258</v>
      </c>
      <c r="C2226" s="35">
        <v>0</v>
      </c>
      <c r="D2226" s="35">
        <f t="shared" ca="1" si="569"/>
        <v>53</v>
      </c>
      <c r="E2226" s="35">
        <f t="shared" ca="1" si="570"/>
        <v>1.6961896502375607E-2</v>
      </c>
      <c r="F2226" s="35">
        <f ca="1">E2226*'Input Sheet'!$D$2/SUM(OFFSET($E$4,0,0,'Input Sheet'!$D$2))</f>
        <v>7.9110169491525806</v>
      </c>
      <c r="G2226" s="35" t="str">
        <f t="shared" si="571"/>
        <v/>
      </c>
      <c r="H2226" s="35" t="str">
        <f t="shared" si="572"/>
        <v/>
      </c>
      <c r="J2226" s="19">
        <v>2223</v>
      </c>
      <c r="K2226" s="30" t="str">
        <f t="shared" si="573"/>
        <v/>
      </c>
      <c r="L2226" s="77" t="str">
        <f t="shared" si="574"/>
        <v/>
      </c>
      <c r="M2226" s="27" t="str">
        <f t="shared" si="580"/>
        <v/>
      </c>
      <c r="N2226" s="22" t="str">
        <f t="shared" si="575"/>
        <v/>
      </c>
      <c r="O2226" s="28" t="str">
        <f t="shared" ca="1" si="576"/>
        <v/>
      </c>
      <c r="P2226" s="28" t="str">
        <f t="shared" ca="1" si="577"/>
        <v/>
      </c>
      <c r="Q2226" s="20" t="str">
        <f ca="1">IF(O2226="","",SUM($P$4:$P2226))</f>
        <v/>
      </c>
      <c r="R2226" s="28" t="e">
        <f t="shared" si="581"/>
        <v>#N/A</v>
      </c>
      <c r="S2226" s="77">
        <f ca="1">SUM(L$4:L2226)</f>
        <v>2.0942968194393936</v>
      </c>
      <c r="T2226" s="80">
        <f t="shared" ca="1" si="578"/>
        <v>1</v>
      </c>
      <c r="U2226" s="80" t="e">
        <f t="shared" ca="1" si="579"/>
        <v>#N/A</v>
      </c>
      <c r="V2226" s="2"/>
      <c r="W2226" s="2"/>
      <c r="X2226" s="2"/>
      <c r="Y2226" s="2"/>
      <c r="AB2226" s="6"/>
      <c r="AC2226" s="6"/>
    </row>
    <row r="2227" spans="1:29">
      <c r="A2227" s="74">
        <v>3.0707764628434302</v>
      </c>
      <c r="B2227" s="74">
        <v>27260</v>
      </c>
      <c r="C2227" s="35">
        <v>0</v>
      </c>
      <c r="D2227" s="35">
        <f t="shared" ca="1" si="569"/>
        <v>40</v>
      </c>
      <c r="E2227" s="35">
        <f t="shared" ca="1" si="570"/>
        <v>1.8092689602533982E-3</v>
      </c>
      <c r="F2227" s="35">
        <f ca="1">E2227*'Input Sheet'!$D$2/SUM(OFFSET($E$4,0,0,'Input Sheet'!$D$2))</f>
        <v>0.84384180790960861</v>
      </c>
      <c r="G2227" s="35" t="str">
        <f t="shared" si="571"/>
        <v/>
      </c>
      <c r="H2227" s="35" t="str">
        <f t="shared" si="572"/>
        <v/>
      </c>
      <c r="J2227" s="19">
        <v>2224</v>
      </c>
      <c r="K2227" s="30" t="str">
        <f t="shared" si="573"/>
        <v/>
      </c>
      <c r="L2227" s="77" t="str">
        <f t="shared" si="574"/>
        <v/>
      </c>
      <c r="M2227" s="27" t="str">
        <f t="shared" si="580"/>
        <v/>
      </c>
      <c r="N2227" s="22" t="str">
        <f t="shared" si="575"/>
        <v/>
      </c>
      <c r="O2227" s="28" t="str">
        <f t="shared" ca="1" si="576"/>
        <v/>
      </c>
      <c r="P2227" s="28" t="str">
        <f t="shared" ca="1" si="577"/>
        <v/>
      </c>
      <c r="Q2227" s="20" t="str">
        <f ca="1">IF(O2227="","",SUM($P$4:$P2227))</f>
        <v/>
      </c>
      <c r="R2227" s="28" t="e">
        <f t="shared" si="581"/>
        <v>#N/A</v>
      </c>
      <c r="S2227" s="77">
        <f ca="1">SUM(L$4:L2227)</f>
        <v>2.0942968194393936</v>
      </c>
      <c r="T2227" s="80">
        <f t="shared" ca="1" si="578"/>
        <v>1</v>
      </c>
      <c r="U2227" s="80" t="e">
        <f t="shared" ca="1" si="579"/>
        <v>#N/A</v>
      </c>
      <c r="V2227" s="2"/>
      <c r="W2227" s="2"/>
      <c r="X2227" s="2"/>
      <c r="Y2227" s="2"/>
      <c r="AB2227" s="6"/>
      <c r="AC2227" s="6"/>
    </row>
    <row r="2228" spans="1:29">
      <c r="A2228" s="74">
        <v>3.0073209529227398</v>
      </c>
      <c r="B2228" s="74">
        <v>27261</v>
      </c>
      <c r="C2228" s="35">
        <v>0</v>
      </c>
      <c r="D2228" s="35">
        <f t="shared" ca="1" si="569"/>
        <v>38</v>
      </c>
      <c r="E2228" s="35">
        <f t="shared" ca="1" si="570"/>
        <v>1.5419905911250552E-3</v>
      </c>
      <c r="F2228" s="35">
        <f ca="1">E2228*'Input Sheet'!$D$2/SUM(OFFSET($E$4,0,0,'Input Sheet'!$D$2))</f>
        <v>0.71918335901387087</v>
      </c>
      <c r="G2228" s="35" t="str">
        <f t="shared" si="571"/>
        <v/>
      </c>
      <c r="H2228" s="35" t="str">
        <f t="shared" si="572"/>
        <v/>
      </c>
      <c r="J2228" s="19">
        <v>2225</v>
      </c>
      <c r="K2228" s="30" t="str">
        <f t="shared" si="573"/>
        <v/>
      </c>
      <c r="L2228" s="77" t="str">
        <f t="shared" si="574"/>
        <v/>
      </c>
      <c r="M2228" s="27" t="str">
        <f t="shared" si="580"/>
        <v/>
      </c>
      <c r="N2228" s="22" t="str">
        <f t="shared" si="575"/>
        <v/>
      </c>
      <c r="O2228" s="28" t="str">
        <f t="shared" ca="1" si="576"/>
        <v/>
      </c>
      <c r="P2228" s="28" t="str">
        <f t="shared" ca="1" si="577"/>
        <v/>
      </c>
      <c r="Q2228" s="20" t="str">
        <f ca="1">IF(O2228="","",SUM($P$4:$P2228))</f>
        <v/>
      </c>
      <c r="R2228" s="28" t="e">
        <f t="shared" si="581"/>
        <v>#N/A</v>
      </c>
      <c r="S2228" s="77">
        <f ca="1">SUM(L$4:L2228)</f>
        <v>2.0942968194393936</v>
      </c>
      <c r="T2228" s="80">
        <f t="shared" ca="1" si="578"/>
        <v>1</v>
      </c>
      <c r="U2228" s="80" t="e">
        <f t="shared" ca="1" si="579"/>
        <v>#N/A</v>
      </c>
      <c r="V2228" s="2"/>
      <c r="W2228" s="2"/>
      <c r="X2228" s="2"/>
      <c r="Y2228" s="2"/>
      <c r="AB2228" s="6"/>
      <c r="AC2228" s="6"/>
    </row>
    <row r="2229" spans="1:29">
      <c r="A2229" s="74">
        <v>3.1690863574870201</v>
      </c>
      <c r="B2229" s="74">
        <v>27265</v>
      </c>
      <c r="C2229" s="35">
        <v>0</v>
      </c>
      <c r="D2229" s="35">
        <f t="shared" ca="1" si="569"/>
        <v>42</v>
      </c>
      <c r="E2229" s="35">
        <f t="shared" ca="1" si="570"/>
        <v>2.1538916193492835E-3</v>
      </c>
      <c r="F2229" s="35">
        <f ca="1">E2229*'Input Sheet'!$D$2/SUM(OFFSET($E$4,0,0,'Input Sheet'!$D$2))</f>
        <v>1.0045735808447722</v>
      </c>
      <c r="G2229" s="35" t="str">
        <f t="shared" si="571"/>
        <v/>
      </c>
      <c r="H2229" s="35" t="str">
        <f t="shared" si="572"/>
        <v/>
      </c>
      <c r="J2229" s="19">
        <v>2226</v>
      </c>
      <c r="K2229" s="30" t="str">
        <f t="shared" si="573"/>
        <v/>
      </c>
      <c r="L2229" s="77" t="str">
        <f t="shared" si="574"/>
        <v/>
      </c>
      <c r="M2229" s="27" t="str">
        <f t="shared" si="580"/>
        <v/>
      </c>
      <c r="N2229" s="22" t="str">
        <f t="shared" si="575"/>
        <v/>
      </c>
      <c r="O2229" s="28" t="str">
        <f t="shared" ca="1" si="576"/>
        <v/>
      </c>
      <c r="P2229" s="28" t="str">
        <f t="shared" ca="1" si="577"/>
        <v/>
      </c>
      <c r="Q2229" s="20" t="str">
        <f ca="1">IF(O2229="","",SUM($P$4:$P2229))</f>
        <v/>
      </c>
      <c r="R2229" s="28" t="e">
        <f t="shared" si="581"/>
        <v>#N/A</v>
      </c>
      <c r="S2229" s="77">
        <f ca="1">SUM(L$4:L2229)</f>
        <v>2.0942968194393936</v>
      </c>
      <c r="T2229" s="80">
        <f t="shared" ca="1" si="578"/>
        <v>1</v>
      </c>
      <c r="U2229" s="80" t="e">
        <f t="shared" ca="1" si="579"/>
        <v>#N/A</v>
      </c>
      <c r="V2229" s="2"/>
      <c r="W2229" s="2"/>
      <c r="X2229" s="2"/>
      <c r="Y2229" s="2"/>
      <c r="AB2229" s="6"/>
      <c r="AC2229" s="6"/>
    </row>
    <row r="2230" spans="1:29">
      <c r="A2230" s="74">
        <v>2.7209857441537402</v>
      </c>
      <c r="B2230" s="74">
        <v>27267</v>
      </c>
      <c r="C2230" s="35">
        <v>0</v>
      </c>
      <c r="D2230" s="35">
        <f t="shared" ca="1" si="569"/>
        <v>32</v>
      </c>
      <c r="E2230" s="35">
        <f t="shared" ca="1" si="570"/>
        <v>9.4891728684618783E-4</v>
      </c>
      <c r="F2230" s="35">
        <f ca="1">E2230*'Input Sheet'!$D$2/SUM(OFFSET($E$4,0,0,'Input Sheet'!$D$2))</f>
        <v>0.44257437477776673</v>
      </c>
      <c r="G2230" s="35" t="str">
        <f t="shared" si="571"/>
        <v/>
      </c>
      <c r="H2230" s="35" t="str">
        <f t="shared" si="572"/>
        <v/>
      </c>
      <c r="J2230" s="19">
        <v>2227</v>
      </c>
      <c r="K2230" s="30" t="str">
        <f t="shared" si="573"/>
        <v/>
      </c>
      <c r="L2230" s="77" t="str">
        <f t="shared" si="574"/>
        <v/>
      </c>
      <c r="M2230" s="27" t="str">
        <f t="shared" si="580"/>
        <v/>
      </c>
      <c r="N2230" s="22" t="str">
        <f t="shared" si="575"/>
        <v/>
      </c>
      <c r="O2230" s="28" t="str">
        <f t="shared" ca="1" si="576"/>
        <v/>
      </c>
      <c r="P2230" s="28" t="str">
        <f t="shared" ca="1" si="577"/>
        <v/>
      </c>
      <c r="Q2230" s="20" t="str">
        <f ca="1">IF(O2230="","",SUM($P$4:$P2230))</f>
        <v/>
      </c>
      <c r="R2230" s="28" t="e">
        <f t="shared" si="581"/>
        <v>#N/A</v>
      </c>
      <c r="S2230" s="77">
        <f ca="1">SUM(L$4:L2230)</f>
        <v>2.0942968194393936</v>
      </c>
      <c r="T2230" s="80">
        <f t="shared" ca="1" si="578"/>
        <v>1</v>
      </c>
      <c r="U2230" s="80" t="e">
        <f t="shared" ca="1" si="579"/>
        <v>#N/A</v>
      </c>
      <c r="V2230" s="2"/>
      <c r="W2230" s="2"/>
      <c r="X2230" s="2"/>
      <c r="Y2230" s="2"/>
      <c r="AB2230" s="6"/>
      <c r="AC2230" s="6"/>
    </row>
    <row r="2231" spans="1:29">
      <c r="A2231" s="74">
        <v>3.0685568950723598</v>
      </c>
      <c r="B2231" s="74">
        <v>27269</v>
      </c>
      <c r="C2231" s="35">
        <v>0</v>
      </c>
      <c r="D2231" s="35">
        <f t="shared" ca="1" si="569"/>
        <v>40</v>
      </c>
      <c r="E2231" s="35">
        <f t="shared" ca="1" si="570"/>
        <v>1.8092689602533982E-3</v>
      </c>
      <c r="F2231" s="35">
        <f ca="1">E2231*'Input Sheet'!$D$2/SUM(OFFSET($E$4,0,0,'Input Sheet'!$D$2))</f>
        <v>0.84384180790960861</v>
      </c>
      <c r="G2231" s="35" t="str">
        <f t="shared" si="571"/>
        <v/>
      </c>
      <c r="H2231" s="35" t="str">
        <f t="shared" si="572"/>
        <v/>
      </c>
      <c r="J2231" s="19">
        <v>2228</v>
      </c>
      <c r="K2231" s="30" t="str">
        <f t="shared" si="573"/>
        <v/>
      </c>
      <c r="L2231" s="77" t="str">
        <f t="shared" si="574"/>
        <v/>
      </c>
      <c r="M2231" s="27" t="str">
        <f t="shared" si="580"/>
        <v/>
      </c>
      <c r="N2231" s="22" t="str">
        <f t="shared" si="575"/>
        <v/>
      </c>
      <c r="O2231" s="28" t="str">
        <f t="shared" ca="1" si="576"/>
        <v/>
      </c>
      <c r="P2231" s="28" t="str">
        <f t="shared" ca="1" si="577"/>
        <v/>
      </c>
      <c r="Q2231" s="20" t="str">
        <f ca="1">IF(O2231="","",SUM($P$4:$P2231))</f>
        <v/>
      </c>
      <c r="R2231" s="28" t="e">
        <f t="shared" si="581"/>
        <v>#N/A</v>
      </c>
      <c r="S2231" s="77">
        <f ca="1">SUM(L$4:L2231)</f>
        <v>2.0942968194393936</v>
      </c>
      <c r="T2231" s="80">
        <f t="shared" ca="1" si="578"/>
        <v>1</v>
      </c>
      <c r="U2231" s="80" t="e">
        <f t="shared" ca="1" si="579"/>
        <v>#N/A</v>
      </c>
      <c r="V2231" s="2"/>
      <c r="W2231" s="2"/>
      <c r="X2231" s="2"/>
      <c r="Y2231" s="2"/>
      <c r="AB2231" s="6"/>
      <c r="AC2231" s="6"/>
    </row>
    <row r="2232" spans="1:29">
      <c r="A2232" s="74">
        <v>3.0314084642516201</v>
      </c>
      <c r="B2232" s="74">
        <v>27271</v>
      </c>
      <c r="C2232" s="35">
        <v>0</v>
      </c>
      <c r="D2232" s="35">
        <f t="shared" ca="1" si="569"/>
        <v>39</v>
      </c>
      <c r="E2232" s="35">
        <f t="shared" ca="1" si="570"/>
        <v>2.0559874548334071E-3</v>
      </c>
      <c r="F2232" s="35">
        <f ca="1">E2232*'Input Sheet'!$D$2/SUM(OFFSET($E$4,0,0,'Input Sheet'!$D$2))</f>
        <v>0.95891114535182798</v>
      </c>
      <c r="G2232" s="35" t="str">
        <f t="shared" si="571"/>
        <v/>
      </c>
      <c r="H2232" s="35" t="str">
        <f t="shared" si="572"/>
        <v/>
      </c>
      <c r="J2232" s="19">
        <v>2229</v>
      </c>
      <c r="K2232" s="30" t="str">
        <f t="shared" si="573"/>
        <v/>
      </c>
      <c r="L2232" s="77" t="str">
        <f t="shared" si="574"/>
        <v/>
      </c>
      <c r="M2232" s="27" t="str">
        <f t="shared" si="580"/>
        <v/>
      </c>
      <c r="N2232" s="22" t="str">
        <f t="shared" si="575"/>
        <v/>
      </c>
      <c r="O2232" s="28" t="str">
        <f t="shared" ca="1" si="576"/>
        <v/>
      </c>
      <c r="P2232" s="28" t="str">
        <f t="shared" ca="1" si="577"/>
        <v/>
      </c>
      <c r="Q2232" s="20" t="str">
        <f ca="1">IF(O2232="","",SUM($P$4:$P2232))</f>
        <v/>
      </c>
      <c r="R2232" s="28" t="e">
        <f t="shared" si="581"/>
        <v>#N/A</v>
      </c>
      <c r="S2232" s="77">
        <f ca="1">SUM(L$4:L2232)</f>
        <v>2.0942968194393936</v>
      </c>
      <c r="T2232" s="80">
        <f t="shared" ca="1" si="578"/>
        <v>1</v>
      </c>
      <c r="U2232" s="80" t="e">
        <f t="shared" ca="1" si="579"/>
        <v>#N/A</v>
      </c>
      <c r="V2232" s="2"/>
      <c r="W2232" s="2"/>
      <c r="X2232" s="2"/>
      <c r="Y2232" s="2"/>
      <c r="AB2232" s="6"/>
      <c r="AC2232" s="6"/>
    </row>
    <row r="2233" spans="1:29">
      <c r="A2233" s="74">
        <v>3.04139268515822</v>
      </c>
      <c r="B2233" s="74">
        <v>27272</v>
      </c>
      <c r="C2233" s="35">
        <v>0</v>
      </c>
      <c r="D2233" s="35">
        <f t="shared" ca="1" si="569"/>
        <v>39</v>
      </c>
      <c r="E2233" s="35">
        <f t="shared" ca="1" si="570"/>
        <v>2.0559874548334071E-3</v>
      </c>
      <c r="F2233" s="35">
        <f ca="1">E2233*'Input Sheet'!$D$2/SUM(OFFSET($E$4,0,0,'Input Sheet'!$D$2))</f>
        <v>0.95891114535182798</v>
      </c>
      <c r="G2233" s="35" t="str">
        <f t="shared" si="571"/>
        <v/>
      </c>
      <c r="H2233" s="35" t="str">
        <f t="shared" si="572"/>
        <v/>
      </c>
      <c r="J2233" s="19">
        <v>2230</v>
      </c>
      <c r="K2233" s="30" t="str">
        <f t="shared" si="573"/>
        <v/>
      </c>
      <c r="L2233" s="77" t="str">
        <f t="shared" si="574"/>
        <v/>
      </c>
      <c r="M2233" s="27" t="str">
        <f t="shared" si="580"/>
        <v/>
      </c>
      <c r="N2233" s="22" t="str">
        <f t="shared" si="575"/>
        <v/>
      </c>
      <c r="O2233" s="28" t="str">
        <f t="shared" ca="1" si="576"/>
        <v/>
      </c>
      <c r="P2233" s="28" t="str">
        <f t="shared" ca="1" si="577"/>
        <v/>
      </c>
      <c r="Q2233" s="20" t="str">
        <f ca="1">IF(O2233="","",SUM($P$4:$P2233))</f>
        <v/>
      </c>
      <c r="R2233" s="28" t="e">
        <f t="shared" si="581"/>
        <v>#N/A</v>
      </c>
      <c r="S2233" s="77">
        <f ca="1">SUM(L$4:L2233)</f>
        <v>2.0942968194393936</v>
      </c>
      <c r="T2233" s="80">
        <f t="shared" ca="1" si="578"/>
        <v>1</v>
      </c>
      <c r="U2233" s="80" t="e">
        <f t="shared" ca="1" si="579"/>
        <v>#N/A</v>
      </c>
      <c r="V2233" s="2"/>
      <c r="W2233" s="2"/>
      <c r="X2233" s="2"/>
      <c r="Y2233" s="2"/>
      <c r="AB2233" s="6"/>
      <c r="AC2233" s="6"/>
    </row>
    <row r="2234" spans="1:29">
      <c r="A2234" s="74">
        <v>3.1102529173533999</v>
      </c>
      <c r="B2234" s="74">
        <v>27273</v>
      </c>
      <c r="C2234" s="35">
        <v>0</v>
      </c>
      <c r="D2234" s="35">
        <f t="shared" ca="1" si="569"/>
        <v>41</v>
      </c>
      <c r="E2234" s="35">
        <f t="shared" ca="1" si="570"/>
        <v>1.9955172355736006E-3</v>
      </c>
      <c r="F2234" s="35">
        <f ca="1">E2234*'Input Sheet'!$D$2/SUM(OFFSET($E$4,0,0,'Input Sheet'!$D$2))</f>
        <v>0.93070787637089158</v>
      </c>
      <c r="G2234" s="35" t="str">
        <f t="shared" si="571"/>
        <v/>
      </c>
      <c r="H2234" s="35" t="str">
        <f t="shared" si="572"/>
        <v/>
      </c>
      <c r="J2234" s="19">
        <v>2231</v>
      </c>
      <c r="K2234" s="30" t="str">
        <f t="shared" si="573"/>
        <v/>
      </c>
      <c r="L2234" s="77" t="str">
        <f t="shared" si="574"/>
        <v/>
      </c>
      <c r="M2234" s="27" t="str">
        <f t="shared" si="580"/>
        <v/>
      </c>
      <c r="N2234" s="22" t="str">
        <f t="shared" si="575"/>
        <v/>
      </c>
      <c r="O2234" s="28" t="str">
        <f t="shared" ca="1" si="576"/>
        <v/>
      </c>
      <c r="P2234" s="28" t="str">
        <f t="shared" ca="1" si="577"/>
        <v/>
      </c>
      <c r="Q2234" s="20" t="str">
        <f ca="1">IF(O2234="","",SUM($P$4:$P2234))</f>
        <v/>
      </c>
      <c r="R2234" s="28" t="e">
        <f t="shared" si="581"/>
        <v>#N/A</v>
      </c>
      <c r="S2234" s="77">
        <f ca="1">SUM(L$4:L2234)</f>
        <v>2.0942968194393936</v>
      </c>
      <c r="T2234" s="80">
        <f t="shared" ca="1" si="578"/>
        <v>1</v>
      </c>
      <c r="U2234" s="80" t="e">
        <f t="shared" ca="1" si="579"/>
        <v>#N/A</v>
      </c>
      <c r="V2234" s="2"/>
      <c r="W2234" s="2"/>
      <c r="X2234" s="2"/>
      <c r="Y2234" s="2"/>
      <c r="AB2234" s="6"/>
      <c r="AC2234" s="6"/>
    </row>
    <row r="2235" spans="1:29">
      <c r="A2235" s="74">
        <v>3.1598678470925701</v>
      </c>
      <c r="B2235" s="74">
        <v>27274</v>
      </c>
      <c r="C2235" s="35">
        <v>0</v>
      </c>
      <c r="D2235" s="35">
        <f t="shared" ca="1" si="569"/>
        <v>42</v>
      </c>
      <c r="E2235" s="35">
        <f t="shared" ca="1" si="570"/>
        <v>2.1538916193492835E-3</v>
      </c>
      <c r="F2235" s="35">
        <f ca="1">E2235*'Input Sheet'!$D$2/SUM(OFFSET($E$4,0,0,'Input Sheet'!$D$2))</f>
        <v>1.0045735808447722</v>
      </c>
      <c r="G2235" s="35" t="str">
        <f t="shared" si="571"/>
        <v/>
      </c>
      <c r="H2235" s="35" t="str">
        <f t="shared" si="572"/>
        <v/>
      </c>
      <c r="J2235" s="19">
        <v>2232</v>
      </c>
      <c r="K2235" s="30" t="str">
        <f t="shared" si="573"/>
        <v/>
      </c>
      <c r="L2235" s="77" t="str">
        <f t="shared" si="574"/>
        <v/>
      </c>
      <c r="M2235" s="27" t="str">
        <f t="shared" si="580"/>
        <v/>
      </c>
      <c r="N2235" s="22" t="str">
        <f t="shared" si="575"/>
        <v/>
      </c>
      <c r="O2235" s="28" t="str">
        <f t="shared" ca="1" si="576"/>
        <v/>
      </c>
      <c r="P2235" s="28" t="str">
        <f t="shared" ca="1" si="577"/>
        <v/>
      </c>
      <c r="Q2235" s="20" t="str">
        <f ca="1">IF(O2235="","",SUM($P$4:$P2235))</f>
        <v/>
      </c>
      <c r="R2235" s="28" t="e">
        <f t="shared" si="581"/>
        <v>#N/A</v>
      </c>
      <c r="S2235" s="77">
        <f ca="1">SUM(L$4:L2235)</f>
        <v>2.0942968194393936</v>
      </c>
      <c r="T2235" s="80">
        <f t="shared" ca="1" si="578"/>
        <v>1</v>
      </c>
      <c r="U2235" s="80" t="e">
        <f t="shared" ca="1" si="579"/>
        <v>#N/A</v>
      </c>
      <c r="V2235" s="2"/>
      <c r="W2235" s="2"/>
      <c r="X2235" s="2"/>
      <c r="Y2235" s="2"/>
      <c r="AB2235" s="6"/>
      <c r="AC2235" s="6"/>
    </row>
    <row r="2236" spans="1:29">
      <c r="A2236" s="74">
        <v>3.1264561134318001</v>
      </c>
      <c r="B2236" s="74">
        <v>27276</v>
      </c>
      <c r="C2236" s="35">
        <v>0</v>
      </c>
      <c r="D2236" s="35">
        <f t="shared" ca="1" si="569"/>
        <v>41</v>
      </c>
      <c r="E2236" s="35">
        <f t="shared" ca="1" si="570"/>
        <v>1.9955172355736006E-3</v>
      </c>
      <c r="F2236" s="35">
        <f ca="1">E2236*'Input Sheet'!$D$2/SUM(OFFSET($E$4,0,0,'Input Sheet'!$D$2))</f>
        <v>0.93070787637089158</v>
      </c>
      <c r="G2236" s="35" t="str">
        <f t="shared" si="571"/>
        <v/>
      </c>
      <c r="H2236" s="35" t="str">
        <f t="shared" si="572"/>
        <v/>
      </c>
      <c r="J2236" s="19">
        <v>2233</v>
      </c>
      <c r="K2236" s="30" t="str">
        <f t="shared" si="573"/>
        <v/>
      </c>
      <c r="L2236" s="77" t="str">
        <f t="shared" si="574"/>
        <v/>
      </c>
      <c r="M2236" s="27" t="str">
        <f t="shared" si="580"/>
        <v/>
      </c>
      <c r="N2236" s="22" t="str">
        <f t="shared" si="575"/>
        <v/>
      </c>
      <c r="O2236" s="28" t="str">
        <f t="shared" ca="1" si="576"/>
        <v/>
      </c>
      <c r="P2236" s="28" t="str">
        <f t="shared" ca="1" si="577"/>
        <v/>
      </c>
      <c r="Q2236" s="20" t="str">
        <f ca="1">IF(O2236="","",SUM($P$4:$P2236))</f>
        <v/>
      </c>
      <c r="R2236" s="28" t="e">
        <f t="shared" si="581"/>
        <v>#N/A</v>
      </c>
      <c r="S2236" s="77">
        <f ca="1">SUM(L$4:L2236)</f>
        <v>2.0942968194393936</v>
      </c>
      <c r="T2236" s="80">
        <f t="shared" ca="1" si="578"/>
        <v>1</v>
      </c>
      <c r="U2236" s="80" t="e">
        <f t="shared" ca="1" si="579"/>
        <v>#N/A</v>
      </c>
      <c r="V2236" s="2"/>
      <c r="W2236" s="2"/>
      <c r="X2236" s="2"/>
      <c r="Y2236" s="2"/>
      <c r="AB2236" s="6"/>
      <c r="AC2236" s="6"/>
    </row>
    <row r="2237" spans="1:29">
      <c r="A2237" s="74">
        <v>3.1467480136306398</v>
      </c>
      <c r="B2237" s="74">
        <v>27277</v>
      </c>
      <c r="C2237" s="35">
        <v>0</v>
      </c>
      <c r="D2237" s="35">
        <f t="shared" ca="1" si="569"/>
        <v>41</v>
      </c>
      <c r="E2237" s="35">
        <f t="shared" ca="1" si="570"/>
        <v>1.9955172355736006E-3</v>
      </c>
      <c r="F2237" s="35">
        <f ca="1">E2237*'Input Sheet'!$D$2/SUM(OFFSET($E$4,0,0,'Input Sheet'!$D$2))</f>
        <v>0.93070787637089158</v>
      </c>
      <c r="G2237" s="35" t="str">
        <f t="shared" si="571"/>
        <v/>
      </c>
      <c r="H2237" s="35" t="str">
        <f t="shared" si="572"/>
        <v/>
      </c>
      <c r="J2237" s="19">
        <v>2234</v>
      </c>
      <c r="K2237" s="30" t="str">
        <f t="shared" si="573"/>
        <v/>
      </c>
      <c r="L2237" s="77" t="str">
        <f t="shared" si="574"/>
        <v/>
      </c>
      <c r="M2237" s="27" t="str">
        <f t="shared" si="580"/>
        <v/>
      </c>
      <c r="N2237" s="22" t="str">
        <f t="shared" si="575"/>
        <v/>
      </c>
      <c r="O2237" s="28" t="str">
        <f t="shared" ca="1" si="576"/>
        <v/>
      </c>
      <c r="P2237" s="28" t="str">
        <f t="shared" ca="1" si="577"/>
        <v/>
      </c>
      <c r="Q2237" s="20" t="str">
        <f ca="1">IF(O2237="","",SUM($P$4:$P2237))</f>
        <v/>
      </c>
      <c r="R2237" s="28" t="e">
        <f t="shared" si="581"/>
        <v>#N/A</v>
      </c>
      <c r="S2237" s="77">
        <f ca="1">SUM(L$4:L2237)</f>
        <v>2.0942968194393936</v>
      </c>
      <c r="T2237" s="80">
        <f t="shared" ca="1" si="578"/>
        <v>1</v>
      </c>
      <c r="U2237" s="80" t="e">
        <f t="shared" ca="1" si="579"/>
        <v>#N/A</v>
      </c>
      <c r="V2237" s="2"/>
      <c r="W2237" s="2"/>
      <c r="X2237" s="2"/>
      <c r="Y2237" s="2"/>
      <c r="AB2237" s="6"/>
      <c r="AC2237" s="6"/>
    </row>
    <row r="2238" spans="1:29">
      <c r="A2238" s="74">
        <v>3.1504494094608799</v>
      </c>
      <c r="B2238" s="74">
        <v>27278</v>
      </c>
      <c r="C2238" s="35">
        <v>0</v>
      </c>
      <c r="D2238" s="35">
        <f t="shared" ca="1" si="569"/>
        <v>41</v>
      </c>
      <c r="E2238" s="35">
        <f t="shared" ca="1" si="570"/>
        <v>1.9955172355736006E-3</v>
      </c>
      <c r="F2238" s="35">
        <f ca="1">E2238*'Input Sheet'!$D$2/SUM(OFFSET($E$4,0,0,'Input Sheet'!$D$2))</f>
        <v>0.93070787637089158</v>
      </c>
      <c r="G2238" s="35" t="str">
        <f t="shared" si="571"/>
        <v/>
      </c>
      <c r="H2238" s="35" t="str">
        <f t="shared" si="572"/>
        <v/>
      </c>
      <c r="J2238" s="19">
        <v>2235</v>
      </c>
      <c r="K2238" s="30" t="str">
        <f t="shared" si="573"/>
        <v/>
      </c>
      <c r="L2238" s="77" t="str">
        <f t="shared" si="574"/>
        <v/>
      </c>
      <c r="M2238" s="27" t="str">
        <f t="shared" si="580"/>
        <v/>
      </c>
      <c r="N2238" s="22" t="str">
        <f t="shared" si="575"/>
        <v/>
      </c>
      <c r="O2238" s="28" t="str">
        <f t="shared" ca="1" si="576"/>
        <v/>
      </c>
      <c r="P2238" s="28" t="str">
        <f t="shared" ca="1" si="577"/>
        <v/>
      </c>
      <c r="Q2238" s="20" t="str">
        <f ca="1">IF(O2238="","",SUM($P$4:$P2238))</f>
        <v/>
      </c>
      <c r="R2238" s="28" t="e">
        <f t="shared" si="581"/>
        <v>#N/A</v>
      </c>
      <c r="S2238" s="77">
        <f ca="1">SUM(L$4:L2238)</f>
        <v>2.0942968194393936</v>
      </c>
      <c r="T2238" s="80">
        <f t="shared" ca="1" si="578"/>
        <v>1</v>
      </c>
      <c r="U2238" s="80" t="e">
        <f t="shared" ca="1" si="579"/>
        <v>#N/A</v>
      </c>
      <c r="V2238" s="2"/>
      <c r="W2238" s="2"/>
      <c r="X2238" s="2"/>
      <c r="Y2238" s="2"/>
      <c r="AB2238" s="6"/>
      <c r="AC2238" s="6"/>
    </row>
    <row r="2239" spans="1:29">
      <c r="A2239" s="74">
        <v>3.1559430179718402</v>
      </c>
      <c r="B2239" s="74">
        <v>27279</v>
      </c>
      <c r="C2239" s="35">
        <v>0</v>
      </c>
      <c r="D2239" s="35">
        <f t="shared" ca="1" si="569"/>
        <v>42</v>
      </c>
      <c r="E2239" s="35">
        <f t="shared" ca="1" si="570"/>
        <v>2.1538916193492835E-3</v>
      </c>
      <c r="F2239" s="35">
        <f ca="1">E2239*'Input Sheet'!$D$2/SUM(OFFSET($E$4,0,0,'Input Sheet'!$D$2))</f>
        <v>1.0045735808447722</v>
      </c>
      <c r="G2239" s="35" t="str">
        <f t="shared" si="571"/>
        <v/>
      </c>
      <c r="H2239" s="35" t="str">
        <f t="shared" si="572"/>
        <v/>
      </c>
      <c r="J2239" s="19">
        <v>2236</v>
      </c>
      <c r="K2239" s="30" t="str">
        <f t="shared" si="573"/>
        <v/>
      </c>
      <c r="L2239" s="77" t="str">
        <f t="shared" si="574"/>
        <v/>
      </c>
      <c r="M2239" s="27" t="str">
        <f t="shared" si="580"/>
        <v/>
      </c>
      <c r="N2239" s="22" t="str">
        <f t="shared" si="575"/>
        <v/>
      </c>
      <c r="O2239" s="28" t="str">
        <f t="shared" ca="1" si="576"/>
        <v/>
      </c>
      <c r="P2239" s="28" t="str">
        <f t="shared" ca="1" si="577"/>
        <v/>
      </c>
      <c r="Q2239" s="20" t="str">
        <f ca="1">IF(O2239="","",SUM($P$4:$P2239))</f>
        <v/>
      </c>
      <c r="R2239" s="28" t="e">
        <f t="shared" si="581"/>
        <v>#N/A</v>
      </c>
      <c r="S2239" s="77">
        <f ca="1">SUM(L$4:L2239)</f>
        <v>2.0942968194393936</v>
      </c>
      <c r="T2239" s="80">
        <f t="shared" ca="1" si="578"/>
        <v>1</v>
      </c>
      <c r="U2239" s="80" t="e">
        <f t="shared" ca="1" si="579"/>
        <v>#N/A</v>
      </c>
      <c r="V2239" s="2"/>
      <c r="W2239" s="2"/>
      <c r="X2239" s="2"/>
      <c r="Y2239" s="2"/>
      <c r="AB2239" s="6"/>
      <c r="AC2239" s="6"/>
    </row>
    <row r="2240" spans="1:29">
      <c r="A2240" s="74">
        <v>3.1401936785786302</v>
      </c>
      <c r="B2240" s="74">
        <v>27280</v>
      </c>
      <c r="C2240" s="35">
        <v>0</v>
      </c>
      <c r="D2240" s="35">
        <f t="shared" ca="1" si="569"/>
        <v>41</v>
      </c>
      <c r="E2240" s="35">
        <f t="shared" ca="1" si="570"/>
        <v>1.9955172355736006E-3</v>
      </c>
      <c r="F2240" s="35">
        <f ca="1">E2240*'Input Sheet'!$D$2/SUM(OFFSET($E$4,0,0,'Input Sheet'!$D$2))</f>
        <v>0.93070787637089158</v>
      </c>
      <c r="G2240" s="35" t="str">
        <f t="shared" si="571"/>
        <v/>
      </c>
      <c r="H2240" s="35" t="str">
        <f t="shared" si="572"/>
        <v/>
      </c>
      <c r="J2240" s="19">
        <v>2237</v>
      </c>
      <c r="K2240" s="30" t="str">
        <f t="shared" si="573"/>
        <v/>
      </c>
      <c r="L2240" s="77" t="str">
        <f t="shared" si="574"/>
        <v/>
      </c>
      <c r="M2240" s="27" t="str">
        <f t="shared" si="580"/>
        <v/>
      </c>
      <c r="N2240" s="22" t="str">
        <f t="shared" si="575"/>
        <v/>
      </c>
      <c r="O2240" s="28" t="str">
        <f t="shared" ca="1" si="576"/>
        <v/>
      </c>
      <c r="P2240" s="28" t="str">
        <f t="shared" ca="1" si="577"/>
        <v/>
      </c>
      <c r="Q2240" s="20" t="str">
        <f ca="1">IF(O2240="","",SUM($P$4:$P2240))</f>
        <v/>
      </c>
      <c r="R2240" s="28" t="e">
        <f t="shared" si="581"/>
        <v>#N/A</v>
      </c>
      <c r="S2240" s="77">
        <f ca="1">SUM(L$4:L2240)</f>
        <v>2.0942968194393936</v>
      </c>
      <c r="T2240" s="80">
        <f t="shared" ca="1" si="578"/>
        <v>1</v>
      </c>
      <c r="U2240" s="80" t="e">
        <f t="shared" ca="1" si="579"/>
        <v>#N/A</v>
      </c>
      <c r="V2240" s="2"/>
      <c r="W2240" s="2"/>
      <c r="X2240" s="2"/>
      <c r="Y2240" s="2"/>
      <c r="AB2240" s="6"/>
      <c r="AC2240" s="6"/>
    </row>
    <row r="2241" spans="1:29">
      <c r="A2241" s="74">
        <v>3.2108533653148901</v>
      </c>
      <c r="B2241" s="74">
        <v>27281</v>
      </c>
      <c r="C2241" s="35">
        <v>0</v>
      </c>
      <c r="D2241" s="35">
        <f t="shared" ca="1" si="569"/>
        <v>43</v>
      </c>
      <c r="E2241" s="35">
        <f t="shared" ca="1" si="570"/>
        <v>2.8871313195532947E-3</v>
      </c>
      <c r="F2241" s="35">
        <f ca="1">E2241*'Input Sheet'!$D$2/SUM(OFFSET($E$4,0,0,'Input Sheet'!$D$2))</f>
        <v>1.346556076451503</v>
      </c>
      <c r="G2241" s="35" t="str">
        <f t="shared" si="571"/>
        <v/>
      </c>
      <c r="H2241" s="35" t="str">
        <f t="shared" si="572"/>
        <v/>
      </c>
      <c r="J2241" s="19">
        <v>2238</v>
      </c>
      <c r="K2241" s="30" t="str">
        <f t="shared" si="573"/>
        <v/>
      </c>
      <c r="L2241" s="77" t="str">
        <f t="shared" si="574"/>
        <v/>
      </c>
      <c r="M2241" s="27" t="str">
        <f t="shared" si="580"/>
        <v/>
      </c>
      <c r="N2241" s="22" t="str">
        <f t="shared" si="575"/>
        <v/>
      </c>
      <c r="O2241" s="28" t="str">
        <f t="shared" ca="1" si="576"/>
        <v/>
      </c>
      <c r="P2241" s="28" t="str">
        <f t="shared" ca="1" si="577"/>
        <v/>
      </c>
      <c r="Q2241" s="20" t="str">
        <f ca="1">IF(O2241="","",SUM($P$4:$P2241))</f>
        <v/>
      </c>
      <c r="R2241" s="28" t="e">
        <f t="shared" si="581"/>
        <v>#N/A</v>
      </c>
      <c r="S2241" s="77">
        <f ca="1">SUM(L$4:L2241)</f>
        <v>2.0942968194393936</v>
      </c>
      <c r="T2241" s="80">
        <f t="shared" ca="1" si="578"/>
        <v>1</v>
      </c>
      <c r="U2241" s="80" t="e">
        <f t="shared" ca="1" si="579"/>
        <v>#N/A</v>
      </c>
      <c r="V2241" s="2"/>
      <c r="W2241" s="2"/>
      <c r="X2241" s="2"/>
      <c r="Y2241" s="2"/>
      <c r="AB2241" s="6"/>
      <c r="AC2241" s="6"/>
    </row>
    <row r="2242" spans="1:29">
      <c r="A2242" s="74">
        <v>2.89817648349768</v>
      </c>
      <c r="B2242" s="74">
        <v>27282</v>
      </c>
      <c r="C2242" s="35">
        <v>0</v>
      </c>
      <c r="D2242" s="35">
        <f t="shared" ca="1" si="569"/>
        <v>36</v>
      </c>
      <c r="E2242" s="35">
        <f t="shared" ca="1" si="570"/>
        <v>1.6752490372716649E-3</v>
      </c>
      <c r="F2242" s="35">
        <f ca="1">E2242*'Input Sheet'!$D$2/SUM(OFFSET($E$4,0,0,'Input Sheet'!$D$2))</f>
        <v>0.78133500732371164</v>
      </c>
      <c r="G2242" s="35" t="str">
        <f t="shared" si="571"/>
        <v/>
      </c>
      <c r="H2242" s="35" t="str">
        <f t="shared" si="572"/>
        <v/>
      </c>
      <c r="J2242" s="19">
        <v>2239</v>
      </c>
      <c r="K2242" s="30" t="str">
        <f t="shared" si="573"/>
        <v/>
      </c>
      <c r="L2242" s="77" t="str">
        <f t="shared" si="574"/>
        <v/>
      </c>
      <c r="M2242" s="27" t="str">
        <f t="shared" si="580"/>
        <v/>
      </c>
      <c r="N2242" s="22" t="str">
        <f t="shared" si="575"/>
        <v/>
      </c>
      <c r="O2242" s="28" t="str">
        <f t="shared" ca="1" si="576"/>
        <v/>
      </c>
      <c r="P2242" s="28" t="str">
        <f t="shared" ca="1" si="577"/>
        <v/>
      </c>
      <c r="Q2242" s="20" t="str">
        <f ca="1">IF(O2242="","",SUM($P$4:$P2242))</f>
        <v/>
      </c>
      <c r="R2242" s="28" t="e">
        <f t="shared" si="581"/>
        <v>#N/A</v>
      </c>
      <c r="S2242" s="77">
        <f ca="1">SUM(L$4:L2242)</f>
        <v>2.0942968194393936</v>
      </c>
      <c r="T2242" s="80">
        <f t="shared" ca="1" si="578"/>
        <v>1</v>
      </c>
      <c r="U2242" s="80" t="e">
        <f t="shared" ca="1" si="579"/>
        <v>#N/A</v>
      </c>
      <c r="V2242" s="2"/>
      <c r="W2242" s="2"/>
      <c r="X2242" s="2"/>
      <c r="Y2242" s="2"/>
      <c r="AB2242" s="6"/>
      <c r="AC2242" s="6"/>
    </row>
    <row r="2243" spans="1:29">
      <c r="A2243" s="74">
        <v>3.1717264536532301</v>
      </c>
      <c r="B2243" s="74">
        <v>27285</v>
      </c>
      <c r="C2243" s="35">
        <v>0</v>
      </c>
      <c r="D2243" s="35">
        <f t="shared" ref="D2243:D2306" ca="1" si="582">IF($A2243=OFFSET($AC$4,NumBins,0), NumBins, INDEX(OFFSET($AB$4,0,0,NumBins+2,2),MATCH($A2243,OFFSET($AC$4,0,0,NumBins+2,1),1)+1,1))</f>
        <v>42</v>
      </c>
      <c r="E2243" s="35">
        <f t="shared" ref="E2243:E2306" ca="1" si="583">INDEX(OFFSET($AB$4,0,0,NumBins+1,5),MATCH($D2243,OFFSET( $AB$4,0,0,NumBins+1,1),0),5)</f>
        <v>2.1538916193492835E-3</v>
      </c>
      <c r="F2243" s="35">
        <f ca="1">E2243*'Input Sheet'!$D$2/SUM(OFFSET($E$4,0,0,'Input Sheet'!$D$2))</f>
        <v>1.0045735808447722</v>
      </c>
      <c r="G2243" s="35" t="str">
        <f t="shared" si="571"/>
        <v/>
      </c>
      <c r="H2243" s="35" t="str">
        <f t="shared" si="572"/>
        <v/>
      </c>
      <c r="J2243" s="19">
        <v>2240</v>
      </c>
      <c r="K2243" s="30" t="str">
        <f t="shared" si="573"/>
        <v/>
      </c>
      <c r="L2243" s="77" t="str">
        <f t="shared" si="574"/>
        <v/>
      </c>
      <c r="M2243" s="27" t="str">
        <f t="shared" si="580"/>
        <v/>
      </c>
      <c r="N2243" s="22" t="str">
        <f t="shared" si="575"/>
        <v/>
      </c>
      <c r="O2243" s="28" t="str">
        <f t="shared" ca="1" si="576"/>
        <v/>
      </c>
      <c r="P2243" s="28" t="str">
        <f t="shared" ca="1" si="577"/>
        <v/>
      </c>
      <c r="Q2243" s="20" t="str">
        <f ca="1">IF(O2243="","",SUM($P$4:$P2243))</f>
        <v/>
      </c>
      <c r="R2243" s="28" t="e">
        <f t="shared" si="581"/>
        <v>#N/A</v>
      </c>
      <c r="S2243" s="77">
        <f ca="1">SUM(L$4:L2243)</f>
        <v>2.0942968194393936</v>
      </c>
      <c r="T2243" s="80">
        <f t="shared" ca="1" si="578"/>
        <v>1</v>
      </c>
      <c r="U2243" s="80" t="e">
        <f t="shared" ca="1" si="579"/>
        <v>#N/A</v>
      </c>
      <c r="V2243" s="2"/>
      <c r="W2243" s="2"/>
      <c r="X2243" s="2"/>
      <c r="Y2243" s="2"/>
      <c r="AB2243" s="6"/>
      <c r="AC2243" s="6"/>
    </row>
    <row r="2244" spans="1:29">
      <c r="A2244" s="74">
        <v>2.8325089127062402</v>
      </c>
      <c r="B2244" s="74">
        <v>27288</v>
      </c>
      <c r="C2244" s="35">
        <v>0</v>
      </c>
      <c r="D2244" s="35">
        <f t="shared" ca="1" si="582"/>
        <v>35</v>
      </c>
      <c r="E2244" s="35">
        <f t="shared" ca="1" si="583"/>
        <v>1.3846446124388249E-3</v>
      </c>
      <c r="F2244" s="35">
        <f ca="1">E2244*'Input Sheet'!$D$2/SUM(OFFSET($E$4,0,0,'Input Sheet'!$D$2))</f>
        <v>0.64579730197163909</v>
      </c>
      <c r="G2244" s="35" t="str">
        <f t="shared" ref="G2244:G2307" si="584">IF(C2244=0,"",$A2244)</f>
        <v/>
      </c>
      <c r="H2244" s="35" t="str">
        <f t="shared" ref="H2244:H2307" si="585">IF(G2244="", "", COUNTIF($G$4:$G$3738,G2244))</f>
        <v/>
      </c>
      <c r="J2244" s="19">
        <v>2241</v>
      </c>
      <c r="K2244" s="30" t="str">
        <f t="shared" ref="K2244:K2307" si="586">IF(ISERR(SMALL($G$4:$G$3738,$J2244)),"",SMALL($G$4:$G$3738,$J2244))</f>
        <v/>
      </c>
      <c r="L2244" s="77" t="str">
        <f t="shared" ref="L2244:L2307" si="587">IF($K2244="", "", IFERROR(INDEX($A$4:$H$3738,MATCH($K2244,$G$4:$G$3738,0),5),""))</f>
        <v/>
      </c>
      <c r="M2244" s="27" t="str">
        <f t="shared" si="580"/>
        <v/>
      </c>
      <c r="N2244" s="22" t="str">
        <f t="shared" ref="N2244:N2307" si="588">IF(ISERR(SMALL($M$4:$M$3738,$J2244)),"",SMALL($M$4:$M$3738,$J2244))</f>
        <v/>
      </c>
      <c r="O2244" s="28" t="str">
        <f t="shared" ref="O2244:O2307" ca="1" si="589">IFERROR(INDEX($A$4:$H$3738,MATCH($N2244,$G$4:$G$3738,0),5)*INDEX($A$4:$H$3738,MATCH($N2244,$G$4:$G$3738,0),8),"")</f>
        <v/>
      </c>
      <c r="P2244" s="28" t="str">
        <f t="shared" ca="1" si="577"/>
        <v/>
      </c>
      <c r="Q2244" s="20" t="str">
        <f ca="1">IF(O2244="","",SUM($P$4:$P2244))</f>
        <v/>
      </c>
      <c r="R2244" s="28" t="e">
        <f t="shared" si="581"/>
        <v>#N/A</v>
      </c>
      <c r="S2244" s="77">
        <f ca="1">SUM(L$4:L2244)</f>
        <v>2.0942968194393936</v>
      </c>
      <c r="T2244" s="80">
        <f t="shared" ca="1" si="578"/>
        <v>1</v>
      </c>
      <c r="U2244" s="80" t="e">
        <f t="shared" ca="1" si="579"/>
        <v>#N/A</v>
      </c>
      <c r="V2244" s="2"/>
      <c r="W2244" s="2"/>
      <c r="X2244" s="2"/>
      <c r="Y2244" s="2"/>
      <c r="AB2244" s="6"/>
      <c r="AC2244" s="6"/>
    </row>
    <row r="2245" spans="1:29">
      <c r="A2245" s="74">
        <v>2.82607480270083</v>
      </c>
      <c r="B2245" s="74">
        <v>27289</v>
      </c>
      <c r="C2245" s="35">
        <v>0</v>
      </c>
      <c r="D2245" s="35">
        <f t="shared" ca="1" si="582"/>
        <v>35</v>
      </c>
      <c r="E2245" s="35">
        <f t="shared" ca="1" si="583"/>
        <v>1.3846446124388249E-3</v>
      </c>
      <c r="F2245" s="35">
        <f ca="1">E2245*'Input Sheet'!$D$2/SUM(OFFSET($E$4,0,0,'Input Sheet'!$D$2))</f>
        <v>0.64579730197163909</v>
      </c>
      <c r="G2245" s="35" t="str">
        <f t="shared" si="584"/>
        <v/>
      </c>
      <c r="H2245" s="35" t="str">
        <f t="shared" si="585"/>
        <v/>
      </c>
      <c r="J2245" s="19">
        <v>2242</v>
      </c>
      <c r="K2245" s="30" t="str">
        <f t="shared" si="586"/>
        <v/>
      </c>
      <c r="L2245" s="77" t="str">
        <f t="shared" si="587"/>
        <v/>
      </c>
      <c r="M2245" s="27" t="str">
        <f t="shared" si="580"/>
        <v/>
      </c>
      <c r="N2245" s="22" t="str">
        <f t="shared" si="588"/>
        <v/>
      </c>
      <c r="O2245" s="28" t="str">
        <f t="shared" ca="1" si="589"/>
        <v/>
      </c>
      <c r="P2245" s="28" t="str">
        <f t="shared" ref="P2245:P2308" ca="1" si="590">IF($O2245="","", $O2245*$W$6/$W$3)</f>
        <v/>
      </c>
      <c r="Q2245" s="20" t="str">
        <f ca="1">IF(O2245="","",SUM($P$4:$P2245))</f>
        <v/>
      </c>
      <c r="R2245" s="28" t="e">
        <f t="shared" si="581"/>
        <v>#N/A</v>
      </c>
      <c r="S2245" s="77">
        <f ca="1">SUM(L$4:L2245)</f>
        <v>2.0942968194393936</v>
      </c>
      <c r="T2245" s="80">
        <f t="shared" ref="T2245:T2308" ca="1" si="591">S2245/$T$1</f>
        <v>1</v>
      </c>
      <c r="U2245" s="80" t="e">
        <f t="shared" ref="U2245:U2308" ca="1" si="592">IF(Q2245="",NA(),Q2245/$W$6)</f>
        <v>#N/A</v>
      </c>
      <c r="V2245" s="2"/>
      <c r="W2245" s="2"/>
      <c r="X2245" s="2"/>
      <c r="Y2245" s="2"/>
      <c r="AB2245" s="6"/>
      <c r="AC2245" s="6"/>
    </row>
    <row r="2246" spans="1:29">
      <c r="A2246" s="74">
        <v>3.0526939419249701</v>
      </c>
      <c r="B2246" s="74">
        <v>27290</v>
      </c>
      <c r="C2246" s="35">
        <v>0</v>
      </c>
      <c r="D2246" s="35">
        <f t="shared" ca="1" si="582"/>
        <v>39</v>
      </c>
      <c r="E2246" s="35">
        <f t="shared" ca="1" si="583"/>
        <v>2.0559874548334071E-3</v>
      </c>
      <c r="F2246" s="35">
        <f ca="1">E2246*'Input Sheet'!$D$2/SUM(OFFSET($E$4,0,0,'Input Sheet'!$D$2))</f>
        <v>0.95891114535182798</v>
      </c>
      <c r="G2246" s="35" t="str">
        <f t="shared" si="584"/>
        <v/>
      </c>
      <c r="H2246" s="35" t="str">
        <f t="shared" si="585"/>
        <v/>
      </c>
      <c r="J2246" s="19">
        <v>2243</v>
      </c>
      <c r="K2246" s="30" t="str">
        <f t="shared" si="586"/>
        <v/>
      </c>
      <c r="L2246" s="77" t="str">
        <f t="shared" si="587"/>
        <v/>
      </c>
      <c r="M2246" s="27" t="str">
        <f t="shared" ref="M2246:M2309" si="593">IF($K2246=$K2245,"", $K2246)</f>
        <v/>
      </c>
      <c r="N2246" s="22" t="str">
        <f t="shared" si="588"/>
        <v/>
      </c>
      <c r="O2246" s="28" t="str">
        <f t="shared" ca="1" si="589"/>
        <v/>
      </c>
      <c r="P2246" s="28" t="str">
        <f t="shared" ca="1" si="590"/>
        <v/>
      </c>
      <c r="Q2246" s="20" t="str">
        <f ca="1">IF(O2246="","",SUM($P$4:$P2246))</f>
        <v/>
      </c>
      <c r="R2246" s="28" t="e">
        <f t="shared" si="581"/>
        <v>#N/A</v>
      </c>
      <c r="S2246" s="77">
        <f ca="1">SUM(L$4:L2246)</f>
        <v>2.0942968194393936</v>
      </c>
      <c r="T2246" s="80">
        <f t="shared" ca="1" si="591"/>
        <v>1</v>
      </c>
      <c r="U2246" s="80" t="e">
        <f t="shared" ca="1" si="592"/>
        <v>#N/A</v>
      </c>
      <c r="V2246" s="2"/>
      <c r="W2246" s="2"/>
      <c r="X2246" s="2"/>
      <c r="Y2246" s="2"/>
      <c r="AB2246" s="6"/>
      <c r="AC2246" s="6"/>
    </row>
    <row r="2247" spans="1:29">
      <c r="A2247" s="74">
        <v>2.7902851640332398</v>
      </c>
      <c r="B2247" s="74">
        <v>27292</v>
      </c>
      <c r="C2247" s="35">
        <v>0</v>
      </c>
      <c r="D2247" s="35">
        <f t="shared" ca="1" si="582"/>
        <v>34</v>
      </c>
      <c r="E2247" s="35">
        <f t="shared" ca="1" si="583"/>
        <v>1.3846446124388249E-3</v>
      </c>
      <c r="F2247" s="35">
        <f ca="1">E2247*'Input Sheet'!$D$2/SUM(OFFSET($E$4,0,0,'Input Sheet'!$D$2))</f>
        <v>0.64579730197163909</v>
      </c>
      <c r="G2247" s="35" t="str">
        <f t="shared" si="584"/>
        <v/>
      </c>
      <c r="H2247" s="35" t="str">
        <f t="shared" si="585"/>
        <v/>
      </c>
      <c r="J2247" s="19">
        <v>2244</v>
      </c>
      <c r="K2247" s="30" t="str">
        <f t="shared" si="586"/>
        <v/>
      </c>
      <c r="L2247" s="77" t="str">
        <f t="shared" si="587"/>
        <v/>
      </c>
      <c r="M2247" s="27" t="str">
        <f t="shared" si="593"/>
        <v/>
      </c>
      <c r="N2247" s="22" t="str">
        <f t="shared" si="588"/>
        <v/>
      </c>
      <c r="O2247" s="28" t="str">
        <f t="shared" ca="1" si="589"/>
        <v/>
      </c>
      <c r="P2247" s="28" t="str">
        <f t="shared" ca="1" si="590"/>
        <v/>
      </c>
      <c r="Q2247" s="20" t="str">
        <f ca="1">IF(O2247="","",SUM($P$4:$P2247))</f>
        <v/>
      </c>
      <c r="R2247" s="28" t="e">
        <f t="shared" si="581"/>
        <v>#N/A</v>
      </c>
      <c r="S2247" s="77">
        <f ca="1">SUM(L$4:L2247)</f>
        <v>2.0942968194393936</v>
      </c>
      <c r="T2247" s="80">
        <f t="shared" ca="1" si="591"/>
        <v>1</v>
      </c>
      <c r="U2247" s="80" t="e">
        <f t="shared" ca="1" si="592"/>
        <v>#N/A</v>
      </c>
      <c r="V2247" s="2"/>
      <c r="W2247" s="2"/>
      <c r="X2247" s="2"/>
      <c r="Y2247" s="2"/>
      <c r="AB2247" s="6"/>
      <c r="AC2247" s="6"/>
    </row>
    <row r="2248" spans="1:29">
      <c r="A2248" s="74">
        <v>2.7387805584843701</v>
      </c>
      <c r="B2248" s="74">
        <v>27294</v>
      </c>
      <c r="C2248" s="35">
        <v>0</v>
      </c>
      <c r="D2248" s="35">
        <f t="shared" ca="1" si="582"/>
        <v>33</v>
      </c>
      <c r="E2248" s="35">
        <f t="shared" ca="1" si="583"/>
        <v>1.1903085264824986E-3</v>
      </c>
      <c r="F2248" s="35">
        <f ca="1">E2248*'Input Sheet'!$D$2/SUM(OFFSET($E$4,0,0,'Input Sheet'!$D$2))</f>
        <v>0.55515908415105819</v>
      </c>
      <c r="G2248" s="35" t="str">
        <f t="shared" si="584"/>
        <v/>
      </c>
      <c r="H2248" s="35" t="str">
        <f t="shared" si="585"/>
        <v/>
      </c>
      <c r="J2248" s="19">
        <v>2245</v>
      </c>
      <c r="K2248" s="30" t="str">
        <f t="shared" si="586"/>
        <v/>
      </c>
      <c r="L2248" s="77" t="str">
        <f t="shared" si="587"/>
        <v/>
      </c>
      <c r="M2248" s="27" t="str">
        <f t="shared" si="593"/>
        <v/>
      </c>
      <c r="N2248" s="22" t="str">
        <f t="shared" si="588"/>
        <v/>
      </c>
      <c r="O2248" s="28" t="str">
        <f t="shared" ca="1" si="589"/>
        <v/>
      </c>
      <c r="P2248" s="28" t="str">
        <f t="shared" ca="1" si="590"/>
        <v/>
      </c>
      <c r="Q2248" s="20" t="str">
        <f ca="1">IF(O2248="","",SUM($P$4:$P2248))</f>
        <v/>
      </c>
      <c r="R2248" s="28" t="e">
        <f t="shared" si="581"/>
        <v>#N/A</v>
      </c>
      <c r="S2248" s="77">
        <f ca="1">SUM(L$4:L2248)</f>
        <v>2.0942968194393936</v>
      </c>
      <c r="T2248" s="80">
        <f t="shared" ca="1" si="591"/>
        <v>1</v>
      </c>
      <c r="U2248" s="80" t="e">
        <f t="shared" ca="1" si="592"/>
        <v>#N/A</v>
      </c>
      <c r="V2248" s="2"/>
      <c r="W2248" s="2"/>
      <c r="X2248" s="2"/>
      <c r="Y2248" s="2"/>
      <c r="AB2248" s="6"/>
      <c r="AC2248" s="6"/>
    </row>
    <row r="2249" spans="1:29">
      <c r="A2249" s="74">
        <v>2.8135809885681899</v>
      </c>
      <c r="B2249" s="74">
        <v>27295</v>
      </c>
      <c r="C2249" s="35">
        <v>0</v>
      </c>
      <c r="D2249" s="35">
        <f t="shared" ca="1" si="582"/>
        <v>34</v>
      </c>
      <c r="E2249" s="35">
        <f t="shared" ca="1" si="583"/>
        <v>1.3846446124388249E-3</v>
      </c>
      <c r="F2249" s="35">
        <f ca="1">E2249*'Input Sheet'!$D$2/SUM(OFFSET($E$4,0,0,'Input Sheet'!$D$2))</f>
        <v>0.64579730197163909</v>
      </c>
      <c r="G2249" s="35" t="str">
        <f t="shared" si="584"/>
        <v/>
      </c>
      <c r="H2249" s="35" t="str">
        <f t="shared" si="585"/>
        <v/>
      </c>
      <c r="J2249" s="19">
        <v>2246</v>
      </c>
      <c r="K2249" s="30" t="str">
        <f t="shared" si="586"/>
        <v/>
      </c>
      <c r="L2249" s="77" t="str">
        <f t="shared" si="587"/>
        <v/>
      </c>
      <c r="M2249" s="27" t="str">
        <f t="shared" si="593"/>
        <v/>
      </c>
      <c r="N2249" s="22" t="str">
        <f t="shared" si="588"/>
        <v/>
      </c>
      <c r="O2249" s="28" t="str">
        <f t="shared" ca="1" si="589"/>
        <v/>
      </c>
      <c r="P2249" s="28" t="str">
        <f t="shared" ca="1" si="590"/>
        <v/>
      </c>
      <c r="Q2249" s="20" t="str">
        <f ca="1">IF(O2249="","",SUM($P$4:$P2249))</f>
        <v/>
      </c>
      <c r="R2249" s="28" t="e">
        <f t="shared" si="581"/>
        <v>#N/A</v>
      </c>
      <c r="S2249" s="77">
        <f ca="1">SUM(L$4:L2249)</f>
        <v>2.0942968194393936</v>
      </c>
      <c r="T2249" s="80">
        <f t="shared" ca="1" si="591"/>
        <v>1</v>
      </c>
      <c r="U2249" s="80" t="e">
        <f t="shared" ca="1" si="592"/>
        <v>#N/A</v>
      </c>
      <c r="V2249" s="2"/>
      <c r="W2249" s="2"/>
      <c r="X2249" s="2"/>
      <c r="Y2249" s="2"/>
      <c r="AB2249" s="6"/>
      <c r="AC2249" s="6"/>
    </row>
    <row r="2250" spans="1:29">
      <c r="A2250" s="74">
        <v>2.5921767573958698</v>
      </c>
      <c r="B2250" s="74">
        <v>27298</v>
      </c>
      <c r="C2250" s="35">
        <v>0</v>
      </c>
      <c r="D2250" s="35">
        <f t="shared" ca="1" si="582"/>
        <v>30</v>
      </c>
      <c r="E2250" s="35">
        <f t="shared" ca="1" si="583"/>
        <v>1.2681791777477088E-3</v>
      </c>
      <c r="F2250" s="35">
        <f ca="1">E2250*'Input Sheet'!$D$2/SUM(OFFSET($E$4,0,0,'Input Sheet'!$D$2))</f>
        <v>0.59147790274037981</v>
      </c>
      <c r="G2250" s="35" t="str">
        <f t="shared" si="584"/>
        <v/>
      </c>
      <c r="H2250" s="35" t="str">
        <f t="shared" si="585"/>
        <v/>
      </c>
      <c r="J2250" s="19">
        <v>2247</v>
      </c>
      <c r="K2250" s="30" t="str">
        <f t="shared" si="586"/>
        <v/>
      </c>
      <c r="L2250" s="77" t="str">
        <f t="shared" si="587"/>
        <v/>
      </c>
      <c r="M2250" s="27" t="str">
        <f t="shared" si="593"/>
        <v/>
      </c>
      <c r="N2250" s="22" t="str">
        <f t="shared" si="588"/>
        <v/>
      </c>
      <c r="O2250" s="28" t="str">
        <f t="shared" ca="1" si="589"/>
        <v/>
      </c>
      <c r="P2250" s="28" t="str">
        <f t="shared" ca="1" si="590"/>
        <v/>
      </c>
      <c r="Q2250" s="20" t="str">
        <f ca="1">IF(O2250="","",SUM($P$4:$P2250))</f>
        <v/>
      </c>
      <c r="R2250" s="28" t="e">
        <f t="shared" si="581"/>
        <v>#N/A</v>
      </c>
      <c r="S2250" s="77">
        <f ca="1">SUM(L$4:L2250)</f>
        <v>2.0942968194393936</v>
      </c>
      <c r="T2250" s="80">
        <f t="shared" ca="1" si="591"/>
        <v>1</v>
      </c>
      <c r="U2250" s="80" t="e">
        <f t="shared" ca="1" si="592"/>
        <v>#N/A</v>
      </c>
      <c r="V2250" s="2"/>
      <c r="W2250" s="2"/>
      <c r="X2250" s="2"/>
      <c r="Y2250" s="2"/>
      <c r="AB2250" s="6"/>
      <c r="AC2250" s="6"/>
    </row>
    <row r="2251" spans="1:29">
      <c r="A2251" s="74">
        <v>2.4393326938302602</v>
      </c>
      <c r="B2251" s="74">
        <v>27299</v>
      </c>
      <c r="C2251" s="35">
        <v>0</v>
      </c>
      <c r="D2251" s="35">
        <f t="shared" ca="1" si="582"/>
        <v>27</v>
      </c>
      <c r="E2251" s="35">
        <f t="shared" ca="1" si="583"/>
        <v>8.077093572559813E-4</v>
      </c>
      <c r="F2251" s="35">
        <f ca="1">E2251*'Input Sheet'!$D$2/SUM(OFFSET($E$4,0,0,'Input Sheet'!$D$2))</f>
        <v>0.3767150928167895</v>
      </c>
      <c r="G2251" s="35" t="str">
        <f t="shared" si="584"/>
        <v/>
      </c>
      <c r="H2251" s="35" t="str">
        <f t="shared" si="585"/>
        <v/>
      </c>
      <c r="J2251" s="19">
        <v>2248</v>
      </c>
      <c r="K2251" s="30" t="str">
        <f t="shared" si="586"/>
        <v/>
      </c>
      <c r="L2251" s="77" t="str">
        <f t="shared" si="587"/>
        <v/>
      </c>
      <c r="M2251" s="27" t="str">
        <f t="shared" si="593"/>
        <v/>
      </c>
      <c r="N2251" s="22" t="str">
        <f t="shared" si="588"/>
        <v/>
      </c>
      <c r="O2251" s="28" t="str">
        <f t="shared" ca="1" si="589"/>
        <v/>
      </c>
      <c r="P2251" s="28" t="str">
        <f t="shared" ca="1" si="590"/>
        <v/>
      </c>
      <c r="Q2251" s="20" t="str">
        <f ca="1">IF(O2251="","",SUM($P$4:$P2251))</f>
        <v/>
      </c>
      <c r="R2251" s="28" t="e">
        <f t="shared" si="581"/>
        <v>#N/A</v>
      </c>
      <c r="S2251" s="77">
        <f ca="1">SUM(L$4:L2251)</f>
        <v>2.0942968194393936</v>
      </c>
      <c r="T2251" s="80">
        <f t="shared" ca="1" si="591"/>
        <v>1</v>
      </c>
      <c r="U2251" s="80" t="e">
        <f t="shared" ca="1" si="592"/>
        <v>#N/A</v>
      </c>
      <c r="V2251" s="2"/>
      <c r="W2251" s="2"/>
      <c r="X2251" s="2"/>
      <c r="Y2251" s="2"/>
      <c r="AB2251" s="6"/>
      <c r="AC2251" s="6"/>
    </row>
    <row r="2252" spans="1:29">
      <c r="A2252" s="74">
        <v>2.5965970956264601</v>
      </c>
      <c r="B2252" s="74">
        <v>27306</v>
      </c>
      <c r="C2252" s="35">
        <v>5.1660516605166101E-2</v>
      </c>
      <c r="D2252" s="35">
        <f t="shared" ca="1" si="582"/>
        <v>30</v>
      </c>
      <c r="E2252" s="35">
        <f t="shared" ca="1" si="583"/>
        <v>1.2681791777477088E-3</v>
      </c>
      <c r="F2252" s="35">
        <f ca="1">E2252*'Input Sheet'!$D$2/SUM(OFFSET($E$4,0,0,'Input Sheet'!$D$2))</f>
        <v>0.59147790274037981</v>
      </c>
      <c r="G2252" s="35">
        <f t="shared" si="584"/>
        <v>2.5965970956264601</v>
      </c>
      <c r="H2252" s="35">
        <f t="shared" si="585"/>
        <v>2</v>
      </c>
      <c r="J2252" s="19">
        <v>2249</v>
      </c>
      <c r="K2252" s="30" t="str">
        <f t="shared" si="586"/>
        <v/>
      </c>
      <c r="L2252" s="77" t="str">
        <f t="shared" si="587"/>
        <v/>
      </c>
      <c r="M2252" s="27" t="str">
        <f t="shared" si="593"/>
        <v/>
      </c>
      <c r="N2252" s="22" t="str">
        <f t="shared" si="588"/>
        <v/>
      </c>
      <c r="O2252" s="28" t="str">
        <f t="shared" ca="1" si="589"/>
        <v/>
      </c>
      <c r="P2252" s="28" t="str">
        <f t="shared" ca="1" si="590"/>
        <v/>
      </c>
      <c r="Q2252" s="20" t="str">
        <f ca="1">IF(O2252="","",SUM($P$4:$P2252))</f>
        <v/>
      </c>
      <c r="R2252" s="28" t="e">
        <f t="shared" si="581"/>
        <v>#N/A</v>
      </c>
      <c r="S2252" s="77">
        <f ca="1">SUM(L$4:L2252)</f>
        <v>2.0942968194393936</v>
      </c>
      <c r="T2252" s="80">
        <f t="shared" ca="1" si="591"/>
        <v>1</v>
      </c>
      <c r="U2252" s="80" t="e">
        <f t="shared" ca="1" si="592"/>
        <v>#N/A</v>
      </c>
      <c r="V2252" s="2"/>
      <c r="W2252" s="2"/>
      <c r="X2252" s="2"/>
      <c r="Y2252" s="2"/>
      <c r="AB2252" s="6"/>
      <c r="AC2252" s="6"/>
    </row>
    <row r="2253" spans="1:29">
      <c r="A2253" s="74">
        <v>2.47856649559384</v>
      </c>
      <c r="B2253" s="74">
        <v>27307</v>
      </c>
      <c r="C2253" s="35">
        <v>0.157258064516129</v>
      </c>
      <c r="D2253" s="35">
        <f t="shared" ca="1" si="582"/>
        <v>27</v>
      </c>
      <c r="E2253" s="35">
        <f t="shared" ca="1" si="583"/>
        <v>8.077093572559813E-4</v>
      </c>
      <c r="F2253" s="35">
        <f ca="1">E2253*'Input Sheet'!$D$2/SUM(OFFSET($E$4,0,0,'Input Sheet'!$D$2))</f>
        <v>0.3767150928167895</v>
      </c>
      <c r="G2253" s="35">
        <f t="shared" si="584"/>
        <v>2.47856649559384</v>
      </c>
      <c r="H2253" s="35">
        <f t="shared" si="585"/>
        <v>4</v>
      </c>
      <c r="J2253" s="19">
        <v>2250</v>
      </c>
      <c r="K2253" s="30" t="str">
        <f t="shared" si="586"/>
        <v/>
      </c>
      <c r="L2253" s="77" t="str">
        <f t="shared" si="587"/>
        <v/>
      </c>
      <c r="M2253" s="27" t="str">
        <f t="shared" si="593"/>
        <v/>
      </c>
      <c r="N2253" s="22" t="str">
        <f t="shared" si="588"/>
        <v/>
      </c>
      <c r="O2253" s="28" t="str">
        <f t="shared" ca="1" si="589"/>
        <v/>
      </c>
      <c r="P2253" s="28" t="str">
        <f t="shared" ca="1" si="590"/>
        <v/>
      </c>
      <c r="Q2253" s="20" t="str">
        <f ca="1">IF(O2253="","",SUM($P$4:$P2253))</f>
        <v/>
      </c>
      <c r="R2253" s="28" t="e">
        <f t="shared" si="581"/>
        <v>#N/A</v>
      </c>
      <c r="S2253" s="77">
        <f ca="1">SUM(L$4:L2253)</f>
        <v>2.0942968194393936</v>
      </c>
      <c r="T2253" s="80">
        <f t="shared" ca="1" si="591"/>
        <v>1</v>
      </c>
      <c r="U2253" s="80" t="e">
        <f t="shared" ca="1" si="592"/>
        <v>#N/A</v>
      </c>
      <c r="V2253" s="2"/>
      <c r="W2253" s="2"/>
      <c r="X2253" s="2"/>
      <c r="Y2253" s="2"/>
      <c r="AB2253" s="6"/>
      <c r="AC2253" s="6"/>
    </row>
    <row r="2254" spans="1:29">
      <c r="A2254" s="74">
        <v>2.6294095991027202</v>
      </c>
      <c r="B2254" s="74">
        <v>27308</v>
      </c>
      <c r="C2254" s="35">
        <v>6.8181818181818205E-2</v>
      </c>
      <c r="D2254" s="35">
        <f t="shared" ca="1" si="582"/>
        <v>31</v>
      </c>
      <c r="E2254" s="35">
        <f t="shared" ca="1" si="583"/>
        <v>1.2923349716095702E-3</v>
      </c>
      <c r="F2254" s="35">
        <f ca="1">E2254*'Input Sheet'!$D$2/SUM(OFFSET($E$4,0,0,'Input Sheet'!$D$2))</f>
        <v>0.60274414850686331</v>
      </c>
      <c r="G2254" s="35">
        <f t="shared" si="584"/>
        <v>2.6294095991027202</v>
      </c>
      <c r="H2254" s="35">
        <f t="shared" si="585"/>
        <v>3</v>
      </c>
      <c r="J2254" s="19">
        <v>2251</v>
      </c>
      <c r="K2254" s="30" t="str">
        <f t="shared" si="586"/>
        <v/>
      </c>
      <c r="L2254" s="77" t="str">
        <f t="shared" si="587"/>
        <v/>
      </c>
      <c r="M2254" s="27" t="str">
        <f t="shared" si="593"/>
        <v/>
      </c>
      <c r="N2254" s="22" t="str">
        <f t="shared" si="588"/>
        <v/>
      </c>
      <c r="O2254" s="28" t="str">
        <f t="shared" ca="1" si="589"/>
        <v/>
      </c>
      <c r="P2254" s="28" t="str">
        <f t="shared" ca="1" si="590"/>
        <v/>
      </c>
      <c r="Q2254" s="20" t="str">
        <f ca="1">IF(O2254="","",SUM($P$4:$P2254))</f>
        <v/>
      </c>
      <c r="R2254" s="28" t="e">
        <f t="shared" si="581"/>
        <v>#N/A</v>
      </c>
      <c r="S2254" s="77">
        <f ca="1">SUM(L$4:L2254)</f>
        <v>2.0942968194393936</v>
      </c>
      <c r="T2254" s="80">
        <f t="shared" ca="1" si="591"/>
        <v>1</v>
      </c>
      <c r="U2254" s="80" t="e">
        <f t="shared" ca="1" si="592"/>
        <v>#N/A</v>
      </c>
      <c r="V2254" s="2"/>
      <c r="W2254" s="2"/>
      <c r="X2254" s="2"/>
      <c r="Y2254" s="2"/>
      <c r="AB2254" s="6"/>
      <c r="AC2254" s="6"/>
    </row>
    <row r="2255" spans="1:29">
      <c r="A2255" s="74">
        <v>2.7234556720351901</v>
      </c>
      <c r="B2255" s="74">
        <v>27309</v>
      </c>
      <c r="C2255" s="35">
        <v>9.0497737556561094E-3</v>
      </c>
      <c r="D2255" s="35">
        <f t="shared" ca="1" si="582"/>
        <v>33</v>
      </c>
      <c r="E2255" s="35">
        <f t="shared" ca="1" si="583"/>
        <v>1.1903085264824986E-3</v>
      </c>
      <c r="F2255" s="35">
        <f ca="1">E2255*'Input Sheet'!$D$2/SUM(OFFSET($E$4,0,0,'Input Sheet'!$D$2))</f>
        <v>0.55515908415105819</v>
      </c>
      <c r="G2255" s="35">
        <f t="shared" si="584"/>
        <v>2.7234556720351901</v>
      </c>
      <c r="H2255" s="35">
        <f t="shared" si="585"/>
        <v>3</v>
      </c>
      <c r="J2255" s="19">
        <v>2252</v>
      </c>
      <c r="K2255" s="30" t="str">
        <f t="shared" si="586"/>
        <v/>
      </c>
      <c r="L2255" s="77" t="str">
        <f t="shared" si="587"/>
        <v/>
      </c>
      <c r="M2255" s="27" t="str">
        <f t="shared" si="593"/>
        <v/>
      </c>
      <c r="N2255" s="22" t="str">
        <f t="shared" si="588"/>
        <v/>
      </c>
      <c r="O2255" s="28" t="str">
        <f t="shared" ca="1" si="589"/>
        <v/>
      </c>
      <c r="P2255" s="28" t="str">
        <f t="shared" ca="1" si="590"/>
        <v/>
      </c>
      <c r="Q2255" s="20" t="str">
        <f ca="1">IF(O2255="","",SUM($P$4:$P2255))</f>
        <v/>
      </c>
      <c r="R2255" s="28" t="e">
        <f t="shared" si="581"/>
        <v>#N/A</v>
      </c>
      <c r="S2255" s="77">
        <f ca="1">SUM(L$4:L2255)</f>
        <v>2.0942968194393936</v>
      </c>
      <c r="T2255" s="80">
        <f t="shared" ca="1" si="591"/>
        <v>1</v>
      </c>
      <c r="U2255" s="80" t="e">
        <f t="shared" ca="1" si="592"/>
        <v>#N/A</v>
      </c>
      <c r="V2255" s="2"/>
      <c r="W2255" s="2"/>
      <c r="X2255" s="2"/>
      <c r="Y2255" s="2"/>
      <c r="AB2255" s="6"/>
      <c r="AC2255" s="6"/>
    </row>
    <row r="2256" spans="1:29">
      <c r="A2256" s="74">
        <v>2.9609461957338299</v>
      </c>
      <c r="B2256" s="74">
        <v>27310</v>
      </c>
      <c r="C2256" s="35">
        <v>0</v>
      </c>
      <c r="D2256" s="35">
        <f t="shared" ca="1" si="582"/>
        <v>37</v>
      </c>
      <c r="E2256" s="35">
        <f t="shared" ca="1" si="583"/>
        <v>1.8337185407973631E-3</v>
      </c>
      <c r="F2256" s="35">
        <f ca="1">E2256*'Input Sheet'!$D$2/SUM(OFFSET($E$4,0,0,'Input Sheet'!$D$2))</f>
        <v>0.85524507558406282</v>
      </c>
      <c r="G2256" s="35" t="str">
        <f t="shared" si="584"/>
        <v/>
      </c>
      <c r="H2256" s="35" t="str">
        <f t="shared" si="585"/>
        <v/>
      </c>
      <c r="J2256" s="19">
        <v>2253</v>
      </c>
      <c r="K2256" s="30" t="str">
        <f t="shared" si="586"/>
        <v/>
      </c>
      <c r="L2256" s="77" t="str">
        <f t="shared" si="587"/>
        <v/>
      </c>
      <c r="M2256" s="27" t="str">
        <f t="shared" si="593"/>
        <v/>
      </c>
      <c r="N2256" s="22" t="str">
        <f t="shared" si="588"/>
        <v/>
      </c>
      <c r="O2256" s="28" t="str">
        <f t="shared" ca="1" si="589"/>
        <v/>
      </c>
      <c r="P2256" s="28" t="str">
        <f t="shared" ca="1" si="590"/>
        <v/>
      </c>
      <c r="Q2256" s="20" t="str">
        <f ca="1">IF(O2256="","",SUM($P$4:$P2256))</f>
        <v/>
      </c>
      <c r="R2256" s="28" t="e">
        <f t="shared" si="581"/>
        <v>#N/A</v>
      </c>
      <c r="S2256" s="77">
        <f ca="1">SUM(L$4:L2256)</f>
        <v>2.0942968194393936</v>
      </c>
      <c r="T2256" s="80">
        <f t="shared" ca="1" si="591"/>
        <v>1</v>
      </c>
      <c r="U2256" s="80" t="e">
        <f t="shared" ca="1" si="592"/>
        <v>#N/A</v>
      </c>
      <c r="V2256" s="2"/>
      <c r="W2256" s="2"/>
      <c r="X2256" s="2"/>
      <c r="Y2256" s="2"/>
      <c r="AB2256" s="6"/>
      <c r="AC2256" s="6"/>
    </row>
    <row r="2257" spans="1:29">
      <c r="A2257" s="74">
        <v>2.9956351945975501</v>
      </c>
      <c r="B2257" s="74">
        <v>27311</v>
      </c>
      <c r="C2257" s="35">
        <v>0</v>
      </c>
      <c r="D2257" s="35">
        <f t="shared" ca="1" si="582"/>
        <v>38</v>
      </c>
      <c r="E2257" s="35">
        <f t="shared" ca="1" si="583"/>
        <v>1.5419905911250552E-3</v>
      </c>
      <c r="F2257" s="35">
        <f ca="1">E2257*'Input Sheet'!$D$2/SUM(OFFSET($E$4,0,0,'Input Sheet'!$D$2))</f>
        <v>0.71918335901387087</v>
      </c>
      <c r="G2257" s="35" t="str">
        <f t="shared" si="584"/>
        <v/>
      </c>
      <c r="H2257" s="35" t="str">
        <f t="shared" si="585"/>
        <v/>
      </c>
      <c r="J2257" s="19">
        <v>2254</v>
      </c>
      <c r="K2257" s="30" t="str">
        <f t="shared" si="586"/>
        <v/>
      </c>
      <c r="L2257" s="77" t="str">
        <f t="shared" si="587"/>
        <v/>
      </c>
      <c r="M2257" s="27" t="str">
        <f t="shared" si="593"/>
        <v/>
      </c>
      <c r="N2257" s="22" t="str">
        <f t="shared" si="588"/>
        <v/>
      </c>
      <c r="O2257" s="28" t="str">
        <f t="shared" ca="1" si="589"/>
        <v/>
      </c>
      <c r="P2257" s="28" t="str">
        <f t="shared" ca="1" si="590"/>
        <v/>
      </c>
      <c r="Q2257" s="20" t="str">
        <f ca="1">IF(O2257="","",SUM($P$4:$P2257))</f>
        <v/>
      </c>
      <c r="R2257" s="28" t="e">
        <f t="shared" si="581"/>
        <v>#N/A</v>
      </c>
      <c r="S2257" s="77">
        <f ca="1">SUM(L$4:L2257)</f>
        <v>2.0942968194393936</v>
      </c>
      <c r="T2257" s="80">
        <f t="shared" ca="1" si="591"/>
        <v>1</v>
      </c>
      <c r="U2257" s="80" t="e">
        <f t="shared" ca="1" si="592"/>
        <v>#N/A</v>
      </c>
      <c r="V2257" s="2"/>
      <c r="W2257" s="2"/>
      <c r="X2257" s="2"/>
      <c r="Y2257" s="2"/>
      <c r="AB2257" s="6"/>
      <c r="AC2257" s="6"/>
    </row>
    <row r="2258" spans="1:29">
      <c r="A2258" s="74">
        <v>2.9439888750737699</v>
      </c>
      <c r="B2258" s="74">
        <v>27312</v>
      </c>
      <c r="C2258" s="35">
        <v>0</v>
      </c>
      <c r="D2258" s="35">
        <f t="shared" ca="1" si="582"/>
        <v>37</v>
      </c>
      <c r="E2258" s="35">
        <f t="shared" ca="1" si="583"/>
        <v>1.8337185407973631E-3</v>
      </c>
      <c r="F2258" s="35">
        <f ca="1">E2258*'Input Sheet'!$D$2/SUM(OFFSET($E$4,0,0,'Input Sheet'!$D$2))</f>
        <v>0.85524507558406282</v>
      </c>
      <c r="G2258" s="35" t="str">
        <f t="shared" si="584"/>
        <v/>
      </c>
      <c r="H2258" s="35" t="str">
        <f t="shared" si="585"/>
        <v/>
      </c>
      <c r="J2258" s="19">
        <v>2255</v>
      </c>
      <c r="K2258" s="30" t="str">
        <f t="shared" si="586"/>
        <v/>
      </c>
      <c r="L2258" s="77" t="str">
        <f t="shared" si="587"/>
        <v/>
      </c>
      <c r="M2258" s="27" t="str">
        <f t="shared" si="593"/>
        <v/>
      </c>
      <c r="N2258" s="22" t="str">
        <f t="shared" si="588"/>
        <v/>
      </c>
      <c r="O2258" s="28" t="str">
        <f t="shared" ca="1" si="589"/>
        <v/>
      </c>
      <c r="P2258" s="28" t="str">
        <f t="shared" ca="1" si="590"/>
        <v/>
      </c>
      <c r="Q2258" s="20" t="str">
        <f ca="1">IF(O2258="","",SUM($P$4:$P2258))</f>
        <v/>
      </c>
      <c r="R2258" s="28" t="e">
        <f t="shared" si="581"/>
        <v>#N/A</v>
      </c>
      <c r="S2258" s="77">
        <f ca="1">SUM(L$4:L2258)</f>
        <v>2.0942968194393936</v>
      </c>
      <c r="T2258" s="80">
        <f t="shared" ca="1" si="591"/>
        <v>1</v>
      </c>
      <c r="U2258" s="80" t="e">
        <f t="shared" ca="1" si="592"/>
        <v>#N/A</v>
      </c>
      <c r="V2258" s="2"/>
      <c r="W2258" s="2"/>
      <c r="X2258" s="2"/>
      <c r="Y2258" s="2"/>
      <c r="AB2258" s="6"/>
      <c r="AC2258" s="6"/>
    </row>
    <row r="2259" spans="1:29">
      <c r="A2259" s="74">
        <v>2.7853298350107698</v>
      </c>
      <c r="B2259" s="74">
        <v>27313</v>
      </c>
      <c r="C2259" s="35">
        <v>0</v>
      </c>
      <c r="D2259" s="35">
        <f t="shared" ca="1" si="582"/>
        <v>34</v>
      </c>
      <c r="E2259" s="35">
        <f t="shared" ca="1" si="583"/>
        <v>1.3846446124388249E-3</v>
      </c>
      <c r="F2259" s="35">
        <f ca="1">E2259*'Input Sheet'!$D$2/SUM(OFFSET($E$4,0,0,'Input Sheet'!$D$2))</f>
        <v>0.64579730197163909</v>
      </c>
      <c r="G2259" s="35" t="str">
        <f t="shared" si="584"/>
        <v/>
      </c>
      <c r="H2259" s="35" t="str">
        <f t="shared" si="585"/>
        <v/>
      </c>
      <c r="J2259" s="19">
        <v>2256</v>
      </c>
      <c r="K2259" s="30" t="str">
        <f t="shared" si="586"/>
        <v/>
      </c>
      <c r="L2259" s="77" t="str">
        <f t="shared" si="587"/>
        <v/>
      </c>
      <c r="M2259" s="27" t="str">
        <f t="shared" si="593"/>
        <v/>
      </c>
      <c r="N2259" s="22" t="str">
        <f t="shared" si="588"/>
        <v/>
      </c>
      <c r="O2259" s="28" t="str">
        <f t="shared" ca="1" si="589"/>
        <v/>
      </c>
      <c r="P2259" s="28" t="str">
        <f t="shared" ca="1" si="590"/>
        <v/>
      </c>
      <c r="Q2259" s="20" t="str">
        <f ca="1">IF(O2259="","",SUM($P$4:$P2259))</f>
        <v/>
      </c>
      <c r="R2259" s="28" t="e">
        <f t="shared" si="581"/>
        <v>#N/A</v>
      </c>
      <c r="S2259" s="77">
        <f ca="1">SUM(L$4:L2259)</f>
        <v>2.0942968194393936</v>
      </c>
      <c r="T2259" s="80">
        <f t="shared" ca="1" si="591"/>
        <v>1</v>
      </c>
      <c r="U2259" s="80" t="e">
        <f t="shared" ca="1" si="592"/>
        <v>#N/A</v>
      </c>
      <c r="V2259" s="2"/>
      <c r="W2259" s="2"/>
      <c r="X2259" s="2"/>
      <c r="Y2259" s="2"/>
      <c r="AB2259" s="6"/>
      <c r="AC2259" s="6"/>
    </row>
    <row r="2260" spans="1:29">
      <c r="A2260" s="74">
        <v>3.1139433523068401</v>
      </c>
      <c r="B2260" s="74">
        <v>27315</v>
      </c>
      <c r="C2260" s="35">
        <v>4.6948356807511703E-3</v>
      </c>
      <c r="D2260" s="35">
        <f t="shared" ca="1" si="582"/>
        <v>41</v>
      </c>
      <c r="E2260" s="35">
        <f t="shared" ca="1" si="583"/>
        <v>1.9955172355736006E-3</v>
      </c>
      <c r="F2260" s="35">
        <f ca="1">E2260*'Input Sheet'!$D$2/SUM(OFFSET($E$4,0,0,'Input Sheet'!$D$2))</f>
        <v>0.93070787637089158</v>
      </c>
      <c r="G2260" s="35">
        <f t="shared" si="584"/>
        <v>3.1139433523068401</v>
      </c>
      <c r="H2260" s="35">
        <f t="shared" si="585"/>
        <v>1</v>
      </c>
      <c r="J2260" s="19">
        <v>2257</v>
      </c>
      <c r="K2260" s="30" t="str">
        <f t="shared" si="586"/>
        <v/>
      </c>
      <c r="L2260" s="77" t="str">
        <f t="shared" si="587"/>
        <v/>
      </c>
      <c r="M2260" s="27" t="str">
        <f t="shared" si="593"/>
        <v/>
      </c>
      <c r="N2260" s="22" t="str">
        <f t="shared" si="588"/>
        <v/>
      </c>
      <c r="O2260" s="28" t="str">
        <f t="shared" ca="1" si="589"/>
        <v/>
      </c>
      <c r="P2260" s="28" t="str">
        <f t="shared" ca="1" si="590"/>
        <v/>
      </c>
      <c r="Q2260" s="20" t="str">
        <f ca="1">IF(O2260="","",SUM($P$4:$P2260))</f>
        <v/>
      </c>
      <c r="R2260" s="28" t="e">
        <f t="shared" si="581"/>
        <v>#N/A</v>
      </c>
      <c r="S2260" s="77">
        <f ca="1">SUM(L$4:L2260)</f>
        <v>2.0942968194393936</v>
      </c>
      <c r="T2260" s="80">
        <f t="shared" ca="1" si="591"/>
        <v>1</v>
      </c>
      <c r="U2260" s="80" t="e">
        <f t="shared" ca="1" si="592"/>
        <v>#N/A</v>
      </c>
      <c r="V2260" s="2"/>
      <c r="W2260" s="2"/>
      <c r="X2260" s="2"/>
      <c r="Y2260" s="2"/>
      <c r="AB2260" s="6"/>
      <c r="AC2260" s="6"/>
    </row>
    <row r="2261" spans="1:29">
      <c r="A2261" s="74">
        <v>2.9030899869919402</v>
      </c>
      <c r="B2261" s="74">
        <v>27316</v>
      </c>
      <c r="C2261" s="35">
        <v>1.55440414507772E-2</v>
      </c>
      <c r="D2261" s="35">
        <f t="shared" ca="1" si="582"/>
        <v>36</v>
      </c>
      <c r="E2261" s="35">
        <f t="shared" ca="1" si="583"/>
        <v>1.6752490372716649E-3</v>
      </c>
      <c r="F2261" s="35">
        <f ca="1">E2261*'Input Sheet'!$D$2/SUM(OFFSET($E$4,0,0,'Input Sheet'!$D$2))</f>
        <v>0.78133500732371164</v>
      </c>
      <c r="G2261" s="35">
        <f t="shared" si="584"/>
        <v>2.9030899869919402</v>
      </c>
      <c r="H2261" s="35">
        <f t="shared" si="585"/>
        <v>1</v>
      </c>
      <c r="J2261" s="19">
        <v>2258</v>
      </c>
      <c r="K2261" s="30" t="str">
        <f t="shared" si="586"/>
        <v/>
      </c>
      <c r="L2261" s="77" t="str">
        <f t="shared" si="587"/>
        <v/>
      </c>
      <c r="M2261" s="27" t="str">
        <f t="shared" si="593"/>
        <v/>
      </c>
      <c r="N2261" s="22" t="str">
        <f t="shared" si="588"/>
        <v/>
      </c>
      <c r="O2261" s="28" t="str">
        <f t="shared" ca="1" si="589"/>
        <v/>
      </c>
      <c r="P2261" s="28" t="str">
        <f t="shared" ca="1" si="590"/>
        <v/>
      </c>
      <c r="Q2261" s="20" t="str">
        <f ca="1">IF(O2261="","",SUM($P$4:$P2261))</f>
        <v/>
      </c>
      <c r="R2261" s="28" t="e">
        <f t="shared" si="581"/>
        <v>#N/A</v>
      </c>
      <c r="S2261" s="77">
        <f ca="1">SUM(L$4:L2261)</f>
        <v>2.0942968194393936</v>
      </c>
      <c r="T2261" s="80">
        <f t="shared" ca="1" si="591"/>
        <v>1</v>
      </c>
      <c r="U2261" s="80" t="e">
        <f t="shared" ca="1" si="592"/>
        <v>#N/A</v>
      </c>
      <c r="V2261" s="2"/>
      <c r="W2261" s="2"/>
      <c r="X2261" s="2"/>
      <c r="Y2261" s="2"/>
      <c r="AB2261" s="6"/>
      <c r="AC2261" s="6"/>
    </row>
    <row r="2262" spans="1:29">
      <c r="A2262" s="74">
        <v>3.1423894661188401</v>
      </c>
      <c r="B2262" s="74">
        <v>27317</v>
      </c>
      <c r="C2262" s="35">
        <v>0</v>
      </c>
      <c r="D2262" s="35">
        <f t="shared" ca="1" si="582"/>
        <v>41</v>
      </c>
      <c r="E2262" s="35">
        <f t="shared" ca="1" si="583"/>
        <v>1.9955172355736006E-3</v>
      </c>
      <c r="F2262" s="35">
        <f ca="1">E2262*'Input Sheet'!$D$2/SUM(OFFSET($E$4,0,0,'Input Sheet'!$D$2))</f>
        <v>0.93070787637089158</v>
      </c>
      <c r="G2262" s="35" t="str">
        <f t="shared" si="584"/>
        <v/>
      </c>
      <c r="H2262" s="35" t="str">
        <f t="shared" si="585"/>
        <v/>
      </c>
      <c r="J2262" s="19">
        <v>2259</v>
      </c>
      <c r="K2262" s="30" t="str">
        <f t="shared" si="586"/>
        <v/>
      </c>
      <c r="L2262" s="77" t="str">
        <f t="shared" si="587"/>
        <v/>
      </c>
      <c r="M2262" s="27" t="str">
        <f t="shared" si="593"/>
        <v/>
      </c>
      <c r="N2262" s="22" t="str">
        <f t="shared" si="588"/>
        <v/>
      </c>
      <c r="O2262" s="28" t="str">
        <f t="shared" ca="1" si="589"/>
        <v/>
      </c>
      <c r="P2262" s="28" t="str">
        <f t="shared" ca="1" si="590"/>
        <v/>
      </c>
      <c r="Q2262" s="20" t="str">
        <f ca="1">IF(O2262="","",SUM($P$4:$P2262))</f>
        <v/>
      </c>
      <c r="R2262" s="28" t="e">
        <f t="shared" si="581"/>
        <v>#N/A</v>
      </c>
      <c r="S2262" s="77">
        <f ca="1">SUM(L$4:L2262)</f>
        <v>2.0942968194393936</v>
      </c>
      <c r="T2262" s="80">
        <f t="shared" ca="1" si="591"/>
        <v>1</v>
      </c>
      <c r="U2262" s="80" t="e">
        <f t="shared" ca="1" si="592"/>
        <v>#N/A</v>
      </c>
      <c r="V2262" s="2"/>
      <c r="W2262" s="2"/>
      <c r="X2262" s="2"/>
      <c r="Y2262" s="2"/>
      <c r="AB2262" s="6"/>
      <c r="AC2262" s="6"/>
    </row>
    <row r="2263" spans="1:29">
      <c r="A2263" s="74">
        <v>3.1723109685219502</v>
      </c>
      <c r="B2263" s="74">
        <v>27318</v>
      </c>
      <c r="C2263" s="35">
        <v>0</v>
      </c>
      <c r="D2263" s="35">
        <f t="shared" ca="1" si="582"/>
        <v>42</v>
      </c>
      <c r="E2263" s="35">
        <f t="shared" ca="1" si="583"/>
        <v>2.1538916193492835E-3</v>
      </c>
      <c r="F2263" s="35">
        <f ca="1">E2263*'Input Sheet'!$D$2/SUM(OFFSET($E$4,0,0,'Input Sheet'!$D$2))</f>
        <v>1.0045735808447722</v>
      </c>
      <c r="G2263" s="35" t="str">
        <f t="shared" si="584"/>
        <v/>
      </c>
      <c r="H2263" s="35" t="str">
        <f t="shared" si="585"/>
        <v/>
      </c>
      <c r="J2263" s="19">
        <v>2260</v>
      </c>
      <c r="K2263" s="30" t="str">
        <f t="shared" si="586"/>
        <v/>
      </c>
      <c r="L2263" s="77" t="str">
        <f t="shared" si="587"/>
        <v/>
      </c>
      <c r="M2263" s="27" t="str">
        <f t="shared" si="593"/>
        <v/>
      </c>
      <c r="N2263" s="22" t="str">
        <f t="shared" si="588"/>
        <v/>
      </c>
      <c r="O2263" s="28" t="str">
        <f t="shared" ca="1" si="589"/>
        <v/>
      </c>
      <c r="P2263" s="28" t="str">
        <f t="shared" ca="1" si="590"/>
        <v/>
      </c>
      <c r="Q2263" s="20" t="str">
        <f ca="1">IF(O2263="","",SUM($P$4:$P2263))</f>
        <v/>
      </c>
      <c r="R2263" s="28" t="e">
        <f t="shared" si="581"/>
        <v>#N/A</v>
      </c>
      <c r="S2263" s="77">
        <f ca="1">SUM(L$4:L2263)</f>
        <v>2.0942968194393936</v>
      </c>
      <c r="T2263" s="80">
        <f t="shared" ca="1" si="591"/>
        <v>1</v>
      </c>
      <c r="U2263" s="80" t="e">
        <f t="shared" ca="1" si="592"/>
        <v>#N/A</v>
      </c>
      <c r="V2263" s="2"/>
      <c r="W2263" s="2"/>
      <c r="X2263" s="2"/>
      <c r="Y2263" s="2"/>
      <c r="AB2263" s="6"/>
      <c r="AC2263" s="6"/>
    </row>
    <row r="2264" spans="1:29">
      <c r="A2264" s="74">
        <v>2.8864907251724801</v>
      </c>
      <c r="B2264" s="74">
        <v>27320</v>
      </c>
      <c r="C2264" s="35">
        <v>4.71698113207547E-2</v>
      </c>
      <c r="D2264" s="35">
        <f t="shared" ca="1" si="582"/>
        <v>36</v>
      </c>
      <c r="E2264" s="35">
        <f t="shared" ca="1" si="583"/>
        <v>1.6752490372716649E-3</v>
      </c>
      <c r="F2264" s="35">
        <f ca="1">E2264*'Input Sheet'!$D$2/SUM(OFFSET($E$4,0,0,'Input Sheet'!$D$2))</f>
        <v>0.78133500732371164</v>
      </c>
      <c r="G2264" s="35">
        <f t="shared" si="584"/>
        <v>2.8864907251724801</v>
      </c>
      <c r="H2264" s="35">
        <f t="shared" si="585"/>
        <v>1</v>
      </c>
      <c r="J2264" s="19">
        <v>2261</v>
      </c>
      <c r="K2264" s="30" t="str">
        <f t="shared" si="586"/>
        <v/>
      </c>
      <c r="L2264" s="77" t="str">
        <f t="shared" si="587"/>
        <v/>
      </c>
      <c r="M2264" s="27" t="str">
        <f t="shared" si="593"/>
        <v/>
      </c>
      <c r="N2264" s="22" t="str">
        <f t="shared" si="588"/>
        <v/>
      </c>
      <c r="O2264" s="28" t="str">
        <f t="shared" ca="1" si="589"/>
        <v/>
      </c>
      <c r="P2264" s="28" t="str">
        <f t="shared" ca="1" si="590"/>
        <v/>
      </c>
      <c r="Q2264" s="20" t="str">
        <f ca="1">IF(O2264="","",SUM($P$4:$P2264))</f>
        <v/>
      </c>
      <c r="R2264" s="28" t="e">
        <f t="shared" ref="R2264:R2327" si="594">IF(N2264="",NA(),10^N2264)</f>
        <v>#N/A</v>
      </c>
      <c r="S2264" s="77">
        <f ca="1">SUM(L$4:L2264)</f>
        <v>2.0942968194393936</v>
      </c>
      <c r="T2264" s="80">
        <f t="shared" ca="1" si="591"/>
        <v>1</v>
      </c>
      <c r="U2264" s="80" t="e">
        <f t="shared" ca="1" si="592"/>
        <v>#N/A</v>
      </c>
      <c r="V2264" s="2"/>
      <c r="W2264" s="2"/>
      <c r="X2264" s="2"/>
      <c r="Y2264" s="2"/>
      <c r="AB2264" s="6"/>
      <c r="AC2264" s="6"/>
    </row>
    <row r="2265" spans="1:29">
      <c r="A2265" s="74">
        <v>2.7708520116421398</v>
      </c>
      <c r="B2265" s="74">
        <v>27321</v>
      </c>
      <c r="C2265" s="35">
        <v>2.3696682464454999E-2</v>
      </c>
      <c r="D2265" s="35">
        <f t="shared" ca="1" si="582"/>
        <v>34</v>
      </c>
      <c r="E2265" s="35">
        <f t="shared" ca="1" si="583"/>
        <v>1.3846446124388249E-3</v>
      </c>
      <c r="F2265" s="35">
        <f ca="1">E2265*'Input Sheet'!$D$2/SUM(OFFSET($E$4,0,0,'Input Sheet'!$D$2))</f>
        <v>0.64579730197163909</v>
      </c>
      <c r="G2265" s="35">
        <f t="shared" si="584"/>
        <v>2.7708520116421398</v>
      </c>
      <c r="H2265" s="35">
        <f t="shared" si="585"/>
        <v>2</v>
      </c>
      <c r="J2265" s="19">
        <v>2262</v>
      </c>
      <c r="K2265" s="30" t="str">
        <f t="shared" si="586"/>
        <v/>
      </c>
      <c r="L2265" s="77" t="str">
        <f t="shared" si="587"/>
        <v/>
      </c>
      <c r="M2265" s="27" t="str">
        <f t="shared" si="593"/>
        <v/>
      </c>
      <c r="N2265" s="22" t="str">
        <f t="shared" si="588"/>
        <v/>
      </c>
      <c r="O2265" s="28" t="str">
        <f t="shared" ca="1" si="589"/>
        <v/>
      </c>
      <c r="P2265" s="28" t="str">
        <f t="shared" ca="1" si="590"/>
        <v/>
      </c>
      <c r="Q2265" s="20" t="str">
        <f ca="1">IF(O2265="","",SUM($P$4:$P2265))</f>
        <v/>
      </c>
      <c r="R2265" s="28" t="e">
        <f t="shared" si="594"/>
        <v>#N/A</v>
      </c>
      <c r="S2265" s="77">
        <f ca="1">SUM(L$4:L2265)</f>
        <v>2.0942968194393936</v>
      </c>
      <c r="T2265" s="80">
        <f t="shared" ca="1" si="591"/>
        <v>1</v>
      </c>
      <c r="U2265" s="80" t="e">
        <f t="shared" ca="1" si="592"/>
        <v>#N/A</v>
      </c>
      <c r="V2265" s="2"/>
      <c r="W2265" s="2"/>
      <c r="X2265" s="2"/>
      <c r="Y2265" s="2"/>
      <c r="AB2265" s="6"/>
      <c r="AC2265" s="6"/>
    </row>
    <row r="2266" spans="1:29">
      <c r="A2266" s="74">
        <v>2.7075701760979398</v>
      </c>
      <c r="B2266" s="74">
        <v>27324</v>
      </c>
      <c r="C2266" s="35">
        <v>0</v>
      </c>
      <c r="D2266" s="35">
        <f t="shared" ca="1" si="582"/>
        <v>32</v>
      </c>
      <c r="E2266" s="35">
        <f t="shared" ca="1" si="583"/>
        <v>9.4891728684618783E-4</v>
      </c>
      <c r="F2266" s="35">
        <f ca="1">E2266*'Input Sheet'!$D$2/SUM(OFFSET($E$4,0,0,'Input Sheet'!$D$2))</f>
        <v>0.44257437477776673</v>
      </c>
      <c r="G2266" s="35" t="str">
        <f t="shared" si="584"/>
        <v/>
      </c>
      <c r="H2266" s="35" t="str">
        <f t="shared" si="585"/>
        <v/>
      </c>
      <c r="J2266" s="19">
        <v>2263</v>
      </c>
      <c r="K2266" s="30" t="str">
        <f t="shared" si="586"/>
        <v/>
      </c>
      <c r="L2266" s="77" t="str">
        <f t="shared" si="587"/>
        <v/>
      </c>
      <c r="M2266" s="27" t="str">
        <f t="shared" si="593"/>
        <v/>
      </c>
      <c r="N2266" s="22" t="str">
        <f t="shared" si="588"/>
        <v/>
      </c>
      <c r="O2266" s="28" t="str">
        <f t="shared" ca="1" si="589"/>
        <v/>
      </c>
      <c r="P2266" s="28" t="str">
        <f t="shared" ca="1" si="590"/>
        <v/>
      </c>
      <c r="Q2266" s="20" t="str">
        <f ca="1">IF(O2266="","",SUM($P$4:$P2266))</f>
        <v/>
      </c>
      <c r="R2266" s="28" t="e">
        <f t="shared" si="594"/>
        <v>#N/A</v>
      </c>
      <c r="S2266" s="77">
        <f ca="1">SUM(L$4:L2266)</f>
        <v>2.0942968194393936</v>
      </c>
      <c r="T2266" s="80">
        <f t="shared" ca="1" si="591"/>
        <v>1</v>
      </c>
      <c r="U2266" s="80" t="e">
        <f t="shared" ca="1" si="592"/>
        <v>#N/A</v>
      </c>
      <c r="V2266" s="2"/>
      <c r="W2266" s="2"/>
      <c r="X2266" s="2"/>
      <c r="Y2266" s="2"/>
      <c r="AB2266" s="6"/>
      <c r="AC2266" s="6"/>
    </row>
    <row r="2267" spans="1:29">
      <c r="A2267" s="74">
        <v>2.7649229846498899</v>
      </c>
      <c r="B2267" s="74">
        <v>27325</v>
      </c>
      <c r="C2267" s="35">
        <v>0</v>
      </c>
      <c r="D2267" s="35">
        <f t="shared" ca="1" si="582"/>
        <v>33</v>
      </c>
      <c r="E2267" s="35">
        <f t="shared" ca="1" si="583"/>
        <v>1.1903085264824986E-3</v>
      </c>
      <c r="F2267" s="35">
        <f ca="1">E2267*'Input Sheet'!$D$2/SUM(OFFSET($E$4,0,0,'Input Sheet'!$D$2))</f>
        <v>0.55515908415105819</v>
      </c>
      <c r="G2267" s="35" t="str">
        <f t="shared" si="584"/>
        <v/>
      </c>
      <c r="H2267" s="35" t="str">
        <f t="shared" si="585"/>
        <v/>
      </c>
      <c r="J2267" s="19">
        <v>2264</v>
      </c>
      <c r="K2267" s="30" t="str">
        <f t="shared" si="586"/>
        <v/>
      </c>
      <c r="L2267" s="77" t="str">
        <f t="shared" si="587"/>
        <v/>
      </c>
      <c r="M2267" s="27" t="str">
        <f t="shared" si="593"/>
        <v/>
      </c>
      <c r="N2267" s="22" t="str">
        <f t="shared" si="588"/>
        <v/>
      </c>
      <c r="O2267" s="28" t="str">
        <f t="shared" ca="1" si="589"/>
        <v/>
      </c>
      <c r="P2267" s="28" t="str">
        <f t="shared" ca="1" si="590"/>
        <v/>
      </c>
      <c r="Q2267" s="20" t="str">
        <f ca="1">IF(O2267="","",SUM($P$4:$P2267))</f>
        <v/>
      </c>
      <c r="R2267" s="28" t="e">
        <f t="shared" si="594"/>
        <v>#N/A</v>
      </c>
      <c r="S2267" s="77">
        <f ca="1">SUM(L$4:L2267)</f>
        <v>2.0942968194393936</v>
      </c>
      <c r="T2267" s="80">
        <f t="shared" ca="1" si="591"/>
        <v>1</v>
      </c>
      <c r="U2267" s="80" t="e">
        <f t="shared" ca="1" si="592"/>
        <v>#N/A</v>
      </c>
      <c r="V2267" s="2"/>
      <c r="W2267" s="2"/>
      <c r="X2267" s="2"/>
      <c r="Y2267" s="2"/>
      <c r="AB2267" s="6"/>
      <c r="AC2267" s="6"/>
    </row>
    <row r="2268" spans="1:29">
      <c r="A2268" s="74">
        <v>2.6473829701146201</v>
      </c>
      <c r="B2268" s="74">
        <v>27326</v>
      </c>
      <c r="C2268" s="35">
        <v>4.5045045045045001E-3</v>
      </c>
      <c r="D2268" s="35">
        <f t="shared" ca="1" si="582"/>
        <v>31</v>
      </c>
      <c r="E2268" s="35">
        <f t="shared" ca="1" si="583"/>
        <v>1.2923349716095702E-3</v>
      </c>
      <c r="F2268" s="35">
        <f ca="1">E2268*'Input Sheet'!$D$2/SUM(OFFSET($E$4,0,0,'Input Sheet'!$D$2))</f>
        <v>0.60274414850686331</v>
      </c>
      <c r="G2268" s="35">
        <f t="shared" si="584"/>
        <v>2.6473829701146201</v>
      </c>
      <c r="H2268" s="35">
        <f t="shared" si="585"/>
        <v>2</v>
      </c>
      <c r="J2268" s="19">
        <v>2265</v>
      </c>
      <c r="K2268" s="30" t="str">
        <f t="shared" si="586"/>
        <v/>
      </c>
      <c r="L2268" s="77" t="str">
        <f t="shared" si="587"/>
        <v/>
      </c>
      <c r="M2268" s="27" t="str">
        <f t="shared" si="593"/>
        <v/>
      </c>
      <c r="N2268" s="22" t="str">
        <f t="shared" si="588"/>
        <v/>
      </c>
      <c r="O2268" s="28" t="str">
        <f t="shared" ca="1" si="589"/>
        <v/>
      </c>
      <c r="P2268" s="28" t="str">
        <f t="shared" ca="1" si="590"/>
        <v/>
      </c>
      <c r="Q2268" s="20" t="str">
        <f ca="1">IF(O2268="","",SUM($P$4:$P2268))</f>
        <v/>
      </c>
      <c r="R2268" s="28" t="e">
        <f t="shared" si="594"/>
        <v>#N/A</v>
      </c>
      <c r="S2268" s="77">
        <f ca="1">SUM(L$4:L2268)</f>
        <v>2.0942968194393936</v>
      </c>
      <c r="T2268" s="80">
        <f t="shared" ca="1" si="591"/>
        <v>1</v>
      </c>
      <c r="U2268" s="80" t="e">
        <f t="shared" ca="1" si="592"/>
        <v>#N/A</v>
      </c>
      <c r="V2268" s="2"/>
      <c r="W2268" s="2"/>
      <c r="X2268" s="2"/>
      <c r="Y2268" s="2"/>
      <c r="AB2268" s="6"/>
      <c r="AC2268" s="6"/>
    </row>
    <row r="2269" spans="1:29">
      <c r="A2269" s="74">
        <v>2.9047155452786799</v>
      </c>
      <c r="B2269" s="74">
        <v>27327</v>
      </c>
      <c r="C2269" s="35">
        <v>1.03626943005181E-2</v>
      </c>
      <c r="D2269" s="35">
        <f t="shared" ca="1" si="582"/>
        <v>36</v>
      </c>
      <c r="E2269" s="35">
        <f t="shared" ca="1" si="583"/>
        <v>1.6752490372716649E-3</v>
      </c>
      <c r="F2269" s="35">
        <f ca="1">E2269*'Input Sheet'!$D$2/SUM(OFFSET($E$4,0,0,'Input Sheet'!$D$2))</f>
        <v>0.78133500732371164</v>
      </c>
      <c r="G2269" s="35">
        <f t="shared" si="584"/>
        <v>2.9047155452786799</v>
      </c>
      <c r="H2269" s="35">
        <f t="shared" si="585"/>
        <v>2</v>
      </c>
      <c r="J2269" s="19">
        <v>2266</v>
      </c>
      <c r="K2269" s="30" t="str">
        <f t="shared" si="586"/>
        <v/>
      </c>
      <c r="L2269" s="77" t="str">
        <f t="shared" si="587"/>
        <v/>
      </c>
      <c r="M2269" s="27" t="str">
        <f t="shared" si="593"/>
        <v/>
      </c>
      <c r="N2269" s="22" t="str">
        <f t="shared" si="588"/>
        <v/>
      </c>
      <c r="O2269" s="28" t="str">
        <f t="shared" ca="1" si="589"/>
        <v/>
      </c>
      <c r="P2269" s="28" t="str">
        <f t="shared" ca="1" si="590"/>
        <v/>
      </c>
      <c r="Q2269" s="20" t="str">
        <f ca="1">IF(O2269="","",SUM($P$4:$P2269))</f>
        <v/>
      </c>
      <c r="R2269" s="28" t="e">
        <f t="shared" si="594"/>
        <v>#N/A</v>
      </c>
      <c r="S2269" s="77">
        <f ca="1">SUM(L$4:L2269)</f>
        <v>2.0942968194393936</v>
      </c>
      <c r="T2269" s="80">
        <f t="shared" ca="1" si="591"/>
        <v>1</v>
      </c>
      <c r="U2269" s="80" t="e">
        <f t="shared" ca="1" si="592"/>
        <v>#N/A</v>
      </c>
      <c r="V2269" s="2"/>
      <c r="W2269" s="2"/>
      <c r="X2269" s="2"/>
      <c r="Y2269" s="2"/>
      <c r="AB2269" s="6"/>
      <c r="AC2269" s="6"/>
    </row>
    <row r="2270" spans="1:29">
      <c r="A2270" s="74">
        <v>2.7363965022766399</v>
      </c>
      <c r="B2270" s="74">
        <v>27328</v>
      </c>
      <c r="C2270" s="35">
        <v>0.296296296296296</v>
      </c>
      <c r="D2270" s="35">
        <f t="shared" ca="1" si="582"/>
        <v>33</v>
      </c>
      <c r="E2270" s="35">
        <f t="shared" ca="1" si="583"/>
        <v>1.1903085264824986E-3</v>
      </c>
      <c r="F2270" s="35">
        <f ca="1">E2270*'Input Sheet'!$D$2/SUM(OFFSET($E$4,0,0,'Input Sheet'!$D$2))</f>
        <v>0.55515908415105819</v>
      </c>
      <c r="G2270" s="35">
        <f t="shared" si="584"/>
        <v>2.7363965022766399</v>
      </c>
      <c r="H2270" s="35">
        <f t="shared" si="585"/>
        <v>2</v>
      </c>
      <c r="J2270" s="19">
        <v>2267</v>
      </c>
      <c r="K2270" s="30" t="str">
        <f t="shared" si="586"/>
        <v/>
      </c>
      <c r="L2270" s="77" t="str">
        <f t="shared" si="587"/>
        <v/>
      </c>
      <c r="M2270" s="27" t="str">
        <f t="shared" si="593"/>
        <v/>
      </c>
      <c r="N2270" s="22" t="str">
        <f t="shared" si="588"/>
        <v/>
      </c>
      <c r="O2270" s="28" t="str">
        <f t="shared" ca="1" si="589"/>
        <v/>
      </c>
      <c r="P2270" s="28" t="str">
        <f t="shared" ca="1" si="590"/>
        <v/>
      </c>
      <c r="Q2270" s="20" t="str">
        <f ca="1">IF(O2270="","",SUM($P$4:$P2270))</f>
        <v/>
      </c>
      <c r="R2270" s="28" t="e">
        <f t="shared" si="594"/>
        <v>#N/A</v>
      </c>
      <c r="S2270" s="77">
        <f ca="1">SUM(L$4:L2270)</f>
        <v>2.0942968194393936</v>
      </c>
      <c r="T2270" s="80">
        <f t="shared" ca="1" si="591"/>
        <v>1</v>
      </c>
      <c r="U2270" s="80" t="e">
        <f t="shared" ca="1" si="592"/>
        <v>#N/A</v>
      </c>
      <c r="V2270" s="2"/>
      <c r="W2270" s="2"/>
      <c r="X2270" s="2"/>
      <c r="Y2270" s="2"/>
      <c r="AB2270" s="6"/>
      <c r="AC2270" s="6"/>
    </row>
    <row r="2271" spans="1:29">
      <c r="A2271" s="74">
        <v>2.5563025007672899</v>
      </c>
      <c r="B2271" s="74">
        <v>27329</v>
      </c>
      <c r="C2271" s="35">
        <v>0</v>
      </c>
      <c r="D2271" s="35">
        <f t="shared" ca="1" si="582"/>
        <v>29</v>
      </c>
      <c r="E2271" s="35">
        <f t="shared" ca="1" si="583"/>
        <v>1.0943159033790714E-3</v>
      </c>
      <c r="F2271" s="35">
        <f ca="1">E2271*'Input Sheet'!$D$2/SUM(OFFSET($E$4,0,0,'Input Sheet'!$D$2))</f>
        <v>0.51038819026790838</v>
      </c>
      <c r="G2271" s="35" t="str">
        <f t="shared" si="584"/>
        <v/>
      </c>
      <c r="H2271" s="35" t="str">
        <f t="shared" si="585"/>
        <v/>
      </c>
      <c r="J2271" s="19">
        <v>2268</v>
      </c>
      <c r="K2271" s="30" t="str">
        <f t="shared" si="586"/>
        <v/>
      </c>
      <c r="L2271" s="77" t="str">
        <f t="shared" si="587"/>
        <v/>
      </c>
      <c r="M2271" s="27" t="str">
        <f t="shared" si="593"/>
        <v/>
      </c>
      <c r="N2271" s="22" t="str">
        <f t="shared" si="588"/>
        <v/>
      </c>
      <c r="O2271" s="28" t="str">
        <f t="shared" ca="1" si="589"/>
        <v/>
      </c>
      <c r="P2271" s="28" t="str">
        <f t="shared" ca="1" si="590"/>
        <v/>
      </c>
      <c r="Q2271" s="20" t="str">
        <f ca="1">IF(O2271="","",SUM($P$4:$P2271))</f>
        <v/>
      </c>
      <c r="R2271" s="28" t="e">
        <f t="shared" si="594"/>
        <v>#N/A</v>
      </c>
      <c r="S2271" s="77">
        <f ca="1">SUM(L$4:L2271)</f>
        <v>2.0942968194393936</v>
      </c>
      <c r="T2271" s="80">
        <f t="shared" ca="1" si="591"/>
        <v>1</v>
      </c>
      <c r="U2271" s="80" t="e">
        <f t="shared" ca="1" si="592"/>
        <v>#N/A</v>
      </c>
      <c r="V2271" s="2"/>
      <c r="W2271" s="2"/>
      <c r="X2271" s="2"/>
      <c r="Y2271" s="2"/>
      <c r="AB2271" s="6"/>
      <c r="AC2271" s="6"/>
    </row>
    <row r="2272" spans="1:29">
      <c r="A2272" s="74">
        <v>2.7160033436347999</v>
      </c>
      <c r="B2272" s="74">
        <v>27331</v>
      </c>
      <c r="C2272" s="35">
        <v>1.85185185185185E-2</v>
      </c>
      <c r="D2272" s="35">
        <f t="shared" ca="1" si="582"/>
        <v>32</v>
      </c>
      <c r="E2272" s="35">
        <f t="shared" ca="1" si="583"/>
        <v>9.4891728684618783E-4</v>
      </c>
      <c r="F2272" s="35">
        <f ca="1">E2272*'Input Sheet'!$D$2/SUM(OFFSET($E$4,0,0,'Input Sheet'!$D$2))</f>
        <v>0.44257437477776673</v>
      </c>
      <c r="G2272" s="35">
        <f t="shared" si="584"/>
        <v>2.7160033436347999</v>
      </c>
      <c r="H2272" s="35">
        <f t="shared" si="585"/>
        <v>1</v>
      </c>
      <c r="J2272" s="19">
        <v>2269</v>
      </c>
      <c r="K2272" s="30" t="str">
        <f t="shared" si="586"/>
        <v/>
      </c>
      <c r="L2272" s="77" t="str">
        <f t="shared" si="587"/>
        <v/>
      </c>
      <c r="M2272" s="27" t="str">
        <f t="shared" si="593"/>
        <v/>
      </c>
      <c r="N2272" s="22" t="str">
        <f t="shared" si="588"/>
        <v/>
      </c>
      <c r="O2272" s="28" t="str">
        <f t="shared" ca="1" si="589"/>
        <v/>
      </c>
      <c r="P2272" s="28" t="str">
        <f t="shared" ca="1" si="590"/>
        <v/>
      </c>
      <c r="Q2272" s="20" t="str">
        <f ca="1">IF(O2272="","",SUM($P$4:$P2272))</f>
        <v/>
      </c>
      <c r="R2272" s="28" t="e">
        <f t="shared" si="594"/>
        <v>#N/A</v>
      </c>
      <c r="S2272" s="77">
        <f ca="1">SUM(L$4:L2272)</f>
        <v>2.0942968194393936</v>
      </c>
      <c r="T2272" s="80">
        <f t="shared" ca="1" si="591"/>
        <v>1</v>
      </c>
      <c r="U2272" s="80" t="e">
        <f t="shared" ca="1" si="592"/>
        <v>#N/A</v>
      </c>
      <c r="V2272" s="2"/>
      <c r="W2272" s="2"/>
      <c r="X2272" s="2"/>
      <c r="Y2272" s="2"/>
      <c r="AB2272" s="6"/>
      <c r="AC2272" s="6"/>
    </row>
    <row r="2273" spans="1:29">
      <c r="A2273" s="74">
        <v>2.8555191556678001</v>
      </c>
      <c r="B2273" s="74">
        <v>27334</v>
      </c>
      <c r="C2273" s="35">
        <v>5.2132701421800903E-2</v>
      </c>
      <c r="D2273" s="35">
        <f t="shared" ca="1" si="582"/>
        <v>35</v>
      </c>
      <c r="E2273" s="35">
        <f t="shared" ca="1" si="583"/>
        <v>1.3846446124388249E-3</v>
      </c>
      <c r="F2273" s="35">
        <f ca="1">E2273*'Input Sheet'!$D$2/SUM(OFFSET($E$4,0,0,'Input Sheet'!$D$2))</f>
        <v>0.64579730197163909</v>
      </c>
      <c r="G2273" s="35">
        <f t="shared" si="584"/>
        <v>2.8555191556678001</v>
      </c>
      <c r="H2273" s="35">
        <f t="shared" si="585"/>
        <v>1</v>
      </c>
      <c r="J2273" s="19">
        <v>2270</v>
      </c>
      <c r="K2273" s="30" t="str">
        <f t="shared" si="586"/>
        <v/>
      </c>
      <c r="L2273" s="77" t="str">
        <f t="shared" si="587"/>
        <v/>
      </c>
      <c r="M2273" s="27" t="str">
        <f t="shared" si="593"/>
        <v/>
      </c>
      <c r="N2273" s="22" t="str">
        <f t="shared" si="588"/>
        <v/>
      </c>
      <c r="O2273" s="28" t="str">
        <f t="shared" ca="1" si="589"/>
        <v/>
      </c>
      <c r="P2273" s="28" t="str">
        <f t="shared" ca="1" si="590"/>
        <v/>
      </c>
      <c r="Q2273" s="20" t="str">
        <f ca="1">IF(O2273="","",SUM($P$4:$P2273))</f>
        <v/>
      </c>
      <c r="R2273" s="28" t="e">
        <f t="shared" si="594"/>
        <v>#N/A</v>
      </c>
      <c r="S2273" s="77">
        <f ca="1">SUM(L$4:L2273)</f>
        <v>2.0942968194393936</v>
      </c>
      <c r="T2273" s="80">
        <f t="shared" ca="1" si="591"/>
        <v>1</v>
      </c>
      <c r="U2273" s="80" t="e">
        <f t="shared" ca="1" si="592"/>
        <v>#N/A</v>
      </c>
      <c r="V2273" s="2"/>
      <c r="W2273" s="2"/>
      <c r="X2273" s="2"/>
      <c r="Y2273" s="2"/>
      <c r="AB2273" s="6"/>
      <c r="AC2273" s="6"/>
    </row>
    <row r="2274" spans="1:29">
      <c r="A2274" s="74">
        <v>2.9576072870601</v>
      </c>
      <c r="B2274" s="74">
        <v>27335</v>
      </c>
      <c r="C2274" s="35">
        <v>0</v>
      </c>
      <c r="D2274" s="35">
        <f t="shared" ca="1" si="582"/>
        <v>37</v>
      </c>
      <c r="E2274" s="35">
        <f t="shared" ca="1" si="583"/>
        <v>1.8337185407973631E-3</v>
      </c>
      <c r="F2274" s="35">
        <f ca="1">E2274*'Input Sheet'!$D$2/SUM(OFFSET($E$4,0,0,'Input Sheet'!$D$2))</f>
        <v>0.85524507558406282</v>
      </c>
      <c r="G2274" s="35" t="str">
        <f t="shared" si="584"/>
        <v/>
      </c>
      <c r="H2274" s="35" t="str">
        <f t="shared" si="585"/>
        <v/>
      </c>
      <c r="J2274" s="19">
        <v>2271</v>
      </c>
      <c r="K2274" s="30" t="str">
        <f t="shared" si="586"/>
        <v/>
      </c>
      <c r="L2274" s="77" t="str">
        <f t="shared" si="587"/>
        <v/>
      </c>
      <c r="M2274" s="27" t="str">
        <f t="shared" si="593"/>
        <v/>
      </c>
      <c r="N2274" s="22" t="str">
        <f t="shared" si="588"/>
        <v/>
      </c>
      <c r="O2274" s="28" t="str">
        <f t="shared" ca="1" si="589"/>
        <v/>
      </c>
      <c r="P2274" s="28" t="str">
        <f t="shared" ca="1" si="590"/>
        <v/>
      </c>
      <c r="Q2274" s="20" t="str">
        <f ca="1">IF(O2274="","",SUM($P$4:$P2274))</f>
        <v/>
      </c>
      <c r="R2274" s="28" t="e">
        <f t="shared" si="594"/>
        <v>#N/A</v>
      </c>
      <c r="S2274" s="77">
        <f ca="1">SUM(L$4:L2274)</f>
        <v>2.0942968194393936</v>
      </c>
      <c r="T2274" s="80">
        <f t="shared" ca="1" si="591"/>
        <v>1</v>
      </c>
      <c r="U2274" s="80" t="e">
        <f t="shared" ca="1" si="592"/>
        <v>#N/A</v>
      </c>
      <c r="V2274" s="2"/>
      <c r="W2274" s="2"/>
      <c r="X2274" s="2"/>
      <c r="Y2274" s="2"/>
      <c r="AB2274" s="6"/>
      <c r="AC2274" s="6"/>
    </row>
    <row r="2275" spans="1:29">
      <c r="A2275" s="74">
        <v>2.2201080880400501</v>
      </c>
      <c r="B2275" s="74">
        <v>27336</v>
      </c>
      <c r="C2275" s="35">
        <v>2.7906976744186001E-2</v>
      </c>
      <c r="D2275" s="35">
        <f t="shared" ca="1" si="582"/>
        <v>22</v>
      </c>
      <c r="E2275" s="35">
        <f t="shared" ca="1" si="583"/>
        <v>6.717582773218062E-4</v>
      </c>
      <c r="F2275" s="35">
        <f ca="1">E2275*'Input Sheet'!$D$2/SUM(OFFSET($E$4,0,0,'Input Sheet'!$D$2))</f>
        <v>0.31330760194663687</v>
      </c>
      <c r="G2275" s="35">
        <f t="shared" si="584"/>
        <v>2.2201080880400501</v>
      </c>
      <c r="H2275" s="35">
        <f t="shared" si="585"/>
        <v>4</v>
      </c>
      <c r="J2275" s="19">
        <v>2272</v>
      </c>
      <c r="K2275" s="30" t="str">
        <f t="shared" si="586"/>
        <v/>
      </c>
      <c r="L2275" s="77" t="str">
        <f t="shared" si="587"/>
        <v/>
      </c>
      <c r="M2275" s="27" t="str">
        <f t="shared" si="593"/>
        <v/>
      </c>
      <c r="N2275" s="22" t="str">
        <f t="shared" si="588"/>
        <v/>
      </c>
      <c r="O2275" s="28" t="str">
        <f t="shared" ca="1" si="589"/>
        <v/>
      </c>
      <c r="P2275" s="28" t="str">
        <f t="shared" ca="1" si="590"/>
        <v/>
      </c>
      <c r="Q2275" s="20" t="str">
        <f ca="1">IF(O2275="","",SUM($P$4:$P2275))</f>
        <v/>
      </c>
      <c r="R2275" s="28" t="e">
        <f t="shared" si="594"/>
        <v>#N/A</v>
      </c>
      <c r="S2275" s="77">
        <f ca="1">SUM(L$4:L2275)</f>
        <v>2.0942968194393936</v>
      </c>
      <c r="T2275" s="80">
        <f t="shared" ca="1" si="591"/>
        <v>1</v>
      </c>
      <c r="U2275" s="80" t="e">
        <f t="shared" ca="1" si="592"/>
        <v>#N/A</v>
      </c>
      <c r="V2275" s="2"/>
      <c r="W2275" s="2"/>
      <c r="X2275" s="2"/>
      <c r="Y2275" s="2"/>
      <c r="AB2275" s="6"/>
      <c r="AC2275" s="6"/>
    </row>
    <row r="2276" spans="1:29">
      <c r="A2276" s="74">
        <v>2.4698220159781599</v>
      </c>
      <c r="B2276" s="74">
        <v>27338</v>
      </c>
      <c r="C2276" s="35">
        <v>4.7619047619047597E-3</v>
      </c>
      <c r="D2276" s="35">
        <f t="shared" ca="1" si="582"/>
        <v>27</v>
      </c>
      <c r="E2276" s="35">
        <f t="shared" ca="1" si="583"/>
        <v>8.077093572559813E-4</v>
      </c>
      <c r="F2276" s="35">
        <f ca="1">E2276*'Input Sheet'!$D$2/SUM(OFFSET($E$4,0,0,'Input Sheet'!$D$2))</f>
        <v>0.3767150928167895</v>
      </c>
      <c r="G2276" s="35">
        <f t="shared" si="584"/>
        <v>2.4698220159781599</v>
      </c>
      <c r="H2276" s="35">
        <f t="shared" si="585"/>
        <v>2</v>
      </c>
      <c r="J2276" s="19">
        <v>2273</v>
      </c>
      <c r="K2276" s="30" t="str">
        <f t="shared" si="586"/>
        <v/>
      </c>
      <c r="L2276" s="77" t="str">
        <f t="shared" si="587"/>
        <v/>
      </c>
      <c r="M2276" s="27" t="str">
        <f t="shared" si="593"/>
        <v/>
      </c>
      <c r="N2276" s="22" t="str">
        <f t="shared" si="588"/>
        <v/>
      </c>
      <c r="O2276" s="28" t="str">
        <f t="shared" ca="1" si="589"/>
        <v/>
      </c>
      <c r="P2276" s="28" t="str">
        <f t="shared" ca="1" si="590"/>
        <v/>
      </c>
      <c r="Q2276" s="20" t="str">
        <f ca="1">IF(O2276="","",SUM($P$4:$P2276))</f>
        <v/>
      </c>
      <c r="R2276" s="28" t="e">
        <f t="shared" si="594"/>
        <v>#N/A</v>
      </c>
      <c r="S2276" s="77">
        <f ca="1">SUM(L$4:L2276)</f>
        <v>2.0942968194393936</v>
      </c>
      <c r="T2276" s="80">
        <f t="shared" ca="1" si="591"/>
        <v>1</v>
      </c>
      <c r="U2276" s="80" t="e">
        <f t="shared" ca="1" si="592"/>
        <v>#N/A</v>
      </c>
      <c r="V2276" s="2"/>
      <c r="W2276" s="2"/>
      <c r="X2276" s="2"/>
      <c r="Y2276" s="2"/>
      <c r="AB2276" s="6"/>
      <c r="AC2276" s="6"/>
    </row>
    <row r="2277" spans="1:29">
      <c r="A2277" s="74">
        <v>2.7067177823367601</v>
      </c>
      <c r="B2277" s="74">
        <v>27339</v>
      </c>
      <c r="C2277" s="35">
        <v>9.13705583756345E-2</v>
      </c>
      <c r="D2277" s="35">
        <f t="shared" ca="1" si="582"/>
        <v>32</v>
      </c>
      <c r="E2277" s="35">
        <f t="shared" ca="1" si="583"/>
        <v>9.4891728684618783E-4</v>
      </c>
      <c r="F2277" s="35">
        <f ca="1">E2277*'Input Sheet'!$D$2/SUM(OFFSET($E$4,0,0,'Input Sheet'!$D$2))</f>
        <v>0.44257437477776673</v>
      </c>
      <c r="G2277" s="35">
        <f t="shared" si="584"/>
        <v>2.7067177823367601</v>
      </c>
      <c r="H2277" s="35">
        <f t="shared" si="585"/>
        <v>2</v>
      </c>
      <c r="J2277" s="19">
        <v>2274</v>
      </c>
      <c r="K2277" s="30" t="str">
        <f t="shared" si="586"/>
        <v/>
      </c>
      <c r="L2277" s="77" t="str">
        <f t="shared" si="587"/>
        <v/>
      </c>
      <c r="M2277" s="27" t="str">
        <f t="shared" si="593"/>
        <v/>
      </c>
      <c r="N2277" s="22" t="str">
        <f t="shared" si="588"/>
        <v/>
      </c>
      <c r="O2277" s="28" t="str">
        <f t="shared" ca="1" si="589"/>
        <v/>
      </c>
      <c r="P2277" s="28" t="str">
        <f t="shared" ca="1" si="590"/>
        <v/>
      </c>
      <c r="Q2277" s="20" t="str">
        <f ca="1">IF(O2277="","",SUM($P$4:$P2277))</f>
        <v/>
      </c>
      <c r="R2277" s="28" t="e">
        <f t="shared" si="594"/>
        <v>#N/A</v>
      </c>
      <c r="S2277" s="77">
        <f ca="1">SUM(L$4:L2277)</f>
        <v>2.0942968194393936</v>
      </c>
      <c r="T2277" s="80">
        <f t="shared" ca="1" si="591"/>
        <v>1</v>
      </c>
      <c r="U2277" s="80" t="e">
        <f t="shared" ca="1" si="592"/>
        <v>#N/A</v>
      </c>
      <c r="V2277" s="2"/>
      <c r="W2277" s="2"/>
      <c r="X2277" s="2"/>
      <c r="Y2277" s="2"/>
      <c r="AB2277" s="6"/>
      <c r="AC2277" s="6"/>
    </row>
    <row r="2278" spans="1:29">
      <c r="A2278" s="74">
        <v>2.57170883180869</v>
      </c>
      <c r="B2278" s="74">
        <v>27340</v>
      </c>
      <c r="C2278" s="35">
        <v>3.4653465346534698E-2</v>
      </c>
      <c r="D2278" s="35">
        <f t="shared" ca="1" si="582"/>
        <v>29</v>
      </c>
      <c r="E2278" s="35">
        <f t="shared" ca="1" si="583"/>
        <v>1.0943159033790714E-3</v>
      </c>
      <c r="F2278" s="35">
        <f ca="1">E2278*'Input Sheet'!$D$2/SUM(OFFSET($E$4,0,0,'Input Sheet'!$D$2))</f>
        <v>0.51038819026790838</v>
      </c>
      <c r="G2278" s="35">
        <f t="shared" si="584"/>
        <v>2.57170883180869</v>
      </c>
      <c r="H2278" s="35">
        <f t="shared" si="585"/>
        <v>1</v>
      </c>
      <c r="J2278" s="19">
        <v>2275</v>
      </c>
      <c r="K2278" s="30" t="str">
        <f t="shared" si="586"/>
        <v/>
      </c>
      <c r="L2278" s="77" t="str">
        <f t="shared" si="587"/>
        <v/>
      </c>
      <c r="M2278" s="27" t="str">
        <f t="shared" si="593"/>
        <v/>
      </c>
      <c r="N2278" s="22" t="str">
        <f t="shared" si="588"/>
        <v/>
      </c>
      <c r="O2278" s="28" t="str">
        <f t="shared" ca="1" si="589"/>
        <v/>
      </c>
      <c r="P2278" s="28" t="str">
        <f t="shared" ca="1" si="590"/>
        <v/>
      </c>
      <c r="Q2278" s="20" t="str">
        <f ca="1">IF(O2278="","",SUM($P$4:$P2278))</f>
        <v/>
      </c>
      <c r="R2278" s="28" t="e">
        <f t="shared" si="594"/>
        <v>#N/A</v>
      </c>
      <c r="S2278" s="77">
        <f ca="1">SUM(L$4:L2278)</f>
        <v>2.0942968194393936</v>
      </c>
      <c r="T2278" s="80">
        <f t="shared" ca="1" si="591"/>
        <v>1</v>
      </c>
      <c r="U2278" s="80" t="e">
        <f t="shared" ca="1" si="592"/>
        <v>#N/A</v>
      </c>
      <c r="V2278" s="2"/>
      <c r="W2278" s="2"/>
      <c r="X2278" s="2"/>
      <c r="Y2278" s="2"/>
      <c r="AB2278" s="6"/>
      <c r="AC2278" s="6"/>
    </row>
    <row r="2279" spans="1:29">
      <c r="A2279" s="74">
        <v>2.5786392099680699</v>
      </c>
      <c r="B2279" s="74">
        <v>27341</v>
      </c>
      <c r="C2279" s="35">
        <v>1.9801980198019799E-2</v>
      </c>
      <c r="D2279" s="35">
        <f t="shared" ca="1" si="582"/>
        <v>29</v>
      </c>
      <c r="E2279" s="35">
        <f t="shared" ca="1" si="583"/>
        <v>1.0943159033790714E-3</v>
      </c>
      <c r="F2279" s="35">
        <f ca="1">E2279*'Input Sheet'!$D$2/SUM(OFFSET($E$4,0,0,'Input Sheet'!$D$2))</f>
        <v>0.51038819026790838</v>
      </c>
      <c r="G2279" s="35">
        <f t="shared" si="584"/>
        <v>2.5786392099680699</v>
      </c>
      <c r="H2279" s="35">
        <f t="shared" si="585"/>
        <v>1</v>
      </c>
      <c r="J2279" s="19">
        <v>2276</v>
      </c>
      <c r="K2279" s="30" t="str">
        <f t="shared" si="586"/>
        <v/>
      </c>
      <c r="L2279" s="77" t="str">
        <f t="shared" si="587"/>
        <v/>
      </c>
      <c r="M2279" s="27" t="str">
        <f t="shared" si="593"/>
        <v/>
      </c>
      <c r="N2279" s="22" t="str">
        <f t="shared" si="588"/>
        <v/>
      </c>
      <c r="O2279" s="28" t="str">
        <f t="shared" ca="1" si="589"/>
        <v/>
      </c>
      <c r="P2279" s="28" t="str">
        <f t="shared" ca="1" si="590"/>
        <v/>
      </c>
      <c r="Q2279" s="20" t="str">
        <f ca="1">IF(O2279="","",SUM($P$4:$P2279))</f>
        <v/>
      </c>
      <c r="R2279" s="28" t="e">
        <f t="shared" si="594"/>
        <v>#N/A</v>
      </c>
      <c r="S2279" s="77">
        <f ca="1">SUM(L$4:L2279)</f>
        <v>2.0942968194393936</v>
      </c>
      <c r="T2279" s="80">
        <f t="shared" ca="1" si="591"/>
        <v>1</v>
      </c>
      <c r="U2279" s="80" t="e">
        <f t="shared" ca="1" si="592"/>
        <v>#N/A</v>
      </c>
      <c r="V2279" s="2"/>
      <c r="W2279" s="2"/>
      <c r="X2279" s="2"/>
      <c r="Y2279" s="2"/>
      <c r="AB2279" s="6"/>
      <c r="AC2279" s="6"/>
    </row>
    <row r="2280" spans="1:29">
      <c r="A2280" s="74">
        <v>2.4232458739368101</v>
      </c>
      <c r="B2280" s="74">
        <v>27342</v>
      </c>
      <c r="C2280" s="35">
        <v>2.5974025974026E-2</v>
      </c>
      <c r="D2280" s="35">
        <f t="shared" ca="1" si="582"/>
        <v>26</v>
      </c>
      <c r="E2280" s="35">
        <f t="shared" ca="1" si="583"/>
        <v>8.2740958548173696E-4</v>
      </c>
      <c r="F2280" s="35">
        <f ca="1">E2280*'Input Sheet'!$D$2/SUM(OFFSET($E$4,0,0,'Input Sheet'!$D$2))</f>
        <v>0.38590326581232098</v>
      </c>
      <c r="G2280" s="35">
        <f t="shared" si="584"/>
        <v>2.4232458739368101</v>
      </c>
      <c r="H2280" s="35">
        <f t="shared" si="585"/>
        <v>2</v>
      </c>
      <c r="J2280" s="19">
        <v>2277</v>
      </c>
      <c r="K2280" s="30" t="str">
        <f t="shared" si="586"/>
        <v/>
      </c>
      <c r="L2280" s="77" t="str">
        <f t="shared" si="587"/>
        <v/>
      </c>
      <c r="M2280" s="27" t="str">
        <f t="shared" si="593"/>
        <v/>
      </c>
      <c r="N2280" s="22" t="str">
        <f t="shared" si="588"/>
        <v/>
      </c>
      <c r="O2280" s="28" t="str">
        <f t="shared" ca="1" si="589"/>
        <v/>
      </c>
      <c r="P2280" s="28" t="str">
        <f t="shared" ca="1" si="590"/>
        <v/>
      </c>
      <c r="Q2280" s="20" t="str">
        <f ca="1">IF(O2280="","",SUM($P$4:$P2280))</f>
        <v/>
      </c>
      <c r="R2280" s="28" t="e">
        <f t="shared" si="594"/>
        <v>#N/A</v>
      </c>
      <c r="S2280" s="77">
        <f ca="1">SUM(L$4:L2280)</f>
        <v>2.0942968194393936</v>
      </c>
      <c r="T2280" s="80">
        <f t="shared" ca="1" si="591"/>
        <v>1</v>
      </c>
      <c r="U2280" s="80" t="e">
        <f t="shared" ca="1" si="592"/>
        <v>#N/A</v>
      </c>
      <c r="V2280" s="2"/>
      <c r="W2280" s="2"/>
      <c r="X2280" s="2"/>
      <c r="Y2280" s="2"/>
      <c r="AB2280" s="6"/>
      <c r="AC2280" s="6"/>
    </row>
    <row r="2281" spans="1:29">
      <c r="A2281" s="74">
        <v>2.79865064544527</v>
      </c>
      <c r="B2281" s="74">
        <v>27343</v>
      </c>
      <c r="C2281" s="35">
        <v>2.8985507246376802E-2</v>
      </c>
      <c r="D2281" s="35">
        <f t="shared" ca="1" si="582"/>
        <v>34</v>
      </c>
      <c r="E2281" s="35">
        <f t="shared" ca="1" si="583"/>
        <v>1.3846446124388249E-3</v>
      </c>
      <c r="F2281" s="35">
        <f ca="1">E2281*'Input Sheet'!$D$2/SUM(OFFSET($E$4,0,0,'Input Sheet'!$D$2))</f>
        <v>0.64579730197163909</v>
      </c>
      <c r="G2281" s="35">
        <f t="shared" si="584"/>
        <v>2.79865064544527</v>
      </c>
      <c r="H2281" s="35">
        <f t="shared" si="585"/>
        <v>1</v>
      </c>
      <c r="J2281" s="19">
        <v>2278</v>
      </c>
      <c r="K2281" s="30" t="str">
        <f t="shared" si="586"/>
        <v/>
      </c>
      <c r="L2281" s="77" t="str">
        <f t="shared" si="587"/>
        <v/>
      </c>
      <c r="M2281" s="27" t="str">
        <f t="shared" si="593"/>
        <v/>
      </c>
      <c r="N2281" s="22" t="str">
        <f t="shared" si="588"/>
        <v/>
      </c>
      <c r="O2281" s="28" t="str">
        <f t="shared" ca="1" si="589"/>
        <v/>
      </c>
      <c r="P2281" s="28" t="str">
        <f t="shared" ca="1" si="590"/>
        <v/>
      </c>
      <c r="Q2281" s="20" t="str">
        <f ca="1">IF(O2281="","",SUM($P$4:$P2281))</f>
        <v/>
      </c>
      <c r="R2281" s="28" t="e">
        <f t="shared" si="594"/>
        <v>#N/A</v>
      </c>
      <c r="S2281" s="77">
        <f ca="1">SUM(L$4:L2281)</f>
        <v>2.0942968194393936</v>
      </c>
      <c r="T2281" s="80">
        <f t="shared" ca="1" si="591"/>
        <v>1</v>
      </c>
      <c r="U2281" s="80" t="e">
        <f t="shared" ca="1" si="592"/>
        <v>#N/A</v>
      </c>
      <c r="V2281" s="2"/>
      <c r="W2281" s="2"/>
      <c r="X2281" s="2"/>
      <c r="Y2281" s="2"/>
      <c r="AB2281" s="6"/>
      <c r="AC2281" s="6"/>
    </row>
    <row r="2282" spans="1:29">
      <c r="A2282" s="74">
        <v>2.6655809910179502</v>
      </c>
      <c r="B2282" s="74">
        <v>27344</v>
      </c>
      <c r="C2282" s="35">
        <v>8.9686098654708502E-3</v>
      </c>
      <c r="D2282" s="35">
        <f t="shared" ca="1" si="582"/>
        <v>31</v>
      </c>
      <c r="E2282" s="35">
        <f t="shared" ca="1" si="583"/>
        <v>1.2923349716095702E-3</v>
      </c>
      <c r="F2282" s="35">
        <f ca="1">E2282*'Input Sheet'!$D$2/SUM(OFFSET($E$4,0,0,'Input Sheet'!$D$2))</f>
        <v>0.60274414850686331</v>
      </c>
      <c r="G2282" s="35">
        <f t="shared" si="584"/>
        <v>2.6655809910179502</v>
      </c>
      <c r="H2282" s="35">
        <f t="shared" si="585"/>
        <v>2</v>
      </c>
      <c r="J2282" s="19">
        <v>2279</v>
      </c>
      <c r="K2282" s="30" t="str">
        <f t="shared" si="586"/>
        <v/>
      </c>
      <c r="L2282" s="77" t="str">
        <f t="shared" si="587"/>
        <v/>
      </c>
      <c r="M2282" s="27" t="str">
        <f t="shared" si="593"/>
        <v/>
      </c>
      <c r="N2282" s="22" t="str">
        <f t="shared" si="588"/>
        <v/>
      </c>
      <c r="O2282" s="28" t="str">
        <f t="shared" ca="1" si="589"/>
        <v/>
      </c>
      <c r="P2282" s="28" t="str">
        <f t="shared" ca="1" si="590"/>
        <v/>
      </c>
      <c r="Q2282" s="20" t="str">
        <f ca="1">IF(O2282="","",SUM($P$4:$P2282))</f>
        <v/>
      </c>
      <c r="R2282" s="28" t="e">
        <f t="shared" si="594"/>
        <v>#N/A</v>
      </c>
      <c r="S2282" s="77">
        <f ca="1">SUM(L$4:L2282)</f>
        <v>2.0942968194393936</v>
      </c>
      <c r="T2282" s="80">
        <f t="shared" ca="1" si="591"/>
        <v>1</v>
      </c>
      <c r="U2282" s="80" t="e">
        <f t="shared" ca="1" si="592"/>
        <v>#N/A</v>
      </c>
      <c r="V2282" s="2"/>
      <c r="W2282" s="2"/>
      <c r="X2282" s="2"/>
      <c r="Y2282" s="2"/>
      <c r="AB2282" s="6"/>
      <c r="AC2282" s="6"/>
    </row>
    <row r="2283" spans="1:29">
      <c r="A2283" s="74">
        <v>2.1303337684950101</v>
      </c>
      <c r="B2283" s="74">
        <v>27345</v>
      </c>
      <c r="C2283" s="35">
        <v>9.0090090090090107E-3</v>
      </c>
      <c r="D2283" s="35">
        <f t="shared" ca="1" si="582"/>
        <v>20</v>
      </c>
      <c r="E2283" s="35">
        <f t="shared" ca="1" si="583"/>
        <v>9.9047570816791861E-4</v>
      </c>
      <c r="F2283" s="35">
        <f ca="1">E2283*'Input Sheet'!$D$2/SUM(OFFSET($E$4,0,0,'Input Sheet'!$D$2))</f>
        <v>0.46195719411109953</v>
      </c>
      <c r="G2283" s="35">
        <f t="shared" si="584"/>
        <v>2.1303337684950101</v>
      </c>
      <c r="H2283" s="35">
        <f t="shared" si="585"/>
        <v>2</v>
      </c>
      <c r="J2283" s="19">
        <v>2280</v>
      </c>
      <c r="K2283" s="30" t="str">
        <f t="shared" si="586"/>
        <v/>
      </c>
      <c r="L2283" s="77" t="str">
        <f t="shared" si="587"/>
        <v/>
      </c>
      <c r="M2283" s="27" t="str">
        <f t="shared" si="593"/>
        <v/>
      </c>
      <c r="N2283" s="22" t="str">
        <f t="shared" si="588"/>
        <v/>
      </c>
      <c r="O2283" s="28" t="str">
        <f t="shared" ca="1" si="589"/>
        <v/>
      </c>
      <c r="P2283" s="28" t="str">
        <f t="shared" ca="1" si="590"/>
        <v/>
      </c>
      <c r="Q2283" s="20" t="str">
        <f ca="1">IF(O2283="","",SUM($P$4:$P2283))</f>
        <v/>
      </c>
      <c r="R2283" s="28" t="e">
        <f t="shared" si="594"/>
        <v>#N/A</v>
      </c>
      <c r="S2283" s="77">
        <f ca="1">SUM(L$4:L2283)</f>
        <v>2.0942968194393936</v>
      </c>
      <c r="T2283" s="80">
        <f t="shared" ca="1" si="591"/>
        <v>1</v>
      </c>
      <c r="U2283" s="80" t="e">
        <f t="shared" ca="1" si="592"/>
        <v>#N/A</v>
      </c>
      <c r="V2283" s="2"/>
      <c r="W2283" s="2"/>
      <c r="X2283" s="2"/>
      <c r="Y2283" s="2"/>
      <c r="AB2283" s="6"/>
      <c r="AC2283" s="6"/>
    </row>
    <row r="2284" spans="1:29">
      <c r="A2284" s="74">
        <v>2.6963563887333302</v>
      </c>
      <c r="B2284" s="74">
        <v>27346</v>
      </c>
      <c r="C2284" s="35">
        <v>4.5454545454545496E-3</v>
      </c>
      <c r="D2284" s="35">
        <f t="shared" ca="1" si="582"/>
        <v>32</v>
      </c>
      <c r="E2284" s="35">
        <f t="shared" ca="1" si="583"/>
        <v>9.4891728684618783E-4</v>
      </c>
      <c r="F2284" s="35">
        <f ca="1">E2284*'Input Sheet'!$D$2/SUM(OFFSET($E$4,0,0,'Input Sheet'!$D$2))</f>
        <v>0.44257437477776673</v>
      </c>
      <c r="G2284" s="35">
        <f t="shared" si="584"/>
        <v>2.6963563887333302</v>
      </c>
      <c r="H2284" s="35">
        <f t="shared" si="585"/>
        <v>2</v>
      </c>
      <c r="J2284" s="19">
        <v>2281</v>
      </c>
      <c r="K2284" s="30" t="str">
        <f t="shared" si="586"/>
        <v/>
      </c>
      <c r="L2284" s="77" t="str">
        <f t="shared" si="587"/>
        <v/>
      </c>
      <c r="M2284" s="27" t="str">
        <f t="shared" si="593"/>
        <v/>
      </c>
      <c r="N2284" s="22" t="str">
        <f t="shared" si="588"/>
        <v/>
      </c>
      <c r="O2284" s="28" t="str">
        <f t="shared" ca="1" si="589"/>
        <v/>
      </c>
      <c r="P2284" s="28" t="str">
        <f t="shared" ca="1" si="590"/>
        <v/>
      </c>
      <c r="Q2284" s="20" t="str">
        <f ca="1">IF(O2284="","",SUM($P$4:$P2284))</f>
        <v/>
      </c>
      <c r="R2284" s="28" t="e">
        <f t="shared" si="594"/>
        <v>#N/A</v>
      </c>
      <c r="S2284" s="77">
        <f ca="1">SUM(L$4:L2284)</f>
        <v>2.0942968194393936</v>
      </c>
      <c r="T2284" s="80">
        <f t="shared" ca="1" si="591"/>
        <v>1</v>
      </c>
      <c r="U2284" s="80" t="e">
        <f t="shared" ca="1" si="592"/>
        <v>#N/A</v>
      </c>
      <c r="V2284" s="2"/>
      <c r="W2284" s="2"/>
      <c r="X2284" s="2"/>
      <c r="Y2284" s="2"/>
      <c r="AB2284" s="6"/>
      <c r="AC2284" s="6"/>
    </row>
    <row r="2285" spans="1:29">
      <c r="A2285" s="74">
        <v>2.5563025007672899</v>
      </c>
      <c r="B2285" s="74">
        <v>27347</v>
      </c>
      <c r="C2285" s="35">
        <v>5.3398058252427202E-2</v>
      </c>
      <c r="D2285" s="35">
        <f t="shared" ca="1" si="582"/>
        <v>29</v>
      </c>
      <c r="E2285" s="35">
        <f t="shared" ca="1" si="583"/>
        <v>1.0943159033790714E-3</v>
      </c>
      <c r="F2285" s="35">
        <f ca="1">E2285*'Input Sheet'!$D$2/SUM(OFFSET($E$4,0,0,'Input Sheet'!$D$2))</f>
        <v>0.51038819026790838</v>
      </c>
      <c r="G2285" s="35">
        <f t="shared" si="584"/>
        <v>2.5563025007672899</v>
      </c>
      <c r="H2285" s="35">
        <f t="shared" si="585"/>
        <v>4</v>
      </c>
      <c r="J2285" s="19">
        <v>2282</v>
      </c>
      <c r="K2285" s="30" t="str">
        <f t="shared" si="586"/>
        <v/>
      </c>
      <c r="L2285" s="77" t="str">
        <f t="shared" si="587"/>
        <v/>
      </c>
      <c r="M2285" s="27" t="str">
        <f t="shared" si="593"/>
        <v/>
      </c>
      <c r="N2285" s="22" t="str">
        <f t="shared" si="588"/>
        <v/>
      </c>
      <c r="O2285" s="28" t="str">
        <f t="shared" ca="1" si="589"/>
        <v/>
      </c>
      <c r="P2285" s="28" t="str">
        <f t="shared" ca="1" si="590"/>
        <v/>
      </c>
      <c r="Q2285" s="20" t="str">
        <f ca="1">IF(O2285="","",SUM($P$4:$P2285))</f>
        <v/>
      </c>
      <c r="R2285" s="28" t="e">
        <f t="shared" si="594"/>
        <v>#N/A</v>
      </c>
      <c r="S2285" s="77">
        <f ca="1">SUM(L$4:L2285)</f>
        <v>2.0942968194393936</v>
      </c>
      <c r="T2285" s="80">
        <f t="shared" ca="1" si="591"/>
        <v>1</v>
      </c>
      <c r="U2285" s="80" t="e">
        <f t="shared" ca="1" si="592"/>
        <v>#N/A</v>
      </c>
      <c r="V2285" s="2"/>
      <c r="W2285" s="2"/>
      <c r="X2285" s="2"/>
      <c r="Y2285" s="2"/>
      <c r="AB2285" s="6"/>
      <c r="AC2285" s="6"/>
    </row>
    <row r="2286" spans="1:29">
      <c r="A2286" s="74">
        <v>2.5943925503754302</v>
      </c>
      <c r="B2286" s="74">
        <v>27348</v>
      </c>
      <c r="C2286" s="35">
        <v>2.48756218905473E-2</v>
      </c>
      <c r="D2286" s="35">
        <f t="shared" ca="1" si="582"/>
        <v>30</v>
      </c>
      <c r="E2286" s="35">
        <f t="shared" ca="1" si="583"/>
        <v>1.2681791777477088E-3</v>
      </c>
      <c r="F2286" s="35">
        <f ca="1">E2286*'Input Sheet'!$D$2/SUM(OFFSET($E$4,0,0,'Input Sheet'!$D$2))</f>
        <v>0.59147790274037981</v>
      </c>
      <c r="G2286" s="35">
        <f t="shared" si="584"/>
        <v>2.5943925503754302</v>
      </c>
      <c r="H2286" s="35">
        <f t="shared" si="585"/>
        <v>1</v>
      </c>
      <c r="J2286" s="19">
        <v>2283</v>
      </c>
      <c r="K2286" s="30" t="str">
        <f t="shared" si="586"/>
        <v/>
      </c>
      <c r="L2286" s="77" t="str">
        <f t="shared" si="587"/>
        <v/>
      </c>
      <c r="M2286" s="27" t="str">
        <f t="shared" si="593"/>
        <v/>
      </c>
      <c r="N2286" s="22" t="str">
        <f t="shared" si="588"/>
        <v/>
      </c>
      <c r="O2286" s="28" t="str">
        <f t="shared" ca="1" si="589"/>
        <v/>
      </c>
      <c r="P2286" s="28" t="str">
        <f t="shared" ca="1" si="590"/>
        <v/>
      </c>
      <c r="Q2286" s="20" t="str">
        <f ca="1">IF(O2286="","",SUM($P$4:$P2286))</f>
        <v/>
      </c>
      <c r="R2286" s="28" t="e">
        <f t="shared" si="594"/>
        <v>#N/A</v>
      </c>
      <c r="S2286" s="77">
        <f ca="1">SUM(L$4:L2286)</f>
        <v>2.0942968194393936</v>
      </c>
      <c r="T2286" s="80">
        <f t="shared" ca="1" si="591"/>
        <v>1</v>
      </c>
      <c r="U2286" s="80" t="e">
        <f t="shared" ca="1" si="592"/>
        <v>#N/A</v>
      </c>
      <c r="V2286" s="2"/>
      <c r="W2286" s="2"/>
      <c r="X2286" s="2"/>
      <c r="Y2286" s="2"/>
      <c r="AB2286" s="6"/>
      <c r="AC2286" s="6"/>
    </row>
    <row r="2287" spans="1:29">
      <c r="A2287" s="74">
        <v>2.6454222693490901</v>
      </c>
      <c r="B2287" s="74">
        <v>27351</v>
      </c>
      <c r="C2287" s="35">
        <v>5.1546391752577301E-3</v>
      </c>
      <c r="D2287" s="35">
        <f t="shared" ca="1" si="582"/>
        <v>31</v>
      </c>
      <c r="E2287" s="35">
        <f t="shared" ca="1" si="583"/>
        <v>1.2923349716095702E-3</v>
      </c>
      <c r="F2287" s="35">
        <f ca="1">E2287*'Input Sheet'!$D$2/SUM(OFFSET($E$4,0,0,'Input Sheet'!$D$2))</f>
        <v>0.60274414850686331</v>
      </c>
      <c r="G2287" s="35">
        <f t="shared" si="584"/>
        <v>2.6454222693490901</v>
      </c>
      <c r="H2287" s="35">
        <f t="shared" si="585"/>
        <v>2</v>
      </c>
      <c r="J2287" s="19">
        <v>2284</v>
      </c>
      <c r="K2287" s="30" t="str">
        <f t="shared" si="586"/>
        <v/>
      </c>
      <c r="L2287" s="77" t="str">
        <f t="shared" si="587"/>
        <v/>
      </c>
      <c r="M2287" s="27" t="str">
        <f t="shared" si="593"/>
        <v/>
      </c>
      <c r="N2287" s="22" t="str">
        <f t="shared" si="588"/>
        <v/>
      </c>
      <c r="O2287" s="28" t="str">
        <f t="shared" ca="1" si="589"/>
        <v/>
      </c>
      <c r="P2287" s="28" t="str">
        <f t="shared" ca="1" si="590"/>
        <v/>
      </c>
      <c r="Q2287" s="20" t="str">
        <f ca="1">IF(O2287="","",SUM($P$4:$P2287))</f>
        <v/>
      </c>
      <c r="R2287" s="28" t="e">
        <f t="shared" si="594"/>
        <v>#N/A</v>
      </c>
      <c r="S2287" s="77">
        <f ca="1">SUM(L$4:L2287)</f>
        <v>2.0942968194393936</v>
      </c>
      <c r="T2287" s="80">
        <f t="shared" ca="1" si="591"/>
        <v>1</v>
      </c>
      <c r="U2287" s="80" t="e">
        <f t="shared" ca="1" si="592"/>
        <v>#N/A</v>
      </c>
      <c r="V2287" s="2"/>
      <c r="W2287" s="2"/>
      <c r="X2287" s="2"/>
      <c r="Y2287" s="2"/>
      <c r="AB2287" s="6"/>
      <c r="AC2287" s="6"/>
    </row>
    <row r="2288" spans="1:29">
      <c r="A2288" s="74">
        <v>2.2576785748691801</v>
      </c>
      <c r="B2288" s="74">
        <v>27352</v>
      </c>
      <c r="C2288" s="35">
        <v>8.4444444444444405E-2</v>
      </c>
      <c r="D2288" s="35">
        <f t="shared" ca="1" si="582"/>
        <v>23</v>
      </c>
      <c r="E2288" s="35">
        <f t="shared" ca="1" si="583"/>
        <v>6.587144272767226E-4</v>
      </c>
      <c r="F2288" s="35">
        <f ca="1">E2288*'Input Sheet'!$D$2/SUM(OFFSET($E$4,0,0,'Input Sheet'!$D$2))</f>
        <v>0.30722395919039147</v>
      </c>
      <c r="G2288" s="35">
        <f t="shared" si="584"/>
        <v>2.2576785748691801</v>
      </c>
      <c r="H2288" s="35">
        <f t="shared" si="585"/>
        <v>7</v>
      </c>
      <c r="J2288" s="19">
        <v>2285</v>
      </c>
      <c r="K2288" s="30" t="str">
        <f t="shared" si="586"/>
        <v/>
      </c>
      <c r="L2288" s="77" t="str">
        <f t="shared" si="587"/>
        <v/>
      </c>
      <c r="M2288" s="27" t="str">
        <f t="shared" si="593"/>
        <v/>
      </c>
      <c r="N2288" s="22" t="str">
        <f t="shared" si="588"/>
        <v/>
      </c>
      <c r="O2288" s="28" t="str">
        <f t="shared" ca="1" si="589"/>
        <v/>
      </c>
      <c r="P2288" s="28" t="str">
        <f t="shared" ca="1" si="590"/>
        <v/>
      </c>
      <c r="Q2288" s="20" t="str">
        <f ca="1">IF(O2288="","",SUM($P$4:$P2288))</f>
        <v/>
      </c>
      <c r="R2288" s="28" t="e">
        <f t="shared" si="594"/>
        <v>#N/A</v>
      </c>
      <c r="S2288" s="77">
        <f ca="1">SUM(L$4:L2288)</f>
        <v>2.0942968194393936</v>
      </c>
      <c r="T2288" s="80">
        <f t="shared" ca="1" si="591"/>
        <v>1</v>
      </c>
      <c r="U2288" s="80" t="e">
        <f t="shared" ca="1" si="592"/>
        <v>#N/A</v>
      </c>
      <c r="V2288" s="2"/>
      <c r="W2288" s="2"/>
      <c r="X2288" s="2"/>
      <c r="Y2288" s="2"/>
      <c r="AB2288" s="6"/>
      <c r="AC2288" s="6"/>
    </row>
    <row r="2289" spans="1:29">
      <c r="A2289" s="74">
        <v>1.6020599913279601</v>
      </c>
      <c r="B2289" s="74">
        <v>27353</v>
      </c>
      <c r="C2289" s="35">
        <v>0</v>
      </c>
      <c r="D2289" s="35">
        <f t="shared" ca="1" si="582"/>
        <v>9</v>
      </c>
      <c r="E2289" s="35">
        <f t="shared" ca="1" si="583"/>
        <v>3.9910344711472012E-3</v>
      </c>
      <c r="F2289" s="35">
        <f ca="1">E2289*'Input Sheet'!$D$2/SUM(OFFSET($E$4,0,0,'Input Sheet'!$D$2))</f>
        <v>1.8614157527417832</v>
      </c>
      <c r="G2289" s="35" t="str">
        <f t="shared" si="584"/>
        <v/>
      </c>
      <c r="H2289" s="35" t="str">
        <f t="shared" si="585"/>
        <v/>
      </c>
      <c r="J2289" s="19">
        <v>2286</v>
      </c>
      <c r="K2289" s="30" t="str">
        <f t="shared" si="586"/>
        <v/>
      </c>
      <c r="L2289" s="77" t="str">
        <f t="shared" si="587"/>
        <v/>
      </c>
      <c r="M2289" s="27" t="str">
        <f t="shared" si="593"/>
        <v/>
      </c>
      <c r="N2289" s="22" t="str">
        <f t="shared" si="588"/>
        <v/>
      </c>
      <c r="O2289" s="28" t="str">
        <f t="shared" ca="1" si="589"/>
        <v/>
      </c>
      <c r="P2289" s="28" t="str">
        <f t="shared" ca="1" si="590"/>
        <v/>
      </c>
      <c r="Q2289" s="20" t="str">
        <f ca="1">IF(O2289="","",SUM($P$4:$P2289))</f>
        <v/>
      </c>
      <c r="R2289" s="28" t="e">
        <f t="shared" si="594"/>
        <v>#N/A</v>
      </c>
      <c r="S2289" s="77">
        <f ca="1">SUM(L$4:L2289)</f>
        <v>2.0942968194393936</v>
      </c>
      <c r="T2289" s="80">
        <f t="shared" ca="1" si="591"/>
        <v>1</v>
      </c>
      <c r="U2289" s="80" t="e">
        <f t="shared" ca="1" si="592"/>
        <v>#N/A</v>
      </c>
      <c r="V2289" s="2"/>
      <c r="W2289" s="2"/>
      <c r="X2289" s="2"/>
      <c r="Y2289" s="2"/>
      <c r="AB2289" s="6"/>
      <c r="AC2289" s="6"/>
    </row>
    <row r="2290" spans="1:29">
      <c r="A2290" s="74">
        <v>2.8401060944567602</v>
      </c>
      <c r="B2290" s="74">
        <v>27354</v>
      </c>
      <c r="C2290" s="35">
        <v>0</v>
      </c>
      <c r="D2290" s="35">
        <f t="shared" ca="1" si="582"/>
        <v>35</v>
      </c>
      <c r="E2290" s="35">
        <f t="shared" ca="1" si="583"/>
        <v>1.3846446124388249E-3</v>
      </c>
      <c r="F2290" s="35">
        <f ca="1">E2290*'Input Sheet'!$D$2/SUM(OFFSET($E$4,0,0,'Input Sheet'!$D$2))</f>
        <v>0.64579730197163909</v>
      </c>
      <c r="G2290" s="35" t="str">
        <f t="shared" si="584"/>
        <v/>
      </c>
      <c r="H2290" s="35" t="str">
        <f t="shared" si="585"/>
        <v/>
      </c>
      <c r="J2290" s="19">
        <v>2287</v>
      </c>
      <c r="K2290" s="30" t="str">
        <f t="shared" si="586"/>
        <v/>
      </c>
      <c r="L2290" s="77" t="str">
        <f t="shared" si="587"/>
        <v/>
      </c>
      <c r="M2290" s="27" t="str">
        <f t="shared" si="593"/>
        <v/>
      </c>
      <c r="N2290" s="22" t="str">
        <f t="shared" si="588"/>
        <v/>
      </c>
      <c r="O2290" s="28" t="str">
        <f t="shared" ca="1" si="589"/>
        <v/>
      </c>
      <c r="P2290" s="28" t="str">
        <f t="shared" ca="1" si="590"/>
        <v/>
      </c>
      <c r="Q2290" s="20" t="str">
        <f ca="1">IF(O2290="","",SUM($P$4:$P2290))</f>
        <v/>
      </c>
      <c r="R2290" s="28" t="e">
        <f t="shared" si="594"/>
        <v>#N/A</v>
      </c>
      <c r="S2290" s="77">
        <f ca="1">SUM(L$4:L2290)</f>
        <v>2.0942968194393936</v>
      </c>
      <c r="T2290" s="80">
        <f t="shared" ca="1" si="591"/>
        <v>1</v>
      </c>
      <c r="U2290" s="80" t="e">
        <f t="shared" ca="1" si="592"/>
        <v>#N/A</v>
      </c>
      <c r="V2290" s="2"/>
      <c r="W2290" s="2"/>
      <c r="X2290" s="2"/>
      <c r="Y2290" s="2"/>
      <c r="AB2290" s="6"/>
      <c r="AC2290" s="6"/>
    </row>
    <row r="2291" spans="1:29">
      <c r="A2291" s="74">
        <v>2.7419390777291999</v>
      </c>
      <c r="B2291" s="74">
        <v>27355</v>
      </c>
      <c r="C2291" s="35">
        <v>0</v>
      </c>
      <c r="D2291" s="35">
        <f t="shared" ca="1" si="582"/>
        <v>33</v>
      </c>
      <c r="E2291" s="35">
        <f t="shared" ca="1" si="583"/>
        <v>1.1903085264824986E-3</v>
      </c>
      <c r="F2291" s="35">
        <f ca="1">E2291*'Input Sheet'!$D$2/SUM(OFFSET($E$4,0,0,'Input Sheet'!$D$2))</f>
        <v>0.55515908415105819</v>
      </c>
      <c r="G2291" s="35" t="str">
        <f t="shared" si="584"/>
        <v/>
      </c>
      <c r="H2291" s="35" t="str">
        <f t="shared" si="585"/>
        <v/>
      </c>
      <c r="J2291" s="19">
        <v>2288</v>
      </c>
      <c r="K2291" s="30" t="str">
        <f t="shared" si="586"/>
        <v/>
      </c>
      <c r="L2291" s="77" t="str">
        <f t="shared" si="587"/>
        <v/>
      </c>
      <c r="M2291" s="27" t="str">
        <f t="shared" si="593"/>
        <v/>
      </c>
      <c r="N2291" s="22" t="str">
        <f t="shared" si="588"/>
        <v/>
      </c>
      <c r="O2291" s="28" t="str">
        <f t="shared" ca="1" si="589"/>
        <v/>
      </c>
      <c r="P2291" s="28" t="str">
        <f t="shared" ca="1" si="590"/>
        <v/>
      </c>
      <c r="Q2291" s="20" t="str">
        <f ca="1">IF(O2291="","",SUM($P$4:$P2291))</f>
        <v/>
      </c>
      <c r="R2291" s="28" t="e">
        <f t="shared" si="594"/>
        <v>#N/A</v>
      </c>
      <c r="S2291" s="77">
        <f ca="1">SUM(L$4:L2291)</f>
        <v>2.0942968194393936</v>
      </c>
      <c r="T2291" s="80">
        <f t="shared" ca="1" si="591"/>
        <v>1</v>
      </c>
      <c r="U2291" s="80" t="e">
        <f t="shared" ca="1" si="592"/>
        <v>#N/A</v>
      </c>
      <c r="V2291" s="2"/>
      <c r="W2291" s="2"/>
      <c r="X2291" s="2"/>
      <c r="Y2291" s="2"/>
      <c r="AB2291" s="6"/>
      <c r="AC2291" s="6"/>
    </row>
    <row r="2292" spans="1:29">
      <c r="A2292" s="74">
        <v>2.5502283530550902</v>
      </c>
      <c r="B2292" s="74">
        <v>27356</v>
      </c>
      <c r="C2292" s="35">
        <v>1.38888888888889E-2</v>
      </c>
      <c r="D2292" s="35">
        <f t="shared" ca="1" si="582"/>
        <v>29</v>
      </c>
      <c r="E2292" s="35">
        <f t="shared" ca="1" si="583"/>
        <v>1.0943159033790714E-3</v>
      </c>
      <c r="F2292" s="35">
        <f ca="1">E2292*'Input Sheet'!$D$2/SUM(OFFSET($E$4,0,0,'Input Sheet'!$D$2))</f>
        <v>0.51038819026790838</v>
      </c>
      <c r="G2292" s="35">
        <f t="shared" si="584"/>
        <v>2.5502283530550902</v>
      </c>
      <c r="H2292" s="35">
        <f t="shared" si="585"/>
        <v>1</v>
      </c>
      <c r="J2292" s="19">
        <v>2289</v>
      </c>
      <c r="K2292" s="30" t="str">
        <f t="shared" si="586"/>
        <v/>
      </c>
      <c r="L2292" s="77" t="str">
        <f t="shared" si="587"/>
        <v/>
      </c>
      <c r="M2292" s="27" t="str">
        <f t="shared" si="593"/>
        <v/>
      </c>
      <c r="N2292" s="22" t="str">
        <f t="shared" si="588"/>
        <v/>
      </c>
      <c r="O2292" s="28" t="str">
        <f t="shared" ca="1" si="589"/>
        <v/>
      </c>
      <c r="P2292" s="28" t="str">
        <f t="shared" ca="1" si="590"/>
        <v/>
      </c>
      <c r="Q2292" s="20" t="str">
        <f ca="1">IF(O2292="","",SUM($P$4:$P2292))</f>
        <v/>
      </c>
      <c r="R2292" s="28" t="e">
        <f t="shared" si="594"/>
        <v>#N/A</v>
      </c>
      <c r="S2292" s="77">
        <f ca="1">SUM(L$4:L2292)</f>
        <v>2.0942968194393936</v>
      </c>
      <c r="T2292" s="80">
        <f t="shared" ca="1" si="591"/>
        <v>1</v>
      </c>
      <c r="U2292" s="80" t="e">
        <f t="shared" ca="1" si="592"/>
        <v>#N/A</v>
      </c>
      <c r="V2292" s="2"/>
      <c r="W2292" s="2"/>
      <c r="X2292" s="2"/>
      <c r="Y2292" s="2"/>
      <c r="AB2292" s="6"/>
      <c r="AC2292" s="6"/>
    </row>
    <row r="2293" spans="1:29">
      <c r="A2293" s="74">
        <v>1.9242792860618803</v>
      </c>
      <c r="B2293" s="74">
        <v>27357</v>
      </c>
      <c r="C2293" s="35">
        <v>0</v>
      </c>
      <c r="D2293" s="35">
        <f t="shared" ca="1" si="582"/>
        <v>16</v>
      </c>
      <c r="E2293" s="35">
        <f t="shared" ca="1" si="583"/>
        <v>1.9665966959276065E-3</v>
      </c>
      <c r="F2293" s="35">
        <f ca="1">E2293*'Input Sheet'!$D$2/SUM(OFFSET($E$4,0,0,'Input Sheet'!$D$2))</f>
        <v>0.91721935642348751</v>
      </c>
      <c r="G2293" s="35" t="str">
        <f t="shared" si="584"/>
        <v/>
      </c>
      <c r="H2293" s="35" t="str">
        <f t="shared" si="585"/>
        <v/>
      </c>
      <c r="J2293" s="19">
        <v>2290</v>
      </c>
      <c r="K2293" s="30" t="str">
        <f t="shared" si="586"/>
        <v/>
      </c>
      <c r="L2293" s="77" t="str">
        <f t="shared" si="587"/>
        <v/>
      </c>
      <c r="M2293" s="27" t="str">
        <f t="shared" si="593"/>
        <v/>
      </c>
      <c r="N2293" s="22" t="str">
        <f t="shared" si="588"/>
        <v/>
      </c>
      <c r="O2293" s="28" t="str">
        <f t="shared" ca="1" si="589"/>
        <v/>
      </c>
      <c r="P2293" s="28" t="str">
        <f t="shared" ca="1" si="590"/>
        <v/>
      </c>
      <c r="Q2293" s="20" t="str">
        <f ca="1">IF(O2293="","",SUM($P$4:$P2293))</f>
        <v/>
      </c>
      <c r="R2293" s="28" t="e">
        <f t="shared" si="594"/>
        <v>#N/A</v>
      </c>
      <c r="S2293" s="77">
        <f ca="1">SUM(L$4:L2293)</f>
        <v>2.0942968194393936</v>
      </c>
      <c r="T2293" s="80">
        <f t="shared" ca="1" si="591"/>
        <v>1</v>
      </c>
      <c r="U2293" s="80" t="e">
        <f t="shared" ca="1" si="592"/>
        <v>#N/A</v>
      </c>
      <c r="V2293" s="2"/>
      <c r="W2293" s="2"/>
      <c r="X2293" s="2"/>
      <c r="Y2293" s="2"/>
      <c r="AB2293" s="6"/>
      <c r="AC2293" s="6"/>
    </row>
    <row r="2294" spans="1:29">
      <c r="A2294" s="74">
        <v>2.4969296480732099</v>
      </c>
      <c r="B2294" s="74">
        <v>27358</v>
      </c>
      <c r="C2294" s="35">
        <v>7.69230769230769E-2</v>
      </c>
      <c r="D2294" s="35">
        <f t="shared" ca="1" si="582"/>
        <v>28</v>
      </c>
      <c r="E2294" s="35">
        <f t="shared" ca="1" si="583"/>
        <v>1.1799580175565639E-3</v>
      </c>
      <c r="F2294" s="35">
        <f ca="1">E2294*'Input Sheet'!$D$2/SUM(OFFSET($E$4,0,0,'Input Sheet'!$D$2))</f>
        <v>0.55033161385409246</v>
      </c>
      <c r="G2294" s="35">
        <f t="shared" si="584"/>
        <v>2.4969296480732099</v>
      </c>
      <c r="H2294" s="35">
        <f t="shared" si="585"/>
        <v>1</v>
      </c>
      <c r="J2294" s="19">
        <v>2291</v>
      </c>
      <c r="K2294" s="30" t="str">
        <f t="shared" si="586"/>
        <v/>
      </c>
      <c r="L2294" s="77" t="str">
        <f t="shared" si="587"/>
        <v/>
      </c>
      <c r="M2294" s="27" t="str">
        <f t="shared" si="593"/>
        <v/>
      </c>
      <c r="N2294" s="22" t="str">
        <f t="shared" si="588"/>
        <v/>
      </c>
      <c r="O2294" s="28" t="str">
        <f t="shared" ca="1" si="589"/>
        <v/>
      </c>
      <c r="P2294" s="28" t="str">
        <f t="shared" ca="1" si="590"/>
        <v/>
      </c>
      <c r="Q2294" s="20" t="str">
        <f ca="1">IF(O2294="","",SUM($P$4:$P2294))</f>
        <v/>
      </c>
      <c r="R2294" s="28" t="e">
        <f t="shared" si="594"/>
        <v>#N/A</v>
      </c>
      <c r="S2294" s="77">
        <f ca="1">SUM(L$4:L2294)</f>
        <v>2.0942968194393936</v>
      </c>
      <c r="T2294" s="80">
        <f t="shared" ca="1" si="591"/>
        <v>1</v>
      </c>
      <c r="U2294" s="80" t="e">
        <f t="shared" ca="1" si="592"/>
        <v>#N/A</v>
      </c>
      <c r="V2294" s="2"/>
      <c r="W2294" s="2"/>
      <c r="X2294" s="2"/>
      <c r="Y2294" s="2"/>
      <c r="AB2294" s="6"/>
      <c r="AC2294" s="6"/>
    </row>
    <row r="2295" spans="1:29">
      <c r="A2295" s="74">
        <v>2.7275412570285602</v>
      </c>
      <c r="B2295" s="74">
        <v>27359</v>
      </c>
      <c r="C2295" s="35">
        <v>3.7209302325581402E-2</v>
      </c>
      <c r="D2295" s="35">
        <f t="shared" ca="1" si="582"/>
        <v>33</v>
      </c>
      <c r="E2295" s="35">
        <f t="shared" ca="1" si="583"/>
        <v>1.1903085264824986E-3</v>
      </c>
      <c r="F2295" s="35">
        <f ca="1">E2295*'Input Sheet'!$D$2/SUM(OFFSET($E$4,0,0,'Input Sheet'!$D$2))</f>
        <v>0.55515908415105819</v>
      </c>
      <c r="G2295" s="35">
        <f t="shared" si="584"/>
        <v>2.7275412570285602</v>
      </c>
      <c r="H2295" s="35">
        <f t="shared" si="585"/>
        <v>1</v>
      </c>
      <c r="J2295" s="19">
        <v>2292</v>
      </c>
      <c r="K2295" s="30" t="str">
        <f t="shared" si="586"/>
        <v/>
      </c>
      <c r="L2295" s="77" t="str">
        <f t="shared" si="587"/>
        <v/>
      </c>
      <c r="M2295" s="27" t="str">
        <f t="shared" si="593"/>
        <v/>
      </c>
      <c r="N2295" s="22" t="str">
        <f t="shared" si="588"/>
        <v/>
      </c>
      <c r="O2295" s="28" t="str">
        <f t="shared" ca="1" si="589"/>
        <v/>
      </c>
      <c r="P2295" s="28" t="str">
        <f t="shared" ca="1" si="590"/>
        <v/>
      </c>
      <c r="Q2295" s="20" t="str">
        <f ca="1">IF(O2295="","",SUM($P$4:$P2295))</f>
        <v/>
      </c>
      <c r="R2295" s="28" t="e">
        <f t="shared" si="594"/>
        <v>#N/A</v>
      </c>
      <c r="S2295" s="77">
        <f ca="1">SUM(L$4:L2295)</f>
        <v>2.0942968194393936</v>
      </c>
      <c r="T2295" s="80">
        <f t="shared" ca="1" si="591"/>
        <v>1</v>
      </c>
      <c r="U2295" s="80" t="e">
        <f t="shared" ca="1" si="592"/>
        <v>#N/A</v>
      </c>
      <c r="V2295" s="2"/>
      <c r="W2295" s="2"/>
      <c r="X2295" s="2"/>
      <c r="Y2295" s="2"/>
      <c r="AB2295" s="6"/>
      <c r="AC2295" s="6"/>
    </row>
    <row r="2296" spans="1:29">
      <c r="A2296" s="74">
        <v>2.4456042032736001</v>
      </c>
      <c r="B2296" s="74">
        <v>27360</v>
      </c>
      <c r="C2296" s="35">
        <v>8.4905660377358499E-2</v>
      </c>
      <c r="D2296" s="35">
        <f t="shared" ca="1" si="582"/>
        <v>27</v>
      </c>
      <c r="E2296" s="35">
        <f t="shared" ca="1" si="583"/>
        <v>8.077093572559813E-4</v>
      </c>
      <c r="F2296" s="35">
        <f ca="1">E2296*'Input Sheet'!$D$2/SUM(OFFSET($E$4,0,0,'Input Sheet'!$D$2))</f>
        <v>0.3767150928167895</v>
      </c>
      <c r="G2296" s="35">
        <f t="shared" si="584"/>
        <v>2.4456042032736001</v>
      </c>
      <c r="H2296" s="35">
        <f t="shared" si="585"/>
        <v>3</v>
      </c>
      <c r="J2296" s="19">
        <v>2293</v>
      </c>
      <c r="K2296" s="30" t="str">
        <f t="shared" si="586"/>
        <v/>
      </c>
      <c r="L2296" s="77" t="str">
        <f t="shared" si="587"/>
        <v/>
      </c>
      <c r="M2296" s="27" t="str">
        <f t="shared" si="593"/>
        <v/>
      </c>
      <c r="N2296" s="22" t="str">
        <f t="shared" si="588"/>
        <v/>
      </c>
      <c r="O2296" s="28" t="str">
        <f t="shared" ca="1" si="589"/>
        <v/>
      </c>
      <c r="P2296" s="28" t="str">
        <f t="shared" ca="1" si="590"/>
        <v/>
      </c>
      <c r="Q2296" s="20" t="str">
        <f ca="1">IF(O2296="","",SUM($P$4:$P2296))</f>
        <v/>
      </c>
      <c r="R2296" s="28" t="e">
        <f t="shared" si="594"/>
        <v>#N/A</v>
      </c>
      <c r="S2296" s="77">
        <f ca="1">SUM(L$4:L2296)</f>
        <v>2.0942968194393936</v>
      </c>
      <c r="T2296" s="80">
        <f t="shared" ca="1" si="591"/>
        <v>1</v>
      </c>
      <c r="U2296" s="80" t="e">
        <f t="shared" ca="1" si="592"/>
        <v>#N/A</v>
      </c>
      <c r="V2296" s="2"/>
      <c r="W2296" s="2"/>
      <c r="X2296" s="2"/>
      <c r="Y2296" s="2"/>
      <c r="AB2296" s="6"/>
      <c r="AC2296" s="6"/>
    </row>
    <row r="2297" spans="1:29">
      <c r="A2297" s="74">
        <v>2.4683473304121599</v>
      </c>
      <c r="B2297" s="74">
        <v>27361</v>
      </c>
      <c r="C2297" s="35">
        <v>1.9138755980861202E-2</v>
      </c>
      <c r="D2297" s="35">
        <f t="shared" ca="1" si="582"/>
        <v>27</v>
      </c>
      <c r="E2297" s="35">
        <f t="shared" ca="1" si="583"/>
        <v>8.077093572559813E-4</v>
      </c>
      <c r="F2297" s="35">
        <f ca="1">E2297*'Input Sheet'!$D$2/SUM(OFFSET($E$4,0,0,'Input Sheet'!$D$2))</f>
        <v>0.3767150928167895</v>
      </c>
      <c r="G2297" s="35">
        <f t="shared" si="584"/>
        <v>2.4683473304121599</v>
      </c>
      <c r="H2297" s="35">
        <f t="shared" si="585"/>
        <v>1</v>
      </c>
      <c r="J2297" s="19">
        <v>2294</v>
      </c>
      <c r="K2297" s="30" t="str">
        <f t="shared" si="586"/>
        <v/>
      </c>
      <c r="L2297" s="77" t="str">
        <f t="shared" si="587"/>
        <v/>
      </c>
      <c r="M2297" s="27" t="str">
        <f t="shared" si="593"/>
        <v/>
      </c>
      <c r="N2297" s="22" t="str">
        <f t="shared" si="588"/>
        <v/>
      </c>
      <c r="O2297" s="28" t="str">
        <f t="shared" ca="1" si="589"/>
        <v/>
      </c>
      <c r="P2297" s="28" t="str">
        <f t="shared" ca="1" si="590"/>
        <v/>
      </c>
      <c r="Q2297" s="20" t="str">
        <f ca="1">IF(O2297="","",SUM($P$4:$P2297))</f>
        <v/>
      </c>
      <c r="R2297" s="28" t="e">
        <f t="shared" si="594"/>
        <v>#N/A</v>
      </c>
      <c r="S2297" s="77">
        <f ca="1">SUM(L$4:L2297)</f>
        <v>2.0942968194393936</v>
      </c>
      <c r="T2297" s="80">
        <f t="shared" ca="1" si="591"/>
        <v>1</v>
      </c>
      <c r="U2297" s="80" t="e">
        <f t="shared" ca="1" si="592"/>
        <v>#N/A</v>
      </c>
      <c r="V2297" s="2"/>
      <c r="W2297" s="2"/>
      <c r="X2297" s="2"/>
      <c r="Y2297" s="2"/>
      <c r="AB2297" s="6"/>
      <c r="AC2297" s="6"/>
    </row>
    <row r="2298" spans="1:29">
      <c r="A2298" s="74">
        <v>2.53402610605613</v>
      </c>
      <c r="B2298" s="74">
        <v>27365</v>
      </c>
      <c r="C2298" s="35">
        <v>4.3103448275862103E-3</v>
      </c>
      <c r="D2298" s="35">
        <f t="shared" ca="1" si="582"/>
        <v>29</v>
      </c>
      <c r="E2298" s="35">
        <f t="shared" ca="1" si="583"/>
        <v>1.0943159033790714E-3</v>
      </c>
      <c r="F2298" s="35">
        <f ca="1">E2298*'Input Sheet'!$D$2/SUM(OFFSET($E$4,0,0,'Input Sheet'!$D$2))</f>
        <v>0.51038819026790838</v>
      </c>
      <c r="G2298" s="35">
        <f t="shared" si="584"/>
        <v>2.53402610605613</v>
      </c>
      <c r="H2298" s="35">
        <f t="shared" si="585"/>
        <v>2</v>
      </c>
      <c r="J2298" s="19">
        <v>2295</v>
      </c>
      <c r="K2298" s="30" t="str">
        <f t="shared" si="586"/>
        <v/>
      </c>
      <c r="L2298" s="77" t="str">
        <f t="shared" si="587"/>
        <v/>
      </c>
      <c r="M2298" s="27" t="str">
        <f t="shared" si="593"/>
        <v/>
      </c>
      <c r="N2298" s="22" t="str">
        <f t="shared" si="588"/>
        <v/>
      </c>
      <c r="O2298" s="28" t="str">
        <f t="shared" ca="1" si="589"/>
        <v/>
      </c>
      <c r="P2298" s="28" t="str">
        <f t="shared" ca="1" si="590"/>
        <v/>
      </c>
      <c r="Q2298" s="20" t="str">
        <f ca="1">IF(O2298="","",SUM($P$4:$P2298))</f>
        <v/>
      </c>
      <c r="R2298" s="28" t="e">
        <f t="shared" si="594"/>
        <v>#N/A</v>
      </c>
      <c r="S2298" s="77">
        <f ca="1">SUM(L$4:L2298)</f>
        <v>2.0942968194393936</v>
      </c>
      <c r="T2298" s="80">
        <f t="shared" ca="1" si="591"/>
        <v>1</v>
      </c>
      <c r="U2298" s="80" t="e">
        <f t="shared" ca="1" si="592"/>
        <v>#N/A</v>
      </c>
      <c r="V2298" s="2"/>
      <c r="W2298" s="2"/>
      <c r="X2298" s="2"/>
      <c r="Y2298" s="2"/>
      <c r="AB2298" s="6"/>
      <c r="AC2298" s="6"/>
    </row>
    <row r="2299" spans="1:29">
      <c r="A2299" s="74">
        <v>2.3654879848908998</v>
      </c>
      <c r="B2299" s="74">
        <v>27372</v>
      </c>
      <c r="C2299" s="35">
        <v>0</v>
      </c>
      <c r="D2299" s="35">
        <f t="shared" ca="1" si="582"/>
        <v>25</v>
      </c>
      <c r="E2299" s="35">
        <f t="shared" ca="1" si="583"/>
        <v>7.2564263111767296E-4</v>
      </c>
      <c r="F2299" s="35">
        <f ca="1">E2299*'Input Sheet'!$D$2/SUM(OFFSET($E$4,0,0,'Input Sheet'!$D$2))</f>
        <v>0.33843922777123336</v>
      </c>
      <c r="G2299" s="35" t="str">
        <f t="shared" si="584"/>
        <v/>
      </c>
      <c r="H2299" s="35" t="str">
        <f t="shared" si="585"/>
        <v/>
      </c>
      <c r="J2299" s="19">
        <v>2296</v>
      </c>
      <c r="K2299" s="30" t="str">
        <f t="shared" si="586"/>
        <v/>
      </c>
      <c r="L2299" s="77" t="str">
        <f t="shared" si="587"/>
        <v/>
      </c>
      <c r="M2299" s="27" t="str">
        <f t="shared" si="593"/>
        <v/>
      </c>
      <c r="N2299" s="22" t="str">
        <f t="shared" si="588"/>
        <v/>
      </c>
      <c r="O2299" s="28" t="str">
        <f t="shared" ca="1" si="589"/>
        <v/>
      </c>
      <c r="P2299" s="28" t="str">
        <f t="shared" ca="1" si="590"/>
        <v/>
      </c>
      <c r="Q2299" s="20" t="str">
        <f ca="1">IF(O2299="","",SUM($P$4:$P2299))</f>
        <v/>
      </c>
      <c r="R2299" s="28" t="e">
        <f t="shared" si="594"/>
        <v>#N/A</v>
      </c>
      <c r="S2299" s="77">
        <f ca="1">SUM(L$4:L2299)</f>
        <v>2.0942968194393936</v>
      </c>
      <c r="T2299" s="80">
        <f t="shared" ca="1" si="591"/>
        <v>1</v>
      </c>
      <c r="U2299" s="80" t="e">
        <f t="shared" ca="1" si="592"/>
        <v>#N/A</v>
      </c>
      <c r="V2299" s="2"/>
      <c r="W2299" s="2"/>
      <c r="X2299" s="2"/>
      <c r="Y2299" s="2"/>
      <c r="AB2299" s="6"/>
      <c r="AC2299" s="6"/>
    </row>
    <row r="2300" spans="1:29">
      <c r="A2300" s="74">
        <v>2.43136376415899</v>
      </c>
      <c r="B2300" s="74">
        <v>27377</v>
      </c>
      <c r="C2300" s="35">
        <v>0</v>
      </c>
      <c r="D2300" s="35">
        <f t="shared" ca="1" si="582"/>
        <v>26</v>
      </c>
      <c r="E2300" s="35">
        <f t="shared" ca="1" si="583"/>
        <v>8.2740958548173696E-4</v>
      </c>
      <c r="F2300" s="35">
        <f ca="1">E2300*'Input Sheet'!$D$2/SUM(OFFSET($E$4,0,0,'Input Sheet'!$D$2))</f>
        <v>0.38590326581232098</v>
      </c>
      <c r="G2300" s="35" t="str">
        <f t="shared" si="584"/>
        <v/>
      </c>
      <c r="H2300" s="35" t="str">
        <f t="shared" si="585"/>
        <v/>
      </c>
      <c r="J2300" s="19">
        <v>2297</v>
      </c>
      <c r="K2300" s="30" t="str">
        <f t="shared" si="586"/>
        <v/>
      </c>
      <c r="L2300" s="77" t="str">
        <f t="shared" si="587"/>
        <v/>
      </c>
      <c r="M2300" s="27" t="str">
        <f t="shared" si="593"/>
        <v/>
      </c>
      <c r="N2300" s="22" t="str">
        <f t="shared" si="588"/>
        <v/>
      </c>
      <c r="O2300" s="28" t="str">
        <f t="shared" ca="1" si="589"/>
        <v/>
      </c>
      <c r="P2300" s="28" t="str">
        <f t="shared" ca="1" si="590"/>
        <v/>
      </c>
      <c r="Q2300" s="20" t="str">
        <f ca="1">IF(O2300="","",SUM($P$4:$P2300))</f>
        <v/>
      </c>
      <c r="R2300" s="28" t="e">
        <f t="shared" si="594"/>
        <v>#N/A</v>
      </c>
      <c r="S2300" s="77">
        <f ca="1">SUM(L$4:L2300)</f>
        <v>2.0942968194393936</v>
      </c>
      <c r="T2300" s="80">
        <f t="shared" ca="1" si="591"/>
        <v>1</v>
      </c>
      <c r="U2300" s="80" t="e">
        <f t="shared" ca="1" si="592"/>
        <v>#N/A</v>
      </c>
      <c r="V2300" s="2"/>
      <c r="W2300" s="2"/>
      <c r="X2300" s="2"/>
      <c r="Y2300" s="2"/>
      <c r="AB2300" s="6"/>
      <c r="AC2300" s="6"/>
    </row>
    <row r="2301" spans="1:29">
      <c r="A2301" s="74">
        <v>2.5158738437116801</v>
      </c>
      <c r="B2301" s="74">
        <v>27407</v>
      </c>
      <c r="C2301" s="35">
        <v>0</v>
      </c>
      <c r="D2301" s="35">
        <f t="shared" ca="1" si="582"/>
        <v>28</v>
      </c>
      <c r="E2301" s="35">
        <f t="shared" ca="1" si="583"/>
        <v>1.1799580175565639E-3</v>
      </c>
      <c r="F2301" s="35">
        <f ca="1">E2301*'Input Sheet'!$D$2/SUM(OFFSET($E$4,0,0,'Input Sheet'!$D$2))</f>
        <v>0.55033161385409246</v>
      </c>
      <c r="G2301" s="35" t="str">
        <f t="shared" si="584"/>
        <v/>
      </c>
      <c r="H2301" s="35" t="str">
        <f t="shared" si="585"/>
        <v/>
      </c>
      <c r="J2301" s="19">
        <v>2298</v>
      </c>
      <c r="K2301" s="30" t="str">
        <f t="shared" si="586"/>
        <v/>
      </c>
      <c r="L2301" s="77" t="str">
        <f t="shared" si="587"/>
        <v/>
      </c>
      <c r="M2301" s="27" t="str">
        <f t="shared" si="593"/>
        <v/>
      </c>
      <c r="N2301" s="22" t="str">
        <f t="shared" si="588"/>
        <v/>
      </c>
      <c r="O2301" s="28" t="str">
        <f t="shared" ca="1" si="589"/>
        <v/>
      </c>
      <c r="P2301" s="28" t="str">
        <f t="shared" ca="1" si="590"/>
        <v/>
      </c>
      <c r="Q2301" s="20" t="str">
        <f ca="1">IF(O2301="","",SUM($P$4:$P2301))</f>
        <v/>
      </c>
      <c r="R2301" s="28" t="e">
        <f t="shared" si="594"/>
        <v>#N/A</v>
      </c>
      <c r="S2301" s="77">
        <f ca="1">SUM(L$4:L2301)</f>
        <v>2.0942968194393936</v>
      </c>
      <c r="T2301" s="80">
        <f t="shared" ca="1" si="591"/>
        <v>1</v>
      </c>
      <c r="U2301" s="80" t="e">
        <f t="shared" ca="1" si="592"/>
        <v>#N/A</v>
      </c>
      <c r="V2301" s="2"/>
      <c r="W2301" s="2"/>
      <c r="X2301" s="2"/>
      <c r="Y2301" s="2"/>
      <c r="AB2301" s="6"/>
      <c r="AC2301" s="6"/>
    </row>
    <row r="2302" spans="1:29">
      <c r="A2302" s="74">
        <v>2.4941545940184402</v>
      </c>
      <c r="B2302" s="74">
        <v>27408</v>
      </c>
      <c r="C2302" s="35">
        <v>0</v>
      </c>
      <c r="D2302" s="35">
        <f t="shared" ca="1" si="582"/>
        <v>28</v>
      </c>
      <c r="E2302" s="35">
        <f t="shared" ca="1" si="583"/>
        <v>1.1799580175565639E-3</v>
      </c>
      <c r="F2302" s="35">
        <f ca="1">E2302*'Input Sheet'!$D$2/SUM(OFFSET($E$4,0,0,'Input Sheet'!$D$2))</f>
        <v>0.55033161385409246</v>
      </c>
      <c r="G2302" s="35" t="str">
        <f t="shared" si="584"/>
        <v/>
      </c>
      <c r="H2302" s="35" t="str">
        <f t="shared" si="585"/>
        <v/>
      </c>
      <c r="J2302" s="19">
        <v>2299</v>
      </c>
      <c r="K2302" s="30" t="str">
        <f t="shared" si="586"/>
        <v/>
      </c>
      <c r="L2302" s="77" t="str">
        <f t="shared" si="587"/>
        <v/>
      </c>
      <c r="M2302" s="27" t="str">
        <f t="shared" si="593"/>
        <v/>
      </c>
      <c r="N2302" s="22" t="str">
        <f t="shared" si="588"/>
        <v/>
      </c>
      <c r="O2302" s="28" t="str">
        <f t="shared" ca="1" si="589"/>
        <v/>
      </c>
      <c r="P2302" s="28" t="str">
        <f t="shared" ca="1" si="590"/>
        <v/>
      </c>
      <c r="Q2302" s="20" t="str">
        <f ca="1">IF(O2302="","",SUM($P$4:$P2302))</f>
        <v/>
      </c>
      <c r="R2302" s="28" t="e">
        <f t="shared" si="594"/>
        <v>#N/A</v>
      </c>
      <c r="S2302" s="77">
        <f ca="1">SUM(L$4:L2302)</f>
        <v>2.0942968194393936</v>
      </c>
      <c r="T2302" s="80">
        <f t="shared" ca="1" si="591"/>
        <v>1</v>
      </c>
      <c r="U2302" s="80" t="e">
        <f t="shared" ca="1" si="592"/>
        <v>#N/A</v>
      </c>
      <c r="V2302" s="2"/>
      <c r="W2302" s="2"/>
      <c r="X2302" s="2"/>
      <c r="Y2302" s="2"/>
      <c r="AB2302" s="6"/>
      <c r="AC2302" s="6"/>
    </row>
    <row r="2303" spans="1:29">
      <c r="A2303" s="74">
        <v>2.6963563887333302</v>
      </c>
      <c r="B2303" s="74">
        <v>27409</v>
      </c>
      <c r="C2303" s="35">
        <v>0</v>
      </c>
      <c r="D2303" s="35">
        <f t="shared" ca="1" si="582"/>
        <v>32</v>
      </c>
      <c r="E2303" s="35">
        <f t="shared" ca="1" si="583"/>
        <v>9.4891728684618783E-4</v>
      </c>
      <c r="F2303" s="35">
        <f ca="1">E2303*'Input Sheet'!$D$2/SUM(OFFSET($E$4,0,0,'Input Sheet'!$D$2))</f>
        <v>0.44257437477776673</v>
      </c>
      <c r="G2303" s="35" t="str">
        <f t="shared" si="584"/>
        <v/>
      </c>
      <c r="H2303" s="35" t="str">
        <f t="shared" si="585"/>
        <v/>
      </c>
      <c r="J2303" s="19">
        <v>2300</v>
      </c>
      <c r="K2303" s="30" t="str">
        <f t="shared" si="586"/>
        <v/>
      </c>
      <c r="L2303" s="77" t="str">
        <f t="shared" si="587"/>
        <v/>
      </c>
      <c r="M2303" s="27" t="str">
        <f t="shared" si="593"/>
        <v/>
      </c>
      <c r="N2303" s="22" t="str">
        <f t="shared" si="588"/>
        <v/>
      </c>
      <c r="O2303" s="28" t="str">
        <f t="shared" ca="1" si="589"/>
        <v/>
      </c>
      <c r="P2303" s="28" t="str">
        <f t="shared" ca="1" si="590"/>
        <v/>
      </c>
      <c r="Q2303" s="20" t="str">
        <f ca="1">IF(O2303="","",SUM($P$4:$P2303))</f>
        <v/>
      </c>
      <c r="R2303" s="28" t="e">
        <f t="shared" si="594"/>
        <v>#N/A</v>
      </c>
      <c r="S2303" s="77">
        <f ca="1">SUM(L$4:L2303)</f>
        <v>2.0942968194393936</v>
      </c>
      <c r="T2303" s="80">
        <f t="shared" ca="1" si="591"/>
        <v>1</v>
      </c>
      <c r="U2303" s="80" t="e">
        <f t="shared" ca="1" si="592"/>
        <v>#N/A</v>
      </c>
      <c r="V2303" s="2"/>
      <c r="W2303" s="2"/>
      <c r="X2303" s="2"/>
      <c r="Y2303" s="2"/>
      <c r="AB2303" s="6"/>
      <c r="AC2303" s="6"/>
    </row>
    <row r="2304" spans="1:29">
      <c r="A2304" s="74">
        <v>2.5327543789925002</v>
      </c>
      <c r="B2304" s="74">
        <v>27412</v>
      </c>
      <c r="C2304" s="35">
        <v>0</v>
      </c>
      <c r="D2304" s="35">
        <f t="shared" ca="1" si="582"/>
        <v>29</v>
      </c>
      <c r="E2304" s="35">
        <f t="shared" ca="1" si="583"/>
        <v>1.0943159033790714E-3</v>
      </c>
      <c r="F2304" s="35">
        <f ca="1">E2304*'Input Sheet'!$D$2/SUM(OFFSET($E$4,0,0,'Input Sheet'!$D$2))</f>
        <v>0.51038819026790838</v>
      </c>
      <c r="G2304" s="35" t="str">
        <f t="shared" si="584"/>
        <v/>
      </c>
      <c r="H2304" s="35" t="str">
        <f t="shared" si="585"/>
        <v/>
      </c>
      <c r="J2304" s="19">
        <v>2301</v>
      </c>
      <c r="K2304" s="30" t="str">
        <f t="shared" si="586"/>
        <v/>
      </c>
      <c r="L2304" s="77" t="str">
        <f t="shared" si="587"/>
        <v/>
      </c>
      <c r="M2304" s="27" t="str">
        <f t="shared" si="593"/>
        <v/>
      </c>
      <c r="N2304" s="22" t="str">
        <f t="shared" si="588"/>
        <v/>
      </c>
      <c r="O2304" s="28" t="str">
        <f t="shared" ca="1" si="589"/>
        <v/>
      </c>
      <c r="P2304" s="28" t="str">
        <f t="shared" ca="1" si="590"/>
        <v/>
      </c>
      <c r="Q2304" s="20" t="str">
        <f ca="1">IF(O2304="","",SUM($P$4:$P2304))</f>
        <v/>
      </c>
      <c r="R2304" s="28" t="e">
        <f t="shared" si="594"/>
        <v>#N/A</v>
      </c>
      <c r="S2304" s="77">
        <f ca="1">SUM(L$4:L2304)</f>
        <v>2.0942968194393936</v>
      </c>
      <c r="T2304" s="80">
        <f t="shared" ca="1" si="591"/>
        <v>1</v>
      </c>
      <c r="U2304" s="80" t="e">
        <f t="shared" ca="1" si="592"/>
        <v>#N/A</v>
      </c>
      <c r="V2304" s="2"/>
      <c r="W2304" s="2"/>
      <c r="X2304" s="2"/>
      <c r="Y2304" s="2"/>
      <c r="AB2304" s="6"/>
      <c r="AC2304" s="6"/>
    </row>
    <row r="2305" spans="1:29">
      <c r="A2305" s="74">
        <v>2.8567288903828798</v>
      </c>
      <c r="B2305" s="74">
        <v>27414</v>
      </c>
      <c r="C2305" s="35">
        <v>0</v>
      </c>
      <c r="D2305" s="35">
        <f t="shared" ca="1" si="582"/>
        <v>35</v>
      </c>
      <c r="E2305" s="35">
        <f t="shared" ca="1" si="583"/>
        <v>1.3846446124388249E-3</v>
      </c>
      <c r="F2305" s="35">
        <f ca="1">E2305*'Input Sheet'!$D$2/SUM(OFFSET($E$4,0,0,'Input Sheet'!$D$2))</f>
        <v>0.64579730197163909</v>
      </c>
      <c r="G2305" s="35" t="str">
        <f t="shared" si="584"/>
        <v/>
      </c>
      <c r="H2305" s="35" t="str">
        <f t="shared" si="585"/>
        <v/>
      </c>
      <c r="J2305" s="19">
        <v>2302</v>
      </c>
      <c r="K2305" s="30" t="str">
        <f t="shared" si="586"/>
        <v/>
      </c>
      <c r="L2305" s="77" t="str">
        <f t="shared" si="587"/>
        <v/>
      </c>
      <c r="M2305" s="27" t="str">
        <f t="shared" si="593"/>
        <v/>
      </c>
      <c r="N2305" s="22" t="str">
        <f t="shared" si="588"/>
        <v/>
      </c>
      <c r="O2305" s="28" t="str">
        <f t="shared" ca="1" si="589"/>
        <v/>
      </c>
      <c r="P2305" s="28" t="str">
        <f t="shared" ca="1" si="590"/>
        <v/>
      </c>
      <c r="Q2305" s="20" t="str">
        <f ca="1">IF(O2305="","",SUM($P$4:$P2305))</f>
        <v/>
      </c>
      <c r="R2305" s="28" t="e">
        <f t="shared" si="594"/>
        <v>#N/A</v>
      </c>
      <c r="S2305" s="77">
        <f ca="1">SUM(L$4:L2305)</f>
        <v>2.0942968194393936</v>
      </c>
      <c r="T2305" s="80">
        <f t="shared" ca="1" si="591"/>
        <v>1</v>
      </c>
      <c r="U2305" s="80" t="e">
        <f t="shared" ca="1" si="592"/>
        <v>#N/A</v>
      </c>
      <c r="V2305" s="2"/>
      <c r="W2305" s="2"/>
      <c r="X2305" s="2"/>
      <c r="Y2305" s="2"/>
      <c r="AB2305" s="6"/>
      <c r="AC2305" s="6"/>
    </row>
    <row r="2306" spans="1:29">
      <c r="A2306" s="74">
        <v>2.4248816366310701</v>
      </c>
      <c r="B2306" s="74">
        <v>27415</v>
      </c>
      <c r="C2306" s="35">
        <v>1.2552301255230099E-2</v>
      </c>
      <c r="D2306" s="35">
        <f t="shared" ca="1" si="582"/>
        <v>26</v>
      </c>
      <c r="E2306" s="35">
        <f t="shared" ca="1" si="583"/>
        <v>8.2740958548173696E-4</v>
      </c>
      <c r="F2306" s="35">
        <f ca="1">E2306*'Input Sheet'!$D$2/SUM(OFFSET($E$4,0,0,'Input Sheet'!$D$2))</f>
        <v>0.38590326581232098</v>
      </c>
      <c r="G2306" s="35">
        <f t="shared" si="584"/>
        <v>2.4248816366310701</v>
      </c>
      <c r="H2306" s="35">
        <f t="shared" si="585"/>
        <v>1</v>
      </c>
      <c r="J2306" s="19">
        <v>2303</v>
      </c>
      <c r="K2306" s="30" t="str">
        <f t="shared" si="586"/>
        <v/>
      </c>
      <c r="L2306" s="77" t="str">
        <f t="shared" si="587"/>
        <v/>
      </c>
      <c r="M2306" s="27" t="str">
        <f t="shared" si="593"/>
        <v/>
      </c>
      <c r="N2306" s="22" t="str">
        <f t="shared" si="588"/>
        <v/>
      </c>
      <c r="O2306" s="28" t="str">
        <f t="shared" ca="1" si="589"/>
        <v/>
      </c>
      <c r="P2306" s="28" t="str">
        <f t="shared" ca="1" si="590"/>
        <v/>
      </c>
      <c r="Q2306" s="20" t="str">
        <f ca="1">IF(O2306="","",SUM($P$4:$P2306))</f>
        <v/>
      </c>
      <c r="R2306" s="28" t="e">
        <f t="shared" si="594"/>
        <v>#N/A</v>
      </c>
      <c r="S2306" s="77">
        <f ca="1">SUM(L$4:L2306)</f>
        <v>2.0942968194393936</v>
      </c>
      <c r="T2306" s="80">
        <f t="shared" ca="1" si="591"/>
        <v>1</v>
      </c>
      <c r="U2306" s="80" t="e">
        <f t="shared" ca="1" si="592"/>
        <v>#N/A</v>
      </c>
      <c r="V2306" s="2"/>
      <c r="W2306" s="2"/>
      <c r="X2306" s="2"/>
      <c r="Y2306" s="2"/>
      <c r="AB2306" s="6"/>
      <c r="AC2306" s="6"/>
    </row>
    <row r="2307" spans="1:29">
      <c r="A2307" s="74">
        <v>2.36361197989214</v>
      </c>
      <c r="B2307" s="74">
        <v>27416</v>
      </c>
      <c r="C2307" s="35">
        <v>9.0909090909090905E-3</v>
      </c>
      <c r="D2307" s="35">
        <f t="shared" ref="D2307:D2370" ca="1" si="595">IF($A2307=OFFSET($AC$4,NumBins,0), NumBins, INDEX(OFFSET($AB$4,0,0,NumBins+2,2),MATCH($A2307,OFFSET($AC$4,0,0,NumBins+2,1),1)+1,1))</f>
        <v>25</v>
      </c>
      <c r="E2307" s="35">
        <f t="shared" ref="E2307:E2370" ca="1" si="596">INDEX(OFFSET($AB$4,0,0,NumBins+1,5),MATCH($D2307,OFFSET( $AB$4,0,0,NumBins+1,1),0),5)</f>
        <v>7.2564263111767296E-4</v>
      </c>
      <c r="F2307" s="35">
        <f ca="1">E2307*'Input Sheet'!$D$2/SUM(OFFSET($E$4,0,0,'Input Sheet'!$D$2))</f>
        <v>0.33843922777123336</v>
      </c>
      <c r="G2307" s="35">
        <f t="shared" si="584"/>
        <v>2.36361197989214</v>
      </c>
      <c r="H2307" s="35">
        <f t="shared" si="585"/>
        <v>4</v>
      </c>
      <c r="J2307" s="19">
        <v>2304</v>
      </c>
      <c r="K2307" s="30" t="str">
        <f t="shared" si="586"/>
        <v/>
      </c>
      <c r="L2307" s="77" t="str">
        <f t="shared" si="587"/>
        <v/>
      </c>
      <c r="M2307" s="27" t="str">
        <f t="shared" si="593"/>
        <v/>
      </c>
      <c r="N2307" s="22" t="str">
        <f t="shared" si="588"/>
        <v/>
      </c>
      <c r="O2307" s="28" t="str">
        <f t="shared" ca="1" si="589"/>
        <v/>
      </c>
      <c r="P2307" s="28" t="str">
        <f t="shared" ca="1" si="590"/>
        <v/>
      </c>
      <c r="Q2307" s="20" t="str">
        <f ca="1">IF(O2307="","",SUM($P$4:$P2307))</f>
        <v/>
      </c>
      <c r="R2307" s="28" t="e">
        <f t="shared" si="594"/>
        <v>#N/A</v>
      </c>
      <c r="S2307" s="77">
        <f ca="1">SUM(L$4:L2307)</f>
        <v>2.0942968194393936</v>
      </c>
      <c r="T2307" s="80">
        <f t="shared" ca="1" si="591"/>
        <v>1</v>
      </c>
      <c r="U2307" s="80" t="e">
        <f t="shared" ca="1" si="592"/>
        <v>#N/A</v>
      </c>
      <c r="V2307" s="2"/>
      <c r="W2307" s="2"/>
      <c r="X2307" s="2"/>
      <c r="Y2307" s="2"/>
      <c r="AB2307" s="6"/>
      <c r="AC2307" s="6"/>
    </row>
    <row r="2308" spans="1:29">
      <c r="A2308" s="74">
        <v>2.4132997640812501</v>
      </c>
      <c r="B2308" s="74">
        <v>27421</v>
      </c>
      <c r="C2308" s="35">
        <v>9.3457943925233603E-3</v>
      </c>
      <c r="D2308" s="35">
        <f t="shared" ca="1" si="595"/>
        <v>26</v>
      </c>
      <c r="E2308" s="35">
        <f t="shared" ca="1" si="596"/>
        <v>8.2740958548173696E-4</v>
      </c>
      <c r="F2308" s="35">
        <f ca="1">E2308*'Input Sheet'!$D$2/SUM(OFFSET($E$4,0,0,'Input Sheet'!$D$2))</f>
        <v>0.38590326581232098</v>
      </c>
      <c r="G2308" s="35">
        <f t="shared" ref="G2308:G2371" si="597">IF(C2308=0,"",$A2308)</f>
        <v>2.4132997640812501</v>
      </c>
      <c r="H2308" s="35">
        <f t="shared" ref="H2308:H2371" si="598">IF(G2308="", "", COUNTIF($G$4:$G$3738,G2308))</f>
        <v>4</v>
      </c>
      <c r="J2308" s="19">
        <v>2305</v>
      </c>
      <c r="K2308" s="30" t="str">
        <f t="shared" ref="K2308:K2371" si="599">IF(ISERR(SMALL($G$4:$G$3738,$J2308)),"",SMALL($G$4:$G$3738,$J2308))</f>
        <v/>
      </c>
      <c r="L2308" s="77" t="str">
        <f t="shared" ref="L2308:L2371" si="600">IF($K2308="", "", IFERROR(INDEX($A$4:$H$3738,MATCH($K2308,$G$4:$G$3738,0),5),""))</f>
        <v/>
      </c>
      <c r="M2308" s="27" t="str">
        <f t="shared" si="593"/>
        <v/>
      </c>
      <c r="N2308" s="22" t="str">
        <f t="shared" ref="N2308:N2371" si="601">IF(ISERR(SMALL($M$4:$M$3738,$J2308)),"",SMALL($M$4:$M$3738,$J2308))</f>
        <v/>
      </c>
      <c r="O2308" s="28" t="str">
        <f t="shared" ref="O2308:O2371" ca="1" si="602">IFERROR(INDEX($A$4:$H$3738,MATCH($N2308,$G$4:$G$3738,0),5)*INDEX($A$4:$H$3738,MATCH($N2308,$G$4:$G$3738,0),8),"")</f>
        <v/>
      </c>
      <c r="P2308" s="28" t="str">
        <f t="shared" ca="1" si="590"/>
        <v/>
      </c>
      <c r="Q2308" s="20" t="str">
        <f ca="1">IF(O2308="","",SUM($P$4:$P2308))</f>
        <v/>
      </c>
      <c r="R2308" s="28" t="e">
        <f t="shared" si="594"/>
        <v>#N/A</v>
      </c>
      <c r="S2308" s="77">
        <f ca="1">SUM(L$4:L2308)</f>
        <v>2.0942968194393936</v>
      </c>
      <c r="T2308" s="80">
        <f t="shared" ca="1" si="591"/>
        <v>1</v>
      </c>
      <c r="U2308" s="80" t="e">
        <f t="shared" ca="1" si="592"/>
        <v>#N/A</v>
      </c>
      <c r="V2308" s="2"/>
      <c r="W2308" s="2"/>
      <c r="X2308" s="2"/>
      <c r="Y2308" s="2"/>
      <c r="AB2308" s="6"/>
      <c r="AC2308" s="6"/>
    </row>
    <row r="2309" spans="1:29">
      <c r="A2309" s="74">
        <v>2.60530504614111</v>
      </c>
      <c r="B2309" s="74">
        <v>27422</v>
      </c>
      <c r="C2309" s="35">
        <v>0</v>
      </c>
      <c r="D2309" s="35">
        <f t="shared" ca="1" si="595"/>
        <v>30</v>
      </c>
      <c r="E2309" s="35">
        <f t="shared" ca="1" si="596"/>
        <v>1.2681791777477088E-3</v>
      </c>
      <c r="F2309" s="35">
        <f ca="1">E2309*'Input Sheet'!$D$2/SUM(OFFSET($E$4,0,0,'Input Sheet'!$D$2))</f>
        <v>0.59147790274037981</v>
      </c>
      <c r="G2309" s="35" t="str">
        <f t="shared" si="597"/>
        <v/>
      </c>
      <c r="H2309" s="35" t="str">
        <f t="shared" si="598"/>
        <v/>
      </c>
      <c r="J2309" s="19">
        <v>2306</v>
      </c>
      <c r="K2309" s="30" t="str">
        <f t="shared" si="599"/>
        <v/>
      </c>
      <c r="L2309" s="77" t="str">
        <f t="shared" si="600"/>
        <v/>
      </c>
      <c r="M2309" s="27" t="str">
        <f t="shared" si="593"/>
        <v/>
      </c>
      <c r="N2309" s="22" t="str">
        <f t="shared" si="601"/>
        <v/>
      </c>
      <c r="O2309" s="28" t="str">
        <f t="shared" ca="1" si="602"/>
        <v/>
      </c>
      <c r="P2309" s="28" t="str">
        <f t="shared" ref="P2309:P2372" ca="1" si="603">IF($O2309="","", $O2309*$W$6/$W$3)</f>
        <v/>
      </c>
      <c r="Q2309" s="20" t="str">
        <f ca="1">IF(O2309="","",SUM($P$4:$P2309))</f>
        <v/>
      </c>
      <c r="R2309" s="28" t="e">
        <f t="shared" si="594"/>
        <v>#N/A</v>
      </c>
      <c r="S2309" s="77">
        <f ca="1">SUM(L$4:L2309)</f>
        <v>2.0942968194393936</v>
      </c>
      <c r="T2309" s="80">
        <f t="shared" ref="T2309:T2372" ca="1" si="604">S2309/$T$1</f>
        <v>1</v>
      </c>
      <c r="U2309" s="80" t="e">
        <f t="shared" ref="U2309:U2372" ca="1" si="605">IF(Q2309="",NA(),Q2309/$W$6)</f>
        <v>#N/A</v>
      </c>
      <c r="V2309" s="2"/>
      <c r="W2309" s="2"/>
      <c r="X2309" s="2"/>
      <c r="Y2309" s="2"/>
      <c r="AB2309" s="6"/>
      <c r="AC2309" s="6"/>
    </row>
    <row r="2310" spans="1:29">
      <c r="A2310" s="74">
        <v>2.28780172993023</v>
      </c>
      <c r="B2310" s="74">
        <v>27423</v>
      </c>
      <c r="C2310" s="35">
        <v>3.6036036036036001E-2</v>
      </c>
      <c r="D2310" s="35">
        <f t="shared" ca="1" si="595"/>
        <v>23</v>
      </c>
      <c r="E2310" s="35">
        <f t="shared" ca="1" si="596"/>
        <v>6.587144272767226E-4</v>
      </c>
      <c r="F2310" s="35">
        <f ca="1">E2310*'Input Sheet'!$D$2/SUM(OFFSET($E$4,0,0,'Input Sheet'!$D$2))</f>
        <v>0.30722395919039147</v>
      </c>
      <c r="G2310" s="35">
        <f t="shared" si="597"/>
        <v>2.28780172993023</v>
      </c>
      <c r="H2310" s="35">
        <f t="shared" si="598"/>
        <v>3</v>
      </c>
      <c r="J2310" s="19">
        <v>2307</v>
      </c>
      <c r="K2310" s="30" t="str">
        <f t="shared" si="599"/>
        <v/>
      </c>
      <c r="L2310" s="77" t="str">
        <f t="shared" si="600"/>
        <v/>
      </c>
      <c r="M2310" s="27" t="str">
        <f t="shared" ref="M2310:M2373" si="606">IF($K2310=$K2309,"", $K2310)</f>
        <v/>
      </c>
      <c r="N2310" s="22" t="str">
        <f t="shared" si="601"/>
        <v/>
      </c>
      <c r="O2310" s="28" t="str">
        <f t="shared" ca="1" si="602"/>
        <v/>
      </c>
      <c r="P2310" s="28" t="str">
        <f t="shared" ca="1" si="603"/>
        <v/>
      </c>
      <c r="Q2310" s="20" t="str">
        <f ca="1">IF(O2310="","",SUM($P$4:$P2310))</f>
        <v/>
      </c>
      <c r="R2310" s="28" t="e">
        <f t="shared" si="594"/>
        <v>#N/A</v>
      </c>
      <c r="S2310" s="77">
        <f ca="1">SUM(L$4:L2310)</f>
        <v>2.0942968194393936</v>
      </c>
      <c r="T2310" s="80">
        <f t="shared" ca="1" si="604"/>
        <v>1</v>
      </c>
      <c r="U2310" s="80" t="e">
        <f t="shared" ca="1" si="605"/>
        <v>#N/A</v>
      </c>
      <c r="V2310" s="2"/>
      <c r="W2310" s="2"/>
      <c r="X2310" s="2"/>
      <c r="Y2310" s="2"/>
      <c r="AB2310" s="6"/>
      <c r="AC2310" s="6"/>
    </row>
    <row r="2311" spans="1:29">
      <c r="A2311" s="74">
        <v>2.32221929473392</v>
      </c>
      <c r="B2311" s="74">
        <v>27424</v>
      </c>
      <c r="C2311" s="35">
        <v>1.7021276595744698E-2</v>
      </c>
      <c r="D2311" s="35">
        <f t="shared" ca="1" si="595"/>
        <v>24</v>
      </c>
      <c r="E2311" s="35">
        <f t="shared" ca="1" si="596"/>
        <v>7.7985731045405093E-4</v>
      </c>
      <c r="F2311" s="35">
        <f ca="1">E2311*'Input Sheet'!$D$2/SUM(OFFSET($E$4,0,0,'Input Sheet'!$D$2))</f>
        <v>0.36372491720241751</v>
      </c>
      <c r="G2311" s="35">
        <f t="shared" si="597"/>
        <v>2.32221929473392</v>
      </c>
      <c r="H2311" s="35">
        <f t="shared" si="598"/>
        <v>5</v>
      </c>
      <c r="J2311" s="19">
        <v>2308</v>
      </c>
      <c r="K2311" s="30" t="str">
        <f t="shared" si="599"/>
        <v/>
      </c>
      <c r="L2311" s="77" t="str">
        <f t="shared" si="600"/>
        <v/>
      </c>
      <c r="M2311" s="27" t="str">
        <f t="shared" si="606"/>
        <v/>
      </c>
      <c r="N2311" s="22" t="str">
        <f t="shared" si="601"/>
        <v/>
      </c>
      <c r="O2311" s="28" t="str">
        <f t="shared" ca="1" si="602"/>
        <v/>
      </c>
      <c r="P2311" s="28" t="str">
        <f t="shared" ca="1" si="603"/>
        <v/>
      </c>
      <c r="Q2311" s="20" t="str">
        <f ca="1">IF(O2311="","",SUM($P$4:$P2311))</f>
        <v/>
      </c>
      <c r="R2311" s="28" t="e">
        <f t="shared" si="594"/>
        <v>#N/A</v>
      </c>
      <c r="S2311" s="77">
        <f ca="1">SUM(L$4:L2311)</f>
        <v>2.0942968194393936</v>
      </c>
      <c r="T2311" s="80">
        <f t="shared" ca="1" si="604"/>
        <v>1</v>
      </c>
      <c r="U2311" s="80" t="e">
        <f t="shared" ca="1" si="605"/>
        <v>#N/A</v>
      </c>
      <c r="V2311" s="2"/>
      <c r="W2311" s="2"/>
      <c r="X2311" s="2"/>
      <c r="Y2311" s="2"/>
      <c r="AB2311" s="6"/>
      <c r="AC2311" s="6"/>
    </row>
    <row r="2312" spans="1:29">
      <c r="A2312" s="74">
        <v>2.32428245529769</v>
      </c>
      <c r="B2312" s="74">
        <v>27425</v>
      </c>
      <c r="C2312" s="35">
        <v>8.6580086580086597E-3</v>
      </c>
      <c r="D2312" s="35">
        <f t="shared" ca="1" si="595"/>
        <v>24</v>
      </c>
      <c r="E2312" s="35">
        <f t="shared" ca="1" si="596"/>
        <v>7.7985731045405093E-4</v>
      </c>
      <c r="F2312" s="35">
        <f ca="1">E2312*'Input Sheet'!$D$2/SUM(OFFSET($E$4,0,0,'Input Sheet'!$D$2))</f>
        <v>0.36372491720241751</v>
      </c>
      <c r="G2312" s="35">
        <f t="shared" si="597"/>
        <v>2.32428245529769</v>
      </c>
      <c r="H2312" s="35">
        <f t="shared" si="598"/>
        <v>2</v>
      </c>
      <c r="J2312" s="19">
        <v>2309</v>
      </c>
      <c r="K2312" s="30" t="str">
        <f t="shared" si="599"/>
        <v/>
      </c>
      <c r="L2312" s="77" t="str">
        <f t="shared" si="600"/>
        <v/>
      </c>
      <c r="M2312" s="27" t="str">
        <f t="shared" si="606"/>
        <v/>
      </c>
      <c r="N2312" s="22" t="str">
        <f t="shared" si="601"/>
        <v/>
      </c>
      <c r="O2312" s="28" t="str">
        <f t="shared" ca="1" si="602"/>
        <v/>
      </c>
      <c r="P2312" s="28" t="str">
        <f t="shared" ca="1" si="603"/>
        <v/>
      </c>
      <c r="Q2312" s="20" t="str">
        <f ca="1">IF(O2312="","",SUM($P$4:$P2312))</f>
        <v/>
      </c>
      <c r="R2312" s="28" t="e">
        <f t="shared" si="594"/>
        <v>#N/A</v>
      </c>
      <c r="S2312" s="77">
        <f ca="1">SUM(L$4:L2312)</f>
        <v>2.0942968194393936</v>
      </c>
      <c r="T2312" s="80">
        <f t="shared" ca="1" si="604"/>
        <v>1</v>
      </c>
      <c r="U2312" s="80" t="e">
        <f t="shared" ca="1" si="605"/>
        <v>#N/A</v>
      </c>
      <c r="V2312" s="2"/>
      <c r="W2312" s="2"/>
      <c r="X2312" s="2"/>
      <c r="Y2312" s="2"/>
      <c r="AB2312" s="6"/>
      <c r="AC2312" s="6"/>
    </row>
    <row r="2313" spans="1:29">
      <c r="A2313" s="74">
        <v>2.2810333672477299</v>
      </c>
      <c r="B2313" s="74">
        <v>27427</v>
      </c>
      <c r="C2313" s="35">
        <v>0</v>
      </c>
      <c r="D2313" s="35">
        <f t="shared" ca="1" si="595"/>
        <v>23</v>
      </c>
      <c r="E2313" s="35">
        <f t="shared" ca="1" si="596"/>
        <v>6.587144272767226E-4</v>
      </c>
      <c r="F2313" s="35">
        <f ca="1">E2313*'Input Sheet'!$D$2/SUM(OFFSET($E$4,0,0,'Input Sheet'!$D$2))</f>
        <v>0.30722395919039147</v>
      </c>
      <c r="G2313" s="35" t="str">
        <f t="shared" si="597"/>
        <v/>
      </c>
      <c r="H2313" s="35" t="str">
        <f t="shared" si="598"/>
        <v/>
      </c>
      <c r="J2313" s="19">
        <v>2310</v>
      </c>
      <c r="K2313" s="30" t="str">
        <f t="shared" si="599"/>
        <v/>
      </c>
      <c r="L2313" s="77" t="str">
        <f t="shared" si="600"/>
        <v/>
      </c>
      <c r="M2313" s="27" t="str">
        <f t="shared" si="606"/>
        <v/>
      </c>
      <c r="N2313" s="22" t="str">
        <f t="shared" si="601"/>
        <v/>
      </c>
      <c r="O2313" s="28" t="str">
        <f t="shared" ca="1" si="602"/>
        <v/>
      </c>
      <c r="P2313" s="28" t="str">
        <f t="shared" ca="1" si="603"/>
        <v/>
      </c>
      <c r="Q2313" s="20" t="str">
        <f ca="1">IF(O2313="","",SUM($P$4:$P2313))</f>
        <v/>
      </c>
      <c r="R2313" s="28" t="e">
        <f t="shared" si="594"/>
        <v>#N/A</v>
      </c>
      <c r="S2313" s="77">
        <f ca="1">SUM(L$4:L2313)</f>
        <v>2.0942968194393936</v>
      </c>
      <c r="T2313" s="80">
        <f t="shared" ca="1" si="604"/>
        <v>1</v>
      </c>
      <c r="U2313" s="80" t="e">
        <f t="shared" ca="1" si="605"/>
        <v>#N/A</v>
      </c>
      <c r="V2313" s="2"/>
      <c r="W2313" s="2"/>
      <c r="X2313" s="2"/>
      <c r="Y2313" s="2"/>
      <c r="AB2313" s="6"/>
      <c r="AC2313" s="6"/>
    </row>
    <row r="2314" spans="1:29">
      <c r="A2314" s="74">
        <v>2.19589965240923</v>
      </c>
      <c r="B2314" s="74">
        <v>27428</v>
      </c>
      <c r="C2314" s="35">
        <v>0</v>
      </c>
      <c r="D2314" s="35">
        <f t="shared" ca="1" si="595"/>
        <v>22</v>
      </c>
      <c r="E2314" s="35">
        <f t="shared" ca="1" si="596"/>
        <v>6.717582773218062E-4</v>
      </c>
      <c r="F2314" s="35">
        <f ca="1">E2314*'Input Sheet'!$D$2/SUM(OFFSET($E$4,0,0,'Input Sheet'!$D$2))</f>
        <v>0.31330760194663687</v>
      </c>
      <c r="G2314" s="35" t="str">
        <f t="shared" si="597"/>
        <v/>
      </c>
      <c r="H2314" s="35" t="str">
        <f t="shared" si="598"/>
        <v/>
      </c>
      <c r="J2314" s="19">
        <v>2311</v>
      </c>
      <c r="K2314" s="30" t="str">
        <f t="shared" si="599"/>
        <v/>
      </c>
      <c r="L2314" s="77" t="str">
        <f t="shared" si="600"/>
        <v/>
      </c>
      <c r="M2314" s="27" t="str">
        <f t="shared" si="606"/>
        <v/>
      </c>
      <c r="N2314" s="22" t="str">
        <f t="shared" si="601"/>
        <v/>
      </c>
      <c r="O2314" s="28" t="str">
        <f t="shared" ca="1" si="602"/>
        <v/>
      </c>
      <c r="P2314" s="28" t="str">
        <f t="shared" ca="1" si="603"/>
        <v/>
      </c>
      <c r="Q2314" s="20" t="str">
        <f ca="1">IF(O2314="","",SUM($P$4:$P2314))</f>
        <v/>
      </c>
      <c r="R2314" s="28" t="e">
        <f t="shared" si="594"/>
        <v>#N/A</v>
      </c>
      <c r="S2314" s="77">
        <f ca="1">SUM(L$4:L2314)</f>
        <v>2.0942968194393936</v>
      </c>
      <c r="T2314" s="80">
        <f t="shared" ca="1" si="604"/>
        <v>1</v>
      </c>
      <c r="U2314" s="80" t="e">
        <f t="shared" ca="1" si="605"/>
        <v>#N/A</v>
      </c>
      <c r="V2314" s="2"/>
      <c r="W2314" s="2"/>
      <c r="X2314" s="2"/>
      <c r="Y2314" s="2"/>
      <c r="AB2314" s="6"/>
      <c r="AC2314" s="6"/>
    </row>
    <row r="2315" spans="1:29">
      <c r="A2315" s="74">
        <v>2.2764618041732398</v>
      </c>
      <c r="B2315" s="74">
        <v>27429</v>
      </c>
      <c r="C2315" s="35">
        <v>4.4052863436123404E-3</v>
      </c>
      <c r="D2315" s="35">
        <f t="shared" ca="1" si="595"/>
        <v>23</v>
      </c>
      <c r="E2315" s="35">
        <f t="shared" ca="1" si="596"/>
        <v>6.587144272767226E-4</v>
      </c>
      <c r="F2315" s="35">
        <f ca="1">E2315*'Input Sheet'!$D$2/SUM(OFFSET($E$4,0,0,'Input Sheet'!$D$2))</f>
        <v>0.30722395919039147</v>
      </c>
      <c r="G2315" s="35">
        <f t="shared" si="597"/>
        <v>2.2764618041732398</v>
      </c>
      <c r="H2315" s="35">
        <f t="shared" si="598"/>
        <v>5</v>
      </c>
      <c r="J2315" s="19">
        <v>2312</v>
      </c>
      <c r="K2315" s="30" t="str">
        <f t="shared" si="599"/>
        <v/>
      </c>
      <c r="L2315" s="77" t="str">
        <f t="shared" si="600"/>
        <v/>
      </c>
      <c r="M2315" s="27" t="str">
        <f t="shared" si="606"/>
        <v/>
      </c>
      <c r="N2315" s="22" t="str">
        <f t="shared" si="601"/>
        <v/>
      </c>
      <c r="O2315" s="28" t="str">
        <f t="shared" ca="1" si="602"/>
        <v/>
      </c>
      <c r="P2315" s="28" t="str">
        <f t="shared" ca="1" si="603"/>
        <v/>
      </c>
      <c r="Q2315" s="20" t="str">
        <f ca="1">IF(O2315="","",SUM($P$4:$P2315))</f>
        <v/>
      </c>
      <c r="R2315" s="28" t="e">
        <f t="shared" si="594"/>
        <v>#N/A</v>
      </c>
      <c r="S2315" s="77">
        <f ca="1">SUM(L$4:L2315)</f>
        <v>2.0942968194393936</v>
      </c>
      <c r="T2315" s="80">
        <f t="shared" ca="1" si="604"/>
        <v>1</v>
      </c>
      <c r="U2315" s="80" t="e">
        <f t="shared" ca="1" si="605"/>
        <v>#N/A</v>
      </c>
      <c r="V2315" s="2"/>
      <c r="W2315" s="2"/>
      <c r="X2315" s="2"/>
      <c r="Y2315" s="2"/>
      <c r="AB2315" s="6"/>
      <c r="AC2315" s="6"/>
    </row>
    <row r="2316" spans="1:29">
      <c r="A2316" s="74">
        <v>2.4116197059632301</v>
      </c>
      <c r="B2316" s="74">
        <v>27430</v>
      </c>
      <c r="C2316" s="35">
        <v>0</v>
      </c>
      <c r="D2316" s="35">
        <f t="shared" ca="1" si="595"/>
        <v>26</v>
      </c>
      <c r="E2316" s="35">
        <f t="shared" ca="1" si="596"/>
        <v>8.2740958548173696E-4</v>
      </c>
      <c r="F2316" s="35">
        <f ca="1">E2316*'Input Sheet'!$D$2/SUM(OFFSET($E$4,0,0,'Input Sheet'!$D$2))</f>
        <v>0.38590326581232098</v>
      </c>
      <c r="G2316" s="35" t="str">
        <f t="shared" si="597"/>
        <v/>
      </c>
      <c r="H2316" s="35" t="str">
        <f t="shared" si="598"/>
        <v/>
      </c>
      <c r="J2316" s="19">
        <v>2313</v>
      </c>
      <c r="K2316" s="30" t="str">
        <f t="shared" si="599"/>
        <v/>
      </c>
      <c r="L2316" s="77" t="str">
        <f t="shared" si="600"/>
        <v/>
      </c>
      <c r="M2316" s="27" t="str">
        <f t="shared" si="606"/>
        <v/>
      </c>
      <c r="N2316" s="22" t="str">
        <f t="shared" si="601"/>
        <v/>
      </c>
      <c r="O2316" s="28" t="str">
        <f t="shared" ca="1" si="602"/>
        <v/>
      </c>
      <c r="P2316" s="28" t="str">
        <f t="shared" ca="1" si="603"/>
        <v/>
      </c>
      <c r="Q2316" s="20" t="str">
        <f ca="1">IF(O2316="","",SUM($P$4:$P2316))</f>
        <v/>
      </c>
      <c r="R2316" s="28" t="e">
        <f t="shared" si="594"/>
        <v>#N/A</v>
      </c>
      <c r="S2316" s="77">
        <f ca="1">SUM(L$4:L2316)</f>
        <v>2.0942968194393936</v>
      </c>
      <c r="T2316" s="80">
        <f t="shared" ca="1" si="604"/>
        <v>1</v>
      </c>
      <c r="U2316" s="80" t="e">
        <f t="shared" ca="1" si="605"/>
        <v>#N/A</v>
      </c>
      <c r="V2316" s="2"/>
      <c r="W2316" s="2"/>
      <c r="X2316" s="2"/>
      <c r="Y2316" s="2"/>
      <c r="AB2316" s="6"/>
      <c r="AC2316" s="6"/>
    </row>
    <row r="2317" spans="1:29">
      <c r="A2317" s="74">
        <v>2.4409090820652199</v>
      </c>
      <c r="B2317" s="74">
        <v>27431</v>
      </c>
      <c r="C2317" s="35">
        <v>9.0909090909090905E-3</v>
      </c>
      <c r="D2317" s="35">
        <f t="shared" ca="1" si="595"/>
        <v>27</v>
      </c>
      <c r="E2317" s="35">
        <f t="shared" ca="1" si="596"/>
        <v>8.077093572559813E-4</v>
      </c>
      <c r="F2317" s="35">
        <f ca="1">E2317*'Input Sheet'!$D$2/SUM(OFFSET($E$4,0,0,'Input Sheet'!$D$2))</f>
        <v>0.3767150928167895</v>
      </c>
      <c r="G2317" s="35">
        <f t="shared" si="597"/>
        <v>2.4409090820652199</v>
      </c>
      <c r="H2317" s="35">
        <f t="shared" si="598"/>
        <v>3</v>
      </c>
      <c r="J2317" s="19">
        <v>2314</v>
      </c>
      <c r="K2317" s="30" t="str">
        <f t="shared" si="599"/>
        <v/>
      </c>
      <c r="L2317" s="77" t="str">
        <f t="shared" si="600"/>
        <v/>
      </c>
      <c r="M2317" s="27" t="str">
        <f t="shared" si="606"/>
        <v/>
      </c>
      <c r="N2317" s="22" t="str">
        <f t="shared" si="601"/>
        <v/>
      </c>
      <c r="O2317" s="28" t="str">
        <f t="shared" ca="1" si="602"/>
        <v/>
      </c>
      <c r="P2317" s="28" t="str">
        <f t="shared" ca="1" si="603"/>
        <v/>
      </c>
      <c r="Q2317" s="20" t="str">
        <f ca="1">IF(O2317="","",SUM($P$4:$P2317))</f>
        <v/>
      </c>
      <c r="R2317" s="28" t="e">
        <f t="shared" si="594"/>
        <v>#N/A</v>
      </c>
      <c r="S2317" s="77">
        <f ca="1">SUM(L$4:L2317)</f>
        <v>2.0942968194393936</v>
      </c>
      <c r="T2317" s="80">
        <f t="shared" ca="1" si="604"/>
        <v>1</v>
      </c>
      <c r="U2317" s="80" t="e">
        <f t="shared" ca="1" si="605"/>
        <v>#N/A</v>
      </c>
      <c r="V2317" s="2"/>
      <c r="W2317" s="2"/>
      <c r="X2317" s="2"/>
      <c r="Y2317" s="2"/>
      <c r="AB2317" s="6"/>
      <c r="AC2317" s="6"/>
    </row>
    <row r="2318" spans="1:29">
      <c r="A2318" s="74">
        <v>2.3820170425748701</v>
      </c>
      <c r="B2318" s="74">
        <v>27432</v>
      </c>
      <c r="C2318" s="35">
        <v>4.6948356807511703E-3</v>
      </c>
      <c r="D2318" s="35">
        <f t="shared" ca="1" si="595"/>
        <v>25</v>
      </c>
      <c r="E2318" s="35">
        <f t="shared" ca="1" si="596"/>
        <v>7.2564263111767296E-4</v>
      </c>
      <c r="F2318" s="35">
        <f ca="1">E2318*'Input Sheet'!$D$2/SUM(OFFSET($E$4,0,0,'Input Sheet'!$D$2))</f>
        <v>0.33843922777123336</v>
      </c>
      <c r="G2318" s="35">
        <f t="shared" si="597"/>
        <v>2.3820170425748701</v>
      </c>
      <c r="H2318" s="35">
        <f t="shared" si="598"/>
        <v>5</v>
      </c>
      <c r="J2318" s="19">
        <v>2315</v>
      </c>
      <c r="K2318" s="30" t="str">
        <f t="shared" si="599"/>
        <v/>
      </c>
      <c r="L2318" s="77" t="str">
        <f t="shared" si="600"/>
        <v/>
      </c>
      <c r="M2318" s="27" t="str">
        <f t="shared" si="606"/>
        <v/>
      </c>
      <c r="N2318" s="22" t="str">
        <f t="shared" si="601"/>
        <v/>
      </c>
      <c r="O2318" s="28" t="str">
        <f t="shared" ca="1" si="602"/>
        <v/>
      </c>
      <c r="P2318" s="28" t="str">
        <f t="shared" ca="1" si="603"/>
        <v/>
      </c>
      <c r="Q2318" s="20" t="str">
        <f ca="1">IF(O2318="","",SUM($P$4:$P2318))</f>
        <v/>
      </c>
      <c r="R2318" s="28" t="e">
        <f t="shared" si="594"/>
        <v>#N/A</v>
      </c>
      <c r="S2318" s="77">
        <f ca="1">SUM(L$4:L2318)</f>
        <v>2.0942968194393936</v>
      </c>
      <c r="T2318" s="80">
        <f t="shared" ca="1" si="604"/>
        <v>1</v>
      </c>
      <c r="U2318" s="80" t="e">
        <f t="shared" ca="1" si="605"/>
        <v>#N/A</v>
      </c>
      <c r="V2318" s="2"/>
      <c r="W2318" s="2"/>
      <c r="X2318" s="2"/>
      <c r="Y2318" s="2"/>
      <c r="AB2318" s="6"/>
      <c r="AC2318" s="6"/>
    </row>
    <row r="2319" spans="1:29">
      <c r="A2319" s="74">
        <v>2.44247976906445</v>
      </c>
      <c r="B2319" s="74">
        <v>27433</v>
      </c>
      <c r="C2319" s="35">
        <v>0</v>
      </c>
      <c r="D2319" s="35">
        <f t="shared" ca="1" si="595"/>
        <v>27</v>
      </c>
      <c r="E2319" s="35">
        <f t="shared" ca="1" si="596"/>
        <v>8.077093572559813E-4</v>
      </c>
      <c r="F2319" s="35">
        <f ca="1">E2319*'Input Sheet'!$D$2/SUM(OFFSET($E$4,0,0,'Input Sheet'!$D$2))</f>
        <v>0.3767150928167895</v>
      </c>
      <c r="G2319" s="35" t="str">
        <f t="shared" si="597"/>
        <v/>
      </c>
      <c r="H2319" s="35" t="str">
        <f t="shared" si="598"/>
        <v/>
      </c>
      <c r="J2319" s="19">
        <v>2316</v>
      </c>
      <c r="K2319" s="30" t="str">
        <f t="shared" si="599"/>
        <v/>
      </c>
      <c r="L2319" s="77" t="str">
        <f t="shared" si="600"/>
        <v/>
      </c>
      <c r="M2319" s="27" t="str">
        <f t="shared" si="606"/>
        <v/>
      </c>
      <c r="N2319" s="22" t="str">
        <f t="shared" si="601"/>
        <v/>
      </c>
      <c r="O2319" s="28" t="str">
        <f t="shared" ca="1" si="602"/>
        <v/>
      </c>
      <c r="P2319" s="28" t="str">
        <f t="shared" ca="1" si="603"/>
        <v/>
      </c>
      <c r="Q2319" s="20" t="str">
        <f ca="1">IF(O2319="","",SUM($P$4:$P2319))</f>
        <v/>
      </c>
      <c r="R2319" s="28" t="e">
        <f t="shared" si="594"/>
        <v>#N/A</v>
      </c>
      <c r="S2319" s="77">
        <f ca="1">SUM(L$4:L2319)</f>
        <v>2.0942968194393936</v>
      </c>
      <c r="T2319" s="80">
        <f t="shared" ca="1" si="604"/>
        <v>1</v>
      </c>
      <c r="U2319" s="80" t="e">
        <f t="shared" ca="1" si="605"/>
        <v>#N/A</v>
      </c>
      <c r="V2319" s="2"/>
      <c r="W2319" s="2"/>
      <c r="X2319" s="2"/>
      <c r="Y2319" s="2"/>
      <c r="AB2319" s="6"/>
      <c r="AC2319" s="6"/>
    </row>
    <row r="2320" spans="1:29">
      <c r="A2320" s="74">
        <v>1.78532983501077</v>
      </c>
      <c r="B2320" s="74">
        <v>28386</v>
      </c>
      <c r="C2320" s="35">
        <v>2.04081632653061E-2</v>
      </c>
      <c r="D2320" s="35">
        <f t="shared" ca="1" si="595"/>
        <v>13</v>
      </c>
      <c r="E2320" s="35">
        <f t="shared" ca="1" si="596"/>
        <v>2.6095225388270168E-3</v>
      </c>
      <c r="F2320" s="35">
        <f ca="1">E2320*'Input Sheet'!$D$2/SUM(OFFSET($E$4,0,0,'Input Sheet'!$D$2))</f>
        <v>1.2170795306388587</v>
      </c>
      <c r="G2320" s="35">
        <f t="shared" si="597"/>
        <v>1.78532983501077</v>
      </c>
      <c r="H2320" s="35">
        <f t="shared" si="598"/>
        <v>4</v>
      </c>
      <c r="J2320" s="19">
        <v>2317</v>
      </c>
      <c r="K2320" s="30" t="str">
        <f t="shared" si="599"/>
        <v/>
      </c>
      <c r="L2320" s="77" t="str">
        <f t="shared" si="600"/>
        <v/>
      </c>
      <c r="M2320" s="27" t="str">
        <f t="shared" si="606"/>
        <v/>
      </c>
      <c r="N2320" s="22" t="str">
        <f t="shared" si="601"/>
        <v/>
      </c>
      <c r="O2320" s="28" t="str">
        <f t="shared" ca="1" si="602"/>
        <v/>
      </c>
      <c r="P2320" s="28" t="str">
        <f t="shared" ca="1" si="603"/>
        <v/>
      </c>
      <c r="Q2320" s="20" t="str">
        <f ca="1">IF(O2320="","",SUM($P$4:$P2320))</f>
        <v/>
      </c>
      <c r="R2320" s="28" t="e">
        <f t="shared" si="594"/>
        <v>#N/A</v>
      </c>
      <c r="S2320" s="77">
        <f ca="1">SUM(L$4:L2320)</f>
        <v>2.0942968194393936</v>
      </c>
      <c r="T2320" s="80">
        <f t="shared" ca="1" si="604"/>
        <v>1</v>
      </c>
      <c r="U2320" s="80" t="e">
        <f t="shared" ca="1" si="605"/>
        <v>#N/A</v>
      </c>
      <c r="V2320" s="2"/>
      <c r="W2320" s="2"/>
      <c r="X2320" s="2"/>
      <c r="Y2320" s="2"/>
      <c r="AB2320" s="6"/>
      <c r="AC2320" s="6"/>
    </row>
    <row r="2321" spans="1:29">
      <c r="A2321" s="74">
        <v>1.72427586960079</v>
      </c>
      <c r="B2321" s="74">
        <v>28387</v>
      </c>
      <c r="C2321" s="35">
        <v>0</v>
      </c>
      <c r="D2321" s="35">
        <f t="shared" ca="1" si="595"/>
        <v>12</v>
      </c>
      <c r="E2321" s="35">
        <f t="shared" ca="1" si="596"/>
        <v>3.0154482670889968E-3</v>
      </c>
      <c r="F2321" s="35">
        <f ca="1">E2321*'Input Sheet'!$D$2/SUM(OFFSET($E$4,0,0,'Input Sheet'!$D$2))</f>
        <v>1.4064030131826808</v>
      </c>
      <c r="G2321" s="35" t="str">
        <f t="shared" si="597"/>
        <v/>
      </c>
      <c r="H2321" s="35" t="str">
        <f t="shared" si="598"/>
        <v/>
      </c>
      <c r="J2321" s="19">
        <v>2318</v>
      </c>
      <c r="K2321" s="30" t="str">
        <f t="shared" si="599"/>
        <v/>
      </c>
      <c r="L2321" s="77" t="str">
        <f t="shared" si="600"/>
        <v/>
      </c>
      <c r="M2321" s="27" t="str">
        <f t="shared" si="606"/>
        <v/>
      </c>
      <c r="N2321" s="22" t="str">
        <f t="shared" si="601"/>
        <v/>
      </c>
      <c r="O2321" s="28" t="str">
        <f t="shared" ca="1" si="602"/>
        <v/>
      </c>
      <c r="P2321" s="28" t="str">
        <f t="shared" ca="1" si="603"/>
        <v/>
      </c>
      <c r="Q2321" s="20" t="str">
        <f ca="1">IF(O2321="","",SUM($P$4:$P2321))</f>
        <v/>
      </c>
      <c r="R2321" s="28" t="e">
        <f t="shared" si="594"/>
        <v>#N/A</v>
      </c>
      <c r="S2321" s="77">
        <f ca="1">SUM(L$4:L2321)</f>
        <v>2.0942968194393936</v>
      </c>
      <c r="T2321" s="80">
        <f t="shared" ca="1" si="604"/>
        <v>1</v>
      </c>
      <c r="U2321" s="80" t="e">
        <f t="shared" ca="1" si="605"/>
        <v>#N/A</v>
      </c>
      <c r="V2321" s="2"/>
      <c r="W2321" s="2"/>
      <c r="X2321" s="2"/>
      <c r="Y2321" s="2"/>
      <c r="AB2321" s="6"/>
      <c r="AC2321" s="6"/>
    </row>
    <row r="2322" spans="1:29">
      <c r="A2322" s="74">
        <v>1.6989700043360201</v>
      </c>
      <c r="B2322" s="74">
        <v>28388</v>
      </c>
      <c r="C2322" s="35">
        <v>0</v>
      </c>
      <c r="D2322" s="35">
        <f t="shared" ca="1" si="595"/>
        <v>11</v>
      </c>
      <c r="E2322" s="35">
        <f t="shared" ca="1" si="596"/>
        <v>3.3096383419269479E-3</v>
      </c>
      <c r="F2322" s="35">
        <f ca="1">E2322*'Input Sheet'!$D$2/SUM(OFFSET($E$4,0,0,'Input Sheet'!$D$2))</f>
        <v>1.5436130632492839</v>
      </c>
      <c r="G2322" s="35" t="str">
        <f t="shared" si="597"/>
        <v/>
      </c>
      <c r="H2322" s="35" t="str">
        <f t="shared" si="598"/>
        <v/>
      </c>
      <c r="J2322" s="19">
        <v>2319</v>
      </c>
      <c r="K2322" s="30" t="str">
        <f t="shared" si="599"/>
        <v/>
      </c>
      <c r="L2322" s="77" t="str">
        <f t="shared" si="600"/>
        <v/>
      </c>
      <c r="M2322" s="27" t="str">
        <f t="shared" si="606"/>
        <v/>
      </c>
      <c r="N2322" s="22" t="str">
        <f t="shared" si="601"/>
        <v/>
      </c>
      <c r="O2322" s="28" t="str">
        <f t="shared" ca="1" si="602"/>
        <v/>
      </c>
      <c r="P2322" s="28" t="str">
        <f t="shared" ca="1" si="603"/>
        <v/>
      </c>
      <c r="Q2322" s="20" t="str">
        <f ca="1">IF(O2322="","",SUM($P$4:$P2322))</f>
        <v/>
      </c>
      <c r="R2322" s="28" t="e">
        <f t="shared" si="594"/>
        <v>#N/A</v>
      </c>
      <c r="S2322" s="77">
        <f ca="1">SUM(L$4:L2322)</f>
        <v>2.0942968194393936</v>
      </c>
      <c r="T2322" s="80">
        <f t="shared" ca="1" si="604"/>
        <v>1</v>
      </c>
      <c r="U2322" s="80" t="e">
        <f t="shared" ca="1" si="605"/>
        <v>#N/A</v>
      </c>
      <c r="V2322" s="2"/>
      <c r="W2322" s="2"/>
      <c r="X2322" s="2"/>
      <c r="Y2322" s="2"/>
      <c r="AB2322" s="6"/>
      <c r="AC2322" s="6"/>
    </row>
    <row r="2323" spans="1:29">
      <c r="A2323" s="74">
        <v>2.1553360374650601</v>
      </c>
      <c r="B2323" s="74">
        <v>28389</v>
      </c>
      <c r="C2323" s="35">
        <v>0</v>
      </c>
      <c r="D2323" s="35">
        <f t="shared" ca="1" si="595"/>
        <v>21</v>
      </c>
      <c r="E2323" s="35">
        <f t="shared" ca="1" si="596"/>
        <v>8.8113748064288871E-4</v>
      </c>
      <c r="F2323" s="35">
        <f ca="1">E2323*'Input Sheet'!$D$2/SUM(OFFSET($E$4,0,0,'Input Sheet'!$D$2))</f>
        <v>0.41096191943649768</v>
      </c>
      <c r="G2323" s="35" t="str">
        <f t="shared" si="597"/>
        <v/>
      </c>
      <c r="H2323" s="35" t="str">
        <f t="shared" si="598"/>
        <v/>
      </c>
      <c r="J2323" s="19">
        <v>2320</v>
      </c>
      <c r="K2323" s="30" t="str">
        <f t="shared" si="599"/>
        <v/>
      </c>
      <c r="L2323" s="77" t="str">
        <f t="shared" si="600"/>
        <v/>
      </c>
      <c r="M2323" s="27" t="str">
        <f t="shared" si="606"/>
        <v/>
      </c>
      <c r="N2323" s="22" t="str">
        <f t="shared" si="601"/>
        <v/>
      </c>
      <c r="O2323" s="28" t="str">
        <f t="shared" ca="1" si="602"/>
        <v/>
      </c>
      <c r="P2323" s="28" t="str">
        <f t="shared" ca="1" si="603"/>
        <v/>
      </c>
      <c r="Q2323" s="20" t="str">
        <f ca="1">IF(O2323="","",SUM($P$4:$P2323))</f>
        <v/>
      </c>
      <c r="R2323" s="28" t="e">
        <f t="shared" si="594"/>
        <v>#N/A</v>
      </c>
      <c r="S2323" s="77">
        <f ca="1">SUM(L$4:L2323)</f>
        <v>2.0942968194393936</v>
      </c>
      <c r="T2323" s="80">
        <f t="shared" ca="1" si="604"/>
        <v>1</v>
      </c>
      <c r="U2323" s="80" t="e">
        <f t="shared" ca="1" si="605"/>
        <v>#N/A</v>
      </c>
      <c r="V2323" s="2"/>
      <c r="W2323" s="2"/>
      <c r="X2323" s="2"/>
      <c r="Y2323" s="2"/>
      <c r="AB2323" s="6"/>
      <c r="AC2323" s="6"/>
    </row>
    <row r="2324" spans="1:29">
      <c r="A2324" s="74">
        <v>1.6901960800285101</v>
      </c>
      <c r="B2324" s="74">
        <v>28390</v>
      </c>
      <c r="C2324" s="35">
        <v>0</v>
      </c>
      <c r="D2324" s="35">
        <f t="shared" ca="1" si="595"/>
        <v>11</v>
      </c>
      <c r="E2324" s="35">
        <f t="shared" ca="1" si="596"/>
        <v>3.3096383419269479E-3</v>
      </c>
      <c r="F2324" s="35">
        <f ca="1">E2324*'Input Sheet'!$D$2/SUM(OFFSET($E$4,0,0,'Input Sheet'!$D$2))</f>
        <v>1.5436130632492839</v>
      </c>
      <c r="G2324" s="35" t="str">
        <f t="shared" si="597"/>
        <v/>
      </c>
      <c r="H2324" s="35" t="str">
        <f t="shared" si="598"/>
        <v/>
      </c>
      <c r="J2324" s="19">
        <v>2321</v>
      </c>
      <c r="K2324" s="30" t="str">
        <f t="shared" si="599"/>
        <v/>
      </c>
      <c r="L2324" s="77" t="str">
        <f t="shared" si="600"/>
        <v/>
      </c>
      <c r="M2324" s="27" t="str">
        <f t="shared" si="606"/>
        <v/>
      </c>
      <c r="N2324" s="22" t="str">
        <f t="shared" si="601"/>
        <v/>
      </c>
      <c r="O2324" s="28" t="str">
        <f t="shared" ca="1" si="602"/>
        <v/>
      </c>
      <c r="P2324" s="28" t="str">
        <f t="shared" ca="1" si="603"/>
        <v/>
      </c>
      <c r="Q2324" s="20" t="str">
        <f ca="1">IF(O2324="","",SUM($P$4:$P2324))</f>
        <v/>
      </c>
      <c r="R2324" s="28" t="e">
        <f t="shared" si="594"/>
        <v>#N/A</v>
      </c>
      <c r="S2324" s="77">
        <f ca="1">SUM(L$4:L2324)</f>
        <v>2.0942968194393936</v>
      </c>
      <c r="T2324" s="80">
        <f t="shared" ca="1" si="604"/>
        <v>1</v>
      </c>
      <c r="U2324" s="80" t="e">
        <f t="shared" ca="1" si="605"/>
        <v>#N/A</v>
      </c>
      <c r="V2324" s="2"/>
      <c r="W2324" s="2"/>
      <c r="X2324" s="2"/>
      <c r="Y2324" s="2"/>
      <c r="AB2324" s="6"/>
      <c r="AC2324" s="6"/>
    </row>
    <row r="2325" spans="1:29">
      <c r="A2325" s="74">
        <v>1.76342799356294</v>
      </c>
      <c r="B2325" s="74">
        <v>28391</v>
      </c>
      <c r="C2325" s="35">
        <v>0</v>
      </c>
      <c r="D2325" s="35">
        <f t="shared" ca="1" si="595"/>
        <v>13</v>
      </c>
      <c r="E2325" s="35">
        <f t="shared" ca="1" si="596"/>
        <v>2.6095225388270168E-3</v>
      </c>
      <c r="F2325" s="35">
        <f ca="1">E2325*'Input Sheet'!$D$2/SUM(OFFSET($E$4,0,0,'Input Sheet'!$D$2))</f>
        <v>1.2170795306388587</v>
      </c>
      <c r="G2325" s="35" t="str">
        <f t="shared" si="597"/>
        <v/>
      </c>
      <c r="H2325" s="35" t="str">
        <f t="shared" si="598"/>
        <v/>
      </c>
      <c r="J2325" s="19">
        <v>2322</v>
      </c>
      <c r="K2325" s="30" t="str">
        <f t="shared" si="599"/>
        <v/>
      </c>
      <c r="L2325" s="77" t="str">
        <f t="shared" si="600"/>
        <v/>
      </c>
      <c r="M2325" s="27" t="str">
        <f t="shared" si="606"/>
        <v/>
      </c>
      <c r="N2325" s="22" t="str">
        <f t="shared" si="601"/>
        <v/>
      </c>
      <c r="O2325" s="28" t="str">
        <f t="shared" ca="1" si="602"/>
        <v/>
      </c>
      <c r="P2325" s="28" t="str">
        <f t="shared" ca="1" si="603"/>
        <v/>
      </c>
      <c r="Q2325" s="20" t="str">
        <f ca="1">IF(O2325="","",SUM($P$4:$P2325))</f>
        <v/>
      </c>
      <c r="R2325" s="28" t="e">
        <f t="shared" si="594"/>
        <v>#N/A</v>
      </c>
      <c r="S2325" s="77">
        <f ca="1">SUM(L$4:L2325)</f>
        <v>2.0942968194393936</v>
      </c>
      <c r="T2325" s="80">
        <f t="shared" ca="1" si="604"/>
        <v>1</v>
      </c>
      <c r="U2325" s="80" t="e">
        <f t="shared" ca="1" si="605"/>
        <v>#N/A</v>
      </c>
      <c r="V2325" s="2"/>
      <c r="W2325" s="2"/>
      <c r="X2325" s="2"/>
      <c r="Y2325" s="2"/>
      <c r="AB2325" s="6"/>
      <c r="AC2325" s="6"/>
    </row>
    <row r="2326" spans="1:29">
      <c r="A2326" s="74">
        <v>1.6812412373755901</v>
      </c>
      <c r="B2326" s="74">
        <v>28392</v>
      </c>
      <c r="C2326" s="35">
        <v>0</v>
      </c>
      <c r="D2326" s="35">
        <f t="shared" ca="1" si="595"/>
        <v>11</v>
      </c>
      <c r="E2326" s="35">
        <f t="shared" ca="1" si="596"/>
        <v>3.3096383419269479E-3</v>
      </c>
      <c r="F2326" s="35">
        <f ca="1">E2326*'Input Sheet'!$D$2/SUM(OFFSET($E$4,0,0,'Input Sheet'!$D$2))</f>
        <v>1.5436130632492839</v>
      </c>
      <c r="G2326" s="35" t="str">
        <f t="shared" si="597"/>
        <v/>
      </c>
      <c r="H2326" s="35" t="str">
        <f t="shared" si="598"/>
        <v/>
      </c>
      <c r="J2326" s="19">
        <v>2323</v>
      </c>
      <c r="K2326" s="30" t="str">
        <f t="shared" si="599"/>
        <v/>
      </c>
      <c r="L2326" s="77" t="str">
        <f t="shared" si="600"/>
        <v/>
      </c>
      <c r="M2326" s="27" t="str">
        <f t="shared" si="606"/>
        <v/>
      </c>
      <c r="N2326" s="22" t="str">
        <f t="shared" si="601"/>
        <v/>
      </c>
      <c r="O2326" s="28" t="str">
        <f t="shared" ca="1" si="602"/>
        <v/>
      </c>
      <c r="P2326" s="28" t="str">
        <f t="shared" ca="1" si="603"/>
        <v/>
      </c>
      <c r="Q2326" s="20" t="str">
        <f ca="1">IF(O2326="","",SUM($P$4:$P2326))</f>
        <v/>
      </c>
      <c r="R2326" s="28" t="e">
        <f t="shared" si="594"/>
        <v>#N/A</v>
      </c>
      <c r="S2326" s="77">
        <f ca="1">SUM(L$4:L2326)</f>
        <v>2.0942968194393936</v>
      </c>
      <c r="T2326" s="80">
        <f t="shared" ca="1" si="604"/>
        <v>1</v>
      </c>
      <c r="U2326" s="80" t="e">
        <f t="shared" ca="1" si="605"/>
        <v>#N/A</v>
      </c>
      <c r="V2326" s="2"/>
      <c r="W2326" s="2"/>
      <c r="X2326" s="2"/>
      <c r="Y2326" s="2"/>
      <c r="AB2326" s="6"/>
      <c r="AC2326" s="6"/>
    </row>
    <row r="2327" spans="1:29">
      <c r="A2327" s="74">
        <v>1.8325089127062402</v>
      </c>
      <c r="B2327" s="74">
        <v>28393</v>
      </c>
      <c r="C2327" s="35">
        <v>3.77358490566038E-2</v>
      </c>
      <c r="D2327" s="35">
        <f t="shared" ca="1" si="595"/>
        <v>14</v>
      </c>
      <c r="E2327" s="35">
        <f t="shared" ca="1" si="596"/>
        <v>2.7692892248776498E-3</v>
      </c>
      <c r="F2327" s="35">
        <f ca="1">E2327*'Input Sheet'!$D$2/SUM(OFFSET($E$4,0,0,'Input Sheet'!$D$2))</f>
        <v>1.2915946039432782</v>
      </c>
      <c r="G2327" s="35">
        <f t="shared" si="597"/>
        <v>1.8325089127062402</v>
      </c>
      <c r="H2327" s="35">
        <f t="shared" si="598"/>
        <v>3</v>
      </c>
      <c r="J2327" s="19">
        <v>2324</v>
      </c>
      <c r="K2327" s="30" t="str">
        <f t="shared" si="599"/>
        <v/>
      </c>
      <c r="L2327" s="77" t="str">
        <f t="shared" si="600"/>
        <v/>
      </c>
      <c r="M2327" s="27" t="str">
        <f t="shared" si="606"/>
        <v/>
      </c>
      <c r="N2327" s="22" t="str">
        <f t="shared" si="601"/>
        <v/>
      </c>
      <c r="O2327" s="28" t="str">
        <f t="shared" ca="1" si="602"/>
        <v/>
      </c>
      <c r="P2327" s="28" t="str">
        <f t="shared" ca="1" si="603"/>
        <v/>
      </c>
      <c r="Q2327" s="20" t="str">
        <f ca="1">IF(O2327="","",SUM($P$4:$P2327))</f>
        <v/>
      </c>
      <c r="R2327" s="28" t="e">
        <f t="shared" si="594"/>
        <v>#N/A</v>
      </c>
      <c r="S2327" s="77">
        <f ca="1">SUM(L$4:L2327)</f>
        <v>2.0942968194393936</v>
      </c>
      <c r="T2327" s="80">
        <f t="shared" ca="1" si="604"/>
        <v>1</v>
      </c>
      <c r="U2327" s="80" t="e">
        <f t="shared" ca="1" si="605"/>
        <v>#N/A</v>
      </c>
      <c r="V2327" s="2"/>
      <c r="W2327" s="2"/>
      <c r="X2327" s="2"/>
      <c r="Y2327" s="2"/>
      <c r="AB2327" s="6"/>
      <c r="AC2327" s="6"/>
    </row>
    <row r="2328" spans="1:29">
      <c r="A2328" s="74">
        <v>1.8129133566428599</v>
      </c>
      <c r="B2328" s="74">
        <v>28407</v>
      </c>
      <c r="C2328" s="35">
        <v>0</v>
      </c>
      <c r="D2328" s="35">
        <f t="shared" ca="1" si="595"/>
        <v>14</v>
      </c>
      <c r="E2328" s="35">
        <f t="shared" ca="1" si="596"/>
        <v>2.7692892248776498E-3</v>
      </c>
      <c r="F2328" s="35">
        <f ca="1">E2328*'Input Sheet'!$D$2/SUM(OFFSET($E$4,0,0,'Input Sheet'!$D$2))</f>
        <v>1.2915946039432782</v>
      </c>
      <c r="G2328" s="35" t="str">
        <f t="shared" si="597"/>
        <v/>
      </c>
      <c r="H2328" s="35" t="str">
        <f t="shared" si="598"/>
        <v/>
      </c>
      <c r="J2328" s="19">
        <v>2325</v>
      </c>
      <c r="K2328" s="30" t="str">
        <f t="shared" si="599"/>
        <v/>
      </c>
      <c r="L2328" s="77" t="str">
        <f t="shared" si="600"/>
        <v/>
      </c>
      <c r="M2328" s="27" t="str">
        <f t="shared" si="606"/>
        <v/>
      </c>
      <c r="N2328" s="22" t="str">
        <f t="shared" si="601"/>
        <v/>
      </c>
      <c r="O2328" s="28" t="str">
        <f t="shared" ca="1" si="602"/>
        <v/>
      </c>
      <c r="P2328" s="28" t="str">
        <f t="shared" ca="1" si="603"/>
        <v/>
      </c>
      <c r="Q2328" s="20" t="str">
        <f ca="1">IF(O2328="","",SUM($P$4:$P2328))</f>
        <v/>
      </c>
      <c r="R2328" s="28" t="e">
        <f t="shared" ref="R2328:R2391" si="607">IF(N2328="",NA(),10^N2328)</f>
        <v>#N/A</v>
      </c>
      <c r="S2328" s="77">
        <f ca="1">SUM(L$4:L2328)</f>
        <v>2.0942968194393936</v>
      </c>
      <c r="T2328" s="80">
        <f t="shared" ca="1" si="604"/>
        <v>1</v>
      </c>
      <c r="U2328" s="80" t="e">
        <f t="shared" ca="1" si="605"/>
        <v>#N/A</v>
      </c>
      <c r="V2328" s="2"/>
      <c r="W2328" s="2"/>
      <c r="X2328" s="2"/>
      <c r="Y2328" s="2"/>
      <c r="AB2328" s="6"/>
      <c r="AC2328" s="6"/>
    </row>
    <row r="2329" spans="1:29">
      <c r="A2329" s="74">
        <v>2.2174839442139098</v>
      </c>
      <c r="B2329" s="74">
        <v>28408</v>
      </c>
      <c r="C2329" s="35">
        <v>0</v>
      </c>
      <c r="D2329" s="35">
        <f t="shared" ca="1" si="595"/>
        <v>22</v>
      </c>
      <c r="E2329" s="35">
        <f t="shared" ca="1" si="596"/>
        <v>6.717582773218062E-4</v>
      </c>
      <c r="F2329" s="35">
        <f ca="1">E2329*'Input Sheet'!$D$2/SUM(OFFSET($E$4,0,0,'Input Sheet'!$D$2))</f>
        <v>0.31330760194663687</v>
      </c>
      <c r="G2329" s="35" t="str">
        <f t="shared" si="597"/>
        <v/>
      </c>
      <c r="H2329" s="35" t="str">
        <f t="shared" si="598"/>
        <v/>
      </c>
      <c r="J2329" s="19">
        <v>2326</v>
      </c>
      <c r="K2329" s="30" t="str">
        <f t="shared" si="599"/>
        <v/>
      </c>
      <c r="L2329" s="77" t="str">
        <f t="shared" si="600"/>
        <v/>
      </c>
      <c r="M2329" s="27" t="str">
        <f t="shared" si="606"/>
        <v/>
      </c>
      <c r="N2329" s="22" t="str">
        <f t="shared" si="601"/>
        <v/>
      </c>
      <c r="O2329" s="28" t="str">
        <f t="shared" ca="1" si="602"/>
        <v/>
      </c>
      <c r="P2329" s="28" t="str">
        <f t="shared" ca="1" si="603"/>
        <v/>
      </c>
      <c r="Q2329" s="20" t="str">
        <f ca="1">IF(O2329="","",SUM($P$4:$P2329))</f>
        <v/>
      </c>
      <c r="R2329" s="28" t="e">
        <f t="shared" si="607"/>
        <v>#N/A</v>
      </c>
      <c r="S2329" s="77">
        <f ca="1">SUM(L$4:L2329)</f>
        <v>2.0942968194393936</v>
      </c>
      <c r="T2329" s="80">
        <f t="shared" ca="1" si="604"/>
        <v>1</v>
      </c>
      <c r="U2329" s="80" t="e">
        <f t="shared" ca="1" si="605"/>
        <v>#N/A</v>
      </c>
      <c r="V2329" s="2"/>
      <c r="W2329" s="2"/>
      <c r="X2329" s="2"/>
      <c r="Y2329" s="2"/>
      <c r="AB2329" s="6"/>
      <c r="AC2329" s="6"/>
    </row>
    <row r="2330" spans="1:29">
      <c r="A2330" s="74">
        <v>2.45024910831936</v>
      </c>
      <c r="B2330" s="74">
        <v>28409</v>
      </c>
      <c r="C2330" s="35">
        <v>0</v>
      </c>
      <c r="D2330" s="35">
        <f t="shared" ca="1" si="595"/>
        <v>27</v>
      </c>
      <c r="E2330" s="35">
        <f t="shared" ca="1" si="596"/>
        <v>8.077093572559813E-4</v>
      </c>
      <c r="F2330" s="35">
        <f ca="1">E2330*'Input Sheet'!$D$2/SUM(OFFSET($E$4,0,0,'Input Sheet'!$D$2))</f>
        <v>0.3767150928167895</v>
      </c>
      <c r="G2330" s="35" t="str">
        <f t="shared" si="597"/>
        <v/>
      </c>
      <c r="H2330" s="35" t="str">
        <f t="shared" si="598"/>
        <v/>
      </c>
      <c r="J2330" s="19">
        <v>2327</v>
      </c>
      <c r="K2330" s="30" t="str">
        <f t="shared" si="599"/>
        <v/>
      </c>
      <c r="L2330" s="77" t="str">
        <f t="shared" si="600"/>
        <v/>
      </c>
      <c r="M2330" s="27" t="str">
        <f t="shared" si="606"/>
        <v/>
      </c>
      <c r="N2330" s="22" t="str">
        <f t="shared" si="601"/>
        <v/>
      </c>
      <c r="O2330" s="28" t="str">
        <f t="shared" ca="1" si="602"/>
        <v/>
      </c>
      <c r="P2330" s="28" t="str">
        <f t="shared" ca="1" si="603"/>
        <v/>
      </c>
      <c r="Q2330" s="20" t="str">
        <f ca="1">IF(O2330="","",SUM($P$4:$P2330))</f>
        <v/>
      </c>
      <c r="R2330" s="28" t="e">
        <f t="shared" si="607"/>
        <v>#N/A</v>
      </c>
      <c r="S2330" s="77">
        <f ca="1">SUM(L$4:L2330)</f>
        <v>2.0942968194393936</v>
      </c>
      <c r="T2330" s="80">
        <f t="shared" ca="1" si="604"/>
        <v>1</v>
      </c>
      <c r="U2330" s="80" t="e">
        <f t="shared" ca="1" si="605"/>
        <v>#N/A</v>
      </c>
      <c r="V2330" s="2"/>
      <c r="W2330" s="2"/>
      <c r="X2330" s="2"/>
      <c r="Y2330" s="2"/>
      <c r="AB2330" s="6"/>
      <c r="AC2330" s="6"/>
    </row>
    <row r="2331" spans="1:29">
      <c r="A2331" s="74">
        <v>2.2787536009528302</v>
      </c>
      <c r="B2331" s="74">
        <v>28410</v>
      </c>
      <c r="C2331" s="35">
        <v>0</v>
      </c>
      <c r="D2331" s="35">
        <f t="shared" ca="1" si="595"/>
        <v>23</v>
      </c>
      <c r="E2331" s="35">
        <f t="shared" ca="1" si="596"/>
        <v>6.587144272767226E-4</v>
      </c>
      <c r="F2331" s="35">
        <f ca="1">E2331*'Input Sheet'!$D$2/SUM(OFFSET($E$4,0,0,'Input Sheet'!$D$2))</f>
        <v>0.30722395919039147</v>
      </c>
      <c r="G2331" s="35" t="str">
        <f t="shared" si="597"/>
        <v/>
      </c>
      <c r="H2331" s="35" t="str">
        <f t="shared" si="598"/>
        <v/>
      </c>
      <c r="J2331" s="19">
        <v>2328</v>
      </c>
      <c r="K2331" s="30" t="str">
        <f t="shared" si="599"/>
        <v/>
      </c>
      <c r="L2331" s="77" t="str">
        <f t="shared" si="600"/>
        <v/>
      </c>
      <c r="M2331" s="27" t="str">
        <f t="shared" si="606"/>
        <v/>
      </c>
      <c r="N2331" s="22" t="str">
        <f t="shared" si="601"/>
        <v/>
      </c>
      <c r="O2331" s="28" t="str">
        <f t="shared" ca="1" si="602"/>
        <v/>
      </c>
      <c r="P2331" s="28" t="str">
        <f t="shared" ca="1" si="603"/>
        <v/>
      </c>
      <c r="Q2331" s="20" t="str">
        <f ca="1">IF(O2331="","",SUM($P$4:$P2331))</f>
        <v/>
      </c>
      <c r="R2331" s="28" t="e">
        <f t="shared" si="607"/>
        <v>#N/A</v>
      </c>
      <c r="S2331" s="77">
        <f ca="1">SUM(L$4:L2331)</f>
        <v>2.0942968194393936</v>
      </c>
      <c r="T2331" s="80">
        <f t="shared" ca="1" si="604"/>
        <v>1</v>
      </c>
      <c r="U2331" s="80" t="e">
        <f t="shared" ca="1" si="605"/>
        <v>#N/A</v>
      </c>
      <c r="V2331" s="2"/>
      <c r="W2331" s="2"/>
      <c r="X2331" s="2"/>
      <c r="Y2331" s="2"/>
      <c r="AB2331" s="6"/>
      <c r="AC2331" s="6"/>
    </row>
    <row r="2332" spans="1:29">
      <c r="A2332" s="74">
        <v>2.1931245983544598</v>
      </c>
      <c r="B2332" s="74">
        <v>28411</v>
      </c>
      <c r="C2332" s="35">
        <v>0</v>
      </c>
      <c r="D2332" s="35">
        <f t="shared" ca="1" si="595"/>
        <v>21</v>
      </c>
      <c r="E2332" s="35">
        <f t="shared" ca="1" si="596"/>
        <v>8.8113748064288871E-4</v>
      </c>
      <c r="F2332" s="35">
        <f ca="1">E2332*'Input Sheet'!$D$2/SUM(OFFSET($E$4,0,0,'Input Sheet'!$D$2))</f>
        <v>0.41096191943649768</v>
      </c>
      <c r="G2332" s="35" t="str">
        <f t="shared" si="597"/>
        <v/>
      </c>
      <c r="H2332" s="35" t="str">
        <f t="shared" si="598"/>
        <v/>
      </c>
      <c r="J2332" s="19">
        <v>2329</v>
      </c>
      <c r="K2332" s="30" t="str">
        <f t="shared" si="599"/>
        <v/>
      </c>
      <c r="L2332" s="77" t="str">
        <f t="shared" si="600"/>
        <v/>
      </c>
      <c r="M2332" s="27" t="str">
        <f t="shared" si="606"/>
        <v/>
      </c>
      <c r="N2332" s="22" t="str">
        <f t="shared" si="601"/>
        <v/>
      </c>
      <c r="O2332" s="28" t="str">
        <f t="shared" ca="1" si="602"/>
        <v/>
      </c>
      <c r="P2332" s="28" t="str">
        <f t="shared" ca="1" si="603"/>
        <v/>
      </c>
      <c r="Q2332" s="20" t="str">
        <f ca="1">IF(O2332="","",SUM($P$4:$P2332))</f>
        <v/>
      </c>
      <c r="R2332" s="28" t="e">
        <f t="shared" si="607"/>
        <v>#N/A</v>
      </c>
      <c r="S2332" s="77">
        <f ca="1">SUM(L$4:L2332)</f>
        <v>2.0942968194393936</v>
      </c>
      <c r="T2332" s="80">
        <f t="shared" ca="1" si="604"/>
        <v>1</v>
      </c>
      <c r="U2332" s="80" t="e">
        <f t="shared" ca="1" si="605"/>
        <v>#N/A</v>
      </c>
      <c r="V2332" s="2"/>
      <c r="W2332" s="2"/>
      <c r="X2332" s="2"/>
      <c r="Y2332" s="2"/>
      <c r="AB2332" s="6"/>
      <c r="AC2332" s="6"/>
    </row>
    <row r="2333" spans="1:29">
      <c r="A2333" s="74">
        <v>2.1105897102992501</v>
      </c>
      <c r="B2333" s="74">
        <v>28412</v>
      </c>
      <c r="C2333" s="35">
        <v>0</v>
      </c>
      <c r="D2333" s="35">
        <f t="shared" ca="1" si="595"/>
        <v>20</v>
      </c>
      <c r="E2333" s="35">
        <f t="shared" ca="1" si="596"/>
        <v>9.9047570816791861E-4</v>
      </c>
      <c r="F2333" s="35">
        <f ca="1">E2333*'Input Sheet'!$D$2/SUM(OFFSET($E$4,0,0,'Input Sheet'!$D$2))</f>
        <v>0.46195719411109953</v>
      </c>
      <c r="G2333" s="35" t="str">
        <f t="shared" si="597"/>
        <v/>
      </c>
      <c r="H2333" s="35" t="str">
        <f t="shared" si="598"/>
        <v/>
      </c>
      <c r="J2333" s="19">
        <v>2330</v>
      </c>
      <c r="K2333" s="30" t="str">
        <f t="shared" si="599"/>
        <v/>
      </c>
      <c r="L2333" s="77" t="str">
        <f t="shared" si="600"/>
        <v/>
      </c>
      <c r="M2333" s="27" t="str">
        <f t="shared" si="606"/>
        <v/>
      </c>
      <c r="N2333" s="22" t="str">
        <f t="shared" si="601"/>
        <v/>
      </c>
      <c r="O2333" s="28" t="str">
        <f t="shared" ca="1" si="602"/>
        <v/>
      </c>
      <c r="P2333" s="28" t="str">
        <f t="shared" ca="1" si="603"/>
        <v/>
      </c>
      <c r="Q2333" s="20" t="str">
        <f ca="1">IF(O2333="","",SUM($P$4:$P2333))</f>
        <v/>
      </c>
      <c r="R2333" s="28" t="e">
        <f t="shared" si="607"/>
        <v>#N/A</v>
      </c>
      <c r="S2333" s="77">
        <f ca="1">SUM(L$4:L2333)</f>
        <v>2.0942968194393936</v>
      </c>
      <c r="T2333" s="80">
        <f t="shared" ca="1" si="604"/>
        <v>1</v>
      </c>
      <c r="U2333" s="80" t="e">
        <f t="shared" ca="1" si="605"/>
        <v>#N/A</v>
      </c>
      <c r="V2333" s="2"/>
      <c r="W2333" s="2"/>
      <c r="X2333" s="2"/>
      <c r="Y2333" s="2"/>
      <c r="AB2333" s="6"/>
      <c r="AC2333" s="6"/>
    </row>
    <row r="2334" spans="1:29">
      <c r="A2334" s="74">
        <v>2.2095150145426299</v>
      </c>
      <c r="B2334" s="74">
        <v>28413</v>
      </c>
      <c r="C2334" s="35">
        <v>0</v>
      </c>
      <c r="D2334" s="35">
        <f t="shared" ca="1" si="595"/>
        <v>22</v>
      </c>
      <c r="E2334" s="35">
        <f t="shared" ca="1" si="596"/>
        <v>6.717582773218062E-4</v>
      </c>
      <c r="F2334" s="35">
        <f ca="1">E2334*'Input Sheet'!$D$2/SUM(OFFSET($E$4,0,0,'Input Sheet'!$D$2))</f>
        <v>0.31330760194663687</v>
      </c>
      <c r="G2334" s="35" t="str">
        <f t="shared" si="597"/>
        <v/>
      </c>
      <c r="H2334" s="35" t="str">
        <f t="shared" si="598"/>
        <v/>
      </c>
      <c r="J2334" s="19">
        <v>2331</v>
      </c>
      <c r="K2334" s="30" t="str">
        <f t="shared" si="599"/>
        <v/>
      </c>
      <c r="L2334" s="77" t="str">
        <f t="shared" si="600"/>
        <v/>
      </c>
      <c r="M2334" s="27" t="str">
        <f t="shared" si="606"/>
        <v/>
      </c>
      <c r="N2334" s="22" t="str">
        <f t="shared" si="601"/>
        <v/>
      </c>
      <c r="O2334" s="28" t="str">
        <f t="shared" ca="1" si="602"/>
        <v/>
      </c>
      <c r="P2334" s="28" t="str">
        <f t="shared" ca="1" si="603"/>
        <v/>
      </c>
      <c r="Q2334" s="20" t="str">
        <f ca="1">IF(O2334="","",SUM($P$4:$P2334))</f>
        <v/>
      </c>
      <c r="R2334" s="28" t="e">
        <f t="shared" si="607"/>
        <v>#N/A</v>
      </c>
      <c r="S2334" s="77">
        <f ca="1">SUM(L$4:L2334)</f>
        <v>2.0942968194393936</v>
      </c>
      <c r="T2334" s="80">
        <f t="shared" ca="1" si="604"/>
        <v>1</v>
      </c>
      <c r="U2334" s="80" t="e">
        <f t="shared" ca="1" si="605"/>
        <v>#N/A</v>
      </c>
      <c r="V2334" s="2"/>
      <c r="W2334" s="2"/>
      <c r="X2334" s="2"/>
      <c r="Y2334" s="2"/>
      <c r="AB2334" s="6"/>
      <c r="AC2334" s="6"/>
    </row>
    <row r="2335" spans="1:29">
      <c r="A2335" s="74">
        <v>2.2174839442139098</v>
      </c>
      <c r="B2335" s="74">
        <v>28414</v>
      </c>
      <c r="C2335" s="35">
        <v>0</v>
      </c>
      <c r="D2335" s="35">
        <f t="shared" ca="1" si="595"/>
        <v>22</v>
      </c>
      <c r="E2335" s="35">
        <f t="shared" ca="1" si="596"/>
        <v>6.717582773218062E-4</v>
      </c>
      <c r="F2335" s="35">
        <f ca="1">E2335*'Input Sheet'!$D$2/SUM(OFFSET($E$4,0,0,'Input Sheet'!$D$2))</f>
        <v>0.31330760194663687</v>
      </c>
      <c r="G2335" s="35" t="str">
        <f t="shared" si="597"/>
        <v/>
      </c>
      <c r="H2335" s="35" t="str">
        <f t="shared" si="598"/>
        <v/>
      </c>
      <c r="J2335" s="19">
        <v>2332</v>
      </c>
      <c r="K2335" s="30" t="str">
        <f t="shared" si="599"/>
        <v/>
      </c>
      <c r="L2335" s="77" t="str">
        <f t="shared" si="600"/>
        <v/>
      </c>
      <c r="M2335" s="27" t="str">
        <f t="shared" si="606"/>
        <v/>
      </c>
      <c r="N2335" s="22" t="str">
        <f t="shared" si="601"/>
        <v/>
      </c>
      <c r="O2335" s="28" t="str">
        <f t="shared" ca="1" si="602"/>
        <v/>
      </c>
      <c r="P2335" s="28" t="str">
        <f t="shared" ca="1" si="603"/>
        <v/>
      </c>
      <c r="Q2335" s="20" t="str">
        <f ca="1">IF(O2335="","",SUM($P$4:$P2335))</f>
        <v/>
      </c>
      <c r="R2335" s="28" t="e">
        <f t="shared" si="607"/>
        <v>#N/A</v>
      </c>
      <c r="S2335" s="77">
        <f ca="1">SUM(L$4:L2335)</f>
        <v>2.0942968194393936</v>
      </c>
      <c r="T2335" s="80">
        <f t="shared" ca="1" si="604"/>
        <v>1</v>
      </c>
      <c r="U2335" s="80" t="e">
        <f t="shared" ca="1" si="605"/>
        <v>#N/A</v>
      </c>
      <c r="V2335" s="2"/>
      <c r="W2335" s="2"/>
      <c r="X2335" s="2"/>
      <c r="Y2335" s="2"/>
      <c r="AB2335" s="6"/>
      <c r="AC2335" s="6"/>
    </row>
    <row r="2336" spans="1:29">
      <c r="A2336" s="74">
        <v>1.5563025007672899</v>
      </c>
      <c r="B2336" s="74">
        <v>28985</v>
      </c>
      <c r="C2336" s="35">
        <v>0</v>
      </c>
      <c r="D2336" s="35">
        <f t="shared" ca="1" si="595"/>
        <v>8</v>
      </c>
      <c r="E2336" s="35">
        <f t="shared" ca="1" si="596"/>
        <v>8.4809482511878035E-3</v>
      </c>
      <c r="F2336" s="35">
        <f ca="1">E2336*'Input Sheet'!$D$2/SUM(OFFSET($E$4,0,0,'Input Sheet'!$D$2))</f>
        <v>3.9555084745762903</v>
      </c>
      <c r="G2336" s="35" t="str">
        <f t="shared" si="597"/>
        <v/>
      </c>
      <c r="H2336" s="35" t="str">
        <f t="shared" si="598"/>
        <v/>
      </c>
      <c r="J2336" s="19">
        <v>2333</v>
      </c>
      <c r="K2336" s="30" t="str">
        <f t="shared" si="599"/>
        <v/>
      </c>
      <c r="L2336" s="77" t="str">
        <f t="shared" si="600"/>
        <v/>
      </c>
      <c r="M2336" s="27" t="str">
        <f t="shared" si="606"/>
        <v/>
      </c>
      <c r="N2336" s="22" t="str">
        <f t="shared" si="601"/>
        <v/>
      </c>
      <c r="O2336" s="28" t="str">
        <f t="shared" ca="1" si="602"/>
        <v/>
      </c>
      <c r="P2336" s="28" t="str">
        <f t="shared" ca="1" si="603"/>
        <v/>
      </c>
      <c r="Q2336" s="20" t="str">
        <f ca="1">IF(O2336="","",SUM($P$4:$P2336))</f>
        <v/>
      </c>
      <c r="R2336" s="28" t="e">
        <f t="shared" si="607"/>
        <v>#N/A</v>
      </c>
      <c r="S2336" s="77">
        <f ca="1">SUM(L$4:L2336)</f>
        <v>2.0942968194393936</v>
      </c>
      <c r="T2336" s="80">
        <f t="shared" ca="1" si="604"/>
        <v>1</v>
      </c>
      <c r="U2336" s="80" t="e">
        <f t="shared" ca="1" si="605"/>
        <v>#N/A</v>
      </c>
      <c r="V2336" s="2"/>
      <c r="W2336" s="2"/>
      <c r="X2336" s="2"/>
      <c r="Y2336" s="2"/>
      <c r="AB2336" s="6"/>
      <c r="AC2336" s="6"/>
    </row>
    <row r="2337" spans="1:29">
      <c r="A2337" s="74">
        <v>2.4232458739368101</v>
      </c>
      <c r="B2337" s="74">
        <v>28987</v>
      </c>
      <c r="C2337" s="35">
        <v>0</v>
      </c>
      <c r="D2337" s="35">
        <f t="shared" ca="1" si="595"/>
        <v>26</v>
      </c>
      <c r="E2337" s="35">
        <f t="shared" ca="1" si="596"/>
        <v>8.2740958548173696E-4</v>
      </c>
      <c r="F2337" s="35">
        <f ca="1">E2337*'Input Sheet'!$D$2/SUM(OFFSET($E$4,0,0,'Input Sheet'!$D$2))</f>
        <v>0.38590326581232098</v>
      </c>
      <c r="G2337" s="35" t="str">
        <f t="shared" si="597"/>
        <v/>
      </c>
      <c r="H2337" s="35" t="str">
        <f t="shared" si="598"/>
        <v/>
      </c>
      <c r="J2337" s="19">
        <v>2334</v>
      </c>
      <c r="K2337" s="30" t="str">
        <f t="shared" si="599"/>
        <v/>
      </c>
      <c r="L2337" s="77" t="str">
        <f t="shared" si="600"/>
        <v/>
      </c>
      <c r="M2337" s="27" t="str">
        <f t="shared" si="606"/>
        <v/>
      </c>
      <c r="N2337" s="22" t="str">
        <f t="shared" si="601"/>
        <v/>
      </c>
      <c r="O2337" s="28" t="str">
        <f t="shared" ca="1" si="602"/>
        <v/>
      </c>
      <c r="P2337" s="28" t="str">
        <f t="shared" ca="1" si="603"/>
        <v/>
      </c>
      <c r="Q2337" s="20" t="str">
        <f ca="1">IF(O2337="","",SUM($P$4:$P2337))</f>
        <v/>
      </c>
      <c r="R2337" s="28" t="e">
        <f t="shared" si="607"/>
        <v>#N/A</v>
      </c>
      <c r="S2337" s="77">
        <f ca="1">SUM(L$4:L2337)</f>
        <v>2.0942968194393936</v>
      </c>
      <c r="T2337" s="80">
        <f t="shared" ca="1" si="604"/>
        <v>1</v>
      </c>
      <c r="U2337" s="80" t="e">
        <f t="shared" ca="1" si="605"/>
        <v>#N/A</v>
      </c>
      <c r="V2337" s="2"/>
      <c r="W2337" s="2"/>
      <c r="X2337" s="2"/>
      <c r="Y2337" s="2"/>
      <c r="AB2337" s="6"/>
      <c r="AC2337" s="6"/>
    </row>
    <row r="2338" spans="1:29">
      <c r="A2338" s="74">
        <v>2.1702617153949602</v>
      </c>
      <c r="B2338" s="74">
        <v>28988</v>
      </c>
      <c r="C2338" s="35">
        <v>0</v>
      </c>
      <c r="D2338" s="35">
        <f t="shared" ca="1" si="595"/>
        <v>21</v>
      </c>
      <c r="E2338" s="35">
        <f t="shared" ca="1" si="596"/>
        <v>8.8113748064288871E-4</v>
      </c>
      <c r="F2338" s="35">
        <f ca="1">E2338*'Input Sheet'!$D$2/SUM(OFFSET($E$4,0,0,'Input Sheet'!$D$2))</f>
        <v>0.41096191943649768</v>
      </c>
      <c r="G2338" s="35" t="str">
        <f t="shared" si="597"/>
        <v/>
      </c>
      <c r="H2338" s="35" t="str">
        <f t="shared" si="598"/>
        <v/>
      </c>
      <c r="J2338" s="19">
        <v>2335</v>
      </c>
      <c r="K2338" s="30" t="str">
        <f t="shared" si="599"/>
        <v/>
      </c>
      <c r="L2338" s="77" t="str">
        <f t="shared" si="600"/>
        <v/>
      </c>
      <c r="M2338" s="27" t="str">
        <f t="shared" si="606"/>
        <v/>
      </c>
      <c r="N2338" s="22" t="str">
        <f t="shared" si="601"/>
        <v/>
      </c>
      <c r="O2338" s="28" t="str">
        <f t="shared" ca="1" si="602"/>
        <v/>
      </c>
      <c r="P2338" s="28" t="str">
        <f t="shared" ca="1" si="603"/>
        <v/>
      </c>
      <c r="Q2338" s="20" t="str">
        <f ca="1">IF(O2338="","",SUM($P$4:$P2338))</f>
        <v/>
      </c>
      <c r="R2338" s="28" t="e">
        <f t="shared" si="607"/>
        <v>#N/A</v>
      </c>
      <c r="S2338" s="77">
        <f ca="1">SUM(L$4:L2338)</f>
        <v>2.0942968194393936</v>
      </c>
      <c r="T2338" s="80">
        <f t="shared" ca="1" si="604"/>
        <v>1</v>
      </c>
      <c r="U2338" s="80" t="e">
        <f t="shared" ca="1" si="605"/>
        <v>#N/A</v>
      </c>
      <c r="V2338" s="2"/>
      <c r="W2338" s="2"/>
      <c r="X2338" s="2"/>
      <c r="Y2338" s="2"/>
      <c r="AB2338" s="6"/>
      <c r="AC2338" s="6"/>
    </row>
    <row r="2339" spans="1:29">
      <c r="A2339" s="74">
        <v>1.49136169383427</v>
      </c>
      <c r="B2339" s="74">
        <v>28989</v>
      </c>
      <c r="C2339" s="35">
        <v>0</v>
      </c>
      <c r="D2339" s="35">
        <f t="shared" ca="1" si="595"/>
        <v>7</v>
      </c>
      <c r="E2339" s="35">
        <f t="shared" ca="1" si="596"/>
        <v>6.4616748580478504E-3</v>
      </c>
      <c r="F2339" s="35">
        <f ca="1">E2339*'Input Sheet'!$D$2/SUM(OFFSET($E$4,0,0,'Input Sheet'!$D$2))</f>
        <v>3.013720742534316</v>
      </c>
      <c r="G2339" s="35" t="str">
        <f t="shared" si="597"/>
        <v/>
      </c>
      <c r="H2339" s="35" t="str">
        <f t="shared" si="598"/>
        <v/>
      </c>
      <c r="J2339" s="19">
        <v>2336</v>
      </c>
      <c r="K2339" s="30" t="str">
        <f t="shared" si="599"/>
        <v/>
      </c>
      <c r="L2339" s="77" t="str">
        <f t="shared" si="600"/>
        <v/>
      </c>
      <c r="M2339" s="27" t="str">
        <f t="shared" si="606"/>
        <v/>
      </c>
      <c r="N2339" s="22" t="str">
        <f t="shared" si="601"/>
        <v/>
      </c>
      <c r="O2339" s="28" t="str">
        <f t="shared" ca="1" si="602"/>
        <v/>
      </c>
      <c r="P2339" s="28" t="str">
        <f t="shared" ca="1" si="603"/>
        <v/>
      </c>
      <c r="Q2339" s="20" t="str">
        <f ca="1">IF(O2339="","",SUM($P$4:$P2339))</f>
        <v/>
      </c>
      <c r="R2339" s="28" t="e">
        <f t="shared" si="607"/>
        <v>#N/A</v>
      </c>
      <c r="S2339" s="77">
        <f ca="1">SUM(L$4:L2339)</f>
        <v>2.0942968194393936</v>
      </c>
      <c r="T2339" s="80">
        <f t="shared" ca="1" si="604"/>
        <v>1</v>
      </c>
      <c r="U2339" s="80" t="e">
        <f t="shared" ca="1" si="605"/>
        <v>#N/A</v>
      </c>
      <c r="V2339" s="2"/>
      <c r="W2339" s="2"/>
      <c r="X2339" s="2"/>
      <c r="Y2339" s="2"/>
      <c r="AB2339" s="6"/>
      <c r="AC2339" s="6"/>
    </row>
    <row r="2340" spans="1:29">
      <c r="A2340" s="74">
        <v>1.7781512503836403</v>
      </c>
      <c r="B2340" s="74">
        <v>28995</v>
      </c>
      <c r="C2340" s="35">
        <v>0</v>
      </c>
      <c r="D2340" s="35">
        <f t="shared" ca="1" si="595"/>
        <v>13</v>
      </c>
      <c r="E2340" s="35">
        <f t="shared" ca="1" si="596"/>
        <v>2.6095225388270168E-3</v>
      </c>
      <c r="F2340" s="35">
        <f ca="1">E2340*'Input Sheet'!$D$2/SUM(OFFSET($E$4,0,0,'Input Sheet'!$D$2))</f>
        <v>1.2170795306388587</v>
      </c>
      <c r="G2340" s="35" t="str">
        <f t="shared" si="597"/>
        <v/>
      </c>
      <c r="H2340" s="35" t="str">
        <f t="shared" si="598"/>
        <v/>
      </c>
      <c r="J2340" s="19">
        <v>2337</v>
      </c>
      <c r="K2340" s="30" t="str">
        <f t="shared" si="599"/>
        <v/>
      </c>
      <c r="L2340" s="77" t="str">
        <f t="shared" si="600"/>
        <v/>
      </c>
      <c r="M2340" s="27" t="str">
        <f t="shared" si="606"/>
        <v/>
      </c>
      <c r="N2340" s="22" t="str">
        <f t="shared" si="601"/>
        <v/>
      </c>
      <c r="O2340" s="28" t="str">
        <f t="shared" ca="1" si="602"/>
        <v/>
      </c>
      <c r="P2340" s="28" t="str">
        <f t="shared" ca="1" si="603"/>
        <v/>
      </c>
      <c r="Q2340" s="20" t="str">
        <f ca="1">IF(O2340="","",SUM($P$4:$P2340))</f>
        <v/>
      </c>
      <c r="R2340" s="28" t="e">
        <f t="shared" si="607"/>
        <v>#N/A</v>
      </c>
      <c r="S2340" s="77">
        <f ca="1">SUM(L$4:L2340)</f>
        <v>2.0942968194393936</v>
      </c>
      <c r="T2340" s="80">
        <f t="shared" ca="1" si="604"/>
        <v>1</v>
      </c>
      <c r="U2340" s="80" t="e">
        <f t="shared" ca="1" si="605"/>
        <v>#N/A</v>
      </c>
      <c r="V2340" s="2"/>
      <c r="W2340" s="2"/>
      <c r="X2340" s="2"/>
      <c r="Y2340" s="2"/>
      <c r="AB2340" s="6"/>
      <c r="AC2340" s="6"/>
    </row>
    <row r="2341" spans="1:29">
      <c r="A2341" s="74">
        <v>2.29666519026153</v>
      </c>
      <c r="B2341" s="74">
        <v>28996</v>
      </c>
      <c r="C2341" s="35">
        <v>0</v>
      </c>
      <c r="D2341" s="35">
        <f t="shared" ca="1" si="595"/>
        <v>24</v>
      </c>
      <c r="E2341" s="35">
        <f t="shared" ca="1" si="596"/>
        <v>7.7985731045405093E-4</v>
      </c>
      <c r="F2341" s="35">
        <f ca="1">E2341*'Input Sheet'!$D$2/SUM(OFFSET($E$4,0,0,'Input Sheet'!$D$2))</f>
        <v>0.36372491720241751</v>
      </c>
      <c r="G2341" s="35" t="str">
        <f t="shared" si="597"/>
        <v/>
      </c>
      <c r="H2341" s="35" t="str">
        <f t="shared" si="598"/>
        <v/>
      </c>
      <c r="J2341" s="19">
        <v>2338</v>
      </c>
      <c r="K2341" s="30" t="str">
        <f t="shared" si="599"/>
        <v/>
      </c>
      <c r="L2341" s="77" t="str">
        <f t="shared" si="600"/>
        <v/>
      </c>
      <c r="M2341" s="27" t="str">
        <f t="shared" si="606"/>
        <v/>
      </c>
      <c r="N2341" s="22" t="str">
        <f t="shared" si="601"/>
        <v/>
      </c>
      <c r="O2341" s="28" t="str">
        <f t="shared" ca="1" si="602"/>
        <v/>
      </c>
      <c r="P2341" s="28" t="str">
        <f t="shared" ca="1" si="603"/>
        <v/>
      </c>
      <c r="Q2341" s="20" t="str">
        <f ca="1">IF(O2341="","",SUM($P$4:$P2341))</f>
        <v/>
      </c>
      <c r="R2341" s="28" t="e">
        <f t="shared" si="607"/>
        <v>#N/A</v>
      </c>
      <c r="S2341" s="77">
        <f ca="1">SUM(L$4:L2341)</f>
        <v>2.0942968194393936</v>
      </c>
      <c r="T2341" s="80">
        <f t="shared" ca="1" si="604"/>
        <v>1</v>
      </c>
      <c r="U2341" s="80" t="e">
        <f t="shared" ca="1" si="605"/>
        <v>#N/A</v>
      </c>
      <c r="V2341" s="2"/>
      <c r="W2341" s="2"/>
      <c r="X2341" s="2"/>
      <c r="Y2341" s="2"/>
      <c r="AB2341" s="6"/>
      <c r="AC2341" s="6"/>
    </row>
    <row r="2342" spans="1:29">
      <c r="A2342" s="74">
        <v>2.18752072083646</v>
      </c>
      <c r="B2342" s="74">
        <v>28997</v>
      </c>
      <c r="C2342" s="35">
        <v>4.5454545454545496E-3</v>
      </c>
      <c r="D2342" s="35">
        <f t="shared" ca="1" si="595"/>
        <v>21</v>
      </c>
      <c r="E2342" s="35">
        <f t="shared" ca="1" si="596"/>
        <v>8.8113748064288871E-4</v>
      </c>
      <c r="F2342" s="35">
        <f ca="1">E2342*'Input Sheet'!$D$2/SUM(OFFSET($E$4,0,0,'Input Sheet'!$D$2))</f>
        <v>0.41096191943649768</v>
      </c>
      <c r="G2342" s="35">
        <f t="shared" si="597"/>
        <v>2.18752072083646</v>
      </c>
      <c r="H2342" s="35">
        <f t="shared" si="598"/>
        <v>5</v>
      </c>
      <c r="J2342" s="19">
        <v>2339</v>
      </c>
      <c r="K2342" s="30" t="str">
        <f t="shared" si="599"/>
        <v/>
      </c>
      <c r="L2342" s="77" t="str">
        <f t="shared" si="600"/>
        <v/>
      </c>
      <c r="M2342" s="27" t="str">
        <f t="shared" si="606"/>
        <v/>
      </c>
      <c r="N2342" s="22" t="str">
        <f t="shared" si="601"/>
        <v/>
      </c>
      <c r="O2342" s="28" t="str">
        <f t="shared" ca="1" si="602"/>
        <v/>
      </c>
      <c r="P2342" s="28" t="str">
        <f t="shared" ca="1" si="603"/>
        <v/>
      </c>
      <c r="Q2342" s="20" t="str">
        <f ca="1">IF(O2342="","",SUM($P$4:$P2342))</f>
        <v/>
      </c>
      <c r="R2342" s="28" t="e">
        <f t="shared" si="607"/>
        <v>#N/A</v>
      </c>
      <c r="S2342" s="77">
        <f ca="1">SUM(L$4:L2342)</f>
        <v>2.0942968194393936</v>
      </c>
      <c r="T2342" s="80">
        <f t="shared" ca="1" si="604"/>
        <v>1</v>
      </c>
      <c r="U2342" s="80" t="e">
        <f t="shared" ca="1" si="605"/>
        <v>#N/A</v>
      </c>
      <c r="V2342" s="2"/>
      <c r="W2342" s="2"/>
      <c r="X2342" s="2"/>
      <c r="Y2342" s="2"/>
      <c r="AB2342" s="6"/>
      <c r="AC2342" s="6"/>
    </row>
    <row r="2343" spans="1:29">
      <c r="A2343" s="74">
        <v>2.4456042032736001</v>
      </c>
      <c r="B2343" s="74">
        <v>29343</v>
      </c>
      <c r="C2343" s="35">
        <v>0</v>
      </c>
      <c r="D2343" s="35">
        <f t="shared" ca="1" si="595"/>
        <v>27</v>
      </c>
      <c r="E2343" s="35">
        <f t="shared" ca="1" si="596"/>
        <v>8.077093572559813E-4</v>
      </c>
      <c r="F2343" s="35">
        <f ca="1">E2343*'Input Sheet'!$D$2/SUM(OFFSET($E$4,0,0,'Input Sheet'!$D$2))</f>
        <v>0.3767150928167895</v>
      </c>
      <c r="G2343" s="35" t="str">
        <f t="shared" si="597"/>
        <v/>
      </c>
      <c r="H2343" s="35" t="str">
        <f t="shared" si="598"/>
        <v/>
      </c>
      <c r="J2343" s="19">
        <v>2340</v>
      </c>
      <c r="K2343" s="30" t="str">
        <f t="shared" si="599"/>
        <v/>
      </c>
      <c r="L2343" s="77" t="str">
        <f t="shared" si="600"/>
        <v/>
      </c>
      <c r="M2343" s="27" t="str">
        <f t="shared" si="606"/>
        <v/>
      </c>
      <c r="N2343" s="22" t="str">
        <f t="shared" si="601"/>
        <v/>
      </c>
      <c r="O2343" s="28" t="str">
        <f t="shared" ca="1" si="602"/>
        <v/>
      </c>
      <c r="P2343" s="28" t="str">
        <f t="shared" ca="1" si="603"/>
        <v/>
      </c>
      <c r="Q2343" s="20" t="str">
        <f ca="1">IF(O2343="","",SUM($P$4:$P2343))</f>
        <v/>
      </c>
      <c r="R2343" s="28" t="e">
        <f t="shared" si="607"/>
        <v>#N/A</v>
      </c>
      <c r="S2343" s="77">
        <f ca="1">SUM(L$4:L2343)</f>
        <v>2.0942968194393936</v>
      </c>
      <c r="T2343" s="80">
        <f t="shared" ca="1" si="604"/>
        <v>1</v>
      </c>
      <c r="U2343" s="80" t="e">
        <f t="shared" ca="1" si="605"/>
        <v>#N/A</v>
      </c>
      <c r="V2343" s="2"/>
      <c r="W2343" s="2"/>
      <c r="X2343" s="2"/>
      <c r="Y2343" s="2"/>
      <c r="AB2343" s="6"/>
      <c r="AC2343" s="6"/>
    </row>
    <row r="2344" spans="1:29">
      <c r="A2344" s="74">
        <v>2.7481880270061998</v>
      </c>
      <c r="B2344" s="74">
        <v>29346</v>
      </c>
      <c r="C2344" s="35">
        <v>0</v>
      </c>
      <c r="D2344" s="35">
        <f t="shared" ca="1" si="595"/>
        <v>33</v>
      </c>
      <c r="E2344" s="35">
        <f t="shared" ca="1" si="596"/>
        <v>1.1903085264824986E-3</v>
      </c>
      <c r="F2344" s="35">
        <f ca="1">E2344*'Input Sheet'!$D$2/SUM(OFFSET($E$4,0,0,'Input Sheet'!$D$2))</f>
        <v>0.55515908415105819</v>
      </c>
      <c r="G2344" s="35" t="str">
        <f t="shared" si="597"/>
        <v/>
      </c>
      <c r="H2344" s="35" t="str">
        <f t="shared" si="598"/>
        <v/>
      </c>
      <c r="J2344" s="19">
        <v>2341</v>
      </c>
      <c r="K2344" s="30" t="str">
        <f t="shared" si="599"/>
        <v/>
      </c>
      <c r="L2344" s="77" t="str">
        <f t="shared" si="600"/>
        <v/>
      </c>
      <c r="M2344" s="27" t="str">
        <f t="shared" si="606"/>
        <v/>
      </c>
      <c r="N2344" s="22" t="str">
        <f t="shared" si="601"/>
        <v/>
      </c>
      <c r="O2344" s="28" t="str">
        <f t="shared" ca="1" si="602"/>
        <v/>
      </c>
      <c r="P2344" s="28" t="str">
        <f t="shared" ca="1" si="603"/>
        <v/>
      </c>
      <c r="Q2344" s="20" t="str">
        <f ca="1">IF(O2344="","",SUM($P$4:$P2344))</f>
        <v/>
      </c>
      <c r="R2344" s="28" t="e">
        <f t="shared" si="607"/>
        <v>#N/A</v>
      </c>
      <c r="S2344" s="77">
        <f ca="1">SUM(L$4:L2344)</f>
        <v>2.0942968194393936</v>
      </c>
      <c r="T2344" s="80">
        <f t="shared" ca="1" si="604"/>
        <v>1</v>
      </c>
      <c r="U2344" s="80" t="e">
        <f t="shared" ca="1" si="605"/>
        <v>#N/A</v>
      </c>
      <c r="V2344" s="2"/>
      <c r="W2344" s="2"/>
      <c r="X2344" s="2"/>
      <c r="Y2344" s="2"/>
      <c r="AB2344" s="6"/>
      <c r="AC2344" s="6"/>
    </row>
    <row r="2345" spans="1:29">
      <c r="A2345" s="74">
        <v>2.5611013836490599</v>
      </c>
      <c r="B2345" s="74">
        <v>29352</v>
      </c>
      <c r="C2345" s="35">
        <v>0</v>
      </c>
      <c r="D2345" s="35">
        <f t="shared" ca="1" si="595"/>
        <v>29</v>
      </c>
      <c r="E2345" s="35">
        <f t="shared" ca="1" si="596"/>
        <v>1.0943159033790714E-3</v>
      </c>
      <c r="F2345" s="35">
        <f ca="1">E2345*'Input Sheet'!$D$2/SUM(OFFSET($E$4,0,0,'Input Sheet'!$D$2))</f>
        <v>0.51038819026790838</v>
      </c>
      <c r="G2345" s="35" t="str">
        <f t="shared" si="597"/>
        <v/>
      </c>
      <c r="H2345" s="35" t="str">
        <f t="shared" si="598"/>
        <v/>
      </c>
      <c r="J2345" s="19">
        <v>2342</v>
      </c>
      <c r="K2345" s="30" t="str">
        <f t="shared" si="599"/>
        <v/>
      </c>
      <c r="L2345" s="77" t="str">
        <f t="shared" si="600"/>
        <v/>
      </c>
      <c r="M2345" s="27" t="str">
        <f t="shared" si="606"/>
        <v/>
      </c>
      <c r="N2345" s="22" t="str">
        <f t="shared" si="601"/>
        <v/>
      </c>
      <c r="O2345" s="28" t="str">
        <f t="shared" ca="1" si="602"/>
        <v/>
      </c>
      <c r="P2345" s="28" t="str">
        <f t="shared" ca="1" si="603"/>
        <v/>
      </c>
      <c r="Q2345" s="20" t="str">
        <f ca="1">IF(O2345="","",SUM($P$4:$P2345))</f>
        <v/>
      </c>
      <c r="R2345" s="28" t="e">
        <f t="shared" si="607"/>
        <v>#N/A</v>
      </c>
      <c r="S2345" s="77">
        <f ca="1">SUM(L$4:L2345)</f>
        <v>2.0942968194393936</v>
      </c>
      <c r="T2345" s="80">
        <f t="shared" ca="1" si="604"/>
        <v>1</v>
      </c>
      <c r="U2345" s="80" t="e">
        <f t="shared" ca="1" si="605"/>
        <v>#N/A</v>
      </c>
      <c r="V2345" s="2"/>
      <c r="W2345" s="2"/>
      <c r="X2345" s="2"/>
      <c r="Y2345" s="2"/>
      <c r="AB2345" s="6"/>
      <c r="AC2345" s="6"/>
    </row>
    <row r="2346" spans="1:29">
      <c r="A2346" s="74">
        <v>2.43136376415899</v>
      </c>
      <c r="B2346" s="74">
        <v>29355</v>
      </c>
      <c r="C2346" s="35">
        <v>0</v>
      </c>
      <c r="D2346" s="35">
        <f t="shared" ca="1" si="595"/>
        <v>26</v>
      </c>
      <c r="E2346" s="35">
        <f t="shared" ca="1" si="596"/>
        <v>8.2740958548173696E-4</v>
      </c>
      <c r="F2346" s="35">
        <f ca="1">E2346*'Input Sheet'!$D$2/SUM(OFFSET($E$4,0,0,'Input Sheet'!$D$2))</f>
        <v>0.38590326581232098</v>
      </c>
      <c r="G2346" s="35" t="str">
        <f t="shared" si="597"/>
        <v/>
      </c>
      <c r="H2346" s="35" t="str">
        <f t="shared" si="598"/>
        <v/>
      </c>
      <c r="J2346" s="19">
        <v>2343</v>
      </c>
      <c r="K2346" s="30" t="str">
        <f t="shared" si="599"/>
        <v/>
      </c>
      <c r="L2346" s="77" t="str">
        <f t="shared" si="600"/>
        <v/>
      </c>
      <c r="M2346" s="27" t="str">
        <f t="shared" si="606"/>
        <v/>
      </c>
      <c r="N2346" s="22" t="str">
        <f t="shared" si="601"/>
        <v/>
      </c>
      <c r="O2346" s="28" t="str">
        <f t="shared" ca="1" si="602"/>
        <v/>
      </c>
      <c r="P2346" s="28" t="str">
        <f t="shared" ca="1" si="603"/>
        <v/>
      </c>
      <c r="Q2346" s="20" t="str">
        <f ca="1">IF(O2346="","",SUM($P$4:$P2346))</f>
        <v/>
      </c>
      <c r="R2346" s="28" t="e">
        <f t="shared" si="607"/>
        <v>#N/A</v>
      </c>
      <c r="S2346" s="77">
        <f ca="1">SUM(L$4:L2346)</f>
        <v>2.0942968194393936</v>
      </c>
      <c r="T2346" s="80">
        <f t="shared" ca="1" si="604"/>
        <v>1</v>
      </c>
      <c r="U2346" s="80" t="e">
        <f t="shared" ca="1" si="605"/>
        <v>#N/A</v>
      </c>
      <c r="V2346" s="2"/>
      <c r="W2346" s="2"/>
      <c r="X2346" s="2"/>
      <c r="Y2346" s="2"/>
      <c r="AB2346" s="6"/>
      <c r="AC2346" s="6"/>
    </row>
    <row r="2347" spans="1:29">
      <c r="A2347" s="74">
        <v>2.5453071164658199</v>
      </c>
      <c r="B2347" s="74">
        <v>29356</v>
      </c>
      <c r="C2347" s="35">
        <v>0</v>
      </c>
      <c r="D2347" s="35">
        <f t="shared" ca="1" si="595"/>
        <v>29</v>
      </c>
      <c r="E2347" s="35">
        <f t="shared" ca="1" si="596"/>
        <v>1.0943159033790714E-3</v>
      </c>
      <c r="F2347" s="35">
        <f ca="1">E2347*'Input Sheet'!$D$2/SUM(OFFSET($E$4,0,0,'Input Sheet'!$D$2))</f>
        <v>0.51038819026790838</v>
      </c>
      <c r="G2347" s="35" t="str">
        <f t="shared" si="597"/>
        <v/>
      </c>
      <c r="H2347" s="35" t="str">
        <f t="shared" si="598"/>
        <v/>
      </c>
      <c r="J2347" s="19">
        <v>2344</v>
      </c>
      <c r="K2347" s="30" t="str">
        <f t="shared" si="599"/>
        <v/>
      </c>
      <c r="L2347" s="77" t="str">
        <f t="shared" si="600"/>
        <v/>
      </c>
      <c r="M2347" s="27" t="str">
        <f t="shared" si="606"/>
        <v/>
      </c>
      <c r="N2347" s="22" t="str">
        <f t="shared" si="601"/>
        <v/>
      </c>
      <c r="O2347" s="28" t="str">
        <f t="shared" ca="1" si="602"/>
        <v/>
      </c>
      <c r="P2347" s="28" t="str">
        <f t="shared" ca="1" si="603"/>
        <v/>
      </c>
      <c r="Q2347" s="20" t="str">
        <f ca="1">IF(O2347="","",SUM($P$4:$P2347))</f>
        <v/>
      </c>
      <c r="R2347" s="28" t="e">
        <f t="shared" si="607"/>
        <v>#N/A</v>
      </c>
      <c r="S2347" s="77">
        <f ca="1">SUM(L$4:L2347)</f>
        <v>2.0942968194393936</v>
      </c>
      <c r="T2347" s="80">
        <f t="shared" ca="1" si="604"/>
        <v>1</v>
      </c>
      <c r="U2347" s="80" t="e">
        <f t="shared" ca="1" si="605"/>
        <v>#N/A</v>
      </c>
      <c r="V2347" s="2"/>
      <c r="W2347" s="2"/>
      <c r="X2347" s="2"/>
      <c r="Y2347" s="2"/>
      <c r="AB2347" s="6"/>
      <c r="AC2347" s="6"/>
    </row>
    <row r="2348" spans="1:29">
      <c r="A2348" s="74">
        <v>2.4265112613645798</v>
      </c>
      <c r="B2348" s="74">
        <v>29359</v>
      </c>
      <c r="C2348" s="35">
        <v>0</v>
      </c>
      <c r="D2348" s="35">
        <f t="shared" ca="1" si="595"/>
        <v>26</v>
      </c>
      <c r="E2348" s="35">
        <f t="shared" ca="1" si="596"/>
        <v>8.2740958548173696E-4</v>
      </c>
      <c r="F2348" s="35">
        <f ca="1">E2348*'Input Sheet'!$D$2/SUM(OFFSET($E$4,0,0,'Input Sheet'!$D$2))</f>
        <v>0.38590326581232098</v>
      </c>
      <c r="G2348" s="35" t="str">
        <f t="shared" si="597"/>
        <v/>
      </c>
      <c r="H2348" s="35" t="str">
        <f t="shared" si="598"/>
        <v/>
      </c>
      <c r="J2348" s="19">
        <v>2345</v>
      </c>
      <c r="K2348" s="30" t="str">
        <f t="shared" si="599"/>
        <v/>
      </c>
      <c r="L2348" s="77" t="str">
        <f t="shared" si="600"/>
        <v/>
      </c>
      <c r="M2348" s="27" t="str">
        <f t="shared" si="606"/>
        <v/>
      </c>
      <c r="N2348" s="22" t="str">
        <f t="shared" si="601"/>
        <v/>
      </c>
      <c r="O2348" s="28" t="str">
        <f t="shared" ca="1" si="602"/>
        <v/>
      </c>
      <c r="P2348" s="28" t="str">
        <f t="shared" ca="1" si="603"/>
        <v/>
      </c>
      <c r="Q2348" s="20" t="str">
        <f ca="1">IF(O2348="","",SUM($P$4:$P2348))</f>
        <v/>
      </c>
      <c r="R2348" s="28" t="e">
        <f t="shared" si="607"/>
        <v>#N/A</v>
      </c>
      <c r="S2348" s="77">
        <f ca="1">SUM(L$4:L2348)</f>
        <v>2.0942968194393936</v>
      </c>
      <c r="T2348" s="80">
        <f t="shared" ca="1" si="604"/>
        <v>1</v>
      </c>
      <c r="U2348" s="80" t="e">
        <f t="shared" ca="1" si="605"/>
        <v>#N/A</v>
      </c>
      <c r="V2348" s="2"/>
      <c r="W2348" s="2"/>
      <c r="X2348" s="2"/>
      <c r="Y2348" s="2"/>
      <c r="AB2348" s="6"/>
      <c r="AC2348" s="6"/>
    </row>
    <row r="2349" spans="1:29">
      <c r="A2349" s="74">
        <v>2.6998377258672499</v>
      </c>
      <c r="B2349" s="74">
        <v>29362</v>
      </c>
      <c r="C2349" s="35">
        <v>0</v>
      </c>
      <c r="D2349" s="35">
        <f t="shared" ca="1" si="595"/>
        <v>32</v>
      </c>
      <c r="E2349" s="35">
        <f t="shared" ca="1" si="596"/>
        <v>9.4891728684618783E-4</v>
      </c>
      <c r="F2349" s="35">
        <f ca="1">E2349*'Input Sheet'!$D$2/SUM(OFFSET($E$4,0,0,'Input Sheet'!$D$2))</f>
        <v>0.44257437477776673</v>
      </c>
      <c r="G2349" s="35" t="str">
        <f t="shared" si="597"/>
        <v/>
      </c>
      <c r="H2349" s="35" t="str">
        <f t="shared" si="598"/>
        <v/>
      </c>
      <c r="J2349" s="19">
        <v>2346</v>
      </c>
      <c r="K2349" s="30" t="str">
        <f t="shared" si="599"/>
        <v/>
      </c>
      <c r="L2349" s="77" t="str">
        <f t="shared" si="600"/>
        <v/>
      </c>
      <c r="M2349" s="27" t="str">
        <f t="shared" si="606"/>
        <v/>
      </c>
      <c r="N2349" s="22" t="str">
        <f t="shared" si="601"/>
        <v/>
      </c>
      <c r="O2349" s="28" t="str">
        <f t="shared" ca="1" si="602"/>
        <v/>
      </c>
      <c r="P2349" s="28" t="str">
        <f t="shared" ca="1" si="603"/>
        <v/>
      </c>
      <c r="Q2349" s="20" t="str">
        <f ca="1">IF(O2349="","",SUM($P$4:$P2349))</f>
        <v/>
      </c>
      <c r="R2349" s="28" t="e">
        <f t="shared" si="607"/>
        <v>#N/A</v>
      </c>
      <c r="S2349" s="77">
        <f ca="1">SUM(L$4:L2349)</f>
        <v>2.0942968194393936</v>
      </c>
      <c r="T2349" s="80">
        <f t="shared" ca="1" si="604"/>
        <v>1</v>
      </c>
      <c r="U2349" s="80" t="e">
        <f t="shared" ca="1" si="605"/>
        <v>#N/A</v>
      </c>
      <c r="V2349" s="2"/>
      <c r="W2349" s="2"/>
      <c r="X2349" s="2"/>
      <c r="Y2349" s="2"/>
      <c r="AB2349" s="6"/>
      <c r="AC2349" s="6"/>
    </row>
    <row r="2350" spans="1:29">
      <c r="A2350" s="74">
        <v>2.4116197059632301</v>
      </c>
      <c r="B2350" s="74">
        <v>29363</v>
      </c>
      <c r="C2350" s="35">
        <v>0</v>
      </c>
      <c r="D2350" s="35">
        <f t="shared" ca="1" si="595"/>
        <v>26</v>
      </c>
      <c r="E2350" s="35">
        <f t="shared" ca="1" si="596"/>
        <v>8.2740958548173696E-4</v>
      </c>
      <c r="F2350" s="35">
        <f ca="1">E2350*'Input Sheet'!$D$2/SUM(OFFSET($E$4,0,0,'Input Sheet'!$D$2))</f>
        <v>0.38590326581232098</v>
      </c>
      <c r="G2350" s="35" t="str">
        <f t="shared" si="597"/>
        <v/>
      </c>
      <c r="H2350" s="35" t="str">
        <f t="shared" si="598"/>
        <v/>
      </c>
      <c r="J2350" s="19">
        <v>2347</v>
      </c>
      <c r="K2350" s="30" t="str">
        <f t="shared" si="599"/>
        <v/>
      </c>
      <c r="L2350" s="77" t="str">
        <f t="shared" si="600"/>
        <v/>
      </c>
      <c r="M2350" s="27" t="str">
        <f t="shared" si="606"/>
        <v/>
      </c>
      <c r="N2350" s="22" t="str">
        <f t="shared" si="601"/>
        <v/>
      </c>
      <c r="O2350" s="28" t="str">
        <f t="shared" ca="1" si="602"/>
        <v/>
      </c>
      <c r="P2350" s="28" t="str">
        <f t="shared" ca="1" si="603"/>
        <v/>
      </c>
      <c r="Q2350" s="20" t="str">
        <f ca="1">IF(O2350="","",SUM($P$4:$P2350))</f>
        <v/>
      </c>
      <c r="R2350" s="28" t="e">
        <f t="shared" si="607"/>
        <v>#N/A</v>
      </c>
      <c r="S2350" s="77">
        <f ca="1">SUM(L$4:L2350)</f>
        <v>2.0942968194393936</v>
      </c>
      <c r="T2350" s="80">
        <f t="shared" ca="1" si="604"/>
        <v>1</v>
      </c>
      <c r="U2350" s="80" t="e">
        <f t="shared" ca="1" si="605"/>
        <v>#N/A</v>
      </c>
      <c r="V2350" s="2"/>
      <c r="W2350" s="2"/>
      <c r="X2350" s="2"/>
      <c r="Y2350" s="2"/>
      <c r="AB2350" s="6"/>
      <c r="AC2350" s="6"/>
    </row>
    <row r="2351" spans="1:29">
      <c r="A2351" s="74">
        <v>2.3747483460101</v>
      </c>
      <c r="B2351" s="74">
        <v>29365</v>
      </c>
      <c r="C2351" s="35">
        <v>0</v>
      </c>
      <c r="D2351" s="35">
        <f t="shared" ca="1" si="595"/>
        <v>25</v>
      </c>
      <c r="E2351" s="35">
        <f t="shared" ca="1" si="596"/>
        <v>7.2564263111767296E-4</v>
      </c>
      <c r="F2351" s="35">
        <f ca="1">E2351*'Input Sheet'!$D$2/SUM(OFFSET($E$4,0,0,'Input Sheet'!$D$2))</f>
        <v>0.33843922777123336</v>
      </c>
      <c r="G2351" s="35" t="str">
        <f t="shared" si="597"/>
        <v/>
      </c>
      <c r="H2351" s="35" t="str">
        <f t="shared" si="598"/>
        <v/>
      </c>
      <c r="J2351" s="19">
        <v>2348</v>
      </c>
      <c r="K2351" s="30" t="str">
        <f t="shared" si="599"/>
        <v/>
      </c>
      <c r="L2351" s="77" t="str">
        <f t="shared" si="600"/>
        <v/>
      </c>
      <c r="M2351" s="27" t="str">
        <f t="shared" si="606"/>
        <v/>
      </c>
      <c r="N2351" s="22" t="str">
        <f t="shared" si="601"/>
        <v/>
      </c>
      <c r="O2351" s="28" t="str">
        <f t="shared" ca="1" si="602"/>
        <v/>
      </c>
      <c r="P2351" s="28" t="str">
        <f t="shared" ca="1" si="603"/>
        <v/>
      </c>
      <c r="Q2351" s="20" t="str">
        <f ca="1">IF(O2351="","",SUM($P$4:$P2351))</f>
        <v/>
      </c>
      <c r="R2351" s="28" t="e">
        <f t="shared" si="607"/>
        <v>#N/A</v>
      </c>
      <c r="S2351" s="77">
        <f ca="1">SUM(L$4:L2351)</f>
        <v>2.0942968194393936</v>
      </c>
      <c r="T2351" s="80">
        <f t="shared" ca="1" si="604"/>
        <v>1</v>
      </c>
      <c r="U2351" s="80" t="e">
        <f t="shared" ca="1" si="605"/>
        <v>#N/A</v>
      </c>
      <c r="V2351" s="2"/>
      <c r="W2351" s="2"/>
      <c r="X2351" s="2"/>
      <c r="Y2351" s="2"/>
      <c r="AB2351" s="6"/>
      <c r="AC2351" s="6"/>
    </row>
    <row r="2352" spans="1:29">
      <c r="A2352" s="74">
        <v>2.6374897295125099</v>
      </c>
      <c r="B2352" s="74">
        <v>29368</v>
      </c>
      <c r="C2352" s="35">
        <v>0</v>
      </c>
      <c r="D2352" s="35">
        <f t="shared" ca="1" si="595"/>
        <v>31</v>
      </c>
      <c r="E2352" s="35">
        <f t="shared" ca="1" si="596"/>
        <v>1.2923349716095702E-3</v>
      </c>
      <c r="F2352" s="35">
        <f ca="1">E2352*'Input Sheet'!$D$2/SUM(OFFSET($E$4,0,0,'Input Sheet'!$D$2))</f>
        <v>0.60274414850686331</v>
      </c>
      <c r="G2352" s="35" t="str">
        <f t="shared" si="597"/>
        <v/>
      </c>
      <c r="H2352" s="35" t="str">
        <f t="shared" si="598"/>
        <v/>
      </c>
      <c r="J2352" s="19">
        <v>2349</v>
      </c>
      <c r="K2352" s="30" t="str">
        <f t="shared" si="599"/>
        <v/>
      </c>
      <c r="L2352" s="77" t="str">
        <f t="shared" si="600"/>
        <v/>
      </c>
      <c r="M2352" s="27" t="str">
        <f t="shared" si="606"/>
        <v/>
      </c>
      <c r="N2352" s="22" t="str">
        <f t="shared" si="601"/>
        <v/>
      </c>
      <c r="O2352" s="28" t="str">
        <f t="shared" ca="1" si="602"/>
        <v/>
      </c>
      <c r="P2352" s="28" t="str">
        <f t="shared" ca="1" si="603"/>
        <v/>
      </c>
      <c r="Q2352" s="20" t="str">
        <f ca="1">IF(O2352="","",SUM($P$4:$P2352))</f>
        <v/>
      </c>
      <c r="R2352" s="28" t="e">
        <f t="shared" si="607"/>
        <v>#N/A</v>
      </c>
      <c r="S2352" s="77">
        <f ca="1">SUM(L$4:L2352)</f>
        <v>2.0942968194393936</v>
      </c>
      <c r="T2352" s="80">
        <f t="shared" ca="1" si="604"/>
        <v>1</v>
      </c>
      <c r="U2352" s="80" t="e">
        <f t="shared" ca="1" si="605"/>
        <v>#N/A</v>
      </c>
      <c r="V2352" s="2"/>
      <c r="W2352" s="2"/>
      <c r="X2352" s="2"/>
      <c r="Y2352" s="2"/>
      <c r="AB2352" s="6"/>
      <c r="AC2352" s="6"/>
    </row>
    <row r="2353" spans="1:29">
      <c r="A2353" s="74">
        <v>2.5888317255942099</v>
      </c>
      <c r="B2353" s="74">
        <v>29369</v>
      </c>
      <c r="C2353" s="35">
        <v>0</v>
      </c>
      <c r="D2353" s="35">
        <f t="shared" ca="1" si="595"/>
        <v>30</v>
      </c>
      <c r="E2353" s="35">
        <f t="shared" ca="1" si="596"/>
        <v>1.2681791777477088E-3</v>
      </c>
      <c r="F2353" s="35">
        <f ca="1">E2353*'Input Sheet'!$D$2/SUM(OFFSET($E$4,0,0,'Input Sheet'!$D$2))</f>
        <v>0.59147790274037981</v>
      </c>
      <c r="G2353" s="35" t="str">
        <f t="shared" si="597"/>
        <v/>
      </c>
      <c r="H2353" s="35" t="str">
        <f t="shared" si="598"/>
        <v/>
      </c>
      <c r="J2353" s="19">
        <v>2350</v>
      </c>
      <c r="K2353" s="30" t="str">
        <f t="shared" si="599"/>
        <v/>
      </c>
      <c r="L2353" s="77" t="str">
        <f t="shared" si="600"/>
        <v/>
      </c>
      <c r="M2353" s="27" t="str">
        <f t="shared" si="606"/>
        <v/>
      </c>
      <c r="N2353" s="22" t="str">
        <f t="shared" si="601"/>
        <v/>
      </c>
      <c r="O2353" s="28" t="str">
        <f t="shared" ca="1" si="602"/>
        <v/>
      </c>
      <c r="P2353" s="28" t="str">
        <f t="shared" ca="1" si="603"/>
        <v/>
      </c>
      <c r="Q2353" s="20" t="str">
        <f ca="1">IF(O2353="","",SUM($P$4:$P2353))</f>
        <v/>
      </c>
      <c r="R2353" s="28" t="e">
        <f t="shared" si="607"/>
        <v>#N/A</v>
      </c>
      <c r="S2353" s="77">
        <f ca="1">SUM(L$4:L2353)</f>
        <v>2.0942968194393936</v>
      </c>
      <c r="T2353" s="80">
        <f t="shared" ca="1" si="604"/>
        <v>1</v>
      </c>
      <c r="U2353" s="80" t="e">
        <f t="shared" ca="1" si="605"/>
        <v>#N/A</v>
      </c>
      <c r="V2353" s="2"/>
      <c r="W2353" s="2"/>
      <c r="X2353" s="2"/>
      <c r="Y2353" s="2"/>
      <c r="AB2353" s="6"/>
      <c r="AC2353" s="6"/>
    </row>
    <row r="2354" spans="1:29">
      <c r="A2354" s="74">
        <v>3.6948683279824599</v>
      </c>
      <c r="B2354" s="74">
        <v>29392</v>
      </c>
      <c r="C2354" s="35">
        <v>0</v>
      </c>
      <c r="D2354" s="35">
        <f t="shared" ca="1" si="595"/>
        <v>53</v>
      </c>
      <c r="E2354" s="35">
        <f t="shared" ca="1" si="596"/>
        <v>1.6961896502375607E-2</v>
      </c>
      <c r="F2354" s="35">
        <f ca="1">E2354*'Input Sheet'!$D$2/SUM(OFFSET($E$4,0,0,'Input Sheet'!$D$2))</f>
        <v>7.9110169491525806</v>
      </c>
      <c r="G2354" s="35" t="str">
        <f t="shared" si="597"/>
        <v/>
      </c>
      <c r="H2354" s="35" t="str">
        <f t="shared" si="598"/>
        <v/>
      </c>
      <c r="J2354" s="19">
        <v>2351</v>
      </c>
      <c r="K2354" s="30" t="str">
        <f t="shared" si="599"/>
        <v/>
      </c>
      <c r="L2354" s="77" t="str">
        <f t="shared" si="600"/>
        <v/>
      </c>
      <c r="M2354" s="27" t="str">
        <f t="shared" si="606"/>
        <v/>
      </c>
      <c r="N2354" s="22" t="str">
        <f t="shared" si="601"/>
        <v/>
      </c>
      <c r="O2354" s="28" t="str">
        <f t="shared" ca="1" si="602"/>
        <v/>
      </c>
      <c r="P2354" s="28" t="str">
        <f t="shared" ca="1" si="603"/>
        <v/>
      </c>
      <c r="Q2354" s="20" t="str">
        <f ca="1">IF(O2354="","",SUM($P$4:$P2354))</f>
        <v/>
      </c>
      <c r="R2354" s="28" t="e">
        <f t="shared" si="607"/>
        <v>#N/A</v>
      </c>
      <c r="S2354" s="77">
        <f ca="1">SUM(L$4:L2354)</f>
        <v>2.0942968194393936</v>
      </c>
      <c r="T2354" s="80">
        <f t="shared" ca="1" si="604"/>
        <v>1</v>
      </c>
      <c r="U2354" s="80" t="e">
        <f t="shared" ca="1" si="605"/>
        <v>#N/A</v>
      </c>
      <c r="V2354" s="2"/>
      <c r="W2354" s="2"/>
      <c r="X2354" s="2"/>
      <c r="Y2354" s="2"/>
      <c r="AB2354" s="6"/>
      <c r="AC2354" s="6"/>
    </row>
    <row r="2355" spans="1:29">
      <c r="A2355" s="74">
        <v>2.4216039268698299</v>
      </c>
      <c r="B2355" s="74">
        <v>29397</v>
      </c>
      <c r="C2355" s="35">
        <v>0</v>
      </c>
      <c r="D2355" s="35">
        <f t="shared" ca="1" si="595"/>
        <v>26</v>
      </c>
      <c r="E2355" s="35">
        <f t="shared" ca="1" si="596"/>
        <v>8.2740958548173696E-4</v>
      </c>
      <c r="F2355" s="35">
        <f ca="1">E2355*'Input Sheet'!$D$2/SUM(OFFSET($E$4,0,0,'Input Sheet'!$D$2))</f>
        <v>0.38590326581232098</v>
      </c>
      <c r="G2355" s="35" t="str">
        <f t="shared" si="597"/>
        <v/>
      </c>
      <c r="H2355" s="35" t="str">
        <f t="shared" si="598"/>
        <v/>
      </c>
      <c r="J2355" s="19">
        <v>2352</v>
      </c>
      <c r="K2355" s="30" t="str">
        <f t="shared" si="599"/>
        <v/>
      </c>
      <c r="L2355" s="77" t="str">
        <f t="shared" si="600"/>
        <v/>
      </c>
      <c r="M2355" s="27" t="str">
        <f t="shared" si="606"/>
        <v/>
      </c>
      <c r="N2355" s="22" t="str">
        <f t="shared" si="601"/>
        <v/>
      </c>
      <c r="O2355" s="28" t="str">
        <f t="shared" ca="1" si="602"/>
        <v/>
      </c>
      <c r="P2355" s="28" t="str">
        <f t="shared" ca="1" si="603"/>
        <v/>
      </c>
      <c r="Q2355" s="20" t="str">
        <f ca="1">IF(O2355="","",SUM($P$4:$P2355))</f>
        <v/>
      </c>
      <c r="R2355" s="28" t="e">
        <f t="shared" si="607"/>
        <v>#N/A</v>
      </c>
      <c r="S2355" s="77">
        <f ca="1">SUM(L$4:L2355)</f>
        <v>2.0942968194393936</v>
      </c>
      <c r="T2355" s="80">
        <f t="shared" ca="1" si="604"/>
        <v>1</v>
      </c>
      <c r="U2355" s="80" t="e">
        <f t="shared" ca="1" si="605"/>
        <v>#N/A</v>
      </c>
      <c r="V2355" s="2"/>
      <c r="W2355" s="2"/>
      <c r="X2355" s="2"/>
      <c r="Y2355" s="2"/>
      <c r="AB2355" s="6"/>
      <c r="AC2355" s="6"/>
    </row>
    <row r="2356" spans="1:29">
      <c r="A2356" s="74">
        <v>2.13987908640124</v>
      </c>
      <c r="B2356" s="74">
        <v>29402</v>
      </c>
      <c r="C2356" s="35">
        <v>0</v>
      </c>
      <c r="D2356" s="35">
        <f t="shared" ca="1" si="595"/>
        <v>20</v>
      </c>
      <c r="E2356" s="35">
        <f t="shared" ca="1" si="596"/>
        <v>9.9047570816791861E-4</v>
      </c>
      <c r="F2356" s="35">
        <f ca="1">E2356*'Input Sheet'!$D$2/SUM(OFFSET($E$4,0,0,'Input Sheet'!$D$2))</f>
        <v>0.46195719411109953</v>
      </c>
      <c r="G2356" s="35" t="str">
        <f t="shared" si="597"/>
        <v/>
      </c>
      <c r="H2356" s="35" t="str">
        <f t="shared" si="598"/>
        <v/>
      </c>
      <c r="J2356" s="19">
        <v>2353</v>
      </c>
      <c r="K2356" s="30" t="str">
        <f t="shared" si="599"/>
        <v/>
      </c>
      <c r="L2356" s="77" t="str">
        <f t="shared" si="600"/>
        <v/>
      </c>
      <c r="M2356" s="27" t="str">
        <f t="shared" si="606"/>
        <v/>
      </c>
      <c r="N2356" s="22" t="str">
        <f t="shared" si="601"/>
        <v/>
      </c>
      <c r="O2356" s="28" t="str">
        <f t="shared" ca="1" si="602"/>
        <v/>
      </c>
      <c r="P2356" s="28" t="str">
        <f t="shared" ca="1" si="603"/>
        <v/>
      </c>
      <c r="Q2356" s="20" t="str">
        <f ca="1">IF(O2356="","",SUM($P$4:$P2356))</f>
        <v/>
      </c>
      <c r="R2356" s="28" t="e">
        <f t="shared" si="607"/>
        <v>#N/A</v>
      </c>
      <c r="S2356" s="77">
        <f ca="1">SUM(L$4:L2356)</f>
        <v>2.0942968194393936</v>
      </c>
      <c r="T2356" s="80">
        <f t="shared" ca="1" si="604"/>
        <v>1</v>
      </c>
      <c r="U2356" s="80" t="e">
        <f t="shared" ca="1" si="605"/>
        <v>#N/A</v>
      </c>
      <c r="V2356" s="2"/>
      <c r="W2356" s="2"/>
      <c r="X2356" s="2"/>
      <c r="Y2356" s="2"/>
      <c r="AB2356" s="6"/>
      <c r="AC2356" s="6"/>
    </row>
    <row r="2357" spans="1:29">
      <c r="A2357" s="74">
        <v>1.9590413923210901</v>
      </c>
      <c r="B2357" s="74">
        <v>29403</v>
      </c>
      <c r="C2357" s="35">
        <v>0</v>
      </c>
      <c r="D2357" s="35">
        <f t="shared" ca="1" si="595"/>
        <v>17</v>
      </c>
      <c r="E2357" s="35">
        <f t="shared" ca="1" si="596"/>
        <v>1.8846551669306228E-3</v>
      </c>
      <c r="F2357" s="35">
        <f ca="1">E2357*'Input Sheet'!$D$2/SUM(OFFSET($E$4,0,0,'Input Sheet'!$D$2))</f>
        <v>0.8790018832391755</v>
      </c>
      <c r="G2357" s="35" t="str">
        <f t="shared" si="597"/>
        <v/>
      </c>
      <c r="H2357" s="35" t="str">
        <f t="shared" si="598"/>
        <v/>
      </c>
      <c r="J2357" s="19">
        <v>2354</v>
      </c>
      <c r="K2357" s="30" t="str">
        <f t="shared" si="599"/>
        <v/>
      </c>
      <c r="L2357" s="77" t="str">
        <f t="shared" si="600"/>
        <v/>
      </c>
      <c r="M2357" s="27" t="str">
        <f t="shared" si="606"/>
        <v/>
      </c>
      <c r="N2357" s="22" t="str">
        <f t="shared" si="601"/>
        <v/>
      </c>
      <c r="O2357" s="28" t="str">
        <f t="shared" ca="1" si="602"/>
        <v/>
      </c>
      <c r="P2357" s="28" t="str">
        <f t="shared" ca="1" si="603"/>
        <v/>
      </c>
      <c r="Q2357" s="20" t="str">
        <f ca="1">IF(O2357="","",SUM($P$4:$P2357))</f>
        <v/>
      </c>
      <c r="R2357" s="28" t="e">
        <f t="shared" si="607"/>
        <v>#N/A</v>
      </c>
      <c r="S2357" s="77">
        <f ca="1">SUM(L$4:L2357)</f>
        <v>2.0942968194393936</v>
      </c>
      <c r="T2357" s="80">
        <f t="shared" ca="1" si="604"/>
        <v>1</v>
      </c>
      <c r="U2357" s="80" t="e">
        <f t="shared" ca="1" si="605"/>
        <v>#N/A</v>
      </c>
      <c r="V2357" s="2"/>
      <c r="W2357" s="2"/>
      <c r="X2357" s="2"/>
      <c r="Y2357" s="2"/>
      <c r="AB2357" s="6"/>
      <c r="AC2357" s="6"/>
    </row>
    <row r="2358" spans="1:29">
      <c r="A2358" s="74">
        <v>2.0791812460476198</v>
      </c>
      <c r="B2358" s="74">
        <v>29447</v>
      </c>
      <c r="C2358" s="35">
        <v>0.11864406779661001</v>
      </c>
      <c r="D2358" s="35">
        <f t="shared" ca="1" si="595"/>
        <v>19</v>
      </c>
      <c r="E2358" s="35">
        <f t="shared" ca="1" si="596"/>
        <v>1.0051494223629991E-3</v>
      </c>
      <c r="F2358" s="35">
        <f ca="1">E2358*'Input Sheet'!$D$2/SUM(OFFSET($E$4,0,0,'Input Sheet'!$D$2))</f>
        <v>0.46880100439422701</v>
      </c>
      <c r="G2358" s="35">
        <f t="shared" si="597"/>
        <v>2.0791812460476198</v>
      </c>
      <c r="H2358" s="35">
        <f t="shared" si="598"/>
        <v>5</v>
      </c>
      <c r="J2358" s="19">
        <v>2355</v>
      </c>
      <c r="K2358" s="30" t="str">
        <f t="shared" si="599"/>
        <v/>
      </c>
      <c r="L2358" s="77" t="str">
        <f t="shared" si="600"/>
        <v/>
      </c>
      <c r="M2358" s="27" t="str">
        <f t="shared" si="606"/>
        <v/>
      </c>
      <c r="N2358" s="22" t="str">
        <f t="shared" si="601"/>
        <v/>
      </c>
      <c r="O2358" s="28" t="str">
        <f t="shared" ca="1" si="602"/>
        <v/>
      </c>
      <c r="P2358" s="28" t="str">
        <f t="shared" ca="1" si="603"/>
        <v/>
      </c>
      <c r="Q2358" s="20" t="str">
        <f ca="1">IF(O2358="","",SUM($P$4:$P2358))</f>
        <v/>
      </c>
      <c r="R2358" s="28" t="e">
        <f t="shared" si="607"/>
        <v>#N/A</v>
      </c>
      <c r="S2358" s="77">
        <f ca="1">SUM(L$4:L2358)</f>
        <v>2.0942968194393936</v>
      </c>
      <c r="T2358" s="80">
        <f t="shared" ca="1" si="604"/>
        <v>1</v>
      </c>
      <c r="U2358" s="80" t="e">
        <f t="shared" ca="1" si="605"/>
        <v>#N/A</v>
      </c>
      <c r="V2358" s="2"/>
      <c r="W2358" s="2"/>
      <c r="X2358" s="2"/>
      <c r="Y2358" s="2"/>
      <c r="AB2358" s="6"/>
      <c r="AC2358" s="6"/>
    </row>
    <row r="2359" spans="1:29">
      <c r="A2359" s="74">
        <v>2.0791812460476198</v>
      </c>
      <c r="B2359" s="74">
        <v>29448</v>
      </c>
      <c r="C2359" s="35">
        <v>0.190697674418605</v>
      </c>
      <c r="D2359" s="35">
        <f t="shared" ca="1" si="595"/>
        <v>19</v>
      </c>
      <c r="E2359" s="35">
        <f t="shared" ca="1" si="596"/>
        <v>1.0051494223629991E-3</v>
      </c>
      <c r="F2359" s="35">
        <f ca="1">E2359*'Input Sheet'!$D$2/SUM(OFFSET($E$4,0,0,'Input Sheet'!$D$2))</f>
        <v>0.46880100439422701</v>
      </c>
      <c r="G2359" s="35">
        <f t="shared" si="597"/>
        <v>2.0791812460476198</v>
      </c>
      <c r="H2359" s="35">
        <f t="shared" si="598"/>
        <v>5</v>
      </c>
      <c r="J2359" s="19">
        <v>2356</v>
      </c>
      <c r="K2359" s="30" t="str">
        <f t="shared" si="599"/>
        <v/>
      </c>
      <c r="L2359" s="77" t="str">
        <f t="shared" si="600"/>
        <v/>
      </c>
      <c r="M2359" s="27" t="str">
        <f t="shared" si="606"/>
        <v/>
      </c>
      <c r="N2359" s="22" t="str">
        <f t="shared" si="601"/>
        <v/>
      </c>
      <c r="O2359" s="28" t="str">
        <f t="shared" ca="1" si="602"/>
        <v/>
      </c>
      <c r="P2359" s="28" t="str">
        <f t="shared" ca="1" si="603"/>
        <v/>
      </c>
      <c r="Q2359" s="20" t="str">
        <f ca="1">IF(O2359="","",SUM($P$4:$P2359))</f>
        <v/>
      </c>
      <c r="R2359" s="28" t="e">
        <f t="shared" si="607"/>
        <v>#N/A</v>
      </c>
      <c r="S2359" s="77">
        <f ca="1">SUM(L$4:L2359)</f>
        <v>2.0942968194393936</v>
      </c>
      <c r="T2359" s="80">
        <f t="shared" ca="1" si="604"/>
        <v>1</v>
      </c>
      <c r="U2359" s="80" t="e">
        <f t="shared" ca="1" si="605"/>
        <v>#N/A</v>
      </c>
      <c r="V2359" s="2"/>
      <c r="W2359" s="2"/>
      <c r="X2359" s="2"/>
      <c r="Y2359" s="2"/>
      <c r="AB2359" s="6"/>
      <c r="AC2359" s="6"/>
    </row>
    <row r="2360" spans="1:29">
      <c r="A2360" s="74">
        <v>2.51454775266029</v>
      </c>
      <c r="B2360" s="74">
        <v>29462</v>
      </c>
      <c r="C2360" s="35">
        <v>0</v>
      </c>
      <c r="D2360" s="35">
        <f t="shared" ca="1" si="595"/>
        <v>28</v>
      </c>
      <c r="E2360" s="35">
        <f t="shared" ca="1" si="596"/>
        <v>1.1799580175565639E-3</v>
      </c>
      <c r="F2360" s="35">
        <f ca="1">E2360*'Input Sheet'!$D$2/SUM(OFFSET($E$4,0,0,'Input Sheet'!$D$2))</f>
        <v>0.55033161385409246</v>
      </c>
      <c r="G2360" s="35" t="str">
        <f t="shared" si="597"/>
        <v/>
      </c>
      <c r="H2360" s="35" t="str">
        <f t="shared" si="598"/>
        <v/>
      </c>
      <c r="J2360" s="19">
        <v>2357</v>
      </c>
      <c r="K2360" s="30" t="str">
        <f t="shared" si="599"/>
        <v/>
      </c>
      <c r="L2360" s="77" t="str">
        <f t="shared" si="600"/>
        <v/>
      </c>
      <c r="M2360" s="27" t="str">
        <f t="shared" si="606"/>
        <v/>
      </c>
      <c r="N2360" s="22" t="str">
        <f t="shared" si="601"/>
        <v/>
      </c>
      <c r="O2360" s="28" t="str">
        <f t="shared" ca="1" si="602"/>
        <v/>
      </c>
      <c r="P2360" s="28" t="str">
        <f t="shared" ca="1" si="603"/>
        <v/>
      </c>
      <c r="Q2360" s="20" t="str">
        <f ca="1">IF(O2360="","",SUM($P$4:$P2360))</f>
        <v/>
      </c>
      <c r="R2360" s="28" t="e">
        <f t="shared" si="607"/>
        <v>#N/A</v>
      </c>
      <c r="S2360" s="77">
        <f ca="1">SUM(L$4:L2360)</f>
        <v>2.0942968194393936</v>
      </c>
      <c r="T2360" s="80">
        <f t="shared" ca="1" si="604"/>
        <v>1</v>
      </c>
      <c r="U2360" s="80" t="e">
        <f t="shared" ca="1" si="605"/>
        <v>#N/A</v>
      </c>
      <c r="V2360" s="2"/>
      <c r="W2360" s="2"/>
      <c r="X2360" s="2"/>
      <c r="Y2360" s="2"/>
      <c r="AB2360" s="6"/>
      <c r="AC2360" s="6"/>
    </row>
    <row r="2361" spans="1:29">
      <c r="A2361" s="74">
        <v>2.3979400086720402</v>
      </c>
      <c r="B2361" s="74">
        <v>29463</v>
      </c>
      <c r="C2361" s="35">
        <v>0</v>
      </c>
      <c r="D2361" s="35">
        <f t="shared" ca="1" si="595"/>
        <v>26</v>
      </c>
      <c r="E2361" s="35">
        <f t="shared" ca="1" si="596"/>
        <v>8.2740958548173696E-4</v>
      </c>
      <c r="F2361" s="35">
        <f ca="1">E2361*'Input Sheet'!$D$2/SUM(OFFSET($E$4,0,0,'Input Sheet'!$D$2))</f>
        <v>0.38590326581232098</v>
      </c>
      <c r="G2361" s="35" t="str">
        <f t="shared" si="597"/>
        <v/>
      </c>
      <c r="H2361" s="35" t="str">
        <f t="shared" si="598"/>
        <v/>
      </c>
      <c r="J2361" s="19">
        <v>2358</v>
      </c>
      <c r="K2361" s="30" t="str">
        <f t="shared" si="599"/>
        <v/>
      </c>
      <c r="L2361" s="77" t="str">
        <f t="shared" si="600"/>
        <v/>
      </c>
      <c r="M2361" s="27" t="str">
        <f t="shared" si="606"/>
        <v/>
      </c>
      <c r="N2361" s="22" t="str">
        <f t="shared" si="601"/>
        <v/>
      </c>
      <c r="O2361" s="28" t="str">
        <f t="shared" ca="1" si="602"/>
        <v/>
      </c>
      <c r="P2361" s="28" t="str">
        <f t="shared" ca="1" si="603"/>
        <v/>
      </c>
      <c r="Q2361" s="20" t="str">
        <f ca="1">IF(O2361="","",SUM($P$4:$P2361))</f>
        <v/>
      </c>
      <c r="R2361" s="28" t="e">
        <f t="shared" si="607"/>
        <v>#N/A</v>
      </c>
      <c r="S2361" s="77">
        <f ca="1">SUM(L$4:L2361)</f>
        <v>2.0942968194393936</v>
      </c>
      <c r="T2361" s="80">
        <f t="shared" ca="1" si="604"/>
        <v>1</v>
      </c>
      <c r="U2361" s="80" t="e">
        <f t="shared" ca="1" si="605"/>
        <v>#N/A</v>
      </c>
      <c r="V2361" s="2"/>
      <c r="W2361" s="2"/>
      <c r="X2361" s="2"/>
      <c r="Y2361" s="2"/>
      <c r="AB2361" s="6"/>
      <c r="AC2361" s="6"/>
    </row>
    <row r="2362" spans="1:29">
      <c r="A2362" s="74">
        <v>2.2764618041732398</v>
      </c>
      <c r="B2362" s="74">
        <v>29478</v>
      </c>
      <c r="C2362" s="35">
        <v>1.5444015444015399E-2</v>
      </c>
      <c r="D2362" s="35">
        <f t="shared" ca="1" si="595"/>
        <v>23</v>
      </c>
      <c r="E2362" s="35">
        <f t="shared" ca="1" si="596"/>
        <v>6.587144272767226E-4</v>
      </c>
      <c r="F2362" s="35">
        <f ca="1">E2362*'Input Sheet'!$D$2/SUM(OFFSET($E$4,0,0,'Input Sheet'!$D$2))</f>
        <v>0.30722395919039147</v>
      </c>
      <c r="G2362" s="35">
        <f t="shared" si="597"/>
        <v>2.2764618041732398</v>
      </c>
      <c r="H2362" s="35">
        <f t="shared" si="598"/>
        <v>5</v>
      </c>
      <c r="J2362" s="19">
        <v>2359</v>
      </c>
      <c r="K2362" s="30" t="str">
        <f t="shared" si="599"/>
        <v/>
      </c>
      <c r="L2362" s="77" t="str">
        <f t="shared" si="600"/>
        <v/>
      </c>
      <c r="M2362" s="27" t="str">
        <f t="shared" si="606"/>
        <v/>
      </c>
      <c r="N2362" s="22" t="str">
        <f t="shared" si="601"/>
        <v/>
      </c>
      <c r="O2362" s="28" t="str">
        <f t="shared" ca="1" si="602"/>
        <v/>
      </c>
      <c r="P2362" s="28" t="str">
        <f t="shared" ca="1" si="603"/>
        <v/>
      </c>
      <c r="Q2362" s="20" t="str">
        <f ca="1">IF(O2362="","",SUM($P$4:$P2362))</f>
        <v/>
      </c>
      <c r="R2362" s="28" t="e">
        <f t="shared" si="607"/>
        <v>#N/A</v>
      </c>
      <c r="S2362" s="77">
        <f ca="1">SUM(L$4:L2362)</f>
        <v>2.0942968194393936</v>
      </c>
      <c r="T2362" s="80">
        <f t="shared" ca="1" si="604"/>
        <v>1</v>
      </c>
      <c r="U2362" s="80" t="e">
        <f t="shared" ca="1" si="605"/>
        <v>#N/A</v>
      </c>
      <c r="V2362" s="2"/>
      <c r="W2362" s="2"/>
      <c r="X2362" s="2"/>
      <c r="Y2362" s="2"/>
      <c r="AB2362" s="6"/>
      <c r="AC2362" s="6"/>
    </row>
    <row r="2363" spans="1:29">
      <c r="A2363" s="74">
        <v>2.4345689040342</v>
      </c>
      <c r="B2363" s="74">
        <v>29482</v>
      </c>
      <c r="C2363" s="35">
        <v>0</v>
      </c>
      <c r="D2363" s="35">
        <f t="shared" ca="1" si="595"/>
        <v>26</v>
      </c>
      <c r="E2363" s="35">
        <f t="shared" ca="1" si="596"/>
        <v>8.2740958548173696E-4</v>
      </c>
      <c r="F2363" s="35">
        <f ca="1">E2363*'Input Sheet'!$D$2/SUM(OFFSET($E$4,0,0,'Input Sheet'!$D$2))</f>
        <v>0.38590326581232098</v>
      </c>
      <c r="G2363" s="35" t="str">
        <f t="shared" si="597"/>
        <v/>
      </c>
      <c r="H2363" s="35" t="str">
        <f t="shared" si="598"/>
        <v/>
      </c>
      <c r="J2363" s="19">
        <v>2360</v>
      </c>
      <c r="K2363" s="30" t="str">
        <f t="shared" si="599"/>
        <v/>
      </c>
      <c r="L2363" s="77" t="str">
        <f t="shared" si="600"/>
        <v/>
      </c>
      <c r="M2363" s="27" t="str">
        <f t="shared" si="606"/>
        <v/>
      </c>
      <c r="N2363" s="22" t="str">
        <f t="shared" si="601"/>
        <v/>
      </c>
      <c r="O2363" s="28" t="str">
        <f t="shared" ca="1" si="602"/>
        <v/>
      </c>
      <c r="P2363" s="28" t="str">
        <f t="shared" ca="1" si="603"/>
        <v/>
      </c>
      <c r="Q2363" s="20" t="str">
        <f ca="1">IF(O2363="","",SUM($P$4:$P2363))</f>
        <v/>
      </c>
      <c r="R2363" s="28" t="e">
        <f t="shared" si="607"/>
        <v>#N/A</v>
      </c>
      <c r="S2363" s="77">
        <f ca="1">SUM(L$4:L2363)</f>
        <v>2.0942968194393936</v>
      </c>
      <c r="T2363" s="80">
        <f t="shared" ca="1" si="604"/>
        <v>1</v>
      </c>
      <c r="U2363" s="80" t="e">
        <f t="shared" ca="1" si="605"/>
        <v>#N/A</v>
      </c>
      <c r="V2363" s="2"/>
      <c r="W2363" s="2"/>
      <c r="X2363" s="2"/>
      <c r="Y2363" s="2"/>
      <c r="AB2363" s="6"/>
      <c r="AC2363" s="6"/>
    </row>
    <row r="2364" spans="1:29">
      <c r="A2364" s="74">
        <v>2.3598354823398902</v>
      </c>
      <c r="B2364" s="74">
        <v>29483</v>
      </c>
      <c r="C2364" s="35">
        <v>0</v>
      </c>
      <c r="D2364" s="35">
        <f t="shared" ca="1" si="595"/>
        <v>25</v>
      </c>
      <c r="E2364" s="35">
        <f t="shared" ca="1" si="596"/>
        <v>7.2564263111767296E-4</v>
      </c>
      <c r="F2364" s="35">
        <f ca="1">E2364*'Input Sheet'!$D$2/SUM(OFFSET($E$4,0,0,'Input Sheet'!$D$2))</f>
        <v>0.33843922777123336</v>
      </c>
      <c r="G2364" s="35" t="str">
        <f t="shared" si="597"/>
        <v/>
      </c>
      <c r="H2364" s="35" t="str">
        <f t="shared" si="598"/>
        <v/>
      </c>
      <c r="J2364" s="19">
        <v>2361</v>
      </c>
      <c r="K2364" s="30" t="str">
        <f t="shared" si="599"/>
        <v/>
      </c>
      <c r="L2364" s="77" t="str">
        <f t="shared" si="600"/>
        <v/>
      </c>
      <c r="M2364" s="27" t="str">
        <f t="shared" si="606"/>
        <v/>
      </c>
      <c r="N2364" s="22" t="str">
        <f t="shared" si="601"/>
        <v/>
      </c>
      <c r="O2364" s="28" t="str">
        <f t="shared" ca="1" si="602"/>
        <v/>
      </c>
      <c r="P2364" s="28" t="str">
        <f t="shared" ca="1" si="603"/>
        <v/>
      </c>
      <c r="Q2364" s="20" t="str">
        <f ca="1">IF(O2364="","",SUM($P$4:$P2364))</f>
        <v/>
      </c>
      <c r="R2364" s="28" t="e">
        <f t="shared" si="607"/>
        <v>#N/A</v>
      </c>
      <c r="S2364" s="77">
        <f ca="1">SUM(L$4:L2364)</f>
        <v>2.0942968194393936</v>
      </c>
      <c r="T2364" s="80">
        <f t="shared" ca="1" si="604"/>
        <v>1</v>
      </c>
      <c r="U2364" s="80" t="e">
        <f t="shared" ca="1" si="605"/>
        <v>#N/A</v>
      </c>
      <c r="V2364" s="2"/>
      <c r="W2364" s="2"/>
      <c r="X2364" s="2"/>
      <c r="Y2364" s="2"/>
      <c r="AB2364" s="6"/>
      <c r="AC2364" s="6"/>
    </row>
    <row r="2365" spans="1:29">
      <c r="A2365" s="74">
        <v>2.4132997640812501</v>
      </c>
      <c r="B2365" s="74">
        <v>29486</v>
      </c>
      <c r="C2365" s="35">
        <v>4.2194092827004199E-3</v>
      </c>
      <c r="D2365" s="35">
        <f t="shared" ca="1" si="595"/>
        <v>26</v>
      </c>
      <c r="E2365" s="35">
        <f t="shared" ca="1" si="596"/>
        <v>8.2740958548173696E-4</v>
      </c>
      <c r="F2365" s="35">
        <f ca="1">E2365*'Input Sheet'!$D$2/SUM(OFFSET($E$4,0,0,'Input Sheet'!$D$2))</f>
        <v>0.38590326581232098</v>
      </c>
      <c r="G2365" s="35">
        <f t="shared" si="597"/>
        <v>2.4132997640812501</v>
      </c>
      <c r="H2365" s="35">
        <f t="shared" si="598"/>
        <v>4</v>
      </c>
      <c r="J2365" s="19">
        <v>2362</v>
      </c>
      <c r="K2365" s="30" t="str">
        <f t="shared" si="599"/>
        <v/>
      </c>
      <c r="L2365" s="77" t="str">
        <f t="shared" si="600"/>
        <v/>
      </c>
      <c r="M2365" s="27" t="str">
        <f t="shared" si="606"/>
        <v/>
      </c>
      <c r="N2365" s="22" t="str">
        <f t="shared" si="601"/>
        <v/>
      </c>
      <c r="O2365" s="28" t="str">
        <f t="shared" ca="1" si="602"/>
        <v/>
      </c>
      <c r="P2365" s="28" t="str">
        <f t="shared" ca="1" si="603"/>
        <v/>
      </c>
      <c r="Q2365" s="20" t="str">
        <f ca="1">IF(O2365="","",SUM($P$4:$P2365))</f>
        <v/>
      </c>
      <c r="R2365" s="28" t="e">
        <f t="shared" si="607"/>
        <v>#N/A</v>
      </c>
      <c r="S2365" s="77">
        <f ca="1">SUM(L$4:L2365)</f>
        <v>2.0942968194393936</v>
      </c>
      <c r="T2365" s="80">
        <f t="shared" ca="1" si="604"/>
        <v>1</v>
      </c>
      <c r="U2365" s="80" t="e">
        <f t="shared" ca="1" si="605"/>
        <v>#N/A</v>
      </c>
      <c r="V2365" s="2"/>
      <c r="W2365" s="2"/>
      <c r="X2365" s="2"/>
      <c r="Y2365" s="2"/>
      <c r="AB2365" s="6"/>
      <c r="AC2365" s="6"/>
    </row>
    <row r="2366" spans="1:29">
      <c r="A2366" s="74">
        <v>2.2855573090077699</v>
      </c>
      <c r="B2366" s="74">
        <v>29487</v>
      </c>
      <c r="C2366" s="35">
        <v>0</v>
      </c>
      <c r="D2366" s="35">
        <f t="shared" ca="1" si="595"/>
        <v>23</v>
      </c>
      <c r="E2366" s="35">
        <f t="shared" ca="1" si="596"/>
        <v>6.587144272767226E-4</v>
      </c>
      <c r="F2366" s="35">
        <f ca="1">E2366*'Input Sheet'!$D$2/SUM(OFFSET($E$4,0,0,'Input Sheet'!$D$2))</f>
        <v>0.30722395919039147</v>
      </c>
      <c r="G2366" s="35" t="str">
        <f t="shared" si="597"/>
        <v/>
      </c>
      <c r="H2366" s="35" t="str">
        <f t="shared" si="598"/>
        <v/>
      </c>
      <c r="J2366" s="19">
        <v>2363</v>
      </c>
      <c r="K2366" s="30" t="str">
        <f t="shared" si="599"/>
        <v/>
      </c>
      <c r="L2366" s="77" t="str">
        <f t="shared" si="600"/>
        <v/>
      </c>
      <c r="M2366" s="27" t="str">
        <f t="shared" si="606"/>
        <v/>
      </c>
      <c r="N2366" s="22" t="str">
        <f t="shared" si="601"/>
        <v/>
      </c>
      <c r="O2366" s="28" t="str">
        <f t="shared" ca="1" si="602"/>
        <v/>
      </c>
      <c r="P2366" s="28" t="str">
        <f t="shared" ca="1" si="603"/>
        <v/>
      </c>
      <c r="Q2366" s="20" t="str">
        <f ca="1">IF(O2366="","",SUM($P$4:$P2366))</f>
        <v/>
      </c>
      <c r="R2366" s="28" t="e">
        <f t="shared" si="607"/>
        <v>#N/A</v>
      </c>
      <c r="S2366" s="77">
        <f ca="1">SUM(L$4:L2366)</f>
        <v>2.0942968194393936</v>
      </c>
      <c r="T2366" s="80">
        <f t="shared" ca="1" si="604"/>
        <v>1</v>
      </c>
      <c r="U2366" s="80" t="e">
        <f t="shared" ca="1" si="605"/>
        <v>#N/A</v>
      </c>
      <c r="V2366" s="2"/>
      <c r="W2366" s="2"/>
      <c r="X2366" s="2"/>
      <c r="Y2366" s="2"/>
      <c r="AB2366" s="6"/>
      <c r="AC2366" s="6"/>
    </row>
    <row r="2367" spans="1:29">
      <c r="A2367" s="74">
        <v>2.6374897295125099</v>
      </c>
      <c r="B2367" s="74">
        <v>29490</v>
      </c>
      <c r="C2367" s="35">
        <v>0</v>
      </c>
      <c r="D2367" s="35">
        <f t="shared" ca="1" si="595"/>
        <v>31</v>
      </c>
      <c r="E2367" s="35">
        <f t="shared" ca="1" si="596"/>
        <v>1.2923349716095702E-3</v>
      </c>
      <c r="F2367" s="35">
        <f ca="1">E2367*'Input Sheet'!$D$2/SUM(OFFSET($E$4,0,0,'Input Sheet'!$D$2))</f>
        <v>0.60274414850686331</v>
      </c>
      <c r="G2367" s="35" t="str">
        <f t="shared" si="597"/>
        <v/>
      </c>
      <c r="H2367" s="35" t="str">
        <f t="shared" si="598"/>
        <v/>
      </c>
      <c r="J2367" s="19">
        <v>2364</v>
      </c>
      <c r="K2367" s="30" t="str">
        <f t="shared" si="599"/>
        <v/>
      </c>
      <c r="L2367" s="77" t="str">
        <f t="shared" si="600"/>
        <v/>
      </c>
      <c r="M2367" s="27" t="str">
        <f t="shared" si="606"/>
        <v/>
      </c>
      <c r="N2367" s="22" t="str">
        <f t="shared" si="601"/>
        <v/>
      </c>
      <c r="O2367" s="28" t="str">
        <f t="shared" ca="1" si="602"/>
        <v/>
      </c>
      <c r="P2367" s="28" t="str">
        <f t="shared" ca="1" si="603"/>
        <v/>
      </c>
      <c r="Q2367" s="20" t="str">
        <f ca="1">IF(O2367="","",SUM($P$4:$P2367))</f>
        <v/>
      </c>
      <c r="R2367" s="28" t="e">
        <f t="shared" si="607"/>
        <v>#N/A</v>
      </c>
      <c r="S2367" s="77">
        <f ca="1">SUM(L$4:L2367)</f>
        <v>2.0942968194393936</v>
      </c>
      <c r="T2367" s="80">
        <f t="shared" ca="1" si="604"/>
        <v>1</v>
      </c>
      <c r="U2367" s="80" t="e">
        <f t="shared" ca="1" si="605"/>
        <v>#N/A</v>
      </c>
      <c r="V2367" s="2"/>
      <c r="W2367" s="2"/>
      <c r="X2367" s="2"/>
      <c r="Y2367" s="2"/>
      <c r="AB2367" s="6"/>
      <c r="AC2367" s="6"/>
    </row>
    <row r="2368" spans="1:29">
      <c r="A2368" s="74">
        <v>3.3967222785037698</v>
      </c>
      <c r="B2368" s="74">
        <v>29497</v>
      </c>
      <c r="C2368" s="35">
        <v>0</v>
      </c>
      <c r="D2368" s="35">
        <f t="shared" ca="1" si="595"/>
        <v>47</v>
      </c>
      <c r="E2368" s="35">
        <f t="shared" ca="1" si="596"/>
        <v>1.1307931001583737E-2</v>
      </c>
      <c r="F2368" s="35">
        <f ca="1">E2368*'Input Sheet'!$D$2/SUM(OFFSET($E$4,0,0,'Input Sheet'!$D$2))</f>
        <v>5.2740112994350534</v>
      </c>
      <c r="G2368" s="35" t="str">
        <f t="shared" si="597"/>
        <v/>
      </c>
      <c r="H2368" s="35" t="str">
        <f t="shared" si="598"/>
        <v/>
      </c>
      <c r="J2368" s="19">
        <v>2365</v>
      </c>
      <c r="K2368" s="30" t="str">
        <f t="shared" si="599"/>
        <v/>
      </c>
      <c r="L2368" s="77" t="str">
        <f t="shared" si="600"/>
        <v/>
      </c>
      <c r="M2368" s="27" t="str">
        <f t="shared" si="606"/>
        <v/>
      </c>
      <c r="N2368" s="22" t="str">
        <f t="shared" si="601"/>
        <v/>
      </c>
      <c r="O2368" s="28" t="str">
        <f t="shared" ca="1" si="602"/>
        <v/>
      </c>
      <c r="P2368" s="28" t="str">
        <f t="shared" ca="1" si="603"/>
        <v/>
      </c>
      <c r="Q2368" s="20" t="str">
        <f ca="1">IF(O2368="","",SUM($P$4:$P2368))</f>
        <v/>
      </c>
      <c r="R2368" s="28" t="e">
        <f t="shared" si="607"/>
        <v>#N/A</v>
      </c>
      <c r="S2368" s="77">
        <f ca="1">SUM(L$4:L2368)</f>
        <v>2.0942968194393936</v>
      </c>
      <c r="T2368" s="80">
        <f t="shared" ca="1" si="604"/>
        <v>1</v>
      </c>
      <c r="U2368" s="80" t="e">
        <f t="shared" ca="1" si="605"/>
        <v>#N/A</v>
      </c>
      <c r="V2368" s="2"/>
      <c r="W2368" s="2"/>
      <c r="X2368" s="2"/>
      <c r="Y2368" s="2"/>
      <c r="AB2368" s="6"/>
      <c r="AC2368" s="6"/>
    </row>
    <row r="2369" spans="1:29">
      <c r="A2369" s="74">
        <v>2.9339931638312402</v>
      </c>
      <c r="B2369" s="74">
        <v>29498</v>
      </c>
      <c r="C2369" s="35">
        <v>0</v>
      </c>
      <c r="D2369" s="35">
        <f t="shared" ca="1" si="595"/>
        <v>37</v>
      </c>
      <c r="E2369" s="35">
        <f t="shared" ca="1" si="596"/>
        <v>1.8337185407973631E-3</v>
      </c>
      <c r="F2369" s="35">
        <f ca="1">E2369*'Input Sheet'!$D$2/SUM(OFFSET($E$4,0,0,'Input Sheet'!$D$2))</f>
        <v>0.85524507558406282</v>
      </c>
      <c r="G2369" s="35" t="str">
        <f t="shared" si="597"/>
        <v/>
      </c>
      <c r="H2369" s="35" t="str">
        <f t="shared" si="598"/>
        <v/>
      </c>
      <c r="J2369" s="19">
        <v>2366</v>
      </c>
      <c r="K2369" s="30" t="str">
        <f t="shared" si="599"/>
        <v/>
      </c>
      <c r="L2369" s="77" t="str">
        <f t="shared" si="600"/>
        <v/>
      </c>
      <c r="M2369" s="27" t="str">
        <f t="shared" si="606"/>
        <v/>
      </c>
      <c r="N2369" s="22" t="str">
        <f t="shared" si="601"/>
        <v/>
      </c>
      <c r="O2369" s="28" t="str">
        <f t="shared" ca="1" si="602"/>
        <v/>
      </c>
      <c r="P2369" s="28" t="str">
        <f t="shared" ca="1" si="603"/>
        <v/>
      </c>
      <c r="Q2369" s="20" t="str">
        <f ca="1">IF(O2369="","",SUM($P$4:$P2369))</f>
        <v/>
      </c>
      <c r="R2369" s="28" t="e">
        <f t="shared" si="607"/>
        <v>#N/A</v>
      </c>
      <c r="S2369" s="77">
        <f ca="1">SUM(L$4:L2369)</f>
        <v>2.0942968194393936</v>
      </c>
      <c r="T2369" s="80">
        <f t="shared" ca="1" si="604"/>
        <v>1</v>
      </c>
      <c r="U2369" s="80" t="e">
        <f t="shared" ca="1" si="605"/>
        <v>#N/A</v>
      </c>
      <c r="V2369" s="2"/>
      <c r="W2369" s="2"/>
      <c r="X2369" s="2"/>
      <c r="Y2369" s="2"/>
      <c r="AB2369" s="6"/>
      <c r="AC2369" s="6"/>
    </row>
    <row r="2370" spans="1:29">
      <c r="A2370" s="74">
        <v>2.6901960800285099</v>
      </c>
      <c r="B2370" s="74">
        <v>29522</v>
      </c>
      <c r="C2370" s="35">
        <v>0</v>
      </c>
      <c r="D2370" s="35">
        <f t="shared" ca="1" si="595"/>
        <v>32</v>
      </c>
      <c r="E2370" s="35">
        <f t="shared" ca="1" si="596"/>
        <v>9.4891728684618783E-4</v>
      </c>
      <c r="F2370" s="35">
        <f ca="1">E2370*'Input Sheet'!$D$2/SUM(OFFSET($E$4,0,0,'Input Sheet'!$D$2))</f>
        <v>0.44257437477776673</v>
      </c>
      <c r="G2370" s="35" t="str">
        <f t="shared" si="597"/>
        <v/>
      </c>
      <c r="H2370" s="35" t="str">
        <f t="shared" si="598"/>
        <v/>
      </c>
      <c r="J2370" s="19">
        <v>2367</v>
      </c>
      <c r="K2370" s="30" t="str">
        <f t="shared" si="599"/>
        <v/>
      </c>
      <c r="L2370" s="77" t="str">
        <f t="shared" si="600"/>
        <v/>
      </c>
      <c r="M2370" s="27" t="str">
        <f t="shared" si="606"/>
        <v/>
      </c>
      <c r="N2370" s="22" t="str">
        <f t="shared" si="601"/>
        <v/>
      </c>
      <c r="O2370" s="28" t="str">
        <f t="shared" ca="1" si="602"/>
        <v/>
      </c>
      <c r="P2370" s="28" t="str">
        <f t="shared" ca="1" si="603"/>
        <v/>
      </c>
      <c r="Q2370" s="20" t="str">
        <f ca="1">IF(O2370="","",SUM($P$4:$P2370))</f>
        <v/>
      </c>
      <c r="R2370" s="28" t="e">
        <f t="shared" si="607"/>
        <v>#N/A</v>
      </c>
      <c r="S2370" s="77">
        <f ca="1">SUM(L$4:L2370)</f>
        <v>2.0942968194393936</v>
      </c>
      <c r="T2370" s="80">
        <f t="shared" ca="1" si="604"/>
        <v>1</v>
      </c>
      <c r="U2370" s="80" t="e">
        <f t="shared" ca="1" si="605"/>
        <v>#N/A</v>
      </c>
      <c r="V2370" s="2"/>
      <c r="W2370" s="2"/>
      <c r="X2370" s="2"/>
      <c r="Y2370" s="2"/>
      <c r="AB2370" s="6"/>
      <c r="AC2370" s="6"/>
    </row>
    <row r="2371" spans="1:29">
      <c r="A2371" s="74">
        <v>2.4828735836087499</v>
      </c>
      <c r="B2371" s="74">
        <v>29530</v>
      </c>
      <c r="C2371" s="35">
        <v>0</v>
      </c>
      <c r="D2371" s="35">
        <f t="shared" ref="D2371:D2434" ca="1" si="608">IF($A2371=OFFSET($AC$4,NumBins,0), NumBins, INDEX(OFFSET($AB$4,0,0,NumBins+2,2),MATCH($A2371,OFFSET($AC$4,0,0,NumBins+2,1),1)+1,1))</f>
        <v>27</v>
      </c>
      <c r="E2371" s="35">
        <f t="shared" ref="E2371:E2434" ca="1" si="609">INDEX(OFFSET($AB$4,0,0,NumBins+1,5),MATCH($D2371,OFFSET( $AB$4,0,0,NumBins+1,1),0),5)</f>
        <v>8.077093572559813E-4</v>
      </c>
      <c r="F2371" s="35">
        <f ca="1">E2371*'Input Sheet'!$D$2/SUM(OFFSET($E$4,0,0,'Input Sheet'!$D$2))</f>
        <v>0.3767150928167895</v>
      </c>
      <c r="G2371" s="35" t="str">
        <f t="shared" si="597"/>
        <v/>
      </c>
      <c r="H2371" s="35" t="str">
        <f t="shared" si="598"/>
        <v/>
      </c>
      <c r="J2371" s="19">
        <v>2368</v>
      </c>
      <c r="K2371" s="30" t="str">
        <f t="shared" si="599"/>
        <v/>
      </c>
      <c r="L2371" s="77" t="str">
        <f t="shared" si="600"/>
        <v/>
      </c>
      <c r="M2371" s="27" t="str">
        <f t="shared" si="606"/>
        <v/>
      </c>
      <c r="N2371" s="22" t="str">
        <f t="shared" si="601"/>
        <v/>
      </c>
      <c r="O2371" s="28" t="str">
        <f t="shared" ca="1" si="602"/>
        <v/>
      </c>
      <c r="P2371" s="28" t="str">
        <f t="shared" ca="1" si="603"/>
        <v/>
      </c>
      <c r="Q2371" s="20" t="str">
        <f ca="1">IF(O2371="","",SUM($P$4:$P2371))</f>
        <v/>
      </c>
      <c r="R2371" s="28" t="e">
        <f t="shared" si="607"/>
        <v>#N/A</v>
      </c>
      <c r="S2371" s="77">
        <f ca="1">SUM(L$4:L2371)</f>
        <v>2.0942968194393936</v>
      </c>
      <c r="T2371" s="80">
        <f t="shared" ca="1" si="604"/>
        <v>1</v>
      </c>
      <c r="U2371" s="80" t="e">
        <f t="shared" ca="1" si="605"/>
        <v>#N/A</v>
      </c>
      <c r="V2371" s="2"/>
      <c r="W2371" s="2"/>
      <c r="X2371" s="2"/>
      <c r="Y2371" s="2"/>
      <c r="AB2371" s="6"/>
      <c r="AC2371" s="6"/>
    </row>
    <row r="2372" spans="1:29">
      <c r="A2372" s="74">
        <v>2.60530504614111</v>
      </c>
      <c r="B2372" s="74">
        <v>29531</v>
      </c>
      <c r="C2372" s="35">
        <v>0</v>
      </c>
      <c r="D2372" s="35">
        <f t="shared" ca="1" si="608"/>
        <v>30</v>
      </c>
      <c r="E2372" s="35">
        <f t="shared" ca="1" si="609"/>
        <v>1.2681791777477088E-3</v>
      </c>
      <c r="F2372" s="35">
        <f ca="1">E2372*'Input Sheet'!$D$2/SUM(OFFSET($E$4,0,0,'Input Sheet'!$D$2))</f>
        <v>0.59147790274037981</v>
      </c>
      <c r="G2372" s="35" t="str">
        <f t="shared" ref="G2372:G2435" si="610">IF(C2372=0,"",$A2372)</f>
        <v/>
      </c>
      <c r="H2372" s="35" t="str">
        <f t="shared" ref="H2372:H2435" si="611">IF(G2372="", "", COUNTIF($G$4:$G$3738,G2372))</f>
        <v/>
      </c>
      <c r="J2372" s="19">
        <v>2369</v>
      </c>
      <c r="K2372" s="30" t="str">
        <f t="shared" ref="K2372:K2435" si="612">IF(ISERR(SMALL($G$4:$G$3738,$J2372)),"",SMALL($G$4:$G$3738,$J2372))</f>
        <v/>
      </c>
      <c r="L2372" s="77" t="str">
        <f t="shared" ref="L2372:L2435" si="613">IF($K2372="", "", IFERROR(INDEX($A$4:$H$3738,MATCH($K2372,$G$4:$G$3738,0),5),""))</f>
        <v/>
      </c>
      <c r="M2372" s="27" t="str">
        <f t="shared" si="606"/>
        <v/>
      </c>
      <c r="N2372" s="22" t="str">
        <f t="shared" ref="N2372:N2435" si="614">IF(ISERR(SMALL($M$4:$M$3738,$J2372)),"",SMALL($M$4:$M$3738,$J2372))</f>
        <v/>
      </c>
      <c r="O2372" s="28" t="str">
        <f t="shared" ref="O2372:O2435" ca="1" si="615">IFERROR(INDEX($A$4:$H$3738,MATCH($N2372,$G$4:$G$3738,0),5)*INDEX($A$4:$H$3738,MATCH($N2372,$G$4:$G$3738,0),8),"")</f>
        <v/>
      </c>
      <c r="P2372" s="28" t="str">
        <f t="shared" ca="1" si="603"/>
        <v/>
      </c>
      <c r="Q2372" s="20" t="str">
        <f ca="1">IF(O2372="","",SUM($P$4:$P2372))</f>
        <v/>
      </c>
      <c r="R2372" s="28" t="e">
        <f t="shared" si="607"/>
        <v>#N/A</v>
      </c>
      <c r="S2372" s="77">
        <f ca="1">SUM(L$4:L2372)</f>
        <v>2.0942968194393936</v>
      </c>
      <c r="T2372" s="80">
        <f t="shared" ca="1" si="604"/>
        <v>1</v>
      </c>
      <c r="U2372" s="80" t="e">
        <f t="shared" ca="1" si="605"/>
        <v>#N/A</v>
      </c>
      <c r="V2372" s="2"/>
      <c r="W2372" s="2"/>
      <c r="X2372" s="2"/>
      <c r="Y2372" s="2"/>
      <c r="AB2372" s="6"/>
      <c r="AC2372" s="6"/>
    </row>
    <row r="2373" spans="1:29">
      <c r="A2373" s="74">
        <v>2.9106244048891998</v>
      </c>
      <c r="B2373" s="74">
        <v>29532</v>
      </c>
      <c r="C2373" s="35">
        <v>0</v>
      </c>
      <c r="D2373" s="35">
        <f t="shared" ca="1" si="608"/>
        <v>36</v>
      </c>
      <c r="E2373" s="35">
        <f t="shared" ca="1" si="609"/>
        <v>1.6752490372716649E-3</v>
      </c>
      <c r="F2373" s="35">
        <f ca="1">E2373*'Input Sheet'!$D$2/SUM(OFFSET($E$4,0,0,'Input Sheet'!$D$2))</f>
        <v>0.78133500732371164</v>
      </c>
      <c r="G2373" s="35" t="str">
        <f t="shared" si="610"/>
        <v/>
      </c>
      <c r="H2373" s="35" t="str">
        <f t="shared" si="611"/>
        <v/>
      </c>
      <c r="J2373" s="19">
        <v>2370</v>
      </c>
      <c r="K2373" s="30" t="str">
        <f t="shared" si="612"/>
        <v/>
      </c>
      <c r="L2373" s="77" t="str">
        <f t="shared" si="613"/>
        <v/>
      </c>
      <c r="M2373" s="27" t="str">
        <f t="shared" si="606"/>
        <v/>
      </c>
      <c r="N2373" s="22" t="str">
        <f t="shared" si="614"/>
        <v/>
      </c>
      <c r="O2373" s="28" t="str">
        <f t="shared" ca="1" si="615"/>
        <v/>
      </c>
      <c r="P2373" s="28" t="str">
        <f t="shared" ref="P2373:P2436" ca="1" si="616">IF($O2373="","", $O2373*$W$6/$W$3)</f>
        <v/>
      </c>
      <c r="Q2373" s="20" t="str">
        <f ca="1">IF(O2373="","",SUM($P$4:$P2373))</f>
        <v/>
      </c>
      <c r="R2373" s="28" t="e">
        <f t="shared" si="607"/>
        <v>#N/A</v>
      </c>
      <c r="S2373" s="77">
        <f ca="1">SUM(L$4:L2373)</f>
        <v>2.0942968194393936</v>
      </c>
      <c r="T2373" s="80">
        <f t="shared" ref="T2373:T2436" ca="1" si="617">S2373/$T$1</f>
        <v>1</v>
      </c>
      <c r="U2373" s="80" t="e">
        <f t="shared" ref="U2373:U2436" ca="1" si="618">IF(Q2373="",NA(),Q2373/$W$6)</f>
        <v>#N/A</v>
      </c>
      <c r="V2373" s="2"/>
      <c r="W2373" s="2"/>
      <c r="X2373" s="2"/>
      <c r="Y2373" s="2"/>
      <c r="AB2373" s="6"/>
      <c r="AC2373" s="6"/>
    </row>
    <row r="2374" spans="1:29">
      <c r="A2374" s="74">
        <v>2.7143297597452301</v>
      </c>
      <c r="B2374" s="74">
        <v>29534</v>
      </c>
      <c r="C2374" s="35">
        <v>0</v>
      </c>
      <c r="D2374" s="35">
        <f t="shared" ca="1" si="608"/>
        <v>32</v>
      </c>
      <c r="E2374" s="35">
        <f t="shared" ca="1" si="609"/>
        <v>9.4891728684618783E-4</v>
      </c>
      <c r="F2374" s="35">
        <f ca="1">E2374*'Input Sheet'!$D$2/SUM(OFFSET($E$4,0,0,'Input Sheet'!$D$2))</f>
        <v>0.44257437477776673</v>
      </c>
      <c r="G2374" s="35" t="str">
        <f t="shared" si="610"/>
        <v/>
      </c>
      <c r="H2374" s="35" t="str">
        <f t="shared" si="611"/>
        <v/>
      </c>
      <c r="J2374" s="19">
        <v>2371</v>
      </c>
      <c r="K2374" s="30" t="str">
        <f t="shared" si="612"/>
        <v/>
      </c>
      <c r="L2374" s="77" t="str">
        <f t="shared" si="613"/>
        <v/>
      </c>
      <c r="M2374" s="27" t="str">
        <f t="shared" ref="M2374:M2437" si="619">IF($K2374=$K2373,"", $K2374)</f>
        <v/>
      </c>
      <c r="N2374" s="22" t="str">
        <f t="shared" si="614"/>
        <v/>
      </c>
      <c r="O2374" s="28" t="str">
        <f t="shared" ca="1" si="615"/>
        <v/>
      </c>
      <c r="P2374" s="28" t="str">
        <f t="shared" ca="1" si="616"/>
        <v/>
      </c>
      <c r="Q2374" s="20" t="str">
        <f ca="1">IF(O2374="","",SUM($P$4:$P2374))</f>
        <v/>
      </c>
      <c r="R2374" s="28" t="e">
        <f t="shared" si="607"/>
        <v>#N/A</v>
      </c>
      <c r="S2374" s="77">
        <f ca="1">SUM(L$4:L2374)</f>
        <v>2.0942968194393936</v>
      </c>
      <c r="T2374" s="80">
        <f t="shared" ca="1" si="617"/>
        <v>1</v>
      </c>
      <c r="U2374" s="80" t="e">
        <f t="shared" ca="1" si="618"/>
        <v>#N/A</v>
      </c>
      <c r="V2374" s="2"/>
      <c r="W2374" s="2"/>
      <c r="X2374" s="2"/>
      <c r="Y2374" s="2"/>
      <c r="AB2374" s="6"/>
      <c r="AC2374" s="6"/>
    </row>
    <row r="2375" spans="1:29">
      <c r="A2375" s="74">
        <v>2.7752462597402401</v>
      </c>
      <c r="B2375" s="74">
        <v>29535</v>
      </c>
      <c r="C2375" s="35">
        <v>0</v>
      </c>
      <c r="D2375" s="35">
        <f t="shared" ca="1" si="608"/>
        <v>34</v>
      </c>
      <c r="E2375" s="35">
        <f t="shared" ca="1" si="609"/>
        <v>1.3846446124388249E-3</v>
      </c>
      <c r="F2375" s="35">
        <f ca="1">E2375*'Input Sheet'!$D$2/SUM(OFFSET($E$4,0,0,'Input Sheet'!$D$2))</f>
        <v>0.64579730197163909</v>
      </c>
      <c r="G2375" s="35" t="str">
        <f t="shared" si="610"/>
        <v/>
      </c>
      <c r="H2375" s="35" t="str">
        <f t="shared" si="611"/>
        <v/>
      </c>
      <c r="J2375" s="19">
        <v>2372</v>
      </c>
      <c r="K2375" s="30" t="str">
        <f t="shared" si="612"/>
        <v/>
      </c>
      <c r="L2375" s="77" t="str">
        <f t="shared" si="613"/>
        <v/>
      </c>
      <c r="M2375" s="27" t="str">
        <f t="shared" si="619"/>
        <v/>
      </c>
      <c r="N2375" s="22" t="str">
        <f t="shared" si="614"/>
        <v/>
      </c>
      <c r="O2375" s="28" t="str">
        <f t="shared" ca="1" si="615"/>
        <v/>
      </c>
      <c r="P2375" s="28" t="str">
        <f t="shared" ca="1" si="616"/>
        <v/>
      </c>
      <c r="Q2375" s="20" t="str">
        <f ca="1">IF(O2375="","",SUM($P$4:$P2375))</f>
        <v/>
      </c>
      <c r="R2375" s="28" t="e">
        <f t="shared" si="607"/>
        <v>#N/A</v>
      </c>
      <c r="S2375" s="77">
        <f ca="1">SUM(L$4:L2375)</f>
        <v>2.0942968194393936</v>
      </c>
      <c r="T2375" s="80">
        <f t="shared" ca="1" si="617"/>
        <v>1</v>
      </c>
      <c r="U2375" s="80" t="e">
        <f t="shared" ca="1" si="618"/>
        <v>#N/A</v>
      </c>
      <c r="V2375" s="2"/>
      <c r="W2375" s="2"/>
      <c r="X2375" s="2"/>
      <c r="Y2375" s="2"/>
      <c r="AB2375" s="6"/>
      <c r="AC2375" s="6"/>
    </row>
    <row r="2376" spans="1:29">
      <c r="A2376" s="74">
        <v>2.7596678446896301</v>
      </c>
      <c r="B2376" s="74">
        <v>29540</v>
      </c>
      <c r="C2376" s="35">
        <v>0</v>
      </c>
      <c r="D2376" s="35">
        <f t="shared" ca="1" si="608"/>
        <v>33</v>
      </c>
      <c r="E2376" s="35">
        <f t="shared" ca="1" si="609"/>
        <v>1.1903085264824986E-3</v>
      </c>
      <c r="F2376" s="35">
        <f ca="1">E2376*'Input Sheet'!$D$2/SUM(OFFSET($E$4,0,0,'Input Sheet'!$D$2))</f>
        <v>0.55515908415105819</v>
      </c>
      <c r="G2376" s="35" t="str">
        <f t="shared" si="610"/>
        <v/>
      </c>
      <c r="H2376" s="35" t="str">
        <f t="shared" si="611"/>
        <v/>
      </c>
      <c r="J2376" s="19">
        <v>2373</v>
      </c>
      <c r="K2376" s="30" t="str">
        <f t="shared" si="612"/>
        <v/>
      </c>
      <c r="L2376" s="77" t="str">
        <f t="shared" si="613"/>
        <v/>
      </c>
      <c r="M2376" s="27" t="str">
        <f t="shared" si="619"/>
        <v/>
      </c>
      <c r="N2376" s="22" t="str">
        <f t="shared" si="614"/>
        <v/>
      </c>
      <c r="O2376" s="28" t="str">
        <f t="shared" ca="1" si="615"/>
        <v/>
      </c>
      <c r="P2376" s="28" t="str">
        <f t="shared" ca="1" si="616"/>
        <v/>
      </c>
      <c r="Q2376" s="20" t="str">
        <f ca="1">IF(O2376="","",SUM($P$4:$P2376))</f>
        <v/>
      </c>
      <c r="R2376" s="28" t="e">
        <f t="shared" si="607"/>
        <v>#N/A</v>
      </c>
      <c r="S2376" s="77">
        <f ca="1">SUM(L$4:L2376)</f>
        <v>2.0942968194393936</v>
      </c>
      <c r="T2376" s="80">
        <f t="shared" ca="1" si="617"/>
        <v>1</v>
      </c>
      <c r="U2376" s="80" t="e">
        <f t="shared" ca="1" si="618"/>
        <v>#N/A</v>
      </c>
      <c r="V2376" s="2"/>
      <c r="W2376" s="2"/>
      <c r="X2376" s="2"/>
      <c r="Y2376" s="2"/>
      <c r="AB2376" s="6"/>
      <c r="AC2376" s="6"/>
    </row>
    <row r="2377" spans="1:29">
      <c r="A2377" s="74">
        <v>2.75204844781944</v>
      </c>
      <c r="B2377" s="74">
        <v>29541</v>
      </c>
      <c r="C2377" s="35">
        <v>0</v>
      </c>
      <c r="D2377" s="35">
        <f t="shared" ca="1" si="608"/>
        <v>33</v>
      </c>
      <c r="E2377" s="35">
        <f t="shared" ca="1" si="609"/>
        <v>1.1903085264824986E-3</v>
      </c>
      <c r="F2377" s="35">
        <f ca="1">E2377*'Input Sheet'!$D$2/SUM(OFFSET($E$4,0,0,'Input Sheet'!$D$2))</f>
        <v>0.55515908415105819</v>
      </c>
      <c r="G2377" s="35" t="str">
        <f t="shared" si="610"/>
        <v/>
      </c>
      <c r="H2377" s="35" t="str">
        <f t="shared" si="611"/>
        <v/>
      </c>
      <c r="J2377" s="19">
        <v>2374</v>
      </c>
      <c r="K2377" s="30" t="str">
        <f t="shared" si="612"/>
        <v/>
      </c>
      <c r="L2377" s="77" t="str">
        <f t="shared" si="613"/>
        <v/>
      </c>
      <c r="M2377" s="27" t="str">
        <f t="shared" si="619"/>
        <v/>
      </c>
      <c r="N2377" s="22" t="str">
        <f t="shared" si="614"/>
        <v/>
      </c>
      <c r="O2377" s="28" t="str">
        <f t="shared" ca="1" si="615"/>
        <v/>
      </c>
      <c r="P2377" s="28" t="str">
        <f t="shared" ca="1" si="616"/>
        <v/>
      </c>
      <c r="Q2377" s="20" t="str">
        <f ca="1">IF(O2377="","",SUM($P$4:$P2377))</f>
        <v/>
      </c>
      <c r="R2377" s="28" t="e">
        <f t="shared" si="607"/>
        <v>#N/A</v>
      </c>
      <c r="S2377" s="77">
        <f ca="1">SUM(L$4:L2377)</f>
        <v>2.0942968194393936</v>
      </c>
      <c r="T2377" s="80">
        <f t="shared" ca="1" si="617"/>
        <v>1</v>
      </c>
      <c r="U2377" s="80" t="e">
        <f t="shared" ca="1" si="618"/>
        <v>#N/A</v>
      </c>
      <c r="V2377" s="2"/>
      <c r="W2377" s="2"/>
      <c r="X2377" s="2"/>
      <c r="Y2377" s="2"/>
      <c r="AB2377" s="6"/>
      <c r="AC2377" s="6"/>
    </row>
    <row r="2378" spans="1:29">
      <c r="A2378" s="74">
        <v>2.4683473304121599</v>
      </c>
      <c r="B2378" s="74">
        <v>29544</v>
      </c>
      <c r="C2378" s="35">
        <v>0</v>
      </c>
      <c r="D2378" s="35">
        <f t="shared" ca="1" si="608"/>
        <v>27</v>
      </c>
      <c r="E2378" s="35">
        <f t="shared" ca="1" si="609"/>
        <v>8.077093572559813E-4</v>
      </c>
      <c r="F2378" s="35">
        <f ca="1">E2378*'Input Sheet'!$D$2/SUM(OFFSET($E$4,0,0,'Input Sheet'!$D$2))</f>
        <v>0.3767150928167895</v>
      </c>
      <c r="G2378" s="35" t="str">
        <f t="shared" si="610"/>
        <v/>
      </c>
      <c r="H2378" s="35" t="str">
        <f t="shared" si="611"/>
        <v/>
      </c>
      <c r="J2378" s="19">
        <v>2375</v>
      </c>
      <c r="K2378" s="30" t="str">
        <f t="shared" si="612"/>
        <v/>
      </c>
      <c r="L2378" s="77" t="str">
        <f t="shared" si="613"/>
        <v/>
      </c>
      <c r="M2378" s="27" t="str">
        <f t="shared" si="619"/>
        <v/>
      </c>
      <c r="N2378" s="22" t="str">
        <f t="shared" si="614"/>
        <v/>
      </c>
      <c r="O2378" s="28" t="str">
        <f t="shared" ca="1" si="615"/>
        <v/>
      </c>
      <c r="P2378" s="28" t="str">
        <f t="shared" ca="1" si="616"/>
        <v/>
      </c>
      <c r="Q2378" s="20" t="str">
        <f ca="1">IF(O2378="","",SUM($P$4:$P2378))</f>
        <v/>
      </c>
      <c r="R2378" s="28" t="e">
        <f t="shared" si="607"/>
        <v>#N/A</v>
      </c>
      <c r="S2378" s="77">
        <f ca="1">SUM(L$4:L2378)</f>
        <v>2.0942968194393936</v>
      </c>
      <c r="T2378" s="80">
        <f t="shared" ca="1" si="617"/>
        <v>1</v>
      </c>
      <c r="U2378" s="80" t="e">
        <f t="shared" ca="1" si="618"/>
        <v>#N/A</v>
      </c>
      <c r="V2378" s="2"/>
      <c r="W2378" s="2"/>
      <c r="X2378" s="2"/>
      <c r="Y2378" s="2"/>
      <c r="AB2378" s="6"/>
      <c r="AC2378" s="6"/>
    </row>
    <row r="2379" spans="1:29">
      <c r="A2379" s="74">
        <v>2.6812412373755898</v>
      </c>
      <c r="B2379" s="74">
        <v>29547</v>
      </c>
      <c r="C2379" s="35">
        <v>0</v>
      </c>
      <c r="D2379" s="35">
        <f t="shared" ca="1" si="608"/>
        <v>32</v>
      </c>
      <c r="E2379" s="35">
        <f t="shared" ca="1" si="609"/>
        <v>9.4891728684618783E-4</v>
      </c>
      <c r="F2379" s="35">
        <f ca="1">E2379*'Input Sheet'!$D$2/SUM(OFFSET($E$4,0,0,'Input Sheet'!$D$2))</f>
        <v>0.44257437477776673</v>
      </c>
      <c r="G2379" s="35" t="str">
        <f t="shared" si="610"/>
        <v/>
      </c>
      <c r="H2379" s="35" t="str">
        <f t="shared" si="611"/>
        <v/>
      </c>
      <c r="J2379" s="19">
        <v>2376</v>
      </c>
      <c r="K2379" s="30" t="str">
        <f t="shared" si="612"/>
        <v/>
      </c>
      <c r="L2379" s="77" t="str">
        <f t="shared" si="613"/>
        <v/>
      </c>
      <c r="M2379" s="27" t="str">
        <f t="shared" si="619"/>
        <v/>
      </c>
      <c r="N2379" s="22" t="str">
        <f t="shared" si="614"/>
        <v/>
      </c>
      <c r="O2379" s="28" t="str">
        <f t="shared" ca="1" si="615"/>
        <v/>
      </c>
      <c r="P2379" s="28" t="str">
        <f t="shared" ca="1" si="616"/>
        <v/>
      </c>
      <c r="Q2379" s="20" t="str">
        <f ca="1">IF(O2379="","",SUM($P$4:$P2379))</f>
        <v/>
      </c>
      <c r="R2379" s="28" t="e">
        <f t="shared" si="607"/>
        <v>#N/A</v>
      </c>
      <c r="S2379" s="77">
        <f ca="1">SUM(L$4:L2379)</f>
        <v>2.0942968194393936</v>
      </c>
      <c r="T2379" s="80">
        <f t="shared" ca="1" si="617"/>
        <v>1</v>
      </c>
      <c r="U2379" s="80" t="e">
        <f t="shared" ca="1" si="618"/>
        <v>#N/A</v>
      </c>
      <c r="V2379" s="2"/>
      <c r="W2379" s="2"/>
      <c r="X2379" s="2"/>
      <c r="Y2379" s="2"/>
      <c r="AB2379" s="6"/>
      <c r="AC2379" s="6"/>
    </row>
    <row r="2380" spans="1:29">
      <c r="A2380" s="74">
        <v>2.5611013836490599</v>
      </c>
      <c r="B2380" s="74">
        <v>29548</v>
      </c>
      <c r="C2380" s="35">
        <v>0</v>
      </c>
      <c r="D2380" s="35">
        <f t="shared" ca="1" si="608"/>
        <v>29</v>
      </c>
      <c r="E2380" s="35">
        <f t="shared" ca="1" si="609"/>
        <v>1.0943159033790714E-3</v>
      </c>
      <c r="F2380" s="35">
        <f ca="1">E2380*'Input Sheet'!$D$2/SUM(OFFSET($E$4,0,0,'Input Sheet'!$D$2))</f>
        <v>0.51038819026790838</v>
      </c>
      <c r="G2380" s="35" t="str">
        <f t="shared" si="610"/>
        <v/>
      </c>
      <c r="H2380" s="35" t="str">
        <f t="shared" si="611"/>
        <v/>
      </c>
      <c r="J2380" s="19">
        <v>2377</v>
      </c>
      <c r="K2380" s="30" t="str">
        <f t="shared" si="612"/>
        <v/>
      </c>
      <c r="L2380" s="77" t="str">
        <f t="shared" si="613"/>
        <v/>
      </c>
      <c r="M2380" s="27" t="str">
        <f t="shared" si="619"/>
        <v/>
      </c>
      <c r="N2380" s="22" t="str">
        <f t="shared" si="614"/>
        <v/>
      </c>
      <c r="O2380" s="28" t="str">
        <f t="shared" ca="1" si="615"/>
        <v/>
      </c>
      <c r="P2380" s="28" t="str">
        <f t="shared" ca="1" si="616"/>
        <v/>
      </c>
      <c r="Q2380" s="20" t="str">
        <f ca="1">IF(O2380="","",SUM($P$4:$P2380))</f>
        <v/>
      </c>
      <c r="R2380" s="28" t="e">
        <f t="shared" si="607"/>
        <v>#N/A</v>
      </c>
      <c r="S2380" s="77">
        <f ca="1">SUM(L$4:L2380)</f>
        <v>2.0942968194393936</v>
      </c>
      <c r="T2380" s="80">
        <f t="shared" ca="1" si="617"/>
        <v>1</v>
      </c>
      <c r="U2380" s="80" t="e">
        <f t="shared" ca="1" si="618"/>
        <v>#N/A</v>
      </c>
      <c r="V2380" s="2"/>
      <c r="W2380" s="2"/>
      <c r="X2380" s="2"/>
      <c r="Y2380" s="2"/>
      <c r="AB2380" s="6"/>
      <c r="AC2380" s="6"/>
    </row>
    <row r="2381" spans="1:29">
      <c r="A2381" s="74">
        <v>2.5352941200427699</v>
      </c>
      <c r="B2381" s="74">
        <v>29549</v>
      </c>
      <c r="C2381" s="35">
        <v>0</v>
      </c>
      <c r="D2381" s="35">
        <f t="shared" ca="1" si="608"/>
        <v>29</v>
      </c>
      <c r="E2381" s="35">
        <f t="shared" ca="1" si="609"/>
        <v>1.0943159033790714E-3</v>
      </c>
      <c r="F2381" s="35">
        <f ca="1">E2381*'Input Sheet'!$D$2/SUM(OFFSET($E$4,0,0,'Input Sheet'!$D$2))</f>
        <v>0.51038819026790838</v>
      </c>
      <c r="G2381" s="35" t="str">
        <f t="shared" si="610"/>
        <v/>
      </c>
      <c r="H2381" s="35" t="str">
        <f t="shared" si="611"/>
        <v/>
      </c>
      <c r="J2381" s="19">
        <v>2378</v>
      </c>
      <c r="K2381" s="30" t="str">
        <f t="shared" si="612"/>
        <v/>
      </c>
      <c r="L2381" s="77" t="str">
        <f t="shared" si="613"/>
        <v/>
      </c>
      <c r="M2381" s="27" t="str">
        <f t="shared" si="619"/>
        <v/>
      </c>
      <c r="N2381" s="22" t="str">
        <f t="shared" si="614"/>
        <v/>
      </c>
      <c r="O2381" s="28" t="str">
        <f t="shared" ca="1" si="615"/>
        <v/>
      </c>
      <c r="P2381" s="28" t="str">
        <f t="shared" ca="1" si="616"/>
        <v/>
      </c>
      <c r="Q2381" s="20" t="str">
        <f ca="1">IF(O2381="","",SUM($P$4:$P2381))</f>
        <v/>
      </c>
      <c r="R2381" s="28" t="e">
        <f t="shared" si="607"/>
        <v>#N/A</v>
      </c>
      <c r="S2381" s="77">
        <f ca="1">SUM(L$4:L2381)</f>
        <v>2.0942968194393936</v>
      </c>
      <c r="T2381" s="80">
        <f t="shared" ca="1" si="617"/>
        <v>1</v>
      </c>
      <c r="U2381" s="80" t="e">
        <f t="shared" ca="1" si="618"/>
        <v>#N/A</v>
      </c>
      <c r="V2381" s="2"/>
      <c r="W2381" s="2"/>
      <c r="X2381" s="2"/>
      <c r="Y2381" s="2"/>
      <c r="AB2381" s="6"/>
      <c r="AC2381" s="6"/>
    </row>
    <row r="2382" spans="1:29">
      <c r="A2382" s="74">
        <v>2.4345689040342</v>
      </c>
      <c r="B2382" s="74">
        <v>29550</v>
      </c>
      <c r="C2382" s="35">
        <v>0</v>
      </c>
      <c r="D2382" s="35">
        <f t="shared" ca="1" si="608"/>
        <v>26</v>
      </c>
      <c r="E2382" s="35">
        <f t="shared" ca="1" si="609"/>
        <v>8.2740958548173696E-4</v>
      </c>
      <c r="F2382" s="35">
        <f ca="1">E2382*'Input Sheet'!$D$2/SUM(OFFSET($E$4,0,0,'Input Sheet'!$D$2))</f>
        <v>0.38590326581232098</v>
      </c>
      <c r="G2382" s="35" t="str">
        <f t="shared" si="610"/>
        <v/>
      </c>
      <c r="H2382" s="35" t="str">
        <f t="shared" si="611"/>
        <v/>
      </c>
      <c r="J2382" s="19">
        <v>2379</v>
      </c>
      <c r="K2382" s="30" t="str">
        <f t="shared" si="612"/>
        <v/>
      </c>
      <c r="L2382" s="77" t="str">
        <f t="shared" si="613"/>
        <v/>
      </c>
      <c r="M2382" s="27" t="str">
        <f t="shared" si="619"/>
        <v/>
      </c>
      <c r="N2382" s="22" t="str">
        <f t="shared" si="614"/>
        <v/>
      </c>
      <c r="O2382" s="28" t="str">
        <f t="shared" ca="1" si="615"/>
        <v/>
      </c>
      <c r="P2382" s="28" t="str">
        <f t="shared" ca="1" si="616"/>
        <v/>
      </c>
      <c r="Q2382" s="20" t="str">
        <f ca="1">IF(O2382="","",SUM($P$4:$P2382))</f>
        <v/>
      </c>
      <c r="R2382" s="28" t="e">
        <f t="shared" si="607"/>
        <v>#N/A</v>
      </c>
      <c r="S2382" s="77">
        <f ca="1">SUM(L$4:L2382)</f>
        <v>2.0942968194393936</v>
      </c>
      <c r="T2382" s="80">
        <f t="shared" ca="1" si="617"/>
        <v>1</v>
      </c>
      <c r="U2382" s="80" t="e">
        <f t="shared" ca="1" si="618"/>
        <v>#N/A</v>
      </c>
      <c r="V2382" s="2"/>
      <c r="W2382" s="2"/>
      <c r="X2382" s="2"/>
      <c r="Y2382" s="2"/>
      <c r="AB2382" s="6"/>
      <c r="AC2382" s="6"/>
    </row>
    <row r="2383" spans="1:29">
      <c r="A2383" s="74">
        <v>2.9074113607745899</v>
      </c>
      <c r="B2383" s="74">
        <v>29556</v>
      </c>
      <c r="C2383" s="35">
        <v>0</v>
      </c>
      <c r="D2383" s="35">
        <f t="shared" ca="1" si="608"/>
        <v>36</v>
      </c>
      <c r="E2383" s="35">
        <f t="shared" ca="1" si="609"/>
        <v>1.6752490372716649E-3</v>
      </c>
      <c r="F2383" s="35">
        <f ca="1">E2383*'Input Sheet'!$D$2/SUM(OFFSET($E$4,0,0,'Input Sheet'!$D$2))</f>
        <v>0.78133500732371164</v>
      </c>
      <c r="G2383" s="35" t="str">
        <f t="shared" si="610"/>
        <v/>
      </c>
      <c r="H2383" s="35" t="str">
        <f t="shared" si="611"/>
        <v/>
      </c>
      <c r="J2383" s="19">
        <v>2380</v>
      </c>
      <c r="K2383" s="30" t="str">
        <f t="shared" si="612"/>
        <v/>
      </c>
      <c r="L2383" s="77" t="str">
        <f t="shared" si="613"/>
        <v/>
      </c>
      <c r="M2383" s="27" t="str">
        <f t="shared" si="619"/>
        <v/>
      </c>
      <c r="N2383" s="22" t="str">
        <f t="shared" si="614"/>
        <v/>
      </c>
      <c r="O2383" s="28" t="str">
        <f t="shared" ca="1" si="615"/>
        <v/>
      </c>
      <c r="P2383" s="28" t="str">
        <f t="shared" ca="1" si="616"/>
        <v/>
      </c>
      <c r="Q2383" s="20" t="str">
        <f ca="1">IF(O2383="","",SUM($P$4:$P2383))</f>
        <v/>
      </c>
      <c r="R2383" s="28" t="e">
        <f t="shared" si="607"/>
        <v>#N/A</v>
      </c>
      <c r="S2383" s="77">
        <f ca="1">SUM(L$4:L2383)</f>
        <v>2.0942968194393936</v>
      </c>
      <c r="T2383" s="80">
        <f t="shared" ca="1" si="617"/>
        <v>1</v>
      </c>
      <c r="U2383" s="80" t="e">
        <f t="shared" ca="1" si="618"/>
        <v>#N/A</v>
      </c>
      <c r="V2383" s="2"/>
      <c r="W2383" s="2"/>
      <c r="X2383" s="2"/>
      <c r="Y2383" s="2"/>
      <c r="AB2383" s="6"/>
      <c r="AC2383" s="6"/>
    </row>
    <row r="2384" spans="1:29">
      <c r="A2384" s="74">
        <v>3.1455071714096601</v>
      </c>
      <c r="B2384" s="74">
        <v>29567</v>
      </c>
      <c r="C2384" s="35">
        <v>0</v>
      </c>
      <c r="D2384" s="35">
        <f t="shared" ca="1" si="608"/>
        <v>41</v>
      </c>
      <c r="E2384" s="35">
        <f t="shared" ca="1" si="609"/>
        <v>1.9955172355736006E-3</v>
      </c>
      <c r="F2384" s="35">
        <f ca="1">E2384*'Input Sheet'!$D$2/SUM(OFFSET($E$4,0,0,'Input Sheet'!$D$2))</f>
        <v>0.93070787637089158</v>
      </c>
      <c r="G2384" s="35" t="str">
        <f t="shared" si="610"/>
        <v/>
      </c>
      <c r="H2384" s="35" t="str">
        <f t="shared" si="611"/>
        <v/>
      </c>
      <c r="J2384" s="19">
        <v>2381</v>
      </c>
      <c r="K2384" s="30" t="str">
        <f t="shared" si="612"/>
        <v/>
      </c>
      <c r="L2384" s="77" t="str">
        <f t="shared" si="613"/>
        <v/>
      </c>
      <c r="M2384" s="27" t="str">
        <f t="shared" si="619"/>
        <v/>
      </c>
      <c r="N2384" s="22" t="str">
        <f t="shared" si="614"/>
        <v/>
      </c>
      <c r="O2384" s="28" t="str">
        <f t="shared" ca="1" si="615"/>
        <v/>
      </c>
      <c r="P2384" s="28" t="str">
        <f t="shared" ca="1" si="616"/>
        <v/>
      </c>
      <c r="Q2384" s="20" t="str">
        <f ca="1">IF(O2384="","",SUM($P$4:$P2384))</f>
        <v/>
      </c>
      <c r="R2384" s="28" t="e">
        <f t="shared" si="607"/>
        <v>#N/A</v>
      </c>
      <c r="S2384" s="77">
        <f ca="1">SUM(L$4:L2384)</f>
        <v>2.0942968194393936</v>
      </c>
      <c r="T2384" s="80">
        <f t="shared" ca="1" si="617"/>
        <v>1</v>
      </c>
      <c r="U2384" s="80" t="e">
        <f t="shared" ca="1" si="618"/>
        <v>#N/A</v>
      </c>
      <c r="V2384" s="2"/>
      <c r="W2384" s="2"/>
      <c r="X2384" s="2"/>
      <c r="Y2384" s="2"/>
      <c r="AB2384" s="6"/>
      <c r="AC2384" s="6"/>
    </row>
    <row r="2385" spans="1:29">
      <c r="A2385" s="74">
        <v>2.7619278384205299</v>
      </c>
      <c r="B2385" s="74">
        <v>29581</v>
      </c>
      <c r="C2385" s="35">
        <v>0</v>
      </c>
      <c r="D2385" s="35">
        <f t="shared" ca="1" si="608"/>
        <v>33</v>
      </c>
      <c r="E2385" s="35">
        <f t="shared" ca="1" si="609"/>
        <v>1.1903085264824986E-3</v>
      </c>
      <c r="F2385" s="35">
        <f ca="1">E2385*'Input Sheet'!$D$2/SUM(OFFSET($E$4,0,0,'Input Sheet'!$D$2))</f>
        <v>0.55515908415105819</v>
      </c>
      <c r="G2385" s="35" t="str">
        <f t="shared" si="610"/>
        <v/>
      </c>
      <c r="H2385" s="35" t="str">
        <f t="shared" si="611"/>
        <v/>
      </c>
      <c r="J2385" s="19">
        <v>2382</v>
      </c>
      <c r="K2385" s="30" t="str">
        <f t="shared" si="612"/>
        <v/>
      </c>
      <c r="L2385" s="77" t="str">
        <f t="shared" si="613"/>
        <v/>
      </c>
      <c r="M2385" s="27" t="str">
        <f t="shared" si="619"/>
        <v/>
      </c>
      <c r="N2385" s="22" t="str">
        <f t="shared" si="614"/>
        <v/>
      </c>
      <c r="O2385" s="28" t="str">
        <f t="shared" ca="1" si="615"/>
        <v/>
      </c>
      <c r="P2385" s="28" t="str">
        <f t="shared" ca="1" si="616"/>
        <v/>
      </c>
      <c r="Q2385" s="20" t="str">
        <f ca="1">IF(O2385="","",SUM($P$4:$P2385))</f>
        <v/>
      </c>
      <c r="R2385" s="28" t="e">
        <f t="shared" si="607"/>
        <v>#N/A</v>
      </c>
      <c r="S2385" s="77">
        <f ca="1">SUM(L$4:L2385)</f>
        <v>2.0942968194393936</v>
      </c>
      <c r="T2385" s="80">
        <f t="shared" ca="1" si="617"/>
        <v>1</v>
      </c>
      <c r="U2385" s="80" t="e">
        <f t="shared" ca="1" si="618"/>
        <v>#N/A</v>
      </c>
      <c r="V2385" s="2"/>
      <c r="W2385" s="2"/>
      <c r="X2385" s="2"/>
      <c r="Y2385" s="2"/>
      <c r="AB2385" s="6"/>
      <c r="AC2385" s="6"/>
    </row>
    <row r="2386" spans="1:29">
      <c r="A2386" s="74">
        <v>3.5711262770843102</v>
      </c>
      <c r="B2386" s="74">
        <v>29588</v>
      </c>
      <c r="C2386" s="35">
        <v>0</v>
      </c>
      <c r="D2386" s="35">
        <f t="shared" ca="1" si="608"/>
        <v>50</v>
      </c>
      <c r="E2386" s="35">
        <f t="shared" ca="1" si="609"/>
        <v>3.3923793004751214E-2</v>
      </c>
      <c r="F2386" s="35">
        <f ca="1">E2386*'Input Sheet'!$D$2/SUM(OFFSET($E$4,0,0,'Input Sheet'!$D$2))</f>
        <v>15.822033898305161</v>
      </c>
      <c r="G2386" s="35" t="str">
        <f t="shared" si="610"/>
        <v/>
      </c>
      <c r="H2386" s="35" t="str">
        <f t="shared" si="611"/>
        <v/>
      </c>
      <c r="J2386" s="19">
        <v>2383</v>
      </c>
      <c r="K2386" s="30" t="str">
        <f t="shared" si="612"/>
        <v/>
      </c>
      <c r="L2386" s="77" t="str">
        <f t="shared" si="613"/>
        <v/>
      </c>
      <c r="M2386" s="27" t="str">
        <f t="shared" si="619"/>
        <v/>
      </c>
      <c r="N2386" s="22" t="str">
        <f t="shared" si="614"/>
        <v/>
      </c>
      <c r="O2386" s="28" t="str">
        <f t="shared" ca="1" si="615"/>
        <v/>
      </c>
      <c r="P2386" s="28" t="str">
        <f t="shared" ca="1" si="616"/>
        <v/>
      </c>
      <c r="Q2386" s="20" t="str">
        <f ca="1">IF(O2386="","",SUM($P$4:$P2386))</f>
        <v/>
      </c>
      <c r="R2386" s="28" t="e">
        <f t="shared" si="607"/>
        <v>#N/A</v>
      </c>
      <c r="S2386" s="77">
        <f ca="1">SUM(L$4:L2386)</f>
        <v>2.0942968194393936</v>
      </c>
      <c r="T2386" s="80">
        <f t="shared" ca="1" si="617"/>
        <v>1</v>
      </c>
      <c r="U2386" s="80" t="e">
        <f t="shared" ca="1" si="618"/>
        <v>#N/A</v>
      </c>
      <c r="V2386" s="2"/>
      <c r="W2386" s="2"/>
      <c r="X2386" s="2"/>
      <c r="Y2386" s="2"/>
      <c r="AB2386" s="6"/>
      <c r="AC2386" s="6"/>
    </row>
    <row r="2387" spans="1:29">
      <c r="A2387" s="74">
        <v>2.1430148002540901</v>
      </c>
      <c r="B2387" s="74">
        <v>29628</v>
      </c>
      <c r="C2387" s="35">
        <v>7.3298429319371694E-2</v>
      </c>
      <c r="D2387" s="35">
        <f t="shared" ca="1" si="608"/>
        <v>20</v>
      </c>
      <c r="E2387" s="35">
        <f t="shared" ca="1" si="609"/>
        <v>9.9047570816791861E-4</v>
      </c>
      <c r="F2387" s="35">
        <f ca="1">E2387*'Input Sheet'!$D$2/SUM(OFFSET($E$4,0,0,'Input Sheet'!$D$2))</f>
        <v>0.46195719411109953</v>
      </c>
      <c r="G2387" s="35">
        <f t="shared" si="610"/>
        <v>2.1430148002540901</v>
      </c>
      <c r="H2387" s="35">
        <f t="shared" si="611"/>
        <v>10</v>
      </c>
      <c r="J2387" s="19">
        <v>2384</v>
      </c>
      <c r="K2387" s="30" t="str">
        <f t="shared" si="612"/>
        <v/>
      </c>
      <c r="L2387" s="77" t="str">
        <f t="shared" si="613"/>
        <v/>
      </c>
      <c r="M2387" s="27" t="str">
        <f t="shared" si="619"/>
        <v/>
      </c>
      <c r="N2387" s="22" t="str">
        <f t="shared" si="614"/>
        <v/>
      </c>
      <c r="O2387" s="28" t="str">
        <f t="shared" ca="1" si="615"/>
        <v/>
      </c>
      <c r="P2387" s="28" t="str">
        <f t="shared" ca="1" si="616"/>
        <v/>
      </c>
      <c r="Q2387" s="20" t="str">
        <f ca="1">IF(O2387="","",SUM($P$4:$P2387))</f>
        <v/>
      </c>
      <c r="R2387" s="28" t="e">
        <f t="shared" si="607"/>
        <v>#N/A</v>
      </c>
      <c r="S2387" s="77">
        <f ca="1">SUM(L$4:L2387)</f>
        <v>2.0942968194393936</v>
      </c>
      <c r="T2387" s="80">
        <f t="shared" ca="1" si="617"/>
        <v>1</v>
      </c>
      <c r="U2387" s="80" t="e">
        <f t="shared" ca="1" si="618"/>
        <v>#N/A</v>
      </c>
      <c r="V2387" s="2"/>
      <c r="W2387" s="2"/>
      <c r="X2387" s="2"/>
      <c r="Y2387" s="2"/>
      <c r="AB2387" s="6"/>
      <c r="AC2387" s="6"/>
    </row>
    <row r="2388" spans="1:29">
      <c r="A2388" s="74">
        <v>2.5943925503754302</v>
      </c>
      <c r="B2388" s="74">
        <v>30110</v>
      </c>
      <c r="C2388" s="35">
        <v>0</v>
      </c>
      <c r="D2388" s="35">
        <f t="shared" ca="1" si="608"/>
        <v>30</v>
      </c>
      <c r="E2388" s="35">
        <f t="shared" ca="1" si="609"/>
        <v>1.2681791777477088E-3</v>
      </c>
      <c r="F2388" s="35">
        <f ca="1">E2388*'Input Sheet'!$D$2/SUM(OFFSET($E$4,0,0,'Input Sheet'!$D$2))</f>
        <v>0.59147790274037981</v>
      </c>
      <c r="G2388" s="35" t="str">
        <f t="shared" si="610"/>
        <v/>
      </c>
      <c r="H2388" s="35" t="str">
        <f t="shared" si="611"/>
        <v/>
      </c>
      <c r="J2388" s="19">
        <v>2385</v>
      </c>
      <c r="K2388" s="30" t="str">
        <f t="shared" si="612"/>
        <v/>
      </c>
      <c r="L2388" s="77" t="str">
        <f t="shared" si="613"/>
        <v/>
      </c>
      <c r="M2388" s="27" t="str">
        <f t="shared" si="619"/>
        <v/>
      </c>
      <c r="N2388" s="22" t="str">
        <f t="shared" si="614"/>
        <v/>
      </c>
      <c r="O2388" s="28" t="str">
        <f t="shared" ca="1" si="615"/>
        <v/>
      </c>
      <c r="P2388" s="28" t="str">
        <f t="shared" ca="1" si="616"/>
        <v/>
      </c>
      <c r="Q2388" s="20" t="str">
        <f ca="1">IF(O2388="","",SUM($P$4:$P2388))</f>
        <v/>
      </c>
      <c r="R2388" s="28" t="e">
        <f t="shared" si="607"/>
        <v>#N/A</v>
      </c>
      <c r="S2388" s="77">
        <f ca="1">SUM(L$4:L2388)</f>
        <v>2.0942968194393936</v>
      </c>
      <c r="T2388" s="80">
        <f t="shared" ca="1" si="617"/>
        <v>1</v>
      </c>
      <c r="U2388" s="80" t="e">
        <f t="shared" ca="1" si="618"/>
        <v>#N/A</v>
      </c>
      <c r="V2388" s="2"/>
      <c r="W2388" s="2"/>
      <c r="X2388" s="2"/>
      <c r="Y2388" s="2"/>
      <c r="AB2388" s="6"/>
      <c r="AC2388" s="6"/>
    </row>
    <row r="2389" spans="1:29">
      <c r="A2389" s="74">
        <v>2.7058637122839202</v>
      </c>
      <c r="B2389" s="74">
        <v>30219</v>
      </c>
      <c r="C2389" s="35">
        <v>0</v>
      </c>
      <c r="D2389" s="35">
        <f t="shared" ca="1" si="608"/>
        <v>32</v>
      </c>
      <c r="E2389" s="35">
        <f t="shared" ca="1" si="609"/>
        <v>9.4891728684618783E-4</v>
      </c>
      <c r="F2389" s="35">
        <f ca="1">E2389*'Input Sheet'!$D$2/SUM(OFFSET($E$4,0,0,'Input Sheet'!$D$2))</f>
        <v>0.44257437477776673</v>
      </c>
      <c r="G2389" s="35" t="str">
        <f t="shared" si="610"/>
        <v/>
      </c>
      <c r="H2389" s="35" t="str">
        <f t="shared" si="611"/>
        <v/>
      </c>
      <c r="J2389" s="19">
        <v>2386</v>
      </c>
      <c r="K2389" s="30" t="str">
        <f t="shared" si="612"/>
        <v/>
      </c>
      <c r="L2389" s="77" t="str">
        <f t="shared" si="613"/>
        <v/>
      </c>
      <c r="M2389" s="27" t="str">
        <f t="shared" si="619"/>
        <v/>
      </c>
      <c r="N2389" s="22" t="str">
        <f t="shared" si="614"/>
        <v/>
      </c>
      <c r="O2389" s="28" t="str">
        <f t="shared" ca="1" si="615"/>
        <v/>
      </c>
      <c r="P2389" s="28" t="str">
        <f t="shared" ca="1" si="616"/>
        <v/>
      </c>
      <c r="Q2389" s="20" t="str">
        <f ca="1">IF(O2389="","",SUM($P$4:$P2389))</f>
        <v/>
      </c>
      <c r="R2389" s="28" t="e">
        <f t="shared" si="607"/>
        <v>#N/A</v>
      </c>
      <c r="S2389" s="77">
        <f ca="1">SUM(L$4:L2389)</f>
        <v>2.0942968194393936</v>
      </c>
      <c r="T2389" s="80">
        <f t="shared" ca="1" si="617"/>
        <v>1</v>
      </c>
      <c r="U2389" s="80" t="e">
        <f t="shared" ca="1" si="618"/>
        <v>#N/A</v>
      </c>
      <c r="V2389" s="2"/>
      <c r="W2389" s="2"/>
      <c r="X2389" s="2"/>
      <c r="Y2389" s="2"/>
      <c r="AB2389" s="6"/>
      <c r="AC2389" s="6"/>
    </row>
    <row r="2390" spans="1:29">
      <c r="A2390" s="74">
        <v>2.7234556720351901</v>
      </c>
      <c r="B2390" s="74">
        <v>30220</v>
      </c>
      <c r="C2390" s="35">
        <v>1.7021276595744698E-2</v>
      </c>
      <c r="D2390" s="35">
        <f t="shared" ca="1" si="608"/>
        <v>33</v>
      </c>
      <c r="E2390" s="35">
        <f t="shared" ca="1" si="609"/>
        <v>1.1903085264824986E-3</v>
      </c>
      <c r="F2390" s="35">
        <f ca="1">E2390*'Input Sheet'!$D$2/SUM(OFFSET($E$4,0,0,'Input Sheet'!$D$2))</f>
        <v>0.55515908415105819</v>
      </c>
      <c r="G2390" s="35">
        <f t="shared" si="610"/>
        <v>2.7234556720351901</v>
      </c>
      <c r="H2390" s="35">
        <f t="shared" si="611"/>
        <v>3</v>
      </c>
      <c r="J2390" s="19">
        <v>2387</v>
      </c>
      <c r="K2390" s="30" t="str">
        <f t="shared" si="612"/>
        <v/>
      </c>
      <c r="L2390" s="77" t="str">
        <f t="shared" si="613"/>
        <v/>
      </c>
      <c r="M2390" s="27" t="str">
        <f t="shared" si="619"/>
        <v/>
      </c>
      <c r="N2390" s="22" t="str">
        <f t="shared" si="614"/>
        <v/>
      </c>
      <c r="O2390" s="28" t="str">
        <f t="shared" ca="1" si="615"/>
        <v/>
      </c>
      <c r="P2390" s="28" t="str">
        <f t="shared" ca="1" si="616"/>
        <v/>
      </c>
      <c r="Q2390" s="20" t="str">
        <f ca="1">IF(O2390="","",SUM($P$4:$P2390))</f>
        <v/>
      </c>
      <c r="R2390" s="28" t="e">
        <f t="shared" si="607"/>
        <v>#N/A</v>
      </c>
      <c r="S2390" s="77">
        <f ca="1">SUM(L$4:L2390)</f>
        <v>2.0942968194393936</v>
      </c>
      <c r="T2390" s="80">
        <f t="shared" ca="1" si="617"/>
        <v>1</v>
      </c>
      <c r="U2390" s="80" t="e">
        <f t="shared" ca="1" si="618"/>
        <v>#N/A</v>
      </c>
      <c r="V2390" s="2"/>
      <c r="W2390" s="2"/>
      <c r="X2390" s="2"/>
      <c r="Y2390" s="2"/>
      <c r="AB2390" s="6"/>
      <c r="AC2390" s="6"/>
    </row>
    <row r="2391" spans="1:29">
      <c r="A2391" s="74">
        <v>2.31597034545692</v>
      </c>
      <c r="B2391" s="74">
        <v>30221</v>
      </c>
      <c r="C2391" s="35">
        <v>0</v>
      </c>
      <c r="D2391" s="35">
        <f t="shared" ca="1" si="608"/>
        <v>24</v>
      </c>
      <c r="E2391" s="35">
        <f t="shared" ca="1" si="609"/>
        <v>7.7985731045405093E-4</v>
      </c>
      <c r="F2391" s="35">
        <f ca="1">E2391*'Input Sheet'!$D$2/SUM(OFFSET($E$4,0,0,'Input Sheet'!$D$2))</f>
        <v>0.36372491720241751</v>
      </c>
      <c r="G2391" s="35" t="str">
        <f t="shared" si="610"/>
        <v/>
      </c>
      <c r="H2391" s="35" t="str">
        <f t="shared" si="611"/>
        <v/>
      </c>
      <c r="J2391" s="19">
        <v>2388</v>
      </c>
      <c r="K2391" s="30" t="str">
        <f t="shared" si="612"/>
        <v/>
      </c>
      <c r="L2391" s="77" t="str">
        <f t="shared" si="613"/>
        <v/>
      </c>
      <c r="M2391" s="27" t="str">
        <f t="shared" si="619"/>
        <v/>
      </c>
      <c r="N2391" s="22" t="str">
        <f t="shared" si="614"/>
        <v/>
      </c>
      <c r="O2391" s="28" t="str">
        <f t="shared" ca="1" si="615"/>
        <v/>
      </c>
      <c r="P2391" s="28" t="str">
        <f t="shared" ca="1" si="616"/>
        <v/>
      </c>
      <c r="Q2391" s="20" t="str">
        <f ca="1">IF(O2391="","",SUM($P$4:$P2391))</f>
        <v/>
      </c>
      <c r="R2391" s="28" t="e">
        <f t="shared" si="607"/>
        <v>#N/A</v>
      </c>
      <c r="S2391" s="77">
        <f ca="1">SUM(L$4:L2391)</f>
        <v>2.0942968194393936</v>
      </c>
      <c r="T2391" s="80">
        <f t="shared" ca="1" si="617"/>
        <v>1</v>
      </c>
      <c r="U2391" s="80" t="e">
        <f t="shared" ca="1" si="618"/>
        <v>#N/A</v>
      </c>
      <c r="V2391" s="2"/>
      <c r="W2391" s="2"/>
      <c r="X2391" s="2"/>
      <c r="Y2391" s="2"/>
      <c r="AB2391" s="6"/>
      <c r="AC2391" s="6"/>
    </row>
    <row r="2392" spans="1:29">
      <c r="A2392" s="74">
        <v>2.2810333672477299</v>
      </c>
      <c r="B2392" s="74">
        <v>30222</v>
      </c>
      <c r="C2392" s="35">
        <v>0</v>
      </c>
      <c r="D2392" s="35">
        <f t="shared" ca="1" si="608"/>
        <v>23</v>
      </c>
      <c r="E2392" s="35">
        <f t="shared" ca="1" si="609"/>
        <v>6.587144272767226E-4</v>
      </c>
      <c r="F2392" s="35">
        <f ca="1">E2392*'Input Sheet'!$D$2/SUM(OFFSET($E$4,0,0,'Input Sheet'!$D$2))</f>
        <v>0.30722395919039147</v>
      </c>
      <c r="G2392" s="35" t="str">
        <f t="shared" si="610"/>
        <v/>
      </c>
      <c r="H2392" s="35" t="str">
        <f t="shared" si="611"/>
        <v/>
      </c>
      <c r="J2392" s="19">
        <v>2389</v>
      </c>
      <c r="K2392" s="30" t="str">
        <f t="shared" si="612"/>
        <v/>
      </c>
      <c r="L2392" s="77" t="str">
        <f t="shared" si="613"/>
        <v/>
      </c>
      <c r="M2392" s="27" t="str">
        <f t="shared" si="619"/>
        <v/>
      </c>
      <c r="N2392" s="22" t="str">
        <f t="shared" si="614"/>
        <v/>
      </c>
      <c r="O2392" s="28" t="str">
        <f t="shared" ca="1" si="615"/>
        <v/>
      </c>
      <c r="P2392" s="28" t="str">
        <f t="shared" ca="1" si="616"/>
        <v/>
      </c>
      <c r="Q2392" s="20" t="str">
        <f ca="1">IF(O2392="","",SUM($P$4:$P2392))</f>
        <v/>
      </c>
      <c r="R2392" s="28" t="e">
        <f t="shared" ref="R2392:R2455" si="620">IF(N2392="",NA(),10^N2392)</f>
        <v>#N/A</v>
      </c>
      <c r="S2392" s="77">
        <f ca="1">SUM(L$4:L2392)</f>
        <v>2.0942968194393936</v>
      </c>
      <c r="T2392" s="80">
        <f t="shared" ca="1" si="617"/>
        <v>1</v>
      </c>
      <c r="U2392" s="80" t="e">
        <f t="shared" ca="1" si="618"/>
        <v>#N/A</v>
      </c>
      <c r="V2392" s="2"/>
      <c r="W2392" s="2"/>
      <c r="X2392" s="2"/>
      <c r="Y2392" s="2"/>
      <c r="AB2392" s="6"/>
      <c r="AC2392" s="6"/>
    </row>
    <row r="2393" spans="1:29">
      <c r="A2393" s="74">
        <v>1.86923171973098</v>
      </c>
      <c r="B2393" s="74">
        <v>30287</v>
      </c>
      <c r="C2393" s="35">
        <v>0</v>
      </c>
      <c r="D2393" s="35">
        <f t="shared" ca="1" si="608"/>
        <v>15</v>
      </c>
      <c r="E2393" s="35">
        <f t="shared" ca="1" si="609"/>
        <v>2.1202370627969509E-3</v>
      </c>
      <c r="F2393" s="35">
        <f ca="1">E2393*'Input Sheet'!$D$2/SUM(OFFSET($E$4,0,0,'Input Sheet'!$D$2))</f>
        <v>0.98887711864407257</v>
      </c>
      <c r="G2393" s="35" t="str">
        <f t="shared" si="610"/>
        <v/>
      </c>
      <c r="H2393" s="35" t="str">
        <f t="shared" si="611"/>
        <v/>
      </c>
      <c r="J2393" s="19">
        <v>2390</v>
      </c>
      <c r="K2393" s="30" t="str">
        <f t="shared" si="612"/>
        <v/>
      </c>
      <c r="L2393" s="77" t="str">
        <f t="shared" si="613"/>
        <v/>
      </c>
      <c r="M2393" s="27" t="str">
        <f t="shared" si="619"/>
        <v/>
      </c>
      <c r="N2393" s="22" t="str">
        <f t="shared" si="614"/>
        <v/>
      </c>
      <c r="O2393" s="28" t="str">
        <f t="shared" ca="1" si="615"/>
        <v/>
      </c>
      <c r="P2393" s="28" t="str">
        <f t="shared" ca="1" si="616"/>
        <v/>
      </c>
      <c r="Q2393" s="20" t="str">
        <f ca="1">IF(O2393="","",SUM($P$4:$P2393))</f>
        <v/>
      </c>
      <c r="R2393" s="28" t="e">
        <f t="shared" si="620"/>
        <v>#N/A</v>
      </c>
      <c r="S2393" s="77">
        <f ca="1">SUM(L$4:L2393)</f>
        <v>2.0942968194393936</v>
      </c>
      <c r="T2393" s="80">
        <f t="shared" ca="1" si="617"/>
        <v>1</v>
      </c>
      <c r="U2393" s="80" t="e">
        <f t="shared" ca="1" si="618"/>
        <v>#N/A</v>
      </c>
      <c r="V2393" s="2"/>
      <c r="W2393" s="2"/>
      <c r="X2393" s="2"/>
      <c r="Y2393" s="2"/>
      <c r="AB2393" s="6"/>
      <c r="AC2393" s="6"/>
    </row>
    <row r="2394" spans="1:29">
      <c r="A2394" s="74">
        <v>2.5250448070368501</v>
      </c>
      <c r="B2394" s="74">
        <v>30290</v>
      </c>
      <c r="C2394" s="35">
        <v>2.01005025125628E-2</v>
      </c>
      <c r="D2394" s="35">
        <f t="shared" ca="1" si="608"/>
        <v>28</v>
      </c>
      <c r="E2394" s="35">
        <f t="shared" ca="1" si="609"/>
        <v>1.1799580175565639E-3</v>
      </c>
      <c r="F2394" s="35">
        <f ca="1">E2394*'Input Sheet'!$D$2/SUM(OFFSET($E$4,0,0,'Input Sheet'!$D$2))</f>
        <v>0.55033161385409246</v>
      </c>
      <c r="G2394" s="35">
        <f t="shared" si="610"/>
        <v>2.5250448070368501</v>
      </c>
      <c r="H2394" s="35">
        <f t="shared" si="611"/>
        <v>1</v>
      </c>
      <c r="J2394" s="19">
        <v>2391</v>
      </c>
      <c r="K2394" s="30" t="str">
        <f t="shared" si="612"/>
        <v/>
      </c>
      <c r="L2394" s="77" t="str">
        <f t="shared" si="613"/>
        <v/>
      </c>
      <c r="M2394" s="27" t="str">
        <f t="shared" si="619"/>
        <v/>
      </c>
      <c r="N2394" s="22" t="str">
        <f t="shared" si="614"/>
        <v/>
      </c>
      <c r="O2394" s="28" t="str">
        <f t="shared" ca="1" si="615"/>
        <v/>
      </c>
      <c r="P2394" s="28" t="str">
        <f t="shared" ca="1" si="616"/>
        <v/>
      </c>
      <c r="Q2394" s="20" t="str">
        <f ca="1">IF(O2394="","",SUM($P$4:$P2394))</f>
        <v/>
      </c>
      <c r="R2394" s="28" t="e">
        <f t="shared" si="620"/>
        <v>#N/A</v>
      </c>
      <c r="S2394" s="77">
        <f ca="1">SUM(L$4:L2394)</f>
        <v>2.0942968194393936</v>
      </c>
      <c r="T2394" s="80">
        <f t="shared" ca="1" si="617"/>
        <v>1</v>
      </c>
      <c r="U2394" s="80" t="e">
        <f t="shared" ca="1" si="618"/>
        <v>#N/A</v>
      </c>
      <c r="V2394" s="2"/>
      <c r="W2394" s="2"/>
      <c r="X2394" s="2"/>
      <c r="Y2394" s="2"/>
      <c r="AB2394" s="6"/>
      <c r="AC2394" s="6"/>
    </row>
    <row r="2395" spans="1:29">
      <c r="A2395" s="74">
        <v>2.7566361082458499</v>
      </c>
      <c r="B2395" s="74">
        <v>30292</v>
      </c>
      <c r="C2395" s="35">
        <v>0</v>
      </c>
      <c r="D2395" s="35">
        <f t="shared" ca="1" si="608"/>
        <v>33</v>
      </c>
      <c r="E2395" s="35">
        <f t="shared" ca="1" si="609"/>
        <v>1.1903085264824986E-3</v>
      </c>
      <c r="F2395" s="35">
        <f ca="1">E2395*'Input Sheet'!$D$2/SUM(OFFSET($E$4,0,0,'Input Sheet'!$D$2))</f>
        <v>0.55515908415105819</v>
      </c>
      <c r="G2395" s="35" t="str">
        <f t="shared" si="610"/>
        <v/>
      </c>
      <c r="H2395" s="35" t="str">
        <f t="shared" si="611"/>
        <v/>
      </c>
      <c r="J2395" s="19">
        <v>2392</v>
      </c>
      <c r="K2395" s="30" t="str">
        <f t="shared" si="612"/>
        <v/>
      </c>
      <c r="L2395" s="77" t="str">
        <f t="shared" si="613"/>
        <v/>
      </c>
      <c r="M2395" s="27" t="str">
        <f t="shared" si="619"/>
        <v/>
      </c>
      <c r="N2395" s="22" t="str">
        <f t="shared" si="614"/>
        <v/>
      </c>
      <c r="O2395" s="28" t="str">
        <f t="shared" ca="1" si="615"/>
        <v/>
      </c>
      <c r="P2395" s="28" t="str">
        <f t="shared" ca="1" si="616"/>
        <v/>
      </c>
      <c r="Q2395" s="20" t="str">
        <f ca="1">IF(O2395="","",SUM($P$4:$P2395))</f>
        <v/>
      </c>
      <c r="R2395" s="28" t="e">
        <f t="shared" si="620"/>
        <v>#N/A</v>
      </c>
      <c r="S2395" s="77">
        <f ca="1">SUM(L$4:L2395)</f>
        <v>2.0942968194393936</v>
      </c>
      <c r="T2395" s="80">
        <f t="shared" ca="1" si="617"/>
        <v>1</v>
      </c>
      <c r="U2395" s="80" t="e">
        <f t="shared" ca="1" si="618"/>
        <v>#N/A</v>
      </c>
      <c r="V2395" s="2"/>
      <c r="W2395" s="2"/>
      <c r="X2395" s="2"/>
      <c r="Y2395" s="2"/>
      <c r="AB2395" s="6"/>
      <c r="AC2395" s="6"/>
    </row>
    <row r="2396" spans="1:29">
      <c r="A2396" s="74">
        <v>2.6954816764901999</v>
      </c>
      <c r="B2396" s="74">
        <v>30294</v>
      </c>
      <c r="C2396" s="35">
        <v>0</v>
      </c>
      <c r="D2396" s="35">
        <f t="shared" ca="1" si="608"/>
        <v>32</v>
      </c>
      <c r="E2396" s="35">
        <f t="shared" ca="1" si="609"/>
        <v>9.4891728684618783E-4</v>
      </c>
      <c r="F2396" s="35">
        <f ca="1">E2396*'Input Sheet'!$D$2/SUM(OFFSET($E$4,0,0,'Input Sheet'!$D$2))</f>
        <v>0.44257437477776673</v>
      </c>
      <c r="G2396" s="35" t="str">
        <f t="shared" si="610"/>
        <v/>
      </c>
      <c r="H2396" s="35" t="str">
        <f t="shared" si="611"/>
        <v/>
      </c>
      <c r="J2396" s="19">
        <v>2393</v>
      </c>
      <c r="K2396" s="30" t="str">
        <f t="shared" si="612"/>
        <v/>
      </c>
      <c r="L2396" s="77" t="str">
        <f t="shared" si="613"/>
        <v/>
      </c>
      <c r="M2396" s="27" t="str">
        <f t="shared" si="619"/>
        <v/>
      </c>
      <c r="N2396" s="22" t="str">
        <f t="shared" si="614"/>
        <v/>
      </c>
      <c r="O2396" s="28" t="str">
        <f t="shared" ca="1" si="615"/>
        <v/>
      </c>
      <c r="P2396" s="28" t="str">
        <f t="shared" ca="1" si="616"/>
        <v/>
      </c>
      <c r="Q2396" s="20" t="str">
        <f ca="1">IF(O2396="","",SUM($P$4:$P2396))</f>
        <v/>
      </c>
      <c r="R2396" s="28" t="e">
        <f t="shared" si="620"/>
        <v>#N/A</v>
      </c>
      <c r="S2396" s="77">
        <f ca="1">SUM(L$4:L2396)</f>
        <v>2.0942968194393936</v>
      </c>
      <c r="T2396" s="80">
        <f t="shared" ca="1" si="617"/>
        <v>1</v>
      </c>
      <c r="U2396" s="80" t="e">
        <f t="shared" ca="1" si="618"/>
        <v>#N/A</v>
      </c>
      <c r="V2396" s="2"/>
      <c r="W2396" s="2"/>
      <c r="X2396" s="2"/>
      <c r="Y2396" s="2"/>
      <c r="AB2396" s="6"/>
      <c r="AC2396" s="6"/>
    </row>
    <row r="2397" spans="1:29">
      <c r="A2397" s="74">
        <v>1.91907809237607</v>
      </c>
      <c r="B2397" s="74">
        <v>30328</v>
      </c>
      <c r="C2397" s="35">
        <v>1.6129032258064498E-2</v>
      </c>
      <c r="D2397" s="35">
        <f t="shared" ca="1" si="608"/>
        <v>16</v>
      </c>
      <c r="E2397" s="35">
        <f t="shared" ca="1" si="609"/>
        <v>1.9665966959276065E-3</v>
      </c>
      <c r="F2397" s="35">
        <f ca="1">E2397*'Input Sheet'!$D$2/SUM(OFFSET($E$4,0,0,'Input Sheet'!$D$2))</f>
        <v>0.91721935642348751</v>
      </c>
      <c r="G2397" s="35">
        <f t="shared" si="610"/>
        <v>1.91907809237607</v>
      </c>
      <c r="H2397" s="35">
        <f t="shared" si="611"/>
        <v>5</v>
      </c>
      <c r="J2397" s="19">
        <v>2394</v>
      </c>
      <c r="K2397" s="30" t="str">
        <f t="shared" si="612"/>
        <v/>
      </c>
      <c r="L2397" s="77" t="str">
        <f t="shared" si="613"/>
        <v/>
      </c>
      <c r="M2397" s="27" t="str">
        <f t="shared" si="619"/>
        <v/>
      </c>
      <c r="N2397" s="22" t="str">
        <f t="shared" si="614"/>
        <v/>
      </c>
      <c r="O2397" s="28" t="str">
        <f t="shared" ca="1" si="615"/>
        <v/>
      </c>
      <c r="P2397" s="28" t="str">
        <f t="shared" ca="1" si="616"/>
        <v/>
      </c>
      <c r="Q2397" s="20" t="str">
        <f ca="1">IF(O2397="","",SUM($P$4:$P2397))</f>
        <v/>
      </c>
      <c r="R2397" s="28" t="e">
        <f t="shared" si="620"/>
        <v>#N/A</v>
      </c>
      <c r="S2397" s="77">
        <f ca="1">SUM(L$4:L2397)</f>
        <v>2.0942968194393936</v>
      </c>
      <c r="T2397" s="80">
        <f t="shared" ca="1" si="617"/>
        <v>1</v>
      </c>
      <c r="U2397" s="80" t="e">
        <f t="shared" ca="1" si="618"/>
        <v>#N/A</v>
      </c>
      <c r="V2397" s="2"/>
      <c r="W2397" s="2"/>
      <c r="X2397" s="2"/>
      <c r="Y2397" s="2"/>
      <c r="AB2397" s="6"/>
      <c r="AC2397" s="6"/>
    </row>
    <row r="2398" spans="1:29">
      <c r="A2398" s="74">
        <v>1.9867717342662401</v>
      </c>
      <c r="B2398" s="74">
        <v>30330</v>
      </c>
      <c r="C2398" s="35">
        <v>1.43540669856459E-2</v>
      </c>
      <c r="D2398" s="35">
        <f t="shared" ca="1" si="608"/>
        <v>17</v>
      </c>
      <c r="E2398" s="35">
        <f t="shared" ca="1" si="609"/>
        <v>1.8846551669306228E-3</v>
      </c>
      <c r="F2398" s="35">
        <f ca="1">E2398*'Input Sheet'!$D$2/SUM(OFFSET($E$4,0,0,'Input Sheet'!$D$2))</f>
        <v>0.8790018832391755</v>
      </c>
      <c r="G2398" s="35">
        <f t="shared" si="610"/>
        <v>1.9867717342662401</v>
      </c>
      <c r="H2398" s="35">
        <f t="shared" si="611"/>
        <v>3</v>
      </c>
      <c r="J2398" s="19">
        <v>2395</v>
      </c>
      <c r="K2398" s="30" t="str">
        <f t="shared" si="612"/>
        <v/>
      </c>
      <c r="L2398" s="77" t="str">
        <f t="shared" si="613"/>
        <v/>
      </c>
      <c r="M2398" s="27" t="str">
        <f t="shared" si="619"/>
        <v/>
      </c>
      <c r="N2398" s="22" t="str">
        <f t="shared" si="614"/>
        <v/>
      </c>
      <c r="O2398" s="28" t="str">
        <f t="shared" ca="1" si="615"/>
        <v/>
      </c>
      <c r="P2398" s="28" t="str">
        <f t="shared" ca="1" si="616"/>
        <v/>
      </c>
      <c r="Q2398" s="20" t="str">
        <f ca="1">IF(O2398="","",SUM($P$4:$P2398))</f>
        <v/>
      </c>
      <c r="R2398" s="28" t="e">
        <f t="shared" si="620"/>
        <v>#N/A</v>
      </c>
      <c r="S2398" s="77">
        <f ca="1">SUM(L$4:L2398)</f>
        <v>2.0942968194393936</v>
      </c>
      <c r="T2398" s="80">
        <f t="shared" ca="1" si="617"/>
        <v>1</v>
      </c>
      <c r="U2398" s="80" t="e">
        <f t="shared" ca="1" si="618"/>
        <v>#N/A</v>
      </c>
      <c r="V2398" s="2"/>
      <c r="W2398" s="2"/>
      <c r="X2398" s="2"/>
      <c r="Y2398" s="2"/>
      <c r="AB2398" s="6"/>
      <c r="AC2398" s="6"/>
    </row>
    <row r="2399" spans="1:29">
      <c r="A2399" s="74">
        <v>2.2095150145426299</v>
      </c>
      <c r="B2399" s="74">
        <v>30340</v>
      </c>
      <c r="C2399" s="35">
        <v>0</v>
      </c>
      <c r="D2399" s="35">
        <f t="shared" ca="1" si="608"/>
        <v>22</v>
      </c>
      <c r="E2399" s="35">
        <f t="shared" ca="1" si="609"/>
        <v>6.717582773218062E-4</v>
      </c>
      <c r="F2399" s="35">
        <f ca="1">E2399*'Input Sheet'!$D$2/SUM(OFFSET($E$4,0,0,'Input Sheet'!$D$2))</f>
        <v>0.31330760194663687</v>
      </c>
      <c r="G2399" s="35" t="str">
        <f t="shared" si="610"/>
        <v/>
      </c>
      <c r="H2399" s="35" t="str">
        <f t="shared" si="611"/>
        <v/>
      </c>
      <c r="J2399" s="19">
        <v>2396</v>
      </c>
      <c r="K2399" s="30" t="str">
        <f t="shared" si="612"/>
        <v/>
      </c>
      <c r="L2399" s="77" t="str">
        <f t="shared" si="613"/>
        <v/>
      </c>
      <c r="M2399" s="27" t="str">
        <f t="shared" si="619"/>
        <v/>
      </c>
      <c r="N2399" s="22" t="str">
        <f t="shared" si="614"/>
        <v/>
      </c>
      <c r="O2399" s="28" t="str">
        <f t="shared" ca="1" si="615"/>
        <v/>
      </c>
      <c r="P2399" s="28" t="str">
        <f t="shared" ca="1" si="616"/>
        <v/>
      </c>
      <c r="Q2399" s="20" t="str">
        <f ca="1">IF(O2399="","",SUM($P$4:$P2399))</f>
        <v/>
      </c>
      <c r="R2399" s="28" t="e">
        <f t="shared" si="620"/>
        <v>#N/A</v>
      </c>
      <c r="S2399" s="77">
        <f ca="1">SUM(L$4:L2399)</f>
        <v>2.0942968194393936</v>
      </c>
      <c r="T2399" s="80">
        <f t="shared" ca="1" si="617"/>
        <v>1</v>
      </c>
      <c r="U2399" s="80" t="e">
        <f t="shared" ca="1" si="618"/>
        <v>#N/A</v>
      </c>
      <c r="V2399" s="2"/>
      <c r="W2399" s="2"/>
      <c r="X2399" s="2"/>
      <c r="Y2399" s="2"/>
      <c r="AB2399" s="6"/>
      <c r="AC2399" s="6"/>
    </row>
    <row r="2400" spans="1:29">
      <c r="A2400" s="74">
        <v>1.7160033436347999</v>
      </c>
      <c r="B2400" s="74">
        <v>30342</v>
      </c>
      <c r="C2400" s="35">
        <v>0</v>
      </c>
      <c r="D2400" s="35">
        <f t="shared" ca="1" si="608"/>
        <v>12</v>
      </c>
      <c r="E2400" s="35">
        <f t="shared" ca="1" si="609"/>
        <v>3.0154482670889968E-3</v>
      </c>
      <c r="F2400" s="35">
        <f ca="1">E2400*'Input Sheet'!$D$2/SUM(OFFSET($E$4,0,0,'Input Sheet'!$D$2))</f>
        <v>1.4064030131826808</v>
      </c>
      <c r="G2400" s="35" t="str">
        <f t="shared" si="610"/>
        <v/>
      </c>
      <c r="H2400" s="35" t="str">
        <f t="shared" si="611"/>
        <v/>
      </c>
      <c r="J2400" s="19">
        <v>2397</v>
      </c>
      <c r="K2400" s="30" t="str">
        <f t="shared" si="612"/>
        <v/>
      </c>
      <c r="L2400" s="77" t="str">
        <f t="shared" si="613"/>
        <v/>
      </c>
      <c r="M2400" s="27" t="str">
        <f t="shared" si="619"/>
        <v/>
      </c>
      <c r="N2400" s="22" t="str">
        <f t="shared" si="614"/>
        <v/>
      </c>
      <c r="O2400" s="28" t="str">
        <f t="shared" ca="1" si="615"/>
        <v/>
      </c>
      <c r="P2400" s="28" t="str">
        <f t="shared" ca="1" si="616"/>
        <v/>
      </c>
      <c r="Q2400" s="20" t="str">
        <f ca="1">IF(O2400="","",SUM($P$4:$P2400))</f>
        <v/>
      </c>
      <c r="R2400" s="28" t="e">
        <f t="shared" si="620"/>
        <v>#N/A</v>
      </c>
      <c r="S2400" s="77">
        <f ca="1">SUM(L$4:L2400)</f>
        <v>2.0942968194393936</v>
      </c>
      <c r="T2400" s="80">
        <f t="shared" ca="1" si="617"/>
        <v>1</v>
      </c>
      <c r="U2400" s="80" t="e">
        <f t="shared" ca="1" si="618"/>
        <v>#N/A</v>
      </c>
      <c r="V2400" s="2"/>
      <c r="W2400" s="2"/>
      <c r="X2400" s="2"/>
      <c r="Y2400" s="2"/>
      <c r="AB2400" s="6"/>
      <c r="AC2400" s="6"/>
    </row>
    <row r="2401" spans="1:29">
      <c r="A2401" s="74">
        <v>1.6901960800285101</v>
      </c>
      <c r="B2401" s="74">
        <v>30360</v>
      </c>
      <c r="C2401" s="35">
        <v>0</v>
      </c>
      <c r="D2401" s="35">
        <f t="shared" ca="1" si="608"/>
        <v>11</v>
      </c>
      <c r="E2401" s="35">
        <f t="shared" ca="1" si="609"/>
        <v>3.3096383419269479E-3</v>
      </c>
      <c r="F2401" s="35">
        <f ca="1">E2401*'Input Sheet'!$D$2/SUM(OFFSET($E$4,0,0,'Input Sheet'!$D$2))</f>
        <v>1.5436130632492839</v>
      </c>
      <c r="G2401" s="35" t="str">
        <f t="shared" si="610"/>
        <v/>
      </c>
      <c r="H2401" s="35" t="str">
        <f t="shared" si="611"/>
        <v/>
      </c>
      <c r="J2401" s="19">
        <v>2398</v>
      </c>
      <c r="K2401" s="30" t="str">
        <f t="shared" si="612"/>
        <v/>
      </c>
      <c r="L2401" s="77" t="str">
        <f t="shared" si="613"/>
        <v/>
      </c>
      <c r="M2401" s="27" t="str">
        <f t="shared" si="619"/>
        <v/>
      </c>
      <c r="N2401" s="22" t="str">
        <f t="shared" si="614"/>
        <v/>
      </c>
      <c r="O2401" s="28" t="str">
        <f t="shared" ca="1" si="615"/>
        <v/>
      </c>
      <c r="P2401" s="28" t="str">
        <f t="shared" ca="1" si="616"/>
        <v/>
      </c>
      <c r="Q2401" s="20" t="str">
        <f ca="1">IF(O2401="","",SUM($P$4:$P2401))</f>
        <v/>
      </c>
      <c r="R2401" s="28" t="e">
        <f t="shared" si="620"/>
        <v>#N/A</v>
      </c>
      <c r="S2401" s="77">
        <f ca="1">SUM(L$4:L2401)</f>
        <v>2.0942968194393936</v>
      </c>
      <c r="T2401" s="80">
        <f t="shared" ca="1" si="617"/>
        <v>1</v>
      </c>
      <c r="U2401" s="80" t="e">
        <f t="shared" ca="1" si="618"/>
        <v>#N/A</v>
      </c>
      <c r="V2401" s="2"/>
      <c r="W2401" s="2"/>
      <c r="X2401" s="2"/>
      <c r="Y2401" s="2"/>
      <c r="AB2401" s="6"/>
      <c r="AC2401" s="6"/>
    </row>
    <row r="2402" spans="1:29">
      <c r="A2402" s="74">
        <v>2.4683473304121599</v>
      </c>
      <c r="B2402" s="74">
        <v>30388</v>
      </c>
      <c r="C2402" s="35">
        <v>0</v>
      </c>
      <c r="D2402" s="35">
        <f t="shared" ca="1" si="608"/>
        <v>27</v>
      </c>
      <c r="E2402" s="35">
        <f t="shared" ca="1" si="609"/>
        <v>8.077093572559813E-4</v>
      </c>
      <c r="F2402" s="35">
        <f ca="1">E2402*'Input Sheet'!$D$2/SUM(OFFSET($E$4,0,0,'Input Sheet'!$D$2))</f>
        <v>0.3767150928167895</v>
      </c>
      <c r="G2402" s="35" t="str">
        <f t="shared" si="610"/>
        <v/>
      </c>
      <c r="H2402" s="35" t="str">
        <f t="shared" si="611"/>
        <v/>
      </c>
      <c r="J2402" s="19">
        <v>2399</v>
      </c>
      <c r="K2402" s="30" t="str">
        <f t="shared" si="612"/>
        <v/>
      </c>
      <c r="L2402" s="77" t="str">
        <f t="shared" si="613"/>
        <v/>
      </c>
      <c r="M2402" s="27" t="str">
        <f t="shared" si="619"/>
        <v/>
      </c>
      <c r="N2402" s="22" t="str">
        <f t="shared" si="614"/>
        <v/>
      </c>
      <c r="O2402" s="28" t="str">
        <f t="shared" ca="1" si="615"/>
        <v/>
      </c>
      <c r="P2402" s="28" t="str">
        <f t="shared" ca="1" si="616"/>
        <v/>
      </c>
      <c r="Q2402" s="20" t="str">
        <f ca="1">IF(O2402="","",SUM($P$4:$P2402))</f>
        <v/>
      </c>
      <c r="R2402" s="28" t="e">
        <f t="shared" si="620"/>
        <v>#N/A</v>
      </c>
      <c r="S2402" s="77">
        <f ca="1">SUM(L$4:L2402)</f>
        <v>2.0942968194393936</v>
      </c>
      <c r="T2402" s="80">
        <f t="shared" ca="1" si="617"/>
        <v>1</v>
      </c>
      <c r="U2402" s="80" t="e">
        <f t="shared" ca="1" si="618"/>
        <v>#N/A</v>
      </c>
      <c r="V2402" s="2"/>
      <c r="W2402" s="2"/>
      <c r="X2402" s="2"/>
      <c r="Y2402" s="2"/>
      <c r="AB2402" s="6"/>
      <c r="AC2402" s="6"/>
    </row>
    <row r="2403" spans="1:29">
      <c r="A2403" s="74">
        <v>2.4232458739368101</v>
      </c>
      <c r="B2403" s="74">
        <v>30389</v>
      </c>
      <c r="C2403" s="35">
        <v>6.3725490196078399E-2</v>
      </c>
      <c r="D2403" s="35">
        <f t="shared" ca="1" si="608"/>
        <v>26</v>
      </c>
      <c r="E2403" s="35">
        <f t="shared" ca="1" si="609"/>
        <v>8.2740958548173696E-4</v>
      </c>
      <c r="F2403" s="35">
        <f ca="1">E2403*'Input Sheet'!$D$2/SUM(OFFSET($E$4,0,0,'Input Sheet'!$D$2))</f>
        <v>0.38590326581232098</v>
      </c>
      <c r="G2403" s="35">
        <f t="shared" si="610"/>
        <v>2.4232458739368101</v>
      </c>
      <c r="H2403" s="35">
        <f t="shared" si="611"/>
        <v>2</v>
      </c>
      <c r="J2403" s="19">
        <v>2400</v>
      </c>
      <c r="K2403" s="30" t="str">
        <f t="shared" si="612"/>
        <v/>
      </c>
      <c r="L2403" s="77" t="str">
        <f t="shared" si="613"/>
        <v/>
      </c>
      <c r="M2403" s="27" t="str">
        <f t="shared" si="619"/>
        <v/>
      </c>
      <c r="N2403" s="22" t="str">
        <f t="shared" si="614"/>
        <v/>
      </c>
      <c r="O2403" s="28" t="str">
        <f t="shared" ca="1" si="615"/>
        <v/>
      </c>
      <c r="P2403" s="28" t="str">
        <f t="shared" ca="1" si="616"/>
        <v/>
      </c>
      <c r="Q2403" s="20" t="str">
        <f ca="1">IF(O2403="","",SUM($P$4:$P2403))</f>
        <v/>
      </c>
      <c r="R2403" s="28" t="e">
        <f t="shared" si="620"/>
        <v>#N/A</v>
      </c>
      <c r="S2403" s="77">
        <f ca="1">SUM(L$4:L2403)</f>
        <v>2.0942968194393936</v>
      </c>
      <c r="T2403" s="80">
        <f t="shared" ca="1" si="617"/>
        <v>1</v>
      </c>
      <c r="U2403" s="80" t="e">
        <f t="shared" ca="1" si="618"/>
        <v>#N/A</v>
      </c>
      <c r="V2403" s="2"/>
      <c r="W2403" s="2"/>
      <c r="X2403" s="2"/>
      <c r="Y2403" s="2"/>
      <c r="AB2403" s="6"/>
      <c r="AC2403" s="6"/>
    </row>
    <row r="2404" spans="1:29">
      <c r="A2404" s="74">
        <v>2.2095150145426299</v>
      </c>
      <c r="B2404" s="74">
        <v>30390</v>
      </c>
      <c r="C2404" s="35">
        <v>4.8780487804877997E-3</v>
      </c>
      <c r="D2404" s="35">
        <f t="shared" ca="1" si="608"/>
        <v>22</v>
      </c>
      <c r="E2404" s="35">
        <f t="shared" ca="1" si="609"/>
        <v>6.717582773218062E-4</v>
      </c>
      <c r="F2404" s="35">
        <f ca="1">E2404*'Input Sheet'!$D$2/SUM(OFFSET($E$4,0,0,'Input Sheet'!$D$2))</f>
        <v>0.31330760194663687</v>
      </c>
      <c r="G2404" s="35">
        <f t="shared" si="610"/>
        <v>2.2095150145426299</v>
      </c>
      <c r="H2404" s="35">
        <f t="shared" si="611"/>
        <v>9</v>
      </c>
      <c r="J2404" s="19">
        <v>2401</v>
      </c>
      <c r="K2404" s="30" t="str">
        <f t="shared" si="612"/>
        <v/>
      </c>
      <c r="L2404" s="77" t="str">
        <f t="shared" si="613"/>
        <v/>
      </c>
      <c r="M2404" s="27" t="str">
        <f t="shared" si="619"/>
        <v/>
      </c>
      <c r="N2404" s="22" t="str">
        <f t="shared" si="614"/>
        <v/>
      </c>
      <c r="O2404" s="28" t="str">
        <f t="shared" ca="1" si="615"/>
        <v/>
      </c>
      <c r="P2404" s="28" t="str">
        <f t="shared" ca="1" si="616"/>
        <v/>
      </c>
      <c r="Q2404" s="20" t="str">
        <f ca="1">IF(O2404="","",SUM($P$4:$P2404))</f>
        <v/>
      </c>
      <c r="R2404" s="28" t="e">
        <f t="shared" si="620"/>
        <v>#N/A</v>
      </c>
      <c r="S2404" s="77">
        <f ca="1">SUM(L$4:L2404)</f>
        <v>2.0942968194393936</v>
      </c>
      <c r="T2404" s="80">
        <f t="shared" ca="1" si="617"/>
        <v>1</v>
      </c>
      <c r="U2404" s="80" t="e">
        <f t="shared" ca="1" si="618"/>
        <v>#N/A</v>
      </c>
      <c r="V2404" s="2"/>
      <c r="W2404" s="2"/>
      <c r="X2404" s="2"/>
      <c r="Y2404" s="2"/>
      <c r="AB2404" s="6"/>
      <c r="AC2404" s="6"/>
    </row>
    <row r="2405" spans="1:29">
      <c r="A2405" s="74">
        <v>1.8920946026904799</v>
      </c>
      <c r="B2405" s="74">
        <v>30392</v>
      </c>
      <c r="C2405" s="35">
        <v>0</v>
      </c>
      <c r="D2405" s="35">
        <f t="shared" ca="1" si="608"/>
        <v>15</v>
      </c>
      <c r="E2405" s="35">
        <f t="shared" ca="1" si="609"/>
        <v>2.1202370627969509E-3</v>
      </c>
      <c r="F2405" s="35">
        <f ca="1">E2405*'Input Sheet'!$D$2/SUM(OFFSET($E$4,0,0,'Input Sheet'!$D$2))</f>
        <v>0.98887711864407257</v>
      </c>
      <c r="G2405" s="35" t="str">
        <f t="shared" si="610"/>
        <v/>
      </c>
      <c r="H2405" s="35" t="str">
        <f t="shared" si="611"/>
        <v/>
      </c>
      <c r="J2405" s="19">
        <v>2402</v>
      </c>
      <c r="K2405" s="30" t="str">
        <f t="shared" si="612"/>
        <v/>
      </c>
      <c r="L2405" s="77" t="str">
        <f t="shared" si="613"/>
        <v/>
      </c>
      <c r="M2405" s="27" t="str">
        <f t="shared" si="619"/>
        <v/>
      </c>
      <c r="N2405" s="22" t="str">
        <f t="shared" si="614"/>
        <v/>
      </c>
      <c r="O2405" s="28" t="str">
        <f t="shared" ca="1" si="615"/>
        <v/>
      </c>
      <c r="P2405" s="28" t="str">
        <f t="shared" ca="1" si="616"/>
        <v/>
      </c>
      <c r="Q2405" s="20" t="str">
        <f ca="1">IF(O2405="","",SUM($P$4:$P2405))</f>
        <v/>
      </c>
      <c r="R2405" s="28" t="e">
        <f t="shared" si="620"/>
        <v>#N/A</v>
      </c>
      <c r="S2405" s="77">
        <f ca="1">SUM(L$4:L2405)</f>
        <v>2.0942968194393936</v>
      </c>
      <c r="T2405" s="80">
        <f t="shared" ca="1" si="617"/>
        <v>1</v>
      </c>
      <c r="U2405" s="80" t="e">
        <f t="shared" ca="1" si="618"/>
        <v>#N/A</v>
      </c>
      <c r="V2405" s="2"/>
      <c r="W2405" s="2"/>
      <c r="X2405" s="2"/>
      <c r="Y2405" s="2"/>
      <c r="AB2405" s="6"/>
      <c r="AC2405" s="6"/>
    </row>
    <row r="2406" spans="1:29">
      <c r="A2406" s="74">
        <v>1.9542425094393201</v>
      </c>
      <c r="B2406" s="74">
        <v>30394</v>
      </c>
      <c r="C2406" s="35">
        <v>2.32558139534884E-2</v>
      </c>
      <c r="D2406" s="35">
        <f t="shared" ca="1" si="608"/>
        <v>16</v>
      </c>
      <c r="E2406" s="35">
        <f t="shared" ca="1" si="609"/>
        <v>1.9665966959276065E-3</v>
      </c>
      <c r="F2406" s="35">
        <f ca="1">E2406*'Input Sheet'!$D$2/SUM(OFFSET($E$4,0,0,'Input Sheet'!$D$2))</f>
        <v>0.91721935642348751</v>
      </c>
      <c r="G2406" s="35">
        <f t="shared" si="610"/>
        <v>1.9542425094393201</v>
      </c>
      <c r="H2406" s="35">
        <f t="shared" si="611"/>
        <v>4</v>
      </c>
      <c r="J2406" s="19">
        <v>2403</v>
      </c>
      <c r="K2406" s="30" t="str">
        <f t="shared" si="612"/>
        <v/>
      </c>
      <c r="L2406" s="77" t="str">
        <f t="shared" si="613"/>
        <v/>
      </c>
      <c r="M2406" s="27" t="str">
        <f t="shared" si="619"/>
        <v/>
      </c>
      <c r="N2406" s="22" t="str">
        <f t="shared" si="614"/>
        <v/>
      </c>
      <c r="O2406" s="28" t="str">
        <f t="shared" ca="1" si="615"/>
        <v/>
      </c>
      <c r="P2406" s="28" t="str">
        <f t="shared" ca="1" si="616"/>
        <v/>
      </c>
      <c r="Q2406" s="20" t="str">
        <f ca="1">IF(O2406="","",SUM($P$4:$P2406))</f>
        <v/>
      </c>
      <c r="R2406" s="28" t="e">
        <f t="shared" si="620"/>
        <v>#N/A</v>
      </c>
      <c r="S2406" s="77">
        <f ca="1">SUM(L$4:L2406)</f>
        <v>2.0942968194393936</v>
      </c>
      <c r="T2406" s="80">
        <f t="shared" ca="1" si="617"/>
        <v>1</v>
      </c>
      <c r="U2406" s="80" t="e">
        <f t="shared" ca="1" si="618"/>
        <v>#N/A</v>
      </c>
      <c r="V2406" s="2"/>
      <c r="W2406" s="2"/>
      <c r="X2406" s="2"/>
      <c r="Y2406" s="2"/>
      <c r="AB2406" s="6"/>
      <c r="AC2406" s="6"/>
    </row>
    <row r="2407" spans="1:29">
      <c r="A2407" s="74">
        <v>3.0421815945157702</v>
      </c>
      <c r="B2407" s="74">
        <v>30397</v>
      </c>
      <c r="C2407" s="35">
        <v>0</v>
      </c>
      <c r="D2407" s="35">
        <f t="shared" ca="1" si="608"/>
        <v>39</v>
      </c>
      <c r="E2407" s="35">
        <f t="shared" ca="1" si="609"/>
        <v>2.0559874548334071E-3</v>
      </c>
      <c r="F2407" s="35">
        <f ca="1">E2407*'Input Sheet'!$D$2/SUM(OFFSET($E$4,0,0,'Input Sheet'!$D$2))</f>
        <v>0.95891114535182798</v>
      </c>
      <c r="G2407" s="35" t="str">
        <f t="shared" si="610"/>
        <v/>
      </c>
      <c r="H2407" s="35" t="str">
        <f t="shared" si="611"/>
        <v/>
      </c>
      <c r="J2407" s="19">
        <v>2404</v>
      </c>
      <c r="K2407" s="30" t="str">
        <f t="shared" si="612"/>
        <v/>
      </c>
      <c r="L2407" s="77" t="str">
        <f t="shared" si="613"/>
        <v/>
      </c>
      <c r="M2407" s="27" t="str">
        <f t="shared" si="619"/>
        <v/>
      </c>
      <c r="N2407" s="22" t="str">
        <f t="shared" si="614"/>
        <v/>
      </c>
      <c r="O2407" s="28" t="str">
        <f t="shared" ca="1" si="615"/>
        <v/>
      </c>
      <c r="P2407" s="28" t="str">
        <f t="shared" ca="1" si="616"/>
        <v/>
      </c>
      <c r="Q2407" s="20" t="str">
        <f ca="1">IF(O2407="","",SUM($P$4:$P2407))</f>
        <v/>
      </c>
      <c r="R2407" s="28" t="e">
        <f t="shared" si="620"/>
        <v>#N/A</v>
      </c>
      <c r="S2407" s="77">
        <f ca="1">SUM(L$4:L2407)</f>
        <v>2.0942968194393936</v>
      </c>
      <c r="T2407" s="80">
        <f t="shared" ca="1" si="617"/>
        <v>1</v>
      </c>
      <c r="U2407" s="80" t="e">
        <f t="shared" ca="1" si="618"/>
        <v>#N/A</v>
      </c>
      <c r="V2407" s="2"/>
      <c r="W2407" s="2"/>
      <c r="X2407" s="2"/>
      <c r="Y2407" s="2"/>
      <c r="AB2407" s="6"/>
      <c r="AC2407" s="6"/>
    </row>
    <row r="2408" spans="1:29">
      <c r="A2408" s="74">
        <v>2.3096301674259001</v>
      </c>
      <c r="B2408" s="74">
        <v>30411</v>
      </c>
      <c r="C2408" s="35">
        <v>3.25581395348837E-2</v>
      </c>
      <c r="D2408" s="35">
        <f t="shared" ca="1" si="608"/>
        <v>24</v>
      </c>
      <c r="E2408" s="35">
        <f t="shared" ca="1" si="609"/>
        <v>7.7985731045405093E-4</v>
      </c>
      <c r="F2408" s="35">
        <f ca="1">E2408*'Input Sheet'!$D$2/SUM(OFFSET($E$4,0,0,'Input Sheet'!$D$2))</f>
        <v>0.36372491720241751</v>
      </c>
      <c r="G2408" s="35">
        <f t="shared" si="610"/>
        <v>2.3096301674259001</v>
      </c>
      <c r="H2408" s="35">
        <f t="shared" si="611"/>
        <v>4</v>
      </c>
      <c r="J2408" s="19">
        <v>2405</v>
      </c>
      <c r="K2408" s="30" t="str">
        <f t="shared" si="612"/>
        <v/>
      </c>
      <c r="L2408" s="77" t="str">
        <f t="shared" si="613"/>
        <v/>
      </c>
      <c r="M2408" s="27" t="str">
        <f t="shared" si="619"/>
        <v/>
      </c>
      <c r="N2408" s="22" t="str">
        <f t="shared" si="614"/>
        <v/>
      </c>
      <c r="O2408" s="28" t="str">
        <f t="shared" ca="1" si="615"/>
        <v/>
      </c>
      <c r="P2408" s="28" t="str">
        <f t="shared" ca="1" si="616"/>
        <v/>
      </c>
      <c r="Q2408" s="20" t="str">
        <f ca="1">IF(O2408="","",SUM($P$4:$P2408))</f>
        <v/>
      </c>
      <c r="R2408" s="28" t="e">
        <f t="shared" si="620"/>
        <v>#N/A</v>
      </c>
      <c r="S2408" s="77">
        <f ca="1">SUM(L$4:L2408)</f>
        <v>2.0942968194393936</v>
      </c>
      <c r="T2408" s="80">
        <f t="shared" ca="1" si="617"/>
        <v>1</v>
      </c>
      <c r="U2408" s="80" t="e">
        <f t="shared" ca="1" si="618"/>
        <v>#N/A</v>
      </c>
      <c r="V2408" s="2"/>
      <c r="W2408" s="2"/>
      <c r="X2408" s="2"/>
      <c r="Y2408" s="2"/>
      <c r="AB2408" s="6"/>
      <c r="AC2408" s="6"/>
    </row>
    <row r="2409" spans="1:29">
      <c r="A2409" s="74">
        <v>1.9395192526186198</v>
      </c>
      <c r="B2409" s="74">
        <v>30413</v>
      </c>
      <c r="C2409" s="35">
        <v>4.8543689320388302E-3</v>
      </c>
      <c r="D2409" s="35">
        <f t="shared" ca="1" si="608"/>
        <v>16</v>
      </c>
      <c r="E2409" s="35">
        <f t="shared" ca="1" si="609"/>
        <v>1.9665966959276065E-3</v>
      </c>
      <c r="F2409" s="35">
        <f ca="1">E2409*'Input Sheet'!$D$2/SUM(OFFSET($E$4,0,0,'Input Sheet'!$D$2))</f>
        <v>0.91721935642348751</v>
      </c>
      <c r="G2409" s="35">
        <f t="shared" si="610"/>
        <v>1.9395192526186198</v>
      </c>
      <c r="H2409" s="35">
        <f t="shared" si="611"/>
        <v>4</v>
      </c>
      <c r="J2409" s="19">
        <v>2406</v>
      </c>
      <c r="K2409" s="30" t="str">
        <f t="shared" si="612"/>
        <v/>
      </c>
      <c r="L2409" s="77" t="str">
        <f t="shared" si="613"/>
        <v/>
      </c>
      <c r="M2409" s="27" t="str">
        <f t="shared" si="619"/>
        <v/>
      </c>
      <c r="N2409" s="22" t="str">
        <f t="shared" si="614"/>
        <v/>
      </c>
      <c r="O2409" s="28" t="str">
        <f t="shared" ca="1" si="615"/>
        <v/>
      </c>
      <c r="P2409" s="28" t="str">
        <f t="shared" ca="1" si="616"/>
        <v/>
      </c>
      <c r="Q2409" s="20" t="str">
        <f ca="1">IF(O2409="","",SUM($P$4:$P2409))</f>
        <v/>
      </c>
      <c r="R2409" s="28" t="e">
        <f t="shared" si="620"/>
        <v>#N/A</v>
      </c>
      <c r="S2409" s="77">
        <f ca="1">SUM(L$4:L2409)</f>
        <v>2.0942968194393936</v>
      </c>
      <c r="T2409" s="80">
        <f t="shared" ca="1" si="617"/>
        <v>1</v>
      </c>
      <c r="U2409" s="80" t="e">
        <f t="shared" ca="1" si="618"/>
        <v>#N/A</v>
      </c>
      <c r="V2409" s="2"/>
      <c r="W2409" s="2"/>
      <c r="X2409" s="2"/>
      <c r="Y2409" s="2"/>
      <c r="AB2409" s="6"/>
      <c r="AC2409" s="6"/>
    </row>
    <row r="2410" spans="1:29">
      <c r="A2410" s="74">
        <v>3.1661339703051099</v>
      </c>
      <c r="B2410" s="74">
        <v>30774</v>
      </c>
      <c r="C2410" s="35">
        <v>0</v>
      </c>
      <c r="D2410" s="35">
        <f t="shared" ca="1" si="608"/>
        <v>42</v>
      </c>
      <c r="E2410" s="35">
        <f t="shared" ca="1" si="609"/>
        <v>2.1538916193492835E-3</v>
      </c>
      <c r="F2410" s="35">
        <f ca="1">E2410*'Input Sheet'!$D$2/SUM(OFFSET($E$4,0,0,'Input Sheet'!$D$2))</f>
        <v>1.0045735808447722</v>
      </c>
      <c r="G2410" s="35" t="str">
        <f t="shared" si="610"/>
        <v/>
      </c>
      <c r="H2410" s="35" t="str">
        <f t="shared" si="611"/>
        <v/>
      </c>
      <c r="J2410" s="19">
        <v>2407</v>
      </c>
      <c r="K2410" s="30" t="str">
        <f t="shared" si="612"/>
        <v/>
      </c>
      <c r="L2410" s="77" t="str">
        <f t="shared" si="613"/>
        <v/>
      </c>
      <c r="M2410" s="27" t="str">
        <f t="shared" si="619"/>
        <v/>
      </c>
      <c r="N2410" s="22" t="str">
        <f t="shared" si="614"/>
        <v/>
      </c>
      <c r="O2410" s="28" t="str">
        <f t="shared" ca="1" si="615"/>
        <v/>
      </c>
      <c r="P2410" s="28" t="str">
        <f t="shared" ca="1" si="616"/>
        <v/>
      </c>
      <c r="Q2410" s="20" t="str">
        <f ca="1">IF(O2410="","",SUM($P$4:$P2410))</f>
        <v/>
      </c>
      <c r="R2410" s="28" t="e">
        <f t="shared" si="620"/>
        <v>#N/A</v>
      </c>
      <c r="S2410" s="77">
        <f ca="1">SUM(L$4:L2410)</f>
        <v>2.0942968194393936</v>
      </c>
      <c r="T2410" s="80">
        <f t="shared" ca="1" si="617"/>
        <v>1</v>
      </c>
      <c r="U2410" s="80" t="e">
        <f t="shared" ca="1" si="618"/>
        <v>#N/A</v>
      </c>
      <c r="V2410" s="2"/>
      <c r="W2410" s="2"/>
      <c r="X2410" s="2"/>
      <c r="Y2410" s="2"/>
      <c r="AB2410" s="6"/>
      <c r="AC2410" s="6"/>
    </row>
    <row r="2411" spans="1:29">
      <c r="A2411" s="74">
        <v>2.5428254269591801</v>
      </c>
      <c r="B2411" s="74">
        <v>30775</v>
      </c>
      <c r="C2411" s="35">
        <v>0</v>
      </c>
      <c r="D2411" s="35">
        <f t="shared" ca="1" si="608"/>
        <v>29</v>
      </c>
      <c r="E2411" s="35">
        <f t="shared" ca="1" si="609"/>
        <v>1.0943159033790714E-3</v>
      </c>
      <c r="F2411" s="35">
        <f ca="1">E2411*'Input Sheet'!$D$2/SUM(OFFSET($E$4,0,0,'Input Sheet'!$D$2))</f>
        <v>0.51038819026790838</v>
      </c>
      <c r="G2411" s="35" t="str">
        <f t="shared" si="610"/>
        <v/>
      </c>
      <c r="H2411" s="35" t="str">
        <f t="shared" si="611"/>
        <v/>
      </c>
      <c r="J2411" s="19">
        <v>2408</v>
      </c>
      <c r="K2411" s="30" t="str">
        <f t="shared" si="612"/>
        <v/>
      </c>
      <c r="L2411" s="77" t="str">
        <f t="shared" si="613"/>
        <v/>
      </c>
      <c r="M2411" s="27" t="str">
        <f t="shared" si="619"/>
        <v/>
      </c>
      <c r="N2411" s="22" t="str">
        <f t="shared" si="614"/>
        <v/>
      </c>
      <c r="O2411" s="28" t="str">
        <f t="shared" ca="1" si="615"/>
        <v/>
      </c>
      <c r="P2411" s="28" t="str">
        <f t="shared" ca="1" si="616"/>
        <v/>
      </c>
      <c r="Q2411" s="20" t="str">
        <f ca="1">IF(O2411="","",SUM($P$4:$P2411))</f>
        <v/>
      </c>
      <c r="R2411" s="28" t="e">
        <f t="shared" si="620"/>
        <v>#N/A</v>
      </c>
      <c r="S2411" s="77">
        <f ca="1">SUM(L$4:L2411)</f>
        <v>2.0942968194393936</v>
      </c>
      <c r="T2411" s="80">
        <f t="shared" ca="1" si="617"/>
        <v>1</v>
      </c>
      <c r="U2411" s="80" t="e">
        <f t="shared" ca="1" si="618"/>
        <v>#N/A</v>
      </c>
      <c r="V2411" s="2"/>
      <c r="W2411" s="2"/>
      <c r="X2411" s="2"/>
      <c r="Y2411" s="2"/>
      <c r="AB2411" s="6"/>
      <c r="AC2411" s="6"/>
    </row>
    <row r="2412" spans="1:29">
      <c r="A2412" s="74">
        <v>2.1003705451175598</v>
      </c>
      <c r="B2412" s="74">
        <v>30777</v>
      </c>
      <c r="C2412" s="35">
        <v>0</v>
      </c>
      <c r="D2412" s="35">
        <f t="shared" ca="1" si="608"/>
        <v>20</v>
      </c>
      <c r="E2412" s="35">
        <f t="shared" ca="1" si="609"/>
        <v>9.9047570816791861E-4</v>
      </c>
      <c r="F2412" s="35">
        <f ca="1">E2412*'Input Sheet'!$D$2/SUM(OFFSET($E$4,0,0,'Input Sheet'!$D$2))</f>
        <v>0.46195719411109953</v>
      </c>
      <c r="G2412" s="35" t="str">
        <f t="shared" si="610"/>
        <v/>
      </c>
      <c r="H2412" s="35" t="str">
        <f t="shared" si="611"/>
        <v/>
      </c>
      <c r="J2412" s="19">
        <v>2409</v>
      </c>
      <c r="K2412" s="30" t="str">
        <f t="shared" si="612"/>
        <v/>
      </c>
      <c r="L2412" s="77" t="str">
        <f t="shared" si="613"/>
        <v/>
      </c>
      <c r="M2412" s="27" t="str">
        <f t="shared" si="619"/>
        <v/>
      </c>
      <c r="N2412" s="22" t="str">
        <f t="shared" si="614"/>
        <v/>
      </c>
      <c r="O2412" s="28" t="str">
        <f t="shared" ca="1" si="615"/>
        <v/>
      </c>
      <c r="P2412" s="28" t="str">
        <f t="shared" ca="1" si="616"/>
        <v/>
      </c>
      <c r="Q2412" s="20" t="str">
        <f ca="1">IF(O2412="","",SUM($P$4:$P2412))</f>
        <v/>
      </c>
      <c r="R2412" s="28" t="e">
        <f t="shared" si="620"/>
        <v>#N/A</v>
      </c>
      <c r="S2412" s="77">
        <f ca="1">SUM(L$4:L2412)</f>
        <v>2.0942968194393936</v>
      </c>
      <c r="T2412" s="80">
        <f t="shared" ca="1" si="617"/>
        <v>1</v>
      </c>
      <c r="U2412" s="80" t="e">
        <f t="shared" ca="1" si="618"/>
        <v>#N/A</v>
      </c>
      <c r="V2412" s="2"/>
      <c r="W2412" s="2"/>
      <c r="X2412" s="2"/>
      <c r="Y2412" s="2"/>
      <c r="AB2412" s="6"/>
      <c r="AC2412" s="6"/>
    </row>
    <row r="2413" spans="1:29">
      <c r="A2413" s="74">
        <v>2.2201080880400501</v>
      </c>
      <c r="B2413" s="74">
        <v>30783</v>
      </c>
      <c r="C2413" s="35">
        <v>0</v>
      </c>
      <c r="D2413" s="35">
        <f t="shared" ca="1" si="608"/>
        <v>22</v>
      </c>
      <c r="E2413" s="35">
        <f t="shared" ca="1" si="609"/>
        <v>6.717582773218062E-4</v>
      </c>
      <c r="F2413" s="35">
        <f ca="1">E2413*'Input Sheet'!$D$2/SUM(OFFSET($E$4,0,0,'Input Sheet'!$D$2))</f>
        <v>0.31330760194663687</v>
      </c>
      <c r="G2413" s="35" t="str">
        <f t="shared" si="610"/>
        <v/>
      </c>
      <c r="H2413" s="35" t="str">
        <f t="shared" si="611"/>
        <v/>
      </c>
      <c r="J2413" s="19">
        <v>2410</v>
      </c>
      <c r="K2413" s="30" t="str">
        <f t="shared" si="612"/>
        <v/>
      </c>
      <c r="L2413" s="77" t="str">
        <f t="shared" si="613"/>
        <v/>
      </c>
      <c r="M2413" s="27" t="str">
        <f t="shared" si="619"/>
        <v/>
      </c>
      <c r="N2413" s="22" t="str">
        <f t="shared" si="614"/>
        <v/>
      </c>
      <c r="O2413" s="28" t="str">
        <f t="shared" ca="1" si="615"/>
        <v/>
      </c>
      <c r="P2413" s="28" t="str">
        <f t="shared" ca="1" si="616"/>
        <v/>
      </c>
      <c r="Q2413" s="20" t="str">
        <f ca="1">IF(O2413="","",SUM($P$4:$P2413))</f>
        <v/>
      </c>
      <c r="R2413" s="28" t="e">
        <f t="shared" si="620"/>
        <v>#N/A</v>
      </c>
      <c r="S2413" s="77">
        <f ca="1">SUM(L$4:L2413)</f>
        <v>2.0942968194393936</v>
      </c>
      <c r="T2413" s="80">
        <f t="shared" ca="1" si="617"/>
        <v>1</v>
      </c>
      <c r="U2413" s="80" t="e">
        <f t="shared" ca="1" si="618"/>
        <v>#N/A</v>
      </c>
      <c r="V2413" s="2"/>
      <c r="W2413" s="2"/>
      <c r="X2413" s="2"/>
      <c r="Y2413" s="2"/>
      <c r="AB2413" s="6"/>
      <c r="AC2413" s="6"/>
    </row>
    <row r="2414" spans="1:29">
      <c r="A2414" s="74">
        <v>2.80482067872116</v>
      </c>
      <c r="B2414" s="74">
        <v>30785</v>
      </c>
      <c r="C2414" s="35">
        <v>4.67289719626168E-2</v>
      </c>
      <c r="D2414" s="35">
        <f t="shared" ca="1" si="608"/>
        <v>34</v>
      </c>
      <c r="E2414" s="35">
        <f t="shared" ca="1" si="609"/>
        <v>1.3846446124388249E-3</v>
      </c>
      <c r="F2414" s="35">
        <f ca="1">E2414*'Input Sheet'!$D$2/SUM(OFFSET($E$4,0,0,'Input Sheet'!$D$2))</f>
        <v>0.64579730197163909</v>
      </c>
      <c r="G2414" s="35">
        <f t="shared" si="610"/>
        <v>2.80482067872116</v>
      </c>
      <c r="H2414" s="35">
        <f t="shared" si="611"/>
        <v>2</v>
      </c>
      <c r="J2414" s="19">
        <v>2411</v>
      </c>
      <c r="K2414" s="30" t="str">
        <f t="shared" si="612"/>
        <v/>
      </c>
      <c r="L2414" s="77" t="str">
        <f t="shared" si="613"/>
        <v/>
      </c>
      <c r="M2414" s="27" t="str">
        <f t="shared" si="619"/>
        <v/>
      </c>
      <c r="N2414" s="22" t="str">
        <f t="shared" si="614"/>
        <v/>
      </c>
      <c r="O2414" s="28" t="str">
        <f t="shared" ca="1" si="615"/>
        <v/>
      </c>
      <c r="P2414" s="28" t="str">
        <f t="shared" ca="1" si="616"/>
        <v/>
      </c>
      <c r="Q2414" s="20" t="str">
        <f ca="1">IF(O2414="","",SUM($P$4:$P2414))</f>
        <v/>
      </c>
      <c r="R2414" s="28" t="e">
        <f t="shared" si="620"/>
        <v>#N/A</v>
      </c>
      <c r="S2414" s="77">
        <f ca="1">SUM(L$4:L2414)</f>
        <v>2.0942968194393936</v>
      </c>
      <c r="T2414" s="80">
        <f t="shared" ca="1" si="617"/>
        <v>1</v>
      </c>
      <c r="U2414" s="80" t="e">
        <f t="shared" ca="1" si="618"/>
        <v>#N/A</v>
      </c>
      <c r="V2414" s="2"/>
      <c r="W2414" s="2"/>
      <c r="X2414" s="2"/>
      <c r="Y2414" s="2"/>
      <c r="AB2414" s="6"/>
      <c r="AC2414" s="6"/>
    </row>
    <row r="2415" spans="1:29">
      <c r="A2415" s="74">
        <v>2.3404441148401198</v>
      </c>
      <c r="B2415" s="74">
        <v>30786</v>
      </c>
      <c r="C2415" s="35">
        <v>0.209876543209877</v>
      </c>
      <c r="D2415" s="35">
        <f t="shared" ca="1" si="608"/>
        <v>25</v>
      </c>
      <c r="E2415" s="35">
        <f t="shared" ca="1" si="609"/>
        <v>7.2564263111767296E-4</v>
      </c>
      <c r="F2415" s="35">
        <f ca="1">E2415*'Input Sheet'!$D$2/SUM(OFFSET($E$4,0,0,'Input Sheet'!$D$2))</f>
        <v>0.33843922777123336</v>
      </c>
      <c r="G2415" s="35">
        <f t="shared" si="610"/>
        <v>2.3404441148401198</v>
      </c>
      <c r="H2415" s="35">
        <f t="shared" si="611"/>
        <v>4</v>
      </c>
      <c r="J2415" s="19">
        <v>2412</v>
      </c>
      <c r="K2415" s="30" t="str">
        <f t="shared" si="612"/>
        <v/>
      </c>
      <c r="L2415" s="77" t="str">
        <f t="shared" si="613"/>
        <v/>
      </c>
      <c r="M2415" s="27" t="str">
        <f t="shared" si="619"/>
        <v/>
      </c>
      <c r="N2415" s="22" t="str">
        <f t="shared" si="614"/>
        <v/>
      </c>
      <c r="O2415" s="28" t="str">
        <f t="shared" ca="1" si="615"/>
        <v/>
      </c>
      <c r="P2415" s="28" t="str">
        <f t="shared" ca="1" si="616"/>
        <v/>
      </c>
      <c r="Q2415" s="20" t="str">
        <f ca="1">IF(O2415="","",SUM($P$4:$P2415))</f>
        <v/>
      </c>
      <c r="R2415" s="28" t="e">
        <f t="shared" si="620"/>
        <v>#N/A</v>
      </c>
      <c r="S2415" s="77">
        <f ca="1">SUM(L$4:L2415)</f>
        <v>2.0942968194393936</v>
      </c>
      <c r="T2415" s="80">
        <f t="shared" ca="1" si="617"/>
        <v>1</v>
      </c>
      <c r="U2415" s="80" t="e">
        <f t="shared" ca="1" si="618"/>
        <v>#N/A</v>
      </c>
      <c r="V2415" s="2"/>
      <c r="W2415" s="2"/>
      <c r="X2415" s="2"/>
      <c r="Y2415" s="2"/>
      <c r="AB2415" s="6"/>
      <c r="AC2415" s="6"/>
    </row>
    <row r="2416" spans="1:29">
      <c r="A2416" s="74">
        <v>2.5550944485783198</v>
      </c>
      <c r="B2416" s="74">
        <v>30790</v>
      </c>
      <c r="C2416" s="35">
        <v>2.9045643153527E-2</v>
      </c>
      <c r="D2416" s="35">
        <f t="shared" ca="1" si="608"/>
        <v>29</v>
      </c>
      <c r="E2416" s="35">
        <f t="shared" ca="1" si="609"/>
        <v>1.0943159033790714E-3</v>
      </c>
      <c r="F2416" s="35">
        <f ca="1">E2416*'Input Sheet'!$D$2/SUM(OFFSET($E$4,0,0,'Input Sheet'!$D$2))</f>
        <v>0.51038819026790838</v>
      </c>
      <c r="G2416" s="35">
        <f t="shared" si="610"/>
        <v>2.5550944485783198</v>
      </c>
      <c r="H2416" s="35">
        <f t="shared" si="611"/>
        <v>1</v>
      </c>
      <c r="J2416" s="19">
        <v>2413</v>
      </c>
      <c r="K2416" s="30" t="str">
        <f t="shared" si="612"/>
        <v/>
      </c>
      <c r="L2416" s="77" t="str">
        <f t="shared" si="613"/>
        <v/>
      </c>
      <c r="M2416" s="27" t="str">
        <f t="shared" si="619"/>
        <v/>
      </c>
      <c r="N2416" s="22" t="str">
        <f t="shared" si="614"/>
        <v/>
      </c>
      <c r="O2416" s="28" t="str">
        <f t="shared" ca="1" si="615"/>
        <v/>
      </c>
      <c r="P2416" s="28" t="str">
        <f t="shared" ca="1" si="616"/>
        <v/>
      </c>
      <c r="Q2416" s="20" t="str">
        <f ca="1">IF(O2416="","",SUM($P$4:$P2416))</f>
        <v/>
      </c>
      <c r="R2416" s="28" t="e">
        <f t="shared" si="620"/>
        <v>#N/A</v>
      </c>
      <c r="S2416" s="77">
        <f ca="1">SUM(L$4:L2416)</f>
        <v>2.0942968194393936</v>
      </c>
      <c r="T2416" s="80">
        <f t="shared" ca="1" si="617"/>
        <v>1</v>
      </c>
      <c r="U2416" s="80" t="e">
        <f t="shared" ca="1" si="618"/>
        <v>#N/A</v>
      </c>
      <c r="V2416" s="2"/>
      <c r="W2416" s="2"/>
      <c r="X2416" s="2"/>
      <c r="Y2416" s="2"/>
      <c r="AB2416" s="6"/>
      <c r="AC2416" s="6"/>
    </row>
    <row r="2417" spans="1:29">
      <c r="A2417" s="74">
        <v>1.9637878273455602</v>
      </c>
      <c r="B2417" s="74">
        <v>30792</v>
      </c>
      <c r="C2417" s="35">
        <v>2.39234449760766E-2</v>
      </c>
      <c r="D2417" s="35">
        <f t="shared" ca="1" si="608"/>
        <v>17</v>
      </c>
      <c r="E2417" s="35">
        <f t="shared" ca="1" si="609"/>
        <v>1.8846551669306228E-3</v>
      </c>
      <c r="F2417" s="35">
        <f ca="1">E2417*'Input Sheet'!$D$2/SUM(OFFSET($E$4,0,0,'Input Sheet'!$D$2))</f>
        <v>0.8790018832391755</v>
      </c>
      <c r="G2417" s="35">
        <f t="shared" si="610"/>
        <v>1.9637878273455602</v>
      </c>
      <c r="H2417" s="35">
        <f t="shared" si="611"/>
        <v>2</v>
      </c>
      <c r="J2417" s="19">
        <v>2414</v>
      </c>
      <c r="K2417" s="30" t="str">
        <f t="shared" si="612"/>
        <v/>
      </c>
      <c r="L2417" s="77" t="str">
        <f t="shared" si="613"/>
        <v/>
      </c>
      <c r="M2417" s="27" t="str">
        <f t="shared" si="619"/>
        <v/>
      </c>
      <c r="N2417" s="22" t="str">
        <f t="shared" si="614"/>
        <v/>
      </c>
      <c r="O2417" s="28" t="str">
        <f t="shared" ca="1" si="615"/>
        <v/>
      </c>
      <c r="P2417" s="28" t="str">
        <f t="shared" ca="1" si="616"/>
        <v/>
      </c>
      <c r="Q2417" s="20" t="str">
        <f ca="1">IF(O2417="","",SUM($P$4:$P2417))</f>
        <v/>
      </c>
      <c r="R2417" s="28" t="e">
        <f t="shared" si="620"/>
        <v>#N/A</v>
      </c>
      <c r="S2417" s="77">
        <f ca="1">SUM(L$4:L2417)</f>
        <v>2.0942968194393936</v>
      </c>
      <c r="T2417" s="80">
        <f t="shared" ca="1" si="617"/>
        <v>1</v>
      </c>
      <c r="U2417" s="80" t="e">
        <f t="shared" ca="1" si="618"/>
        <v>#N/A</v>
      </c>
      <c r="V2417" s="2"/>
      <c r="W2417" s="2"/>
      <c r="X2417" s="2"/>
      <c r="Y2417" s="2"/>
      <c r="AB2417" s="6"/>
      <c r="AC2417" s="6"/>
    </row>
    <row r="2418" spans="1:29">
      <c r="A2418" s="74">
        <v>2.2380461031287999</v>
      </c>
      <c r="B2418" s="74">
        <v>30799</v>
      </c>
      <c r="C2418" s="35">
        <v>0</v>
      </c>
      <c r="D2418" s="35">
        <f t="shared" ca="1" si="608"/>
        <v>22</v>
      </c>
      <c r="E2418" s="35">
        <f t="shared" ca="1" si="609"/>
        <v>6.717582773218062E-4</v>
      </c>
      <c r="F2418" s="35">
        <f ca="1">E2418*'Input Sheet'!$D$2/SUM(OFFSET($E$4,0,0,'Input Sheet'!$D$2))</f>
        <v>0.31330760194663687</v>
      </c>
      <c r="G2418" s="35" t="str">
        <f t="shared" si="610"/>
        <v/>
      </c>
      <c r="H2418" s="35" t="str">
        <f t="shared" si="611"/>
        <v/>
      </c>
      <c r="J2418" s="19">
        <v>2415</v>
      </c>
      <c r="K2418" s="30" t="str">
        <f t="shared" si="612"/>
        <v/>
      </c>
      <c r="L2418" s="77" t="str">
        <f t="shared" si="613"/>
        <v/>
      </c>
      <c r="M2418" s="27" t="str">
        <f t="shared" si="619"/>
        <v/>
      </c>
      <c r="N2418" s="22" t="str">
        <f t="shared" si="614"/>
        <v/>
      </c>
      <c r="O2418" s="28" t="str">
        <f t="shared" ca="1" si="615"/>
        <v/>
      </c>
      <c r="P2418" s="28" t="str">
        <f t="shared" ca="1" si="616"/>
        <v/>
      </c>
      <c r="Q2418" s="20" t="str">
        <f ca="1">IF(O2418="","",SUM($P$4:$P2418))</f>
        <v/>
      </c>
      <c r="R2418" s="28" t="e">
        <f t="shared" si="620"/>
        <v>#N/A</v>
      </c>
      <c r="S2418" s="77">
        <f ca="1">SUM(L$4:L2418)</f>
        <v>2.0942968194393936</v>
      </c>
      <c r="T2418" s="80">
        <f t="shared" ca="1" si="617"/>
        <v>1</v>
      </c>
      <c r="U2418" s="80" t="e">
        <f t="shared" ca="1" si="618"/>
        <v>#N/A</v>
      </c>
      <c r="V2418" s="2"/>
      <c r="W2418" s="2"/>
      <c r="X2418" s="2"/>
      <c r="Y2418" s="2"/>
      <c r="AB2418" s="6"/>
      <c r="AC2418" s="6"/>
    </row>
    <row r="2419" spans="1:29">
      <c r="A2419" s="74">
        <v>1.76342799356294</v>
      </c>
      <c r="B2419" s="74">
        <v>30800</v>
      </c>
      <c r="C2419" s="35">
        <v>0</v>
      </c>
      <c r="D2419" s="35">
        <f t="shared" ca="1" si="608"/>
        <v>13</v>
      </c>
      <c r="E2419" s="35">
        <f t="shared" ca="1" si="609"/>
        <v>2.6095225388270168E-3</v>
      </c>
      <c r="F2419" s="35">
        <f ca="1">E2419*'Input Sheet'!$D$2/SUM(OFFSET($E$4,0,0,'Input Sheet'!$D$2))</f>
        <v>1.2170795306388587</v>
      </c>
      <c r="G2419" s="35" t="str">
        <f t="shared" si="610"/>
        <v/>
      </c>
      <c r="H2419" s="35" t="str">
        <f t="shared" si="611"/>
        <v/>
      </c>
      <c r="J2419" s="19">
        <v>2416</v>
      </c>
      <c r="K2419" s="30" t="str">
        <f t="shared" si="612"/>
        <v/>
      </c>
      <c r="L2419" s="77" t="str">
        <f t="shared" si="613"/>
        <v/>
      </c>
      <c r="M2419" s="27" t="str">
        <f t="shared" si="619"/>
        <v/>
      </c>
      <c r="N2419" s="22" t="str">
        <f t="shared" si="614"/>
        <v/>
      </c>
      <c r="O2419" s="28" t="str">
        <f t="shared" ca="1" si="615"/>
        <v/>
      </c>
      <c r="P2419" s="28" t="str">
        <f t="shared" ca="1" si="616"/>
        <v/>
      </c>
      <c r="Q2419" s="20" t="str">
        <f ca="1">IF(O2419="","",SUM($P$4:$P2419))</f>
        <v/>
      </c>
      <c r="R2419" s="28" t="e">
        <f t="shared" si="620"/>
        <v>#N/A</v>
      </c>
      <c r="S2419" s="77">
        <f ca="1">SUM(L$4:L2419)</f>
        <v>2.0942968194393936</v>
      </c>
      <c r="T2419" s="80">
        <f t="shared" ca="1" si="617"/>
        <v>1</v>
      </c>
      <c r="U2419" s="80" t="e">
        <f t="shared" ca="1" si="618"/>
        <v>#N/A</v>
      </c>
      <c r="V2419" s="2"/>
      <c r="W2419" s="2"/>
      <c r="X2419" s="2"/>
      <c r="Y2419" s="2"/>
      <c r="AB2419" s="6"/>
      <c r="AC2419" s="6"/>
    </row>
    <row r="2420" spans="1:29">
      <c r="A2420" s="74">
        <v>2.33645973384853</v>
      </c>
      <c r="B2420" s="74">
        <v>30801</v>
      </c>
      <c r="C2420" s="35">
        <v>1.4218009478673001E-2</v>
      </c>
      <c r="D2420" s="35">
        <f t="shared" ca="1" si="608"/>
        <v>24</v>
      </c>
      <c r="E2420" s="35">
        <f t="shared" ca="1" si="609"/>
        <v>7.7985731045405093E-4</v>
      </c>
      <c r="F2420" s="35">
        <f ca="1">E2420*'Input Sheet'!$D$2/SUM(OFFSET($E$4,0,0,'Input Sheet'!$D$2))</f>
        <v>0.36372491720241751</v>
      </c>
      <c r="G2420" s="35">
        <f t="shared" si="610"/>
        <v>2.33645973384853</v>
      </c>
      <c r="H2420" s="35">
        <f t="shared" si="611"/>
        <v>1</v>
      </c>
      <c r="J2420" s="19">
        <v>2417</v>
      </c>
      <c r="K2420" s="30" t="str">
        <f t="shared" si="612"/>
        <v/>
      </c>
      <c r="L2420" s="77" t="str">
        <f t="shared" si="613"/>
        <v/>
      </c>
      <c r="M2420" s="27" t="str">
        <f t="shared" si="619"/>
        <v/>
      </c>
      <c r="N2420" s="22" t="str">
        <f t="shared" si="614"/>
        <v/>
      </c>
      <c r="O2420" s="28" t="str">
        <f t="shared" ca="1" si="615"/>
        <v/>
      </c>
      <c r="P2420" s="28" t="str">
        <f t="shared" ca="1" si="616"/>
        <v/>
      </c>
      <c r="Q2420" s="20" t="str">
        <f ca="1">IF(O2420="","",SUM($P$4:$P2420))</f>
        <v/>
      </c>
      <c r="R2420" s="28" t="e">
        <f t="shared" si="620"/>
        <v>#N/A</v>
      </c>
      <c r="S2420" s="77">
        <f ca="1">SUM(L$4:L2420)</f>
        <v>2.0942968194393936</v>
      </c>
      <c r="T2420" s="80">
        <f t="shared" ca="1" si="617"/>
        <v>1</v>
      </c>
      <c r="U2420" s="80" t="e">
        <f t="shared" ca="1" si="618"/>
        <v>#N/A</v>
      </c>
      <c r="V2420" s="2"/>
      <c r="W2420" s="2"/>
      <c r="X2420" s="2"/>
      <c r="Y2420" s="2"/>
      <c r="AB2420" s="6"/>
      <c r="AC2420" s="6"/>
    </row>
    <row r="2421" spans="1:29">
      <c r="A2421" s="74">
        <v>2.0530784434834199</v>
      </c>
      <c r="B2421" s="74">
        <v>30803</v>
      </c>
      <c r="C2421" s="35">
        <v>0.34080717488789197</v>
      </c>
      <c r="D2421" s="35">
        <f t="shared" ca="1" si="608"/>
        <v>19</v>
      </c>
      <c r="E2421" s="35">
        <f t="shared" ca="1" si="609"/>
        <v>1.0051494223629991E-3</v>
      </c>
      <c r="F2421" s="35">
        <f ca="1">E2421*'Input Sheet'!$D$2/SUM(OFFSET($E$4,0,0,'Input Sheet'!$D$2))</f>
        <v>0.46880100439422701</v>
      </c>
      <c r="G2421" s="35">
        <f t="shared" si="610"/>
        <v>2.0530784434834199</v>
      </c>
      <c r="H2421" s="35">
        <f t="shared" si="611"/>
        <v>7</v>
      </c>
      <c r="J2421" s="19">
        <v>2418</v>
      </c>
      <c r="K2421" s="30" t="str">
        <f t="shared" si="612"/>
        <v/>
      </c>
      <c r="L2421" s="77" t="str">
        <f t="shared" si="613"/>
        <v/>
      </c>
      <c r="M2421" s="27" t="str">
        <f t="shared" si="619"/>
        <v/>
      </c>
      <c r="N2421" s="22" t="str">
        <f t="shared" si="614"/>
        <v/>
      </c>
      <c r="O2421" s="28" t="str">
        <f t="shared" ca="1" si="615"/>
        <v/>
      </c>
      <c r="P2421" s="28" t="str">
        <f t="shared" ca="1" si="616"/>
        <v/>
      </c>
      <c r="Q2421" s="20" t="str">
        <f ca="1">IF(O2421="","",SUM($P$4:$P2421))</f>
        <v/>
      </c>
      <c r="R2421" s="28" t="e">
        <f t="shared" si="620"/>
        <v>#N/A</v>
      </c>
      <c r="S2421" s="77">
        <f ca="1">SUM(L$4:L2421)</f>
        <v>2.0942968194393936</v>
      </c>
      <c r="T2421" s="80">
        <f t="shared" ca="1" si="617"/>
        <v>1</v>
      </c>
      <c r="U2421" s="80" t="e">
        <f t="shared" ca="1" si="618"/>
        <v>#N/A</v>
      </c>
      <c r="V2421" s="2"/>
      <c r="W2421" s="2"/>
      <c r="X2421" s="2"/>
      <c r="Y2421" s="2"/>
      <c r="AB2421" s="6"/>
      <c r="AC2421" s="6"/>
    </row>
    <row r="2422" spans="1:29">
      <c r="A2422" s="74">
        <v>2.8325089127062402</v>
      </c>
      <c r="B2422" s="74">
        <v>30804</v>
      </c>
      <c r="C2422" s="35">
        <v>9.3896713615023494E-3</v>
      </c>
      <c r="D2422" s="35">
        <f t="shared" ca="1" si="608"/>
        <v>35</v>
      </c>
      <c r="E2422" s="35">
        <f t="shared" ca="1" si="609"/>
        <v>1.3846446124388249E-3</v>
      </c>
      <c r="F2422" s="35">
        <f ca="1">E2422*'Input Sheet'!$D$2/SUM(OFFSET($E$4,0,0,'Input Sheet'!$D$2))</f>
        <v>0.64579730197163909</v>
      </c>
      <c r="G2422" s="35">
        <f t="shared" si="610"/>
        <v>2.8325089127062402</v>
      </c>
      <c r="H2422" s="35">
        <f t="shared" si="611"/>
        <v>1</v>
      </c>
      <c r="J2422" s="19">
        <v>2419</v>
      </c>
      <c r="K2422" s="30" t="str">
        <f t="shared" si="612"/>
        <v/>
      </c>
      <c r="L2422" s="77" t="str">
        <f t="shared" si="613"/>
        <v/>
      </c>
      <c r="M2422" s="27" t="str">
        <f t="shared" si="619"/>
        <v/>
      </c>
      <c r="N2422" s="22" t="str">
        <f t="shared" si="614"/>
        <v/>
      </c>
      <c r="O2422" s="28" t="str">
        <f t="shared" ca="1" si="615"/>
        <v/>
      </c>
      <c r="P2422" s="28" t="str">
        <f t="shared" ca="1" si="616"/>
        <v/>
      </c>
      <c r="Q2422" s="20" t="str">
        <f ca="1">IF(O2422="","",SUM($P$4:$P2422))</f>
        <v/>
      </c>
      <c r="R2422" s="28" t="e">
        <f t="shared" si="620"/>
        <v>#N/A</v>
      </c>
      <c r="S2422" s="77">
        <f ca="1">SUM(L$4:L2422)</f>
        <v>2.0942968194393936</v>
      </c>
      <c r="T2422" s="80">
        <f t="shared" ca="1" si="617"/>
        <v>1</v>
      </c>
      <c r="U2422" s="80" t="e">
        <f t="shared" ca="1" si="618"/>
        <v>#N/A</v>
      </c>
      <c r="V2422" s="2"/>
      <c r="W2422" s="2"/>
      <c r="X2422" s="2"/>
      <c r="Y2422" s="2"/>
      <c r="AB2422" s="6"/>
      <c r="AC2422" s="6"/>
    </row>
    <row r="2423" spans="1:29">
      <c r="A2423" s="74">
        <v>2.2855573090077699</v>
      </c>
      <c r="B2423" s="74">
        <v>30805</v>
      </c>
      <c r="C2423" s="35">
        <v>6.9767441860465101E-2</v>
      </c>
      <c r="D2423" s="35">
        <f t="shared" ca="1" si="608"/>
        <v>23</v>
      </c>
      <c r="E2423" s="35">
        <f t="shared" ca="1" si="609"/>
        <v>6.587144272767226E-4</v>
      </c>
      <c r="F2423" s="35">
        <f ca="1">E2423*'Input Sheet'!$D$2/SUM(OFFSET($E$4,0,0,'Input Sheet'!$D$2))</f>
        <v>0.30722395919039147</v>
      </c>
      <c r="G2423" s="35">
        <f t="shared" si="610"/>
        <v>2.2855573090077699</v>
      </c>
      <c r="H2423" s="35">
        <f t="shared" si="611"/>
        <v>3</v>
      </c>
      <c r="J2423" s="19">
        <v>2420</v>
      </c>
      <c r="K2423" s="30" t="str">
        <f t="shared" si="612"/>
        <v/>
      </c>
      <c r="L2423" s="77" t="str">
        <f t="shared" si="613"/>
        <v/>
      </c>
      <c r="M2423" s="27" t="str">
        <f t="shared" si="619"/>
        <v/>
      </c>
      <c r="N2423" s="22" t="str">
        <f t="shared" si="614"/>
        <v/>
      </c>
      <c r="O2423" s="28" t="str">
        <f t="shared" ca="1" si="615"/>
        <v/>
      </c>
      <c r="P2423" s="28" t="str">
        <f t="shared" ca="1" si="616"/>
        <v/>
      </c>
      <c r="Q2423" s="20" t="str">
        <f ca="1">IF(O2423="","",SUM($P$4:$P2423))</f>
        <v/>
      </c>
      <c r="R2423" s="28" t="e">
        <f t="shared" si="620"/>
        <v>#N/A</v>
      </c>
      <c r="S2423" s="77">
        <f ca="1">SUM(L$4:L2423)</f>
        <v>2.0942968194393936</v>
      </c>
      <c r="T2423" s="80">
        <f t="shared" ca="1" si="617"/>
        <v>1</v>
      </c>
      <c r="U2423" s="80" t="e">
        <f t="shared" ca="1" si="618"/>
        <v>#N/A</v>
      </c>
      <c r="V2423" s="2"/>
      <c r="W2423" s="2"/>
      <c r="X2423" s="2"/>
      <c r="Y2423" s="2"/>
      <c r="AB2423" s="6"/>
      <c r="AC2423" s="6"/>
    </row>
    <row r="2424" spans="1:29">
      <c r="A2424" s="74">
        <v>2.3783979009481402</v>
      </c>
      <c r="B2424" s="74">
        <v>30807</v>
      </c>
      <c r="C2424" s="35">
        <v>7.3529411764705899E-2</v>
      </c>
      <c r="D2424" s="35">
        <f t="shared" ca="1" si="608"/>
        <v>25</v>
      </c>
      <c r="E2424" s="35">
        <f t="shared" ca="1" si="609"/>
        <v>7.2564263111767296E-4</v>
      </c>
      <c r="F2424" s="35">
        <f ca="1">E2424*'Input Sheet'!$D$2/SUM(OFFSET($E$4,0,0,'Input Sheet'!$D$2))</f>
        <v>0.33843922777123336</v>
      </c>
      <c r="G2424" s="35">
        <f t="shared" si="610"/>
        <v>2.3783979009481402</v>
      </c>
      <c r="H2424" s="35">
        <f t="shared" si="611"/>
        <v>4</v>
      </c>
      <c r="J2424" s="19">
        <v>2421</v>
      </c>
      <c r="K2424" s="30" t="str">
        <f t="shared" si="612"/>
        <v/>
      </c>
      <c r="L2424" s="77" t="str">
        <f t="shared" si="613"/>
        <v/>
      </c>
      <c r="M2424" s="27" t="str">
        <f t="shared" si="619"/>
        <v/>
      </c>
      <c r="N2424" s="22" t="str">
        <f t="shared" si="614"/>
        <v/>
      </c>
      <c r="O2424" s="28" t="str">
        <f t="shared" ca="1" si="615"/>
        <v/>
      </c>
      <c r="P2424" s="28" t="str">
        <f t="shared" ca="1" si="616"/>
        <v/>
      </c>
      <c r="Q2424" s="20" t="str">
        <f ca="1">IF(O2424="","",SUM($P$4:$P2424))</f>
        <v/>
      </c>
      <c r="R2424" s="28" t="e">
        <f t="shared" si="620"/>
        <v>#N/A</v>
      </c>
      <c r="S2424" s="77">
        <f ca="1">SUM(L$4:L2424)</f>
        <v>2.0942968194393936</v>
      </c>
      <c r="T2424" s="80">
        <f t="shared" ca="1" si="617"/>
        <v>1</v>
      </c>
      <c r="U2424" s="80" t="e">
        <f t="shared" ca="1" si="618"/>
        <v>#N/A</v>
      </c>
      <c r="V2424" s="2"/>
      <c r="W2424" s="2"/>
      <c r="X2424" s="2"/>
      <c r="Y2424" s="2"/>
      <c r="AB2424" s="6"/>
      <c r="AC2424" s="6"/>
    </row>
    <row r="2425" spans="1:29">
      <c r="A2425" s="74">
        <v>2.3010299956639799</v>
      </c>
      <c r="B2425" s="74">
        <v>30808</v>
      </c>
      <c r="C2425" s="35">
        <v>0</v>
      </c>
      <c r="D2425" s="35">
        <f t="shared" ca="1" si="608"/>
        <v>24</v>
      </c>
      <c r="E2425" s="35">
        <f t="shared" ca="1" si="609"/>
        <v>7.7985731045405093E-4</v>
      </c>
      <c r="F2425" s="35">
        <f ca="1">E2425*'Input Sheet'!$D$2/SUM(OFFSET($E$4,0,0,'Input Sheet'!$D$2))</f>
        <v>0.36372491720241751</v>
      </c>
      <c r="G2425" s="35" t="str">
        <f t="shared" si="610"/>
        <v/>
      </c>
      <c r="H2425" s="35" t="str">
        <f t="shared" si="611"/>
        <v/>
      </c>
      <c r="J2425" s="19">
        <v>2422</v>
      </c>
      <c r="K2425" s="30" t="str">
        <f t="shared" si="612"/>
        <v/>
      </c>
      <c r="L2425" s="77" t="str">
        <f t="shared" si="613"/>
        <v/>
      </c>
      <c r="M2425" s="27" t="str">
        <f t="shared" si="619"/>
        <v/>
      </c>
      <c r="N2425" s="22" t="str">
        <f t="shared" si="614"/>
        <v/>
      </c>
      <c r="O2425" s="28" t="str">
        <f t="shared" ca="1" si="615"/>
        <v/>
      </c>
      <c r="P2425" s="28" t="str">
        <f t="shared" ca="1" si="616"/>
        <v/>
      </c>
      <c r="Q2425" s="20" t="str">
        <f ca="1">IF(O2425="","",SUM($P$4:$P2425))</f>
        <v/>
      </c>
      <c r="R2425" s="28" t="e">
        <f t="shared" si="620"/>
        <v>#N/A</v>
      </c>
      <c r="S2425" s="77">
        <f ca="1">SUM(L$4:L2425)</f>
        <v>2.0942968194393936</v>
      </c>
      <c r="T2425" s="80">
        <f t="shared" ca="1" si="617"/>
        <v>1</v>
      </c>
      <c r="U2425" s="80" t="e">
        <f t="shared" ca="1" si="618"/>
        <v>#N/A</v>
      </c>
      <c r="V2425" s="2"/>
      <c r="W2425" s="2"/>
      <c r="X2425" s="2"/>
      <c r="Y2425" s="2"/>
      <c r="AB2425" s="6"/>
      <c r="AC2425" s="6"/>
    </row>
    <row r="2426" spans="1:29">
      <c r="A2426" s="74">
        <v>2</v>
      </c>
      <c r="B2426" s="74">
        <v>30809</v>
      </c>
      <c r="C2426" s="35">
        <v>0</v>
      </c>
      <c r="D2426" s="35">
        <f t="shared" ca="1" si="608"/>
        <v>17</v>
      </c>
      <c r="E2426" s="35">
        <f t="shared" ca="1" si="609"/>
        <v>1.8846551669306228E-3</v>
      </c>
      <c r="F2426" s="35">
        <f ca="1">E2426*'Input Sheet'!$D$2/SUM(OFFSET($E$4,0,0,'Input Sheet'!$D$2))</f>
        <v>0.8790018832391755</v>
      </c>
      <c r="G2426" s="35" t="str">
        <f t="shared" si="610"/>
        <v/>
      </c>
      <c r="H2426" s="35" t="str">
        <f t="shared" si="611"/>
        <v/>
      </c>
      <c r="J2426" s="19">
        <v>2423</v>
      </c>
      <c r="K2426" s="30" t="str">
        <f t="shared" si="612"/>
        <v/>
      </c>
      <c r="L2426" s="77" t="str">
        <f t="shared" si="613"/>
        <v/>
      </c>
      <c r="M2426" s="27" t="str">
        <f t="shared" si="619"/>
        <v/>
      </c>
      <c r="N2426" s="22" t="str">
        <f t="shared" si="614"/>
        <v/>
      </c>
      <c r="O2426" s="28" t="str">
        <f t="shared" ca="1" si="615"/>
        <v/>
      </c>
      <c r="P2426" s="28" t="str">
        <f t="shared" ca="1" si="616"/>
        <v/>
      </c>
      <c r="Q2426" s="20" t="str">
        <f ca="1">IF(O2426="","",SUM($P$4:$P2426))</f>
        <v/>
      </c>
      <c r="R2426" s="28" t="e">
        <f t="shared" si="620"/>
        <v>#N/A</v>
      </c>
      <c r="S2426" s="77">
        <f ca="1">SUM(L$4:L2426)</f>
        <v>2.0942968194393936</v>
      </c>
      <c r="T2426" s="80">
        <f t="shared" ca="1" si="617"/>
        <v>1</v>
      </c>
      <c r="U2426" s="80" t="e">
        <f t="shared" ca="1" si="618"/>
        <v>#N/A</v>
      </c>
      <c r="V2426" s="2"/>
      <c r="W2426" s="2"/>
      <c r="X2426" s="2"/>
      <c r="Y2426" s="2"/>
      <c r="AB2426" s="6"/>
      <c r="AC2426" s="6"/>
    </row>
    <row r="2427" spans="1:29">
      <c r="A2427" s="74">
        <v>2.41497334797082</v>
      </c>
      <c r="B2427" s="74">
        <v>30810</v>
      </c>
      <c r="C2427" s="35">
        <v>0</v>
      </c>
      <c r="D2427" s="35">
        <f t="shared" ca="1" si="608"/>
        <v>26</v>
      </c>
      <c r="E2427" s="35">
        <f t="shared" ca="1" si="609"/>
        <v>8.2740958548173696E-4</v>
      </c>
      <c r="F2427" s="35">
        <f ca="1">E2427*'Input Sheet'!$D$2/SUM(OFFSET($E$4,0,0,'Input Sheet'!$D$2))</f>
        <v>0.38590326581232098</v>
      </c>
      <c r="G2427" s="35" t="str">
        <f t="shared" si="610"/>
        <v/>
      </c>
      <c r="H2427" s="35" t="str">
        <f t="shared" si="611"/>
        <v/>
      </c>
      <c r="J2427" s="19">
        <v>2424</v>
      </c>
      <c r="K2427" s="30" t="str">
        <f t="shared" si="612"/>
        <v/>
      </c>
      <c r="L2427" s="77" t="str">
        <f t="shared" si="613"/>
        <v/>
      </c>
      <c r="M2427" s="27" t="str">
        <f t="shared" si="619"/>
        <v/>
      </c>
      <c r="N2427" s="22" t="str">
        <f t="shared" si="614"/>
        <v/>
      </c>
      <c r="O2427" s="28" t="str">
        <f t="shared" ca="1" si="615"/>
        <v/>
      </c>
      <c r="P2427" s="28" t="str">
        <f t="shared" ca="1" si="616"/>
        <v/>
      </c>
      <c r="Q2427" s="20" t="str">
        <f ca="1">IF(O2427="","",SUM($P$4:$P2427))</f>
        <v/>
      </c>
      <c r="R2427" s="28" t="e">
        <f t="shared" si="620"/>
        <v>#N/A</v>
      </c>
      <c r="S2427" s="77">
        <f ca="1">SUM(L$4:L2427)</f>
        <v>2.0942968194393936</v>
      </c>
      <c r="T2427" s="80">
        <f t="shared" ca="1" si="617"/>
        <v>1</v>
      </c>
      <c r="U2427" s="80" t="e">
        <f t="shared" ca="1" si="618"/>
        <v>#N/A</v>
      </c>
      <c r="V2427" s="2"/>
      <c r="W2427" s="2"/>
      <c r="X2427" s="2"/>
      <c r="Y2427" s="2"/>
      <c r="AB2427" s="6"/>
      <c r="AC2427" s="6"/>
    </row>
    <row r="2428" spans="1:29">
      <c r="A2428" s="74">
        <v>2.8413594704548499</v>
      </c>
      <c r="B2428" s="74">
        <v>30811</v>
      </c>
      <c r="C2428" s="35">
        <v>0</v>
      </c>
      <c r="D2428" s="35">
        <f t="shared" ca="1" si="608"/>
        <v>35</v>
      </c>
      <c r="E2428" s="35">
        <f t="shared" ca="1" si="609"/>
        <v>1.3846446124388249E-3</v>
      </c>
      <c r="F2428" s="35">
        <f ca="1">E2428*'Input Sheet'!$D$2/SUM(OFFSET($E$4,0,0,'Input Sheet'!$D$2))</f>
        <v>0.64579730197163909</v>
      </c>
      <c r="G2428" s="35" t="str">
        <f t="shared" si="610"/>
        <v/>
      </c>
      <c r="H2428" s="35" t="str">
        <f t="shared" si="611"/>
        <v/>
      </c>
      <c r="J2428" s="19">
        <v>2425</v>
      </c>
      <c r="K2428" s="30" t="str">
        <f t="shared" si="612"/>
        <v/>
      </c>
      <c r="L2428" s="77" t="str">
        <f t="shared" si="613"/>
        <v/>
      </c>
      <c r="M2428" s="27" t="str">
        <f t="shared" si="619"/>
        <v/>
      </c>
      <c r="N2428" s="22" t="str">
        <f t="shared" si="614"/>
        <v/>
      </c>
      <c r="O2428" s="28" t="str">
        <f t="shared" ca="1" si="615"/>
        <v/>
      </c>
      <c r="P2428" s="28" t="str">
        <f t="shared" ca="1" si="616"/>
        <v/>
      </c>
      <c r="Q2428" s="20" t="str">
        <f ca="1">IF(O2428="","",SUM($P$4:$P2428))</f>
        <v/>
      </c>
      <c r="R2428" s="28" t="e">
        <f t="shared" si="620"/>
        <v>#N/A</v>
      </c>
      <c r="S2428" s="77">
        <f ca="1">SUM(L$4:L2428)</f>
        <v>2.0942968194393936</v>
      </c>
      <c r="T2428" s="80">
        <f t="shared" ca="1" si="617"/>
        <v>1</v>
      </c>
      <c r="U2428" s="80" t="e">
        <f t="shared" ca="1" si="618"/>
        <v>#N/A</v>
      </c>
      <c r="V2428" s="2"/>
      <c r="W2428" s="2"/>
      <c r="X2428" s="2"/>
      <c r="Y2428" s="2"/>
      <c r="AB2428" s="6"/>
      <c r="AC2428" s="6"/>
    </row>
    <row r="2429" spans="1:29">
      <c r="A2429" s="74">
        <v>1.8864907251724798</v>
      </c>
      <c r="B2429" s="74">
        <v>30814</v>
      </c>
      <c r="C2429" s="35">
        <v>0.11483253588516699</v>
      </c>
      <c r="D2429" s="35">
        <f t="shared" ca="1" si="608"/>
        <v>15</v>
      </c>
      <c r="E2429" s="35">
        <f t="shared" ca="1" si="609"/>
        <v>2.1202370627969509E-3</v>
      </c>
      <c r="F2429" s="35">
        <f ca="1">E2429*'Input Sheet'!$D$2/SUM(OFFSET($E$4,0,0,'Input Sheet'!$D$2))</f>
        <v>0.98887711864407257</v>
      </c>
      <c r="G2429" s="35">
        <f t="shared" si="610"/>
        <v>1.8864907251724798</v>
      </c>
      <c r="H2429" s="35">
        <f t="shared" si="611"/>
        <v>2</v>
      </c>
      <c r="J2429" s="19">
        <v>2426</v>
      </c>
      <c r="K2429" s="30" t="str">
        <f t="shared" si="612"/>
        <v/>
      </c>
      <c r="L2429" s="77" t="str">
        <f t="shared" si="613"/>
        <v/>
      </c>
      <c r="M2429" s="27" t="str">
        <f t="shared" si="619"/>
        <v/>
      </c>
      <c r="N2429" s="22" t="str">
        <f t="shared" si="614"/>
        <v/>
      </c>
      <c r="O2429" s="28" t="str">
        <f t="shared" ca="1" si="615"/>
        <v/>
      </c>
      <c r="P2429" s="28" t="str">
        <f t="shared" ca="1" si="616"/>
        <v/>
      </c>
      <c r="Q2429" s="20" t="str">
        <f ca="1">IF(O2429="","",SUM($P$4:$P2429))</f>
        <v/>
      </c>
      <c r="R2429" s="28" t="e">
        <f t="shared" si="620"/>
        <v>#N/A</v>
      </c>
      <c r="S2429" s="77">
        <f ca="1">SUM(L$4:L2429)</f>
        <v>2.0942968194393936</v>
      </c>
      <c r="T2429" s="80">
        <f t="shared" ca="1" si="617"/>
        <v>1</v>
      </c>
      <c r="U2429" s="80" t="e">
        <f t="shared" ca="1" si="618"/>
        <v>#N/A</v>
      </c>
      <c r="V2429" s="2"/>
      <c r="W2429" s="2"/>
      <c r="X2429" s="2"/>
      <c r="Y2429" s="2"/>
      <c r="AB2429" s="6"/>
      <c r="AC2429" s="6"/>
    </row>
    <row r="2430" spans="1:29">
      <c r="A2430" s="74">
        <v>1.8750612633917001</v>
      </c>
      <c r="B2430" s="74">
        <v>30816</v>
      </c>
      <c r="C2430" s="35">
        <v>0</v>
      </c>
      <c r="D2430" s="35">
        <f t="shared" ca="1" si="608"/>
        <v>15</v>
      </c>
      <c r="E2430" s="35">
        <f t="shared" ca="1" si="609"/>
        <v>2.1202370627969509E-3</v>
      </c>
      <c r="F2430" s="35">
        <f ca="1">E2430*'Input Sheet'!$D$2/SUM(OFFSET($E$4,0,0,'Input Sheet'!$D$2))</f>
        <v>0.98887711864407257</v>
      </c>
      <c r="G2430" s="35" t="str">
        <f t="shared" si="610"/>
        <v/>
      </c>
      <c r="H2430" s="35" t="str">
        <f t="shared" si="611"/>
        <v/>
      </c>
      <c r="J2430" s="19">
        <v>2427</v>
      </c>
      <c r="K2430" s="30" t="str">
        <f t="shared" si="612"/>
        <v/>
      </c>
      <c r="L2430" s="77" t="str">
        <f t="shared" si="613"/>
        <v/>
      </c>
      <c r="M2430" s="27" t="str">
        <f t="shared" si="619"/>
        <v/>
      </c>
      <c r="N2430" s="22" t="str">
        <f t="shared" si="614"/>
        <v/>
      </c>
      <c r="O2430" s="28" t="str">
        <f t="shared" ca="1" si="615"/>
        <v/>
      </c>
      <c r="P2430" s="28" t="str">
        <f t="shared" ca="1" si="616"/>
        <v/>
      </c>
      <c r="Q2430" s="20" t="str">
        <f ca="1">IF(O2430="","",SUM($P$4:$P2430))</f>
        <v/>
      </c>
      <c r="R2430" s="28" t="e">
        <f t="shared" si="620"/>
        <v>#N/A</v>
      </c>
      <c r="S2430" s="77">
        <f ca="1">SUM(L$4:L2430)</f>
        <v>2.0942968194393936</v>
      </c>
      <c r="T2430" s="80">
        <f t="shared" ca="1" si="617"/>
        <v>1</v>
      </c>
      <c r="U2430" s="80" t="e">
        <f t="shared" ca="1" si="618"/>
        <v>#N/A</v>
      </c>
      <c r="V2430" s="2"/>
      <c r="W2430" s="2"/>
      <c r="X2430" s="2"/>
      <c r="Y2430" s="2"/>
      <c r="AB2430" s="6"/>
      <c r="AC2430" s="6"/>
    </row>
    <row r="2431" spans="1:29">
      <c r="A2431" s="74">
        <v>2.0515383905153302</v>
      </c>
      <c r="B2431" s="74">
        <v>30819</v>
      </c>
      <c r="C2431" s="35">
        <v>1.05263157894737E-2</v>
      </c>
      <c r="D2431" s="35">
        <f t="shared" ca="1" si="608"/>
        <v>19</v>
      </c>
      <c r="E2431" s="35">
        <f t="shared" ca="1" si="609"/>
        <v>1.0051494223629991E-3</v>
      </c>
      <c r="F2431" s="35">
        <f ca="1">E2431*'Input Sheet'!$D$2/SUM(OFFSET($E$4,0,0,'Input Sheet'!$D$2))</f>
        <v>0.46880100439422701</v>
      </c>
      <c r="G2431" s="35">
        <f t="shared" si="610"/>
        <v>2.0515383905153302</v>
      </c>
      <c r="H2431" s="35">
        <f t="shared" si="611"/>
        <v>1</v>
      </c>
      <c r="J2431" s="19">
        <v>2428</v>
      </c>
      <c r="K2431" s="30" t="str">
        <f t="shared" si="612"/>
        <v/>
      </c>
      <c r="L2431" s="77" t="str">
        <f t="shared" si="613"/>
        <v/>
      </c>
      <c r="M2431" s="27" t="str">
        <f t="shared" si="619"/>
        <v/>
      </c>
      <c r="N2431" s="22" t="str">
        <f t="shared" si="614"/>
        <v/>
      </c>
      <c r="O2431" s="28" t="str">
        <f t="shared" ca="1" si="615"/>
        <v/>
      </c>
      <c r="P2431" s="28" t="str">
        <f t="shared" ca="1" si="616"/>
        <v/>
      </c>
      <c r="Q2431" s="20" t="str">
        <f ca="1">IF(O2431="","",SUM($P$4:$P2431))</f>
        <v/>
      </c>
      <c r="R2431" s="28" t="e">
        <f t="shared" si="620"/>
        <v>#N/A</v>
      </c>
      <c r="S2431" s="77">
        <f ca="1">SUM(L$4:L2431)</f>
        <v>2.0942968194393936</v>
      </c>
      <c r="T2431" s="80">
        <f t="shared" ca="1" si="617"/>
        <v>1</v>
      </c>
      <c r="U2431" s="80" t="e">
        <f t="shared" ca="1" si="618"/>
        <v>#N/A</v>
      </c>
      <c r="V2431" s="2"/>
      <c r="W2431" s="2"/>
      <c r="X2431" s="2"/>
      <c r="Y2431" s="2"/>
      <c r="AB2431" s="6"/>
      <c r="AC2431" s="6"/>
    </row>
    <row r="2432" spans="1:29">
      <c r="A2432" s="74">
        <v>2.8195439355418701</v>
      </c>
      <c r="B2432" s="74">
        <v>30820</v>
      </c>
      <c r="C2432" s="35">
        <v>0</v>
      </c>
      <c r="D2432" s="35">
        <f t="shared" ca="1" si="608"/>
        <v>35</v>
      </c>
      <c r="E2432" s="35">
        <f t="shared" ca="1" si="609"/>
        <v>1.3846446124388249E-3</v>
      </c>
      <c r="F2432" s="35">
        <f ca="1">E2432*'Input Sheet'!$D$2/SUM(OFFSET($E$4,0,0,'Input Sheet'!$D$2))</f>
        <v>0.64579730197163909</v>
      </c>
      <c r="G2432" s="35" t="str">
        <f t="shared" si="610"/>
        <v/>
      </c>
      <c r="H2432" s="35" t="str">
        <f t="shared" si="611"/>
        <v/>
      </c>
      <c r="J2432" s="19">
        <v>2429</v>
      </c>
      <c r="K2432" s="30" t="str">
        <f t="shared" si="612"/>
        <v/>
      </c>
      <c r="L2432" s="77" t="str">
        <f t="shared" si="613"/>
        <v/>
      </c>
      <c r="M2432" s="27" t="str">
        <f t="shared" si="619"/>
        <v/>
      </c>
      <c r="N2432" s="22" t="str">
        <f t="shared" si="614"/>
        <v/>
      </c>
      <c r="O2432" s="28" t="str">
        <f t="shared" ca="1" si="615"/>
        <v/>
      </c>
      <c r="P2432" s="28" t="str">
        <f t="shared" ca="1" si="616"/>
        <v/>
      </c>
      <c r="Q2432" s="20" t="str">
        <f ca="1">IF(O2432="","",SUM($P$4:$P2432))</f>
        <v/>
      </c>
      <c r="R2432" s="28" t="e">
        <f t="shared" si="620"/>
        <v>#N/A</v>
      </c>
      <c r="S2432" s="77">
        <f ca="1">SUM(L$4:L2432)</f>
        <v>2.0942968194393936</v>
      </c>
      <c r="T2432" s="80">
        <f t="shared" ca="1" si="617"/>
        <v>1</v>
      </c>
      <c r="U2432" s="80" t="e">
        <f t="shared" ca="1" si="618"/>
        <v>#N/A</v>
      </c>
      <c r="V2432" s="2"/>
      <c r="W2432" s="2"/>
      <c r="X2432" s="2"/>
      <c r="Y2432" s="2"/>
      <c r="AB2432" s="6"/>
      <c r="AC2432" s="6"/>
    </row>
    <row r="2433" spans="1:29">
      <c r="A2433" s="74">
        <v>2.2121876044039599</v>
      </c>
      <c r="B2433" s="74">
        <v>30821</v>
      </c>
      <c r="C2433" s="35">
        <v>0</v>
      </c>
      <c r="D2433" s="35">
        <f t="shared" ca="1" si="608"/>
        <v>22</v>
      </c>
      <c r="E2433" s="35">
        <f t="shared" ca="1" si="609"/>
        <v>6.717582773218062E-4</v>
      </c>
      <c r="F2433" s="35">
        <f ca="1">E2433*'Input Sheet'!$D$2/SUM(OFFSET($E$4,0,0,'Input Sheet'!$D$2))</f>
        <v>0.31330760194663687</v>
      </c>
      <c r="G2433" s="35" t="str">
        <f t="shared" si="610"/>
        <v/>
      </c>
      <c r="H2433" s="35" t="str">
        <f t="shared" si="611"/>
        <v/>
      </c>
      <c r="J2433" s="19">
        <v>2430</v>
      </c>
      <c r="K2433" s="30" t="str">
        <f t="shared" si="612"/>
        <v/>
      </c>
      <c r="L2433" s="77" t="str">
        <f t="shared" si="613"/>
        <v/>
      </c>
      <c r="M2433" s="27" t="str">
        <f t="shared" si="619"/>
        <v/>
      </c>
      <c r="N2433" s="22" t="str">
        <f t="shared" si="614"/>
        <v/>
      </c>
      <c r="O2433" s="28" t="str">
        <f t="shared" ca="1" si="615"/>
        <v/>
      </c>
      <c r="P2433" s="28" t="str">
        <f t="shared" ca="1" si="616"/>
        <v/>
      </c>
      <c r="Q2433" s="20" t="str">
        <f ca="1">IF(O2433="","",SUM($P$4:$P2433))</f>
        <v/>
      </c>
      <c r="R2433" s="28" t="e">
        <f t="shared" si="620"/>
        <v>#N/A</v>
      </c>
      <c r="S2433" s="77">
        <f ca="1">SUM(L$4:L2433)</f>
        <v>2.0942968194393936</v>
      </c>
      <c r="T2433" s="80">
        <f t="shared" ca="1" si="617"/>
        <v>1</v>
      </c>
      <c r="U2433" s="80" t="e">
        <f t="shared" ca="1" si="618"/>
        <v>#N/A</v>
      </c>
      <c r="V2433" s="2"/>
      <c r="W2433" s="2"/>
      <c r="X2433" s="2"/>
      <c r="Y2433" s="2"/>
      <c r="AB2433" s="6"/>
      <c r="AC2433" s="6"/>
    </row>
    <row r="2434" spans="1:29">
      <c r="A2434" s="74">
        <v>1.5797835966168099</v>
      </c>
      <c r="B2434" s="74">
        <v>30823</v>
      </c>
      <c r="C2434" s="35">
        <v>0</v>
      </c>
      <c r="D2434" s="35">
        <f t="shared" ca="1" si="608"/>
        <v>9</v>
      </c>
      <c r="E2434" s="35">
        <f t="shared" ca="1" si="609"/>
        <v>3.9910344711472012E-3</v>
      </c>
      <c r="F2434" s="35">
        <f ca="1">E2434*'Input Sheet'!$D$2/SUM(OFFSET($E$4,0,0,'Input Sheet'!$D$2))</f>
        <v>1.8614157527417832</v>
      </c>
      <c r="G2434" s="35" t="str">
        <f t="shared" si="610"/>
        <v/>
      </c>
      <c r="H2434" s="35" t="str">
        <f t="shared" si="611"/>
        <v/>
      </c>
      <c r="J2434" s="19">
        <v>2431</v>
      </c>
      <c r="K2434" s="30" t="str">
        <f t="shared" si="612"/>
        <v/>
      </c>
      <c r="L2434" s="77" t="str">
        <f t="shared" si="613"/>
        <v/>
      </c>
      <c r="M2434" s="27" t="str">
        <f t="shared" si="619"/>
        <v/>
      </c>
      <c r="N2434" s="22" t="str">
        <f t="shared" si="614"/>
        <v/>
      </c>
      <c r="O2434" s="28" t="str">
        <f t="shared" ca="1" si="615"/>
        <v/>
      </c>
      <c r="P2434" s="28" t="str">
        <f t="shared" ca="1" si="616"/>
        <v/>
      </c>
      <c r="Q2434" s="20" t="str">
        <f ca="1">IF(O2434="","",SUM($P$4:$P2434))</f>
        <v/>
      </c>
      <c r="R2434" s="28" t="e">
        <f t="shared" si="620"/>
        <v>#N/A</v>
      </c>
      <c r="S2434" s="77">
        <f ca="1">SUM(L$4:L2434)</f>
        <v>2.0942968194393936</v>
      </c>
      <c r="T2434" s="80">
        <f t="shared" ca="1" si="617"/>
        <v>1</v>
      </c>
      <c r="U2434" s="80" t="e">
        <f t="shared" ca="1" si="618"/>
        <v>#N/A</v>
      </c>
      <c r="V2434" s="2"/>
      <c r="W2434" s="2"/>
      <c r="X2434" s="2"/>
      <c r="Y2434" s="2"/>
      <c r="AB2434" s="6"/>
      <c r="AC2434" s="6"/>
    </row>
    <row r="2435" spans="1:29">
      <c r="A2435" s="74">
        <v>1.7923916894982499</v>
      </c>
      <c r="B2435" s="74">
        <v>30824</v>
      </c>
      <c r="C2435" s="35">
        <v>0</v>
      </c>
      <c r="D2435" s="35">
        <f t="shared" ref="D2435:D2498" ca="1" si="621">IF($A2435=OFFSET($AC$4,NumBins,0), NumBins, INDEX(OFFSET($AB$4,0,0,NumBins+2,2),MATCH($A2435,OFFSET($AC$4,0,0,NumBins+2,1),1)+1,1))</f>
        <v>13</v>
      </c>
      <c r="E2435" s="35">
        <f t="shared" ref="E2435:E2498" ca="1" si="622">INDEX(OFFSET($AB$4,0,0,NumBins+1,5),MATCH($D2435,OFFSET( $AB$4,0,0,NumBins+1,1),0),5)</f>
        <v>2.6095225388270168E-3</v>
      </c>
      <c r="F2435" s="35">
        <f ca="1">E2435*'Input Sheet'!$D$2/SUM(OFFSET($E$4,0,0,'Input Sheet'!$D$2))</f>
        <v>1.2170795306388587</v>
      </c>
      <c r="G2435" s="35" t="str">
        <f t="shared" si="610"/>
        <v/>
      </c>
      <c r="H2435" s="35" t="str">
        <f t="shared" si="611"/>
        <v/>
      </c>
      <c r="J2435" s="19">
        <v>2432</v>
      </c>
      <c r="K2435" s="30" t="str">
        <f t="shared" si="612"/>
        <v/>
      </c>
      <c r="L2435" s="77" t="str">
        <f t="shared" si="613"/>
        <v/>
      </c>
      <c r="M2435" s="27" t="str">
        <f t="shared" si="619"/>
        <v/>
      </c>
      <c r="N2435" s="22" t="str">
        <f t="shared" si="614"/>
        <v/>
      </c>
      <c r="O2435" s="28" t="str">
        <f t="shared" ca="1" si="615"/>
        <v/>
      </c>
      <c r="P2435" s="28" t="str">
        <f t="shared" ca="1" si="616"/>
        <v/>
      </c>
      <c r="Q2435" s="20" t="str">
        <f ca="1">IF(O2435="","",SUM($P$4:$P2435))</f>
        <v/>
      </c>
      <c r="R2435" s="28" t="e">
        <f t="shared" si="620"/>
        <v>#N/A</v>
      </c>
      <c r="S2435" s="77">
        <f ca="1">SUM(L$4:L2435)</f>
        <v>2.0942968194393936</v>
      </c>
      <c r="T2435" s="80">
        <f t="shared" ca="1" si="617"/>
        <v>1</v>
      </c>
      <c r="U2435" s="80" t="e">
        <f t="shared" ca="1" si="618"/>
        <v>#N/A</v>
      </c>
      <c r="V2435" s="2"/>
      <c r="W2435" s="2"/>
      <c r="X2435" s="2"/>
      <c r="Y2435" s="2"/>
      <c r="AB2435" s="6"/>
      <c r="AC2435" s="6"/>
    </row>
    <row r="2436" spans="1:29">
      <c r="A2436" s="74">
        <v>2.5888317255942099</v>
      </c>
      <c r="B2436" s="74">
        <v>30827</v>
      </c>
      <c r="C2436" s="35">
        <v>0</v>
      </c>
      <c r="D2436" s="35">
        <f t="shared" ca="1" si="621"/>
        <v>30</v>
      </c>
      <c r="E2436" s="35">
        <f t="shared" ca="1" si="622"/>
        <v>1.2681791777477088E-3</v>
      </c>
      <c r="F2436" s="35">
        <f ca="1">E2436*'Input Sheet'!$D$2/SUM(OFFSET($E$4,0,0,'Input Sheet'!$D$2))</f>
        <v>0.59147790274037981</v>
      </c>
      <c r="G2436" s="35" t="str">
        <f t="shared" ref="G2436:G2499" si="623">IF(C2436=0,"",$A2436)</f>
        <v/>
      </c>
      <c r="H2436" s="35" t="str">
        <f t="shared" ref="H2436:H2499" si="624">IF(G2436="", "", COUNTIF($G$4:$G$3738,G2436))</f>
        <v/>
      </c>
      <c r="J2436" s="19">
        <v>2433</v>
      </c>
      <c r="K2436" s="30" t="str">
        <f t="shared" ref="K2436:K2499" si="625">IF(ISERR(SMALL($G$4:$G$3738,$J2436)),"",SMALL($G$4:$G$3738,$J2436))</f>
        <v/>
      </c>
      <c r="L2436" s="77" t="str">
        <f t="shared" ref="L2436:L2499" si="626">IF($K2436="", "", IFERROR(INDEX($A$4:$H$3738,MATCH($K2436,$G$4:$G$3738,0),5),""))</f>
        <v/>
      </c>
      <c r="M2436" s="27" t="str">
        <f t="shared" si="619"/>
        <v/>
      </c>
      <c r="N2436" s="22" t="str">
        <f t="shared" ref="N2436:N2499" si="627">IF(ISERR(SMALL($M$4:$M$3738,$J2436)),"",SMALL($M$4:$M$3738,$J2436))</f>
        <v/>
      </c>
      <c r="O2436" s="28" t="str">
        <f t="shared" ref="O2436:O2499" ca="1" si="628">IFERROR(INDEX($A$4:$H$3738,MATCH($N2436,$G$4:$G$3738,0),5)*INDEX($A$4:$H$3738,MATCH($N2436,$G$4:$G$3738,0),8),"")</f>
        <v/>
      </c>
      <c r="P2436" s="28" t="str">
        <f t="shared" ca="1" si="616"/>
        <v/>
      </c>
      <c r="Q2436" s="20" t="str">
        <f ca="1">IF(O2436="","",SUM($P$4:$P2436))</f>
        <v/>
      </c>
      <c r="R2436" s="28" t="e">
        <f t="shared" si="620"/>
        <v>#N/A</v>
      </c>
      <c r="S2436" s="77">
        <f ca="1">SUM(L$4:L2436)</f>
        <v>2.0942968194393936</v>
      </c>
      <c r="T2436" s="80">
        <f t="shared" ca="1" si="617"/>
        <v>1</v>
      </c>
      <c r="U2436" s="80" t="e">
        <f t="shared" ca="1" si="618"/>
        <v>#N/A</v>
      </c>
      <c r="V2436" s="2"/>
      <c r="W2436" s="2"/>
      <c r="X2436" s="2"/>
      <c r="Y2436" s="2"/>
      <c r="AB2436" s="6"/>
      <c r="AC2436" s="6"/>
    </row>
    <row r="2437" spans="1:29">
      <c r="A2437" s="74">
        <v>2.0492180226701802</v>
      </c>
      <c r="B2437" s="74">
        <v>30829</v>
      </c>
      <c r="C2437" s="35">
        <v>5.1020408163265302E-3</v>
      </c>
      <c r="D2437" s="35">
        <f t="shared" ca="1" si="621"/>
        <v>18</v>
      </c>
      <c r="E2437" s="35">
        <f t="shared" ca="1" si="622"/>
        <v>1.4283702317789985E-3</v>
      </c>
      <c r="F2437" s="35">
        <f ca="1">E2437*'Input Sheet'!$D$2/SUM(OFFSET($E$4,0,0,'Input Sheet'!$D$2))</f>
        <v>0.66619090098126998</v>
      </c>
      <c r="G2437" s="35">
        <f t="shared" si="623"/>
        <v>2.0492180226701802</v>
      </c>
      <c r="H2437" s="35">
        <f t="shared" si="624"/>
        <v>5</v>
      </c>
      <c r="J2437" s="19">
        <v>2434</v>
      </c>
      <c r="K2437" s="30" t="str">
        <f t="shared" si="625"/>
        <v/>
      </c>
      <c r="L2437" s="77" t="str">
        <f t="shared" si="626"/>
        <v/>
      </c>
      <c r="M2437" s="27" t="str">
        <f t="shared" si="619"/>
        <v/>
      </c>
      <c r="N2437" s="22" t="str">
        <f t="shared" si="627"/>
        <v/>
      </c>
      <c r="O2437" s="28" t="str">
        <f t="shared" ca="1" si="628"/>
        <v/>
      </c>
      <c r="P2437" s="28" t="str">
        <f t="shared" ref="P2437:P2500" ca="1" si="629">IF($O2437="","", $O2437*$W$6/$W$3)</f>
        <v/>
      </c>
      <c r="Q2437" s="20" t="str">
        <f ca="1">IF(O2437="","",SUM($P$4:$P2437))</f>
        <v/>
      </c>
      <c r="R2437" s="28" t="e">
        <f t="shared" si="620"/>
        <v>#N/A</v>
      </c>
      <c r="S2437" s="77">
        <f ca="1">SUM(L$4:L2437)</f>
        <v>2.0942968194393936</v>
      </c>
      <c r="T2437" s="80">
        <f t="shared" ref="T2437:T2500" ca="1" si="630">S2437/$T$1</f>
        <v>1</v>
      </c>
      <c r="U2437" s="80" t="e">
        <f t="shared" ref="U2437:U2500" ca="1" si="631">IF(Q2437="",NA(),Q2437/$W$6)</f>
        <v>#N/A</v>
      </c>
      <c r="V2437" s="2"/>
      <c r="W2437" s="2"/>
      <c r="X2437" s="2"/>
      <c r="Y2437" s="2"/>
      <c r="AB2437" s="6"/>
      <c r="AC2437" s="6"/>
    </row>
    <row r="2438" spans="1:29">
      <c r="A2438" s="74">
        <v>2.0791812460476198</v>
      </c>
      <c r="B2438" s="74">
        <v>30830</v>
      </c>
      <c r="C2438" s="35">
        <v>4.6728971962616802E-3</v>
      </c>
      <c r="D2438" s="35">
        <f t="shared" ca="1" si="621"/>
        <v>19</v>
      </c>
      <c r="E2438" s="35">
        <f t="shared" ca="1" si="622"/>
        <v>1.0051494223629991E-3</v>
      </c>
      <c r="F2438" s="35">
        <f ca="1">E2438*'Input Sheet'!$D$2/SUM(OFFSET($E$4,0,0,'Input Sheet'!$D$2))</f>
        <v>0.46880100439422701</v>
      </c>
      <c r="G2438" s="35">
        <f t="shared" si="623"/>
        <v>2.0791812460476198</v>
      </c>
      <c r="H2438" s="35">
        <f t="shared" si="624"/>
        <v>5</v>
      </c>
      <c r="J2438" s="19">
        <v>2435</v>
      </c>
      <c r="K2438" s="30" t="str">
        <f t="shared" si="625"/>
        <v/>
      </c>
      <c r="L2438" s="77" t="str">
        <f t="shared" si="626"/>
        <v/>
      </c>
      <c r="M2438" s="27" t="str">
        <f t="shared" ref="M2438:M2501" si="632">IF($K2438=$K2437,"", $K2438)</f>
        <v/>
      </c>
      <c r="N2438" s="22" t="str">
        <f t="shared" si="627"/>
        <v/>
      </c>
      <c r="O2438" s="28" t="str">
        <f t="shared" ca="1" si="628"/>
        <v/>
      </c>
      <c r="P2438" s="28" t="str">
        <f t="shared" ca="1" si="629"/>
        <v/>
      </c>
      <c r="Q2438" s="20" t="str">
        <f ca="1">IF(O2438="","",SUM($P$4:$P2438))</f>
        <v/>
      </c>
      <c r="R2438" s="28" t="e">
        <f t="shared" si="620"/>
        <v>#N/A</v>
      </c>
      <c r="S2438" s="77">
        <f ca="1">SUM(L$4:L2438)</f>
        <v>2.0942968194393936</v>
      </c>
      <c r="T2438" s="80">
        <f t="shared" ca="1" si="630"/>
        <v>1</v>
      </c>
      <c r="U2438" s="80" t="e">
        <f t="shared" ca="1" si="631"/>
        <v>#N/A</v>
      </c>
      <c r="V2438" s="2"/>
      <c r="W2438" s="2"/>
      <c r="X2438" s="2"/>
      <c r="Y2438" s="2"/>
      <c r="AB2438" s="6"/>
      <c r="AC2438" s="6"/>
    </row>
    <row r="2439" spans="1:29">
      <c r="A2439" s="74">
        <v>2.0530784434834199</v>
      </c>
      <c r="B2439" s="74">
        <v>30834</v>
      </c>
      <c r="C2439" s="35">
        <v>1.9607843137254902E-2</v>
      </c>
      <c r="D2439" s="35">
        <f t="shared" ca="1" si="621"/>
        <v>19</v>
      </c>
      <c r="E2439" s="35">
        <f t="shared" ca="1" si="622"/>
        <v>1.0051494223629991E-3</v>
      </c>
      <c r="F2439" s="35">
        <f ca="1">E2439*'Input Sheet'!$D$2/SUM(OFFSET($E$4,0,0,'Input Sheet'!$D$2))</f>
        <v>0.46880100439422701</v>
      </c>
      <c r="G2439" s="35">
        <f t="shared" si="623"/>
        <v>2.0530784434834199</v>
      </c>
      <c r="H2439" s="35">
        <f t="shared" si="624"/>
        <v>7</v>
      </c>
      <c r="J2439" s="19">
        <v>2436</v>
      </c>
      <c r="K2439" s="30" t="str">
        <f t="shared" si="625"/>
        <v/>
      </c>
      <c r="L2439" s="77" t="str">
        <f t="shared" si="626"/>
        <v/>
      </c>
      <c r="M2439" s="27" t="str">
        <f t="shared" si="632"/>
        <v/>
      </c>
      <c r="N2439" s="22" t="str">
        <f t="shared" si="627"/>
        <v/>
      </c>
      <c r="O2439" s="28" t="str">
        <f t="shared" ca="1" si="628"/>
        <v/>
      </c>
      <c r="P2439" s="28" t="str">
        <f t="shared" ca="1" si="629"/>
        <v/>
      </c>
      <c r="Q2439" s="20" t="str">
        <f ca="1">IF(O2439="","",SUM($P$4:$P2439))</f>
        <v/>
      </c>
      <c r="R2439" s="28" t="e">
        <f t="shared" si="620"/>
        <v>#N/A</v>
      </c>
      <c r="S2439" s="77">
        <f ca="1">SUM(L$4:L2439)</f>
        <v>2.0942968194393936</v>
      </c>
      <c r="T2439" s="80">
        <f t="shared" ca="1" si="630"/>
        <v>1</v>
      </c>
      <c r="U2439" s="80" t="e">
        <f t="shared" ca="1" si="631"/>
        <v>#N/A</v>
      </c>
      <c r="V2439" s="2"/>
      <c r="W2439" s="2"/>
      <c r="X2439" s="2"/>
      <c r="Y2439" s="2"/>
      <c r="AB2439" s="6"/>
      <c r="AC2439" s="6"/>
    </row>
    <row r="2440" spans="1:29">
      <c r="A2440" s="74">
        <v>2.0128372247051698</v>
      </c>
      <c r="B2440" s="74">
        <v>30835</v>
      </c>
      <c r="C2440" s="35">
        <v>4.65116279069767E-3</v>
      </c>
      <c r="D2440" s="35">
        <f t="shared" ca="1" si="621"/>
        <v>18</v>
      </c>
      <c r="E2440" s="35">
        <f t="shared" ca="1" si="622"/>
        <v>1.4283702317789985E-3</v>
      </c>
      <c r="F2440" s="35">
        <f ca="1">E2440*'Input Sheet'!$D$2/SUM(OFFSET($E$4,0,0,'Input Sheet'!$D$2))</f>
        <v>0.66619090098126998</v>
      </c>
      <c r="G2440" s="35">
        <f t="shared" si="623"/>
        <v>2.0128372247051698</v>
      </c>
      <c r="H2440" s="35">
        <f t="shared" si="624"/>
        <v>4</v>
      </c>
      <c r="J2440" s="19">
        <v>2437</v>
      </c>
      <c r="K2440" s="30" t="str">
        <f t="shared" si="625"/>
        <v/>
      </c>
      <c r="L2440" s="77" t="str">
        <f t="shared" si="626"/>
        <v/>
      </c>
      <c r="M2440" s="27" t="str">
        <f t="shared" si="632"/>
        <v/>
      </c>
      <c r="N2440" s="22" t="str">
        <f t="shared" si="627"/>
        <v/>
      </c>
      <c r="O2440" s="28" t="str">
        <f t="shared" ca="1" si="628"/>
        <v/>
      </c>
      <c r="P2440" s="28" t="str">
        <f t="shared" ca="1" si="629"/>
        <v/>
      </c>
      <c r="Q2440" s="20" t="str">
        <f ca="1">IF(O2440="","",SUM($P$4:$P2440))</f>
        <v/>
      </c>
      <c r="R2440" s="28" t="e">
        <f t="shared" si="620"/>
        <v>#N/A</v>
      </c>
      <c r="S2440" s="77">
        <f ca="1">SUM(L$4:L2440)</f>
        <v>2.0942968194393936</v>
      </c>
      <c r="T2440" s="80">
        <f t="shared" ca="1" si="630"/>
        <v>1</v>
      </c>
      <c r="U2440" s="80" t="e">
        <f t="shared" ca="1" si="631"/>
        <v>#N/A</v>
      </c>
      <c r="V2440" s="2"/>
      <c r="W2440" s="2"/>
      <c r="X2440" s="2"/>
      <c r="Y2440" s="2"/>
      <c r="AB2440" s="6"/>
      <c r="AC2440" s="6"/>
    </row>
    <row r="2441" spans="1:29">
      <c r="A2441" s="74">
        <v>1.8864907251724798</v>
      </c>
      <c r="B2441" s="74">
        <v>30840</v>
      </c>
      <c r="C2441" s="35">
        <v>1.9801980198019799E-2</v>
      </c>
      <c r="D2441" s="35">
        <f t="shared" ca="1" si="621"/>
        <v>15</v>
      </c>
      <c r="E2441" s="35">
        <f t="shared" ca="1" si="622"/>
        <v>2.1202370627969509E-3</v>
      </c>
      <c r="F2441" s="35">
        <f ca="1">E2441*'Input Sheet'!$D$2/SUM(OFFSET($E$4,0,0,'Input Sheet'!$D$2))</f>
        <v>0.98887711864407257</v>
      </c>
      <c r="G2441" s="35">
        <f t="shared" si="623"/>
        <v>1.8864907251724798</v>
      </c>
      <c r="H2441" s="35">
        <f t="shared" si="624"/>
        <v>2</v>
      </c>
      <c r="J2441" s="19">
        <v>2438</v>
      </c>
      <c r="K2441" s="30" t="str">
        <f t="shared" si="625"/>
        <v/>
      </c>
      <c r="L2441" s="77" t="str">
        <f t="shared" si="626"/>
        <v/>
      </c>
      <c r="M2441" s="27" t="str">
        <f t="shared" si="632"/>
        <v/>
      </c>
      <c r="N2441" s="22" t="str">
        <f t="shared" si="627"/>
        <v/>
      </c>
      <c r="O2441" s="28" t="str">
        <f t="shared" ca="1" si="628"/>
        <v/>
      </c>
      <c r="P2441" s="28" t="str">
        <f t="shared" ca="1" si="629"/>
        <v/>
      </c>
      <c r="Q2441" s="20" t="str">
        <f ca="1">IF(O2441="","",SUM($P$4:$P2441))</f>
        <v/>
      </c>
      <c r="R2441" s="28" t="e">
        <f t="shared" si="620"/>
        <v>#N/A</v>
      </c>
      <c r="S2441" s="77">
        <f ca="1">SUM(L$4:L2441)</f>
        <v>2.0942968194393936</v>
      </c>
      <c r="T2441" s="80">
        <f t="shared" ca="1" si="630"/>
        <v>1</v>
      </c>
      <c r="U2441" s="80" t="e">
        <f t="shared" ca="1" si="631"/>
        <v>#N/A</v>
      </c>
      <c r="V2441" s="2"/>
      <c r="W2441" s="2"/>
      <c r="X2441" s="2"/>
      <c r="Y2441" s="2"/>
      <c r="AB2441" s="6"/>
      <c r="AC2441" s="6"/>
    </row>
    <row r="2442" spans="1:29">
      <c r="A2442" s="74">
        <v>2.1931245983544598</v>
      </c>
      <c r="B2442" s="74">
        <v>30846</v>
      </c>
      <c r="C2442" s="35">
        <v>0</v>
      </c>
      <c r="D2442" s="35">
        <f t="shared" ca="1" si="621"/>
        <v>21</v>
      </c>
      <c r="E2442" s="35">
        <f t="shared" ca="1" si="622"/>
        <v>8.8113748064288871E-4</v>
      </c>
      <c r="F2442" s="35">
        <f ca="1">E2442*'Input Sheet'!$D$2/SUM(OFFSET($E$4,0,0,'Input Sheet'!$D$2))</f>
        <v>0.41096191943649768</v>
      </c>
      <c r="G2442" s="35" t="str">
        <f t="shared" si="623"/>
        <v/>
      </c>
      <c r="H2442" s="35" t="str">
        <f t="shared" si="624"/>
        <v/>
      </c>
      <c r="J2442" s="19">
        <v>2439</v>
      </c>
      <c r="K2442" s="30" t="str">
        <f t="shared" si="625"/>
        <v/>
      </c>
      <c r="L2442" s="77" t="str">
        <f t="shared" si="626"/>
        <v/>
      </c>
      <c r="M2442" s="27" t="str">
        <f t="shared" si="632"/>
        <v/>
      </c>
      <c r="N2442" s="22" t="str">
        <f t="shared" si="627"/>
        <v/>
      </c>
      <c r="O2442" s="28" t="str">
        <f t="shared" ca="1" si="628"/>
        <v/>
      </c>
      <c r="P2442" s="28" t="str">
        <f t="shared" ca="1" si="629"/>
        <v/>
      </c>
      <c r="Q2442" s="20" t="str">
        <f ca="1">IF(O2442="","",SUM($P$4:$P2442))</f>
        <v/>
      </c>
      <c r="R2442" s="28" t="e">
        <f t="shared" si="620"/>
        <v>#N/A</v>
      </c>
      <c r="S2442" s="77">
        <f ca="1">SUM(L$4:L2442)</f>
        <v>2.0942968194393936</v>
      </c>
      <c r="T2442" s="80">
        <f t="shared" ca="1" si="630"/>
        <v>1</v>
      </c>
      <c r="U2442" s="80" t="e">
        <f t="shared" ca="1" si="631"/>
        <v>#N/A</v>
      </c>
      <c r="V2442" s="2"/>
      <c r="W2442" s="2"/>
      <c r="X2442" s="2"/>
      <c r="Y2442" s="2"/>
      <c r="AB2442" s="6"/>
      <c r="AC2442" s="6"/>
    </row>
    <row r="2443" spans="1:29">
      <c r="A2443" s="74">
        <v>1.9444826721501702</v>
      </c>
      <c r="B2443" s="74">
        <v>30847</v>
      </c>
      <c r="C2443" s="35">
        <v>0</v>
      </c>
      <c r="D2443" s="35">
        <f t="shared" ca="1" si="621"/>
        <v>16</v>
      </c>
      <c r="E2443" s="35">
        <f t="shared" ca="1" si="622"/>
        <v>1.9665966959276065E-3</v>
      </c>
      <c r="F2443" s="35">
        <f ca="1">E2443*'Input Sheet'!$D$2/SUM(OFFSET($E$4,0,0,'Input Sheet'!$D$2))</f>
        <v>0.91721935642348751</v>
      </c>
      <c r="G2443" s="35" t="str">
        <f t="shared" si="623"/>
        <v/>
      </c>
      <c r="H2443" s="35" t="str">
        <f t="shared" si="624"/>
        <v/>
      </c>
      <c r="J2443" s="19">
        <v>2440</v>
      </c>
      <c r="K2443" s="30" t="str">
        <f t="shared" si="625"/>
        <v/>
      </c>
      <c r="L2443" s="77" t="str">
        <f t="shared" si="626"/>
        <v/>
      </c>
      <c r="M2443" s="27" t="str">
        <f t="shared" si="632"/>
        <v/>
      </c>
      <c r="N2443" s="22" t="str">
        <f t="shared" si="627"/>
        <v/>
      </c>
      <c r="O2443" s="28" t="str">
        <f t="shared" ca="1" si="628"/>
        <v/>
      </c>
      <c r="P2443" s="28" t="str">
        <f t="shared" ca="1" si="629"/>
        <v/>
      </c>
      <c r="Q2443" s="20" t="str">
        <f ca="1">IF(O2443="","",SUM($P$4:$P2443))</f>
        <v/>
      </c>
      <c r="R2443" s="28" t="e">
        <f t="shared" si="620"/>
        <v>#N/A</v>
      </c>
      <c r="S2443" s="77">
        <f ca="1">SUM(L$4:L2443)</f>
        <v>2.0942968194393936</v>
      </c>
      <c r="T2443" s="80">
        <f t="shared" ca="1" si="630"/>
        <v>1</v>
      </c>
      <c r="U2443" s="80" t="e">
        <f t="shared" ca="1" si="631"/>
        <v>#N/A</v>
      </c>
      <c r="V2443" s="2"/>
      <c r="W2443" s="2"/>
      <c r="X2443" s="2"/>
      <c r="Y2443" s="2"/>
      <c r="AB2443" s="6"/>
      <c r="AC2443" s="6"/>
    </row>
    <row r="2444" spans="1:29">
      <c r="A2444" s="74">
        <v>2.2900346113625201</v>
      </c>
      <c r="B2444" s="74">
        <v>30848</v>
      </c>
      <c r="C2444" s="35">
        <v>0</v>
      </c>
      <c r="D2444" s="35">
        <f t="shared" ca="1" si="621"/>
        <v>23</v>
      </c>
      <c r="E2444" s="35">
        <f t="shared" ca="1" si="622"/>
        <v>6.587144272767226E-4</v>
      </c>
      <c r="F2444" s="35">
        <f ca="1">E2444*'Input Sheet'!$D$2/SUM(OFFSET($E$4,0,0,'Input Sheet'!$D$2))</f>
        <v>0.30722395919039147</v>
      </c>
      <c r="G2444" s="35" t="str">
        <f t="shared" si="623"/>
        <v/>
      </c>
      <c r="H2444" s="35" t="str">
        <f t="shared" si="624"/>
        <v/>
      </c>
      <c r="J2444" s="19">
        <v>2441</v>
      </c>
      <c r="K2444" s="30" t="str">
        <f t="shared" si="625"/>
        <v/>
      </c>
      <c r="L2444" s="77" t="str">
        <f t="shared" si="626"/>
        <v/>
      </c>
      <c r="M2444" s="27" t="str">
        <f t="shared" si="632"/>
        <v/>
      </c>
      <c r="N2444" s="22" t="str">
        <f t="shared" si="627"/>
        <v/>
      </c>
      <c r="O2444" s="28" t="str">
        <f t="shared" ca="1" si="628"/>
        <v/>
      </c>
      <c r="P2444" s="28" t="str">
        <f t="shared" ca="1" si="629"/>
        <v/>
      </c>
      <c r="Q2444" s="20" t="str">
        <f ca="1">IF(O2444="","",SUM($P$4:$P2444))</f>
        <v/>
      </c>
      <c r="R2444" s="28" t="e">
        <f t="shared" si="620"/>
        <v>#N/A</v>
      </c>
      <c r="S2444" s="77">
        <f ca="1">SUM(L$4:L2444)</f>
        <v>2.0942968194393936</v>
      </c>
      <c r="T2444" s="80">
        <f t="shared" ca="1" si="630"/>
        <v>1</v>
      </c>
      <c r="U2444" s="80" t="e">
        <f t="shared" ca="1" si="631"/>
        <v>#N/A</v>
      </c>
      <c r="V2444" s="2"/>
      <c r="W2444" s="2"/>
      <c r="X2444" s="2"/>
      <c r="Y2444" s="2"/>
      <c r="AB2444" s="6"/>
      <c r="AC2444" s="6"/>
    </row>
    <row r="2445" spans="1:29">
      <c r="A2445" s="74">
        <v>2.2900346113625201</v>
      </c>
      <c r="B2445" s="74">
        <v>30850</v>
      </c>
      <c r="C2445" s="35">
        <v>4.7619047619047603E-2</v>
      </c>
      <c r="D2445" s="35">
        <f t="shared" ca="1" si="621"/>
        <v>23</v>
      </c>
      <c r="E2445" s="35">
        <f t="shared" ca="1" si="622"/>
        <v>6.587144272767226E-4</v>
      </c>
      <c r="F2445" s="35">
        <f ca="1">E2445*'Input Sheet'!$D$2/SUM(OFFSET($E$4,0,0,'Input Sheet'!$D$2))</f>
        <v>0.30722395919039147</v>
      </c>
      <c r="G2445" s="35">
        <f t="shared" si="623"/>
        <v>2.2900346113625201</v>
      </c>
      <c r="H2445" s="35">
        <f t="shared" si="624"/>
        <v>4</v>
      </c>
      <c r="J2445" s="19">
        <v>2442</v>
      </c>
      <c r="K2445" s="30" t="str">
        <f t="shared" si="625"/>
        <v/>
      </c>
      <c r="L2445" s="77" t="str">
        <f t="shared" si="626"/>
        <v/>
      </c>
      <c r="M2445" s="27" t="str">
        <f t="shared" si="632"/>
        <v/>
      </c>
      <c r="N2445" s="22" t="str">
        <f t="shared" si="627"/>
        <v/>
      </c>
      <c r="O2445" s="28" t="str">
        <f t="shared" ca="1" si="628"/>
        <v/>
      </c>
      <c r="P2445" s="28" t="str">
        <f t="shared" ca="1" si="629"/>
        <v/>
      </c>
      <c r="Q2445" s="20" t="str">
        <f ca="1">IF(O2445="","",SUM($P$4:$P2445))</f>
        <v/>
      </c>
      <c r="R2445" s="28" t="e">
        <f t="shared" si="620"/>
        <v>#N/A</v>
      </c>
      <c r="S2445" s="77">
        <f ca="1">SUM(L$4:L2445)</f>
        <v>2.0942968194393936</v>
      </c>
      <c r="T2445" s="80">
        <f t="shared" ca="1" si="630"/>
        <v>1</v>
      </c>
      <c r="U2445" s="80" t="e">
        <f t="shared" ca="1" si="631"/>
        <v>#N/A</v>
      </c>
      <c r="V2445" s="2"/>
      <c r="W2445" s="2"/>
      <c r="X2445" s="2"/>
      <c r="Y2445" s="2"/>
      <c r="AB2445" s="6"/>
      <c r="AC2445" s="6"/>
    </row>
    <row r="2446" spans="1:29">
      <c r="A2446" s="74">
        <v>2.2576785748691801</v>
      </c>
      <c r="B2446" s="74">
        <v>30852</v>
      </c>
      <c r="C2446" s="35">
        <v>0</v>
      </c>
      <c r="D2446" s="35">
        <f t="shared" ca="1" si="621"/>
        <v>23</v>
      </c>
      <c r="E2446" s="35">
        <f t="shared" ca="1" si="622"/>
        <v>6.587144272767226E-4</v>
      </c>
      <c r="F2446" s="35">
        <f ca="1">E2446*'Input Sheet'!$D$2/SUM(OFFSET($E$4,0,0,'Input Sheet'!$D$2))</f>
        <v>0.30722395919039147</v>
      </c>
      <c r="G2446" s="35" t="str">
        <f t="shared" si="623"/>
        <v/>
      </c>
      <c r="H2446" s="35" t="str">
        <f t="shared" si="624"/>
        <v/>
      </c>
      <c r="J2446" s="19">
        <v>2443</v>
      </c>
      <c r="K2446" s="30" t="str">
        <f t="shared" si="625"/>
        <v/>
      </c>
      <c r="L2446" s="77" t="str">
        <f t="shared" si="626"/>
        <v/>
      </c>
      <c r="M2446" s="27" t="str">
        <f t="shared" si="632"/>
        <v/>
      </c>
      <c r="N2446" s="22" t="str">
        <f t="shared" si="627"/>
        <v/>
      </c>
      <c r="O2446" s="28" t="str">
        <f t="shared" ca="1" si="628"/>
        <v/>
      </c>
      <c r="P2446" s="28" t="str">
        <f t="shared" ca="1" si="629"/>
        <v/>
      </c>
      <c r="Q2446" s="20" t="str">
        <f ca="1">IF(O2446="","",SUM($P$4:$P2446))</f>
        <v/>
      </c>
      <c r="R2446" s="28" t="e">
        <f t="shared" si="620"/>
        <v>#N/A</v>
      </c>
      <c r="S2446" s="77">
        <f ca="1">SUM(L$4:L2446)</f>
        <v>2.0942968194393936</v>
      </c>
      <c r="T2446" s="80">
        <f t="shared" ca="1" si="630"/>
        <v>1</v>
      </c>
      <c r="U2446" s="80" t="e">
        <f t="shared" ca="1" si="631"/>
        <v>#N/A</v>
      </c>
      <c r="V2446" s="2"/>
      <c r="W2446" s="2"/>
      <c r="X2446" s="2"/>
      <c r="Y2446" s="2"/>
      <c r="AB2446" s="6"/>
      <c r="AC2446" s="6"/>
    </row>
    <row r="2447" spans="1:29">
      <c r="A2447" s="74">
        <v>3.1455071714096601</v>
      </c>
      <c r="B2447" s="74">
        <v>30855</v>
      </c>
      <c r="C2447" s="35">
        <v>0</v>
      </c>
      <c r="D2447" s="35">
        <f t="shared" ca="1" si="621"/>
        <v>41</v>
      </c>
      <c r="E2447" s="35">
        <f t="shared" ca="1" si="622"/>
        <v>1.9955172355736006E-3</v>
      </c>
      <c r="F2447" s="35">
        <f ca="1">E2447*'Input Sheet'!$D$2/SUM(OFFSET($E$4,0,0,'Input Sheet'!$D$2))</f>
        <v>0.93070787637089158</v>
      </c>
      <c r="G2447" s="35" t="str">
        <f t="shared" si="623"/>
        <v/>
      </c>
      <c r="H2447" s="35" t="str">
        <f t="shared" si="624"/>
        <v/>
      </c>
      <c r="J2447" s="19">
        <v>2444</v>
      </c>
      <c r="K2447" s="30" t="str">
        <f t="shared" si="625"/>
        <v/>
      </c>
      <c r="L2447" s="77" t="str">
        <f t="shared" si="626"/>
        <v/>
      </c>
      <c r="M2447" s="27" t="str">
        <f t="shared" si="632"/>
        <v/>
      </c>
      <c r="N2447" s="22" t="str">
        <f t="shared" si="627"/>
        <v/>
      </c>
      <c r="O2447" s="28" t="str">
        <f t="shared" ca="1" si="628"/>
        <v/>
      </c>
      <c r="P2447" s="28" t="str">
        <f t="shared" ca="1" si="629"/>
        <v/>
      </c>
      <c r="Q2447" s="20" t="str">
        <f ca="1">IF(O2447="","",SUM($P$4:$P2447))</f>
        <v/>
      </c>
      <c r="R2447" s="28" t="e">
        <f t="shared" si="620"/>
        <v>#N/A</v>
      </c>
      <c r="S2447" s="77">
        <f ca="1">SUM(L$4:L2447)</f>
        <v>2.0942968194393936</v>
      </c>
      <c r="T2447" s="80">
        <f t="shared" ca="1" si="630"/>
        <v>1</v>
      </c>
      <c r="U2447" s="80" t="e">
        <f t="shared" ca="1" si="631"/>
        <v>#N/A</v>
      </c>
      <c r="V2447" s="2"/>
      <c r="W2447" s="2"/>
      <c r="X2447" s="2"/>
      <c r="Y2447" s="2"/>
      <c r="AB2447" s="6"/>
      <c r="AC2447" s="6"/>
    </row>
    <row r="2448" spans="1:29">
      <c r="A2448" s="74">
        <v>2.2405492482825999</v>
      </c>
      <c r="B2448" s="74">
        <v>30856</v>
      </c>
      <c r="C2448" s="35">
        <v>1.4018691588785E-2</v>
      </c>
      <c r="D2448" s="35">
        <f t="shared" ca="1" si="621"/>
        <v>22</v>
      </c>
      <c r="E2448" s="35">
        <f t="shared" ca="1" si="622"/>
        <v>6.717582773218062E-4</v>
      </c>
      <c r="F2448" s="35">
        <f ca="1">E2448*'Input Sheet'!$D$2/SUM(OFFSET($E$4,0,0,'Input Sheet'!$D$2))</f>
        <v>0.31330760194663687</v>
      </c>
      <c r="G2448" s="35">
        <f t="shared" si="623"/>
        <v>2.2405492482825999</v>
      </c>
      <c r="H2448" s="35">
        <f t="shared" si="624"/>
        <v>4</v>
      </c>
      <c r="J2448" s="19">
        <v>2445</v>
      </c>
      <c r="K2448" s="30" t="str">
        <f t="shared" si="625"/>
        <v/>
      </c>
      <c r="L2448" s="77" t="str">
        <f t="shared" si="626"/>
        <v/>
      </c>
      <c r="M2448" s="27" t="str">
        <f t="shared" si="632"/>
        <v/>
      </c>
      <c r="N2448" s="22" t="str">
        <f t="shared" si="627"/>
        <v/>
      </c>
      <c r="O2448" s="28" t="str">
        <f t="shared" ca="1" si="628"/>
        <v/>
      </c>
      <c r="P2448" s="28" t="str">
        <f t="shared" ca="1" si="629"/>
        <v/>
      </c>
      <c r="Q2448" s="20" t="str">
        <f ca="1">IF(O2448="","",SUM($P$4:$P2448))</f>
        <v/>
      </c>
      <c r="R2448" s="28" t="e">
        <f t="shared" si="620"/>
        <v>#N/A</v>
      </c>
      <c r="S2448" s="77">
        <f ca="1">SUM(L$4:L2448)</f>
        <v>2.0942968194393936</v>
      </c>
      <c r="T2448" s="80">
        <f t="shared" ca="1" si="630"/>
        <v>1</v>
      </c>
      <c r="U2448" s="80" t="e">
        <f t="shared" ca="1" si="631"/>
        <v>#N/A</v>
      </c>
      <c r="V2448" s="2"/>
      <c r="W2448" s="2"/>
      <c r="X2448" s="2"/>
      <c r="Y2448" s="2"/>
      <c r="AB2448" s="6"/>
      <c r="AC2448" s="6"/>
    </row>
    <row r="2449" spans="1:29">
      <c r="A2449" s="74">
        <v>2.5954962218255702</v>
      </c>
      <c r="B2449" s="74">
        <v>30858</v>
      </c>
      <c r="C2449" s="35">
        <v>0.134615384615385</v>
      </c>
      <c r="D2449" s="35">
        <f t="shared" ca="1" si="621"/>
        <v>30</v>
      </c>
      <c r="E2449" s="35">
        <f t="shared" ca="1" si="622"/>
        <v>1.2681791777477088E-3</v>
      </c>
      <c r="F2449" s="35">
        <f ca="1">E2449*'Input Sheet'!$D$2/SUM(OFFSET($E$4,0,0,'Input Sheet'!$D$2))</f>
        <v>0.59147790274037981</v>
      </c>
      <c r="G2449" s="35">
        <f t="shared" si="623"/>
        <v>2.5954962218255702</v>
      </c>
      <c r="H2449" s="35">
        <f t="shared" si="624"/>
        <v>2</v>
      </c>
      <c r="J2449" s="19">
        <v>2446</v>
      </c>
      <c r="K2449" s="30" t="str">
        <f t="shared" si="625"/>
        <v/>
      </c>
      <c r="L2449" s="77" t="str">
        <f t="shared" si="626"/>
        <v/>
      </c>
      <c r="M2449" s="27" t="str">
        <f t="shared" si="632"/>
        <v/>
      </c>
      <c r="N2449" s="22" t="str">
        <f t="shared" si="627"/>
        <v/>
      </c>
      <c r="O2449" s="28" t="str">
        <f t="shared" ca="1" si="628"/>
        <v/>
      </c>
      <c r="P2449" s="28" t="str">
        <f t="shared" ca="1" si="629"/>
        <v/>
      </c>
      <c r="Q2449" s="20" t="str">
        <f ca="1">IF(O2449="","",SUM($P$4:$P2449))</f>
        <v/>
      </c>
      <c r="R2449" s="28" t="e">
        <f t="shared" si="620"/>
        <v>#N/A</v>
      </c>
      <c r="S2449" s="77">
        <f ca="1">SUM(L$4:L2449)</f>
        <v>2.0942968194393936</v>
      </c>
      <c r="T2449" s="80">
        <f t="shared" ca="1" si="630"/>
        <v>1</v>
      </c>
      <c r="U2449" s="80" t="e">
        <f t="shared" ca="1" si="631"/>
        <v>#N/A</v>
      </c>
      <c r="V2449" s="2"/>
      <c r="W2449" s="2"/>
      <c r="X2449" s="2"/>
      <c r="Y2449" s="2"/>
      <c r="AB2449" s="6"/>
      <c r="AC2449" s="6"/>
    </row>
    <row r="2450" spans="1:29">
      <c r="A2450" s="74">
        <v>2.2528530309798902</v>
      </c>
      <c r="B2450" s="74">
        <v>30859</v>
      </c>
      <c r="C2450" s="35">
        <v>3.7209302325581402E-2</v>
      </c>
      <c r="D2450" s="35">
        <f t="shared" ca="1" si="621"/>
        <v>23</v>
      </c>
      <c r="E2450" s="35">
        <f t="shared" ca="1" si="622"/>
        <v>6.587144272767226E-4</v>
      </c>
      <c r="F2450" s="35">
        <f ca="1">E2450*'Input Sheet'!$D$2/SUM(OFFSET($E$4,0,0,'Input Sheet'!$D$2))</f>
        <v>0.30722395919039147</v>
      </c>
      <c r="G2450" s="35">
        <f t="shared" si="623"/>
        <v>2.2528530309798902</v>
      </c>
      <c r="H2450" s="35">
        <f t="shared" si="624"/>
        <v>4</v>
      </c>
      <c r="J2450" s="19">
        <v>2447</v>
      </c>
      <c r="K2450" s="30" t="str">
        <f t="shared" si="625"/>
        <v/>
      </c>
      <c r="L2450" s="77" t="str">
        <f t="shared" si="626"/>
        <v/>
      </c>
      <c r="M2450" s="27" t="str">
        <f t="shared" si="632"/>
        <v/>
      </c>
      <c r="N2450" s="22" t="str">
        <f t="shared" si="627"/>
        <v/>
      </c>
      <c r="O2450" s="28" t="str">
        <f t="shared" ca="1" si="628"/>
        <v/>
      </c>
      <c r="P2450" s="28" t="str">
        <f t="shared" ca="1" si="629"/>
        <v/>
      </c>
      <c r="Q2450" s="20" t="str">
        <f ca="1">IF(O2450="","",SUM($P$4:$P2450))</f>
        <v/>
      </c>
      <c r="R2450" s="28" t="e">
        <f t="shared" si="620"/>
        <v>#N/A</v>
      </c>
      <c r="S2450" s="77">
        <f ca="1">SUM(L$4:L2450)</f>
        <v>2.0942968194393936</v>
      </c>
      <c r="T2450" s="80">
        <f t="shared" ca="1" si="630"/>
        <v>1</v>
      </c>
      <c r="U2450" s="80" t="e">
        <f t="shared" ca="1" si="631"/>
        <v>#N/A</v>
      </c>
      <c r="V2450" s="2"/>
      <c r="W2450" s="2"/>
      <c r="X2450" s="2"/>
      <c r="Y2450" s="2"/>
      <c r="AB2450" s="6"/>
      <c r="AC2450" s="6"/>
    </row>
    <row r="2451" spans="1:29">
      <c r="A2451" s="74">
        <v>1.7442929831226801</v>
      </c>
      <c r="B2451" s="74">
        <v>30860</v>
      </c>
      <c r="C2451" s="35">
        <v>4.6296296296296302E-3</v>
      </c>
      <c r="D2451" s="35">
        <f t="shared" ca="1" si="621"/>
        <v>12</v>
      </c>
      <c r="E2451" s="35">
        <f t="shared" ca="1" si="622"/>
        <v>3.0154482670889968E-3</v>
      </c>
      <c r="F2451" s="35">
        <f ca="1">E2451*'Input Sheet'!$D$2/SUM(OFFSET($E$4,0,0,'Input Sheet'!$D$2))</f>
        <v>1.4064030131826808</v>
      </c>
      <c r="G2451" s="35">
        <f t="shared" si="623"/>
        <v>1.7442929831226801</v>
      </c>
      <c r="H2451" s="35">
        <f t="shared" si="624"/>
        <v>1</v>
      </c>
      <c r="J2451" s="19">
        <v>2448</v>
      </c>
      <c r="K2451" s="30" t="str">
        <f t="shared" si="625"/>
        <v/>
      </c>
      <c r="L2451" s="77" t="str">
        <f t="shared" si="626"/>
        <v/>
      </c>
      <c r="M2451" s="27" t="str">
        <f t="shared" si="632"/>
        <v/>
      </c>
      <c r="N2451" s="22" t="str">
        <f t="shared" si="627"/>
        <v/>
      </c>
      <c r="O2451" s="28" t="str">
        <f t="shared" ca="1" si="628"/>
        <v/>
      </c>
      <c r="P2451" s="28" t="str">
        <f t="shared" ca="1" si="629"/>
        <v/>
      </c>
      <c r="Q2451" s="20" t="str">
        <f ca="1">IF(O2451="","",SUM($P$4:$P2451))</f>
        <v/>
      </c>
      <c r="R2451" s="28" t="e">
        <f t="shared" si="620"/>
        <v>#N/A</v>
      </c>
      <c r="S2451" s="77">
        <f ca="1">SUM(L$4:L2451)</f>
        <v>2.0942968194393936</v>
      </c>
      <c r="T2451" s="80">
        <f t="shared" ca="1" si="630"/>
        <v>1</v>
      </c>
      <c r="U2451" s="80" t="e">
        <f t="shared" ca="1" si="631"/>
        <v>#N/A</v>
      </c>
      <c r="V2451" s="2"/>
      <c r="W2451" s="2"/>
      <c r="X2451" s="2"/>
      <c r="Y2451" s="2"/>
      <c r="AB2451" s="6"/>
      <c r="AC2451" s="6"/>
    </row>
    <row r="2452" spans="1:29">
      <c r="A2452" s="74">
        <v>2.2900346113625201</v>
      </c>
      <c r="B2452" s="74">
        <v>30862</v>
      </c>
      <c r="C2452" s="35">
        <v>4.8076923076923097E-3</v>
      </c>
      <c r="D2452" s="35">
        <f t="shared" ca="1" si="621"/>
        <v>23</v>
      </c>
      <c r="E2452" s="35">
        <f t="shared" ca="1" si="622"/>
        <v>6.587144272767226E-4</v>
      </c>
      <c r="F2452" s="35">
        <f ca="1">E2452*'Input Sheet'!$D$2/SUM(OFFSET($E$4,0,0,'Input Sheet'!$D$2))</f>
        <v>0.30722395919039147</v>
      </c>
      <c r="G2452" s="35">
        <f t="shared" si="623"/>
        <v>2.2900346113625201</v>
      </c>
      <c r="H2452" s="35">
        <f t="shared" si="624"/>
        <v>4</v>
      </c>
      <c r="J2452" s="19">
        <v>2449</v>
      </c>
      <c r="K2452" s="30" t="str">
        <f t="shared" si="625"/>
        <v/>
      </c>
      <c r="L2452" s="77" t="str">
        <f t="shared" si="626"/>
        <v/>
      </c>
      <c r="M2452" s="27" t="str">
        <f t="shared" si="632"/>
        <v/>
      </c>
      <c r="N2452" s="22" t="str">
        <f t="shared" si="627"/>
        <v/>
      </c>
      <c r="O2452" s="28" t="str">
        <f t="shared" ca="1" si="628"/>
        <v/>
      </c>
      <c r="P2452" s="28" t="str">
        <f t="shared" ca="1" si="629"/>
        <v/>
      </c>
      <c r="Q2452" s="20" t="str">
        <f ca="1">IF(O2452="","",SUM($P$4:$P2452))</f>
        <v/>
      </c>
      <c r="R2452" s="28" t="e">
        <f t="shared" si="620"/>
        <v>#N/A</v>
      </c>
      <c r="S2452" s="77">
        <f ca="1">SUM(L$4:L2452)</f>
        <v>2.0942968194393936</v>
      </c>
      <c r="T2452" s="80">
        <f t="shared" ca="1" si="630"/>
        <v>1</v>
      </c>
      <c r="U2452" s="80" t="e">
        <f t="shared" ca="1" si="631"/>
        <v>#N/A</v>
      </c>
      <c r="V2452" s="2"/>
      <c r="W2452" s="2"/>
      <c r="X2452" s="2"/>
      <c r="Y2452" s="2"/>
      <c r="AB2452" s="6"/>
      <c r="AC2452" s="6"/>
    </row>
    <row r="2453" spans="1:29">
      <c r="A2453" s="74">
        <v>2.1613680022349699</v>
      </c>
      <c r="B2453" s="74">
        <v>30863</v>
      </c>
      <c r="C2453" s="35">
        <v>0</v>
      </c>
      <c r="D2453" s="35">
        <f t="shared" ca="1" si="621"/>
        <v>21</v>
      </c>
      <c r="E2453" s="35">
        <f t="shared" ca="1" si="622"/>
        <v>8.8113748064288871E-4</v>
      </c>
      <c r="F2453" s="35">
        <f ca="1">E2453*'Input Sheet'!$D$2/SUM(OFFSET($E$4,0,0,'Input Sheet'!$D$2))</f>
        <v>0.41096191943649768</v>
      </c>
      <c r="G2453" s="35" t="str">
        <f t="shared" si="623"/>
        <v/>
      </c>
      <c r="H2453" s="35" t="str">
        <f t="shared" si="624"/>
        <v/>
      </c>
      <c r="J2453" s="19">
        <v>2450</v>
      </c>
      <c r="K2453" s="30" t="str">
        <f t="shared" si="625"/>
        <v/>
      </c>
      <c r="L2453" s="77" t="str">
        <f t="shared" si="626"/>
        <v/>
      </c>
      <c r="M2453" s="27" t="str">
        <f t="shared" si="632"/>
        <v/>
      </c>
      <c r="N2453" s="22" t="str">
        <f t="shared" si="627"/>
        <v/>
      </c>
      <c r="O2453" s="28" t="str">
        <f t="shared" ca="1" si="628"/>
        <v/>
      </c>
      <c r="P2453" s="28" t="str">
        <f t="shared" ca="1" si="629"/>
        <v/>
      </c>
      <c r="Q2453" s="20" t="str">
        <f ca="1">IF(O2453="","",SUM($P$4:$P2453))</f>
        <v/>
      </c>
      <c r="R2453" s="28" t="e">
        <f t="shared" si="620"/>
        <v>#N/A</v>
      </c>
      <c r="S2453" s="77">
        <f ca="1">SUM(L$4:L2453)</f>
        <v>2.0942968194393936</v>
      </c>
      <c r="T2453" s="80">
        <f t="shared" ca="1" si="630"/>
        <v>1</v>
      </c>
      <c r="U2453" s="80" t="e">
        <f t="shared" ca="1" si="631"/>
        <v>#N/A</v>
      </c>
      <c r="V2453" s="2"/>
      <c r="W2453" s="2"/>
      <c r="X2453" s="2"/>
      <c r="Y2453" s="2"/>
      <c r="AB2453" s="6"/>
      <c r="AC2453" s="6"/>
    </row>
    <row r="2454" spans="1:29">
      <c r="A2454" s="74">
        <v>3.1574567681342298</v>
      </c>
      <c r="B2454" s="74">
        <v>30865</v>
      </c>
      <c r="C2454" s="35">
        <v>9.8039215686274508E-3</v>
      </c>
      <c r="D2454" s="35">
        <f t="shared" ca="1" si="621"/>
        <v>42</v>
      </c>
      <c r="E2454" s="35">
        <f t="shared" ca="1" si="622"/>
        <v>2.1538916193492835E-3</v>
      </c>
      <c r="F2454" s="35">
        <f ca="1">E2454*'Input Sheet'!$D$2/SUM(OFFSET($E$4,0,0,'Input Sheet'!$D$2))</f>
        <v>1.0045735808447722</v>
      </c>
      <c r="G2454" s="35">
        <f t="shared" si="623"/>
        <v>3.1574567681342298</v>
      </c>
      <c r="H2454" s="35">
        <f t="shared" si="624"/>
        <v>1</v>
      </c>
      <c r="J2454" s="19">
        <v>2451</v>
      </c>
      <c r="K2454" s="30" t="str">
        <f t="shared" si="625"/>
        <v/>
      </c>
      <c r="L2454" s="77" t="str">
        <f t="shared" si="626"/>
        <v/>
      </c>
      <c r="M2454" s="27" t="str">
        <f t="shared" si="632"/>
        <v/>
      </c>
      <c r="N2454" s="22" t="str">
        <f t="shared" si="627"/>
        <v/>
      </c>
      <c r="O2454" s="28" t="str">
        <f t="shared" ca="1" si="628"/>
        <v/>
      </c>
      <c r="P2454" s="28" t="str">
        <f t="shared" ca="1" si="629"/>
        <v/>
      </c>
      <c r="Q2454" s="20" t="str">
        <f ca="1">IF(O2454="","",SUM($P$4:$P2454))</f>
        <v/>
      </c>
      <c r="R2454" s="28" t="e">
        <f t="shared" si="620"/>
        <v>#N/A</v>
      </c>
      <c r="S2454" s="77">
        <f ca="1">SUM(L$4:L2454)</f>
        <v>2.0942968194393936</v>
      </c>
      <c r="T2454" s="80">
        <f t="shared" ca="1" si="630"/>
        <v>1</v>
      </c>
      <c r="U2454" s="80" t="e">
        <f t="shared" ca="1" si="631"/>
        <v>#N/A</v>
      </c>
      <c r="V2454" s="2"/>
      <c r="W2454" s="2"/>
      <c r="X2454" s="2"/>
      <c r="Y2454" s="2"/>
      <c r="AB2454" s="6"/>
      <c r="AC2454" s="6"/>
    </row>
    <row r="2455" spans="1:29">
      <c r="A2455" s="74">
        <v>1.36172783601759</v>
      </c>
      <c r="B2455" s="74">
        <v>30868</v>
      </c>
      <c r="C2455" s="35">
        <v>9.2592592592592605E-3</v>
      </c>
      <c r="D2455" s="35">
        <f t="shared" ca="1" si="621"/>
        <v>4</v>
      </c>
      <c r="E2455" s="35">
        <f t="shared" ca="1" si="622"/>
        <v>1.9385024574143549E-2</v>
      </c>
      <c r="F2455" s="35">
        <f ca="1">E2455*'Input Sheet'!$D$2/SUM(OFFSET($E$4,0,0,'Input Sheet'!$D$2))</f>
        <v>9.041162227602948</v>
      </c>
      <c r="G2455" s="35">
        <f t="shared" si="623"/>
        <v>1.36172783601759</v>
      </c>
      <c r="H2455" s="35">
        <f t="shared" si="624"/>
        <v>2</v>
      </c>
      <c r="J2455" s="19">
        <v>2452</v>
      </c>
      <c r="K2455" s="30" t="str">
        <f t="shared" si="625"/>
        <v/>
      </c>
      <c r="L2455" s="77" t="str">
        <f t="shared" si="626"/>
        <v/>
      </c>
      <c r="M2455" s="27" t="str">
        <f t="shared" si="632"/>
        <v/>
      </c>
      <c r="N2455" s="22" t="str">
        <f t="shared" si="627"/>
        <v/>
      </c>
      <c r="O2455" s="28" t="str">
        <f t="shared" ca="1" si="628"/>
        <v/>
      </c>
      <c r="P2455" s="28" t="str">
        <f t="shared" ca="1" si="629"/>
        <v/>
      </c>
      <c r="Q2455" s="20" t="str">
        <f ca="1">IF(O2455="","",SUM($P$4:$P2455))</f>
        <v/>
      </c>
      <c r="R2455" s="28" t="e">
        <f t="shared" si="620"/>
        <v>#N/A</v>
      </c>
      <c r="S2455" s="77">
        <f ca="1">SUM(L$4:L2455)</f>
        <v>2.0942968194393936</v>
      </c>
      <c r="T2455" s="80">
        <f t="shared" ca="1" si="630"/>
        <v>1</v>
      </c>
      <c r="U2455" s="80" t="e">
        <f t="shared" ca="1" si="631"/>
        <v>#N/A</v>
      </c>
      <c r="V2455" s="2"/>
      <c r="W2455" s="2"/>
      <c r="X2455" s="2"/>
      <c r="Y2455" s="2"/>
      <c r="AB2455" s="6"/>
      <c r="AC2455" s="6"/>
    </row>
    <row r="2456" spans="1:29">
      <c r="A2456" s="74">
        <v>2.1335389083702201</v>
      </c>
      <c r="B2456" s="74">
        <v>30872</v>
      </c>
      <c r="C2456" s="35">
        <v>0</v>
      </c>
      <c r="D2456" s="35">
        <f t="shared" ca="1" si="621"/>
        <v>20</v>
      </c>
      <c r="E2456" s="35">
        <f t="shared" ca="1" si="622"/>
        <v>9.9047570816791861E-4</v>
      </c>
      <c r="F2456" s="35">
        <f ca="1">E2456*'Input Sheet'!$D$2/SUM(OFFSET($E$4,0,0,'Input Sheet'!$D$2))</f>
        <v>0.46195719411109953</v>
      </c>
      <c r="G2456" s="35" t="str">
        <f t="shared" si="623"/>
        <v/>
      </c>
      <c r="H2456" s="35" t="str">
        <f t="shared" si="624"/>
        <v/>
      </c>
      <c r="J2456" s="19">
        <v>2453</v>
      </c>
      <c r="K2456" s="30" t="str">
        <f t="shared" si="625"/>
        <v/>
      </c>
      <c r="L2456" s="77" t="str">
        <f t="shared" si="626"/>
        <v/>
      </c>
      <c r="M2456" s="27" t="str">
        <f t="shared" si="632"/>
        <v/>
      </c>
      <c r="N2456" s="22" t="str">
        <f t="shared" si="627"/>
        <v/>
      </c>
      <c r="O2456" s="28" t="str">
        <f t="shared" ca="1" si="628"/>
        <v/>
      </c>
      <c r="P2456" s="28" t="str">
        <f t="shared" ca="1" si="629"/>
        <v/>
      </c>
      <c r="Q2456" s="20" t="str">
        <f ca="1">IF(O2456="","",SUM($P$4:$P2456))</f>
        <v/>
      </c>
      <c r="R2456" s="28" t="e">
        <f t="shared" ref="R2456:R2519" si="633">IF(N2456="",NA(),10^N2456)</f>
        <v>#N/A</v>
      </c>
      <c r="S2456" s="77">
        <f ca="1">SUM(L$4:L2456)</f>
        <v>2.0942968194393936</v>
      </c>
      <c r="T2456" s="80">
        <f t="shared" ca="1" si="630"/>
        <v>1</v>
      </c>
      <c r="U2456" s="80" t="e">
        <f t="shared" ca="1" si="631"/>
        <v>#N/A</v>
      </c>
      <c r="V2456" s="2"/>
      <c r="W2456" s="2"/>
      <c r="X2456" s="2"/>
      <c r="Y2456" s="2"/>
      <c r="AB2456" s="6"/>
      <c r="AC2456" s="6"/>
    </row>
    <row r="2457" spans="1:29">
      <c r="A2457" s="74">
        <v>2.3138672203691502</v>
      </c>
      <c r="B2457" s="74">
        <v>30873</v>
      </c>
      <c r="C2457" s="35">
        <v>4.5871559633027499E-3</v>
      </c>
      <c r="D2457" s="35">
        <f t="shared" ca="1" si="621"/>
        <v>24</v>
      </c>
      <c r="E2457" s="35">
        <f t="shared" ca="1" si="622"/>
        <v>7.7985731045405093E-4</v>
      </c>
      <c r="F2457" s="35">
        <f ca="1">E2457*'Input Sheet'!$D$2/SUM(OFFSET($E$4,0,0,'Input Sheet'!$D$2))</f>
        <v>0.36372491720241751</v>
      </c>
      <c r="G2457" s="35">
        <f t="shared" si="623"/>
        <v>2.3138672203691502</v>
      </c>
      <c r="H2457" s="35">
        <f t="shared" si="624"/>
        <v>3</v>
      </c>
      <c r="J2457" s="19">
        <v>2454</v>
      </c>
      <c r="K2457" s="30" t="str">
        <f t="shared" si="625"/>
        <v/>
      </c>
      <c r="L2457" s="77" t="str">
        <f t="shared" si="626"/>
        <v/>
      </c>
      <c r="M2457" s="27" t="str">
        <f t="shared" si="632"/>
        <v/>
      </c>
      <c r="N2457" s="22" t="str">
        <f t="shared" si="627"/>
        <v/>
      </c>
      <c r="O2457" s="28" t="str">
        <f t="shared" ca="1" si="628"/>
        <v/>
      </c>
      <c r="P2457" s="28" t="str">
        <f t="shared" ca="1" si="629"/>
        <v/>
      </c>
      <c r="Q2457" s="20" t="str">
        <f ca="1">IF(O2457="","",SUM($P$4:$P2457))</f>
        <v/>
      </c>
      <c r="R2457" s="28" t="e">
        <f t="shared" si="633"/>
        <v>#N/A</v>
      </c>
      <c r="S2457" s="77">
        <f ca="1">SUM(L$4:L2457)</f>
        <v>2.0942968194393936</v>
      </c>
      <c r="T2457" s="80">
        <f t="shared" ca="1" si="630"/>
        <v>1</v>
      </c>
      <c r="U2457" s="80" t="e">
        <f t="shared" ca="1" si="631"/>
        <v>#N/A</v>
      </c>
      <c r="V2457" s="2"/>
      <c r="W2457" s="2"/>
      <c r="X2457" s="2"/>
      <c r="Y2457" s="2"/>
      <c r="AB2457" s="6"/>
      <c r="AC2457" s="6"/>
    </row>
    <row r="2458" spans="1:29">
      <c r="A2458" s="74">
        <v>2.24303804868629</v>
      </c>
      <c r="B2458" s="74">
        <v>30876</v>
      </c>
      <c r="C2458" s="35">
        <v>2.1645021645021599E-2</v>
      </c>
      <c r="D2458" s="35">
        <f t="shared" ca="1" si="621"/>
        <v>23</v>
      </c>
      <c r="E2458" s="35">
        <f t="shared" ca="1" si="622"/>
        <v>6.587144272767226E-4</v>
      </c>
      <c r="F2458" s="35">
        <f ca="1">E2458*'Input Sheet'!$D$2/SUM(OFFSET($E$4,0,0,'Input Sheet'!$D$2))</f>
        <v>0.30722395919039147</v>
      </c>
      <c r="G2458" s="35">
        <f t="shared" si="623"/>
        <v>2.24303804868629</v>
      </c>
      <c r="H2458" s="35">
        <f t="shared" si="624"/>
        <v>5</v>
      </c>
      <c r="J2458" s="19">
        <v>2455</v>
      </c>
      <c r="K2458" s="30" t="str">
        <f t="shared" si="625"/>
        <v/>
      </c>
      <c r="L2458" s="77" t="str">
        <f t="shared" si="626"/>
        <v/>
      </c>
      <c r="M2458" s="27" t="str">
        <f t="shared" si="632"/>
        <v/>
      </c>
      <c r="N2458" s="22" t="str">
        <f t="shared" si="627"/>
        <v/>
      </c>
      <c r="O2458" s="28" t="str">
        <f t="shared" ca="1" si="628"/>
        <v/>
      </c>
      <c r="P2458" s="28" t="str">
        <f t="shared" ca="1" si="629"/>
        <v/>
      </c>
      <c r="Q2458" s="20" t="str">
        <f ca="1">IF(O2458="","",SUM($P$4:$P2458))</f>
        <v/>
      </c>
      <c r="R2458" s="28" t="e">
        <f t="shared" si="633"/>
        <v>#N/A</v>
      </c>
      <c r="S2458" s="77">
        <f ca="1">SUM(L$4:L2458)</f>
        <v>2.0942968194393936</v>
      </c>
      <c r="T2458" s="80">
        <f t="shared" ca="1" si="630"/>
        <v>1</v>
      </c>
      <c r="U2458" s="80" t="e">
        <f t="shared" ca="1" si="631"/>
        <v>#N/A</v>
      </c>
      <c r="V2458" s="2"/>
      <c r="W2458" s="2"/>
      <c r="X2458" s="2"/>
      <c r="Y2458" s="2"/>
      <c r="AB2458" s="6"/>
      <c r="AC2458" s="6"/>
    </row>
    <row r="2459" spans="1:29">
      <c r="A2459" s="74">
        <v>1.7481880270062</v>
      </c>
      <c r="B2459" s="74">
        <v>30884</v>
      </c>
      <c r="C2459" s="35">
        <v>5.2132701421800903E-2</v>
      </c>
      <c r="D2459" s="35">
        <f t="shared" ca="1" si="621"/>
        <v>12</v>
      </c>
      <c r="E2459" s="35">
        <f t="shared" ca="1" si="622"/>
        <v>3.0154482670889968E-3</v>
      </c>
      <c r="F2459" s="35">
        <f ca="1">E2459*'Input Sheet'!$D$2/SUM(OFFSET($E$4,0,0,'Input Sheet'!$D$2))</f>
        <v>1.4064030131826808</v>
      </c>
      <c r="G2459" s="35">
        <f t="shared" si="623"/>
        <v>1.7481880270062</v>
      </c>
      <c r="H2459" s="35">
        <f t="shared" si="624"/>
        <v>6</v>
      </c>
      <c r="J2459" s="19">
        <v>2456</v>
      </c>
      <c r="K2459" s="30" t="str">
        <f t="shared" si="625"/>
        <v/>
      </c>
      <c r="L2459" s="77" t="str">
        <f t="shared" si="626"/>
        <v/>
      </c>
      <c r="M2459" s="27" t="str">
        <f t="shared" si="632"/>
        <v/>
      </c>
      <c r="N2459" s="22" t="str">
        <f t="shared" si="627"/>
        <v/>
      </c>
      <c r="O2459" s="28" t="str">
        <f t="shared" ca="1" si="628"/>
        <v/>
      </c>
      <c r="P2459" s="28" t="str">
        <f t="shared" ca="1" si="629"/>
        <v/>
      </c>
      <c r="Q2459" s="20" t="str">
        <f ca="1">IF(O2459="","",SUM($P$4:$P2459))</f>
        <v/>
      </c>
      <c r="R2459" s="28" t="e">
        <f t="shared" si="633"/>
        <v>#N/A</v>
      </c>
      <c r="S2459" s="77">
        <f ca="1">SUM(L$4:L2459)</f>
        <v>2.0942968194393936</v>
      </c>
      <c r="T2459" s="80">
        <f t="shared" ca="1" si="630"/>
        <v>1</v>
      </c>
      <c r="U2459" s="80" t="e">
        <f t="shared" ca="1" si="631"/>
        <v>#N/A</v>
      </c>
      <c r="V2459" s="2"/>
      <c r="W2459" s="2"/>
      <c r="X2459" s="2"/>
      <c r="Y2459" s="2"/>
      <c r="AB2459" s="6"/>
      <c r="AC2459" s="6"/>
    </row>
    <row r="2460" spans="1:29">
      <c r="A2460" s="74">
        <v>2.3541084391473999</v>
      </c>
      <c r="B2460" s="74">
        <v>30885</v>
      </c>
      <c r="C2460" s="35">
        <v>0</v>
      </c>
      <c r="D2460" s="35">
        <f t="shared" ca="1" si="621"/>
        <v>25</v>
      </c>
      <c r="E2460" s="35">
        <f t="shared" ca="1" si="622"/>
        <v>7.2564263111767296E-4</v>
      </c>
      <c r="F2460" s="35">
        <f ca="1">E2460*'Input Sheet'!$D$2/SUM(OFFSET($E$4,0,0,'Input Sheet'!$D$2))</f>
        <v>0.33843922777123336</v>
      </c>
      <c r="G2460" s="35" t="str">
        <f t="shared" si="623"/>
        <v/>
      </c>
      <c r="H2460" s="35" t="str">
        <f t="shared" si="624"/>
        <v/>
      </c>
      <c r="J2460" s="19">
        <v>2457</v>
      </c>
      <c r="K2460" s="30" t="str">
        <f t="shared" si="625"/>
        <v/>
      </c>
      <c r="L2460" s="77" t="str">
        <f t="shared" si="626"/>
        <v/>
      </c>
      <c r="M2460" s="27" t="str">
        <f t="shared" si="632"/>
        <v/>
      </c>
      <c r="N2460" s="22" t="str">
        <f t="shared" si="627"/>
        <v/>
      </c>
      <c r="O2460" s="28" t="str">
        <f t="shared" ca="1" si="628"/>
        <v/>
      </c>
      <c r="P2460" s="28" t="str">
        <f t="shared" ca="1" si="629"/>
        <v/>
      </c>
      <c r="Q2460" s="20" t="str">
        <f ca="1">IF(O2460="","",SUM($P$4:$P2460))</f>
        <v/>
      </c>
      <c r="R2460" s="28" t="e">
        <f t="shared" si="633"/>
        <v>#N/A</v>
      </c>
      <c r="S2460" s="77">
        <f ca="1">SUM(L$4:L2460)</f>
        <v>2.0942968194393936</v>
      </c>
      <c r="T2460" s="80">
        <f t="shared" ca="1" si="630"/>
        <v>1</v>
      </c>
      <c r="U2460" s="80" t="e">
        <f t="shared" ca="1" si="631"/>
        <v>#N/A</v>
      </c>
      <c r="V2460" s="2"/>
      <c r="W2460" s="2"/>
      <c r="X2460" s="2"/>
      <c r="Y2460" s="2"/>
      <c r="AB2460" s="6"/>
      <c r="AC2460" s="6"/>
    </row>
    <row r="2461" spans="1:29">
      <c r="A2461" s="74">
        <v>1.8633228601204599</v>
      </c>
      <c r="B2461" s="74">
        <v>30886</v>
      </c>
      <c r="C2461" s="35">
        <v>0</v>
      </c>
      <c r="D2461" s="35">
        <f t="shared" ca="1" si="621"/>
        <v>15</v>
      </c>
      <c r="E2461" s="35">
        <f t="shared" ca="1" si="622"/>
        <v>2.1202370627969509E-3</v>
      </c>
      <c r="F2461" s="35">
        <f ca="1">E2461*'Input Sheet'!$D$2/SUM(OFFSET($E$4,0,0,'Input Sheet'!$D$2))</f>
        <v>0.98887711864407257</v>
      </c>
      <c r="G2461" s="35" t="str">
        <f t="shared" si="623"/>
        <v/>
      </c>
      <c r="H2461" s="35" t="str">
        <f t="shared" si="624"/>
        <v/>
      </c>
      <c r="J2461" s="19">
        <v>2458</v>
      </c>
      <c r="K2461" s="30" t="str">
        <f t="shared" si="625"/>
        <v/>
      </c>
      <c r="L2461" s="77" t="str">
        <f t="shared" si="626"/>
        <v/>
      </c>
      <c r="M2461" s="27" t="str">
        <f t="shared" si="632"/>
        <v/>
      </c>
      <c r="N2461" s="22" t="str">
        <f t="shared" si="627"/>
        <v/>
      </c>
      <c r="O2461" s="28" t="str">
        <f t="shared" ca="1" si="628"/>
        <v/>
      </c>
      <c r="P2461" s="28" t="str">
        <f t="shared" ca="1" si="629"/>
        <v/>
      </c>
      <c r="Q2461" s="20" t="str">
        <f ca="1">IF(O2461="","",SUM($P$4:$P2461))</f>
        <v/>
      </c>
      <c r="R2461" s="28" t="e">
        <f t="shared" si="633"/>
        <v>#N/A</v>
      </c>
      <c r="S2461" s="77">
        <f ca="1">SUM(L$4:L2461)</f>
        <v>2.0942968194393936</v>
      </c>
      <c r="T2461" s="80">
        <f t="shared" ca="1" si="630"/>
        <v>1</v>
      </c>
      <c r="U2461" s="80" t="e">
        <f t="shared" ca="1" si="631"/>
        <v>#N/A</v>
      </c>
      <c r="V2461" s="2"/>
      <c r="W2461" s="2"/>
      <c r="X2461" s="2"/>
      <c r="Y2461" s="2"/>
      <c r="AB2461" s="6"/>
      <c r="AC2461" s="6"/>
    </row>
    <row r="2462" spans="1:29">
      <c r="A2462" s="74">
        <v>1.9912260756924898</v>
      </c>
      <c r="B2462" s="74">
        <v>30887</v>
      </c>
      <c r="C2462" s="35">
        <v>0</v>
      </c>
      <c r="D2462" s="35">
        <f t="shared" ca="1" si="621"/>
        <v>17</v>
      </c>
      <c r="E2462" s="35">
        <f t="shared" ca="1" si="622"/>
        <v>1.8846551669306228E-3</v>
      </c>
      <c r="F2462" s="35">
        <f ca="1">E2462*'Input Sheet'!$D$2/SUM(OFFSET($E$4,0,0,'Input Sheet'!$D$2))</f>
        <v>0.8790018832391755</v>
      </c>
      <c r="G2462" s="35" t="str">
        <f t="shared" si="623"/>
        <v/>
      </c>
      <c r="H2462" s="35" t="str">
        <f t="shared" si="624"/>
        <v/>
      </c>
      <c r="J2462" s="19">
        <v>2459</v>
      </c>
      <c r="K2462" s="30" t="str">
        <f t="shared" si="625"/>
        <v/>
      </c>
      <c r="L2462" s="77" t="str">
        <f t="shared" si="626"/>
        <v/>
      </c>
      <c r="M2462" s="27" t="str">
        <f t="shared" si="632"/>
        <v/>
      </c>
      <c r="N2462" s="22" t="str">
        <f t="shared" si="627"/>
        <v/>
      </c>
      <c r="O2462" s="28" t="str">
        <f t="shared" ca="1" si="628"/>
        <v/>
      </c>
      <c r="P2462" s="28" t="str">
        <f t="shared" ca="1" si="629"/>
        <v/>
      </c>
      <c r="Q2462" s="20" t="str">
        <f ca="1">IF(O2462="","",SUM($P$4:$P2462))</f>
        <v/>
      </c>
      <c r="R2462" s="28" t="e">
        <f t="shared" si="633"/>
        <v>#N/A</v>
      </c>
      <c r="S2462" s="77">
        <f ca="1">SUM(L$4:L2462)</f>
        <v>2.0942968194393936</v>
      </c>
      <c r="T2462" s="80">
        <f t="shared" ca="1" si="630"/>
        <v>1</v>
      </c>
      <c r="U2462" s="80" t="e">
        <f t="shared" ca="1" si="631"/>
        <v>#N/A</v>
      </c>
      <c r="V2462" s="2"/>
      <c r="W2462" s="2"/>
      <c r="X2462" s="2"/>
      <c r="Y2462" s="2"/>
      <c r="AB2462" s="6"/>
      <c r="AC2462" s="6"/>
    </row>
    <row r="2463" spans="1:29">
      <c r="A2463" s="74">
        <v>2.3710678622717398</v>
      </c>
      <c r="B2463" s="74">
        <v>30891</v>
      </c>
      <c r="C2463" s="35">
        <v>0</v>
      </c>
      <c r="D2463" s="35">
        <f t="shared" ca="1" si="621"/>
        <v>25</v>
      </c>
      <c r="E2463" s="35">
        <f t="shared" ca="1" si="622"/>
        <v>7.2564263111767296E-4</v>
      </c>
      <c r="F2463" s="35">
        <f ca="1">E2463*'Input Sheet'!$D$2/SUM(OFFSET($E$4,0,0,'Input Sheet'!$D$2))</f>
        <v>0.33843922777123336</v>
      </c>
      <c r="G2463" s="35" t="str">
        <f t="shared" si="623"/>
        <v/>
      </c>
      <c r="H2463" s="35" t="str">
        <f t="shared" si="624"/>
        <v/>
      </c>
      <c r="J2463" s="19">
        <v>2460</v>
      </c>
      <c r="K2463" s="30" t="str">
        <f t="shared" si="625"/>
        <v/>
      </c>
      <c r="L2463" s="77" t="str">
        <f t="shared" si="626"/>
        <v/>
      </c>
      <c r="M2463" s="27" t="str">
        <f t="shared" si="632"/>
        <v/>
      </c>
      <c r="N2463" s="22" t="str">
        <f t="shared" si="627"/>
        <v/>
      </c>
      <c r="O2463" s="28" t="str">
        <f t="shared" ca="1" si="628"/>
        <v/>
      </c>
      <c r="P2463" s="28" t="str">
        <f t="shared" ca="1" si="629"/>
        <v/>
      </c>
      <c r="Q2463" s="20" t="str">
        <f ca="1">IF(O2463="","",SUM($P$4:$P2463))</f>
        <v/>
      </c>
      <c r="R2463" s="28" t="e">
        <f t="shared" si="633"/>
        <v>#N/A</v>
      </c>
      <c r="S2463" s="77">
        <f ca="1">SUM(L$4:L2463)</f>
        <v>2.0942968194393936</v>
      </c>
      <c r="T2463" s="80">
        <f t="shared" ca="1" si="630"/>
        <v>1</v>
      </c>
      <c r="U2463" s="80" t="e">
        <f t="shared" ca="1" si="631"/>
        <v>#N/A</v>
      </c>
      <c r="V2463" s="2"/>
      <c r="W2463" s="2"/>
      <c r="X2463" s="2"/>
      <c r="Y2463" s="2"/>
      <c r="AB2463" s="6"/>
      <c r="AC2463" s="6"/>
    </row>
    <row r="2464" spans="1:29">
      <c r="A2464" s="74">
        <v>2.20139712432045</v>
      </c>
      <c r="B2464" s="74">
        <v>30893</v>
      </c>
      <c r="C2464" s="35">
        <v>0</v>
      </c>
      <c r="D2464" s="35">
        <f t="shared" ca="1" si="621"/>
        <v>22</v>
      </c>
      <c r="E2464" s="35">
        <f t="shared" ca="1" si="622"/>
        <v>6.717582773218062E-4</v>
      </c>
      <c r="F2464" s="35">
        <f ca="1">E2464*'Input Sheet'!$D$2/SUM(OFFSET($E$4,0,0,'Input Sheet'!$D$2))</f>
        <v>0.31330760194663687</v>
      </c>
      <c r="G2464" s="35" t="str">
        <f t="shared" si="623"/>
        <v/>
      </c>
      <c r="H2464" s="35" t="str">
        <f t="shared" si="624"/>
        <v/>
      </c>
      <c r="J2464" s="19">
        <v>2461</v>
      </c>
      <c r="K2464" s="30" t="str">
        <f t="shared" si="625"/>
        <v/>
      </c>
      <c r="L2464" s="77" t="str">
        <f t="shared" si="626"/>
        <v/>
      </c>
      <c r="M2464" s="27" t="str">
        <f t="shared" si="632"/>
        <v/>
      </c>
      <c r="N2464" s="22" t="str">
        <f t="shared" si="627"/>
        <v/>
      </c>
      <c r="O2464" s="28" t="str">
        <f t="shared" ca="1" si="628"/>
        <v/>
      </c>
      <c r="P2464" s="28" t="str">
        <f t="shared" ca="1" si="629"/>
        <v/>
      </c>
      <c r="Q2464" s="20" t="str">
        <f ca="1">IF(O2464="","",SUM($P$4:$P2464))</f>
        <v/>
      </c>
      <c r="R2464" s="28" t="e">
        <f t="shared" si="633"/>
        <v>#N/A</v>
      </c>
      <c r="S2464" s="77">
        <f ca="1">SUM(L$4:L2464)</f>
        <v>2.0942968194393936</v>
      </c>
      <c r="T2464" s="80">
        <f t="shared" ca="1" si="630"/>
        <v>1</v>
      </c>
      <c r="U2464" s="80" t="e">
        <f t="shared" ca="1" si="631"/>
        <v>#N/A</v>
      </c>
      <c r="V2464" s="2"/>
      <c r="W2464" s="2"/>
      <c r="X2464" s="2"/>
      <c r="Y2464" s="2"/>
      <c r="AB2464" s="6"/>
      <c r="AC2464" s="6"/>
    </row>
    <row r="2465" spans="1:29">
      <c r="A2465" s="74">
        <v>2.4885507165004399</v>
      </c>
      <c r="B2465" s="74">
        <v>30894</v>
      </c>
      <c r="C2465" s="35">
        <v>4.29184549356223E-3</v>
      </c>
      <c r="D2465" s="35">
        <f t="shared" ca="1" si="621"/>
        <v>28</v>
      </c>
      <c r="E2465" s="35">
        <f t="shared" ca="1" si="622"/>
        <v>1.1799580175565639E-3</v>
      </c>
      <c r="F2465" s="35">
        <f ca="1">E2465*'Input Sheet'!$D$2/SUM(OFFSET($E$4,0,0,'Input Sheet'!$D$2))</f>
        <v>0.55033161385409246</v>
      </c>
      <c r="G2465" s="35">
        <f t="shared" si="623"/>
        <v>2.4885507165004399</v>
      </c>
      <c r="H2465" s="35">
        <f t="shared" si="624"/>
        <v>2</v>
      </c>
      <c r="J2465" s="19">
        <v>2462</v>
      </c>
      <c r="K2465" s="30" t="str">
        <f t="shared" si="625"/>
        <v/>
      </c>
      <c r="L2465" s="77" t="str">
        <f t="shared" si="626"/>
        <v/>
      </c>
      <c r="M2465" s="27" t="str">
        <f t="shared" si="632"/>
        <v/>
      </c>
      <c r="N2465" s="22" t="str">
        <f t="shared" si="627"/>
        <v/>
      </c>
      <c r="O2465" s="28" t="str">
        <f t="shared" ca="1" si="628"/>
        <v/>
      </c>
      <c r="P2465" s="28" t="str">
        <f t="shared" ca="1" si="629"/>
        <v/>
      </c>
      <c r="Q2465" s="20" t="str">
        <f ca="1">IF(O2465="","",SUM($P$4:$P2465))</f>
        <v/>
      </c>
      <c r="R2465" s="28" t="e">
        <f t="shared" si="633"/>
        <v>#N/A</v>
      </c>
      <c r="S2465" s="77">
        <f ca="1">SUM(L$4:L2465)</f>
        <v>2.0942968194393936</v>
      </c>
      <c r="T2465" s="80">
        <f t="shared" ca="1" si="630"/>
        <v>1</v>
      </c>
      <c r="U2465" s="80" t="e">
        <f t="shared" ca="1" si="631"/>
        <v>#N/A</v>
      </c>
      <c r="V2465" s="2"/>
      <c r="W2465" s="2"/>
      <c r="X2465" s="2"/>
      <c r="Y2465" s="2"/>
      <c r="AB2465" s="6"/>
      <c r="AC2465" s="6"/>
    </row>
    <row r="2466" spans="1:29">
      <c r="A2466" s="74">
        <v>2.1319392952104201</v>
      </c>
      <c r="B2466" s="74">
        <v>30897</v>
      </c>
      <c r="C2466" s="35">
        <v>2.97872340425532E-2</v>
      </c>
      <c r="D2466" s="35">
        <f t="shared" ca="1" si="621"/>
        <v>20</v>
      </c>
      <c r="E2466" s="35">
        <f t="shared" ca="1" si="622"/>
        <v>9.9047570816791861E-4</v>
      </c>
      <c r="F2466" s="35">
        <f ca="1">E2466*'Input Sheet'!$D$2/SUM(OFFSET($E$4,0,0,'Input Sheet'!$D$2))</f>
        <v>0.46195719411109953</v>
      </c>
      <c r="G2466" s="35">
        <f t="shared" si="623"/>
        <v>2.1319392952104201</v>
      </c>
      <c r="H2466" s="35">
        <f t="shared" si="624"/>
        <v>1</v>
      </c>
      <c r="J2466" s="19">
        <v>2463</v>
      </c>
      <c r="K2466" s="30" t="str">
        <f t="shared" si="625"/>
        <v/>
      </c>
      <c r="L2466" s="77" t="str">
        <f t="shared" si="626"/>
        <v/>
      </c>
      <c r="M2466" s="27" t="str">
        <f t="shared" si="632"/>
        <v/>
      </c>
      <c r="N2466" s="22" t="str">
        <f t="shared" si="627"/>
        <v/>
      </c>
      <c r="O2466" s="28" t="str">
        <f t="shared" ca="1" si="628"/>
        <v/>
      </c>
      <c r="P2466" s="28" t="str">
        <f t="shared" ca="1" si="629"/>
        <v/>
      </c>
      <c r="Q2466" s="20" t="str">
        <f ca="1">IF(O2466="","",SUM($P$4:$P2466))</f>
        <v/>
      </c>
      <c r="R2466" s="28" t="e">
        <f t="shared" si="633"/>
        <v>#N/A</v>
      </c>
      <c r="S2466" s="77">
        <f ca="1">SUM(L$4:L2466)</f>
        <v>2.0942968194393936</v>
      </c>
      <c r="T2466" s="80">
        <f t="shared" ca="1" si="630"/>
        <v>1</v>
      </c>
      <c r="U2466" s="80" t="e">
        <f t="shared" ca="1" si="631"/>
        <v>#N/A</v>
      </c>
      <c r="V2466" s="2"/>
      <c r="W2466" s="2"/>
      <c r="X2466" s="2"/>
      <c r="Y2466" s="2"/>
      <c r="AB2466" s="6"/>
      <c r="AC2466" s="6"/>
    </row>
    <row r="2467" spans="1:29">
      <c r="A2467" s="74">
        <v>2.8061799739838902</v>
      </c>
      <c r="B2467" s="74">
        <v>30899</v>
      </c>
      <c r="C2467" s="35">
        <v>3.0172413793103401E-2</v>
      </c>
      <c r="D2467" s="35">
        <f t="shared" ca="1" si="621"/>
        <v>34</v>
      </c>
      <c r="E2467" s="35">
        <f t="shared" ca="1" si="622"/>
        <v>1.3846446124388249E-3</v>
      </c>
      <c r="F2467" s="35">
        <f ca="1">E2467*'Input Sheet'!$D$2/SUM(OFFSET($E$4,0,0,'Input Sheet'!$D$2))</f>
        <v>0.64579730197163909</v>
      </c>
      <c r="G2467" s="35">
        <f t="shared" si="623"/>
        <v>2.8061799739838902</v>
      </c>
      <c r="H2467" s="35">
        <f t="shared" si="624"/>
        <v>2</v>
      </c>
      <c r="J2467" s="19">
        <v>2464</v>
      </c>
      <c r="K2467" s="30" t="str">
        <f t="shared" si="625"/>
        <v/>
      </c>
      <c r="L2467" s="77" t="str">
        <f t="shared" si="626"/>
        <v/>
      </c>
      <c r="M2467" s="27" t="str">
        <f t="shared" si="632"/>
        <v/>
      </c>
      <c r="N2467" s="22" t="str">
        <f t="shared" si="627"/>
        <v/>
      </c>
      <c r="O2467" s="28" t="str">
        <f t="shared" ca="1" si="628"/>
        <v/>
      </c>
      <c r="P2467" s="28" t="str">
        <f t="shared" ca="1" si="629"/>
        <v/>
      </c>
      <c r="Q2467" s="20" t="str">
        <f ca="1">IF(O2467="","",SUM($P$4:$P2467))</f>
        <v/>
      </c>
      <c r="R2467" s="28" t="e">
        <f t="shared" si="633"/>
        <v>#N/A</v>
      </c>
      <c r="S2467" s="77">
        <f ca="1">SUM(L$4:L2467)</f>
        <v>2.0942968194393936</v>
      </c>
      <c r="T2467" s="80">
        <f t="shared" ca="1" si="630"/>
        <v>1</v>
      </c>
      <c r="U2467" s="80" t="e">
        <f t="shared" ca="1" si="631"/>
        <v>#N/A</v>
      </c>
      <c r="V2467" s="2"/>
      <c r="W2467" s="2"/>
      <c r="X2467" s="2"/>
      <c r="Y2467" s="2"/>
      <c r="AB2467" s="6"/>
      <c r="AC2467" s="6"/>
    </row>
    <row r="2468" spans="1:29">
      <c r="A2468" s="74">
        <v>2.8733206018153998</v>
      </c>
      <c r="B2468" s="74">
        <v>30900</v>
      </c>
      <c r="C2468" s="35">
        <v>4.8543689320388302E-3</v>
      </c>
      <c r="D2468" s="35">
        <f t="shared" ca="1" si="621"/>
        <v>36</v>
      </c>
      <c r="E2468" s="35">
        <f t="shared" ca="1" si="622"/>
        <v>1.6752490372716649E-3</v>
      </c>
      <c r="F2468" s="35">
        <f ca="1">E2468*'Input Sheet'!$D$2/SUM(OFFSET($E$4,0,0,'Input Sheet'!$D$2))</f>
        <v>0.78133500732371164</v>
      </c>
      <c r="G2468" s="35">
        <f t="shared" si="623"/>
        <v>2.8733206018153998</v>
      </c>
      <c r="H2468" s="35">
        <f t="shared" si="624"/>
        <v>1</v>
      </c>
      <c r="J2468" s="19">
        <v>2465</v>
      </c>
      <c r="K2468" s="30" t="str">
        <f t="shared" si="625"/>
        <v/>
      </c>
      <c r="L2468" s="77" t="str">
        <f t="shared" si="626"/>
        <v/>
      </c>
      <c r="M2468" s="27" t="str">
        <f t="shared" si="632"/>
        <v/>
      </c>
      <c r="N2468" s="22" t="str">
        <f t="shared" si="627"/>
        <v/>
      </c>
      <c r="O2468" s="28" t="str">
        <f t="shared" ca="1" si="628"/>
        <v/>
      </c>
      <c r="P2468" s="28" t="str">
        <f t="shared" ca="1" si="629"/>
        <v/>
      </c>
      <c r="Q2468" s="20" t="str">
        <f ca="1">IF(O2468="","",SUM($P$4:$P2468))</f>
        <v/>
      </c>
      <c r="R2468" s="28" t="e">
        <f t="shared" si="633"/>
        <v>#N/A</v>
      </c>
      <c r="S2468" s="77">
        <f ca="1">SUM(L$4:L2468)</f>
        <v>2.0942968194393936</v>
      </c>
      <c r="T2468" s="80">
        <f t="shared" ca="1" si="630"/>
        <v>1</v>
      </c>
      <c r="U2468" s="80" t="e">
        <f t="shared" ca="1" si="631"/>
        <v>#N/A</v>
      </c>
      <c r="V2468" s="2"/>
      <c r="W2468" s="2"/>
      <c r="X2468" s="2"/>
      <c r="Y2468" s="2"/>
      <c r="AB2468" s="6"/>
      <c r="AC2468" s="6"/>
    </row>
    <row r="2469" spans="1:29">
      <c r="A2469" s="74">
        <v>2</v>
      </c>
      <c r="B2469" s="74">
        <v>30901</v>
      </c>
      <c r="C2469" s="35">
        <v>1.8433179723502301E-2</v>
      </c>
      <c r="D2469" s="35">
        <f t="shared" ca="1" si="621"/>
        <v>17</v>
      </c>
      <c r="E2469" s="35">
        <f t="shared" ca="1" si="622"/>
        <v>1.8846551669306228E-3</v>
      </c>
      <c r="F2469" s="35">
        <f ca="1">E2469*'Input Sheet'!$D$2/SUM(OFFSET($E$4,0,0,'Input Sheet'!$D$2))</f>
        <v>0.8790018832391755</v>
      </c>
      <c r="G2469" s="35">
        <f t="shared" si="623"/>
        <v>2</v>
      </c>
      <c r="H2469" s="35">
        <f t="shared" si="624"/>
        <v>4</v>
      </c>
      <c r="J2469" s="19">
        <v>2466</v>
      </c>
      <c r="K2469" s="30" t="str">
        <f t="shared" si="625"/>
        <v/>
      </c>
      <c r="L2469" s="77" t="str">
        <f t="shared" si="626"/>
        <v/>
      </c>
      <c r="M2469" s="27" t="str">
        <f t="shared" si="632"/>
        <v/>
      </c>
      <c r="N2469" s="22" t="str">
        <f t="shared" si="627"/>
        <v/>
      </c>
      <c r="O2469" s="28" t="str">
        <f t="shared" ca="1" si="628"/>
        <v/>
      </c>
      <c r="P2469" s="28" t="str">
        <f t="shared" ca="1" si="629"/>
        <v/>
      </c>
      <c r="Q2469" s="20" t="str">
        <f ca="1">IF(O2469="","",SUM($P$4:$P2469))</f>
        <v/>
      </c>
      <c r="R2469" s="28" t="e">
        <f t="shared" si="633"/>
        <v>#N/A</v>
      </c>
      <c r="S2469" s="77">
        <f ca="1">SUM(L$4:L2469)</f>
        <v>2.0942968194393936</v>
      </c>
      <c r="T2469" s="80">
        <f t="shared" ca="1" si="630"/>
        <v>1</v>
      </c>
      <c r="U2469" s="80" t="e">
        <f t="shared" ca="1" si="631"/>
        <v>#N/A</v>
      </c>
      <c r="V2469" s="2"/>
      <c r="W2469" s="2"/>
      <c r="X2469" s="2"/>
      <c r="Y2469" s="2"/>
      <c r="AB2469" s="6"/>
      <c r="AC2469" s="6"/>
    </row>
    <row r="2470" spans="1:29">
      <c r="A2470" s="74">
        <v>1.76342799356294</v>
      </c>
      <c r="B2470" s="74">
        <v>30903</v>
      </c>
      <c r="C2470" s="35">
        <v>0</v>
      </c>
      <c r="D2470" s="35">
        <f t="shared" ca="1" si="621"/>
        <v>13</v>
      </c>
      <c r="E2470" s="35">
        <f t="shared" ca="1" si="622"/>
        <v>2.6095225388270168E-3</v>
      </c>
      <c r="F2470" s="35">
        <f ca="1">E2470*'Input Sheet'!$D$2/SUM(OFFSET($E$4,0,0,'Input Sheet'!$D$2))</f>
        <v>1.2170795306388587</v>
      </c>
      <c r="G2470" s="35" t="str">
        <f t="shared" si="623"/>
        <v/>
      </c>
      <c r="H2470" s="35" t="str">
        <f t="shared" si="624"/>
        <v/>
      </c>
      <c r="J2470" s="19">
        <v>2467</v>
      </c>
      <c r="K2470" s="30" t="str">
        <f t="shared" si="625"/>
        <v/>
      </c>
      <c r="L2470" s="77" t="str">
        <f t="shared" si="626"/>
        <v/>
      </c>
      <c r="M2470" s="27" t="str">
        <f t="shared" si="632"/>
        <v/>
      </c>
      <c r="N2470" s="22" t="str">
        <f t="shared" si="627"/>
        <v/>
      </c>
      <c r="O2470" s="28" t="str">
        <f t="shared" ca="1" si="628"/>
        <v/>
      </c>
      <c r="P2470" s="28" t="str">
        <f t="shared" ca="1" si="629"/>
        <v/>
      </c>
      <c r="Q2470" s="20" t="str">
        <f ca="1">IF(O2470="","",SUM($P$4:$P2470))</f>
        <v/>
      </c>
      <c r="R2470" s="28" t="e">
        <f t="shared" si="633"/>
        <v>#N/A</v>
      </c>
      <c r="S2470" s="77">
        <f ca="1">SUM(L$4:L2470)</f>
        <v>2.0942968194393936</v>
      </c>
      <c r="T2470" s="80">
        <f t="shared" ca="1" si="630"/>
        <v>1</v>
      </c>
      <c r="U2470" s="80" t="e">
        <f t="shared" ca="1" si="631"/>
        <v>#N/A</v>
      </c>
      <c r="V2470" s="2"/>
      <c r="W2470" s="2"/>
      <c r="X2470" s="2"/>
      <c r="Y2470" s="2"/>
      <c r="AB2470" s="6"/>
      <c r="AC2470" s="6"/>
    </row>
    <row r="2471" spans="1:29">
      <c r="A2471" s="74">
        <v>1.9867717342662401</v>
      </c>
      <c r="B2471" s="74">
        <v>30909</v>
      </c>
      <c r="C2471" s="35">
        <v>0.30622009569378</v>
      </c>
      <c r="D2471" s="35">
        <f t="shared" ca="1" si="621"/>
        <v>17</v>
      </c>
      <c r="E2471" s="35">
        <f t="shared" ca="1" si="622"/>
        <v>1.8846551669306228E-3</v>
      </c>
      <c r="F2471" s="35">
        <f ca="1">E2471*'Input Sheet'!$D$2/SUM(OFFSET($E$4,0,0,'Input Sheet'!$D$2))</f>
        <v>0.8790018832391755</v>
      </c>
      <c r="G2471" s="35">
        <f t="shared" si="623"/>
        <v>1.9867717342662401</v>
      </c>
      <c r="H2471" s="35">
        <f t="shared" si="624"/>
        <v>3</v>
      </c>
      <c r="J2471" s="19">
        <v>2468</v>
      </c>
      <c r="K2471" s="30" t="str">
        <f t="shared" si="625"/>
        <v/>
      </c>
      <c r="L2471" s="77" t="str">
        <f t="shared" si="626"/>
        <v/>
      </c>
      <c r="M2471" s="27" t="str">
        <f t="shared" si="632"/>
        <v/>
      </c>
      <c r="N2471" s="22" t="str">
        <f t="shared" si="627"/>
        <v/>
      </c>
      <c r="O2471" s="28" t="str">
        <f t="shared" ca="1" si="628"/>
        <v/>
      </c>
      <c r="P2471" s="28" t="str">
        <f t="shared" ca="1" si="629"/>
        <v/>
      </c>
      <c r="Q2471" s="20" t="str">
        <f ca="1">IF(O2471="","",SUM($P$4:$P2471))</f>
        <v/>
      </c>
      <c r="R2471" s="28" t="e">
        <f t="shared" si="633"/>
        <v>#N/A</v>
      </c>
      <c r="S2471" s="77">
        <f ca="1">SUM(L$4:L2471)</f>
        <v>2.0942968194393936</v>
      </c>
      <c r="T2471" s="80">
        <f t="shared" ca="1" si="630"/>
        <v>1</v>
      </c>
      <c r="U2471" s="80" t="e">
        <f t="shared" ca="1" si="631"/>
        <v>#N/A</v>
      </c>
      <c r="V2471" s="2"/>
      <c r="W2471" s="2"/>
      <c r="X2471" s="2"/>
      <c r="Y2471" s="2"/>
      <c r="AB2471" s="6"/>
      <c r="AC2471" s="6"/>
    </row>
    <row r="2472" spans="1:29">
      <c r="A2472" s="74">
        <v>2.6042260530844699</v>
      </c>
      <c r="B2472" s="74">
        <v>30910</v>
      </c>
      <c r="C2472" s="35">
        <v>4.7619047619047603E-2</v>
      </c>
      <c r="D2472" s="35">
        <f t="shared" ca="1" si="621"/>
        <v>30</v>
      </c>
      <c r="E2472" s="35">
        <f t="shared" ca="1" si="622"/>
        <v>1.2681791777477088E-3</v>
      </c>
      <c r="F2472" s="35">
        <f ca="1">E2472*'Input Sheet'!$D$2/SUM(OFFSET($E$4,0,0,'Input Sheet'!$D$2))</f>
        <v>0.59147790274037981</v>
      </c>
      <c r="G2472" s="35">
        <f t="shared" si="623"/>
        <v>2.6042260530844699</v>
      </c>
      <c r="H2472" s="35">
        <f t="shared" si="624"/>
        <v>1</v>
      </c>
      <c r="J2472" s="19">
        <v>2469</v>
      </c>
      <c r="K2472" s="30" t="str">
        <f t="shared" si="625"/>
        <v/>
      </c>
      <c r="L2472" s="77" t="str">
        <f t="shared" si="626"/>
        <v/>
      </c>
      <c r="M2472" s="27" t="str">
        <f t="shared" si="632"/>
        <v/>
      </c>
      <c r="N2472" s="22" t="str">
        <f t="shared" si="627"/>
        <v/>
      </c>
      <c r="O2472" s="28" t="str">
        <f t="shared" ca="1" si="628"/>
        <v/>
      </c>
      <c r="P2472" s="28" t="str">
        <f t="shared" ca="1" si="629"/>
        <v/>
      </c>
      <c r="Q2472" s="20" t="str">
        <f ca="1">IF(O2472="","",SUM($P$4:$P2472))</f>
        <v/>
      </c>
      <c r="R2472" s="28" t="e">
        <f t="shared" si="633"/>
        <v>#N/A</v>
      </c>
      <c r="S2472" s="77">
        <f ca="1">SUM(L$4:L2472)</f>
        <v>2.0942968194393936</v>
      </c>
      <c r="T2472" s="80">
        <f t="shared" ca="1" si="630"/>
        <v>1</v>
      </c>
      <c r="U2472" s="80" t="e">
        <f t="shared" ca="1" si="631"/>
        <v>#N/A</v>
      </c>
      <c r="V2472" s="2"/>
      <c r="W2472" s="2"/>
      <c r="X2472" s="2"/>
      <c r="Y2472" s="2"/>
      <c r="AB2472" s="6"/>
      <c r="AC2472" s="6"/>
    </row>
    <row r="2473" spans="1:29">
      <c r="A2473" s="74">
        <v>2.4281347940287898</v>
      </c>
      <c r="B2473" s="74">
        <v>30911</v>
      </c>
      <c r="C2473" s="35">
        <v>0</v>
      </c>
      <c r="D2473" s="35">
        <f t="shared" ca="1" si="621"/>
        <v>26</v>
      </c>
      <c r="E2473" s="35">
        <f t="shared" ca="1" si="622"/>
        <v>8.2740958548173696E-4</v>
      </c>
      <c r="F2473" s="35">
        <f ca="1">E2473*'Input Sheet'!$D$2/SUM(OFFSET($E$4,0,0,'Input Sheet'!$D$2))</f>
        <v>0.38590326581232098</v>
      </c>
      <c r="G2473" s="35" t="str">
        <f t="shared" si="623"/>
        <v/>
      </c>
      <c r="H2473" s="35" t="str">
        <f t="shared" si="624"/>
        <v/>
      </c>
      <c r="J2473" s="19">
        <v>2470</v>
      </c>
      <c r="K2473" s="30" t="str">
        <f t="shared" si="625"/>
        <v/>
      </c>
      <c r="L2473" s="77" t="str">
        <f t="shared" si="626"/>
        <v/>
      </c>
      <c r="M2473" s="27" t="str">
        <f t="shared" si="632"/>
        <v/>
      </c>
      <c r="N2473" s="22" t="str">
        <f t="shared" si="627"/>
        <v/>
      </c>
      <c r="O2473" s="28" t="str">
        <f t="shared" ca="1" si="628"/>
        <v/>
      </c>
      <c r="P2473" s="28" t="str">
        <f t="shared" ca="1" si="629"/>
        <v/>
      </c>
      <c r="Q2473" s="20" t="str">
        <f ca="1">IF(O2473="","",SUM($P$4:$P2473))</f>
        <v/>
      </c>
      <c r="R2473" s="28" t="e">
        <f t="shared" si="633"/>
        <v>#N/A</v>
      </c>
      <c r="S2473" s="77">
        <f ca="1">SUM(L$4:L2473)</f>
        <v>2.0942968194393936</v>
      </c>
      <c r="T2473" s="80">
        <f t="shared" ca="1" si="630"/>
        <v>1</v>
      </c>
      <c r="U2473" s="80" t="e">
        <f t="shared" ca="1" si="631"/>
        <v>#N/A</v>
      </c>
      <c r="V2473" s="2"/>
      <c r="W2473" s="2"/>
      <c r="X2473" s="2"/>
      <c r="Y2473" s="2"/>
      <c r="AB2473" s="6"/>
      <c r="AC2473" s="6"/>
    </row>
    <row r="2474" spans="1:29">
      <c r="A2474" s="74">
        <v>1.80617997398389</v>
      </c>
      <c r="B2474" s="74">
        <v>30912</v>
      </c>
      <c r="C2474" s="35">
        <v>0</v>
      </c>
      <c r="D2474" s="35">
        <f t="shared" ca="1" si="621"/>
        <v>13</v>
      </c>
      <c r="E2474" s="35">
        <f t="shared" ca="1" si="622"/>
        <v>2.6095225388270168E-3</v>
      </c>
      <c r="F2474" s="35">
        <f ca="1">E2474*'Input Sheet'!$D$2/SUM(OFFSET($E$4,0,0,'Input Sheet'!$D$2))</f>
        <v>1.2170795306388587</v>
      </c>
      <c r="G2474" s="35" t="str">
        <f t="shared" si="623"/>
        <v/>
      </c>
      <c r="H2474" s="35" t="str">
        <f t="shared" si="624"/>
        <v/>
      </c>
      <c r="J2474" s="19">
        <v>2471</v>
      </c>
      <c r="K2474" s="30" t="str">
        <f t="shared" si="625"/>
        <v/>
      </c>
      <c r="L2474" s="77" t="str">
        <f t="shared" si="626"/>
        <v/>
      </c>
      <c r="M2474" s="27" t="str">
        <f t="shared" si="632"/>
        <v/>
      </c>
      <c r="N2474" s="22" t="str">
        <f t="shared" si="627"/>
        <v/>
      </c>
      <c r="O2474" s="28" t="str">
        <f t="shared" ca="1" si="628"/>
        <v/>
      </c>
      <c r="P2474" s="28" t="str">
        <f t="shared" ca="1" si="629"/>
        <v/>
      </c>
      <c r="Q2474" s="20" t="str">
        <f ca="1">IF(O2474="","",SUM($P$4:$P2474))</f>
        <v/>
      </c>
      <c r="R2474" s="28" t="e">
        <f t="shared" si="633"/>
        <v>#N/A</v>
      </c>
      <c r="S2474" s="77">
        <f ca="1">SUM(L$4:L2474)</f>
        <v>2.0942968194393936</v>
      </c>
      <c r="T2474" s="80">
        <f t="shared" ca="1" si="630"/>
        <v>1</v>
      </c>
      <c r="U2474" s="80" t="e">
        <f t="shared" ca="1" si="631"/>
        <v>#N/A</v>
      </c>
      <c r="V2474" s="2"/>
      <c r="W2474" s="2"/>
      <c r="X2474" s="2"/>
      <c r="Y2474" s="2"/>
      <c r="AB2474" s="6"/>
      <c r="AC2474" s="6"/>
    </row>
    <row r="2475" spans="1:29">
      <c r="A2475" s="74">
        <v>1.82607480270083</v>
      </c>
      <c r="B2475" s="74">
        <v>30914</v>
      </c>
      <c r="C2475" s="35">
        <v>0</v>
      </c>
      <c r="D2475" s="35">
        <f t="shared" ca="1" si="621"/>
        <v>14</v>
      </c>
      <c r="E2475" s="35">
        <f t="shared" ca="1" si="622"/>
        <v>2.7692892248776498E-3</v>
      </c>
      <c r="F2475" s="35">
        <f ca="1">E2475*'Input Sheet'!$D$2/SUM(OFFSET($E$4,0,0,'Input Sheet'!$D$2))</f>
        <v>1.2915946039432782</v>
      </c>
      <c r="G2475" s="35" t="str">
        <f t="shared" si="623"/>
        <v/>
      </c>
      <c r="H2475" s="35" t="str">
        <f t="shared" si="624"/>
        <v/>
      </c>
      <c r="J2475" s="19">
        <v>2472</v>
      </c>
      <c r="K2475" s="30" t="str">
        <f t="shared" si="625"/>
        <v/>
      </c>
      <c r="L2475" s="77" t="str">
        <f t="shared" si="626"/>
        <v/>
      </c>
      <c r="M2475" s="27" t="str">
        <f t="shared" si="632"/>
        <v/>
      </c>
      <c r="N2475" s="22" t="str">
        <f t="shared" si="627"/>
        <v/>
      </c>
      <c r="O2475" s="28" t="str">
        <f t="shared" ca="1" si="628"/>
        <v/>
      </c>
      <c r="P2475" s="28" t="str">
        <f t="shared" ca="1" si="629"/>
        <v/>
      </c>
      <c r="Q2475" s="20" t="str">
        <f ca="1">IF(O2475="","",SUM($P$4:$P2475))</f>
        <v/>
      </c>
      <c r="R2475" s="28" t="e">
        <f t="shared" si="633"/>
        <v>#N/A</v>
      </c>
      <c r="S2475" s="77">
        <f ca="1">SUM(L$4:L2475)</f>
        <v>2.0942968194393936</v>
      </c>
      <c r="T2475" s="80">
        <f t="shared" ca="1" si="630"/>
        <v>1</v>
      </c>
      <c r="U2475" s="80" t="e">
        <f t="shared" ca="1" si="631"/>
        <v>#N/A</v>
      </c>
      <c r="V2475" s="2"/>
      <c r="W2475" s="2"/>
      <c r="X2475" s="2"/>
      <c r="Y2475" s="2"/>
      <c r="AB2475" s="6"/>
      <c r="AC2475" s="6"/>
    </row>
    <row r="2476" spans="1:29">
      <c r="A2476" s="74">
        <v>2.23552844690755</v>
      </c>
      <c r="B2476" s="74">
        <v>30916</v>
      </c>
      <c r="C2476" s="35">
        <v>0</v>
      </c>
      <c r="D2476" s="35">
        <f t="shared" ca="1" si="621"/>
        <v>22</v>
      </c>
      <c r="E2476" s="35">
        <f t="shared" ca="1" si="622"/>
        <v>6.717582773218062E-4</v>
      </c>
      <c r="F2476" s="35">
        <f ca="1">E2476*'Input Sheet'!$D$2/SUM(OFFSET($E$4,0,0,'Input Sheet'!$D$2))</f>
        <v>0.31330760194663687</v>
      </c>
      <c r="G2476" s="35" t="str">
        <f t="shared" si="623"/>
        <v/>
      </c>
      <c r="H2476" s="35" t="str">
        <f t="shared" si="624"/>
        <v/>
      </c>
      <c r="J2476" s="19">
        <v>2473</v>
      </c>
      <c r="K2476" s="30" t="str">
        <f t="shared" si="625"/>
        <v/>
      </c>
      <c r="L2476" s="77" t="str">
        <f t="shared" si="626"/>
        <v/>
      </c>
      <c r="M2476" s="27" t="str">
        <f t="shared" si="632"/>
        <v/>
      </c>
      <c r="N2476" s="22" t="str">
        <f t="shared" si="627"/>
        <v/>
      </c>
      <c r="O2476" s="28" t="str">
        <f t="shared" ca="1" si="628"/>
        <v/>
      </c>
      <c r="P2476" s="28" t="str">
        <f t="shared" ca="1" si="629"/>
        <v/>
      </c>
      <c r="Q2476" s="20" t="str">
        <f ca="1">IF(O2476="","",SUM($P$4:$P2476))</f>
        <v/>
      </c>
      <c r="R2476" s="28" t="e">
        <f t="shared" si="633"/>
        <v>#N/A</v>
      </c>
      <c r="S2476" s="77">
        <f ca="1">SUM(L$4:L2476)</f>
        <v>2.0942968194393936</v>
      </c>
      <c r="T2476" s="80">
        <f t="shared" ca="1" si="630"/>
        <v>1</v>
      </c>
      <c r="U2476" s="80" t="e">
        <f t="shared" ca="1" si="631"/>
        <v>#N/A</v>
      </c>
      <c r="V2476" s="2"/>
      <c r="W2476" s="2"/>
      <c r="X2476" s="2"/>
      <c r="Y2476" s="2"/>
      <c r="AB2476" s="6"/>
      <c r="AC2476" s="6"/>
    </row>
    <row r="2477" spans="1:29">
      <c r="A2477" s="74">
        <v>2.0170333392987798</v>
      </c>
      <c r="B2477" s="74">
        <v>30918</v>
      </c>
      <c r="C2477" s="35">
        <v>4.7169811320754698E-3</v>
      </c>
      <c r="D2477" s="35">
        <f t="shared" ca="1" si="621"/>
        <v>18</v>
      </c>
      <c r="E2477" s="35">
        <f t="shared" ca="1" si="622"/>
        <v>1.4283702317789985E-3</v>
      </c>
      <c r="F2477" s="35">
        <f ca="1">E2477*'Input Sheet'!$D$2/SUM(OFFSET($E$4,0,0,'Input Sheet'!$D$2))</f>
        <v>0.66619090098126998</v>
      </c>
      <c r="G2477" s="35">
        <f t="shared" si="623"/>
        <v>2.0170333392987798</v>
      </c>
      <c r="H2477" s="35">
        <f t="shared" si="624"/>
        <v>2</v>
      </c>
      <c r="J2477" s="19">
        <v>2474</v>
      </c>
      <c r="K2477" s="30" t="str">
        <f t="shared" si="625"/>
        <v/>
      </c>
      <c r="L2477" s="77" t="str">
        <f t="shared" si="626"/>
        <v/>
      </c>
      <c r="M2477" s="27" t="str">
        <f t="shared" si="632"/>
        <v/>
      </c>
      <c r="N2477" s="22" t="str">
        <f t="shared" si="627"/>
        <v/>
      </c>
      <c r="O2477" s="28" t="str">
        <f t="shared" ca="1" si="628"/>
        <v/>
      </c>
      <c r="P2477" s="28" t="str">
        <f t="shared" ca="1" si="629"/>
        <v/>
      </c>
      <c r="Q2477" s="20" t="str">
        <f ca="1">IF(O2477="","",SUM($P$4:$P2477))</f>
        <v/>
      </c>
      <c r="R2477" s="28" t="e">
        <f t="shared" si="633"/>
        <v>#N/A</v>
      </c>
      <c r="S2477" s="77">
        <f ca="1">SUM(L$4:L2477)</f>
        <v>2.0942968194393936</v>
      </c>
      <c r="T2477" s="80">
        <f t="shared" ca="1" si="630"/>
        <v>1</v>
      </c>
      <c r="U2477" s="80" t="e">
        <f t="shared" ca="1" si="631"/>
        <v>#N/A</v>
      </c>
      <c r="V2477" s="2"/>
      <c r="W2477" s="2"/>
      <c r="X2477" s="2"/>
      <c r="Y2477" s="2"/>
      <c r="AB2477" s="6"/>
      <c r="AC2477" s="6"/>
    </row>
    <row r="2478" spans="1:29">
      <c r="A2478" s="74">
        <v>2.5158738437116801</v>
      </c>
      <c r="B2478" s="74">
        <v>30919</v>
      </c>
      <c r="C2478" s="35">
        <v>0</v>
      </c>
      <c r="D2478" s="35">
        <f t="shared" ca="1" si="621"/>
        <v>28</v>
      </c>
      <c r="E2478" s="35">
        <f t="shared" ca="1" si="622"/>
        <v>1.1799580175565639E-3</v>
      </c>
      <c r="F2478" s="35">
        <f ca="1">E2478*'Input Sheet'!$D$2/SUM(OFFSET($E$4,0,0,'Input Sheet'!$D$2))</f>
        <v>0.55033161385409246</v>
      </c>
      <c r="G2478" s="35" t="str">
        <f t="shared" si="623"/>
        <v/>
      </c>
      <c r="H2478" s="35" t="str">
        <f t="shared" si="624"/>
        <v/>
      </c>
      <c r="J2478" s="19">
        <v>2475</v>
      </c>
      <c r="K2478" s="30" t="str">
        <f t="shared" si="625"/>
        <v/>
      </c>
      <c r="L2478" s="77" t="str">
        <f t="shared" si="626"/>
        <v/>
      </c>
      <c r="M2478" s="27" t="str">
        <f t="shared" si="632"/>
        <v/>
      </c>
      <c r="N2478" s="22" t="str">
        <f t="shared" si="627"/>
        <v/>
      </c>
      <c r="O2478" s="28" t="str">
        <f t="shared" ca="1" si="628"/>
        <v/>
      </c>
      <c r="P2478" s="28" t="str">
        <f t="shared" ca="1" si="629"/>
        <v/>
      </c>
      <c r="Q2478" s="20" t="str">
        <f ca="1">IF(O2478="","",SUM($P$4:$P2478))</f>
        <v/>
      </c>
      <c r="R2478" s="28" t="e">
        <f t="shared" si="633"/>
        <v>#N/A</v>
      </c>
      <c r="S2478" s="77">
        <f ca="1">SUM(L$4:L2478)</f>
        <v>2.0942968194393936</v>
      </c>
      <c r="T2478" s="80">
        <f t="shared" ca="1" si="630"/>
        <v>1</v>
      </c>
      <c r="U2478" s="80" t="e">
        <f t="shared" ca="1" si="631"/>
        <v>#N/A</v>
      </c>
      <c r="V2478" s="2"/>
      <c r="W2478" s="2"/>
      <c r="X2478" s="2"/>
      <c r="Y2478" s="2"/>
      <c r="AB2478" s="6"/>
      <c r="AC2478" s="6"/>
    </row>
    <row r="2479" spans="1:29">
      <c r="A2479" s="74">
        <v>2.4183012913197501</v>
      </c>
      <c r="B2479" s="74">
        <v>30921</v>
      </c>
      <c r="C2479" s="35">
        <v>0.24644549763033199</v>
      </c>
      <c r="D2479" s="35">
        <f t="shared" ca="1" si="621"/>
        <v>26</v>
      </c>
      <c r="E2479" s="35">
        <f t="shared" ca="1" si="622"/>
        <v>8.2740958548173696E-4</v>
      </c>
      <c r="F2479" s="35">
        <f ca="1">E2479*'Input Sheet'!$D$2/SUM(OFFSET($E$4,0,0,'Input Sheet'!$D$2))</f>
        <v>0.38590326581232098</v>
      </c>
      <c r="G2479" s="35">
        <f t="shared" si="623"/>
        <v>2.4183012913197501</v>
      </c>
      <c r="H2479" s="35">
        <f t="shared" si="624"/>
        <v>2</v>
      </c>
      <c r="J2479" s="19">
        <v>2476</v>
      </c>
      <c r="K2479" s="30" t="str">
        <f t="shared" si="625"/>
        <v/>
      </c>
      <c r="L2479" s="77" t="str">
        <f t="shared" si="626"/>
        <v/>
      </c>
      <c r="M2479" s="27" t="str">
        <f t="shared" si="632"/>
        <v/>
      </c>
      <c r="N2479" s="22" t="str">
        <f t="shared" si="627"/>
        <v/>
      </c>
      <c r="O2479" s="28" t="str">
        <f t="shared" ca="1" si="628"/>
        <v/>
      </c>
      <c r="P2479" s="28" t="str">
        <f t="shared" ca="1" si="629"/>
        <v/>
      </c>
      <c r="Q2479" s="20" t="str">
        <f ca="1">IF(O2479="","",SUM($P$4:$P2479))</f>
        <v/>
      </c>
      <c r="R2479" s="28" t="e">
        <f t="shared" si="633"/>
        <v>#N/A</v>
      </c>
      <c r="S2479" s="77">
        <f ca="1">SUM(L$4:L2479)</f>
        <v>2.0942968194393936</v>
      </c>
      <c r="T2479" s="80">
        <f t="shared" ca="1" si="630"/>
        <v>1</v>
      </c>
      <c r="U2479" s="80" t="e">
        <f t="shared" ca="1" si="631"/>
        <v>#N/A</v>
      </c>
      <c r="V2479" s="2"/>
      <c r="W2479" s="2"/>
      <c r="X2479" s="2"/>
      <c r="Y2479" s="2"/>
      <c r="AB2479" s="6"/>
      <c r="AC2479" s="6"/>
    </row>
    <row r="2480" spans="1:29">
      <c r="A2480" s="74">
        <v>1.88081359228079</v>
      </c>
      <c r="B2480" s="74">
        <v>30924</v>
      </c>
      <c r="C2480" s="35">
        <v>0</v>
      </c>
      <c r="D2480" s="35">
        <f t="shared" ca="1" si="621"/>
        <v>15</v>
      </c>
      <c r="E2480" s="35">
        <f t="shared" ca="1" si="622"/>
        <v>2.1202370627969509E-3</v>
      </c>
      <c r="F2480" s="35">
        <f ca="1">E2480*'Input Sheet'!$D$2/SUM(OFFSET($E$4,0,0,'Input Sheet'!$D$2))</f>
        <v>0.98887711864407257</v>
      </c>
      <c r="G2480" s="35" t="str">
        <f t="shared" si="623"/>
        <v/>
      </c>
      <c r="H2480" s="35" t="str">
        <f t="shared" si="624"/>
        <v/>
      </c>
      <c r="J2480" s="19">
        <v>2477</v>
      </c>
      <c r="K2480" s="30" t="str">
        <f t="shared" si="625"/>
        <v/>
      </c>
      <c r="L2480" s="77" t="str">
        <f t="shared" si="626"/>
        <v/>
      </c>
      <c r="M2480" s="27" t="str">
        <f t="shared" si="632"/>
        <v/>
      </c>
      <c r="N2480" s="22" t="str">
        <f t="shared" si="627"/>
        <v/>
      </c>
      <c r="O2480" s="28" t="str">
        <f t="shared" ca="1" si="628"/>
        <v/>
      </c>
      <c r="P2480" s="28" t="str">
        <f t="shared" ca="1" si="629"/>
        <v/>
      </c>
      <c r="Q2480" s="20" t="str">
        <f ca="1">IF(O2480="","",SUM($P$4:$P2480))</f>
        <v/>
      </c>
      <c r="R2480" s="28" t="e">
        <f t="shared" si="633"/>
        <v>#N/A</v>
      </c>
      <c r="S2480" s="77">
        <f ca="1">SUM(L$4:L2480)</f>
        <v>2.0942968194393936</v>
      </c>
      <c r="T2480" s="80">
        <f t="shared" ca="1" si="630"/>
        <v>1</v>
      </c>
      <c r="U2480" s="80" t="e">
        <f t="shared" ca="1" si="631"/>
        <v>#N/A</v>
      </c>
      <c r="V2480" s="2"/>
      <c r="W2480" s="2"/>
      <c r="X2480" s="2"/>
      <c r="Y2480" s="2"/>
      <c r="AB2480" s="6"/>
      <c r="AC2480" s="6"/>
    </row>
    <row r="2481" spans="1:29">
      <c r="A2481" s="74">
        <v>2.2479732663618099</v>
      </c>
      <c r="B2481" s="74">
        <v>30928</v>
      </c>
      <c r="C2481" s="35">
        <v>0</v>
      </c>
      <c r="D2481" s="35">
        <f t="shared" ca="1" si="621"/>
        <v>23</v>
      </c>
      <c r="E2481" s="35">
        <f t="shared" ca="1" si="622"/>
        <v>6.587144272767226E-4</v>
      </c>
      <c r="F2481" s="35">
        <f ca="1">E2481*'Input Sheet'!$D$2/SUM(OFFSET($E$4,0,0,'Input Sheet'!$D$2))</f>
        <v>0.30722395919039147</v>
      </c>
      <c r="G2481" s="35" t="str">
        <f t="shared" si="623"/>
        <v/>
      </c>
      <c r="H2481" s="35" t="str">
        <f t="shared" si="624"/>
        <v/>
      </c>
      <c r="J2481" s="19">
        <v>2478</v>
      </c>
      <c r="K2481" s="30" t="str">
        <f t="shared" si="625"/>
        <v/>
      </c>
      <c r="L2481" s="77" t="str">
        <f t="shared" si="626"/>
        <v/>
      </c>
      <c r="M2481" s="27" t="str">
        <f t="shared" si="632"/>
        <v/>
      </c>
      <c r="N2481" s="22" t="str">
        <f t="shared" si="627"/>
        <v/>
      </c>
      <c r="O2481" s="28" t="str">
        <f t="shared" ca="1" si="628"/>
        <v/>
      </c>
      <c r="P2481" s="28" t="str">
        <f t="shared" ca="1" si="629"/>
        <v/>
      </c>
      <c r="Q2481" s="20" t="str">
        <f ca="1">IF(O2481="","",SUM($P$4:$P2481))</f>
        <v/>
      </c>
      <c r="R2481" s="28" t="e">
        <f t="shared" si="633"/>
        <v>#N/A</v>
      </c>
      <c r="S2481" s="77">
        <f ca="1">SUM(L$4:L2481)</f>
        <v>2.0942968194393936</v>
      </c>
      <c r="T2481" s="80">
        <f t="shared" ca="1" si="630"/>
        <v>1</v>
      </c>
      <c r="U2481" s="80" t="e">
        <f t="shared" ca="1" si="631"/>
        <v>#N/A</v>
      </c>
      <c r="V2481" s="2"/>
      <c r="W2481" s="2"/>
      <c r="X2481" s="2"/>
      <c r="Y2481" s="2"/>
      <c r="AB2481" s="6"/>
      <c r="AC2481" s="6"/>
    </row>
    <row r="2482" spans="1:29">
      <c r="A2482" s="74">
        <v>2.5682017240669901</v>
      </c>
      <c r="B2482" s="74">
        <v>30929</v>
      </c>
      <c r="C2482" s="35">
        <v>0</v>
      </c>
      <c r="D2482" s="35">
        <f t="shared" ca="1" si="621"/>
        <v>29</v>
      </c>
      <c r="E2482" s="35">
        <f t="shared" ca="1" si="622"/>
        <v>1.0943159033790714E-3</v>
      </c>
      <c r="F2482" s="35">
        <f ca="1">E2482*'Input Sheet'!$D$2/SUM(OFFSET($E$4,0,0,'Input Sheet'!$D$2))</f>
        <v>0.51038819026790838</v>
      </c>
      <c r="G2482" s="35" t="str">
        <f t="shared" si="623"/>
        <v/>
      </c>
      <c r="H2482" s="35" t="str">
        <f t="shared" si="624"/>
        <v/>
      </c>
      <c r="J2482" s="19">
        <v>2479</v>
      </c>
      <c r="K2482" s="30" t="str">
        <f t="shared" si="625"/>
        <v/>
      </c>
      <c r="L2482" s="77" t="str">
        <f t="shared" si="626"/>
        <v/>
      </c>
      <c r="M2482" s="27" t="str">
        <f t="shared" si="632"/>
        <v/>
      </c>
      <c r="N2482" s="22" t="str">
        <f t="shared" si="627"/>
        <v/>
      </c>
      <c r="O2482" s="28" t="str">
        <f t="shared" ca="1" si="628"/>
        <v/>
      </c>
      <c r="P2482" s="28" t="str">
        <f t="shared" ca="1" si="629"/>
        <v/>
      </c>
      <c r="Q2482" s="20" t="str">
        <f ca="1">IF(O2482="","",SUM($P$4:$P2482))</f>
        <v/>
      </c>
      <c r="R2482" s="28" t="e">
        <f t="shared" si="633"/>
        <v>#N/A</v>
      </c>
      <c r="S2482" s="77">
        <f ca="1">SUM(L$4:L2482)</f>
        <v>2.0942968194393936</v>
      </c>
      <c r="T2482" s="80">
        <f t="shared" ca="1" si="630"/>
        <v>1</v>
      </c>
      <c r="U2482" s="80" t="e">
        <f t="shared" ca="1" si="631"/>
        <v>#N/A</v>
      </c>
      <c r="V2482" s="2"/>
      <c r="W2482" s="2"/>
      <c r="X2482" s="2"/>
      <c r="Y2482" s="2"/>
      <c r="AB2482" s="6"/>
      <c r="AC2482" s="6"/>
    </row>
    <row r="2483" spans="1:29">
      <c r="A2483" s="74">
        <v>2.0718820073061299</v>
      </c>
      <c r="B2483" s="74">
        <v>30931</v>
      </c>
      <c r="C2483" s="35">
        <v>4.6511627906976702E-2</v>
      </c>
      <c r="D2483" s="35">
        <f t="shared" ca="1" si="621"/>
        <v>19</v>
      </c>
      <c r="E2483" s="35">
        <f t="shared" ca="1" si="622"/>
        <v>1.0051494223629991E-3</v>
      </c>
      <c r="F2483" s="35">
        <f ca="1">E2483*'Input Sheet'!$D$2/SUM(OFFSET($E$4,0,0,'Input Sheet'!$D$2))</f>
        <v>0.46880100439422701</v>
      </c>
      <c r="G2483" s="35">
        <f t="shared" si="623"/>
        <v>2.0718820073061299</v>
      </c>
      <c r="H2483" s="35">
        <f t="shared" si="624"/>
        <v>6</v>
      </c>
      <c r="J2483" s="19">
        <v>2480</v>
      </c>
      <c r="K2483" s="30" t="str">
        <f t="shared" si="625"/>
        <v/>
      </c>
      <c r="L2483" s="77" t="str">
        <f t="shared" si="626"/>
        <v/>
      </c>
      <c r="M2483" s="27" t="str">
        <f t="shared" si="632"/>
        <v/>
      </c>
      <c r="N2483" s="22" t="str">
        <f t="shared" si="627"/>
        <v/>
      </c>
      <c r="O2483" s="28" t="str">
        <f t="shared" ca="1" si="628"/>
        <v/>
      </c>
      <c r="P2483" s="28" t="str">
        <f t="shared" ca="1" si="629"/>
        <v/>
      </c>
      <c r="Q2483" s="20" t="str">
        <f ca="1">IF(O2483="","",SUM($P$4:$P2483))</f>
        <v/>
      </c>
      <c r="R2483" s="28" t="e">
        <f t="shared" si="633"/>
        <v>#N/A</v>
      </c>
      <c r="S2483" s="77">
        <f ca="1">SUM(L$4:L2483)</f>
        <v>2.0942968194393936</v>
      </c>
      <c r="T2483" s="80">
        <f t="shared" ca="1" si="630"/>
        <v>1</v>
      </c>
      <c r="U2483" s="80" t="e">
        <f t="shared" ca="1" si="631"/>
        <v>#N/A</v>
      </c>
      <c r="V2483" s="2"/>
      <c r="W2483" s="2"/>
      <c r="X2483" s="2"/>
      <c r="Y2483" s="2"/>
      <c r="AB2483" s="6"/>
      <c r="AC2483" s="6"/>
    </row>
    <row r="2484" spans="1:29">
      <c r="A2484" s="74">
        <v>2.5526682161121901</v>
      </c>
      <c r="B2484" s="74">
        <v>30932</v>
      </c>
      <c r="C2484" s="35">
        <v>4.3290043290043302E-2</v>
      </c>
      <c r="D2484" s="35">
        <f t="shared" ca="1" si="621"/>
        <v>29</v>
      </c>
      <c r="E2484" s="35">
        <f t="shared" ca="1" si="622"/>
        <v>1.0943159033790714E-3</v>
      </c>
      <c r="F2484" s="35">
        <f ca="1">E2484*'Input Sheet'!$D$2/SUM(OFFSET($E$4,0,0,'Input Sheet'!$D$2))</f>
        <v>0.51038819026790838</v>
      </c>
      <c r="G2484" s="35">
        <f t="shared" si="623"/>
        <v>2.5526682161121901</v>
      </c>
      <c r="H2484" s="35">
        <f t="shared" si="624"/>
        <v>1</v>
      </c>
      <c r="J2484" s="19">
        <v>2481</v>
      </c>
      <c r="K2484" s="30" t="str">
        <f t="shared" si="625"/>
        <v/>
      </c>
      <c r="L2484" s="77" t="str">
        <f t="shared" si="626"/>
        <v/>
      </c>
      <c r="M2484" s="27" t="str">
        <f t="shared" si="632"/>
        <v/>
      </c>
      <c r="N2484" s="22" t="str">
        <f t="shared" si="627"/>
        <v/>
      </c>
      <c r="O2484" s="28" t="str">
        <f t="shared" ca="1" si="628"/>
        <v/>
      </c>
      <c r="P2484" s="28" t="str">
        <f t="shared" ca="1" si="629"/>
        <v/>
      </c>
      <c r="Q2484" s="20" t="str">
        <f ca="1">IF(O2484="","",SUM($P$4:$P2484))</f>
        <v/>
      </c>
      <c r="R2484" s="28" t="e">
        <f t="shared" si="633"/>
        <v>#N/A</v>
      </c>
      <c r="S2484" s="77">
        <f ca="1">SUM(L$4:L2484)</f>
        <v>2.0942968194393936</v>
      </c>
      <c r="T2484" s="80">
        <f t="shared" ca="1" si="630"/>
        <v>1</v>
      </c>
      <c r="U2484" s="80" t="e">
        <f t="shared" ca="1" si="631"/>
        <v>#N/A</v>
      </c>
      <c r="V2484" s="2"/>
      <c r="W2484" s="2"/>
      <c r="X2484" s="2"/>
      <c r="Y2484" s="2"/>
      <c r="AB2484" s="6"/>
      <c r="AC2484" s="6"/>
    </row>
    <row r="2485" spans="1:29">
      <c r="A2485" s="74">
        <v>2.68752896121463</v>
      </c>
      <c r="B2485" s="74">
        <v>30938</v>
      </c>
      <c r="C2485" s="35">
        <v>4.7619047619047597E-3</v>
      </c>
      <c r="D2485" s="35">
        <f t="shared" ca="1" si="621"/>
        <v>32</v>
      </c>
      <c r="E2485" s="35">
        <f t="shared" ca="1" si="622"/>
        <v>9.4891728684618783E-4</v>
      </c>
      <c r="F2485" s="35">
        <f ca="1">E2485*'Input Sheet'!$D$2/SUM(OFFSET($E$4,0,0,'Input Sheet'!$D$2))</f>
        <v>0.44257437477776673</v>
      </c>
      <c r="G2485" s="35">
        <f t="shared" si="623"/>
        <v>2.68752896121463</v>
      </c>
      <c r="H2485" s="35">
        <f t="shared" si="624"/>
        <v>1</v>
      </c>
      <c r="J2485" s="19">
        <v>2482</v>
      </c>
      <c r="K2485" s="30" t="str">
        <f t="shared" si="625"/>
        <v/>
      </c>
      <c r="L2485" s="77" t="str">
        <f t="shared" si="626"/>
        <v/>
      </c>
      <c r="M2485" s="27" t="str">
        <f t="shared" si="632"/>
        <v/>
      </c>
      <c r="N2485" s="22" t="str">
        <f t="shared" si="627"/>
        <v/>
      </c>
      <c r="O2485" s="28" t="str">
        <f t="shared" ca="1" si="628"/>
        <v/>
      </c>
      <c r="P2485" s="28" t="str">
        <f t="shared" ca="1" si="629"/>
        <v/>
      </c>
      <c r="Q2485" s="20" t="str">
        <f ca="1">IF(O2485="","",SUM($P$4:$P2485))</f>
        <v/>
      </c>
      <c r="R2485" s="28" t="e">
        <f t="shared" si="633"/>
        <v>#N/A</v>
      </c>
      <c r="S2485" s="77">
        <f ca="1">SUM(L$4:L2485)</f>
        <v>2.0942968194393936</v>
      </c>
      <c r="T2485" s="80">
        <f t="shared" ca="1" si="630"/>
        <v>1</v>
      </c>
      <c r="U2485" s="80" t="e">
        <f t="shared" ca="1" si="631"/>
        <v>#N/A</v>
      </c>
      <c r="V2485" s="2"/>
      <c r="W2485" s="2"/>
      <c r="X2485" s="2"/>
      <c r="Y2485" s="2"/>
      <c r="AB2485" s="6"/>
      <c r="AC2485" s="6"/>
    </row>
    <row r="2486" spans="1:29">
      <c r="A2486" s="74">
        <v>2.0791812460476198</v>
      </c>
      <c r="B2486" s="74">
        <v>30939</v>
      </c>
      <c r="C2486" s="35">
        <v>2.3584905660377398E-2</v>
      </c>
      <c r="D2486" s="35">
        <f t="shared" ca="1" si="621"/>
        <v>19</v>
      </c>
      <c r="E2486" s="35">
        <f t="shared" ca="1" si="622"/>
        <v>1.0051494223629991E-3</v>
      </c>
      <c r="F2486" s="35">
        <f ca="1">E2486*'Input Sheet'!$D$2/SUM(OFFSET($E$4,0,0,'Input Sheet'!$D$2))</f>
        <v>0.46880100439422701</v>
      </c>
      <c r="G2486" s="35">
        <f t="shared" si="623"/>
        <v>2.0791812460476198</v>
      </c>
      <c r="H2486" s="35">
        <f t="shared" si="624"/>
        <v>5</v>
      </c>
      <c r="J2486" s="19">
        <v>2483</v>
      </c>
      <c r="K2486" s="30" t="str">
        <f t="shared" si="625"/>
        <v/>
      </c>
      <c r="L2486" s="77" t="str">
        <f t="shared" si="626"/>
        <v/>
      </c>
      <c r="M2486" s="27" t="str">
        <f t="shared" si="632"/>
        <v/>
      </c>
      <c r="N2486" s="22" t="str">
        <f t="shared" si="627"/>
        <v/>
      </c>
      <c r="O2486" s="28" t="str">
        <f t="shared" ca="1" si="628"/>
        <v/>
      </c>
      <c r="P2486" s="28" t="str">
        <f t="shared" ca="1" si="629"/>
        <v/>
      </c>
      <c r="Q2486" s="20" t="str">
        <f ca="1">IF(O2486="","",SUM($P$4:$P2486))</f>
        <v/>
      </c>
      <c r="R2486" s="28" t="e">
        <f t="shared" si="633"/>
        <v>#N/A</v>
      </c>
      <c r="S2486" s="77">
        <f ca="1">SUM(L$4:L2486)</f>
        <v>2.0942968194393936</v>
      </c>
      <c r="T2486" s="80">
        <f t="shared" ca="1" si="630"/>
        <v>1</v>
      </c>
      <c r="U2486" s="80" t="e">
        <f t="shared" ca="1" si="631"/>
        <v>#N/A</v>
      </c>
      <c r="V2486" s="2"/>
      <c r="W2486" s="2"/>
      <c r="X2486" s="2"/>
      <c r="Y2486" s="2"/>
      <c r="AB2486" s="6"/>
      <c r="AC2486" s="6"/>
    </row>
    <row r="2487" spans="1:29">
      <c r="A2487" s="74">
        <v>2.3074960379132099</v>
      </c>
      <c r="B2487" s="74">
        <v>30941</v>
      </c>
      <c r="C2487" s="35">
        <v>0</v>
      </c>
      <c r="D2487" s="35">
        <f t="shared" ca="1" si="621"/>
        <v>24</v>
      </c>
      <c r="E2487" s="35">
        <f t="shared" ca="1" si="622"/>
        <v>7.7985731045405093E-4</v>
      </c>
      <c r="F2487" s="35">
        <f ca="1">E2487*'Input Sheet'!$D$2/SUM(OFFSET($E$4,0,0,'Input Sheet'!$D$2))</f>
        <v>0.36372491720241751</v>
      </c>
      <c r="G2487" s="35" t="str">
        <f t="shared" si="623"/>
        <v/>
      </c>
      <c r="H2487" s="35" t="str">
        <f t="shared" si="624"/>
        <v/>
      </c>
      <c r="J2487" s="19">
        <v>2484</v>
      </c>
      <c r="K2487" s="30" t="str">
        <f t="shared" si="625"/>
        <v/>
      </c>
      <c r="L2487" s="77" t="str">
        <f t="shared" si="626"/>
        <v/>
      </c>
      <c r="M2487" s="27" t="str">
        <f t="shared" si="632"/>
        <v/>
      </c>
      <c r="N2487" s="22" t="str">
        <f t="shared" si="627"/>
        <v/>
      </c>
      <c r="O2487" s="28" t="str">
        <f t="shared" ca="1" si="628"/>
        <v/>
      </c>
      <c r="P2487" s="28" t="str">
        <f t="shared" ca="1" si="629"/>
        <v/>
      </c>
      <c r="Q2487" s="20" t="str">
        <f ca="1">IF(O2487="","",SUM($P$4:$P2487))</f>
        <v/>
      </c>
      <c r="R2487" s="28" t="e">
        <f t="shared" si="633"/>
        <v>#N/A</v>
      </c>
      <c r="S2487" s="77">
        <f ca="1">SUM(L$4:L2487)</f>
        <v>2.0942968194393936</v>
      </c>
      <c r="T2487" s="80">
        <f t="shared" ca="1" si="630"/>
        <v>1</v>
      </c>
      <c r="U2487" s="80" t="e">
        <f t="shared" ca="1" si="631"/>
        <v>#N/A</v>
      </c>
      <c r="V2487" s="2"/>
      <c r="W2487" s="2"/>
      <c r="X2487" s="2"/>
      <c r="Y2487" s="2"/>
      <c r="AB2487" s="6"/>
      <c r="AC2487" s="6"/>
    </row>
    <row r="2488" spans="1:29">
      <c r="A2488" s="74">
        <v>1.8129133566428599</v>
      </c>
      <c r="B2488" s="74">
        <v>30946</v>
      </c>
      <c r="C2488" s="35">
        <v>0</v>
      </c>
      <c r="D2488" s="35">
        <f t="shared" ca="1" si="621"/>
        <v>14</v>
      </c>
      <c r="E2488" s="35">
        <f t="shared" ca="1" si="622"/>
        <v>2.7692892248776498E-3</v>
      </c>
      <c r="F2488" s="35">
        <f ca="1">E2488*'Input Sheet'!$D$2/SUM(OFFSET($E$4,0,0,'Input Sheet'!$D$2))</f>
        <v>1.2915946039432782</v>
      </c>
      <c r="G2488" s="35" t="str">
        <f t="shared" si="623"/>
        <v/>
      </c>
      <c r="H2488" s="35" t="str">
        <f t="shared" si="624"/>
        <v/>
      </c>
      <c r="J2488" s="19">
        <v>2485</v>
      </c>
      <c r="K2488" s="30" t="str">
        <f t="shared" si="625"/>
        <v/>
      </c>
      <c r="L2488" s="77" t="str">
        <f t="shared" si="626"/>
        <v/>
      </c>
      <c r="M2488" s="27" t="str">
        <f t="shared" si="632"/>
        <v/>
      </c>
      <c r="N2488" s="22" t="str">
        <f t="shared" si="627"/>
        <v/>
      </c>
      <c r="O2488" s="28" t="str">
        <f t="shared" ca="1" si="628"/>
        <v/>
      </c>
      <c r="P2488" s="28" t="str">
        <f t="shared" ca="1" si="629"/>
        <v/>
      </c>
      <c r="Q2488" s="20" t="str">
        <f ca="1">IF(O2488="","",SUM($P$4:$P2488))</f>
        <v/>
      </c>
      <c r="R2488" s="28" t="e">
        <f t="shared" si="633"/>
        <v>#N/A</v>
      </c>
      <c r="S2488" s="77">
        <f ca="1">SUM(L$4:L2488)</f>
        <v>2.0942968194393936</v>
      </c>
      <c r="T2488" s="80">
        <f t="shared" ca="1" si="630"/>
        <v>1</v>
      </c>
      <c r="U2488" s="80" t="e">
        <f t="shared" ca="1" si="631"/>
        <v>#N/A</v>
      </c>
      <c r="V2488" s="2"/>
      <c r="W2488" s="2"/>
      <c r="X2488" s="2"/>
      <c r="Y2488" s="2"/>
      <c r="AB2488" s="6"/>
      <c r="AC2488" s="6"/>
    </row>
    <row r="2489" spans="1:29">
      <c r="A2489" s="74">
        <v>2.8904210188009101</v>
      </c>
      <c r="B2489" s="74">
        <v>30950</v>
      </c>
      <c r="C2489" s="35">
        <v>3.3333333333333298E-2</v>
      </c>
      <c r="D2489" s="35">
        <f t="shared" ca="1" si="621"/>
        <v>36</v>
      </c>
      <c r="E2489" s="35">
        <f t="shared" ca="1" si="622"/>
        <v>1.6752490372716649E-3</v>
      </c>
      <c r="F2489" s="35">
        <f ca="1">E2489*'Input Sheet'!$D$2/SUM(OFFSET($E$4,0,0,'Input Sheet'!$D$2))</f>
        <v>0.78133500732371164</v>
      </c>
      <c r="G2489" s="35">
        <f t="shared" si="623"/>
        <v>2.8904210188009101</v>
      </c>
      <c r="H2489" s="35">
        <f t="shared" si="624"/>
        <v>1</v>
      </c>
      <c r="J2489" s="19">
        <v>2486</v>
      </c>
      <c r="K2489" s="30" t="str">
        <f t="shared" si="625"/>
        <v/>
      </c>
      <c r="L2489" s="77" t="str">
        <f t="shared" si="626"/>
        <v/>
      </c>
      <c r="M2489" s="27" t="str">
        <f t="shared" si="632"/>
        <v/>
      </c>
      <c r="N2489" s="22" t="str">
        <f t="shared" si="627"/>
        <v/>
      </c>
      <c r="O2489" s="28" t="str">
        <f t="shared" ca="1" si="628"/>
        <v/>
      </c>
      <c r="P2489" s="28" t="str">
        <f t="shared" ca="1" si="629"/>
        <v/>
      </c>
      <c r="Q2489" s="20" t="str">
        <f ca="1">IF(O2489="","",SUM($P$4:$P2489))</f>
        <v/>
      </c>
      <c r="R2489" s="28" t="e">
        <f t="shared" si="633"/>
        <v>#N/A</v>
      </c>
      <c r="S2489" s="77">
        <f ca="1">SUM(L$4:L2489)</f>
        <v>2.0942968194393936</v>
      </c>
      <c r="T2489" s="80">
        <f t="shared" ca="1" si="630"/>
        <v>1</v>
      </c>
      <c r="U2489" s="80" t="e">
        <f t="shared" ca="1" si="631"/>
        <v>#N/A</v>
      </c>
      <c r="V2489" s="2"/>
      <c r="W2489" s="2"/>
      <c r="X2489" s="2"/>
      <c r="Y2489" s="2"/>
      <c r="AB2489" s="6"/>
      <c r="AC2489" s="6"/>
    </row>
    <row r="2490" spans="1:29">
      <c r="A2490" s="74">
        <v>1.89762709129044</v>
      </c>
      <c r="B2490" s="74">
        <v>30952</v>
      </c>
      <c r="C2490" s="35">
        <v>1.4285714285714299E-2</v>
      </c>
      <c r="D2490" s="35">
        <f t="shared" ca="1" si="621"/>
        <v>15</v>
      </c>
      <c r="E2490" s="35">
        <f t="shared" ca="1" si="622"/>
        <v>2.1202370627969509E-3</v>
      </c>
      <c r="F2490" s="35">
        <f ca="1">E2490*'Input Sheet'!$D$2/SUM(OFFSET($E$4,0,0,'Input Sheet'!$D$2))</f>
        <v>0.98887711864407257</v>
      </c>
      <c r="G2490" s="35">
        <f t="shared" si="623"/>
        <v>1.89762709129044</v>
      </c>
      <c r="H2490" s="35">
        <f t="shared" si="624"/>
        <v>1</v>
      </c>
      <c r="J2490" s="19">
        <v>2487</v>
      </c>
      <c r="K2490" s="30" t="str">
        <f t="shared" si="625"/>
        <v/>
      </c>
      <c r="L2490" s="77" t="str">
        <f t="shared" si="626"/>
        <v/>
      </c>
      <c r="M2490" s="27" t="str">
        <f t="shared" si="632"/>
        <v/>
      </c>
      <c r="N2490" s="22" t="str">
        <f t="shared" si="627"/>
        <v/>
      </c>
      <c r="O2490" s="28" t="str">
        <f t="shared" ca="1" si="628"/>
        <v/>
      </c>
      <c r="P2490" s="28" t="str">
        <f t="shared" ca="1" si="629"/>
        <v/>
      </c>
      <c r="Q2490" s="20" t="str">
        <f ca="1">IF(O2490="","",SUM($P$4:$P2490))</f>
        <v/>
      </c>
      <c r="R2490" s="28" t="e">
        <f t="shared" si="633"/>
        <v>#N/A</v>
      </c>
      <c r="S2490" s="77">
        <f ca="1">SUM(L$4:L2490)</f>
        <v>2.0942968194393936</v>
      </c>
      <c r="T2490" s="80">
        <f t="shared" ca="1" si="630"/>
        <v>1</v>
      </c>
      <c r="U2490" s="80" t="e">
        <f t="shared" ca="1" si="631"/>
        <v>#N/A</v>
      </c>
      <c r="V2490" s="2"/>
      <c r="W2490" s="2"/>
      <c r="X2490" s="2"/>
      <c r="Y2490" s="2"/>
      <c r="AB2490" s="6"/>
      <c r="AC2490" s="6"/>
    </row>
    <row r="2491" spans="1:29">
      <c r="A2491" s="74">
        <v>2.1430148002540901</v>
      </c>
      <c r="B2491" s="74">
        <v>30960</v>
      </c>
      <c r="C2491" s="35">
        <v>4.6082949308755804E-3</v>
      </c>
      <c r="D2491" s="35">
        <f t="shared" ca="1" si="621"/>
        <v>20</v>
      </c>
      <c r="E2491" s="35">
        <f t="shared" ca="1" si="622"/>
        <v>9.9047570816791861E-4</v>
      </c>
      <c r="F2491" s="35">
        <f ca="1">E2491*'Input Sheet'!$D$2/SUM(OFFSET($E$4,0,0,'Input Sheet'!$D$2))</f>
        <v>0.46195719411109953</v>
      </c>
      <c r="G2491" s="35">
        <f t="shared" si="623"/>
        <v>2.1430148002540901</v>
      </c>
      <c r="H2491" s="35">
        <f t="shared" si="624"/>
        <v>10</v>
      </c>
      <c r="J2491" s="19">
        <v>2488</v>
      </c>
      <c r="K2491" s="30" t="str">
        <f t="shared" si="625"/>
        <v/>
      </c>
      <c r="L2491" s="77" t="str">
        <f t="shared" si="626"/>
        <v/>
      </c>
      <c r="M2491" s="27" t="str">
        <f t="shared" si="632"/>
        <v/>
      </c>
      <c r="N2491" s="22" t="str">
        <f t="shared" si="627"/>
        <v/>
      </c>
      <c r="O2491" s="28" t="str">
        <f t="shared" ca="1" si="628"/>
        <v/>
      </c>
      <c r="P2491" s="28" t="str">
        <f t="shared" ca="1" si="629"/>
        <v/>
      </c>
      <c r="Q2491" s="20" t="str">
        <f ca="1">IF(O2491="","",SUM($P$4:$P2491))</f>
        <v/>
      </c>
      <c r="R2491" s="28" t="e">
        <f t="shared" si="633"/>
        <v>#N/A</v>
      </c>
      <c r="S2491" s="77">
        <f ca="1">SUM(L$4:L2491)</f>
        <v>2.0942968194393936</v>
      </c>
      <c r="T2491" s="80">
        <f t="shared" ca="1" si="630"/>
        <v>1</v>
      </c>
      <c r="U2491" s="80" t="e">
        <f t="shared" ca="1" si="631"/>
        <v>#N/A</v>
      </c>
      <c r="V2491" s="2"/>
      <c r="W2491" s="2"/>
      <c r="X2491" s="2"/>
      <c r="Y2491" s="2"/>
      <c r="AB2491" s="6"/>
      <c r="AC2491" s="6"/>
    </row>
    <row r="2492" spans="1:29">
      <c r="A2492" s="74">
        <v>2.1931245983544598</v>
      </c>
      <c r="B2492" s="74">
        <v>30962</v>
      </c>
      <c r="C2492" s="35">
        <v>0</v>
      </c>
      <c r="D2492" s="35">
        <f t="shared" ca="1" si="621"/>
        <v>21</v>
      </c>
      <c r="E2492" s="35">
        <f t="shared" ca="1" si="622"/>
        <v>8.8113748064288871E-4</v>
      </c>
      <c r="F2492" s="35">
        <f ca="1">E2492*'Input Sheet'!$D$2/SUM(OFFSET($E$4,0,0,'Input Sheet'!$D$2))</f>
        <v>0.41096191943649768</v>
      </c>
      <c r="G2492" s="35" t="str">
        <f t="shared" si="623"/>
        <v/>
      </c>
      <c r="H2492" s="35" t="str">
        <f t="shared" si="624"/>
        <v/>
      </c>
      <c r="J2492" s="19">
        <v>2489</v>
      </c>
      <c r="K2492" s="30" t="str">
        <f t="shared" si="625"/>
        <v/>
      </c>
      <c r="L2492" s="77" t="str">
        <f t="shared" si="626"/>
        <v/>
      </c>
      <c r="M2492" s="27" t="str">
        <f t="shared" si="632"/>
        <v/>
      </c>
      <c r="N2492" s="22" t="str">
        <f t="shared" si="627"/>
        <v/>
      </c>
      <c r="O2492" s="28" t="str">
        <f t="shared" ca="1" si="628"/>
        <v/>
      </c>
      <c r="P2492" s="28" t="str">
        <f t="shared" ca="1" si="629"/>
        <v/>
      </c>
      <c r="Q2492" s="20" t="str">
        <f ca="1">IF(O2492="","",SUM($P$4:$P2492))</f>
        <v/>
      </c>
      <c r="R2492" s="28" t="e">
        <f t="shared" si="633"/>
        <v>#N/A</v>
      </c>
      <c r="S2492" s="77">
        <f ca="1">SUM(L$4:L2492)</f>
        <v>2.0942968194393936</v>
      </c>
      <c r="T2492" s="80">
        <f t="shared" ca="1" si="630"/>
        <v>1</v>
      </c>
      <c r="U2492" s="80" t="e">
        <f t="shared" ca="1" si="631"/>
        <v>#N/A</v>
      </c>
      <c r="V2492" s="2"/>
      <c r="W2492" s="2"/>
      <c r="X2492" s="2"/>
      <c r="Y2492" s="2"/>
      <c r="AB2492" s="6"/>
      <c r="AC2492" s="6"/>
    </row>
    <row r="2493" spans="1:29">
      <c r="A2493" s="74">
        <v>2.0827853703164498</v>
      </c>
      <c r="B2493" s="74">
        <v>30964</v>
      </c>
      <c r="C2493" s="35">
        <v>0</v>
      </c>
      <c r="D2493" s="35">
        <f t="shared" ca="1" si="621"/>
        <v>19</v>
      </c>
      <c r="E2493" s="35">
        <f t="shared" ca="1" si="622"/>
        <v>1.0051494223629991E-3</v>
      </c>
      <c r="F2493" s="35">
        <f ca="1">E2493*'Input Sheet'!$D$2/SUM(OFFSET($E$4,0,0,'Input Sheet'!$D$2))</f>
        <v>0.46880100439422701</v>
      </c>
      <c r="G2493" s="35" t="str">
        <f t="shared" si="623"/>
        <v/>
      </c>
      <c r="H2493" s="35" t="str">
        <f t="shared" si="624"/>
        <v/>
      </c>
      <c r="J2493" s="19">
        <v>2490</v>
      </c>
      <c r="K2493" s="30" t="str">
        <f t="shared" si="625"/>
        <v/>
      </c>
      <c r="L2493" s="77" t="str">
        <f t="shared" si="626"/>
        <v/>
      </c>
      <c r="M2493" s="27" t="str">
        <f t="shared" si="632"/>
        <v/>
      </c>
      <c r="N2493" s="22" t="str">
        <f t="shared" si="627"/>
        <v/>
      </c>
      <c r="O2493" s="28" t="str">
        <f t="shared" ca="1" si="628"/>
        <v/>
      </c>
      <c r="P2493" s="28" t="str">
        <f t="shared" ca="1" si="629"/>
        <v/>
      </c>
      <c r="Q2493" s="20" t="str">
        <f ca="1">IF(O2493="","",SUM($P$4:$P2493))</f>
        <v/>
      </c>
      <c r="R2493" s="28" t="e">
        <f t="shared" si="633"/>
        <v>#N/A</v>
      </c>
      <c r="S2493" s="77">
        <f ca="1">SUM(L$4:L2493)</f>
        <v>2.0942968194393936</v>
      </c>
      <c r="T2493" s="80">
        <f t="shared" ca="1" si="630"/>
        <v>1</v>
      </c>
      <c r="U2493" s="80" t="e">
        <f t="shared" ca="1" si="631"/>
        <v>#N/A</v>
      </c>
      <c r="V2493" s="2"/>
      <c r="W2493" s="2"/>
      <c r="X2493" s="2"/>
      <c r="Y2493" s="2"/>
      <c r="AB2493" s="6"/>
      <c r="AC2493" s="6"/>
    </row>
    <row r="2494" spans="1:29">
      <c r="A2494" s="74">
        <v>2.2944662261615898</v>
      </c>
      <c r="B2494" s="74">
        <v>30965</v>
      </c>
      <c r="C2494" s="35">
        <v>2.2624434389140299E-2</v>
      </c>
      <c r="D2494" s="35">
        <f t="shared" ca="1" si="621"/>
        <v>24</v>
      </c>
      <c r="E2494" s="35">
        <f t="shared" ca="1" si="622"/>
        <v>7.7985731045405093E-4</v>
      </c>
      <c r="F2494" s="35">
        <f ca="1">E2494*'Input Sheet'!$D$2/SUM(OFFSET($E$4,0,0,'Input Sheet'!$D$2))</f>
        <v>0.36372491720241751</v>
      </c>
      <c r="G2494" s="35">
        <f t="shared" si="623"/>
        <v>2.2944662261615898</v>
      </c>
      <c r="H2494" s="35">
        <f t="shared" si="624"/>
        <v>7</v>
      </c>
      <c r="J2494" s="19">
        <v>2491</v>
      </c>
      <c r="K2494" s="30" t="str">
        <f t="shared" si="625"/>
        <v/>
      </c>
      <c r="L2494" s="77" t="str">
        <f t="shared" si="626"/>
        <v/>
      </c>
      <c r="M2494" s="27" t="str">
        <f t="shared" si="632"/>
        <v/>
      </c>
      <c r="N2494" s="22" t="str">
        <f t="shared" si="627"/>
        <v/>
      </c>
      <c r="O2494" s="28" t="str">
        <f t="shared" ca="1" si="628"/>
        <v/>
      </c>
      <c r="P2494" s="28" t="str">
        <f t="shared" ca="1" si="629"/>
        <v/>
      </c>
      <c r="Q2494" s="20" t="str">
        <f ca="1">IF(O2494="","",SUM($P$4:$P2494))</f>
        <v/>
      </c>
      <c r="R2494" s="28" t="e">
        <f t="shared" si="633"/>
        <v>#N/A</v>
      </c>
      <c r="S2494" s="77">
        <f ca="1">SUM(L$4:L2494)</f>
        <v>2.0942968194393936</v>
      </c>
      <c r="T2494" s="80">
        <f t="shared" ca="1" si="630"/>
        <v>1</v>
      </c>
      <c r="U2494" s="80" t="e">
        <f t="shared" ca="1" si="631"/>
        <v>#N/A</v>
      </c>
      <c r="V2494" s="2"/>
      <c r="W2494" s="2"/>
      <c r="X2494" s="2"/>
      <c r="Y2494" s="2"/>
      <c r="AB2494" s="6"/>
      <c r="AC2494" s="6"/>
    </row>
    <row r="2495" spans="1:29">
      <c r="A2495" s="74">
        <v>2.2329961103921501</v>
      </c>
      <c r="B2495" s="74">
        <v>30970</v>
      </c>
      <c r="C2495" s="35">
        <v>0</v>
      </c>
      <c r="D2495" s="35">
        <f t="shared" ca="1" si="621"/>
        <v>22</v>
      </c>
      <c r="E2495" s="35">
        <f t="shared" ca="1" si="622"/>
        <v>6.717582773218062E-4</v>
      </c>
      <c r="F2495" s="35">
        <f ca="1">E2495*'Input Sheet'!$D$2/SUM(OFFSET($E$4,0,0,'Input Sheet'!$D$2))</f>
        <v>0.31330760194663687</v>
      </c>
      <c r="G2495" s="35" t="str">
        <f t="shared" si="623"/>
        <v/>
      </c>
      <c r="H2495" s="35" t="str">
        <f t="shared" si="624"/>
        <v/>
      </c>
      <c r="J2495" s="19">
        <v>2492</v>
      </c>
      <c r="K2495" s="30" t="str">
        <f t="shared" si="625"/>
        <v/>
      </c>
      <c r="L2495" s="77" t="str">
        <f t="shared" si="626"/>
        <v/>
      </c>
      <c r="M2495" s="27" t="str">
        <f t="shared" si="632"/>
        <v/>
      </c>
      <c r="N2495" s="22" t="str">
        <f t="shared" si="627"/>
        <v/>
      </c>
      <c r="O2495" s="28" t="str">
        <f t="shared" ca="1" si="628"/>
        <v/>
      </c>
      <c r="P2495" s="28" t="str">
        <f t="shared" ca="1" si="629"/>
        <v/>
      </c>
      <c r="Q2495" s="20" t="str">
        <f ca="1">IF(O2495="","",SUM($P$4:$P2495))</f>
        <v/>
      </c>
      <c r="R2495" s="28" t="e">
        <f t="shared" si="633"/>
        <v>#N/A</v>
      </c>
      <c r="S2495" s="77">
        <f ca="1">SUM(L$4:L2495)</f>
        <v>2.0942968194393936</v>
      </c>
      <c r="T2495" s="80">
        <f t="shared" ca="1" si="630"/>
        <v>1</v>
      </c>
      <c r="U2495" s="80" t="e">
        <f t="shared" ca="1" si="631"/>
        <v>#N/A</v>
      </c>
      <c r="V2495" s="2"/>
      <c r="W2495" s="2"/>
      <c r="X2495" s="2"/>
      <c r="Y2495" s="2"/>
      <c r="AB2495" s="6"/>
      <c r="AC2495" s="6"/>
    </row>
    <row r="2496" spans="1:29">
      <c r="A2496" s="74">
        <v>2.1690863574870201</v>
      </c>
      <c r="B2496" s="74">
        <v>30971</v>
      </c>
      <c r="C2496" s="35">
        <v>0</v>
      </c>
      <c r="D2496" s="35">
        <f t="shared" ca="1" si="621"/>
        <v>21</v>
      </c>
      <c r="E2496" s="35">
        <f t="shared" ca="1" si="622"/>
        <v>8.8113748064288871E-4</v>
      </c>
      <c r="F2496" s="35">
        <f ca="1">E2496*'Input Sheet'!$D$2/SUM(OFFSET($E$4,0,0,'Input Sheet'!$D$2))</f>
        <v>0.41096191943649768</v>
      </c>
      <c r="G2496" s="35" t="str">
        <f t="shared" si="623"/>
        <v/>
      </c>
      <c r="H2496" s="35" t="str">
        <f t="shared" si="624"/>
        <v/>
      </c>
      <c r="J2496" s="19">
        <v>2493</v>
      </c>
      <c r="K2496" s="30" t="str">
        <f t="shared" si="625"/>
        <v/>
      </c>
      <c r="L2496" s="77" t="str">
        <f t="shared" si="626"/>
        <v/>
      </c>
      <c r="M2496" s="27" t="str">
        <f t="shared" si="632"/>
        <v/>
      </c>
      <c r="N2496" s="22" t="str">
        <f t="shared" si="627"/>
        <v/>
      </c>
      <c r="O2496" s="28" t="str">
        <f t="shared" ca="1" si="628"/>
        <v/>
      </c>
      <c r="P2496" s="28" t="str">
        <f t="shared" ca="1" si="629"/>
        <v/>
      </c>
      <c r="Q2496" s="20" t="str">
        <f ca="1">IF(O2496="","",SUM($P$4:$P2496))</f>
        <v/>
      </c>
      <c r="R2496" s="28" t="e">
        <f t="shared" si="633"/>
        <v>#N/A</v>
      </c>
      <c r="S2496" s="77">
        <f ca="1">SUM(L$4:L2496)</f>
        <v>2.0942968194393936</v>
      </c>
      <c r="T2496" s="80">
        <f t="shared" ca="1" si="630"/>
        <v>1</v>
      </c>
      <c r="U2496" s="80" t="e">
        <f t="shared" ca="1" si="631"/>
        <v>#N/A</v>
      </c>
      <c r="V2496" s="2"/>
      <c r="W2496" s="2"/>
      <c r="X2496" s="2"/>
      <c r="Y2496" s="2"/>
      <c r="AB2496" s="6"/>
      <c r="AC2496" s="6"/>
    </row>
    <row r="2497" spans="1:29">
      <c r="A2497" s="74">
        <v>1.25527250510331</v>
      </c>
      <c r="B2497" s="74">
        <v>30973</v>
      </c>
      <c r="C2497" s="35">
        <v>0</v>
      </c>
      <c r="D2497" s="35">
        <f t="shared" ca="1" si="621"/>
        <v>2</v>
      </c>
      <c r="E2497" s="35">
        <f t="shared" ca="1" si="622"/>
        <v>4.5231724006334947E-2</v>
      </c>
      <c r="F2497" s="35">
        <f ca="1">E2497*'Input Sheet'!$D$2/SUM(OFFSET($E$4,0,0,'Input Sheet'!$D$2))</f>
        <v>21.096045197740214</v>
      </c>
      <c r="G2497" s="35" t="str">
        <f t="shared" si="623"/>
        <v/>
      </c>
      <c r="H2497" s="35" t="str">
        <f t="shared" si="624"/>
        <v/>
      </c>
      <c r="J2497" s="19">
        <v>2494</v>
      </c>
      <c r="K2497" s="30" t="str">
        <f t="shared" si="625"/>
        <v/>
      </c>
      <c r="L2497" s="77" t="str">
        <f t="shared" si="626"/>
        <v/>
      </c>
      <c r="M2497" s="27" t="str">
        <f t="shared" si="632"/>
        <v/>
      </c>
      <c r="N2497" s="22" t="str">
        <f t="shared" si="627"/>
        <v/>
      </c>
      <c r="O2497" s="28" t="str">
        <f t="shared" ca="1" si="628"/>
        <v/>
      </c>
      <c r="P2497" s="28" t="str">
        <f t="shared" ca="1" si="629"/>
        <v/>
      </c>
      <c r="Q2497" s="20" t="str">
        <f ca="1">IF(O2497="","",SUM($P$4:$P2497))</f>
        <v/>
      </c>
      <c r="R2497" s="28" t="e">
        <f t="shared" si="633"/>
        <v>#N/A</v>
      </c>
      <c r="S2497" s="77">
        <f ca="1">SUM(L$4:L2497)</f>
        <v>2.0942968194393936</v>
      </c>
      <c r="T2497" s="80">
        <f t="shared" ca="1" si="630"/>
        <v>1</v>
      </c>
      <c r="U2497" s="80" t="e">
        <f t="shared" ca="1" si="631"/>
        <v>#N/A</v>
      </c>
      <c r="V2497" s="2"/>
      <c r="W2497" s="2"/>
      <c r="X2497" s="2"/>
      <c r="Y2497" s="2"/>
      <c r="AB2497" s="6"/>
      <c r="AC2497" s="6"/>
    </row>
    <row r="2498" spans="1:29">
      <c r="A2498" s="74">
        <v>2.8943160626844402</v>
      </c>
      <c r="B2498" s="74">
        <v>30976</v>
      </c>
      <c r="C2498" s="35">
        <v>0</v>
      </c>
      <c r="D2498" s="35">
        <f t="shared" ca="1" si="621"/>
        <v>36</v>
      </c>
      <c r="E2498" s="35">
        <f t="shared" ca="1" si="622"/>
        <v>1.6752490372716649E-3</v>
      </c>
      <c r="F2498" s="35">
        <f ca="1">E2498*'Input Sheet'!$D$2/SUM(OFFSET($E$4,0,0,'Input Sheet'!$D$2))</f>
        <v>0.78133500732371164</v>
      </c>
      <c r="G2498" s="35" t="str">
        <f t="shared" si="623"/>
        <v/>
      </c>
      <c r="H2498" s="35" t="str">
        <f t="shared" si="624"/>
        <v/>
      </c>
      <c r="J2498" s="19">
        <v>2495</v>
      </c>
      <c r="K2498" s="30" t="str">
        <f t="shared" si="625"/>
        <v/>
      </c>
      <c r="L2498" s="77" t="str">
        <f t="shared" si="626"/>
        <v/>
      </c>
      <c r="M2498" s="27" t="str">
        <f t="shared" si="632"/>
        <v/>
      </c>
      <c r="N2498" s="22" t="str">
        <f t="shared" si="627"/>
        <v/>
      </c>
      <c r="O2498" s="28" t="str">
        <f t="shared" ca="1" si="628"/>
        <v/>
      </c>
      <c r="P2498" s="28" t="str">
        <f t="shared" ca="1" si="629"/>
        <v/>
      </c>
      <c r="Q2498" s="20" t="str">
        <f ca="1">IF(O2498="","",SUM($P$4:$P2498))</f>
        <v/>
      </c>
      <c r="R2498" s="28" t="e">
        <f t="shared" si="633"/>
        <v>#N/A</v>
      </c>
      <c r="S2498" s="77">
        <f ca="1">SUM(L$4:L2498)</f>
        <v>2.0942968194393936</v>
      </c>
      <c r="T2498" s="80">
        <f t="shared" ca="1" si="630"/>
        <v>1</v>
      </c>
      <c r="U2498" s="80" t="e">
        <f t="shared" ca="1" si="631"/>
        <v>#N/A</v>
      </c>
      <c r="V2498" s="2"/>
      <c r="W2498" s="2"/>
      <c r="X2498" s="2"/>
      <c r="Y2498" s="2"/>
      <c r="AB2498" s="6"/>
      <c r="AC2498" s="6"/>
    </row>
    <row r="2499" spans="1:29">
      <c r="A2499" s="74">
        <v>2.4698220159781599</v>
      </c>
      <c r="B2499" s="74">
        <v>30981</v>
      </c>
      <c r="C2499" s="35">
        <v>0.107317073170732</v>
      </c>
      <c r="D2499" s="35">
        <f t="shared" ref="D2499:D2562" ca="1" si="634">IF($A2499=OFFSET($AC$4,NumBins,0), NumBins, INDEX(OFFSET($AB$4,0,0,NumBins+2,2),MATCH($A2499,OFFSET($AC$4,0,0,NumBins+2,1),1)+1,1))</f>
        <v>27</v>
      </c>
      <c r="E2499" s="35">
        <f t="shared" ref="E2499:E2562" ca="1" si="635">INDEX(OFFSET($AB$4,0,0,NumBins+1,5),MATCH($D2499,OFFSET( $AB$4,0,0,NumBins+1,1),0),5)</f>
        <v>8.077093572559813E-4</v>
      </c>
      <c r="F2499" s="35">
        <f ca="1">E2499*'Input Sheet'!$D$2/SUM(OFFSET($E$4,0,0,'Input Sheet'!$D$2))</f>
        <v>0.3767150928167895</v>
      </c>
      <c r="G2499" s="35">
        <f t="shared" si="623"/>
        <v>2.4698220159781599</v>
      </c>
      <c r="H2499" s="35">
        <f t="shared" si="624"/>
        <v>2</v>
      </c>
      <c r="J2499" s="19">
        <v>2496</v>
      </c>
      <c r="K2499" s="30" t="str">
        <f t="shared" si="625"/>
        <v/>
      </c>
      <c r="L2499" s="77" t="str">
        <f t="shared" si="626"/>
        <v/>
      </c>
      <c r="M2499" s="27" t="str">
        <f t="shared" si="632"/>
        <v/>
      </c>
      <c r="N2499" s="22" t="str">
        <f t="shared" si="627"/>
        <v/>
      </c>
      <c r="O2499" s="28" t="str">
        <f t="shared" ca="1" si="628"/>
        <v/>
      </c>
      <c r="P2499" s="28" t="str">
        <f t="shared" ca="1" si="629"/>
        <v/>
      </c>
      <c r="Q2499" s="20" t="str">
        <f ca="1">IF(O2499="","",SUM($P$4:$P2499))</f>
        <v/>
      </c>
      <c r="R2499" s="28" t="e">
        <f t="shared" si="633"/>
        <v>#N/A</v>
      </c>
      <c r="S2499" s="77">
        <f ca="1">SUM(L$4:L2499)</f>
        <v>2.0942968194393936</v>
      </c>
      <c r="T2499" s="80">
        <f t="shared" ca="1" si="630"/>
        <v>1</v>
      </c>
      <c r="U2499" s="80" t="e">
        <f t="shared" ca="1" si="631"/>
        <v>#N/A</v>
      </c>
      <c r="V2499" s="2"/>
      <c r="W2499" s="2"/>
      <c r="X2499" s="2"/>
      <c r="Y2499" s="2"/>
      <c r="AB2499" s="6"/>
      <c r="AC2499" s="6"/>
    </row>
    <row r="2500" spans="1:29">
      <c r="A2500" s="74">
        <v>1.6232492903978999</v>
      </c>
      <c r="B2500" s="74">
        <v>30982</v>
      </c>
      <c r="C2500" s="35">
        <v>0</v>
      </c>
      <c r="D2500" s="35">
        <f t="shared" ca="1" si="634"/>
        <v>10</v>
      </c>
      <c r="E2500" s="35">
        <f t="shared" ca="1" si="635"/>
        <v>3.2308374290239252E-3</v>
      </c>
      <c r="F2500" s="35">
        <f ca="1">E2500*'Input Sheet'!$D$2/SUM(OFFSET($E$4,0,0,'Input Sheet'!$D$2))</f>
        <v>1.506860371267158</v>
      </c>
      <c r="G2500" s="35" t="str">
        <f t="shared" ref="G2500:G2563" si="636">IF(C2500=0,"",$A2500)</f>
        <v/>
      </c>
      <c r="H2500" s="35" t="str">
        <f t="shared" ref="H2500:H2563" si="637">IF(G2500="", "", COUNTIF($G$4:$G$3738,G2500))</f>
        <v/>
      </c>
      <c r="J2500" s="19">
        <v>2497</v>
      </c>
      <c r="K2500" s="30" t="str">
        <f t="shared" ref="K2500:K2563" si="638">IF(ISERR(SMALL($G$4:$G$3738,$J2500)),"",SMALL($G$4:$G$3738,$J2500))</f>
        <v/>
      </c>
      <c r="L2500" s="77" t="str">
        <f t="shared" ref="L2500:L2563" si="639">IF($K2500="", "", IFERROR(INDEX($A$4:$H$3738,MATCH($K2500,$G$4:$G$3738,0),5),""))</f>
        <v/>
      </c>
      <c r="M2500" s="27" t="str">
        <f t="shared" si="632"/>
        <v/>
      </c>
      <c r="N2500" s="22" t="str">
        <f t="shared" ref="N2500:N2563" si="640">IF(ISERR(SMALL($M$4:$M$3738,$J2500)),"",SMALL($M$4:$M$3738,$J2500))</f>
        <v/>
      </c>
      <c r="O2500" s="28" t="str">
        <f t="shared" ref="O2500:O2563" ca="1" si="641">IFERROR(INDEX($A$4:$H$3738,MATCH($N2500,$G$4:$G$3738,0),5)*INDEX($A$4:$H$3738,MATCH($N2500,$G$4:$G$3738,0),8),"")</f>
        <v/>
      </c>
      <c r="P2500" s="28" t="str">
        <f t="shared" ca="1" si="629"/>
        <v/>
      </c>
      <c r="Q2500" s="20" t="str">
        <f ca="1">IF(O2500="","",SUM($P$4:$P2500))</f>
        <v/>
      </c>
      <c r="R2500" s="28" t="e">
        <f t="shared" si="633"/>
        <v>#N/A</v>
      </c>
      <c r="S2500" s="77">
        <f ca="1">SUM(L$4:L2500)</f>
        <v>2.0942968194393936</v>
      </c>
      <c r="T2500" s="80">
        <f t="shared" ca="1" si="630"/>
        <v>1</v>
      </c>
      <c r="U2500" s="80" t="e">
        <f t="shared" ca="1" si="631"/>
        <v>#N/A</v>
      </c>
      <c r="V2500" s="2"/>
      <c r="W2500" s="2"/>
      <c r="X2500" s="2"/>
      <c r="Y2500" s="2"/>
      <c r="AB2500" s="6"/>
      <c r="AC2500" s="6"/>
    </row>
    <row r="2501" spans="1:29">
      <c r="A2501" s="74">
        <v>2.6263403673750401</v>
      </c>
      <c r="B2501" s="74">
        <v>30990</v>
      </c>
      <c r="C2501" s="35">
        <v>1.3274336283185801E-2</v>
      </c>
      <c r="D2501" s="35">
        <f t="shared" ca="1" si="634"/>
        <v>30</v>
      </c>
      <c r="E2501" s="35">
        <f t="shared" ca="1" si="635"/>
        <v>1.2681791777477088E-3</v>
      </c>
      <c r="F2501" s="35">
        <f ca="1">E2501*'Input Sheet'!$D$2/SUM(OFFSET($E$4,0,0,'Input Sheet'!$D$2))</f>
        <v>0.59147790274037981</v>
      </c>
      <c r="G2501" s="35">
        <f t="shared" si="636"/>
        <v>2.6263403673750401</v>
      </c>
      <c r="H2501" s="35">
        <f t="shared" si="637"/>
        <v>4</v>
      </c>
      <c r="J2501" s="19">
        <v>2498</v>
      </c>
      <c r="K2501" s="30" t="str">
        <f t="shared" si="638"/>
        <v/>
      </c>
      <c r="L2501" s="77" t="str">
        <f t="shared" si="639"/>
        <v/>
      </c>
      <c r="M2501" s="27" t="str">
        <f t="shared" si="632"/>
        <v/>
      </c>
      <c r="N2501" s="22" t="str">
        <f t="shared" si="640"/>
        <v/>
      </c>
      <c r="O2501" s="28" t="str">
        <f t="shared" ca="1" si="641"/>
        <v/>
      </c>
      <c r="P2501" s="28" t="str">
        <f t="shared" ref="P2501:P2564" ca="1" si="642">IF($O2501="","", $O2501*$W$6/$W$3)</f>
        <v/>
      </c>
      <c r="Q2501" s="20" t="str">
        <f ca="1">IF(O2501="","",SUM($P$4:$P2501))</f>
        <v/>
      </c>
      <c r="R2501" s="28" t="e">
        <f t="shared" si="633"/>
        <v>#N/A</v>
      </c>
      <c r="S2501" s="77">
        <f ca="1">SUM(L$4:L2501)</f>
        <v>2.0942968194393936</v>
      </c>
      <c r="T2501" s="80">
        <f t="shared" ref="T2501:T2564" ca="1" si="643">S2501/$T$1</f>
        <v>1</v>
      </c>
      <c r="U2501" s="80" t="e">
        <f t="shared" ref="U2501:U2564" ca="1" si="644">IF(Q2501="",NA(),Q2501/$W$6)</f>
        <v>#N/A</v>
      </c>
      <c r="V2501" s="2"/>
      <c r="W2501" s="2"/>
      <c r="X2501" s="2"/>
      <c r="Y2501" s="2"/>
      <c r="AB2501" s="6"/>
      <c r="AC2501" s="6"/>
    </row>
    <row r="2502" spans="1:29">
      <c r="A2502" s="74">
        <v>2.2988530764097099</v>
      </c>
      <c r="B2502" s="74">
        <v>30992</v>
      </c>
      <c r="C2502" s="35">
        <v>0</v>
      </c>
      <c r="D2502" s="35">
        <f t="shared" ca="1" si="634"/>
        <v>24</v>
      </c>
      <c r="E2502" s="35">
        <f t="shared" ca="1" si="635"/>
        <v>7.7985731045405093E-4</v>
      </c>
      <c r="F2502" s="35">
        <f ca="1">E2502*'Input Sheet'!$D$2/SUM(OFFSET($E$4,0,0,'Input Sheet'!$D$2))</f>
        <v>0.36372491720241751</v>
      </c>
      <c r="G2502" s="35" t="str">
        <f t="shared" si="636"/>
        <v/>
      </c>
      <c r="H2502" s="35" t="str">
        <f t="shared" si="637"/>
        <v/>
      </c>
      <c r="J2502" s="19">
        <v>2499</v>
      </c>
      <c r="K2502" s="30" t="str">
        <f t="shared" si="638"/>
        <v/>
      </c>
      <c r="L2502" s="77" t="str">
        <f t="shared" si="639"/>
        <v/>
      </c>
      <c r="M2502" s="27" t="str">
        <f t="shared" ref="M2502:M2565" si="645">IF($K2502=$K2501,"", $K2502)</f>
        <v/>
      </c>
      <c r="N2502" s="22" t="str">
        <f t="shared" si="640"/>
        <v/>
      </c>
      <c r="O2502" s="28" t="str">
        <f t="shared" ca="1" si="641"/>
        <v/>
      </c>
      <c r="P2502" s="28" t="str">
        <f t="shared" ca="1" si="642"/>
        <v/>
      </c>
      <c r="Q2502" s="20" t="str">
        <f ca="1">IF(O2502="","",SUM($P$4:$P2502))</f>
        <v/>
      </c>
      <c r="R2502" s="28" t="e">
        <f t="shared" si="633"/>
        <v>#N/A</v>
      </c>
      <c r="S2502" s="77">
        <f ca="1">SUM(L$4:L2502)</f>
        <v>2.0942968194393936</v>
      </c>
      <c r="T2502" s="80">
        <f t="shared" ca="1" si="643"/>
        <v>1</v>
      </c>
      <c r="U2502" s="80" t="e">
        <f t="shared" ca="1" si="644"/>
        <v>#N/A</v>
      </c>
      <c r="V2502" s="2"/>
      <c r="W2502" s="2"/>
      <c r="X2502" s="2"/>
      <c r="Y2502" s="2"/>
      <c r="AB2502" s="6"/>
      <c r="AC2502" s="6"/>
    </row>
    <row r="2503" spans="1:29">
      <c r="A2503" s="74">
        <v>2.3747483460101</v>
      </c>
      <c r="B2503" s="74">
        <v>30993</v>
      </c>
      <c r="C2503" s="35">
        <v>1.3636363636363599E-2</v>
      </c>
      <c r="D2503" s="35">
        <f t="shared" ca="1" si="634"/>
        <v>25</v>
      </c>
      <c r="E2503" s="35">
        <f t="shared" ca="1" si="635"/>
        <v>7.2564263111767296E-4</v>
      </c>
      <c r="F2503" s="35">
        <f ca="1">E2503*'Input Sheet'!$D$2/SUM(OFFSET($E$4,0,0,'Input Sheet'!$D$2))</f>
        <v>0.33843922777123336</v>
      </c>
      <c r="G2503" s="35">
        <f t="shared" si="636"/>
        <v>2.3747483460101</v>
      </c>
      <c r="H2503" s="35">
        <f t="shared" si="637"/>
        <v>3</v>
      </c>
      <c r="J2503" s="19">
        <v>2500</v>
      </c>
      <c r="K2503" s="30" t="str">
        <f t="shared" si="638"/>
        <v/>
      </c>
      <c r="L2503" s="77" t="str">
        <f t="shared" si="639"/>
        <v/>
      </c>
      <c r="M2503" s="27" t="str">
        <f t="shared" si="645"/>
        <v/>
      </c>
      <c r="N2503" s="22" t="str">
        <f t="shared" si="640"/>
        <v/>
      </c>
      <c r="O2503" s="28" t="str">
        <f t="shared" ca="1" si="641"/>
        <v/>
      </c>
      <c r="P2503" s="28" t="str">
        <f t="shared" ca="1" si="642"/>
        <v/>
      </c>
      <c r="Q2503" s="20" t="str">
        <f ca="1">IF(O2503="","",SUM($P$4:$P2503))</f>
        <v/>
      </c>
      <c r="R2503" s="28" t="e">
        <f t="shared" si="633"/>
        <v>#N/A</v>
      </c>
      <c r="S2503" s="77">
        <f ca="1">SUM(L$4:L2503)</f>
        <v>2.0942968194393936</v>
      </c>
      <c r="T2503" s="80">
        <f t="shared" ca="1" si="643"/>
        <v>1</v>
      </c>
      <c r="U2503" s="80" t="e">
        <f t="shared" ca="1" si="644"/>
        <v>#N/A</v>
      </c>
      <c r="V2503" s="2"/>
      <c r="W2503" s="2"/>
      <c r="X2503" s="2"/>
      <c r="Y2503" s="2"/>
      <c r="AB2503" s="6"/>
      <c r="AC2503" s="6"/>
    </row>
    <row r="2504" spans="1:29">
      <c r="A2504" s="74">
        <v>1.27875360095283</v>
      </c>
      <c r="B2504" s="74">
        <v>30997</v>
      </c>
      <c r="C2504" s="35">
        <v>0</v>
      </c>
      <c r="D2504" s="35">
        <f t="shared" ca="1" si="634"/>
        <v>2</v>
      </c>
      <c r="E2504" s="35">
        <f t="shared" ca="1" si="635"/>
        <v>4.5231724006334947E-2</v>
      </c>
      <c r="F2504" s="35">
        <f ca="1">E2504*'Input Sheet'!$D$2/SUM(OFFSET($E$4,0,0,'Input Sheet'!$D$2))</f>
        <v>21.096045197740214</v>
      </c>
      <c r="G2504" s="35" t="str">
        <f t="shared" si="636"/>
        <v/>
      </c>
      <c r="H2504" s="35" t="str">
        <f t="shared" si="637"/>
        <v/>
      </c>
      <c r="J2504" s="19">
        <v>2501</v>
      </c>
      <c r="K2504" s="30" t="str">
        <f t="shared" si="638"/>
        <v/>
      </c>
      <c r="L2504" s="77" t="str">
        <f t="shared" si="639"/>
        <v/>
      </c>
      <c r="M2504" s="27" t="str">
        <f t="shared" si="645"/>
        <v/>
      </c>
      <c r="N2504" s="22" t="str">
        <f t="shared" si="640"/>
        <v/>
      </c>
      <c r="O2504" s="28" t="str">
        <f t="shared" ca="1" si="641"/>
        <v/>
      </c>
      <c r="P2504" s="28" t="str">
        <f t="shared" ca="1" si="642"/>
        <v/>
      </c>
      <c r="Q2504" s="20" t="str">
        <f ca="1">IF(O2504="","",SUM($P$4:$P2504))</f>
        <v/>
      </c>
      <c r="R2504" s="28" t="e">
        <f t="shared" si="633"/>
        <v>#N/A</v>
      </c>
      <c r="S2504" s="77">
        <f ca="1">SUM(L$4:L2504)</f>
        <v>2.0942968194393936</v>
      </c>
      <c r="T2504" s="80">
        <f t="shared" ca="1" si="643"/>
        <v>1</v>
      </c>
      <c r="U2504" s="80" t="e">
        <f t="shared" ca="1" si="644"/>
        <v>#N/A</v>
      </c>
      <c r="V2504" s="2"/>
      <c r="W2504" s="2"/>
      <c r="X2504" s="2"/>
      <c r="Y2504" s="2"/>
      <c r="AB2504" s="6"/>
      <c r="AC2504" s="6"/>
    </row>
    <row r="2505" spans="1:29">
      <c r="A2505" s="74">
        <v>2.45024910831936</v>
      </c>
      <c r="B2505" s="74">
        <v>31000</v>
      </c>
      <c r="C2505" s="35">
        <v>0</v>
      </c>
      <c r="D2505" s="35">
        <f t="shared" ca="1" si="634"/>
        <v>27</v>
      </c>
      <c r="E2505" s="35">
        <f t="shared" ca="1" si="635"/>
        <v>8.077093572559813E-4</v>
      </c>
      <c r="F2505" s="35">
        <f ca="1">E2505*'Input Sheet'!$D$2/SUM(OFFSET($E$4,0,0,'Input Sheet'!$D$2))</f>
        <v>0.3767150928167895</v>
      </c>
      <c r="G2505" s="35" t="str">
        <f t="shared" si="636"/>
        <v/>
      </c>
      <c r="H2505" s="35" t="str">
        <f t="shared" si="637"/>
        <v/>
      </c>
      <c r="J2505" s="19">
        <v>2502</v>
      </c>
      <c r="K2505" s="30" t="str">
        <f t="shared" si="638"/>
        <v/>
      </c>
      <c r="L2505" s="77" t="str">
        <f t="shared" si="639"/>
        <v/>
      </c>
      <c r="M2505" s="27" t="str">
        <f t="shared" si="645"/>
        <v/>
      </c>
      <c r="N2505" s="22" t="str">
        <f t="shared" si="640"/>
        <v/>
      </c>
      <c r="O2505" s="28" t="str">
        <f t="shared" ca="1" si="641"/>
        <v/>
      </c>
      <c r="P2505" s="28" t="str">
        <f t="shared" ca="1" si="642"/>
        <v/>
      </c>
      <c r="Q2505" s="20" t="str">
        <f ca="1">IF(O2505="","",SUM($P$4:$P2505))</f>
        <v/>
      </c>
      <c r="R2505" s="28" t="e">
        <f t="shared" si="633"/>
        <v>#N/A</v>
      </c>
      <c r="S2505" s="77">
        <f ca="1">SUM(L$4:L2505)</f>
        <v>2.0942968194393936</v>
      </c>
      <c r="T2505" s="80">
        <f t="shared" ca="1" si="643"/>
        <v>1</v>
      </c>
      <c r="U2505" s="80" t="e">
        <f t="shared" ca="1" si="644"/>
        <v>#N/A</v>
      </c>
      <c r="V2505" s="2"/>
      <c r="W2505" s="2"/>
      <c r="X2505" s="2"/>
      <c r="Y2505" s="2"/>
      <c r="AB2505" s="6"/>
      <c r="AC2505" s="6"/>
    </row>
    <row r="2506" spans="1:29">
      <c r="A2506" s="74">
        <v>2.5289167002776498</v>
      </c>
      <c r="B2506" s="74">
        <v>31001</v>
      </c>
      <c r="C2506" s="35">
        <v>4.92610837438424E-3</v>
      </c>
      <c r="D2506" s="35">
        <f t="shared" ca="1" si="634"/>
        <v>28</v>
      </c>
      <c r="E2506" s="35">
        <f t="shared" ca="1" si="635"/>
        <v>1.1799580175565639E-3</v>
      </c>
      <c r="F2506" s="35">
        <f ca="1">E2506*'Input Sheet'!$D$2/SUM(OFFSET($E$4,0,0,'Input Sheet'!$D$2))</f>
        <v>0.55033161385409246</v>
      </c>
      <c r="G2506" s="35">
        <f t="shared" si="636"/>
        <v>2.5289167002776498</v>
      </c>
      <c r="H2506" s="35">
        <f t="shared" si="637"/>
        <v>4</v>
      </c>
      <c r="J2506" s="19">
        <v>2503</v>
      </c>
      <c r="K2506" s="30" t="str">
        <f t="shared" si="638"/>
        <v/>
      </c>
      <c r="L2506" s="77" t="str">
        <f t="shared" si="639"/>
        <v/>
      </c>
      <c r="M2506" s="27" t="str">
        <f t="shared" si="645"/>
        <v/>
      </c>
      <c r="N2506" s="22" t="str">
        <f t="shared" si="640"/>
        <v/>
      </c>
      <c r="O2506" s="28" t="str">
        <f t="shared" ca="1" si="641"/>
        <v/>
      </c>
      <c r="P2506" s="28" t="str">
        <f t="shared" ca="1" si="642"/>
        <v/>
      </c>
      <c r="Q2506" s="20" t="str">
        <f ca="1">IF(O2506="","",SUM($P$4:$P2506))</f>
        <v/>
      </c>
      <c r="R2506" s="28" t="e">
        <f t="shared" si="633"/>
        <v>#N/A</v>
      </c>
      <c r="S2506" s="77">
        <f ca="1">SUM(L$4:L2506)</f>
        <v>2.0942968194393936</v>
      </c>
      <c r="T2506" s="80">
        <f t="shared" ca="1" si="643"/>
        <v>1</v>
      </c>
      <c r="U2506" s="80" t="e">
        <f t="shared" ca="1" si="644"/>
        <v>#N/A</v>
      </c>
      <c r="V2506" s="2"/>
      <c r="W2506" s="2"/>
      <c r="X2506" s="2"/>
      <c r="Y2506" s="2"/>
      <c r="AB2506" s="6"/>
      <c r="AC2506" s="6"/>
    </row>
    <row r="2507" spans="1:29">
      <c r="A2507" s="74">
        <v>2.4983105537896</v>
      </c>
      <c r="B2507" s="74">
        <v>31002</v>
      </c>
      <c r="C2507" s="35">
        <v>0</v>
      </c>
      <c r="D2507" s="35">
        <f t="shared" ca="1" si="634"/>
        <v>28</v>
      </c>
      <c r="E2507" s="35">
        <f t="shared" ca="1" si="635"/>
        <v>1.1799580175565639E-3</v>
      </c>
      <c r="F2507" s="35">
        <f ca="1">E2507*'Input Sheet'!$D$2/SUM(OFFSET($E$4,0,0,'Input Sheet'!$D$2))</f>
        <v>0.55033161385409246</v>
      </c>
      <c r="G2507" s="35" t="str">
        <f t="shared" si="636"/>
        <v/>
      </c>
      <c r="H2507" s="35" t="str">
        <f t="shared" si="637"/>
        <v/>
      </c>
      <c r="J2507" s="19">
        <v>2504</v>
      </c>
      <c r="K2507" s="30" t="str">
        <f t="shared" si="638"/>
        <v/>
      </c>
      <c r="L2507" s="77" t="str">
        <f t="shared" si="639"/>
        <v/>
      </c>
      <c r="M2507" s="27" t="str">
        <f t="shared" si="645"/>
        <v/>
      </c>
      <c r="N2507" s="22" t="str">
        <f t="shared" si="640"/>
        <v/>
      </c>
      <c r="O2507" s="28" t="str">
        <f t="shared" ca="1" si="641"/>
        <v/>
      </c>
      <c r="P2507" s="28" t="str">
        <f t="shared" ca="1" si="642"/>
        <v/>
      </c>
      <c r="Q2507" s="20" t="str">
        <f ca="1">IF(O2507="","",SUM($P$4:$P2507))</f>
        <v/>
      </c>
      <c r="R2507" s="28" t="e">
        <f t="shared" si="633"/>
        <v>#N/A</v>
      </c>
      <c r="S2507" s="77">
        <f ca="1">SUM(L$4:L2507)</f>
        <v>2.0942968194393936</v>
      </c>
      <c r="T2507" s="80">
        <f t="shared" ca="1" si="643"/>
        <v>1</v>
      </c>
      <c r="U2507" s="80" t="e">
        <f t="shared" ca="1" si="644"/>
        <v>#N/A</v>
      </c>
      <c r="V2507" s="2"/>
      <c r="W2507" s="2"/>
      <c r="X2507" s="2"/>
      <c r="Y2507" s="2"/>
      <c r="AB2507" s="6"/>
      <c r="AC2507" s="6"/>
    </row>
    <row r="2508" spans="1:29">
      <c r="A2508" s="74">
        <v>2.4248816366310701</v>
      </c>
      <c r="B2508" s="74">
        <v>31003</v>
      </c>
      <c r="C2508" s="35">
        <v>0</v>
      </c>
      <c r="D2508" s="35">
        <f t="shared" ca="1" si="634"/>
        <v>26</v>
      </c>
      <c r="E2508" s="35">
        <f t="shared" ca="1" si="635"/>
        <v>8.2740958548173696E-4</v>
      </c>
      <c r="F2508" s="35">
        <f ca="1">E2508*'Input Sheet'!$D$2/SUM(OFFSET($E$4,0,0,'Input Sheet'!$D$2))</f>
        <v>0.38590326581232098</v>
      </c>
      <c r="G2508" s="35" t="str">
        <f t="shared" si="636"/>
        <v/>
      </c>
      <c r="H2508" s="35" t="str">
        <f t="shared" si="637"/>
        <v/>
      </c>
      <c r="J2508" s="19">
        <v>2505</v>
      </c>
      <c r="K2508" s="30" t="str">
        <f t="shared" si="638"/>
        <v/>
      </c>
      <c r="L2508" s="77" t="str">
        <f t="shared" si="639"/>
        <v/>
      </c>
      <c r="M2508" s="27" t="str">
        <f t="shared" si="645"/>
        <v/>
      </c>
      <c r="N2508" s="22" t="str">
        <f t="shared" si="640"/>
        <v/>
      </c>
      <c r="O2508" s="28" t="str">
        <f t="shared" ca="1" si="641"/>
        <v/>
      </c>
      <c r="P2508" s="28" t="str">
        <f t="shared" ca="1" si="642"/>
        <v/>
      </c>
      <c r="Q2508" s="20" t="str">
        <f ca="1">IF(O2508="","",SUM($P$4:$P2508))</f>
        <v/>
      </c>
      <c r="R2508" s="28" t="e">
        <f t="shared" si="633"/>
        <v>#N/A</v>
      </c>
      <c r="S2508" s="77">
        <f ca="1">SUM(L$4:L2508)</f>
        <v>2.0942968194393936</v>
      </c>
      <c r="T2508" s="80">
        <f t="shared" ca="1" si="643"/>
        <v>1</v>
      </c>
      <c r="U2508" s="80" t="e">
        <f t="shared" ca="1" si="644"/>
        <v>#N/A</v>
      </c>
      <c r="V2508" s="2"/>
      <c r="W2508" s="2"/>
      <c r="X2508" s="2"/>
      <c r="Y2508" s="2"/>
      <c r="AB2508" s="6"/>
      <c r="AC2508" s="6"/>
    </row>
    <row r="2509" spans="1:29">
      <c r="A2509" s="74">
        <v>2.6812412373755898</v>
      </c>
      <c r="B2509" s="74">
        <v>31006</v>
      </c>
      <c r="C2509" s="35">
        <v>0</v>
      </c>
      <c r="D2509" s="35">
        <f t="shared" ca="1" si="634"/>
        <v>32</v>
      </c>
      <c r="E2509" s="35">
        <f t="shared" ca="1" si="635"/>
        <v>9.4891728684618783E-4</v>
      </c>
      <c r="F2509" s="35">
        <f ca="1">E2509*'Input Sheet'!$D$2/SUM(OFFSET($E$4,0,0,'Input Sheet'!$D$2))</f>
        <v>0.44257437477776673</v>
      </c>
      <c r="G2509" s="35" t="str">
        <f t="shared" si="636"/>
        <v/>
      </c>
      <c r="H2509" s="35" t="str">
        <f t="shared" si="637"/>
        <v/>
      </c>
      <c r="J2509" s="19">
        <v>2506</v>
      </c>
      <c r="K2509" s="30" t="str">
        <f t="shared" si="638"/>
        <v/>
      </c>
      <c r="L2509" s="77" t="str">
        <f t="shared" si="639"/>
        <v/>
      </c>
      <c r="M2509" s="27" t="str">
        <f t="shared" si="645"/>
        <v/>
      </c>
      <c r="N2509" s="22" t="str">
        <f t="shared" si="640"/>
        <v/>
      </c>
      <c r="O2509" s="28" t="str">
        <f t="shared" ca="1" si="641"/>
        <v/>
      </c>
      <c r="P2509" s="28" t="str">
        <f t="shared" ca="1" si="642"/>
        <v/>
      </c>
      <c r="Q2509" s="20" t="str">
        <f ca="1">IF(O2509="","",SUM($P$4:$P2509))</f>
        <v/>
      </c>
      <c r="R2509" s="28" t="e">
        <f t="shared" si="633"/>
        <v>#N/A</v>
      </c>
      <c r="S2509" s="77">
        <f ca="1">SUM(L$4:L2509)</f>
        <v>2.0942968194393936</v>
      </c>
      <c r="T2509" s="80">
        <f t="shared" ca="1" si="643"/>
        <v>1</v>
      </c>
      <c r="U2509" s="80" t="e">
        <f t="shared" ca="1" si="644"/>
        <v>#N/A</v>
      </c>
      <c r="V2509" s="2"/>
      <c r="W2509" s="2"/>
      <c r="X2509" s="2"/>
      <c r="Y2509" s="2"/>
      <c r="AB2509" s="6"/>
      <c r="AC2509" s="6"/>
    </row>
    <row r="2510" spans="1:29">
      <c r="A2510" s="74">
        <v>2.2380461031287999</v>
      </c>
      <c r="B2510" s="74">
        <v>31007</v>
      </c>
      <c r="C2510" s="35">
        <v>0</v>
      </c>
      <c r="D2510" s="35">
        <f t="shared" ca="1" si="634"/>
        <v>22</v>
      </c>
      <c r="E2510" s="35">
        <f t="shared" ca="1" si="635"/>
        <v>6.717582773218062E-4</v>
      </c>
      <c r="F2510" s="35">
        <f ca="1">E2510*'Input Sheet'!$D$2/SUM(OFFSET($E$4,0,0,'Input Sheet'!$D$2))</f>
        <v>0.31330760194663687</v>
      </c>
      <c r="G2510" s="35" t="str">
        <f t="shared" si="636"/>
        <v/>
      </c>
      <c r="H2510" s="35" t="str">
        <f t="shared" si="637"/>
        <v/>
      </c>
      <c r="J2510" s="19">
        <v>2507</v>
      </c>
      <c r="K2510" s="30" t="str">
        <f t="shared" si="638"/>
        <v/>
      </c>
      <c r="L2510" s="77" t="str">
        <f t="shared" si="639"/>
        <v/>
      </c>
      <c r="M2510" s="27" t="str">
        <f t="shared" si="645"/>
        <v/>
      </c>
      <c r="N2510" s="22" t="str">
        <f t="shared" si="640"/>
        <v/>
      </c>
      <c r="O2510" s="28" t="str">
        <f t="shared" ca="1" si="641"/>
        <v/>
      </c>
      <c r="P2510" s="28" t="str">
        <f t="shared" ca="1" si="642"/>
        <v/>
      </c>
      <c r="Q2510" s="20" t="str">
        <f ca="1">IF(O2510="","",SUM($P$4:$P2510))</f>
        <v/>
      </c>
      <c r="R2510" s="28" t="e">
        <f t="shared" si="633"/>
        <v>#N/A</v>
      </c>
      <c r="S2510" s="77">
        <f ca="1">SUM(L$4:L2510)</f>
        <v>2.0942968194393936</v>
      </c>
      <c r="T2510" s="80">
        <f t="shared" ca="1" si="643"/>
        <v>1</v>
      </c>
      <c r="U2510" s="80" t="e">
        <f t="shared" ca="1" si="644"/>
        <v>#N/A</v>
      </c>
      <c r="V2510" s="2"/>
      <c r="W2510" s="2"/>
      <c r="X2510" s="2"/>
      <c r="Y2510" s="2"/>
      <c r="AB2510" s="6"/>
      <c r="AC2510" s="6"/>
    </row>
    <row r="2511" spans="1:29">
      <c r="A2511" s="74">
        <v>3.0827853703164498</v>
      </c>
      <c r="B2511" s="74">
        <v>31010</v>
      </c>
      <c r="C2511" s="35">
        <v>0</v>
      </c>
      <c r="D2511" s="35">
        <f t="shared" ca="1" si="634"/>
        <v>40</v>
      </c>
      <c r="E2511" s="35">
        <f t="shared" ca="1" si="635"/>
        <v>1.8092689602533982E-3</v>
      </c>
      <c r="F2511" s="35">
        <f ca="1">E2511*'Input Sheet'!$D$2/SUM(OFFSET($E$4,0,0,'Input Sheet'!$D$2))</f>
        <v>0.84384180790960861</v>
      </c>
      <c r="G2511" s="35" t="str">
        <f t="shared" si="636"/>
        <v/>
      </c>
      <c r="H2511" s="35" t="str">
        <f t="shared" si="637"/>
        <v/>
      </c>
      <c r="J2511" s="19">
        <v>2508</v>
      </c>
      <c r="K2511" s="30" t="str">
        <f t="shared" si="638"/>
        <v/>
      </c>
      <c r="L2511" s="77" t="str">
        <f t="shared" si="639"/>
        <v/>
      </c>
      <c r="M2511" s="27" t="str">
        <f t="shared" si="645"/>
        <v/>
      </c>
      <c r="N2511" s="22" t="str">
        <f t="shared" si="640"/>
        <v/>
      </c>
      <c r="O2511" s="28" t="str">
        <f t="shared" ca="1" si="641"/>
        <v/>
      </c>
      <c r="P2511" s="28" t="str">
        <f t="shared" ca="1" si="642"/>
        <v/>
      </c>
      <c r="Q2511" s="20" t="str">
        <f ca="1">IF(O2511="","",SUM($P$4:$P2511))</f>
        <v/>
      </c>
      <c r="R2511" s="28" t="e">
        <f t="shared" si="633"/>
        <v>#N/A</v>
      </c>
      <c r="S2511" s="77">
        <f ca="1">SUM(L$4:L2511)</f>
        <v>2.0942968194393936</v>
      </c>
      <c r="T2511" s="80">
        <f t="shared" ca="1" si="643"/>
        <v>1</v>
      </c>
      <c r="U2511" s="80" t="e">
        <f t="shared" ca="1" si="644"/>
        <v>#N/A</v>
      </c>
      <c r="V2511" s="2"/>
      <c r="W2511" s="2"/>
      <c r="X2511" s="2"/>
      <c r="Y2511" s="2"/>
      <c r="AB2511" s="6"/>
      <c r="AC2511" s="6"/>
    </row>
    <row r="2512" spans="1:29">
      <c r="A2512" s="74">
        <v>2.0755469613925301</v>
      </c>
      <c r="B2512" s="74">
        <v>31012</v>
      </c>
      <c r="C2512" s="35">
        <v>4.2553191489361703E-3</v>
      </c>
      <c r="D2512" s="35">
        <f t="shared" ca="1" si="634"/>
        <v>19</v>
      </c>
      <c r="E2512" s="35">
        <f t="shared" ca="1" si="635"/>
        <v>1.0051494223629991E-3</v>
      </c>
      <c r="F2512" s="35">
        <f ca="1">E2512*'Input Sheet'!$D$2/SUM(OFFSET($E$4,0,0,'Input Sheet'!$D$2))</f>
        <v>0.46880100439422701</v>
      </c>
      <c r="G2512" s="35">
        <f t="shared" si="636"/>
        <v>2.0755469613925301</v>
      </c>
      <c r="H2512" s="35">
        <f t="shared" si="637"/>
        <v>2</v>
      </c>
      <c r="J2512" s="19">
        <v>2509</v>
      </c>
      <c r="K2512" s="30" t="str">
        <f t="shared" si="638"/>
        <v/>
      </c>
      <c r="L2512" s="77" t="str">
        <f t="shared" si="639"/>
        <v/>
      </c>
      <c r="M2512" s="27" t="str">
        <f t="shared" si="645"/>
        <v/>
      </c>
      <c r="N2512" s="22" t="str">
        <f t="shared" si="640"/>
        <v/>
      </c>
      <c r="O2512" s="28" t="str">
        <f t="shared" ca="1" si="641"/>
        <v/>
      </c>
      <c r="P2512" s="28" t="str">
        <f t="shared" ca="1" si="642"/>
        <v/>
      </c>
      <c r="Q2512" s="20" t="str">
        <f ca="1">IF(O2512="","",SUM($P$4:$P2512))</f>
        <v/>
      </c>
      <c r="R2512" s="28" t="e">
        <f t="shared" si="633"/>
        <v>#N/A</v>
      </c>
      <c r="S2512" s="77">
        <f ca="1">SUM(L$4:L2512)</f>
        <v>2.0942968194393936</v>
      </c>
      <c r="T2512" s="80">
        <f t="shared" ca="1" si="643"/>
        <v>1</v>
      </c>
      <c r="U2512" s="80" t="e">
        <f t="shared" ca="1" si="644"/>
        <v>#N/A</v>
      </c>
      <c r="V2512" s="2"/>
      <c r="W2512" s="2"/>
      <c r="X2512" s="2"/>
      <c r="Y2512" s="2"/>
      <c r="AB2512" s="6"/>
      <c r="AC2512" s="6"/>
    </row>
    <row r="2513" spans="1:29">
      <c r="A2513" s="74">
        <v>2.2329961103921501</v>
      </c>
      <c r="B2513" s="74">
        <v>31014</v>
      </c>
      <c r="C2513" s="35">
        <v>0</v>
      </c>
      <c r="D2513" s="35">
        <f t="shared" ca="1" si="634"/>
        <v>22</v>
      </c>
      <c r="E2513" s="35">
        <f t="shared" ca="1" si="635"/>
        <v>6.717582773218062E-4</v>
      </c>
      <c r="F2513" s="35">
        <f ca="1">E2513*'Input Sheet'!$D$2/SUM(OFFSET($E$4,0,0,'Input Sheet'!$D$2))</f>
        <v>0.31330760194663687</v>
      </c>
      <c r="G2513" s="35" t="str">
        <f t="shared" si="636"/>
        <v/>
      </c>
      <c r="H2513" s="35" t="str">
        <f t="shared" si="637"/>
        <v/>
      </c>
      <c r="J2513" s="19">
        <v>2510</v>
      </c>
      <c r="K2513" s="30" t="str">
        <f t="shared" si="638"/>
        <v/>
      </c>
      <c r="L2513" s="77" t="str">
        <f t="shared" si="639"/>
        <v/>
      </c>
      <c r="M2513" s="27" t="str">
        <f t="shared" si="645"/>
        <v/>
      </c>
      <c r="N2513" s="22" t="str">
        <f t="shared" si="640"/>
        <v/>
      </c>
      <c r="O2513" s="28" t="str">
        <f t="shared" ca="1" si="641"/>
        <v/>
      </c>
      <c r="P2513" s="28" t="str">
        <f t="shared" ca="1" si="642"/>
        <v/>
      </c>
      <c r="Q2513" s="20" t="str">
        <f ca="1">IF(O2513="","",SUM($P$4:$P2513))</f>
        <v/>
      </c>
      <c r="R2513" s="28" t="e">
        <f t="shared" si="633"/>
        <v>#N/A</v>
      </c>
      <c r="S2513" s="77">
        <f ca="1">SUM(L$4:L2513)</f>
        <v>2.0942968194393936</v>
      </c>
      <c r="T2513" s="80">
        <f t="shared" ca="1" si="643"/>
        <v>1</v>
      </c>
      <c r="U2513" s="80" t="e">
        <f t="shared" ca="1" si="644"/>
        <v>#N/A</v>
      </c>
      <c r="V2513" s="2"/>
      <c r="W2513" s="2"/>
      <c r="X2513" s="2"/>
      <c r="Y2513" s="2"/>
      <c r="AB2513" s="6"/>
      <c r="AC2513" s="6"/>
    </row>
    <row r="2514" spans="1:29">
      <c r="A2514" s="74">
        <v>2.9881128402683501</v>
      </c>
      <c r="B2514" s="74">
        <v>31020</v>
      </c>
      <c r="C2514" s="35">
        <v>0</v>
      </c>
      <c r="D2514" s="35">
        <f t="shared" ca="1" si="634"/>
        <v>38</v>
      </c>
      <c r="E2514" s="35">
        <f t="shared" ca="1" si="635"/>
        <v>1.5419905911250552E-3</v>
      </c>
      <c r="F2514" s="35">
        <f ca="1">E2514*'Input Sheet'!$D$2/SUM(OFFSET($E$4,0,0,'Input Sheet'!$D$2))</f>
        <v>0.71918335901387087</v>
      </c>
      <c r="G2514" s="35" t="str">
        <f t="shared" si="636"/>
        <v/>
      </c>
      <c r="H2514" s="35" t="str">
        <f t="shared" si="637"/>
        <v/>
      </c>
      <c r="J2514" s="19">
        <v>2511</v>
      </c>
      <c r="K2514" s="30" t="str">
        <f t="shared" si="638"/>
        <v/>
      </c>
      <c r="L2514" s="77" t="str">
        <f t="shared" si="639"/>
        <v/>
      </c>
      <c r="M2514" s="27" t="str">
        <f t="shared" si="645"/>
        <v/>
      </c>
      <c r="N2514" s="22" t="str">
        <f t="shared" si="640"/>
        <v/>
      </c>
      <c r="O2514" s="28" t="str">
        <f t="shared" ca="1" si="641"/>
        <v/>
      </c>
      <c r="P2514" s="28" t="str">
        <f t="shared" ca="1" si="642"/>
        <v/>
      </c>
      <c r="Q2514" s="20" t="str">
        <f ca="1">IF(O2514="","",SUM($P$4:$P2514))</f>
        <v/>
      </c>
      <c r="R2514" s="28" t="e">
        <f t="shared" si="633"/>
        <v>#N/A</v>
      </c>
      <c r="S2514" s="77">
        <f ca="1">SUM(L$4:L2514)</f>
        <v>2.0942968194393936</v>
      </c>
      <c r="T2514" s="80">
        <f t="shared" ca="1" si="643"/>
        <v>1</v>
      </c>
      <c r="U2514" s="80" t="e">
        <f t="shared" ca="1" si="644"/>
        <v>#N/A</v>
      </c>
      <c r="V2514" s="2"/>
      <c r="W2514" s="2"/>
      <c r="X2514" s="2"/>
      <c r="Y2514" s="2"/>
      <c r="AB2514" s="6"/>
      <c r="AC2514" s="6"/>
    </row>
    <row r="2515" spans="1:29">
      <c r="A2515" s="74">
        <v>2.3404441148401198</v>
      </c>
      <c r="B2515" s="74">
        <v>31130</v>
      </c>
      <c r="C2515" s="35">
        <v>0</v>
      </c>
      <c r="D2515" s="35">
        <f t="shared" ca="1" si="634"/>
        <v>25</v>
      </c>
      <c r="E2515" s="35">
        <f t="shared" ca="1" si="635"/>
        <v>7.2564263111767296E-4</v>
      </c>
      <c r="F2515" s="35">
        <f ca="1">E2515*'Input Sheet'!$D$2/SUM(OFFSET($E$4,0,0,'Input Sheet'!$D$2))</f>
        <v>0.33843922777123336</v>
      </c>
      <c r="G2515" s="35" t="str">
        <f t="shared" si="636"/>
        <v/>
      </c>
      <c r="H2515" s="35" t="str">
        <f t="shared" si="637"/>
        <v/>
      </c>
      <c r="J2515" s="19">
        <v>2512</v>
      </c>
      <c r="K2515" s="30" t="str">
        <f t="shared" si="638"/>
        <v/>
      </c>
      <c r="L2515" s="77" t="str">
        <f t="shared" si="639"/>
        <v/>
      </c>
      <c r="M2515" s="27" t="str">
        <f t="shared" si="645"/>
        <v/>
      </c>
      <c r="N2515" s="22" t="str">
        <f t="shared" si="640"/>
        <v/>
      </c>
      <c r="O2515" s="28" t="str">
        <f t="shared" ca="1" si="641"/>
        <v/>
      </c>
      <c r="P2515" s="28" t="str">
        <f t="shared" ca="1" si="642"/>
        <v/>
      </c>
      <c r="Q2515" s="20" t="str">
        <f ca="1">IF(O2515="","",SUM($P$4:$P2515))</f>
        <v/>
      </c>
      <c r="R2515" s="28" t="e">
        <f t="shared" si="633"/>
        <v>#N/A</v>
      </c>
      <c r="S2515" s="77">
        <f ca="1">SUM(L$4:L2515)</f>
        <v>2.0942968194393936</v>
      </c>
      <c r="T2515" s="80">
        <f t="shared" ca="1" si="643"/>
        <v>1</v>
      </c>
      <c r="U2515" s="80" t="e">
        <f t="shared" ca="1" si="644"/>
        <v>#N/A</v>
      </c>
      <c r="V2515" s="2"/>
      <c r="W2515" s="2"/>
      <c r="X2515" s="2"/>
      <c r="Y2515" s="2"/>
      <c r="AB2515" s="6"/>
      <c r="AC2515" s="6"/>
    </row>
    <row r="2516" spans="1:29">
      <c r="A2516" s="74">
        <v>2.2278867046136699</v>
      </c>
      <c r="B2516" s="74">
        <v>31132</v>
      </c>
      <c r="C2516" s="35">
        <v>0</v>
      </c>
      <c r="D2516" s="35">
        <f t="shared" ca="1" si="634"/>
        <v>22</v>
      </c>
      <c r="E2516" s="35">
        <f t="shared" ca="1" si="635"/>
        <v>6.717582773218062E-4</v>
      </c>
      <c r="F2516" s="35">
        <f ca="1">E2516*'Input Sheet'!$D$2/SUM(OFFSET($E$4,0,0,'Input Sheet'!$D$2))</f>
        <v>0.31330760194663687</v>
      </c>
      <c r="G2516" s="35" t="str">
        <f t="shared" si="636"/>
        <v/>
      </c>
      <c r="H2516" s="35" t="str">
        <f t="shared" si="637"/>
        <v/>
      </c>
      <c r="J2516" s="19">
        <v>2513</v>
      </c>
      <c r="K2516" s="30" t="str">
        <f t="shared" si="638"/>
        <v/>
      </c>
      <c r="L2516" s="77" t="str">
        <f t="shared" si="639"/>
        <v/>
      </c>
      <c r="M2516" s="27" t="str">
        <f t="shared" si="645"/>
        <v/>
      </c>
      <c r="N2516" s="22" t="str">
        <f t="shared" si="640"/>
        <v/>
      </c>
      <c r="O2516" s="28" t="str">
        <f t="shared" ca="1" si="641"/>
        <v/>
      </c>
      <c r="P2516" s="28" t="str">
        <f t="shared" ca="1" si="642"/>
        <v/>
      </c>
      <c r="Q2516" s="20" t="str">
        <f ca="1">IF(O2516="","",SUM($P$4:$P2516))</f>
        <v/>
      </c>
      <c r="R2516" s="28" t="e">
        <f t="shared" si="633"/>
        <v>#N/A</v>
      </c>
      <c r="S2516" s="77">
        <f ca="1">SUM(L$4:L2516)</f>
        <v>2.0942968194393936</v>
      </c>
      <c r="T2516" s="80">
        <f t="shared" ca="1" si="643"/>
        <v>1</v>
      </c>
      <c r="U2516" s="80" t="e">
        <f t="shared" ca="1" si="644"/>
        <v>#N/A</v>
      </c>
      <c r="V2516" s="2"/>
      <c r="W2516" s="2"/>
      <c r="X2516" s="2"/>
      <c r="Y2516" s="2"/>
      <c r="AB2516" s="6"/>
      <c r="AC2516" s="6"/>
    </row>
    <row r="2517" spans="1:29">
      <c r="A2517" s="74">
        <v>2.1038037209559599</v>
      </c>
      <c r="B2517" s="74">
        <v>31133</v>
      </c>
      <c r="C2517" s="35">
        <v>4.9019607843137298E-3</v>
      </c>
      <c r="D2517" s="35">
        <f t="shared" ca="1" si="634"/>
        <v>20</v>
      </c>
      <c r="E2517" s="35">
        <f t="shared" ca="1" si="635"/>
        <v>9.9047570816791861E-4</v>
      </c>
      <c r="F2517" s="35">
        <f ca="1">E2517*'Input Sheet'!$D$2/SUM(OFFSET($E$4,0,0,'Input Sheet'!$D$2))</f>
        <v>0.46195719411109953</v>
      </c>
      <c r="G2517" s="35">
        <f t="shared" si="636"/>
        <v>2.1038037209559599</v>
      </c>
      <c r="H2517" s="35">
        <f t="shared" si="637"/>
        <v>3</v>
      </c>
      <c r="J2517" s="19">
        <v>2514</v>
      </c>
      <c r="K2517" s="30" t="str">
        <f t="shared" si="638"/>
        <v/>
      </c>
      <c r="L2517" s="77" t="str">
        <f t="shared" si="639"/>
        <v/>
      </c>
      <c r="M2517" s="27" t="str">
        <f t="shared" si="645"/>
        <v/>
      </c>
      <c r="N2517" s="22" t="str">
        <f t="shared" si="640"/>
        <v/>
      </c>
      <c r="O2517" s="28" t="str">
        <f t="shared" ca="1" si="641"/>
        <v/>
      </c>
      <c r="P2517" s="28" t="str">
        <f t="shared" ca="1" si="642"/>
        <v/>
      </c>
      <c r="Q2517" s="20" t="str">
        <f ca="1">IF(O2517="","",SUM($P$4:$P2517))</f>
        <v/>
      </c>
      <c r="R2517" s="28" t="e">
        <f t="shared" si="633"/>
        <v>#N/A</v>
      </c>
      <c r="S2517" s="77">
        <f ca="1">SUM(L$4:L2517)</f>
        <v>2.0942968194393936</v>
      </c>
      <c r="T2517" s="80">
        <f t="shared" ca="1" si="643"/>
        <v>1</v>
      </c>
      <c r="U2517" s="80" t="e">
        <f t="shared" ca="1" si="644"/>
        <v>#N/A</v>
      </c>
      <c r="V2517" s="2"/>
      <c r="W2517" s="2"/>
      <c r="X2517" s="2"/>
      <c r="Y2517" s="2"/>
      <c r="AB2517" s="6"/>
      <c r="AC2517" s="6"/>
    </row>
    <row r="2518" spans="1:29">
      <c r="A2518" s="74">
        <v>2.5440680443502801</v>
      </c>
      <c r="B2518" s="74">
        <v>31150</v>
      </c>
      <c r="C2518" s="35">
        <v>9.2165898617511503E-3</v>
      </c>
      <c r="D2518" s="35">
        <f t="shared" ca="1" si="634"/>
        <v>29</v>
      </c>
      <c r="E2518" s="35">
        <f t="shared" ca="1" si="635"/>
        <v>1.0943159033790714E-3</v>
      </c>
      <c r="F2518" s="35">
        <f ca="1">E2518*'Input Sheet'!$D$2/SUM(OFFSET($E$4,0,0,'Input Sheet'!$D$2))</f>
        <v>0.51038819026790838</v>
      </c>
      <c r="G2518" s="35">
        <f t="shared" si="636"/>
        <v>2.5440680443502801</v>
      </c>
      <c r="H2518" s="35">
        <f t="shared" si="637"/>
        <v>1</v>
      </c>
      <c r="J2518" s="19">
        <v>2515</v>
      </c>
      <c r="K2518" s="30" t="str">
        <f t="shared" si="638"/>
        <v/>
      </c>
      <c r="L2518" s="77" t="str">
        <f t="shared" si="639"/>
        <v/>
      </c>
      <c r="M2518" s="27" t="str">
        <f t="shared" si="645"/>
        <v/>
      </c>
      <c r="N2518" s="22" t="str">
        <f t="shared" si="640"/>
        <v/>
      </c>
      <c r="O2518" s="28" t="str">
        <f t="shared" ca="1" si="641"/>
        <v/>
      </c>
      <c r="P2518" s="28" t="str">
        <f t="shared" ca="1" si="642"/>
        <v/>
      </c>
      <c r="Q2518" s="20" t="str">
        <f ca="1">IF(O2518="","",SUM($P$4:$P2518))</f>
        <v/>
      </c>
      <c r="R2518" s="28" t="e">
        <f t="shared" si="633"/>
        <v>#N/A</v>
      </c>
      <c r="S2518" s="77">
        <f ca="1">SUM(L$4:L2518)</f>
        <v>2.0942968194393936</v>
      </c>
      <c r="T2518" s="80">
        <f t="shared" ca="1" si="643"/>
        <v>1</v>
      </c>
      <c r="U2518" s="80" t="e">
        <f t="shared" ca="1" si="644"/>
        <v>#N/A</v>
      </c>
      <c r="V2518" s="2"/>
      <c r="W2518" s="2"/>
      <c r="X2518" s="2"/>
      <c r="Y2518" s="2"/>
      <c r="AB2518" s="6"/>
      <c r="AC2518" s="6"/>
    </row>
    <row r="2519" spans="1:29">
      <c r="A2519" s="74">
        <v>2.5327543789925002</v>
      </c>
      <c r="B2519" s="74">
        <v>31151</v>
      </c>
      <c r="C2519" s="35">
        <v>1.8604651162790701E-2</v>
      </c>
      <c r="D2519" s="35">
        <f t="shared" ca="1" si="634"/>
        <v>29</v>
      </c>
      <c r="E2519" s="35">
        <f t="shared" ca="1" si="635"/>
        <v>1.0943159033790714E-3</v>
      </c>
      <c r="F2519" s="35">
        <f ca="1">E2519*'Input Sheet'!$D$2/SUM(OFFSET($E$4,0,0,'Input Sheet'!$D$2))</f>
        <v>0.51038819026790838</v>
      </c>
      <c r="G2519" s="35">
        <f t="shared" si="636"/>
        <v>2.5327543789925002</v>
      </c>
      <c r="H2519" s="35">
        <f t="shared" si="637"/>
        <v>1</v>
      </c>
      <c r="J2519" s="19">
        <v>2516</v>
      </c>
      <c r="K2519" s="30" t="str">
        <f t="shared" si="638"/>
        <v/>
      </c>
      <c r="L2519" s="77" t="str">
        <f t="shared" si="639"/>
        <v/>
      </c>
      <c r="M2519" s="27" t="str">
        <f t="shared" si="645"/>
        <v/>
      </c>
      <c r="N2519" s="22" t="str">
        <f t="shared" si="640"/>
        <v/>
      </c>
      <c r="O2519" s="28" t="str">
        <f t="shared" ca="1" si="641"/>
        <v/>
      </c>
      <c r="P2519" s="28" t="str">
        <f t="shared" ca="1" si="642"/>
        <v/>
      </c>
      <c r="Q2519" s="20" t="str">
        <f ca="1">IF(O2519="","",SUM($P$4:$P2519))</f>
        <v/>
      </c>
      <c r="R2519" s="28" t="e">
        <f t="shared" si="633"/>
        <v>#N/A</v>
      </c>
      <c r="S2519" s="77">
        <f ca="1">SUM(L$4:L2519)</f>
        <v>2.0942968194393936</v>
      </c>
      <c r="T2519" s="80">
        <f t="shared" ca="1" si="643"/>
        <v>1</v>
      </c>
      <c r="U2519" s="80" t="e">
        <f t="shared" ca="1" si="644"/>
        <v>#N/A</v>
      </c>
      <c r="V2519" s="2"/>
      <c r="W2519" s="2"/>
      <c r="X2519" s="2"/>
      <c r="Y2519" s="2"/>
      <c r="AB2519" s="6"/>
      <c r="AC2519" s="6"/>
    </row>
    <row r="2520" spans="1:29">
      <c r="A2520" s="74">
        <v>2.5453071164658199</v>
      </c>
      <c r="B2520" s="74">
        <v>31152</v>
      </c>
      <c r="C2520" s="35">
        <v>0</v>
      </c>
      <c r="D2520" s="35">
        <f t="shared" ca="1" si="634"/>
        <v>29</v>
      </c>
      <c r="E2520" s="35">
        <f t="shared" ca="1" si="635"/>
        <v>1.0943159033790714E-3</v>
      </c>
      <c r="F2520" s="35">
        <f ca="1">E2520*'Input Sheet'!$D$2/SUM(OFFSET($E$4,0,0,'Input Sheet'!$D$2))</f>
        <v>0.51038819026790838</v>
      </c>
      <c r="G2520" s="35" t="str">
        <f t="shared" si="636"/>
        <v/>
      </c>
      <c r="H2520" s="35" t="str">
        <f t="shared" si="637"/>
        <v/>
      </c>
      <c r="J2520" s="19">
        <v>2517</v>
      </c>
      <c r="K2520" s="30" t="str">
        <f t="shared" si="638"/>
        <v/>
      </c>
      <c r="L2520" s="77" t="str">
        <f t="shared" si="639"/>
        <v/>
      </c>
      <c r="M2520" s="27" t="str">
        <f t="shared" si="645"/>
        <v/>
      </c>
      <c r="N2520" s="22" t="str">
        <f t="shared" si="640"/>
        <v/>
      </c>
      <c r="O2520" s="28" t="str">
        <f t="shared" ca="1" si="641"/>
        <v/>
      </c>
      <c r="P2520" s="28" t="str">
        <f t="shared" ca="1" si="642"/>
        <v/>
      </c>
      <c r="Q2520" s="20" t="str">
        <f ca="1">IF(O2520="","",SUM($P$4:$P2520))</f>
        <v/>
      </c>
      <c r="R2520" s="28" t="e">
        <f t="shared" ref="R2520:R2583" si="646">IF(N2520="",NA(),10^N2520)</f>
        <v>#N/A</v>
      </c>
      <c r="S2520" s="77">
        <f ca="1">SUM(L$4:L2520)</f>
        <v>2.0942968194393936</v>
      </c>
      <c r="T2520" s="80">
        <f t="shared" ca="1" si="643"/>
        <v>1</v>
      </c>
      <c r="U2520" s="80" t="e">
        <f t="shared" ca="1" si="644"/>
        <v>#N/A</v>
      </c>
      <c r="V2520" s="2"/>
      <c r="W2520" s="2"/>
      <c r="X2520" s="2"/>
      <c r="Y2520" s="2"/>
      <c r="AB2520" s="6"/>
      <c r="AC2520" s="6"/>
    </row>
    <row r="2521" spans="1:29">
      <c r="A2521" s="74">
        <v>2.1003705451175598</v>
      </c>
      <c r="B2521" s="74">
        <v>31178</v>
      </c>
      <c r="C2521" s="35">
        <v>0</v>
      </c>
      <c r="D2521" s="35">
        <f t="shared" ca="1" si="634"/>
        <v>20</v>
      </c>
      <c r="E2521" s="35">
        <f t="shared" ca="1" si="635"/>
        <v>9.9047570816791861E-4</v>
      </c>
      <c r="F2521" s="35">
        <f ca="1">E2521*'Input Sheet'!$D$2/SUM(OFFSET($E$4,0,0,'Input Sheet'!$D$2))</f>
        <v>0.46195719411109953</v>
      </c>
      <c r="G2521" s="35" t="str">
        <f t="shared" si="636"/>
        <v/>
      </c>
      <c r="H2521" s="35" t="str">
        <f t="shared" si="637"/>
        <v/>
      </c>
      <c r="J2521" s="19">
        <v>2518</v>
      </c>
      <c r="K2521" s="30" t="str">
        <f t="shared" si="638"/>
        <v/>
      </c>
      <c r="L2521" s="77" t="str">
        <f t="shared" si="639"/>
        <v/>
      </c>
      <c r="M2521" s="27" t="str">
        <f t="shared" si="645"/>
        <v/>
      </c>
      <c r="N2521" s="22" t="str">
        <f t="shared" si="640"/>
        <v/>
      </c>
      <c r="O2521" s="28" t="str">
        <f t="shared" ca="1" si="641"/>
        <v/>
      </c>
      <c r="P2521" s="28" t="str">
        <f t="shared" ca="1" si="642"/>
        <v/>
      </c>
      <c r="Q2521" s="20" t="str">
        <f ca="1">IF(O2521="","",SUM($P$4:$P2521))</f>
        <v/>
      </c>
      <c r="R2521" s="28" t="e">
        <f t="shared" si="646"/>
        <v>#N/A</v>
      </c>
      <c r="S2521" s="77">
        <f ca="1">SUM(L$4:L2521)</f>
        <v>2.0942968194393936</v>
      </c>
      <c r="T2521" s="80">
        <f t="shared" ca="1" si="643"/>
        <v>1</v>
      </c>
      <c r="U2521" s="80" t="e">
        <f t="shared" ca="1" si="644"/>
        <v>#N/A</v>
      </c>
      <c r="V2521" s="2"/>
      <c r="W2521" s="2"/>
      <c r="X2521" s="2"/>
      <c r="Y2521" s="2"/>
      <c r="AB2521" s="6"/>
      <c r="AC2521" s="6"/>
    </row>
    <row r="2522" spans="1:29">
      <c r="A2522" s="74">
        <v>2.9731278535997001</v>
      </c>
      <c r="B2522" s="74">
        <v>31259</v>
      </c>
      <c r="C2522" s="35">
        <v>0</v>
      </c>
      <c r="D2522" s="35">
        <f t="shared" ca="1" si="634"/>
        <v>38</v>
      </c>
      <c r="E2522" s="35">
        <f t="shared" ca="1" si="635"/>
        <v>1.5419905911250552E-3</v>
      </c>
      <c r="F2522" s="35">
        <f ca="1">E2522*'Input Sheet'!$D$2/SUM(OFFSET($E$4,0,0,'Input Sheet'!$D$2))</f>
        <v>0.71918335901387087</v>
      </c>
      <c r="G2522" s="35" t="str">
        <f t="shared" si="636"/>
        <v/>
      </c>
      <c r="H2522" s="35" t="str">
        <f t="shared" si="637"/>
        <v/>
      </c>
      <c r="J2522" s="19">
        <v>2519</v>
      </c>
      <c r="K2522" s="30" t="str">
        <f t="shared" si="638"/>
        <v/>
      </c>
      <c r="L2522" s="77" t="str">
        <f t="shared" si="639"/>
        <v/>
      </c>
      <c r="M2522" s="27" t="str">
        <f t="shared" si="645"/>
        <v/>
      </c>
      <c r="N2522" s="22" t="str">
        <f t="shared" si="640"/>
        <v/>
      </c>
      <c r="O2522" s="28" t="str">
        <f t="shared" ca="1" si="641"/>
        <v/>
      </c>
      <c r="P2522" s="28" t="str">
        <f t="shared" ca="1" si="642"/>
        <v/>
      </c>
      <c r="Q2522" s="20" t="str">
        <f ca="1">IF(O2522="","",SUM($P$4:$P2522))</f>
        <v/>
      </c>
      <c r="R2522" s="28" t="e">
        <f t="shared" si="646"/>
        <v>#N/A</v>
      </c>
      <c r="S2522" s="77">
        <f ca="1">SUM(L$4:L2522)</f>
        <v>2.0942968194393936</v>
      </c>
      <c r="T2522" s="80">
        <f t="shared" ca="1" si="643"/>
        <v>1</v>
      </c>
      <c r="U2522" s="80" t="e">
        <f t="shared" ca="1" si="644"/>
        <v>#N/A</v>
      </c>
      <c r="V2522" s="2"/>
      <c r="W2522" s="2"/>
      <c r="X2522" s="2"/>
      <c r="Y2522" s="2"/>
      <c r="AB2522" s="6"/>
      <c r="AC2522" s="6"/>
    </row>
    <row r="2523" spans="1:29">
      <c r="A2523" s="74">
        <v>2.7323937598229699</v>
      </c>
      <c r="B2523" s="74">
        <v>31361</v>
      </c>
      <c r="C2523" s="35">
        <v>0</v>
      </c>
      <c r="D2523" s="35">
        <f t="shared" ca="1" si="634"/>
        <v>33</v>
      </c>
      <c r="E2523" s="35">
        <f t="shared" ca="1" si="635"/>
        <v>1.1903085264824986E-3</v>
      </c>
      <c r="F2523" s="35">
        <f ca="1">E2523*'Input Sheet'!$D$2/SUM(OFFSET($E$4,0,0,'Input Sheet'!$D$2))</f>
        <v>0.55515908415105819</v>
      </c>
      <c r="G2523" s="35" t="str">
        <f t="shared" si="636"/>
        <v/>
      </c>
      <c r="H2523" s="35" t="str">
        <f t="shared" si="637"/>
        <v/>
      </c>
      <c r="J2523" s="19">
        <v>2520</v>
      </c>
      <c r="K2523" s="30" t="str">
        <f t="shared" si="638"/>
        <v/>
      </c>
      <c r="L2523" s="77" t="str">
        <f t="shared" si="639"/>
        <v/>
      </c>
      <c r="M2523" s="27" t="str">
        <f t="shared" si="645"/>
        <v/>
      </c>
      <c r="N2523" s="22" t="str">
        <f t="shared" si="640"/>
        <v/>
      </c>
      <c r="O2523" s="28" t="str">
        <f t="shared" ca="1" si="641"/>
        <v/>
      </c>
      <c r="P2523" s="28" t="str">
        <f t="shared" ca="1" si="642"/>
        <v/>
      </c>
      <c r="Q2523" s="20" t="str">
        <f ca="1">IF(O2523="","",SUM($P$4:$P2523))</f>
        <v/>
      </c>
      <c r="R2523" s="28" t="e">
        <f t="shared" si="646"/>
        <v>#N/A</v>
      </c>
      <c r="S2523" s="77">
        <f ca="1">SUM(L$4:L2523)</f>
        <v>2.0942968194393936</v>
      </c>
      <c r="T2523" s="80">
        <f t="shared" ca="1" si="643"/>
        <v>1</v>
      </c>
      <c r="U2523" s="80" t="e">
        <f t="shared" ca="1" si="644"/>
        <v>#N/A</v>
      </c>
      <c r="V2523" s="2"/>
      <c r="W2523" s="2"/>
      <c r="X2523" s="2"/>
      <c r="Y2523" s="2"/>
      <c r="AB2523" s="6"/>
      <c r="AC2523" s="6"/>
    </row>
    <row r="2524" spans="1:29">
      <c r="A2524" s="74">
        <v>2.5899496013257099</v>
      </c>
      <c r="B2524" s="74">
        <v>31408</v>
      </c>
      <c r="C2524" s="35">
        <v>0</v>
      </c>
      <c r="D2524" s="35">
        <f t="shared" ca="1" si="634"/>
        <v>30</v>
      </c>
      <c r="E2524" s="35">
        <f t="shared" ca="1" si="635"/>
        <v>1.2681791777477088E-3</v>
      </c>
      <c r="F2524" s="35">
        <f ca="1">E2524*'Input Sheet'!$D$2/SUM(OFFSET($E$4,0,0,'Input Sheet'!$D$2))</f>
        <v>0.59147790274037981</v>
      </c>
      <c r="G2524" s="35" t="str">
        <f t="shared" si="636"/>
        <v/>
      </c>
      <c r="H2524" s="35" t="str">
        <f t="shared" si="637"/>
        <v/>
      </c>
      <c r="J2524" s="19">
        <v>2521</v>
      </c>
      <c r="K2524" s="30" t="str">
        <f t="shared" si="638"/>
        <v/>
      </c>
      <c r="L2524" s="77" t="str">
        <f t="shared" si="639"/>
        <v/>
      </c>
      <c r="M2524" s="27" t="str">
        <f t="shared" si="645"/>
        <v/>
      </c>
      <c r="N2524" s="22" t="str">
        <f t="shared" si="640"/>
        <v/>
      </c>
      <c r="O2524" s="28" t="str">
        <f t="shared" ca="1" si="641"/>
        <v/>
      </c>
      <c r="P2524" s="28" t="str">
        <f t="shared" ca="1" si="642"/>
        <v/>
      </c>
      <c r="Q2524" s="20" t="str">
        <f ca="1">IF(O2524="","",SUM($P$4:$P2524))</f>
        <v/>
      </c>
      <c r="R2524" s="28" t="e">
        <f t="shared" si="646"/>
        <v>#N/A</v>
      </c>
      <c r="S2524" s="77">
        <f ca="1">SUM(L$4:L2524)</f>
        <v>2.0942968194393936</v>
      </c>
      <c r="T2524" s="80">
        <f t="shared" ca="1" si="643"/>
        <v>1</v>
      </c>
      <c r="U2524" s="80" t="e">
        <f t="shared" ca="1" si="644"/>
        <v>#N/A</v>
      </c>
      <c r="V2524" s="2"/>
      <c r="W2524" s="2"/>
      <c r="X2524" s="2"/>
      <c r="Y2524" s="2"/>
      <c r="AB2524" s="6"/>
      <c r="AC2524" s="6"/>
    </row>
    <row r="2525" spans="1:29">
      <c r="A2525" s="74">
        <v>1.9684829485539401</v>
      </c>
      <c r="B2525" s="74">
        <v>31432</v>
      </c>
      <c r="C2525" s="35">
        <v>0</v>
      </c>
      <c r="D2525" s="35">
        <f t="shared" ca="1" si="634"/>
        <v>17</v>
      </c>
      <c r="E2525" s="35">
        <f t="shared" ca="1" si="635"/>
        <v>1.8846551669306228E-3</v>
      </c>
      <c r="F2525" s="35">
        <f ca="1">E2525*'Input Sheet'!$D$2/SUM(OFFSET($E$4,0,0,'Input Sheet'!$D$2))</f>
        <v>0.8790018832391755</v>
      </c>
      <c r="G2525" s="35" t="str">
        <f t="shared" si="636"/>
        <v/>
      </c>
      <c r="H2525" s="35" t="str">
        <f t="shared" si="637"/>
        <v/>
      </c>
      <c r="J2525" s="19">
        <v>2522</v>
      </c>
      <c r="K2525" s="30" t="str">
        <f t="shared" si="638"/>
        <v/>
      </c>
      <c r="L2525" s="77" t="str">
        <f t="shared" si="639"/>
        <v/>
      </c>
      <c r="M2525" s="27" t="str">
        <f t="shared" si="645"/>
        <v/>
      </c>
      <c r="N2525" s="22" t="str">
        <f t="shared" si="640"/>
        <v/>
      </c>
      <c r="O2525" s="28" t="str">
        <f t="shared" ca="1" si="641"/>
        <v/>
      </c>
      <c r="P2525" s="28" t="str">
        <f t="shared" ca="1" si="642"/>
        <v/>
      </c>
      <c r="Q2525" s="20" t="str">
        <f ca="1">IF(O2525="","",SUM($P$4:$P2525))</f>
        <v/>
      </c>
      <c r="R2525" s="28" t="e">
        <f t="shared" si="646"/>
        <v>#N/A</v>
      </c>
      <c r="S2525" s="77">
        <f ca="1">SUM(L$4:L2525)</f>
        <v>2.0942968194393936</v>
      </c>
      <c r="T2525" s="80">
        <f t="shared" ca="1" si="643"/>
        <v>1</v>
      </c>
      <c r="U2525" s="80" t="e">
        <f t="shared" ca="1" si="644"/>
        <v>#N/A</v>
      </c>
      <c r="V2525" s="2"/>
      <c r="W2525" s="2"/>
      <c r="X2525" s="2"/>
      <c r="Y2525" s="2"/>
      <c r="AB2525" s="6"/>
      <c r="AC2525" s="6"/>
    </row>
    <row r="2526" spans="1:29">
      <c r="A2526" s="74">
        <v>2.7573960287930199</v>
      </c>
      <c r="B2526" s="74">
        <v>31491</v>
      </c>
      <c r="C2526" s="35">
        <v>0</v>
      </c>
      <c r="D2526" s="35">
        <f t="shared" ca="1" si="634"/>
        <v>33</v>
      </c>
      <c r="E2526" s="35">
        <f t="shared" ca="1" si="635"/>
        <v>1.1903085264824986E-3</v>
      </c>
      <c r="F2526" s="35">
        <f ca="1">E2526*'Input Sheet'!$D$2/SUM(OFFSET($E$4,0,0,'Input Sheet'!$D$2))</f>
        <v>0.55515908415105819</v>
      </c>
      <c r="G2526" s="35" t="str">
        <f t="shared" si="636"/>
        <v/>
      </c>
      <c r="H2526" s="35" t="str">
        <f t="shared" si="637"/>
        <v/>
      </c>
      <c r="J2526" s="19">
        <v>2523</v>
      </c>
      <c r="K2526" s="30" t="str">
        <f t="shared" si="638"/>
        <v/>
      </c>
      <c r="L2526" s="77" t="str">
        <f t="shared" si="639"/>
        <v/>
      </c>
      <c r="M2526" s="27" t="str">
        <f t="shared" si="645"/>
        <v/>
      </c>
      <c r="N2526" s="22" t="str">
        <f t="shared" si="640"/>
        <v/>
      </c>
      <c r="O2526" s="28" t="str">
        <f t="shared" ca="1" si="641"/>
        <v/>
      </c>
      <c r="P2526" s="28" t="str">
        <f t="shared" ca="1" si="642"/>
        <v/>
      </c>
      <c r="Q2526" s="20" t="str">
        <f ca="1">IF(O2526="","",SUM($P$4:$P2526))</f>
        <v/>
      </c>
      <c r="R2526" s="28" t="e">
        <f t="shared" si="646"/>
        <v>#N/A</v>
      </c>
      <c r="S2526" s="77">
        <f ca="1">SUM(L$4:L2526)</f>
        <v>2.0942968194393936</v>
      </c>
      <c r="T2526" s="80">
        <f t="shared" ca="1" si="643"/>
        <v>1</v>
      </c>
      <c r="U2526" s="80" t="e">
        <f t="shared" ca="1" si="644"/>
        <v>#N/A</v>
      </c>
      <c r="V2526" s="2"/>
      <c r="W2526" s="2"/>
      <c r="X2526" s="2"/>
      <c r="Y2526" s="2"/>
      <c r="AB2526" s="6"/>
      <c r="AC2526" s="6"/>
    </row>
    <row r="2527" spans="1:29">
      <c r="A2527" s="74">
        <v>2.7218106152125499</v>
      </c>
      <c r="B2527" s="74">
        <v>31499</v>
      </c>
      <c r="C2527" s="35">
        <v>0</v>
      </c>
      <c r="D2527" s="35">
        <f t="shared" ca="1" si="634"/>
        <v>32</v>
      </c>
      <c r="E2527" s="35">
        <f t="shared" ca="1" si="635"/>
        <v>9.4891728684618783E-4</v>
      </c>
      <c r="F2527" s="35">
        <f ca="1">E2527*'Input Sheet'!$D$2/SUM(OFFSET($E$4,0,0,'Input Sheet'!$D$2))</f>
        <v>0.44257437477776673</v>
      </c>
      <c r="G2527" s="35" t="str">
        <f t="shared" si="636"/>
        <v/>
      </c>
      <c r="H2527" s="35" t="str">
        <f t="shared" si="637"/>
        <v/>
      </c>
      <c r="J2527" s="19">
        <v>2524</v>
      </c>
      <c r="K2527" s="30" t="str">
        <f t="shared" si="638"/>
        <v/>
      </c>
      <c r="L2527" s="77" t="str">
        <f t="shared" si="639"/>
        <v/>
      </c>
      <c r="M2527" s="27" t="str">
        <f t="shared" si="645"/>
        <v/>
      </c>
      <c r="N2527" s="22" t="str">
        <f t="shared" si="640"/>
        <v/>
      </c>
      <c r="O2527" s="28" t="str">
        <f t="shared" ca="1" si="641"/>
        <v/>
      </c>
      <c r="P2527" s="28" t="str">
        <f t="shared" ca="1" si="642"/>
        <v/>
      </c>
      <c r="Q2527" s="20" t="str">
        <f ca="1">IF(O2527="","",SUM($P$4:$P2527))</f>
        <v/>
      </c>
      <c r="R2527" s="28" t="e">
        <f t="shared" si="646"/>
        <v>#N/A</v>
      </c>
      <c r="S2527" s="77">
        <f ca="1">SUM(L$4:L2527)</f>
        <v>2.0942968194393936</v>
      </c>
      <c r="T2527" s="80">
        <f t="shared" ca="1" si="643"/>
        <v>1</v>
      </c>
      <c r="U2527" s="80" t="e">
        <f t="shared" ca="1" si="644"/>
        <v>#N/A</v>
      </c>
      <c r="V2527" s="2"/>
      <c r="W2527" s="2"/>
      <c r="X2527" s="2"/>
      <c r="Y2527" s="2"/>
      <c r="AB2527" s="6"/>
      <c r="AC2527" s="6"/>
    </row>
    <row r="2528" spans="1:29">
      <c r="A2528" s="74">
        <v>1.41497334797082</v>
      </c>
      <c r="B2528" s="74">
        <v>31639</v>
      </c>
      <c r="C2528" s="35">
        <v>0</v>
      </c>
      <c r="D2528" s="35">
        <f t="shared" ca="1" si="634"/>
        <v>5</v>
      </c>
      <c r="E2528" s="35">
        <f t="shared" ca="1" si="635"/>
        <v>1.0438090155308067E-2</v>
      </c>
      <c r="F2528" s="35">
        <f ca="1">E2528*'Input Sheet'!$D$2/SUM(OFFSET($E$4,0,0,'Input Sheet'!$D$2))</f>
        <v>4.8683181225554346</v>
      </c>
      <c r="G2528" s="35" t="str">
        <f t="shared" si="636"/>
        <v/>
      </c>
      <c r="H2528" s="35" t="str">
        <f t="shared" si="637"/>
        <v/>
      </c>
      <c r="J2528" s="19">
        <v>2525</v>
      </c>
      <c r="K2528" s="30" t="str">
        <f t="shared" si="638"/>
        <v/>
      </c>
      <c r="L2528" s="77" t="str">
        <f t="shared" si="639"/>
        <v/>
      </c>
      <c r="M2528" s="27" t="str">
        <f t="shared" si="645"/>
        <v/>
      </c>
      <c r="N2528" s="22" t="str">
        <f t="shared" si="640"/>
        <v/>
      </c>
      <c r="O2528" s="28" t="str">
        <f t="shared" ca="1" si="641"/>
        <v/>
      </c>
      <c r="P2528" s="28" t="str">
        <f t="shared" ca="1" si="642"/>
        <v/>
      </c>
      <c r="Q2528" s="20" t="str">
        <f ca="1">IF(O2528="","",SUM($P$4:$P2528))</f>
        <v/>
      </c>
      <c r="R2528" s="28" t="e">
        <f t="shared" si="646"/>
        <v>#N/A</v>
      </c>
      <c r="S2528" s="77">
        <f ca="1">SUM(L$4:L2528)</f>
        <v>2.0942968194393936</v>
      </c>
      <c r="T2528" s="80">
        <f t="shared" ca="1" si="643"/>
        <v>1</v>
      </c>
      <c r="U2528" s="80" t="e">
        <f t="shared" ca="1" si="644"/>
        <v>#N/A</v>
      </c>
      <c r="V2528" s="2"/>
      <c r="W2528" s="2"/>
      <c r="X2528" s="2"/>
      <c r="Y2528" s="2"/>
      <c r="AB2528" s="6"/>
      <c r="AC2528" s="6"/>
    </row>
    <row r="2529" spans="1:29">
      <c r="A2529" s="74">
        <v>1.4623979978989601</v>
      </c>
      <c r="B2529" s="74">
        <v>31640</v>
      </c>
      <c r="C2529" s="35">
        <v>4.8780487804877997E-3</v>
      </c>
      <c r="D2529" s="35">
        <f t="shared" ca="1" si="634"/>
        <v>6</v>
      </c>
      <c r="E2529" s="35">
        <f t="shared" ca="1" si="635"/>
        <v>1.9385024574143549E-2</v>
      </c>
      <c r="F2529" s="35">
        <f ca="1">E2529*'Input Sheet'!$D$2/SUM(OFFSET($E$4,0,0,'Input Sheet'!$D$2))</f>
        <v>9.041162227602948</v>
      </c>
      <c r="G2529" s="35">
        <f t="shared" si="636"/>
        <v>1.4623979978989601</v>
      </c>
      <c r="H2529" s="35">
        <f t="shared" si="637"/>
        <v>5</v>
      </c>
      <c r="J2529" s="19">
        <v>2526</v>
      </c>
      <c r="K2529" s="30" t="str">
        <f t="shared" si="638"/>
        <v/>
      </c>
      <c r="L2529" s="77" t="str">
        <f t="shared" si="639"/>
        <v/>
      </c>
      <c r="M2529" s="27" t="str">
        <f t="shared" si="645"/>
        <v/>
      </c>
      <c r="N2529" s="22" t="str">
        <f t="shared" si="640"/>
        <v/>
      </c>
      <c r="O2529" s="28" t="str">
        <f t="shared" ca="1" si="641"/>
        <v/>
      </c>
      <c r="P2529" s="28" t="str">
        <f t="shared" ca="1" si="642"/>
        <v/>
      </c>
      <c r="Q2529" s="20" t="str">
        <f ca="1">IF(O2529="","",SUM($P$4:$P2529))</f>
        <v/>
      </c>
      <c r="R2529" s="28" t="e">
        <f t="shared" si="646"/>
        <v>#N/A</v>
      </c>
      <c r="S2529" s="77">
        <f ca="1">SUM(L$4:L2529)</f>
        <v>2.0942968194393936</v>
      </c>
      <c r="T2529" s="80">
        <f t="shared" ca="1" si="643"/>
        <v>1</v>
      </c>
      <c r="U2529" s="80" t="e">
        <f t="shared" ca="1" si="644"/>
        <v>#N/A</v>
      </c>
      <c r="V2529" s="2"/>
      <c r="W2529" s="2"/>
      <c r="X2529" s="2"/>
      <c r="Y2529" s="2"/>
      <c r="AB2529" s="6"/>
      <c r="AC2529" s="6"/>
    </row>
    <row r="2530" spans="1:29">
      <c r="A2530" s="74">
        <v>1.67209785793572</v>
      </c>
      <c r="B2530" s="74">
        <v>31656</v>
      </c>
      <c r="C2530" s="35">
        <v>0</v>
      </c>
      <c r="D2530" s="35">
        <f t="shared" ca="1" si="634"/>
        <v>11</v>
      </c>
      <c r="E2530" s="35">
        <f t="shared" ca="1" si="635"/>
        <v>3.3096383419269479E-3</v>
      </c>
      <c r="F2530" s="35">
        <f ca="1">E2530*'Input Sheet'!$D$2/SUM(OFFSET($E$4,0,0,'Input Sheet'!$D$2))</f>
        <v>1.5436130632492839</v>
      </c>
      <c r="G2530" s="35" t="str">
        <f t="shared" si="636"/>
        <v/>
      </c>
      <c r="H2530" s="35" t="str">
        <f t="shared" si="637"/>
        <v/>
      </c>
      <c r="J2530" s="19">
        <v>2527</v>
      </c>
      <c r="K2530" s="30" t="str">
        <f t="shared" si="638"/>
        <v/>
      </c>
      <c r="L2530" s="77" t="str">
        <f t="shared" si="639"/>
        <v/>
      </c>
      <c r="M2530" s="27" t="str">
        <f t="shared" si="645"/>
        <v/>
      </c>
      <c r="N2530" s="22" t="str">
        <f t="shared" si="640"/>
        <v/>
      </c>
      <c r="O2530" s="28" t="str">
        <f t="shared" ca="1" si="641"/>
        <v/>
      </c>
      <c r="P2530" s="28" t="str">
        <f t="shared" ca="1" si="642"/>
        <v/>
      </c>
      <c r="Q2530" s="20" t="str">
        <f ca="1">IF(O2530="","",SUM($P$4:$P2530))</f>
        <v/>
      </c>
      <c r="R2530" s="28" t="e">
        <f t="shared" si="646"/>
        <v>#N/A</v>
      </c>
      <c r="S2530" s="77">
        <f ca="1">SUM(L$4:L2530)</f>
        <v>2.0942968194393936</v>
      </c>
      <c r="T2530" s="80">
        <f t="shared" ca="1" si="643"/>
        <v>1</v>
      </c>
      <c r="U2530" s="80" t="e">
        <f t="shared" ca="1" si="644"/>
        <v>#N/A</v>
      </c>
      <c r="V2530" s="2"/>
      <c r="W2530" s="2"/>
      <c r="X2530" s="2"/>
      <c r="Y2530" s="2"/>
      <c r="AB2530" s="6"/>
      <c r="AC2530" s="6"/>
    </row>
    <row r="2531" spans="1:29">
      <c r="A2531" s="74">
        <v>1.78532983501077</v>
      </c>
      <c r="B2531" s="74">
        <v>31657</v>
      </c>
      <c r="C2531" s="35">
        <v>0</v>
      </c>
      <c r="D2531" s="35">
        <f t="shared" ca="1" si="634"/>
        <v>13</v>
      </c>
      <c r="E2531" s="35">
        <f t="shared" ca="1" si="635"/>
        <v>2.6095225388270168E-3</v>
      </c>
      <c r="F2531" s="35">
        <f ca="1">E2531*'Input Sheet'!$D$2/SUM(OFFSET($E$4,0,0,'Input Sheet'!$D$2))</f>
        <v>1.2170795306388587</v>
      </c>
      <c r="G2531" s="35" t="str">
        <f t="shared" si="636"/>
        <v/>
      </c>
      <c r="H2531" s="35" t="str">
        <f t="shared" si="637"/>
        <v/>
      </c>
      <c r="J2531" s="19">
        <v>2528</v>
      </c>
      <c r="K2531" s="30" t="str">
        <f t="shared" si="638"/>
        <v/>
      </c>
      <c r="L2531" s="77" t="str">
        <f t="shared" si="639"/>
        <v/>
      </c>
      <c r="M2531" s="27" t="str">
        <f t="shared" si="645"/>
        <v/>
      </c>
      <c r="N2531" s="22" t="str">
        <f t="shared" si="640"/>
        <v/>
      </c>
      <c r="O2531" s="28" t="str">
        <f t="shared" ca="1" si="641"/>
        <v/>
      </c>
      <c r="P2531" s="28" t="str">
        <f t="shared" ca="1" si="642"/>
        <v/>
      </c>
      <c r="Q2531" s="20" t="str">
        <f ca="1">IF(O2531="","",SUM($P$4:$P2531))</f>
        <v/>
      </c>
      <c r="R2531" s="28" t="e">
        <f t="shared" si="646"/>
        <v>#N/A</v>
      </c>
      <c r="S2531" s="77">
        <f ca="1">SUM(L$4:L2531)</f>
        <v>2.0942968194393936</v>
      </c>
      <c r="T2531" s="80">
        <f t="shared" ca="1" si="643"/>
        <v>1</v>
      </c>
      <c r="U2531" s="80" t="e">
        <f t="shared" ca="1" si="644"/>
        <v>#N/A</v>
      </c>
      <c r="V2531" s="2"/>
      <c r="W2531" s="2"/>
      <c r="X2531" s="2"/>
      <c r="Y2531" s="2"/>
      <c r="AB2531" s="6"/>
      <c r="AC2531" s="6"/>
    </row>
    <row r="2532" spans="1:29">
      <c r="A2532" s="74">
        <v>1.70757017609794</v>
      </c>
      <c r="B2532" s="74">
        <v>31659</v>
      </c>
      <c r="C2532" s="35">
        <v>4.4247787610619503E-3</v>
      </c>
      <c r="D2532" s="35">
        <f t="shared" ca="1" si="634"/>
        <v>11</v>
      </c>
      <c r="E2532" s="35">
        <f t="shared" ca="1" si="635"/>
        <v>3.3096383419269479E-3</v>
      </c>
      <c r="F2532" s="35">
        <f ca="1">E2532*'Input Sheet'!$D$2/SUM(OFFSET($E$4,0,0,'Input Sheet'!$D$2))</f>
        <v>1.5436130632492839</v>
      </c>
      <c r="G2532" s="35">
        <f t="shared" si="636"/>
        <v>1.70757017609794</v>
      </c>
      <c r="H2532" s="35">
        <f t="shared" si="637"/>
        <v>3</v>
      </c>
      <c r="J2532" s="19">
        <v>2529</v>
      </c>
      <c r="K2532" s="30" t="str">
        <f t="shared" si="638"/>
        <v/>
      </c>
      <c r="L2532" s="77" t="str">
        <f t="shared" si="639"/>
        <v/>
      </c>
      <c r="M2532" s="27" t="str">
        <f t="shared" si="645"/>
        <v/>
      </c>
      <c r="N2532" s="22" t="str">
        <f t="shared" si="640"/>
        <v/>
      </c>
      <c r="O2532" s="28" t="str">
        <f t="shared" ca="1" si="641"/>
        <v/>
      </c>
      <c r="P2532" s="28" t="str">
        <f t="shared" ca="1" si="642"/>
        <v/>
      </c>
      <c r="Q2532" s="20" t="str">
        <f ca="1">IF(O2532="","",SUM($P$4:$P2532))</f>
        <v/>
      </c>
      <c r="R2532" s="28" t="e">
        <f t="shared" si="646"/>
        <v>#N/A</v>
      </c>
      <c r="S2532" s="77">
        <f ca="1">SUM(L$4:L2532)</f>
        <v>2.0942968194393936</v>
      </c>
      <c r="T2532" s="80">
        <f t="shared" ca="1" si="643"/>
        <v>1</v>
      </c>
      <c r="U2532" s="80" t="e">
        <f t="shared" ca="1" si="644"/>
        <v>#N/A</v>
      </c>
      <c r="V2532" s="2"/>
      <c r="W2532" s="2"/>
      <c r="X2532" s="2"/>
      <c r="Y2532" s="2"/>
      <c r="AB2532" s="6"/>
      <c r="AC2532" s="6"/>
    </row>
    <row r="2533" spans="1:29">
      <c r="A2533" s="74">
        <v>1.9912260756924898</v>
      </c>
      <c r="B2533" s="74">
        <v>31662</v>
      </c>
      <c r="C2533" s="35">
        <v>1.7857142857142901E-2</v>
      </c>
      <c r="D2533" s="35">
        <f t="shared" ca="1" si="634"/>
        <v>17</v>
      </c>
      <c r="E2533" s="35">
        <f t="shared" ca="1" si="635"/>
        <v>1.8846551669306228E-3</v>
      </c>
      <c r="F2533" s="35">
        <f ca="1">E2533*'Input Sheet'!$D$2/SUM(OFFSET($E$4,0,0,'Input Sheet'!$D$2))</f>
        <v>0.8790018832391755</v>
      </c>
      <c r="G2533" s="35">
        <f t="shared" si="636"/>
        <v>1.9912260756924898</v>
      </c>
      <c r="H2533" s="35">
        <f t="shared" si="637"/>
        <v>5</v>
      </c>
      <c r="J2533" s="19">
        <v>2530</v>
      </c>
      <c r="K2533" s="30" t="str">
        <f t="shared" si="638"/>
        <v/>
      </c>
      <c r="L2533" s="77" t="str">
        <f t="shared" si="639"/>
        <v/>
      </c>
      <c r="M2533" s="27" t="str">
        <f t="shared" si="645"/>
        <v/>
      </c>
      <c r="N2533" s="22" t="str">
        <f t="shared" si="640"/>
        <v/>
      </c>
      <c r="O2533" s="28" t="str">
        <f t="shared" ca="1" si="641"/>
        <v/>
      </c>
      <c r="P2533" s="28" t="str">
        <f t="shared" ca="1" si="642"/>
        <v/>
      </c>
      <c r="Q2533" s="20" t="str">
        <f ca="1">IF(O2533="","",SUM($P$4:$P2533))</f>
        <v/>
      </c>
      <c r="R2533" s="28" t="e">
        <f t="shared" si="646"/>
        <v>#N/A</v>
      </c>
      <c r="S2533" s="77">
        <f ca="1">SUM(L$4:L2533)</f>
        <v>2.0942968194393936</v>
      </c>
      <c r="T2533" s="80">
        <f t="shared" ca="1" si="643"/>
        <v>1</v>
      </c>
      <c r="U2533" s="80" t="e">
        <f t="shared" ca="1" si="644"/>
        <v>#N/A</v>
      </c>
      <c r="V2533" s="2"/>
      <c r="W2533" s="2"/>
      <c r="X2533" s="2"/>
      <c r="Y2533" s="2"/>
      <c r="AB2533" s="6"/>
      <c r="AC2533" s="6"/>
    </row>
    <row r="2534" spans="1:29">
      <c r="A2534" s="74">
        <v>1.6627578316815701</v>
      </c>
      <c r="B2534" s="74">
        <v>31878</v>
      </c>
      <c r="C2534" s="35">
        <v>0</v>
      </c>
      <c r="D2534" s="35">
        <f t="shared" ca="1" si="634"/>
        <v>10</v>
      </c>
      <c r="E2534" s="35">
        <f t="shared" ca="1" si="635"/>
        <v>3.2308374290239252E-3</v>
      </c>
      <c r="F2534" s="35">
        <f ca="1">E2534*'Input Sheet'!$D$2/SUM(OFFSET($E$4,0,0,'Input Sheet'!$D$2))</f>
        <v>1.506860371267158</v>
      </c>
      <c r="G2534" s="35" t="str">
        <f t="shared" si="636"/>
        <v/>
      </c>
      <c r="H2534" s="35" t="str">
        <f t="shared" si="637"/>
        <v/>
      </c>
      <c r="J2534" s="19">
        <v>2531</v>
      </c>
      <c r="K2534" s="30" t="str">
        <f t="shared" si="638"/>
        <v/>
      </c>
      <c r="L2534" s="77" t="str">
        <f t="shared" si="639"/>
        <v/>
      </c>
      <c r="M2534" s="27" t="str">
        <f t="shared" si="645"/>
        <v/>
      </c>
      <c r="N2534" s="22" t="str">
        <f t="shared" si="640"/>
        <v/>
      </c>
      <c r="O2534" s="28" t="str">
        <f t="shared" ca="1" si="641"/>
        <v/>
      </c>
      <c r="P2534" s="28" t="str">
        <f t="shared" ca="1" si="642"/>
        <v/>
      </c>
      <c r="Q2534" s="20" t="str">
        <f ca="1">IF(O2534="","",SUM($P$4:$P2534))</f>
        <v/>
      </c>
      <c r="R2534" s="28" t="e">
        <f t="shared" si="646"/>
        <v>#N/A</v>
      </c>
      <c r="S2534" s="77">
        <f ca="1">SUM(L$4:L2534)</f>
        <v>2.0942968194393936</v>
      </c>
      <c r="T2534" s="80">
        <f t="shared" ca="1" si="643"/>
        <v>1</v>
      </c>
      <c r="U2534" s="80" t="e">
        <f t="shared" ca="1" si="644"/>
        <v>#N/A</v>
      </c>
      <c r="V2534" s="2"/>
      <c r="W2534" s="2"/>
      <c r="X2534" s="2"/>
      <c r="Y2534" s="2"/>
      <c r="AB2534" s="6"/>
      <c r="AC2534" s="6"/>
    </row>
    <row r="2535" spans="1:29">
      <c r="A2535" s="74">
        <v>2.0681858617461599</v>
      </c>
      <c r="B2535" s="74">
        <v>31880</v>
      </c>
      <c r="C2535" s="35">
        <v>0.15813953488372101</v>
      </c>
      <c r="D2535" s="35">
        <f t="shared" ca="1" si="634"/>
        <v>19</v>
      </c>
      <c r="E2535" s="35">
        <f t="shared" ca="1" si="635"/>
        <v>1.0051494223629991E-3</v>
      </c>
      <c r="F2535" s="35">
        <f ca="1">E2535*'Input Sheet'!$D$2/SUM(OFFSET($E$4,0,0,'Input Sheet'!$D$2))</f>
        <v>0.46880100439422701</v>
      </c>
      <c r="G2535" s="35">
        <f t="shared" si="636"/>
        <v>2.0681858617461599</v>
      </c>
      <c r="H2535" s="35">
        <f t="shared" si="637"/>
        <v>10</v>
      </c>
      <c r="J2535" s="19">
        <v>2532</v>
      </c>
      <c r="K2535" s="30" t="str">
        <f t="shared" si="638"/>
        <v/>
      </c>
      <c r="L2535" s="77" t="str">
        <f t="shared" si="639"/>
        <v/>
      </c>
      <c r="M2535" s="27" t="str">
        <f t="shared" si="645"/>
        <v/>
      </c>
      <c r="N2535" s="22" t="str">
        <f t="shared" si="640"/>
        <v/>
      </c>
      <c r="O2535" s="28" t="str">
        <f t="shared" ca="1" si="641"/>
        <v/>
      </c>
      <c r="P2535" s="28" t="str">
        <f t="shared" ca="1" si="642"/>
        <v/>
      </c>
      <c r="Q2535" s="20" t="str">
        <f ca="1">IF(O2535="","",SUM($P$4:$P2535))</f>
        <v/>
      </c>
      <c r="R2535" s="28" t="e">
        <f t="shared" si="646"/>
        <v>#N/A</v>
      </c>
      <c r="S2535" s="77">
        <f ca="1">SUM(L$4:L2535)</f>
        <v>2.0942968194393936</v>
      </c>
      <c r="T2535" s="80">
        <f t="shared" ca="1" si="643"/>
        <v>1</v>
      </c>
      <c r="U2535" s="80" t="e">
        <f t="shared" ca="1" si="644"/>
        <v>#N/A</v>
      </c>
      <c r="V2535" s="2"/>
      <c r="W2535" s="2"/>
      <c r="X2535" s="2"/>
      <c r="Y2535" s="2"/>
      <c r="AB2535" s="6"/>
      <c r="AC2535" s="6"/>
    </row>
    <row r="2536" spans="1:29">
      <c r="A2536" s="74">
        <v>1.8129133566428599</v>
      </c>
      <c r="B2536" s="74">
        <v>31882</v>
      </c>
      <c r="C2536" s="35">
        <v>0</v>
      </c>
      <c r="D2536" s="35">
        <f t="shared" ca="1" si="634"/>
        <v>14</v>
      </c>
      <c r="E2536" s="35">
        <f t="shared" ca="1" si="635"/>
        <v>2.7692892248776498E-3</v>
      </c>
      <c r="F2536" s="35">
        <f ca="1">E2536*'Input Sheet'!$D$2/SUM(OFFSET($E$4,0,0,'Input Sheet'!$D$2))</f>
        <v>1.2915946039432782</v>
      </c>
      <c r="G2536" s="35" t="str">
        <f t="shared" si="636"/>
        <v/>
      </c>
      <c r="H2536" s="35" t="str">
        <f t="shared" si="637"/>
        <v/>
      </c>
      <c r="J2536" s="19">
        <v>2533</v>
      </c>
      <c r="K2536" s="30" t="str">
        <f t="shared" si="638"/>
        <v/>
      </c>
      <c r="L2536" s="77" t="str">
        <f t="shared" si="639"/>
        <v/>
      </c>
      <c r="M2536" s="27" t="str">
        <f t="shared" si="645"/>
        <v/>
      </c>
      <c r="N2536" s="22" t="str">
        <f t="shared" si="640"/>
        <v/>
      </c>
      <c r="O2536" s="28" t="str">
        <f t="shared" ca="1" si="641"/>
        <v/>
      </c>
      <c r="P2536" s="28" t="str">
        <f t="shared" ca="1" si="642"/>
        <v/>
      </c>
      <c r="Q2536" s="20" t="str">
        <f ca="1">IF(O2536="","",SUM($P$4:$P2536))</f>
        <v/>
      </c>
      <c r="R2536" s="28" t="e">
        <f t="shared" si="646"/>
        <v>#N/A</v>
      </c>
      <c r="S2536" s="77">
        <f ca="1">SUM(L$4:L2536)</f>
        <v>2.0942968194393936</v>
      </c>
      <c r="T2536" s="80">
        <f t="shared" ca="1" si="643"/>
        <v>1</v>
      </c>
      <c r="U2536" s="80" t="e">
        <f t="shared" ca="1" si="644"/>
        <v>#N/A</v>
      </c>
      <c r="V2536" s="2"/>
      <c r="W2536" s="2"/>
      <c r="X2536" s="2"/>
      <c r="Y2536" s="2"/>
      <c r="AB2536" s="6"/>
      <c r="AC2536" s="6"/>
    </row>
    <row r="2537" spans="1:29">
      <c r="A2537" s="74">
        <v>1.9242792860618803</v>
      </c>
      <c r="B2537" s="74">
        <v>31884</v>
      </c>
      <c r="C2537" s="35">
        <v>0</v>
      </c>
      <c r="D2537" s="35">
        <f t="shared" ca="1" si="634"/>
        <v>16</v>
      </c>
      <c r="E2537" s="35">
        <f t="shared" ca="1" si="635"/>
        <v>1.9665966959276065E-3</v>
      </c>
      <c r="F2537" s="35">
        <f ca="1">E2537*'Input Sheet'!$D$2/SUM(OFFSET($E$4,0,0,'Input Sheet'!$D$2))</f>
        <v>0.91721935642348751</v>
      </c>
      <c r="G2537" s="35" t="str">
        <f t="shared" si="636"/>
        <v/>
      </c>
      <c r="H2537" s="35" t="str">
        <f t="shared" si="637"/>
        <v/>
      </c>
      <c r="J2537" s="19">
        <v>2534</v>
      </c>
      <c r="K2537" s="30" t="str">
        <f t="shared" si="638"/>
        <v/>
      </c>
      <c r="L2537" s="77" t="str">
        <f t="shared" si="639"/>
        <v/>
      </c>
      <c r="M2537" s="27" t="str">
        <f t="shared" si="645"/>
        <v/>
      </c>
      <c r="N2537" s="22" t="str">
        <f t="shared" si="640"/>
        <v/>
      </c>
      <c r="O2537" s="28" t="str">
        <f t="shared" ca="1" si="641"/>
        <v/>
      </c>
      <c r="P2537" s="28" t="str">
        <f t="shared" ca="1" si="642"/>
        <v/>
      </c>
      <c r="Q2537" s="20" t="str">
        <f ca="1">IF(O2537="","",SUM($P$4:$P2537))</f>
        <v/>
      </c>
      <c r="R2537" s="28" t="e">
        <f t="shared" si="646"/>
        <v>#N/A</v>
      </c>
      <c r="S2537" s="77">
        <f ca="1">SUM(L$4:L2537)</f>
        <v>2.0942968194393936</v>
      </c>
      <c r="T2537" s="80">
        <f t="shared" ca="1" si="643"/>
        <v>1</v>
      </c>
      <c r="U2537" s="80" t="e">
        <f t="shared" ca="1" si="644"/>
        <v>#N/A</v>
      </c>
      <c r="V2537" s="2"/>
      <c r="W2537" s="2"/>
      <c r="X2537" s="2"/>
      <c r="Y2537" s="2"/>
      <c r="AB2537" s="6"/>
      <c r="AC2537" s="6"/>
    </row>
    <row r="2538" spans="1:29">
      <c r="A2538" s="74">
        <v>1.8325089127062402</v>
      </c>
      <c r="B2538" s="74">
        <v>31886</v>
      </c>
      <c r="C2538" s="35">
        <v>0</v>
      </c>
      <c r="D2538" s="35">
        <f t="shared" ca="1" si="634"/>
        <v>14</v>
      </c>
      <c r="E2538" s="35">
        <f t="shared" ca="1" si="635"/>
        <v>2.7692892248776498E-3</v>
      </c>
      <c r="F2538" s="35">
        <f ca="1">E2538*'Input Sheet'!$D$2/SUM(OFFSET($E$4,0,0,'Input Sheet'!$D$2))</f>
        <v>1.2915946039432782</v>
      </c>
      <c r="G2538" s="35" t="str">
        <f t="shared" si="636"/>
        <v/>
      </c>
      <c r="H2538" s="35" t="str">
        <f t="shared" si="637"/>
        <v/>
      </c>
      <c r="J2538" s="19">
        <v>2535</v>
      </c>
      <c r="K2538" s="30" t="str">
        <f t="shared" si="638"/>
        <v/>
      </c>
      <c r="L2538" s="77" t="str">
        <f t="shared" si="639"/>
        <v/>
      </c>
      <c r="M2538" s="27" t="str">
        <f t="shared" si="645"/>
        <v/>
      </c>
      <c r="N2538" s="22" t="str">
        <f t="shared" si="640"/>
        <v/>
      </c>
      <c r="O2538" s="28" t="str">
        <f t="shared" ca="1" si="641"/>
        <v/>
      </c>
      <c r="P2538" s="28" t="str">
        <f t="shared" ca="1" si="642"/>
        <v/>
      </c>
      <c r="Q2538" s="20" t="str">
        <f ca="1">IF(O2538="","",SUM($P$4:$P2538))</f>
        <v/>
      </c>
      <c r="R2538" s="28" t="e">
        <f t="shared" si="646"/>
        <v>#N/A</v>
      </c>
      <c r="S2538" s="77">
        <f ca="1">SUM(L$4:L2538)</f>
        <v>2.0942968194393936</v>
      </c>
      <c r="T2538" s="80">
        <f t="shared" ca="1" si="643"/>
        <v>1</v>
      </c>
      <c r="U2538" s="80" t="e">
        <f t="shared" ca="1" si="644"/>
        <v>#N/A</v>
      </c>
      <c r="V2538" s="2"/>
      <c r="W2538" s="2"/>
      <c r="X2538" s="2"/>
      <c r="Y2538" s="2"/>
      <c r="AB2538" s="6"/>
      <c r="AC2538" s="6"/>
    </row>
    <row r="2539" spans="1:29">
      <c r="A2539" s="74">
        <v>2.7395723444500901</v>
      </c>
      <c r="B2539" s="74">
        <v>31914</v>
      </c>
      <c r="C2539" s="35">
        <v>0</v>
      </c>
      <c r="D2539" s="35">
        <f t="shared" ca="1" si="634"/>
        <v>33</v>
      </c>
      <c r="E2539" s="35">
        <f t="shared" ca="1" si="635"/>
        <v>1.1903085264824986E-3</v>
      </c>
      <c r="F2539" s="35">
        <f ca="1">E2539*'Input Sheet'!$D$2/SUM(OFFSET($E$4,0,0,'Input Sheet'!$D$2))</f>
        <v>0.55515908415105819</v>
      </c>
      <c r="G2539" s="35" t="str">
        <f t="shared" si="636"/>
        <v/>
      </c>
      <c r="H2539" s="35" t="str">
        <f t="shared" si="637"/>
        <v/>
      </c>
      <c r="J2539" s="19">
        <v>2536</v>
      </c>
      <c r="K2539" s="30" t="str">
        <f t="shared" si="638"/>
        <v/>
      </c>
      <c r="L2539" s="77" t="str">
        <f t="shared" si="639"/>
        <v/>
      </c>
      <c r="M2539" s="27" t="str">
        <f t="shared" si="645"/>
        <v/>
      </c>
      <c r="N2539" s="22" t="str">
        <f t="shared" si="640"/>
        <v/>
      </c>
      <c r="O2539" s="28" t="str">
        <f t="shared" ca="1" si="641"/>
        <v/>
      </c>
      <c r="P2539" s="28" t="str">
        <f t="shared" ca="1" si="642"/>
        <v/>
      </c>
      <c r="Q2539" s="20" t="str">
        <f ca="1">IF(O2539="","",SUM($P$4:$P2539))</f>
        <v/>
      </c>
      <c r="R2539" s="28" t="e">
        <f t="shared" si="646"/>
        <v>#N/A</v>
      </c>
      <c r="S2539" s="77">
        <f ca="1">SUM(L$4:L2539)</f>
        <v>2.0942968194393936</v>
      </c>
      <c r="T2539" s="80">
        <f t="shared" ca="1" si="643"/>
        <v>1</v>
      </c>
      <c r="U2539" s="80" t="e">
        <f t="shared" ca="1" si="644"/>
        <v>#N/A</v>
      </c>
      <c r="V2539" s="2"/>
      <c r="W2539" s="2"/>
      <c r="X2539" s="2"/>
      <c r="Y2539" s="2"/>
      <c r="AB2539" s="6"/>
      <c r="AC2539" s="6"/>
    </row>
    <row r="2540" spans="1:29">
      <c r="A2540" s="74">
        <v>2.70156798505593</v>
      </c>
      <c r="B2540" s="74">
        <v>31915</v>
      </c>
      <c r="C2540" s="35">
        <v>1.47783251231527E-2</v>
      </c>
      <c r="D2540" s="35">
        <f t="shared" ca="1" si="634"/>
        <v>32</v>
      </c>
      <c r="E2540" s="35">
        <f t="shared" ca="1" si="635"/>
        <v>9.4891728684618783E-4</v>
      </c>
      <c r="F2540" s="35">
        <f ca="1">E2540*'Input Sheet'!$D$2/SUM(OFFSET($E$4,0,0,'Input Sheet'!$D$2))</f>
        <v>0.44257437477776673</v>
      </c>
      <c r="G2540" s="35">
        <f t="shared" si="636"/>
        <v>2.70156798505593</v>
      </c>
      <c r="H2540" s="35">
        <f t="shared" si="637"/>
        <v>2</v>
      </c>
      <c r="J2540" s="19">
        <v>2537</v>
      </c>
      <c r="K2540" s="30" t="str">
        <f t="shared" si="638"/>
        <v/>
      </c>
      <c r="L2540" s="77" t="str">
        <f t="shared" si="639"/>
        <v/>
      </c>
      <c r="M2540" s="27" t="str">
        <f t="shared" si="645"/>
        <v/>
      </c>
      <c r="N2540" s="22" t="str">
        <f t="shared" si="640"/>
        <v/>
      </c>
      <c r="O2540" s="28" t="str">
        <f t="shared" ca="1" si="641"/>
        <v/>
      </c>
      <c r="P2540" s="28" t="str">
        <f t="shared" ca="1" si="642"/>
        <v/>
      </c>
      <c r="Q2540" s="20" t="str">
        <f ca="1">IF(O2540="","",SUM($P$4:$P2540))</f>
        <v/>
      </c>
      <c r="R2540" s="28" t="e">
        <f t="shared" si="646"/>
        <v>#N/A</v>
      </c>
      <c r="S2540" s="77">
        <f ca="1">SUM(L$4:L2540)</f>
        <v>2.0942968194393936</v>
      </c>
      <c r="T2540" s="80">
        <f t="shared" ca="1" si="643"/>
        <v>1</v>
      </c>
      <c r="U2540" s="80" t="e">
        <f t="shared" ca="1" si="644"/>
        <v>#N/A</v>
      </c>
      <c r="V2540" s="2"/>
      <c r="W2540" s="2"/>
      <c r="X2540" s="2"/>
      <c r="Y2540" s="2"/>
      <c r="AB2540" s="6"/>
      <c r="AC2540" s="6"/>
    </row>
    <row r="2541" spans="1:29">
      <c r="A2541" s="74">
        <v>2.8068580295188199</v>
      </c>
      <c r="B2541" s="74">
        <v>31916</v>
      </c>
      <c r="C2541" s="35">
        <v>0</v>
      </c>
      <c r="D2541" s="35">
        <f t="shared" ca="1" si="634"/>
        <v>34</v>
      </c>
      <c r="E2541" s="35">
        <f t="shared" ca="1" si="635"/>
        <v>1.3846446124388249E-3</v>
      </c>
      <c r="F2541" s="35">
        <f ca="1">E2541*'Input Sheet'!$D$2/SUM(OFFSET($E$4,0,0,'Input Sheet'!$D$2))</f>
        <v>0.64579730197163909</v>
      </c>
      <c r="G2541" s="35" t="str">
        <f t="shared" si="636"/>
        <v/>
      </c>
      <c r="H2541" s="35" t="str">
        <f t="shared" si="637"/>
        <v/>
      </c>
      <c r="J2541" s="19">
        <v>2538</v>
      </c>
      <c r="K2541" s="30" t="str">
        <f t="shared" si="638"/>
        <v/>
      </c>
      <c r="L2541" s="77" t="str">
        <f t="shared" si="639"/>
        <v/>
      </c>
      <c r="M2541" s="27" t="str">
        <f t="shared" si="645"/>
        <v/>
      </c>
      <c r="N2541" s="22" t="str">
        <f t="shared" si="640"/>
        <v/>
      </c>
      <c r="O2541" s="28" t="str">
        <f t="shared" ca="1" si="641"/>
        <v/>
      </c>
      <c r="P2541" s="28" t="str">
        <f t="shared" ca="1" si="642"/>
        <v/>
      </c>
      <c r="Q2541" s="20" t="str">
        <f ca="1">IF(O2541="","",SUM($P$4:$P2541))</f>
        <v/>
      </c>
      <c r="R2541" s="28" t="e">
        <f t="shared" si="646"/>
        <v>#N/A</v>
      </c>
      <c r="S2541" s="77">
        <f ca="1">SUM(L$4:L2541)</f>
        <v>2.0942968194393936</v>
      </c>
      <c r="T2541" s="80">
        <f t="shared" ca="1" si="643"/>
        <v>1</v>
      </c>
      <c r="U2541" s="80" t="e">
        <f t="shared" ca="1" si="644"/>
        <v>#N/A</v>
      </c>
      <c r="V2541" s="2"/>
      <c r="W2541" s="2"/>
      <c r="X2541" s="2"/>
      <c r="Y2541" s="2"/>
      <c r="AB2541" s="6"/>
      <c r="AC2541" s="6"/>
    </row>
    <row r="2542" spans="1:29">
      <c r="A2542" s="74">
        <v>2.8135809885681899</v>
      </c>
      <c r="B2542" s="74">
        <v>31918</v>
      </c>
      <c r="C2542" s="35">
        <v>3.4313725490196102E-2</v>
      </c>
      <c r="D2542" s="35">
        <f t="shared" ca="1" si="634"/>
        <v>34</v>
      </c>
      <c r="E2542" s="35">
        <f t="shared" ca="1" si="635"/>
        <v>1.3846446124388249E-3</v>
      </c>
      <c r="F2542" s="35">
        <f ca="1">E2542*'Input Sheet'!$D$2/SUM(OFFSET($E$4,0,0,'Input Sheet'!$D$2))</f>
        <v>0.64579730197163909</v>
      </c>
      <c r="G2542" s="35">
        <f t="shared" si="636"/>
        <v>2.8135809885681899</v>
      </c>
      <c r="H2542" s="35">
        <f t="shared" si="637"/>
        <v>1</v>
      </c>
      <c r="J2542" s="19">
        <v>2539</v>
      </c>
      <c r="K2542" s="30" t="str">
        <f t="shared" si="638"/>
        <v/>
      </c>
      <c r="L2542" s="77" t="str">
        <f t="shared" si="639"/>
        <v/>
      </c>
      <c r="M2542" s="27" t="str">
        <f t="shared" si="645"/>
        <v/>
      </c>
      <c r="N2542" s="22" t="str">
        <f t="shared" si="640"/>
        <v/>
      </c>
      <c r="O2542" s="28" t="str">
        <f t="shared" ca="1" si="641"/>
        <v/>
      </c>
      <c r="P2542" s="28" t="str">
        <f t="shared" ca="1" si="642"/>
        <v/>
      </c>
      <c r="Q2542" s="20" t="str">
        <f ca="1">IF(O2542="","",SUM($P$4:$P2542))</f>
        <v/>
      </c>
      <c r="R2542" s="28" t="e">
        <f t="shared" si="646"/>
        <v>#N/A</v>
      </c>
      <c r="S2542" s="77">
        <f ca="1">SUM(L$4:L2542)</f>
        <v>2.0942968194393936</v>
      </c>
      <c r="T2542" s="80">
        <f t="shared" ca="1" si="643"/>
        <v>1</v>
      </c>
      <c r="U2542" s="80" t="e">
        <f t="shared" ca="1" si="644"/>
        <v>#N/A</v>
      </c>
      <c r="V2542" s="2"/>
      <c r="W2542" s="2"/>
      <c r="X2542" s="2"/>
      <c r="Y2542" s="2"/>
      <c r="AB2542" s="6"/>
      <c r="AC2542" s="6"/>
    </row>
    <row r="2543" spans="1:29">
      <c r="A2543" s="74">
        <v>2.5415792439465799</v>
      </c>
      <c r="B2543" s="74">
        <v>31920</v>
      </c>
      <c r="C2543" s="35">
        <v>4.5871559633027499E-3</v>
      </c>
      <c r="D2543" s="35">
        <f t="shared" ca="1" si="634"/>
        <v>29</v>
      </c>
      <c r="E2543" s="35">
        <f t="shared" ca="1" si="635"/>
        <v>1.0943159033790714E-3</v>
      </c>
      <c r="F2543" s="35">
        <f ca="1">E2543*'Input Sheet'!$D$2/SUM(OFFSET($E$4,0,0,'Input Sheet'!$D$2))</f>
        <v>0.51038819026790838</v>
      </c>
      <c r="G2543" s="35">
        <f t="shared" si="636"/>
        <v>2.5415792439465799</v>
      </c>
      <c r="H2543" s="35">
        <f t="shared" si="637"/>
        <v>3</v>
      </c>
      <c r="J2543" s="19">
        <v>2540</v>
      </c>
      <c r="K2543" s="30" t="str">
        <f t="shared" si="638"/>
        <v/>
      </c>
      <c r="L2543" s="77" t="str">
        <f t="shared" si="639"/>
        <v/>
      </c>
      <c r="M2543" s="27" t="str">
        <f t="shared" si="645"/>
        <v/>
      </c>
      <c r="N2543" s="22" t="str">
        <f t="shared" si="640"/>
        <v/>
      </c>
      <c r="O2543" s="28" t="str">
        <f t="shared" ca="1" si="641"/>
        <v/>
      </c>
      <c r="P2543" s="28" t="str">
        <f t="shared" ca="1" si="642"/>
        <v/>
      </c>
      <c r="Q2543" s="20" t="str">
        <f ca="1">IF(O2543="","",SUM($P$4:$P2543))</f>
        <v/>
      </c>
      <c r="R2543" s="28" t="e">
        <f t="shared" si="646"/>
        <v>#N/A</v>
      </c>
      <c r="S2543" s="77">
        <f ca="1">SUM(L$4:L2543)</f>
        <v>2.0942968194393936</v>
      </c>
      <c r="T2543" s="80">
        <f t="shared" ca="1" si="643"/>
        <v>1</v>
      </c>
      <c r="U2543" s="80" t="e">
        <f t="shared" ca="1" si="644"/>
        <v>#N/A</v>
      </c>
      <c r="V2543" s="2"/>
      <c r="W2543" s="2"/>
      <c r="X2543" s="2"/>
      <c r="Y2543" s="2"/>
      <c r="AB2543" s="6"/>
      <c r="AC2543" s="6"/>
    </row>
    <row r="2544" spans="1:29">
      <c r="A2544" s="74">
        <v>2.90902085421116</v>
      </c>
      <c r="B2544" s="74">
        <v>31922</v>
      </c>
      <c r="C2544" s="35">
        <v>0</v>
      </c>
      <c r="D2544" s="35">
        <f t="shared" ca="1" si="634"/>
        <v>36</v>
      </c>
      <c r="E2544" s="35">
        <f t="shared" ca="1" si="635"/>
        <v>1.6752490372716649E-3</v>
      </c>
      <c r="F2544" s="35">
        <f ca="1">E2544*'Input Sheet'!$D$2/SUM(OFFSET($E$4,0,0,'Input Sheet'!$D$2))</f>
        <v>0.78133500732371164</v>
      </c>
      <c r="G2544" s="35" t="str">
        <f t="shared" si="636"/>
        <v/>
      </c>
      <c r="H2544" s="35" t="str">
        <f t="shared" si="637"/>
        <v/>
      </c>
      <c r="J2544" s="19">
        <v>2541</v>
      </c>
      <c r="K2544" s="30" t="str">
        <f t="shared" si="638"/>
        <v/>
      </c>
      <c r="L2544" s="77" t="str">
        <f t="shared" si="639"/>
        <v/>
      </c>
      <c r="M2544" s="27" t="str">
        <f t="shared" si="645"/>
        <v/>
      </c>
      <c r="N2544" s="22" t="str">
        <f t="shared" si="640"/>
        <v/>
      </c>
      <c r="O2544" s="28" t="str">
        <f t="shared" ca="1" si="641"/>
        <v/>
      </c>
      <c r="P2544" s="28" t="str">
        <f t="shared" ca="1" si="642"/>
        <v/>
      </c>
      <c r="Q2544" s="20" t="str">
        <f ca="1">IF(O2544="","",SUM($P$4:$P2544))</f>
        <v/>
      </c>
      <c r="R2544" s="28" t="e">
        <f t="shared" si="646"/>
        <v>#N/A</v>
      </c>
      <c r="S2544" s="77">
        <f ca="1">SUM(L$4:L2544)</f>
        <v>2.0942968194393936</v>
      </c>
      <c r="T2544" s="80">
        <f t="shared" ca="1" si="643"/>
        <v>1</v>
      </c>
      <c r="U2544" s="80" t="e">
        <f t="shared" ca="1" si="644"/>
        <v>#N/A</v>
      </c>
      <c r="V2544" s="2"/>
      <c r="W2544" s="2"/>
      <c r="X2544" s="2"/>
      <c r="Y2544" s="2"/>
      <c r="AB2544" s="6"/>
      <c r="AC2544" s="6"/>
    </row>
    <row r="2545" spans="1:29">
      <c r="A2545" s="74">
        <v>2.6483600109809302</v>
      </c>
      <c r="B2545" s="74">
        <v>31925</v>
      </c>
      <c r="C2545" s="35">
        <v>0</v>
      </c>
      <c r="D2545" s="35">
        <f t="shared" ca="1" si="634"/>
        <v>31</v>
      </c>
      <c r="E2545" s="35">
        <f t="shared" ca="1" si="635"/>
        <v>1.2923349716095702E-3</v>
      </c>
      <c r="F2545" s="35">
        <f ca="1">E2545*'Input Sheet'!$D$2/SUM(OFFSET($E$4,0,0,'Input Sheet'!$D$2))</f>
        <v>0.60274414850686331</v>
      </c>
      <c r="G2545" s="35" t="str">
        <f t="shared" si="636"/>
        <v/>
      </c>
      <c r="H2545" s="35" t="str">
        <f t="shared" si="637"/>
        <v/>
      </c>
      <c r="J2545" s="19">
        <v>2542</v>
      </c>
      <c r="K2545" s="30" t="str">
        <f t="shared" si="638"/>
        <v/>
      </c>
      <c r="L2545" s="77" t="str">
        <f t="shared" si="639"/>
        <v/>
      </c>
      <c r="M2545" s="27" t="str">
        <f t="shared" si="645"/>
        <v/>
      </c>
      <c r="N2545" s="22" t="str">
        <f t="shared" si="640"/>
        <v/>
      </c>
      <c r="O2545" s="28" t="str">
        <f t="shared" ca="1" si="641"/>
        <v/>
      </c>
      <c r="P2545" s="28" t="str">
        <f t="shared" ca="1" si="642"/>
        <v/>
      </c>
      <c r="Q2545" s="20" t="str">
        <f ca="1">IF(O2545="","",SUM($P$4:$P2545))</f>
        <v/>
      </c>
      <c r="R2545" s="28" t="e">
        <f t="shared" si="646"/>
        <v>#N/A</v>
      </c>
      <c r="S2545" s="77">
        <f ca="1">SUM(L$4:L2545)</f>
        <v>2.0942968194393936</v>
      </c>
      <c r="T2545" s="80">
        <f t="shared" ca="1" si="643"/>
        <v>1</v>
      </c>
      <c r="U2545" s="80" t="e">
        <f t="shared" ca="1" si="644"/>
        <v>#N/A</v>
      </c>
      <c r="V2545" s="2"/>
      <c r="W2545" s="2"/>
      <c r="X2545" s="2"/>
      <c r="Y2545" s="2"/>
      <c r="AB2545" s="6"/>
      <c r="AC2545" s="6"/>
    </row>
    <row r="2546" spans="1:29">
      <c r="A2546" s="74">
        <v>2.7649229846498899</v>
      </c>
      <c r="B2546" s="74">
        <v>31927</v>
      </c>
      <c r="C2546" s="35">
        <v>0</v>
      </c>
      <c r="D2546" s="35">
        <f t="shared" ca="1" si="634"/>
        <v>33</v>
      </c>
      <c r="E2546" s="35">
        <f t="shared" ca="1" si="635"/>
        <v>1.1903085264824986E-3</v>
      </c>
      <c r="F2546" s="35">
        <f ca="1">E2546*'Input Sheet'!$D$2/SUM(OFFSET($E$4,0,0,'Input Sheet'!$D$2))</f>
        <v>0.55515908415105819</v>
      </c>
      <c r="G2546" s="35" t="str">
        <f t="shared" si="636"/>
        <v/>
      </c>
      <c r="H2546" s="35" t="str">
        <f t="shared" si="637"/>
        <v/>
      </c>
      <c r="J2546" s="19">
        <v>2543</v>
      </c>
      <c r="K2546" s="30" t="str">
        <f t="shared" si="638"/>
        <v/>
      </c>
      <c r="L2546" s="77" t="str">
        <f t="shared" si="639"/>
        <v/>
      </c>
      <c r="M2546" s="27" t="str">
        <f t="shared" si="645"/>
        <v/>
      </c>
      <c r="N2546" s="22" t="str">
        <f t="shared" si="640"/>
        <v/>
      </c>
      <c r="O2546" s="28" t="str">
        <f t="shared" ca="1" si="641"/>
        <v/>
      </c>
      <c r="P2546" s="28" t="str">
        <f t="shared" ca="1" si="642"/>
        <v/>
      </c>
      <c r="Q2546" s="20" t="str">
        <f ca="1">IF(O2546="","",SUM($P$4:$P2546))</f>
        <v/>
      </c>
      <c r="R2546" s="28" t="e">
        <f t="shared" si="646"/>
        <v>#N/A</v>
      </c>
      <c r="S2546" s="77">
        <f ca="1">SUM(L$4:L2546)</f>
        <v>2.0942968194393936</v>
      </c>
      <c r="T2546" s="80">
        <f t="shared" ca="1" si="643"/>
        <v>1</v>
      </c>
      <c r="U2546" s="80" t="e">
        <f t="shared" ca="1" si="644"/>
        <v>#N/A</v>
      </c>
      <c r="V2546" s="2"/>
      <c r="W2546" s="2"/>
      <c r="X2546" s="2"/>
      <c r="Y2546" s="2"/>
      <c r="AB2546" s="6"/>
      <c r="AC2546" s="6"/>
    </row>
    <row r="2547" spans="1:29">
      <c r="A2547" s="74">
        <v>2.7371926427047399</v>
      </c>
      <c r="B2547" s="74">
        <v>31928</v>
      </c>
      <c r="C2547" s="35">
        <v>2.4038461538461502E-2</v>
      </c>
      <c r="D2547" s="35">
        <f t="shared" ca="1" si="634"/>
        <v>33</v>
      </c>
      <c r="E2547" s="35">
        <f t="shared" ca="1" si="635"/>
        <v>1.1903085264824986E-3</v>
      </c>
      <c r="F2547" s="35">
        <f ca="1">E2547*'Input Sheet'!$D$2/SUM(OFFSET($E$4,0,0,'Input Sheet'!$D$2))</f>
        <v>0.55515908415105819</v>
      </c>
      <c r="G2547" s="35">
        <f t="shared" si="636"/>
        <v>2.7371926427047399</v>
      </c>
      <c r="H2547" s="35">
        <f t="shared" si="637"/>
        <v>1</v>
      </c>
      <c r="J2547" s="19">
        <v>2544</v>
      </c>
      <c r="K2547" s="30" t="str">
        <f t="shared" si="638"/>
        <v/>
      </c>
      <c r="L2547" s="77" t="str">
        <f t="shared" si="639"/>
        <v/>
      </c>
      <c r="M2547" s="27" t="str">
        <f t="shared" si="645"/>
        <v/>
      </c>
      <c r="N2547" s="22" t="str">
        <f t="shared" si="640"/>
        <v/>
      </c>
      <c r="O2547" s="28" t="str">
        <f t="shared" ca="1" si="641"/>
        <v/>
      </c>
      <c r="P2547" s="28" t="str">
        <f t="shared" ca="1" si="642"/>
        <v/>
      </c>
      <c r="Q2547" s="20" t="str">
        <f ca="1">IF(O2547="","",SUM($P$4:$P2547))</f>
        <v/>
      </c>
      <c r="R2547" s="28" t="e">
        <f t="shared" si="646"/>
        <v>#N/A</v>
      </c>
      <c r="S2547" s="77">
        <f ca="1">SUM(L$4:L2547)</f>
        <v>2.0942968194393936</v>
      </c>
      <c r="T2547" s="80">
        <f t="shared" ca="1" si="643"/>
        <v>1</v>
      </c>
      <c r="U2547" s="80" t="e">
        <f t="shared" ca="1" si="644"/>
        <v>#N/A</v>
      </c>
      <c r="V2547" s="2"/>
      <c r="W2547" s="2"/>
      <c r="X2547" s="2"/>
      <c r="Y2547" s="2"/>
      <c r="AB2547" s="6"/>
      <c r="AC2547" s="6"/>
    </row>
    <row r="2548" spans="1:29">
      <c r="A2548" s="74">
        <v>2.8234742291703001</v>
      </c>
      <c r="B2548" s="74">
        <v>31929</v>
      </c>
      <c r="C2548" s="35">
        <v>4.8076923076923097E-3</v>
      </c>
      <c r="D2548" s="35">
        <f t="shared" ca="1" si="634"/>
        <v>35</v>
      </c>
      <c r="E2548" s="35">
        <f t="shared" ca="1" si="635"/>
        <v>1.3846446124388249E-3</v>
      </c>
      <c r="F2548" s="35">
        <f ca="1">E2548*'Input Sheet'!$D$2/SUM(OFFSET($E$4,0,0,'Input Sheet'!$D$2))</f>
        <v>0.64579730197163909</v>
      </c>
      <c r="G2548" s="35">
        <f t="shared" si="636"/>
        <v>2.8234742291703001</v>
      </c>
      <c r="H2548" s="35">
        <f t="shared" si="637"/>
        <v>2</v>
      </c>
      <c r="J2548" s="19">
        <v>2545</v>
      </c>
      <c r="K2548" s="30" t="str">
        <f t="shared" si="638"/>
        <v/>
      </c>
      <c r="L2548" s="77" t="str">
        <f t="shared" si="639"/>
        <v/>
      </c>
      <c r="M2548" s="27" t="str">
        <f t="shared" si="645"/>
        <v/>
      </c>
      <c r="N2548" s="22" t="str">
        <f t="shared" si="640"/>
        <v/>
      </c>
      <c r="O2548" s="28" t="str">
        <f t="shared" ca="1" si="641"/>
        <v/>
      </c>
      <c r="P2548" s="28" t="str">
        <f t="shared" ca="1" si="642"/>
        <v/>
      </c>
      <c r="Q2548" s="20" t="str">
        <f ca="1">IF(O2548="","",SUM($P$4:$P2548))</f>
        <v/>
      </c>
      <c r="R2548" s="28" t="e">
        <f t="shared" si="646"/>
        <v>#N/A</v>
      </c>
      <c r="S2548" s="77">
        <f ca="1">SUM(L$4:L2548)</f>
        <v>2.0942968194393936</v>
      </c>
      <c r="T2548" s="80">
        <f t="shared" ca="1" si="643"/>
        <v>1</v>
      </c>
      <c r="U2548" s="80" t="e">
        <f t="shared" ca="1" si="644"/>
        <v>#N/A</v>
      </c>
      <c r="V2548" s="2"/>
      <c r="W2548" s="2"/>
      <c r="X2548" s="2"/>
      <c r="Y2548" s="2"/>
      <c r="AB2548" s="6"/>
      <c r="AC2548" s="6"/>
    </row>
    <row r="2549" spans="1:29">
      <c r="A2549" s="74">
        <v>2.6180480967120898</v>
      </c>
      <c r="B2549" s="74">
        <v>31930</v>
      </c>
      <c r="C2549" s="35">
        <v>3.4825870646766198E-2</v>
      </c>
      <c r="D2549" s="35">
        <f t="shared" ca="1" si="634"/>
        <v>30</v>
      </c>
      <c r="E2549" s="35">
        <f t="shared" ca="1" si="635"/>
        <v>1.2681791777477088E-3</v>
      </c>
      <c r="F2549" s="35">
        <f ca="1">E2549*'Input Sheet'!$D$2/SUM(OFFSET($E$4,0,0,'Input Sheet'!$D$2))</f>
        <v>0.59147790274037981</v>
      </c>
      <c r="G2549" s="35">
        <f t="shared" si="636"/>
        <v>2.6180480967120898</v>
      </c>
      <c r="H2549" s="35">
        <f t="shared" si="637"/>
        <v>2</v>
      </c>
      <c r="J2549" s="19">
        <v>2546</v>
      </c>
      <c r="K2549" s="30" t="str">
        <f t="shared" si="638"/>
        <v/>
      </c>
      <c r="L2549" s="77" t="str">
        <f t="shared" si="639"/>
        <v/>
      </c>
      <c r="M2549" s="27" t="str">
        <f t="shared" si="645"/>
        <v/>
      </c>
      <c r="N2549" s="22" t="str">
        <f t="shared" si="640"/>
        <v/>
      </c>
      <c r="O2549" s="28" t="str">
        <f t="shared" ca="1" si="641"/>
        <v/>
      </c>
      <c r="P2549" s="28" t="str">
        <f t="shared" ca="1" si="642"/>
        <v/>
      </c>
      <c r="Q2549" s="20" t="str">
        <f ca="1">IF(O2549="","",SUM($P$4:$P2549))</f>
        <v/>
      </c>
      <c r="R2549" s="28" t="e">
        <f t="shared" si="646"/>
        <v>#N/A</v>
      </c>
      <c r="S2549" s="77">
        <f ca="1">SUM(L$4:L2549)</f>
        <v>2.0942968194393936</v>
      </c>
      <c r="T2549" s="80">
        <f t="shared" ca="1" si="643"/>
        <v>1</v>
      </c>
      <c r="U2549" s="80" t="e">
        <f t="shared" ca="1" si="644"/>
        <v>#N/A</v>
      </c>
      <c r="V2549" s="2"/>
      <c r="W2549" s="2"/>
      <c r="X2549" s="2"/>
      <c r="Y2549" s="2"/>
      <c r="AB2549" s="6"/>
      <c r="AC2549" s="6"/>
    </row>
    <row r="2550" spans="1:29">
      <c r="A2550" s="74">
        <v>2.8836614351536198</v>
      </c>
      <c r="B2550" s="74">
        <v>31931</v>
      </c>
      <c r="C2550" s="35">
        <v>0</v>
      </c>
      <c r="D2550" s="35">
        <f t="shared" ca="1" si="634"/>
        <v>36</v>
      </c>
      <c r="E2550" s="35">
        <f t="shared" ca="1" si="635"/>
        <v>1.6752490372716649E-3</v>
      </c>
      <c r="F2550" s="35">
        <f ca="1">E2550*'Input Sheet'!$D$2/SUM(OFFSET($E$4,0,0,'Input Sheet'!$D$2))</f>
        <v>0.78133500732371164</v>
      </c>
      <c r="G2550" s="35" t="str">
        <f t="shared" si="636"/>
        <v/>
      </c>
      <c r="H2550" s="35" t="str">
        <f t="shared" si="637"/>
        <v/>
      </c>
      <c r="J2550" s="19">
        <v>2547</v>
      </c>
      <c r="K2550" s="30" t="str">
        <f t="shared" si="638"/>
        <v/>
      </c>
      <c r="L2550" s="77" t="str">
        <f t="shared" si="639"/>
        <v/>
      </c>
      <c r="M2550" s="27" t="str">
        <f t="shared" si="645"/>
        <v/>
      </c>
      <c r="N2550" s="22" t="str">
        <f t="shared" si="640"/>
        <v/>
      </c>
      <c r="O2550" s="28" t="str">
        <f t="shared" ca="1" si="641"/>
        <v/>
      </c>
      <c r="P2550" s="28" t="str">
        <f t="shared" ca="1" si="642"/>
        <v/>
      </c>
      <c r="Q2550" s="20" t="str">
        <f ca="1">IF(O2550="","",SUM($P$4:$P2550))</f>
        <v/>
      </c>
      <c r="R2550" s="28" t="e">
        <f t="shared" si="646"/>
        <v>#N/A</v>
      </c>
      <c r="S2550" s="77">
        <f ca="1">SUM(L$4:L2550)</f>
        <v>2.0942968194393936</v>
      </c>
      <c r="T2550" s="80">
        <f t="shared" ca="1" si="643"/>
        <v>1</v>
      </c>
      <c r="U2550" s="80" t="e">
        <f t="shared" ca="1" si="644"/>
        <v>#N/A</v>
      </c>
      <c r="V2550" s="2"/>
      <c r="W2550" s="2"/>
      <c r="X2550" s="2"/>
      <c r="Y2550" s="2"/>
      <c r="AB2550" s="6"/>
      <c r="AC2550" s="6"/>
    </row>
    <row r="2551" spans="1:29">
      <c r="A2551" s="74">
        <v>2.7693773260761398</v>
      </c>
      <c r="B2551" s="74">
        <v>31933</v>
      </c>
      <c r="C2551" s="35">
        <v>0</v>
      </c>
      <c r="D2551" s="35">
        <f t="shared" ca="1" si="634"/>
        <v>33</v>
      </c>
      <c r="E2551" s="35">
        <f t="shared" ca="1" si="635"/>
        <v>1.1903085264824986E-3</v>
      </c>
      <c r="F2551" s="35">
        <f ca="1">E2551*'Input Sheet'!$D$2/SUM(OFFSET($E$4,0,0,'Input Sheet'!$D$2))</f>
        <v>0.55515908415105819</v>
      </c>
      <c r="G2551" s="35" t="str">
        <f t="shared" si="636"/>
        <v/>
      </c>
      <c r="H2551" s="35" t="str">
        <f t="shared" si="637"/>
        <v/>
      </c>
      <c r="J2551" s="19">
        <v>2548</v>
      </c>
      <c r="K2551" s="30" t="str">
        <f t="shared" si="638"/>
        <v/>
      </c>
      <c r="L2551" s="77" t="str">
        <f t="shared" si="639"/>
        <v/>
      </c>
      <c r="M2551" s="27" t="str">
        <f t="shared" si="645"/>
        <v/>
      </c>
      <c r="N2551" s="22" t="str">
        <f t="shared" si="640"/>
        <v/>
      </c>
      <c r="O2551" s="28" t="str">
        <f t="shared" ca="1" si="641"/>
        <v/>
      </c>
      <c r="P2551" s="28" t="str">
        <f t="shared" ca="1" si="642"/>
        <v/>
      </c>
      <c r="Q2551" s="20" t="str">
        <f ca="1">IF(O2551="","",SUM($P$4:$P2551))</f>
        <v/>
      </c>
      <c r="R2551" s="28" t="e">
        <f t="shared" si="646"/>
        <v>#N/A</v>
      </c>
      <c r="S2551" s="77">
        <f ca="1">SUM(L$4:L2551)</f>
        <v>2.0942968194393936</v>
      </c>
      <c r="T2551" s="80">
        <f t="shared" ca="1" si="643"/>
        <v>1</v>
      </c>
      <c r="U2551" s="80" t="e">
        <f t="shared" ca="1" si="644"/>
        <v>#N/A</v>
      </c>
      <c r="V2551" s="2"/>
      <c r="W2551" s="2"/>
      <c r="X2551" s="2"/>
      <c r="Y2551" s="2"/>
      <c r="AB2551" s="6"/>
      <c r="AC2551" s="6"/>
    </row>
    <row r="2552" spans="1:29">
      <c r="A2552" s="74">
        <v>3.1928461151888401</v>
      </c>
      <c r="B2552" s="74">
        <v>31934</v>
      </c>
      <c r="C2552" s="35">
        <v>0</v>
      </c>
      <c r="D2552" s="35">
        <f t="shared" ca="1" si="634"/>
        <v>42</v>
      </c>
      <c r="E2552" s="35">
        <f t="shared" ca="1" si="635"/>
        <v>2.1538916193492835E-3</v>
      </c>
      <c r="F2552" s="35">
        <f ca="1">E2552*'Input Sheet'!$D$2/SUM(OFFSET($E$4,0,0,'Input Sheet'!$D$2))</f>
        <v>1.0045735808447722</v>
      </c>
      <c r="G2552" s="35" t="str">
        <f t="shared" si="636"/>
        <v/>
      </c>
      <c r="H2552" s="35" t="str">
        <f t="shared" si="637"/>
        <v/>
      </c>
      <c r="J2552" s="19">
        <v>2549</v>
      </c>
      <c r="K2552" s="30" t="str">
        <f t="shared" si="638"/>
        <v/>
      </c>
      <c r="L2552" s="77" t="str">
        <f t="shared" si="639"/>
        <v/>
      </c>
      <c r="M2552" s="27" t="str">
        <f t="shared" si="645"/>
        <v/>
      </c>
      <c r="N2552" s="22" t="str">
        <f t="shared" si="640"/>
        <v/>
      </c>
      <c r="O2552" s="28" t="str">
        <f t="shared" ca="1" si="641"/>
        <v/>
      </c>
      <c r="P2552" s="28" t="str">
        <f t="shared" ca="1" si="642"/>
        <v/>
      </c>
      <c r="Q2552" s="20" t="str">
        <f ca="1">IF(O2552="","",SUM($P$4:$P2552))</f>
        <v/>
      </c>
      <c r="R2552" s="28" t="e">
        <f t="shared" si="646"/>
        <v>#N/A</v>
      </c>
      <c r="S2552" s="77">
        <f ca="1">SUM(L$4:L2552)</f>
        <v>2.0942968194393936</v>
      </c>
      <c r="T2552" s="80">
        <f t="shared" ca="1" si="643"/>
        <v>1</v>
      </c>
      <c r="U2552" s="80" t="e">
        <f t="shared" ca="1" si="644"/>
        <v>#N/A</v>
      </c>
      <c r="V2552" s="2"/>
      <c r="W2552" s="2"/>
      <c r="X2552" s="2"/>
      <c r="Y2552" s="2"/>
      <c r="AB2552" s="6"/>
      <c r="AC2552" s="6"/>
    </row>
    <row r="2553" spans="1:29">
      <c r="A2553" s="74">
        <v>3.0927206446840998</v>
      </c>
      <c r="B2553" s="74">
        <v>31935</v>
      </c>
      <c r="C2553" s="35">
        <v>0</v>
      </c>
      <c r="D2553" s="35">
        <f t="shared" ca="1" si="634"/>
        <v>40</v>
      </c>
      <c r="E2553" s="35">
        <f t="shared" ca="1" si="635"/>
        <v>1.8092689602533982E-3</v>
      </c>
      <c r="F2553" s="35">
        <f ca="1">E2553*'Input Sheet'!$D$2/SUM(OFFSET($E$4,0,0,'Input Sheet'!$D$2))</f>
        <v>0.84384180790960861</v>
      </c>
      <c r="G2553" s="35" t="str">
        <f t="shared" si="636"/>
        <v/>
      </c>
      <c r="H2553" s="35" t="str">
        <f t="shared" si="637"/>
        <v/>
      </c>
      <c r="J2553" s="19">
        <v>2550</v>
      </c>
      <c r="K2553" s="30" t="str">
        <f t="shared" si="638"/>
        <v/>
      </c>
      <c r="L2553" s="77" t="str">
        <f t="shared" si="639"/>
        <v/>
      </c>
      <c r="M2553" s="27" t="str">
        <f t="shared" si="645"/>
        <v/>
      </c>
      <c r="N2553" s="22" t="str">
        <f t="shared" si="640"/>
        <v/>
      </c>
      <c r="O2553" s="28" t="str">
        <f t="shared" ca="1" si="641"/>
        <v/>
      </c>
      <c r="P2553" s="28" t="str">
        <f t="shared" ca="1" si="642"/>
        <v/>
      </c>
      <c r="Q2553" s="20" t="str">
        <f ca="1">IF(O2553="","",SUM($P$4:$P2553))</f>
        <v/>
      </c>
      <c r="R2553" s="28" t="e">
        <f t="shared" si="646"/>
        <v>#N/A</v>
      </c>
      <c r="S2553" s="77">
        <f ca="1">SUM(L$4:L2553)</f>
        <v>2.0942968194393936</v>
      </c>
      <c r="T2553" s="80">
        <f t="shared" ca="1" si="643"/>
        <v>1</v>
      </c>
      <c r="U2553" s="80" t="e">
        <f t="shared" ca="1" si="644"/>
        <v>#N/A</v>
      </c>
      <c r="V2553" s="2"/>
      <c r="W2553" s="2"/>
      <c r="X2553" s="2"/>
      <c r="Y2553" s="2"/>
      <c r="AB2553" s="6"/>
      <c r="AC2553" s="6"/>
    </row>
    <row r="2554" spans="1:29">
      <c r="A2554" s="74">
        <v>2.24303804868629</v>
      </c>
      <c r="B2554" s="74">
        <v>31936</v>
      </c>
      <c r="C2554" s="35">
        <v>0</v>
      </c>
      <c r="D2554" s="35">
        <f t="shared" ca="1" si="634"/>
        <v>23</v>
      </c>
      <c r="E2554" s="35">
        <f t="shared" ca="1" si="635"/>
        <v>6.587144272767226E-4</v>
      </c>
      <c r="F2554" s="35">
        <f ca="1">E2554*'Input Sheet'!$D$2/SUM(OFFSET($E$4,0,0,'Input Sheet'!$D$2))</f>
        <v>0.30722395919039147</v>
      </c>
      <c r="G2554" s="35" t="str">
        <f t="shared" si="636"/>
        <v/>
      </c>
      <c r="H2554" s="35" t="str">
        <f t="shared" si="637"/>
        <v/>
      </c>
      <c r="J2554" s="19">
        <v>2551</v>
      </c>
      <c r="K2554" s="30" t="str">
        <f t="shared" si="638"/>
        <v/>
      </c>
      <c r="L2554" s="77" t="str">
        <f t="shared" si="639"/>
        <v/>
      </c>
      <c r="M2554" s="27" t="str">
        <f t="shared" si="645"/>
        <v/>
      </c>
      <c r="N2554" s="22" t="str">
        <f t="shared" si="640"/>
        <v/>
      </c>
      <c r="O2554" s="28" t="str">
        <f t="shared" ca="1" si="641"/>
        <v/>
      </c>
      <c r="P2554" s="28" t="str">
        <f t="shared" ca="1" si="642"/>
        <v/>
      </c>
      <c r="Q2554" s="20" t="str">
        <f ca="1">IF(O2554="","",SUM($P$4:$P2554))</f>
        <v/>
      </c>
      <c r="R2554" s="28" t="e">
        <f t="shared" si="646"/>
        <v>#N/A</v>
      </c>
      <c r="S2554" s="77">
        <f ca="1">SUM(L$4:L2554)</f>
        <v>2.0942968194393936</v>
      </c>
      <c r="T2554" s="80">
        <f t="shared" ca="1" si="643"/>
        <v>1</v>
      </c>
      <c r="U2554" s="80" t="e">
        <f t="shared" ca="1" si="644"/>
        <v>#N/A</v>
      </c>
      <c r="V2554" s="2"/>
      <c r="W2554" s="2"/>
      <c r="X2554" s="2"/>
      <c r="Y2554" s="2"/>
      <c r="AB2554" s="6"/>
      <c r="AC2554" s="6"/>
    </row>
    <row r="2555" spans="1:29">
      <c r="A2555" s="74">
        <v>2.6354837468149102</v>
      </c>
      <c r="B2555" s="74">
        <v>31937</v>
      </c>
      <c r="C2555" s="35">
        <v>0</v>
      </c>
      <c r="D2555" s="35">
        <f t="shared" ca="1" si="634"/>
        <v>31</v>
      </c>
      <c r="E2555" s="35">
        <f t="shared" ca="1" si="635"/>
        <v>1.2923349716095702E-3</v>
      </c>
      <c r="F2555" s="35">
        <f ca="1">E2555*'Input Sheet'!$D$2/SUM(OFFSET($E$4,0,0,'Input Sheet'!$D$2))</f>
        <v>0.60274414850686331</v>
      </c>
      <c r="G2555" s="35" t="str">
        <f t="shared" si="636"/>
        <v/>
      </c>
      <c r="H2555" s="35" t="str">
        <f t="shared" si="637"/>
        <v/>
      </c>
      <c r="J2555" s="19">
        <v>2552</v>
      </c>
      <c r="K2555" s="30" t="str">
        <f t="shared" si="638"/>
        <v/>
      </c>
      <c r="L2555" s="77" t="str">
        <f t="shared" si="639"/>
        <v/>
      </c>
      <c r="M2555" s="27" t="str">
        <f t="shared" si="645"/>
        <v/>
      </c>
      <c r="N2555" s="22" t="str">
        <f t="shared" si="640"/>
        <v/>
      </c>
      <c r="O2555" s="28" t="str">
        <f t="shared" ca="1" si="641"/>
        <v/>
      </c>
      <c r="P2555" s="28" t="str">
        <f t="shared" ca="1" si="642"/>
        <v/>
      </c>
      <c r="Q2555" s="20" t="str">
        <f ca="1">IF(O2555="","",SUM($P$4:$P2555))</f>
        <v/>
      </c>
      <c r="R2555" s="28" t="e">
        <f t="shared" si="646"/>
        <v>#N/A</v>
      </c>
      <c r="S2555" s="77">
        <f ca="1">SUM(L$4:L2555)</f>
        <v>2.0942968194393936</v>
      </c>
      <c r="T2555" s="80">
        <f t="shared" ca="1" si="643"/>
        <v>1</v>
      </c>
      <c r="U2555" s="80" t="e">
        <f t="shared" ca="1" si="644"/>
        <v>#N/A</v>
      </c>
      <c r="V2555" s="2"/>
      <c r="W2555" s="2"/>
      <c r="X2555" s="2"/>
      <c r="Y2555" s="2"/>
      <c r="AB2555" s="6"/>
      <c r="AC2555" s="6"/>
    </row>
    <row r="2556" spans="1:29">
      <c r="A2556" s="74">
        <v>3.0318122713303701</v>
      </c>
      <c r="B2556" s="74">
        <v>31938</v>
      </c>
      <c r="C2556" s="35">
        <v>0</v>
      </c>
      <c r="D2556" s="35">
        <f t="shared" ca="1" si="634"/>
        <v>39</v>
      </c>
      <c r="E2556" s="35">
        <f t="shared" ca="1" si="635"/>
        <v>2.0559874548334071E-3</v>
      </c>
      <c r="F2556" s="35">
        <f ca="1">E2556*'Input Sheet'!$D$2/SUM(OFFSET($E$4,0,0,'Input Sheet'!$D$2))</f>
        <v>0.95891114535182798</v>
      </c>
      <c r="G2556" s="35" t="str">
        <f t="shared" si="636"/>
        <v/>
      </c>
      <c r="H2556" s="35" t="str">
        <f t="shared" si="637"/>
        <v/>
      </c>
      <c r="J2556" s="19">
        <v>2553</v>
      </c>
      <c r="K2556" s="30" t="str">
        <f t="shared" si="638"/>
        <v/>
      </c>
      <c r="L2556" s="77" t="str">
        <f t="shared" si="639"/>
        <v/>
      </c>
      <c r="M2556" s="27" t="str">
        <f t="shared" si="645"/>
        <v/>
      </c>
      <c r="N2556" s="22" t="str">
        <f t="shared" si="640"/>
        <v/>
      </c>
      <c r="O2556" s="28" t="str">
        <f t="shared" ca="1" si="641"/>
        <v/>
      </c>
      <c r="P2556" s="28" t="str">
        <f t="shared" ca="1" si="642"/>
        <v/>
      </c>
      <c r="Q2556" s="20" t="str">
        <f ca="1">IF(O2556="","",SUM($P$4:$P2556))</f>
        <v/>
      </c>
      <c r="R2556" s="28" t="e">
        <f t="shared" si="646"/>
        <v>#N/A</v>
      </c>
      <c r="S2556" s="77">
        <f ca="1">SUM(L$4:L2556)</f>
        <v>2.0942968194393936</v>
      </c>
      <c r="T2556" s="80">
        <f t="shared" ca="1" si="643"/>
        <v>1</v>
      </c>
      <c r="U2556" s="80" t="e">
        <f t="shared" ca="1" si="644"/>
        <v>#N/A</v>
      </c>
      <c r="V2556" s="2"/>
      <c r="W2556" s="2"/>
      <c r="X2556" s="2"/>
      <c r="Y2556" s="2"/>
      <c r="AB2556" s="6"/>
      <c r="AC2556" s="6"/>
    </row>
    <row r="2557" spans="1:29">
      <c r="A2557" s="74">
        <v>2.9324737646771499</v>
      </c>
      <c r="B2557" s="74">
        <v>31939</v>
      </c>
      <c r="C2557" s="35">
        <v>0</v>
      </c>
      <c r="D2557" s="35">
        <f t="shared" ca="1" si="634"/>
        <v>37</v>
      </c>
      <c r="E2557" s="35">
        <f t="shared" ca="1" si="635"/>
        <v>1.8337185407973631E-3</v>
      </c>
      <c r="F2557" s="35">
        <f ca="1">E2557*'Input Sheet'!$D$2/SUM(OFFSET($E$4,0,0,'Input Sheet'!$D$2))</f>
        <v>0.85524507558406282</v>
      </c>
      <c r="G2557" s="35" t="str">
        <f t="shared" si="636"/>
        <v/>
      </c>
      <c r="H2557" s="35" t="str">
        <f t="shared" si="637"/>
        <v/>
      </c>
      <c r="J2557" s="19">
        <v>2554</v>
      </c>
      <c r="K2557" s="30" t="str">
        <f t="shared" si="638"/>
        <v/>
      </c>
      <c r="L2557" s="77" t="str">
        <f t="shared" si="639"/>
        <v/>
      </c>
      <c r="M2557" s="27" t="str">
        <f t="shared" si="645"/>
        <v/>
      </c>
      <c r="N2557" s="22" t="str">
        <f t="shared" si="640"/>
        <v/>
      </c>
      <c r="O2557" s="28" t="str">
        <f t="shared" ca="1" si="641"/>
        <v/>
      </c>
      <c r="P2557" s="28" t="str">
        <f t="shared" ca="1" si="642"/>
        <v/>
      </c>
      <c r="Q2557" s="20" t="str">
        <f ca="1">IF(O2557="","",SUM($P$4:$P2557))</f>
        <v/>
      </c>
      <c r="R2557" s="28" t="e">
        <f t="shared" si="646"/>
        <v>#N/A</v>
      </c>
      <c r="S2557" s="77">
        <f ca="1">SUM(L$4:L2557)</f>
        <v>2.0942968194393936</v>
      </c>
      <c r="T2557" s="80">
        <f t="shared" ca="1" si="643"/>
        <v>1</v>
      </c>
      <c r="U2557" s="80" t="e">
        <f t="shared" ca="1" si="644"/>
        <v>#N/A</v>
      </c>
      <c r="V2557" s="2"/>
      <c r="W2557" s="2"/>
      <c r="X2557" s="2"/>
      <c r="Y2557" s="2"/>
      <c r="AB2557" s="6"/>
      <c r="AC2557" s="6"/>
    </row>
    <row r="2558" spans="1:29">
      <c r="A2558" s="74">
        <v>3.2964457942064</v>
      </c>
      <c r="B2558" s="74">
        <v>31940</v>
      </c>
      <c r="C2558" s="35">
        <v>0</v>
      </c>
      <c r="D2558" s="35">
        <f t="shared" ca="1" si="634"/>
        <v>44</v>
      </c>
      <c r="E2558" s="35">
        <f t="shared" ca="1" si="635"/>
        <v>4.3772636135162857E-3</v>
      </c>
      <c r="F2558" s="35">
        <f ca="1">E2558*'Input Sheet'!$D$2/SUM(OFFSET($E$4,0,0,'Input Sheet'!$D$2))</f>
        <v>2.0415527610716335</v>
      </c>
      <c r="G2558" s="35" t="str">
        <f t="shared" si="636"/>
        <v/>
      </c>
      <c r="H2558" s="35" t="str">
        <f t="shared" si="637"/>
        <v/>
      </c>
      <c r="J2558" s="19">
        <v>2555</v>
      </c>
      <c r="K2558" s="30" t="str">
        <f t="shared" si="638"/>
        <v/>
      </c>
      <c r="L2558" s="77" t="str">
        <f t="shared" si="639"/>
        <v/>
      </c>
      <c r="M2558" s="27" t="str">
        <f t="shared" si="645"/>
        <v/>
      </c>
      <c r="N2558" s="22" t="str">
        <f t="shared" si="640"/>
        <v/>
      </c>
      <c r="O2558" s="28" t="str">
        <f t="shared" ca="1" si="641"/>
        <v/>
      </c>
      <c r="P2558" s="28" t="str">
        <f t="shared" ca="1" si="642"/>
        <v/>
      </c>
      <c r="Q2558" s="20" t="str">
        <f ca="1">IF(O2558="","",SUM($P$4:$P2558))</f>
        <v/>
      </c>
      <c r="R2558" s="28" t="e">
        <f t="shared" si="646"/>
        <v>#N/A</v>
      </c>
      <c r="S2558" s="77">
        <f ca="1">SUM(L$4:L2558)</f>
        <v>2.0942968194393936</v>
      </c>
      <c r="T2558" s="80">
        <f t="shared" ca="1" si="643"/>
        <v>1</v>
      </c>
      <c r="U2558" s="80" t="e">
        <f t="shared" ca="1" si="644"/>
        <v>#N/A</v>
      </c>
      <c r="V2558" s="2"/>
      <c r="W2558" s="2"/>
      <c r="X2558" s="2"/>
      <c r="Y2558" s="2"/>
      <c r="AB2558" s="6"/>
      <c r="AC2558" s="6"/>
    </row>
    <row r="2559" spans="1:29">
      <c r="A2559" s="74">
        <v>2.5158738437116801</v>
      </c>
      <c r="B2559" s="74">
        <v>31942</v>
      </c>
      <c r="C2559" s="35">
        <v>0</v>
      </c>
      <c r="D2559" s="35">
        <f t="shared" ca="1" si="634"/>
        <v>28</v>
      </c>
      <c r="E2559" s="35">
        <f t="shared" ca="1" si="635"/>
        <v>1.1799580175565639E-3</v>
      </c>
      <c r="F2559" s="35">
        <f ca="1">E2559*'Input Sheet'!$D$2/SUM(OFFSET($E$4,0,0,'Input Sheet'!$D$2))</f>
        <v>0.55033161385409246</v>
      </c>
      <c r="G2559" s="35" t="str">
        <f t="shared" si="636"/>
        <v/>
      </c>
      <c r="H2559" s="35" t="str">
        <f t="shared" si="637"/>
        <v/>
      </c>
      <c r="J2559" s="19">
        <v>2556</v>
      </c>
      <c r="K2559" s="30" t="str">
        <f t="shared" si="638"/>
        <v/>
      </c>
      <c r="L2559" s="77" t="str">
        <f t="shared" si="639"/>
        <v/>
      </c>
      <c r="M2559" s="27" t="str">
        <f t="shared" si="645"/>
        <v/>
      </c>
      <c r="N2559" s="22" t="str">
        <f t="shared" si="640"/>
        <v/>
      </c>
      <c r="O2559" s="28" t="str">
        <f t="shared" ca="1" si="641"/>
        <v/>
      </c>
      <c r="P2559" s="28" t="str">
        <f t="shared" ca="1" si="642"/>
        <v/>
      </c>
      <c r="Q2559" s="20" t="str">
        <f ca="1">IF(O2559="","",SUM($P$4:$P2559))</f>
        <v/>
      </c>
      <c r="R2559" s="28" t="e">
        <f t="shared" si="646"/>
        <v>#N/A</v>
      </c>
      <c r="S2559" s="77">
        <f ca="1">SUM(L$4:L2559)</f>
        <v>2.0942968194393936</v>
      </c>
      <c r="T2559" s="80">
        <f t="shared" ca="1" si="643"/>
        <v>1</v>
      </c>
      <c r="U2559" s="80" t="e">
        <f t="shared" ca="1" si="644"/>
        <v>#N/A</v>
      </c>
      <c r="V2559" s="2"/>
      <c r="W2559" s="2"/>
      <c r="X2559" s="2"/>
      <c r="Y2559" s="2"/>
      <c r="AB2559" s="6"/>
      <c r="AC2559" s="6"/>
    </row>
    <row r="2560" spans="1:29">
      <c r="A2560" s="74">
        <v>3.18752072083646</v>
      </c>
      <c r="B2560" s="74">
        <v>31944</v>
      </c>
      <c r="C2560" s="35">
        <v>0</v>
      </c>
      <c r="D2560" s="35">
        <f t="shared" ca="1" si="634"/>
        <v>42</v>
      </c>
      <c r="E2560" s="35">
        <f t="shared" ca="1" si="635"/>
        <v>2.1538916193492835E-3</v>
      </c>
      <c r="F2560" s="35">
        <f ca="1">E2560*'Input Sheet'!$D$2/SUM(OFFSET($E$4,0,0,'Input Sheet'!$D$2))</f>
        <v>1.0045735808447722</v>
      </c>
      <c r="G2560" s="35" t="str">
        <f t="shared" si="636"/>
        <v/>
      </c>
      <c r="H2560" s="35" t="str">
        <f t="shared" si="637"/>
        <v/>
      </c>
      <c r="J2560" s="19">
        <v>2557</v>
      </c>
      <c r="K2560" s="30" t="str">
        <f t="shared" si="638"/>
        <v/>
      </c>
      <c r="L2560" s="77" t="str">
        <f t="shared" si="639"/>
        <v/>
      </c>
      <c r="M2560" s="27" t="str">
        <f t="shared" si="645"/>
        <v/>
      </c>
      <c r="N2560" s="22" t="str">
        <f t="shared" si="640"/>
        <v/>
      </c>
      <c r="O2560" s="28" t="str">
        <f t="shared" ca="1" si="641"/>
        <v/>
      </c>
      <c r="P2560" s="28" t="str">
        <f t="shared" ca="1" si="642"/>
        <v/>
      </c>
      <c r="Q2560" s="20" t="str">
        <f ca="1">IF(O2560="","",SUM($P$4:$P2560))</f>
        <v/>
      </c>
      <c r="R2560" s="28" t="e">
        <f t="shared" si="646"/>
        <v>#N/A</v>
      </c>
      <c r="S2560" s="77">
        <f ca="1">SUM(L$4:L2560)</f>
        <v>2.0942968194393936</v>
      </c>
      <c r="T2560" s="80">
        <f t="shared" ca="1" si="643"/>
        <v>1</v>
      </c>
      <c r="U2560" s="80" t="e">
        <f t="shared" ca="1" si="644"/>
        <v>#N/A</v>
      </c>
      <c r="V2560" s="2"/>
      <c r="W2560" s="2"/>
      <c r="X2560" s="2"/>
      <c r="Y2560" s="2"/>
      <c r="AB2560" s="6"/>
      <c r="AC2560" s="6"/>
    </row>
    <row r="2561" spans="1:29">
      <c r="A2561" s="74">
        <v>2.2227164711475802</v>
      </c>
      <c r="B2561" s="74">
        <v>32232</v>
      </c>
      <c r="C2561" s="35">
        <v>0</v>
      </c>
      <c r="D2561" s="35">
        <f t="shared" ca="1" si="634"/>
        <v>22</v>
      </c>
      <c r="E2561" s="35">
        <f t="shared" ca="1" si="635"/>
        <v>6.717582773218062E-4</v>
      </c>
      <c r="F2561" s="35">
        <f ca="1">E2561*'Input Sheet'!$D$2/SUM(OFFSET($E$4,0,0,'Input Sheet'!$D$2))</f>
        <v>0.31330760194663687</v>
      </c>
      <c r="G2561" s="35" t="str">
        <f t="shared" si="636"/>
        <v/>
      </c>
      <c r="H2561" s="35" t="str">
        <f t="shared" si="637"/>
        <v/>
      </c>
      <c r="J2561" s="19">
        <v>2558</v>
      </c>
      <c r="K2561" s="30" t="str">
        <f t="shared" si="638"/>
        <v/>
      </c>
      <c r="L2561" s="77" t="str">
        <f t="shared" si="639"/>
        <v/>
      </c>
      <c r="M2561" s="27" t="str">
        <f t="shared" si="645"/>
        <v/>
      </c>
      <c r="N2561" s="22" t="str">
        <f t="shared" si="640"/>
        <v/>
      </c>
      <c r="O2561" s="28" t="str">
        <f t="shared" ca="1" si="641"/>
        <v/>
      </c>
      <c r="P2561" s="28" t="str">
        <f t="shared" ca="1" si="642"/>
        <v/>
      </c>
      <c r="Q2561" s="20" t="str">
        <f ca="1">IF(O2561="","",SUM($P$4:$P2561))</f>
        <v/>
      </c>
      <c r="R2561" s="28" t="e">
        <f t="shared" si="646"/>
        <v>#N/A</v>
      </c>
      <c r="S2561" s="77">
        <f ca="1">SUM(L$4:L2561)</f>
        <v>2.0942968194393936</v>
      </c>
      <c r="T2561" s="80">
        <f t="shared" ca="1" si="643"/>
        <v>1</v>
      </c>
      <c r="U2561" s="80" t="e">
        <f t="shared" ca="1" si="644"/>
        <v>#N/A</v>
      </c>
      <c r="V2561" s="2"/>
      <c r="W2561" s="2"/>
      <c r="X2561" s="2"/>
      <c r="Y2561" s="2"/>
      <c r="AB2561" s="6"/>
      <c r="AC2561" s="6"/>
    </row>
    <row r="2562" spans="1:29">
      <c r="A2562" s="74">
        <v>2.53147891704225</v>
      </c>
      <c r="B2562" s="74">
        <v>33848</v>
      </c>
      <c r="C2562" s="35">
        <v>0</v>
      </c>
      <c r="D2562" s="35">
        <f t="shared" ca="1" si="634"/>
        <v>29</v>
      </c>
      <c r="E2562" s="35">
        <f t="shared" ca="1" si="635"/>
        <v>1.0943159033790714E-3</v>
      </c>
      <c r="F2562" s="35">
        <f ca="1">E2562*'Input Sheet'!$D$2/SUM(OFFSET($E$4,0,0,'Input Sheet'!$D$2))</f>
        <v>0.51038819026790838</v>
      </c>
      <c r="G2562" s="35" t="str">
        <f t="shared" si="636"/>
        <v/>
      </c>
      <c r="H2562" s="35" t="str">
        <f t="shared" si="637"/>
        <v/>
      </c>
      <c r="J2562" s="19">
        <v>2559</v>
      </c>
      <c r="K2562" s="30" t="str">
        <f t="shared" si="638"/>
        <v/>
      </c>
      <c r="L2562" s="77" t="str">
        <f t="shared" si="639"/>
        <v/>
      </c>
      <c r="M2562" s="27" t="str">
        <f t="shared" si="645"/>
        <v/>
      </c>
      <c r="N2562" s="22" t="str">
        <f t="shared" si="640"/>
        <v/>
      </c>
      <c r="O2562" s="28" t="str">
        <f t="shared" ca="1" si="641"/>
        <v/>
      </c>
      <c r="P2562" s="28" t="str">
        <f t="shared" ca="1" si="642"/>
        <v/>
      </c>
      <c r="Q2562" s="20" t="str">
        <f ca="1">IF(O2562="","",SUM($P$4:$P2562))</f>
        <v/>
      </c>
      <c r="R2562" s="28" t="e">
        <f t="shared" si="646"/>
        <v>#N/A</v>
      </c>
      <c r="S2562" s="77">
        <f ca="1">SUM(L$4:L2562)</f>
        <v>2.0942968194393936</v>
      </c>
      <c r="T2562" s="80">
        <f t="shared" ca="1" si="643"/>
        <v>1</v>
      </c>
      <c r="U2562" s="80" t="e">
        <f t="shared" ca="1" si="644"/>
        <v>#N/A</v>
      </c>
      <c r="V2562" s="2"/>
      <c r="W2562" s="2"/>
      <c r="X2562" s="2"/>
      <c r="Y2562" s="2"/>
      <c r="AB2562" s="6"/>
      <c r="AC2562" s="6"/>
    </row>
    <row r="2563" spans="1:29">
      <c r="A2563" s="74">
        <v>2.2380461031287999</v>
      </c>
      <c r="B2563" s="74">
        <v>33852</v>
      </c>
      <c r="C2563" s="35">
        <v>0</v>
      </c>
      <c r="D2563" s="35">
        <f t="shared" ref="D2563:D2626" ca="1" si="647">IF($A2563=OFFSET($AC$4,NumBins,0), NumBins, INDEX(OFFSET($AB$4,0,0,NumBins+2,2),MATCH($A2563,OFFSET($AC$4,0,0,NumBins+2,1),1)+1,1))</f>
        <v>22</v>
      </c>
      <c r="E2563" s="35">
        <f t="shared" ref="E2563:E2626" ca="1" si="648">INDEX(OFFSET($AB$4,0,0,NumBins+1,5),MATCH($D2563,OFFSET( $AB$4,0,0,NumBins+1,1),0),5)</f>
        <v>6.717582773218062E-4</v>
      </c>
      <c r="F2563" s="35">
        <f ca="1">E2563*'Input Sheet'!$D$2/SUM(OFFSET($E$4,0,0,'Input Sheet'!$D$2))</f>
        <v>0.31330760194663687</v>
      </c>
      <c r="G2563" s="35" t="str">
        <f t="shared" si="636"/>
        <v/>
      </c>
      <c r="H2563" s="35" t="str">
        <f t="shared" si="637"/>
        <v/>
      </c>
      <c r="J2563" s="19">
        <v>2560</v>
      </c>
      <c r="K2563" s="30" t="str">
        <f t="shared" si="638"/>
        <v/>
      </c>
      <c r="L2563" s="77" t="str">
        <f t="shared" si="639"/>
        <v/>
      </c>
      <c r="M2563" s="27" t="str">
        <f t="shared" si="645"/>
        <v/>
      </c>
      <c r="N2563" s="22" t="str">
        <f t="shared" si="640"/>
        <v/>
      </c>
      <c r="O2563" s="28" t="str">
        <f t="shared" ca="1" si="641"/>
        <v/>
      </c>
      <c r="P2563" s="28" t="str">
        <f t="shared" ca="1" si="642"/>
        <v/>
      </c>
      <c r="Q2563" s="20" t="str">
        <f ca="1">IF(O2563="","",SUM($P$4:$P2563))</f>
        <v/>
      </c>
      <c r="R2563" s="28" t="e">
        <f t="shared" si="646"/>
        <v>#N/A</v>
      </c>
      <c r="S2563" s="77">
        <f ca="1">SUM(L$4:L2563)</f>
        <v>2.0942968194393936</v>
      </c>
      <c r="T2563" s="80">
        <f t="shared" ca="1" si="643"/>
        <v>1</v>
      </c>
      <c r="U2563" s="80" t="e">
        <f t="shared" ca="1" si="644"/>
        <v>#N/A</v>
      </c>
      <c r="V2563" s="2"/>
      <c r="W2563" s="2"/>
      <c r="X2563" s="2"/>
      <c r="Y2563" s="2"/>
      <c r="AB2563" s="6"/>
      <c r="AC2563" s="6"/>
    </row>
    <row r="2564" spans="1:29">
      <c r="A2564" s="74">
        <v>2.0863598306747502</v>
      </c>
      <c r="B2564" s="74">
        <v>33863</v>
      </c>
      <c r="C2564" s="35">
        <v>0</v>
      </c>
      <c r="D2564" s="35">
        <f t="shared" ca="1" si="647"/>
        <v>19</v>
      </c>
      <c r="E2564" s="35">
        <f t="shared" ca="1" si="648"/>
        <v>1.0051494223629991E-3</v>
      </c>
      <c r="F2564" s="35">
        <f ca="1">E2564*'Input Sheet'!$D$2/SUM(OFFSET($E$4,0,0,'Input Sheet'!$D$2))</f>
        <v>0.46880100439422701</v>
      </c>
      <c r="G2564" s="35" t="str">
        <f t="shared" ref="G2564:G2627" si="649">IF(C2564=0,"",$A2564)</f>
        <v/>
      </c>
      <c r="H2564" s="35" t="str">
        <f t="shared" ref="H2564:H2627" si="650">IF(G2564="", "", COUNTIF($G$4:$G$3738,G2564))</f>
        <v/>
      </c>
      <c r="J2564" s="19">
        <v>2561</v>
      </c>
      <c r="K2564" s="30" t="str">
        <f t="shared" ref="K2564:K2627" si="651">IF(ISERR(SMALL($G$4:$G$3738,$J2564)),"",SMALL($G$4:$G$3738,$J2564))</f>
        <v/>
      </c>
      <c r="L2564" s="77" t="str">
        <f t="shared" ref="L2564:L2627" si="652">IF($K2564="", "", IFERROR(INDEX($A$4:$H$3738,MATCH($K2564,$G$4:$G$3738,0),5),""))</f>
        <v/>
      </c>
      <c r="M2564" s="27" t="str">
        <f t="shared" si="645"/>
        <v/>
      </c>
      <c r="N2564" s="22" t="str">
        <f t="shared" ref="N2564:N2627" si="653">IF(ISERR(SMALL($M$4:$M$3738,$J2564)),"",SMALL($M$4:$M$3738,$J2564))</f>
        <v/>
      </c>
      <c r="O2564" s="28" t="str">
        <f t="shared" ref="O2564:O2627" ca="1" si="654">IFERROR(INDEX($A$4:$H$3738,MATCH($N2564,$G$4:$G$3738,0),5)*INDEX($A$4:$H$3738,MATCH($N2564,$G$4:$G$3738,0),8),"")</f>
        <v/>
      </c>
      <c r="P2564" s="28" t="str">
        <f t="shared" ca="1" si="642"/>
        <v/>
      </c>
      <c r="Q2564" s="20" t="str">
        <f ca="1">IF(O2564="","",SUM($P$4:$P2564))</f>
        <v/>
      </c>
      <c r="R2564" s="28" t="e">
        <f t="shared" si="646"/>
        <v>#N/A</v>
      </c>
      <c r="S2564" s="77">
        <f ca="1">SUM(L$4:L2564)</f>
        <v>2.0942968194393936</v>
      </c>
      <c r="T2564" s="80">
        <f t="shared" ca="1" si="643"/>
        <v>1</v>
      </c>
      <c r="U2564" s="80" t="e">
        <f t="shared" ca="1" si="644"/>
        <v>#N/A</v>
      </c>
      <c r="V2564" s="2"/>
      <c r="W2564" s="2"/>
      <c r="X2564" s="2"/>
      <c r="Y2564" s="2"/>
      <c r="AB2564" s="6"/>
      <c r="AC2564" s="6"/>
    </row>
    <row r="2565" spans="1:29">
      <c r="A2565" s="74">
        <v>1.86923171973098</v>
      </c>
      <c r="B2565" s="74">
        <v>33909</v>
      </c>
      <c r="C2565" s="35">
        <v>0</v>
      </c>
      <c r="D2565" s="35">
        <f t="shared" ca="1" si="647"/>
        <v>15</v>
      </c>
      <c r="E2565" s="35">
        <f t="shared" ca="1" si="648"/>
        <v>2.1202370627969509E-3</v>
      </c>
      <c r="F2565" s="35">
        <f ca="1">E2565*'Input Sheet'!$D$2/SUM(OFFSET($E$4,0,0,'Input Sheet'!$D$2))</f>
        <v>0.98887711864407257</v>
      </c>
      <c r="G2565" s="35" t="str">
        <f t="shared" si="649"/>
        <v/>
      </c>
      <c r="H2565" s="35" t="str">
        <f t="shared" si="650"/>
        <v/>
      </c>
      <c r="J2565" s="19">
        <v>2562</v>
      </c>
      <c r="K2565" s="30" t="str">
        <f t="shared" si="651"/>
        <v/>
      </c>
      <c r="L2565" s="77" t="str">
        <f t="shared" si="652"/>
        <v/>
      </c>
      <c r="M2565" s="27" t="str">
        <f t="shared" si="645"/>
        <v/>
      </c>
      <c r="N2565" s="22" t="str">
        <f t="shared" si="653"/>
        <v/>
      </c>
      <c r="O2565" s="28" t="str">
        <f t="shared" ca="1" si="654"/>
        <v/>
      </c>
      <c r="P2565" s="28" t="str">
        <f t="shared" ref="P2565:P2628" ca="1" si="655">IF($O2565="","", $O2565*$W$6/$W$3)</f>
        <v/>
      </c>
      <c r="Q2565" s="20" t="str">
        <f ca="1">IF(O2565="","",SUM($P$4:$P2565))</f>
        <v/>
      </c>
      <c r="R2565" s="28" t="e">
        <f t="shared" si="646"/>
        <v>#N/A</v>
      </c>
      <c r="S2565" s="77">
        <f ca="1">SUM(L$4:L2565)</f>
        <v>2.0942968194393936</v>
      </c>
      <c r="T2565" s="80">
        <f t="shared" ref="T2565:T2628" ca="1" si="656">S2565/$T$1</f>
        <v>1</v>
      </c>
      <c r="U2565" s="80" t="e">
        <f t="shared" ref="U2565:U2628" ca="1" si="657">IF(Q2565="",NA(),Q2565/$W$6)</f>
        <v>#N/A</v>
      </c>
      <c r="V2565" s="2"/>
      <c r="W2565" s="2"/>
      <c r="X2565" s="2"/>
      <c r="Y2565" s="2"/>
      <c r="AB2565" s="6"/>
      <c r="AC2565" s="6"/>
    </row>
    <row r="2566" spans="1:29">
      <c r="A2566" s="74">
        <v>2.7781512503836399</v>
      </c>
      <c r="B2566" s="74">
        <v>34068</v>
      </c>
      <c r="C2566" s="35">
        <v>8.6734693877551006E-2</v>
      </c>
      <c r="D2566" s="35">
        <f t="shared" ca="1" si="647"/>
        <v>34</v>
      </c>
      <c r="E2566" s="35">
        <f t="shared" ca="1" si="648"/>
        <v>1.3846446124388249E-3</v>
      </c>
      <c r="F2566" s="35">
        <f ca="1">E2566*'Input Sheet'!$D$2/SUM(OFFSET($E$4,0,0,'Input Sheet'!$D$2))</f>
        <v>0.64579730197163909</v>
      </c>
      <c r="G2566" s="35">
        <f t="shared" si="649"/>
        <v>2.7781512503836399</v>
      </c>
      <c r="H2566" s="35">
        <f t="shared" si="650"/>
        <v>2</v>
      </c>
      <c r="J2566" s="19">
        <v>2563</v>
      </c>
      <c r="K2566" s="30" t="str">
        <f t="shared" si="651"/>
        <v/>
      </c>
      <c r="L2566" s="77" t="str">
        <f t="shared" si="652"/>
        <v/>
      </c>
      <c r="M2566" s="27" t="str">
        <f t="shared" ref="M2566:M2629" si="658">IF($K2566=$K2565,"", $K2566)</f>
        <v/>
      </c>
      <c r="N2566" s="22" t="str">
        <f t="shared" si="653"/>
        <v/>
      </c>
      <c r="O2566" s="28" t="str">
        <f t="shared" ca="1" si="654"/>
        <v/>
      </c>
      <c r="P2566" s="28" t="str">
        <f t="shared" ca="1" si="655"/>
        <v/>
      </c>
      <c r="Q2566" s="20" t="str">
        <f ca="1">IF(O2566="","",SUM($P$4:$P2566))</f>
        <v/>
      </c>
      <c r="R2566" s="28" t="e">
        <f t="shared" si="646"/>
        <v>#N/A</v>
      </c>
      <c r="S2566" s="77">
        <f ca="1">SUM(L$4:L2566)</f>
        <v>2.0942968194393936</v>
      </c>
      <c r="T2566" s="80">
        <f t="shared" ca="1" si="656"/>
        <v>1</v>
      </c>
      <c r="U2566" s="80" t="e">
        <f t="shared" ca="1" si="657"/>
        <v>#N/A</v>
      </c>
      <c r="V2566" s="2"/>
      <c r="W2566" s="2"/>
      <c r="X2566" s="2"/>
      <c r="Y2566" s="2"/>
      <c r="AB2566" s="6"/>
      <c r="AC2566" s="6"/>
    </row>
    <row r="2567" spans="1:29">
      <c r="A2567" s="74">
        <v>2.6720978579357202</v>
      </c>
      <c r="B2567" s="74">
        <v>34764</v>
      </c>
      <c r="C2567" s="35">
        <v>0</v>
      </c>
      <c r="D2567" s="35">
        <f t="shared" ca="1" si="647"/>
        <v>31</v>
      </c>
      <c r="E2567" s="35">
        <f t="shared" ca="1" si="648"/>
        <v>1.2923349716095702E-3</v>
      </c>
      <c r="F2567" s="35">
        <f ca="1">E2567*'Input Sheet'!$D$2/SUM(OFFSET($E$4,0,0,'Input Sheet'!$D$2))</f>
        <v>0.60274414850686331</v>
      </c>
      <c r="G2567" s="35" t="str">
        <f t="shared" si="649"/>
        <v/>
      </c>
      <c r="H2567" s="35" t="str">
        <f t="shared" si="650"/>
        <v/>
      </c>
      <c r="J2567" s="19">
        <v>2564</v>
      </c>
      <c r="K2567" s="30" t="str">
        <f t="shared" si="651"/>
        <v/>
      </c>
      <c r="L2567" s="77" t="str">
        <f t="shared" si="652"/>
        <v/>
      </c>
      <c r="M2567" s="27" t="str">
        <f t="shared" si="658"/>
        <v/>
      </c>
      <c r="N2567" s="22" t="str">
        <f t="shared" si="653"/>
        <v/>
      </c>
      <c r="O2567" s="28" t="str">
        <f t="shared" ca="1" si="654"/>
        <v/>
      </c>
      <c r="P2567" s="28" t="str">
        <f t="shared" ca="1" si="655"/>
        <v/>
      </c>
      <c r="Q2567" s="20" t="str">
        <f ca="1">IF(O2567="","",SUM($P$4:$P2567))</f>
        <v/>
      </c>
      <c r="R2567" s="28" t="e">
        <f t="shared" si="646"/>
        <v>#N/A</v>
      </c>
      <c r="S2567" s="77">
        <f ca="1">SUM(L$4:L2567)</f>
        <v>2.0942968194393936</v>
      </c>
      <c r="T2567" s="80">
        <f t="shared" ca="1" si="656"/>
        <v>1</v>
      </c>
      <c r="U2567" s="80" t="e">
        <f t="shared" ca="1" si="657"/>
        <v>#N/A</v>
      </c>
      <c r="V2567" s="2"/>
      <c r="W2567" s="2"/>
      <c r="X2567" s="2"/>
      <c r="Y2567" s="2"/>
      <c r="AB2567" s="6"/>
      <c r="AC2567" s="6"/>
    </row>
    <row r="2568" spans="1:29">
      <c r="A2568" s="74">
        <v>2.64640372622307</v>
      </c>
      <c r="B2568" s="74">
        <v>34765</v>
      </c>
      <c r="C2568" s="35">
        <v>0</v>
      </c>
      <c r="D2568" s="35">
        <f t="shared" ca="1" si="647"/>
        <v>31</v>
      </c>
      <c r="E2568" s="35">
        <f t="shared" ca="1" si="648"/>
        <v>1.2923349716095702E-3</v>
      </c>
      <c r="F2568" s="35">
        <f ca="1">E2568*'Input Sheet'!$D$2/SUM(OFFSET($E$4,0,0,'Input Sheet'!$D$2))</f>
        <v>0.60274414850686331</v>
      </c>
      <c r="G2568" s="35" t="str">
        <f t="shared" si="649"/>
        <v/>
      </c>
      <c r="H2568" s="35" t="str">
        <f t="shared" si="650"/>
        <v/>
      </c>
      <c r="J2568" s="19">
        <v>2565</v>
      </c>
      <c r="K2568" s="30" t="str">
        <f t="shared" si="651"/>
        <v/>
      </c>
      <c r="L2568" s="77" t="str">
        <f t="shared" si="652"/>
        <v/>
      </c>
      <c r="M2568" s="27" t="str">
        <f t="shared" si="658"/>
        <v/>
      </c>
      <c r="N2568" s="22" t="str">
        <f t="shared" si="653"/>
        <v/>
      </c>
      <c r="O2568" s="28" t="str">
        <f t="shared" ca="1" si="654"/>
        <v/>
      </c>
      <c r="P2568" s="28" t="str">
        <f t="shared" ca="1" si="655"/>
        <v/>
      </c>
      <c r="Q2568" s="20" t="str">
        <f ca="1">IF(O2568="","",SUM($P$4:$P2568))</f>
        <v/>
      </c>
      <c r="R2568" s="28" t="e">
        <f t="shared" si="646"/>
        <v>#N/A</v>
      </c>
      <c r="S2568" s="77">
        <f ca="1">SUM(L$4:L2568)</f>
        <v>2.0942968194393936</v>
      </c>
      <c r="T2568" s="80">
        <f t="shared" ca="1" si="656"/>
        <v>1</v>
      </c>
      <c r="U2568" s="80" t="e">
        <f t="shared" ca="1" si="657"/>
        <v>#N/A</v>
      </c>
      <c r="V2568" s="2"/>
      <c r="W2568" s="2"/>
      <c r="X2568" s="2"/>
      <c r="Y2568" s="2"/>
      <c r="AB2568" s="6"/>
      <c r="AC2568" s="6"/>
    </row>
    <row r="2569" spans="1:29">
      <c r="A2569" s="74">
        <v>2.6454222693490901</v>
      </c>
      <c r="B2569" s="74">
        <v>34766</v>
      </c>
      <c r="C2569" s="35">
        <v>0</v>
      </c>
      <c r="D2569" s="35">
        <f t="shared" ca="1" si="647"/>
        <v>31</v>
      </c>
      <c r="E2569" s="35">
        <f t="shared" ca="1" si="648"/>
        <v>1.2923349716095702E-3</v>
      </c>
      <c r="F2569" s="35">
        <f ca="1">E2569*'Input Sheet'!$D$2/SUM(OFFSET($E$4,0,0,'Input Sheet'!$D$2))</f>
        <v>0.60274414850686331</v>
      </c>
      <c r="G2569" s="35" t="str">
        <f t="shared" si="649"/>
        <v/>
      </c>
      <c r="H2569" s="35" t="str">
        <f t="shared" si="650"/>
        <v/>
      </c>
      <c r="J2569" s="19">
        <v>2566</v>
      </c>
      <c r="K2569" s="30" t="str">
        <f t="shared" si="651"/>
        <v/>
      </c>
      <c r="L2569" s="77" t="str">
        <f t="shared" si="652"/>
        <v/>
      </c>
      <c r="M2569" s="27" t="str">
        <f t="shared" si="658"/>
        <v/>
      </c>
      <c r="N2569" s="22" t="str">
        <f t="shared" si="653"/>
        <v/>
      </c>
      <c r="O2569" s="28" t="str">
        <f t="shared" ca="1" si="654"/>
        <v/>
      </c>
      <c r="P2569" s="28" t="str">
        <f t="shared" ca="1" si="655"/>
        <v/>
      </c>
      <c r="Q2569" s="20" t="str">
        <f ca="1">IF(O2569="","",SUM($P$4:$P2569))</f>
        <v/>
      </c>
      <c r="R2569" s="28" t="e">
        <f t="shared" si="646"/>
        <v>#N/A</v>
      </c>
      <c r="S2569" s="77">
        <f ca="1">SUM(L$4:L2569)</f>
        <v>2.0942968194393936</v>
      </c>
      <c r="T2569" s="80">
        <f t="shared" ca="1" si="656"/>
        <v>1</v>
      </c>
      <c r="U2569" s="80" t="e">
        <f t="shared" ca="1" si="657"/>
        <v>#N/A</v>
      </c>
      <c r="V2569" s="2"/>
      <c r="W2569" s="2"/>
      <c r="X2569" s="2"/>
      <c r="Y2569" s="2"/>
      <c r="AB2569" s="6"/>
      <c r="AC2569" s="6"/>
    </row>
    <row r="2570" spans="1:29">
      <c r="A2570" s="74">
        <v>2.6848453616444101</v>
      </c>
      <c r="B2570" s="74">
        <v>34768</v>
      </c>
      <c r="C2570" s="35">
        <v>0</v>
      </c>
      <c r="D2570" s="35">
        <f t="shared" ca="1" si="647"/>
        <v>32</v>
      </c>
      <c r="E2570" s="35">
        <f t="shared" ca="1" si="648"/>
        <v>9.4891728684618783E-4</v>
      </c>
      <c r="F2570" s="35">
        <f ca="1">E2570*'Input Sheet'!$D$2/SUM(OFFSET($E$4,0,0,'Input Sheet'!$D$2))</f>
        <v>0.44257437477776673</v>
      </c>
      <c r="G2570" s="35" t="str">
        <f t="shared" si="649"/>
        <v/>
      </c>
      <c r="H2570" s="35" t="str">
        <f t="shared" si="650"/>
        <v/>
      </c>
      <c r="J2570" s="19">
        <v>2567</v>
      </c>
      <c r="K2570" s="30" t="str">
        <f t="shared" si="651"/>
        <v/>
      </c>
      <c r="L2570" s="77" t="str">
        <f t="shared" si="652"/>
        <v/>
      </c>
      <c r="M2570" s="27" t="str">
        <f t="shared" si="658"/>
        <v/>
      </c>
      <c r="N2570" s="22" t="str">
        <f t="shared" si="653"/>
        <v/>
      </c>
      <c r="O2570" s="28" t="str">
        <f t="shared" ca="1" si="654"/>
        <v/>
      </c>
      <c r="P2570" s="28" t="str">
        <f t="shared" ca="1" si="655"/>
        <v/>
      </c>
      <c r="Q2570" s="20" t="str">
        <f ca="1">IF(O2570="","",SUM($P$4:$P2570))</f>
        <v/>
      </c>
      <c r="R2570" s="28" t="e">
        <f t="shared" si="646"/>
        <v>#N/A</v>
      </c>
      <c r="S2570" s="77">
        <f ca="1">SUM(L$4:L2570)</f>
        <v>2.0942968194393936</v>
      </c>
      <c r="T2570" s="80">
        <f t="shared" ca="1" si="656"/>
        <v>1</v>
      </c>
      <c r="U2570" s="80" t="e">
        <f t="shared" ca="1" si="657"/>
        <v>#N/A</v>
      </c>
      <c r="V2570" s="2"/>
      <c r="W2570" s="2"/>
      <c r="X2570" s="2"/>
      <c r="Y2570" s="2"/>
      <c r="AB2570" s="6"/>
      <c r="AC2570" s="6"/>
    </row>
    <row r="2571" spans="1:29">
      <c r="A2571" s="74">
        <v>2.4116197059632301</v>
      </c>
      <c r="B2571" s="74">
        <v>34775</v>
      </c>
      <c r="C2571" s="35">
        <v>0</v>
      </c>
      <c r="D2571" s="35">
        <f t="shared" ca="1" si="647"/>
        <v>26</v>
      </c>
      <c r="E2571" s="35">
        <f t="shared" ca="1" si="648"/>
        <v>8.2740958548173696E-4</v>
      </c>
      <c r="F2571" s="35">
        <f ca="1">E2571*'Input Sheet'!$D$2/SUM(OFFSET($E$4,0,0,'Input Sheet'!$D$2))</f>
        <v>0.38590326581232098</v>
      </c>
      <c r="G2571" s="35" t="str">
        <f t="shared" si="649"/>
        <v/>
      </c>
      <c r="H2571" s="35" t="str">
        <f t="shared" si="650"/>
        <v/>
      </c>
      <c r="J2571" s="19">
        <v>2568</v>
      </c>
      <c r="K2571" s="30" t="str">
        <f t="shared" si="651"/>
        <v/>
      </c>
      <c r="L2571" s="77" t="str">
        <f t="shared" si="652"/>
        <v/>
      </c>
      <c r="M2571" s="27" t="str">
        <f t="shared" si="658"/>
        <v/>
      </c>
      <c r="N2571" s="22" t="str">
        <f t="shared" si="653"/>
        <v/>
      </c>
      <c r="O2571" s="28" t="str">
        <f t="shared" ca="1" si="654"/>
        <v/>
      </c>
      <c r="P2571" s="28" t="str">
        <f t="shared" ca="1" si="655"/>
        <v/>
      </c>
      <c r="Q2571" s="20" t="str">
        <f ca="1">IF(O2571="","",SUM($P$4:$P2571))</f>
        <v/>
      </c>
      <c r="R2571" s="28" t="e">
        <f t="shared" si="646"/>
        <v>#N/A</v>
      </c>
      <c r="S2571" s="77">
        <f ca="1">SUM(L$4:L2571)</f>
        <v>2.0942968194393936</v>
      </c>
      <c r="T2571" s="80">
        <f t="shared" ca="1" si="656"/>
        <v>1</v>
      </c>
      <c r="U2571" s="80" t="e">
        <f t="shared" ca="1" si="657"/>
        <v>#N/A</v>
      </c>
      <c r="V2571" s="2"/>
      <c r="W2571" s="2"/>
      <c r="X2571" s="2"/>
      <c r="Y2571" s="2"/>
      <c r="AB2571" s="6"/>
      <c r="AC2571" s="6"/>
    </row>
    <row r="2572" spans="1:29">
      <c r="A2572" s="74">
        <v>2.4099331233312902</v>
      </c>
      <c r="B2572" s="74">
        <v>34837</v>
      </c>
      <c r="C2572" s="35">
        <v>0</v>
      </c>
      <c r="D2572" s="35">
        <f t="shared" ca="1" si="647"/>
        <v>26</v>
      </c>
      <c r="E2572" s="35">
        <f t="shared" ca="1" si="648"/>
        <v>8.2740958548173696E-4</v>
      </c>
      <c r="F2572" s="35">
        <f ca="1">E2572*'Input Sheet'!$D$2/SUM(OFFSET($E$4,0,0,'Input Sheet'!$D$2))</f>
        <v>0.38590326581232098</v>
      </c>
      <c r="G2572" s="35" t="str">
        <f t="shared" si="649"/>
        <v/>
      </c>
      <c r="H2572" s="35" t="str">
        <f t="shared" si="650"/>
        <v/>
      </c>
      <c r="J2572" s="19">
        <v>2569</v>
      </c>
      <c r="K2572" s="30" t="str">
        <f t="shared" si="651"/>
        <v/>
      </c>
      <c r="L2572" s="77" t="str">
        <f t="shared" si="652"/>
        <v/>
      </c>
      <c r="M2572" s="27" t="str">
        <f t="shared" si="658"/>
        <v/>
      </c>
      <c r="N2572" s="22" t="str">
        <f t="shared" si="653"/>
        <v/>
      </c>
      <c r="O2572" s="28" t="str">
        <f t="shared" ca="1" si="654"/>
        <v/>
      </c>
      <c r="P2572" s="28" t="str">
        <f t="shared" ca="1" si="655"/>
        <v/>
      </c>
      <c r="Q2572" s="20" t="str">
        <f ca="1">IF(O2572="","",SUM($P$4:$P2572))</f>
        <v/>
      </c>
      <c r="R2572" s="28" t="e">
        <f t="shared" si="646"/>
        <v>#N/A</v>
      </c>
      <c r="S2572" s="77">
        <f ca="1">SUM(L$4:L2572)</f>
        <v>2.0942968194393936</v>
      </c>
      <c r="T2572" s="80">
        <f t="shared" ca="1" si="656"/>
        <v>1</v>
      </c>
      <c r="U2572" s="80" t="e">
        <f t="shared" ca="1" si="657"/>
        <v>#N/A</v>
      </c>
      <c r="V2572" s="2"/>
      <c r="W2572" s="2"/>
      <c r="X2572" s="2"/>
      <c r="Y2572" s="2"/>
      <c r="AB2572" s="6"/>
      <c r="AC2572" s="6"/>
    </row>
    <row r="2573" spans="1:29">
      <c r="A2573" s="74">
        <v>2.5705429398819</v>
      </c>
      <c r="B2573" s="74">
        <v>34928</v>
      </c>
      <c r="C2573" s="35">
        <v>0</v>
      </c>
      <c r="D2573" s="35">
        <f t="shared" ca="1" si="647"/>
        <v>29</v>
      </c>
      <c r="E2573" s="35">
        <f t="shared" ca="1" si="648"/>
        <v>1.0943159033790714E-3</v>
      </c>
      <c r="F2573" s="35">
        <f ca="1">E2573*'Input Sheet'!$D$2/SUM(OFFSET($E$4,0,0,'Input Sheet'!$D$2))</f>
        <v>0.51038819026790838</v>
      </c>
      <c r="G2573" s="35" t="str">
        <f t="shared" si="649"/>
        <v/>
      </c>
      <c r="H2573" s="35" t="str">
        <f t="shared" si="650"/>
        <v/>
      </c>
      <c r="J2573" s="19">
        <v>2570</v>
      </c>
      <c r="K2573" s="30" t="str">
        <f t="shared" si="651"/>
        <v/>
      </c>
      <c r="L2573" s="77" t="str">
        <f t="shared" si="652"/>
        <v/>
      </c>
      <c r="M2573" s="27" t="str">
        <f t="shared" si="658"/>
        <v/>
      </c>
      <c r="N2573" s="22" t="str">
        <f t="shared" si="653"/>
        <v/>
      </c>
      <c r="O2573" s="28" t="str">
        <f t="shared" ca="1" si="654"/>
        <v/>
      </c>
      <c r="P2573" s="28" t="str">
        <f t="shared" ca="1" si="655"/>
        <v/>
      </c>
      <c r="Q2573" s="20" t="str">
        <f ca="1">IF(O2573="","",SUM($P$4:$P2573))</f>
        <v/>
      </c>
      <c r="R2573" s="28" t="e">
        <f t="shared" si="646"/>
        <v>#N/A</v>
      </c>
      <c r="S2573" s="77">
        <f ca="1">SUM(L$4:L2573)</f>
        <v>2.0942968194393936</v>
      </c>
      <c r="T2573" s="80">
        <f t="shared" ca="1" si="656"/>
        <v>1</v>
      </c>
      <c r="U2573" s="80" t="e">
        <f t="shared" ca="1" si="657"/>
        <v>#N/A</v>
      </c>
      <c r="V2573" s="2"/>
      <c r="W2573" s="2"/>
      <c r="X2573" s="2"/>
      <c r="Y2573" s="2"/>
      <c r="AB2573" s="6"/>
      <c r="AC2573" s="6"/>
    </row>
    <row r="2574" spans="1:29">
      <c r="A2574" s="74">
        <v>2.5820633629117098</v>
      </c>
      <c r="B2574" s="74">
        <v>34943</v>
      </c>
      <c r="C2574" s="35">
        <v>0</v>
      </c>
      <c r="D2574" s="35">
        <f t="shared" ca="1" si="647"/>
        <v>30</v>
      </c>
      <c r="E2574" s="35">
        <f t="shared" ca="1" si="648"/>
        <v>1.2681791777477088E-3</v>
      </c>
      <c r="F2574" s="35">
        <f ca="1">E2574*'Input Sheet'!$D$2/SUM(OFFSET($E$4,0,0,'Input Sheet'!$D$2))</f>
        <v>0.59147790274037981</v>
      </c>
      <c r="G2574" s="35" t="str">
        <f t="shared" si="649"/>
        <v/>
      </c>
      <c r="H2574" s="35" t="str">
        <f t="shared" si="650"/>
        <v/>
      </c>
      <c r="J2574" s="19">
        <v>2571</v>
      </c>
      <c r="K2574" s="30" t="str">
        <f t="shared" si="651"/>
        <v/>
      </c>
      <c r="L2574" s="77" t="str">
        <f t="shared" si="652"/>
        <v/>
      </c>
      <c r="M2574" s="27" t="str">
        <f t="shared" si="658"/>
        <v/>
      </c>
      <c r="N2574" s="22" t="str">
        <f t="shared" si="653"/>
        <v/>
      </c>
      <c r="O2574" s="28" t="str">
        <f t="shared" ca="1" si="654"/>
        <v/>
      </c>
      <c r="P2574" s="28" t="str">
        <f t="shared" ca="1" si="655"/>
        <v/>
      </c>
      <c r="Q2574" s="20" t="str">
        <f ca="1">IF(O2574="","",SUM($P$4:$P2574))</f>
        <v/>
      </c>
      <c r="R2574" s="28" t="e">
        <f t="shared" si="646"/>
        <v>#N/A</v>
      </c>
      <c r="S2574" s="77">
        <f ca="1">SUM(L$4:L2574)</f>
        <v>2.0942968194393936</v>
      </c>
      <c r="T2574" s="80">
        <f t="shared" ca="1" si="656"/>
        <v>1</v>
      </c>
      <c r="U2574" s="80" t="e">
        <f t="shared" ca="1" si="657"/>
        <v>#N/A</v>
      </c>
      <c r="V2574" s="2"/>
      <c r="W2574" s="2"/>
      <c r="X2574" s="2"/>
      <c r="Y2574" s="2"/>
      <c r="AB2574" s="6"/>
      <c r="AC2574" s="6"/>
    </row>
    <row r="2575" spans="1:29">
      <c r="A2575" s="74">
        <v>2.4456042032736001</v>
      </c>
      <c r="B2575" s="74">
        <v>34945</v>
      </c>
      <c r="C2575" s="35">
        <v>0</v>
      </c>
      <c r="D2575" s="35">
        <f t="shared" ca="1" si="647"/>
        <v>27</v>
      </c>
      <c r="E2575" s="35">
        <f t="shared" ca="1" si="648"/>
        <v>8.077093572559813E-4</v>
      </c>
      <c r="F2575" s="35">
        <f ca="1">E2575*'Input Sheet'!$D$2/SUM(OFFSET($E$4,0,0,'Input Sheet'!$D$2))</f>
        <v>0.3767150928167895</v>
      </c>
      <c r="G2575" s="35" t="str">
        <f t="shared" si="649"/>
        <v/>
      </c>
      <c r="H2575" s="35" t="str">
        <f t="shared" si="650"/>
        <v/>
      </c>
      <c r="J2575" s="19">
        <v>2572</v>
      </c>
      <c r="K2575" s="30" t="str">
        <f t="shared" si="651"/>
        <v/>
      </c>
      <c r="L2575" s="77" t="str">
        <f t="shared" si="652"/>
        <v/>
      </c>
      <c r="M2575" s="27" t="str">
        <f t="shared" si="658"/>
        <v/>
      </c>
      <c r="N2575" s="22" t="str">
        <f t="shared" si="653"/>
        <v/>
      </c>
      <c r="O2575" s="28" t="str">
        <f t="shared" ca="1" si="654"/>
        <v/>
      </c>
      <c r="P2575" s="28" t="str">
        <f t="shared" ca="1" si="655"/>
        <v/>
      </c>
      <c r="Q2575" s="20" t="str">
        <f ca="1">IF(O2575="","",SUM($P$4:$P2575))</f>
        <v/>
      </c>
      <c r="R2575" s="28" t="e">
        <f t="shared" si="646"/>
        <v>#N/A</v>
      </c>
      <c r="S2575" s="77">
        <f ca="1">SUM(L$4:L2575)</f>
        <v>2.0942968194393936</v>
      </c>
      <c r="T2575" s="80">
        <f t="shared" ca="1" si="656"/>
        <v>1</v>
      </c>
      <c r="U2575" s="80" t="e">
        <f t="shared" ca="1" si="657"/>
        <v>#N/A</v>
      </c>
      <c r="V2575" s="2"/>
      <c r="W2575" s="2"/>
      <c r="X2575" s="2"/>
      <c r="Y2575" s="2"/>
      <c r="AB2575" s="6"/>
      <c r="AC2575" s="6"/>
    </row>
    <row r="2576" spans="1:29">
      <c r="A2576" s="74">
        <v>2.47856649559384</v>
      </c>
      <c r="B2576" s="74">
        <v>34952</v>
      </c>
      <c r="C2576" s="35">
        <v>0</v>
      </c>
      <c r="D2576" s="35">
        <f t="shared" ca="1" si="647"/>
        <v>27</v>
      </c>
      <c r="E2576" s="35">
        <f t="shared" ca="1" si="648"/>
        <v>8.077093572559813E-4</v>
      </c>
      <c r="F2576" s="35">
        <f ca="1">E2576*'Input Sheet'!$D$2/SUM(OFFSET($E$4,0,0,'Input Sheet'!$D$2))</f>
        <v>0.3767150928167895</v>
      </c>
      <c r="G2576" s="35" t="str">
        <f t="shared" si="649"/>
        <v/>
      </c>
      <c r="H2576" s="35" t="str">
        <f t="shared" si="650"/>
        <v/>
      </c>
      <c r="J2576" s="19">
        <v>2573</v>
      </c>
      <c r="K2576" s="30" t="str">
        <f t="shared" si="651"/>
        <v/>
      </c>
      <c r="L2576" s="77" t="str">
        <f t="shared" si="652"/>
        <v/>
      </c>
      <c r="M2576" s="27" t="str">
        <f t="shared" si="658"/>
        <v/>
      </c>
      <c r="N2576" s="22" t="str">
        <f t="shared" si="653"/>
        <v/>
      </c>
      <c r="O2576" s="28" t="str">
        <f t="shared" ca="1" si="654"/>
        <v/>
      </c>
      <c r="P2576" s="28" t="str">
        <f t="shared" ca="1" si="655"/>
        <v/>
      </c>
      <c r="Q2576" s="20" t="str">
        <f ca="1">IF(O2576="","",SUM($P$4:$P2576))</f>
        <v/>
      </c>
      <c r="R2576" s="28" t="e">
        <f t="shared" si="646"/>
        <v>#N/A</v>
      </c>
      <c r="S2576" s="77">
        <f ca="1">SUM(L$4:L2576)</f>
        <v>2.0942968194393936</v>
      </c>
      <c r="T2576" s="80">
        <f t="shared" ca="1" si="656"/>
        <v>1</v>
      </c>
      <c r="U2576" s="80" t="e">
        <f t="shared" ca="1" si="657"/>
        <v>#N/A</v>
      </c>
      <c r="V2576" s="2"/>
      <c r="W2576" s="2"/>
      <c r="X2576" s="2"/>
      <c r="Y2576" s="2"/>
      <c r="AB2576" s="6"/>
      <c r="AC2576" s="6"/>
    </row>
    <row r="2577" spans="1:29">
      <c r="A2577" s="74">
        <v>2.5415792439465799</v>
      </c>
      <c r="B2577" s="74">
        <v>34979</v>
      </c>
      <c r="C2577" s="35">
        <v>1.79372197309417E-2</v>
      </c>
      <c r="D2577" s="35">
        <f t="shared" ca="1" si="647"/>
        <v>29</v>
      </c>
      <c r="E2577" s="35">
        <f t="shared" ca="1" si="648"/>
        <v>1.0943159033790714E-3</v>
      </c>
      <c r="F2577" s="35">
        <f ca="1">E2577*'Input Sheet'!$D$2/SUM(OFFSET($E$4,0,0,'Input Sheet'!$D$2))</f>
        <v>0.51038819026790838</v>
      </c>
      <c r="G2577" s="35">
        <f t="shared" si="649"/>
        <v>2.5415792439465799</v>
      </c>
      <c r="H2577" s="35">
        <f t="shared" si="650"/>
        <v>3</v>
      </c>
      <c r="J2577" s="19">
        <v>2574</v>
      </c>
      <c r="K2577" s="30" t="str">
        <f t="shared" si="651"/>
        <v/>
      </c>
      <c r="L2577" s="77" t="str">
        <f t="shared" si="652"/>
        <v/>
      </c>
      <c r="M2577" s="27" t="str">
        <f t="shared" si="658"/>
        <v/>
      </c>
      <c r="N2577" s="22" t="str">
        <f t="shared" si="653"/>
        <v/>
      </c>
      <c r="O2577" s="28" t="str">
        <f t="shared" ca="1" si="654"/>
        <v/>
      </c>
      <c r="P2577" s="28" t="str">
        <f t="shared" ca="1" si="655"/>
        <v/>
      </c>
      <c r="Q2577" s="20" t="str">
        <f ca="1">IF(O2577="","",SUM($P$4:$P2577))</f>
        <v/>
      </c>
      <c r="R2577" s="28" t="e">
        <f t="shared" si="646"/>
        <v>#N/A</v>
      </c>
      <c r="S2577" s="77">
        <f ca="1">SUM(L$4:L2577)</f>
        <v>2.0942968194393936</v>
      </c>
      <c r="T2577" s="80">
        <f t="shared" ca="1" si="656"/>
        <v>1</v>
      </c>
      <c r="U2577" s="80" t="e">
        <f t="shared" ca="1" si="657"/>
        <v>#N/A</v>
      </c>
      <c r="V2577" s="2"/>
      <c r="W2577" s="2"/>
      <c r="X2577" s="2"/>
      <c r="Y2577" s="2"/>
      <c r="AB2577" s="6"/>
      <c r="AC2577" s="6"/>
    </row>
    <row r="2578" spans="1:29">
      <c r="A2578" s="74">
        <v>2.4814426285022999</v>
      </c>
      <c r="B2578" s="74">
        <v>34981</v>
      </c>
      <c r="C2578" s="35">
        <v>0</v>
      </c>
      <c r="D2578" s="35">
        <f t="shared" ca="1" si="647"/>
        <v>27</v>
      </c>
      <c r="E2578" s="35">
        <f t="shared" ca="1" si="648"/>
        <v>8.077093572559813E-4</v>
      </c>
      <c r="F2578" s="35">
        <f ca="1">E2578*'Input Sheet'!$D$2/SUM(OFFSET($E$4,0,0,'Input Sheet'!$D$2))</f>
        <v>0.3767150928167895</v>
      </c>
      <c r="G2578" s="35" t="str">
        <f t="shared" si="649"/>
        <v/>
      </c>
      <c r="H2578" s="35" t="str">
        <f t="shared" si="650"/>
        <v/>
      </c>
      <c r="J2578" s="19">
        <v>2575</v>
      </c>
      <c r="K2578" s="30" t="str">
        <f t="shared" si="651"/>
        <v/>
      </c>
      <c r="L2578" s="77" t="str">
        <f t="shared" si="652"/>
        <v/>
      </c>
      <c r="M2578" s="27" t="str">
        <f t="shared" si="658"/>
        <v/>
      </c>
      <c r="N2578" s="22" t="str">
        <f t="shared" si="653"/>
        <v/>
      </c>
      <c r="O2578" s="28" t="str">
        <f t="shared" ca="1" si="654"/>
        <v/>
      </c>
      <c r="P2578" s="28" t="str">
        <f t="shared" ca="1" si="655"/>
        <v/>
      </c>
      <c r="Q2578" s="20" t="str">
        <f ca="1">IF(O2578="","",SUM($P$4:$P2578))</f>
        <v/>
      </c>
      <c r="R2578" s="28" t="e">
        <f t="shared" si="646"/>
        <v>#N/A</v>
      </c>
      <c r="S2578" s="77">
        <f ca="1">SUM(L$4:L2578)</f>
        <v>2.0942968194393936</v>
      </c>
      <c r="T2578" s="80">
        <f t="shared" ca="1" si="656"/>
        <v>1</v>
      </c>
      <c r="U2578" s="80" t="e">
        <f t="shared" ca="1" si="657"/>
        <v>#N/A</v>
      </c>
      <c r="V2578" s="2"/>
      <c r="W2578" s="2"/>
      <c r="X2578" s="2"/>
      <c r="Y2578" s="2"/>
      <c r="AB2578" s="6"/>
      <c r="AC2578" s="6"/>
    </row>
    <row r="2579" spans="1:29">
      <c r="A2579" s="74">
        <v>3.2405492482825999</v>
      </c>
      <c r="B2579" s="74">
        <v>35037</v>
      </c>
      <c r="C2579" s="35">
        <v>0</v>
      </c>
      <c r="D2579" s="35">
        <f t="shared" ca="1" si="647"/>
        <v>43</v>
      </c>
      <c r="E2579" s="35">
        <f t="shared" ca="1" si="648"/>
        <v>2.8871313195532947E-3</v>
      </c>
      <c r="F2579" s="35">
        <f ca="1">E2579*'Input Sheet'!$D$2/SUM(OFFSET($E$4,0,0,'Input Sheet'!$D$2))</f>
        <v>1.346556076451503</v>
      </c>
      <c r="G2579" s="35" t="str">
        <f t="shared" si="649"/>
        <v/>
      </c>
      <c r="H2579" s="35" t="str">
        <f t="shared" si="650"/>
        <v/>
      </c>
      <c r="J2579" s="19">
        <v>2576</v>
      </c>
      <c r="K2579" s="30" t="str">
        <f t="shared" si="651"/>
        <v/>
      </c>
      <c r="L2579" s="77" t="str">
        <f t="shared" si="652"/>
        <v/>
      </c>
      <c r="M2579" s="27" t="str">
        <f t="shared" si="658"/>
        <v/>
      </c>
      <c r="N2579" s="22" t="str">
        <f t="shared" si="653"/>
        <v/>
      </c>
      <c r="O2579" s="28" t="str">
        <f t="shared" ca="1" si="654"/>
        <v/>
      </c>
      <c r="P2579" s="28" t="str">
        <f t="shared" ca="1" si="655"/>
        <v/>
      </c>
      <c r="Q2579" s="20" t="str">
        <f ca="1">IF(O2579="","",SUM($P$4:$P2579))</f>
        <v/>
      </c>
      <c r="R2579" s="28" t="e">
        <f t="shared" si="646"/>
        <v>#N/A</v>
      </c>
      <c r="S2579" s="77">
        <f ca="1">SUM(L$4:L2579)</f>
        <v>2.0942968194393936</v>
      </c>
      <c r="T2579" s="80">
        <f t="shared" ca="1" si="656"/>
        <v>1</v>
      </c>
      <c r="U2579" s="80" t="e">
        <f t="shared" ca="1" si="657"/>
        <v>#N/A</v>
      </c>
      <c r="V2579" s="2"/>
      <c r="W2579" s="2"/>
      <c r="X2579" s="2"/>
      <c r="Y2579" s="2"/>
      <c r="AB2579" s="6"/>
      <c r="AC2579" s="6"/>
    </row>
    <row r="2580" spans="1:29">
      <c r="A2580" s="74">
        <v>1.6901960800285101</v>
      </c>
      <c r="B2580" s="74">
        <v>35051</v>
      </c>
      <c r="C2580" s="35">
        <v>0</v>
      </c>
      <c r="D2580" s="35">
        <f t="shared" ca="1" si="647"/>
        <v>11</v>
      </c>
      <c r="E2580" s="35">
        <f t="shared" ca="1" si="648"/>
        <v>3.3096383419269479E-3</v>
      </c>
      <c r="F2580" s="35">
        <f ca="1">E2580*'Input Sheet'!$D$2/SUM(OFFSET($E$4,0,0,'Input Sheet'!$D$2))</f>
        <v>1.5436130632492839</v>
      </c>
      <c r="G2580" s="35" t="str">
        <f t="shared" si="649"/>
        <v/>
      </c>
      <c r="H2580" s="35" t="str">
        <f t="shared" si="650"/>
        <v/>
      </c>
      <c r="J2580" s="19">
        <v>2577</v>
      </c>
      <c r="K2580" s="30" t="str">
        <f t="shared" si="651"/>
        <v/>
      </c>
      <c r="L2580" s="77" t="str">
        <f t="shared" si="652"/>
        <v/>
      </c>
      <c r="M2580" s="27" t="str">
        <f t="shared" si="658"/>
        <v/>
      </c>
      <c r="N2580" s="22" t="str">
        <f t="shared" si="653"/>
        <v/>
      </c>
      <c r="O2580" s="28" t="str">
        <f t="shared" ca="1" si="654"/>
        <v/>
      </c>
      <c r="P2580" s="28" t="str">
        <f t="shared" ca="1" si="655"/>
        <v/>
      </c>
      <c r="Q2580" s="20" t="str">
        <f ca="1">IF(O2580="","",SUM($P$4:$P2580))</f>
        <v/>
      </c>
      <c r="R2580" s="28" t="e">
        <f t="shared" si="646"/>
        <v>#N/A</v>
      </c>
      <c r="S2580" s="77">
        <f ca="1">SUM(L$4:L2580)</f>
        <v>2.0942968194393936</v>
      </c>
      <c r="T2580" s="80">
        <f t="shared" ca="1" si="656"/>
        <v>1</v>
      </c>
      <c r="U2580" s="80" t="e">
        <f t="shared" ca="1" si="657"/>
        <v>#N/A</v>
      </c>
      <c r="V2580" s="2"/>
      <c r="W2580" s="2"/>
      <c r="X2580" s="2"/>
      <c r="Y2580" s="2"/>
      <c r="AB2580" s="6"/>
      <c r="AC2580" s="6"/>
    </row>
    <row r="2581" spans="1:29">
      <c r="A2581" s="74">
        <v>2.25527250510331</v>
      </c>
      <c r="B2581" s="74">
        <v>35178</v>
      </c>
      <c r="C2581" s="35">
        <v>0</v>
      </c>
      <c r="D2581" s="35">
        <f t="shared" ca="1" si="647"/>
        <v>23</v>
      </c>
      <c r="E2581" s="35">
        <f t="shared" ca="1" si="648"/>
        <v>6.587144272767226E-4</v>
      </c>
      <c r="F2581" s="35">
        <f ca="1">E2581*'Input Sheet'!$D$2/SUM(OFFSET($E$4,0,0,'Input Sheet'!$D$2))</f>
        <v>0.30722395919039147</v>
      </c>
      <c r="G2581" s="35" t="str">
        <f t="shared" si="649"/>
        <v/>
      </c>
      <c r="H2581" s="35" t="str">
        <f t="shared" si="650"/>
        <v/>
      </c>
      <c r="J2581" s="19">
        <v>2578</v>
      </c>
      <c r="K2581" s="30" t="str">
        <f t="shared" si="651"/>
        <v/>
      </c>
      <c r="L2581" s="77" t="str">
        <f t="shared" si="652"/>
        <v/>
      </c>
      <c r="M2581" s="27" t="str">
        <f t="shared" si="658"/>
        <v/>
      </c>
      <c r="N2581" s="22" t="str">
        <f t="shared" si="653"/>
        <v/>
      </c>
      <c r="O2581" s="28" t="str">
        <f t="shared" ca="1" si="654"/>
        <v/>
      </c>
      <c r="P2581" s="28" t="str">
        <f t="shared" ca="1" si="655"/>
        <v/>
      </c>
      <c r="Q2581" s="20" t="str">
        <f ca="1">IF(O2581="","",SUM($P$4:$P2581))</f>
        <v/>
      </c>
      <c r="R2581" s="28" t="e">
        <f t="shared" si="646"/>
        <v>#N/A</v>
      </c>
      <c r="S2581" s="77">
        <f ca="1">SUM(L$4:L2581)</f>
        <v>2.0942968194393936</v>
      </c>
      <c r="T2581" s="80">
        <f t="shared" ca="1" si="656"/>
        <v>1</v>
      </c>
      <c r="U2581" s="80" t="e">
        <f t="shared" ca="1" si="657"/>
        <v>#N/A</v>
      </c>
      <c r="V2581" s="2"/>
      <c r="W2581" s="2"/>
      <c r="X2581" s="2"/>
      <c r="Y2581" s="2"/>
      <c r="AB2581" s="6"/>
      <c r="AC2581" s="6"/>
    </row>
    <row r="2582" spans="1:29">
      <c r="A2582" s="74">
        <v>2.2718416065364999</v>
      </c>
      <c r="B2582" s="74">
        <v>35179</v>
      </c>
      <c r="C2582" s="35">
        <v>0</v>
      </c>
      <c r="D2582" s="35">
        <f t="shared" ca="1" si="647"/>
        <v>23</v>
      </c>
      <c r="E2582" s="35">
        <f t="shared" ca="1" si="648"/>
        <v>6.587144272767226E-4</v>
      </c>
      <c r="F2582" s="35">
        <f ca="1">E2582*'Input Sheet'!$D$2/SUM(OFFSET($E$4,0,0,'Input Sheet'!$D$2))</f>
        <v>0.30722395919039147</v>
      </c>
      <c r="G2582" s="35" t="str">
        <f t="shared" si="649"/>
        <v/>
      </c>
      <c r="H2582" s="35" t="str">
        <f t="shared" si="650"/>
        <v/>
      </c>
      <c r="J2582" s="19">
        <v>2579</v>
      </c>
      <c r="K2582" s="30" t="str">
        <f t="shared" si="651"/>
        <v/>
      </c>
      <c r="L2582" s="77" t="str">
        <f t="shared" si="652"/>
        <v/>
      </c>
      <c r="M2582" s="27" t="str">
        <f t="shared" si="658"/>
        <v/>
      </c>
      <c r="N2582" s="22" t="str">
        <f t="shared" si="653"/>
        <v/>
      </c>
      <c r="O2582" s="28" t="str">
        <f t="shared" ca="1" si="654"/>
        <v/>
      </c>
      <c r="P2582" s="28" t="str">
        <f t="shared" ca="1" si="655"/>
        <v/>
      </c>
      <c r="Q2582" s="20" t="str">
        <f ca="1">IF(O2582="","",SUM($P$4:$P2582))</f>
        <v/>
      </c>
      <c r="R2582" s="28" t="e">
        <f t="shared" si="646"/>
        <v>#N/A</v>
      </c>
      <c r="S2582" s="77">
        <f ca="1">SUM(L$4:L2582)</f>
        <v>2.0942968194393936</v>
      </c>
      <c r="T2582" s="80">
        <f t="shared" ca="1" si="656"/>
        <v>1</v>
      </c>
      <c r="U2582" s="80" t="e">
        <f t="shared" ca="1" si="657"/>
        <v>#N/A</v>
      </c>
      <c r="V2582" s="2"/>
      <c r="W2582" s="2"/>
      <c r="X2582" s="2"/>
      <c r="Y2582" s="2"/>
      <c r="AB2582" s="6"/>
      <c r="AC2582" s="6"/>
    </row>
    <row r="2583" spans="1:29">
      <c r="A2583" s="74">
        <v>2.28780172993023</v>
      </c>
      <c r="B2583" s="74">
        <v>35182</v>
      </c>
      <c r="C2583" s="35">
        <v>0</v>
      </c>
      <c r="D2583" s="35">
        <f t="shared" ca="1" si="647"/>
        <v>23</v>
      </c>
      <c r="E2583" s="35">
        <f t="shared" ca="1" si="648"/>
        <v>6.587144272767226E-4</v>
      </c>
      <c r="F2583" s="35">
        <f ca="1">E2583*'Input Sheet'!$D$2/SUM(OFFSET($E$4,0,0,'Input Sheet'!$D$2))</f>
        <v>0.30722395919039147</v>
      </c>
      <c r="G2583" s="35" t="str">
        <f t="shared" si="649"/>
        <v/>
      </c>
      <c r="H2583" s="35" t="str">
        <f t="shared" si="650"/>
        <v/>
      </c>
      <c r="J2583" s="19">
        <v>2580</v>
      </c>
      <c r="K2583" s="30" t="str">
        <f t="shared" si="651"/>
        <v/>
      </c>
      <c r="L2583" s="77" t="str">
        <f t="shared" si="652"/>
        <v/>
      </c>
      <c r="M2583" s="27" t="str">
        <f t="shared" si="658"/>
        <v/>
      </c>
      <c r="N2583" s="22" t="str">
        <f t="shared" si="653"/>
        <v/>
      </c>
      <c r="O2583" s="28" t="str">
        <f t="shared" ca="1" si="654"/>
        <v/>
      </c>
      <c r="P2583" s="28" t="str">
        <f t="shared" ca="1" si="655"/>
        <v/>
      </c>
      <c r="Q2583" s="20" t="str">
        <f ca="1">IF(O2583="","",SUM($P$4:$P2583))</f>
        <v/>
      </c>
      <c r="R2583" s="28" t="e">
        <f t="shared" si="646"/>
        <v>#N/A</v>
      </c>
      <c r="S2583" s="77">
        <f ca="1">SUM(L$4:L2583)</f>
        <v>2.0942968194393936</v>
      </c>
      <c r="T2583" s="80">
        <f t="shared" ca="1" si="656"/>
        <v>1</v>
      </c>
      <c r="U2583" s="80" t="e">
        <f t="shared" ca="1" si="657"/>
        <v>#N/A</v>
      </c>
      <c r="V2583" s="2"/>
      <c r="W2583" s="2"/>
      <c r="X2583" s="2"/>
      <c r="Y2583" s="2"/>
      <c r="AB2583" s="6"/>
      <c r="AC2583" s="6"/>
    </row>
    <row r="2584" spans="1:29">
      <c r="A2584" s="74">
        <v>1.9030899869919402</v>
      </c>
      <c r="B2584" s="74">
        <v>35262</v>
      </c>
      <c r="C2584" s="35">
        <v>0</v>
      </c>
      <c r="D2584" s="35">
        <f t="shared" ca="1" si="647"/>
        <v>15</v>
      </c>
      <c r="E2584" s="35">
        <f t="shared" ca="1" si="648"/>
        <v>2.1202370627969509E-3</v>
      </c>
      <c r="F2584" s="35">
        <f ca="1">E2584*'Input Sheet'!$D$2/SUM(OFFSET($E$4,0,0,'Input Sheet'!$D$2))</f>
        <v>0.98887711864407257</v>
      </c>
      <c r="G2584" s="35" t="str">
        <f t="shared" si="649"/>
        <v/>
      </c>
      <c r="H2584" s="35" t="str">
        <f t="shared" si="650"/>
        <v/>
      </c>
      <c r="J2584" s="19">
        <v>2581</v>
      </c>
      <c r="K2584" s="30" t="str">
        <f t="shared" si="651"/>
        <v/>
      </c>
      <c r="L2584" s="77" t="str">
        <f t="shared" si="652"/>
        <v/>
      </c>
      <c r="M2584" s="27" t="str">
        <f t="shared" si="658"/>
        <v/>
      </c>
      <c r="N2584" s="22" t="str">
        <f t="shared" si="653"/>
        <v/>
      </c>
      <c r="O2584" s="28" t="str">
        <f t="shared" ca="1" si="654"/>
        <v/>
      </c>
      <c r="P2584" s="28" t="str">
        <f t="shared" ca="1" si="655"/>
        <v/>
      </c>
      <c r="Q2584" s="20" t="str">
        <f ca="1">IF(O2584="","",SUM($P$4:$P2584))</f>
        <v/>
      </c>
      <c r="R2584" s="28" t="e">
        <f t="shared" ref="R2584:R2647" si="659">IF(N2584="",NA(),10^N2584)</f>
        <v>#N/A</v>
      </c>
      <c r="S2584" s="77">
        <f ca="1">SUM(L$4:L2584)</f>
        <v>2.0942968194393936</v>
      </c>
      <c r="T2584" s="80">
        <f t="shared" ca="1" si="656"/>
        <v>1</v>
      </c>
      <c r="U2584" s="80" t="e">
        <f t="shared" ca="1" si="657"/>
        <v>#N/A</v>
      </c>
      <c r="V2584" s="2"/>
      <c r="W2584" s="2"/>
      <c r="X2584" s="2"/>
      <c r="Y2584" s="2"/>
      <c r="AB2584" s="6"/>
      <c r="AC2584" s="6"/>
    </row>
    <row r="2585" spans="1:29">
      <c r="A2585" s="74">
        <v>1.8195439355418703</v>
      </c>
      <c r="B2585" s="74">
        <v>35263</v>
      </c>
      <c r="C2585" s="35">
        <v>0</v>
      </c>
      <c r="D2585" s="35">
        <f t="shared" ca="1" si="647"/>
        <v>14</v>
      </c>
      <c r="E2585" s="35">
        <f t="shared" ca="1" si="648"/>
        <v>2.7692892248776498E-3</v>
      </c>
      <c r="F2585" s="35">
        <f ca="1">E2585*'Input Sheet'!$D$2/SUM(OFFSET($E$4,0,0,'Input Sheet'!$D$2))</f>
        <v>1.2915946039432782</v>
      </c>
      <c r="G2585" s="35" t="str">
        <f t="shared" si="649"/>
        <v/>
      </c>
      <c r="H2585" s="35" t="str">
        <f t="shared" si="650"/>
        <v/>
      </c>
      <c r="J2585" s="19">
        <v>2582</v>
      </c>
      <c r="K2585" s="30" t="str">
        <f t="shared" si="651"/>
        <v/>
      </c>
      <c r="L2585" s="77" t="str">
        <f t="shared" si="652"/>
        <v/>
      </c>
      <c r="M2585" s="27" t="str">
        <f t="shared" si="658"/>
        <v/>
      </c>
      <c r="N2585" s="22" t="str">
        <f t="shared" si="653"/>
        <v/>
      </c>
      <c r="O2585" s="28" t="str">
        <f t="shared" ca="1" si="654"/>
        <v/>
      </c>
      <c r="P2585" s="28" t="str">
        <f t="shared" ca="1" si="655"/>
        <v/>
      </c>
      <c r="Q2585" s="20" t="str">
        <f ca="1">IF(O2585="","",SUM($P$4:$P2585))</f>
        <v/>
      </c>
      <c r="R2585" s="28" t="e">
        <f t="shared" si="659"/>
        <v>#N/A</v>
      </c>
      <c r="S2585" s="77">
        <f ca="1">SUM(L$4:L2585)</f>
        <v>2.0942968194393936</v>
      </c>
      <c r="T2585" s="80">
        <f t="shared" ca="1" si="656"/>
        <v>1</v>
      </c>
      <c r="U2585" s="80" t="e">
        <f t="shared" ca="1" si="657"/>
        <v>#N/A</v>
      </c>
      <c r="V2585" s="2"/>
      <c r="W2585" s="2"/>
      <c r="X2585" s="2"/>
      <c r="Y2585" s="2"/>
      <c r="AB2585" s="6"/>
      <c r="AC2585" s="6"/>
    </row>
    <row r="2586" spans="1:29">
      <c r="A2586" s="74">
        <v>2.5390760987927798</v>
      </c>
      <c r="B2586" s="74">
        <v>35273</v>
      </c>
      <c r="C2586" s="35">
        <v>0</v>
      </c>
      <c r="D2586" s="35">
        <f t="shared" ca="1" si="647"/>
        <v>29</v>
      </c>
      <c r="E2586" s="35">
        <f t="shared" ca="1" si="648"/>
        <v>1.0943159033790714E-3</v>
      </c>
      <c r="F2586" s="35">
        <f ca="1">E2586*'Input Sheet'!$D$2/SUM(OFFSET($E$4,0,0,'Input Sheet'!$D$2))</f>
        <v>0.51038819026790838</v>
      </c>
      <c r="G2586" s="35" t="str">
        <f t="shared" si="649"/>
        <v/>
      </c>
      <c r="H2586" s="35" t="str">
        <f t="shared" si="650"/>
        <v/>
      </c>
      <c r="J2586" s="19">
        <v>2583</v>
      </c>
      <c r="K2586" s="30" t="str">
        <f t="shared" si="651"/>
        <v/>
      </c>
      <c r="L2586" s="77" t="str">
        <f t="shared" si="652"/>
        <v/>
      </c>
      <c r="M2586" s="27" t="str">
        <f t="shared" si="658"/>
        <v/>
      </c>
      <c r="N2586" s="22" t="str">
        <f t="shared" si="653"/>
        <v/>
      </c>
      <c r="O2586" s="28" t="str">
        <f t="shared" ca="1" si="654"/>
        <v/>
      </c>
      <c r="P2586" s="28" t="str">
        <f t="shared" ca="1" si="655"/>
        <v/>
      </c>
      <c r="Q2586" s="20" t="str">
        <f ca="1">IF(O2586="","",SUM($P$4:$P2586))</f>
        <v/>
      </c>
      <c r="R2586" s="28" t="e">
        <f t="shared" si="659"/>
        <v>#N/A</v>
      </c>
      <c r="S2586" s="77">
        <f ca="1">SUM(L$4:L2586)</f>
        <v>2.0942968194393936</v>
      </c>
      <c r="T2586" s="80">
        <f t="shared" ca="1" si="656"/>
        <v>1</v>
      </c>
      <c r="U2586" s="80" t="e">
        <f t="shared" ca="1" si="657"/>
        <v>#N/A</v>
      </c>
      <c r="V2586" s="2"/>
      <c r="W2586" s="2"/>
      <c r="X2586" s="2"/>
      <c r="Y2586" s="2"/>
      <c r="AB2586" s="6"/>
      <c r="AC2586" s="6"/>
    </row>
    <row r="2587" spans="1:29">
      <c r="A2587" s="74">
        <v>2.1303337684950101</v>
      </c>
      <c r="B2587" s="74">
        <v>35277</v>
      </c>
      <c r="C2587" s="35">
        <v>0</v>
      </c>
      <c r="D2587" s="35">
        <f t="shared" ca="1" si="647"/>
        <v>20</v>
      </c>
      <c r="E2587" s="35">
        <f t="shared" ca="1" si="648"/>
        <v>9.9047570816791861E-4</v>
      </c>
      <c r="F2587" s="35">
        <f ca="1">E2587*'Input Sheet'!$D$2/SUM(OFFSET($E$4,0,0,'Input Sheet'!$D$2))</f>
        <v>0.46195719411109953</v>
      </c>
      <c r="G2587" s="35" t="str">
        <f t="shared" si="649"/>
        <v/>
      </c>
      <c r="H2587" s="35" t="str">
        <f t="shared" si="650"/>
        <v/>
      </c>
      <c r="J2587" s="19">
        <v>2584</v>
      </c>
      <c r="K2587" s="30" t="str">
        <f t="shared" si="651"/>
        <v/>
      </c>
      <c r="L2587" s="77" t="str">
        <f t="shared" si="652"/>
        <v/>
      </c>
      <c r="M2587" s="27" t="str">
        <f t="shared" si="658"/>
        <v/>
      </c>
      <c r="N2587" s="22" t="str">
        <f t="shared" si="653"/>
        <v/>
      </c>
      <c r="O2587" s="28" t="str">
        <f t="shared" ca="1" si="654"/>
        <v/>
      </c>
      <c r="P2587" s="28" t="str">
        <f t="shared" ca="1" si="655"/>
        <v/>
      </c>
      <c r="Q2587" s="20" t="str">
        <f ca="1">IF(O2587="","",SUM($P$4:$P2587))</f>
        <v/>
      </c>
      <c r="R2587" s="28" t="e">
        <f t="shared" si="659"/>
        <v>#N/A</v>
      </c>
      <c r="S2587" s="77">
        <f ca="1">SUM(L$4:L2587)</f>
        <v>2.0942968194393936</v>
      </c>
      <c r="T2587" s="80">
        <f t="shared" ca="1" si="656"/>
        <v>1</v>
      </c>
      <c r="U2587" s="80" t="e">
        <f t="shared" ca="1" si="657"/>
        <v>#N/A</v>
      </c>
      <c r="V2587" s="2"/>
      <c r="W2587" s="2"/>
      <c r="X2587" s="2"/>
      <c r="Y2587" s="2"/>
      <c r="AB2587" s="6"/>
      <c r="AC2587" s="6"/>
    </row>
    <row r="2588" spans="1:29">
      <c r="A2588" s="74">
        <v>1.8920946026904799</v>
      </c>
      <c r="B2588" s="74">
        <v>35280</v>
      </c>
      <c r="C2588" s="35">
        <v>0</v>
      </c>
      <c r="D2588" s="35">
        <f t="shared" ca="1" si="647"/>
        <v>15</v>
      </c>
      <c r="E2588" s="35">
        <f t="shared" ca="1" si="648"/>
        <v>2.1202370627969509E-3</v>
      </c>
      <c r="F2588" s="35">
        <f ca="1">E2588*'Input Sheet'!$D$2/SUM(OFFSET($E$4,0,0,'Input Sheet'!$D$2))</f>
        <v>0.98887711864407257</v>
      </c>
      <c r="G2588" s="35" t="str">
        <f t="shared" si="649"/>
        <v/>
      </c>
      <c r="H2588" s="35" t="str">
        <f t="shared" si="650"/>
        <v/>
      </c>
      <c r="J2588" s="19">
        <v>2585</v>
      </c>
      <c r="K2588" s="30" t="str">
        <f t="shared" si="651"/>
        <v/>
      </c>
      <c r="L2588" s="77" t="str">
        <f t="shared" si="652"/>
        <v/>
      </c>
      <c r="M2588" s="27" t="str">
        <f t="shared" si="658"/>
        <v/>
      </c>
      <c r="N2588" s="22" t="str">
        <f t="shared" si="653"/>
        <v/>
      </c>
      <c r="O2588" s="28" t="str">
        <f t="shared" ca="1" si="654"/>
        <v/>
      </c>
      <c r="P2588" s="28" t="str">
        <f t="shared" ca="1" si="655"/>
        <v/>
      </c>
      <c r="Q2588" s="20" t="str">
        <f ca="1">IF(O2588="","",SUM($P$4:$P2588))</f>
        <v/>
      </c>
      <c r="R2588" s="28" t="e">
        <f t="shared" si="659"/>
        <v>#N/A</v>
      </c>
      <c r="S2588" s="77">
        <f ca="1">SUM(L$4:L2588)</f>
        <v>2.0942968194393936</v>
      </c>
      <c r="T2588" s="80">
        <f t="shared" ca="1" si="656"/>
        <v>1</v>
      </c>
      <c r="U2588" s="80" t="e">
        <f t="shared" ca="1" si="657"/>
        <v>#N/A</v>
      </c>
      <c r="V2588" s="2"/>
      <c r="W2588" s="2"/>
      <c r="X2588" s="2"/>
      <c r="Y2588" s="2"/>
      <c r="AB2588" s="6"/>
      <c r="AC2588" s="6"/>
    </row>
    <row r="2589" spans="1:29">
      <c r="A2589" s="74">
        <v>2.1003705451175598</v>
      </c>
      <c r="B2589" s="74">
        <v>35281</v>
      </c>
      <c r="C2589" s="35">
        <v>0</v>
      </c>
      <c r="D2589" s="35">
        <f t="shared" ca="1" si="647"/>
        <v>20</v>
      </c>
      <c r="E2589" s="35">
        <f t="shared" ca="1" si="648"/>
        <v>9.9047570816791861E-4</v>
      </c>
      <c r="F2589" s="35">
        <f ca="1">E2589*'Input Sheet'!$D$2/SUM(OFFSET($E$4,0,0,'Input Sheet'!$D$2))</f>
        <v>0.46195719411109953</v>
      </c>
      <c r="G2589" s="35" t="str">
        <f t="shared" si="649"/>
        <v/>
      </c>
      <c r="H2589" s="35" t="str">
        <f t="shared" si="650"/>
        <v/>
      </c>
      <c r="J2589" s="19">
        <v>2586</v>
      </c>
      <c r="K2589" s="30" t="str">
        <f t="shared" si="651"/>
        <v/>
      </c>
      <c r="L2589" s="77" t="str">
        <f t="shared" si="652"/>
        <v/>
      </c>
      <c r="M2589" s="27" t="str">
        <f t="shared" si="658"/>
        <v/>
      </c>
      <c r="N2589" s="22" t="str">
        <f t="shared" si="653"/>
        <v/>
      </c>
      <c r="O2589" s="28" t="str">
        <f t="shared" ca="1" si="654"/>
        <v/>
      </c>
      <c r="P2589" s="28" t="str">
        <f t="shared" ca="1" si="655"/>
        <v/>
      </c>
      <c r="Q2589" s="20" t="str">
        <f ca="1">IF(O2589="","",SUM($P$4:$P2589))</f>
        <v/>
      </c>
      <c r="R2589" s="28" t="e">
        <f t="shared" si="659"/>
        <v>#N/A</v>
      </c>
      <c r="S2589" s="77">
        <f ca="1">SUM(L$4:L2589)</f>
        <v>2.0942968194393936</v>
      </c>
      <c r="T2589" s="80">
        <f t="shared" ca="1" si="656"/>
        <v>1</v>
      </c>
      <c r="U2589" s="80" t="e">
        <f t="shared" ca="1" si="657"/>
        <v>#N/A</v>
      </c>
      <c r="V2589" s="2"/>
      <c r="W2589" s="2"/>
      <c r="X2589" s="2"/>
      <c r="Y2589" s="2"/>
      <c r="AB2589" s="6"/>
      <c r="AC2589" s="6"/>
    </row>
    <row r="2590" spans="1:29">
      <c r="A2590" s="74">
        <v>2.49136169383427</v>
      </c>
      <c r="B2590" s="74">
        <v>35289</v>
      </c>
      <c r="C2590" s="35">
        <v>0</v>
      </c>
      <c r="D2590" s="35">
        <f t="shared" ca="1" si="647"/>
        <v>28</v>
      </c>
      <c r="E2590" s="35">
        <f t="shared" ca="1" si="648"/>
        <v>1.1799580175565639E-3</v>
      </c>
      <c r="F2590" s="35">
        <f ca="1">E2590*'Input Sheet'!$D$2/SUM(OFFSET($E$4,0,0,'Input Sheet'!$D$2))</f>
        <v>0.55033161385409246</v>
      </c>
      <c r="G2590" s="35" t="str">
        <f t="shared" si="649"/>
        <v/>
      </c>
      <c r="H2590" s="35" t="str">
        <f t="shared" si="650"/>
        <v/>
      </c>
      <c r="J2590" s="19">
        <v>2587</v>
      </c>
      <c r="K2590" s="30" t="str">
        <f t="shared" si="651"/>
        <v/>
      </c>
      <c r="L2590" s="77" t="str">
        <f t="shared" si="652"/>
        <v/>
      </c>
      <c r="M2590" s="27" t="str">
        <f t="shared" si="658"/>
        <v/>
      </c>
      <c r="N2590" s="22" t="str">
        <f t="shared" si="653"/>
        <v/>
      </c>
      <c r="O2590" s="28" t="str">
        <f t="shared" ca="1" si="654"/>
        <v/>
      </c>
      <c r="P2590" s="28" t="str">
        <f t="shared" ca="1" si="655"/>
        <v/>
      </c>
      <c r="Q2590" s="20" t="str">
        <f ca="1">IF(O2590="","",SUM($P$4:$P2590))</f>
        <v/>
      </c>
      <c r="R2590" s="28" t="e">
        <f t="shared" si="659"/>
        <v>#N/A</v>
      </c>
      <c r="S2590" s="77">
        <f ca="1">SUM(L$4:L2590)</f>
        <v>2.0942968194393936</v>
      </c>
      <c r="T2590" s="80">
        <f t="shared" ca="1" si="656"/>
        <v>1</v>
      </c>
      <c r="U2590" s="80" t="e">
        <f t="shared" ca="1" si="657"/>
        <v>#N/A</v>
      </c>
      <c r="V2590" s="2"/>
      <c r="W2590" s="2"/>
      <c r="X2590" s="2"/>
      <c r="Y2590" s="2"/>
      <c r="AB2590" s="6"/>
      <c r="AC2590" s="6"/>
    </row>
    <row r="2591" spans="1:29">
      <c r="A2591" s="74">
        <v>2.46389298898591</v>
      </c>
      <c r="B2591" s="74">
        <v>35292</v>
      </c>
      <c r="C2591" s="35">
        <v>0</v>
      </c>
      <c r="D2591" s="35">
        <f t="shared" ca="1" si="647"/>
        <v>27</v>
      </c>
      <c r="E2591" s="35">
        <f t="shared" ca="1" si="648"/>
        <v>8.077093572559813E-4</v>
      </c>
      <c r="F2591" s="35">
        <f ca="1">E2591*'Input Sheet'!$D$2/SUM(OFFSET($E$4,0,0,'Input Sheet'!$D$2))</f>
        <v>0.3767150928167895</v>
      </c>
      <c r="G2591" s="35" t="str">
        <f t="shared" si="649"/>
        <v/>
      </c>
      <c r="H2591" s="35" t="str">
        <f t="shared" si="650"/>
        <v/>
      </c>
      <c r="J2591" s="19">
        <v>2588</v>
      </c>
      <c r="K2591" s="30" t="str">
        <f t="shared" si="651"/>
        <v/>
      </c>
      <c r="L2591" s="77" t="str">
        <f t="shared" si="652"/>
        <v/>
      </c>
      <c r="M2591" s="27" t="str">
        <f t="shared" si="658"/>
        <v/>
      </c>
      <c r="N2591" s="22" t="str">
        <f t="shared" si="653"/>
        <v/>
      </c>
      <c r="O2591" s="28" t="str">
        <f t="shared" ca="1" si="654"/>
        <v/>
      </c>
      <c r="P2591" s="28" t="str">
        <f t="shared" ca="1" si="655"/>
        <v/>
      </c>
      <c r="Q2591" s="20" t="str">
        <f ca="1">IF(O2591="","",SUM($P$4:$P2591))</f>
        <v/>
      </c>
      <c r="R2591" s="28" t="e">
        <f t="shared" si="659"/>
        <v>#N/A</v>
      </c>
      <c r="S2591" s="77">
        <f ca="1">SUM(L$4:L2591)</f>
        <v>2.0942968194393936</v>
      </c>
      <c r="T2591" s="80">
        <f t="shared" ca="1" si="656"/>
        <v>1</v>
      </c>
      <c r="U2591" s="80" t="e">
        <f t="shared" ca="1" si="657"/>
        <v>#N/A</v>
      </c>
      <c r="V2591" s="2"/>
      <c r="W2591" s="2"/>
      <c r="X2591" s="2"/>
      <c r="Y2591" s="2"/>
      <c r="AB2591" s="6"/>
      <c r="AC2591" s="6"/>
    </row>
    <row r="2592" spans="1:29">
      <c r="A2592" s="74">
        <v>2.28780172993023</v>
      </c>
      <c r="B2592" s="74">
        <v>35306</v>
      </c>
      <c r="C2592" s="35">
        <v>9.2592592592592605E-3</v>
      </c>
      <c r="D2592" s="35">
        <f t="shared" ca="1" si="647"/>
        <v>23</v>
      </c>
      <c r="E2592" s="35">
        <f t="shared" ca="1" si="648"/>
        <v>6.587144272767226E-4</v>
      </c>
      <c r="F2592" s="35">
        <f ca="1">E2592*'Input Sheet'!$D$2/SUM(OFFSET($E$4,0,0,'Input Sheet'!$D$2))</f>
        <v>0.30722395919039147</v>
      </c>
      <c r="G2592" s="35">
        <f t="shared" si="649"/>
        <v>2.28780172993023</v>
      </c>
      <c r="H2592" s="35">
        <f t="shared" si="650"/>
        <v>3</v>
      </c>
      <c r="J2592" s="19">
        <v>2589</v>
      </c>
      <c r="K2592" s="30" t="str">
        <f t="shared" si="651"/>
        <v/>
      </c>
      <c r="L2592" s="77" t="str">
        <f t="shared" si="652"/>
        <v/>
      </c>
      <c r="M2592" s="27" t="str">
        <f t="shared" si="658"/>
        <v/>
      </c>
      <c r="N2592" s="22" t="str">
        <f t="shared" si="653"/>
        <v/>
      </c>
      <c r="O2592" s="28" t="str">
        <f t="shared" ca="1" si="654"/>
        <v/>
      </c>
      <c r="P2592" s="28" t="str">
        <f t="shared" ca="1" si="655"/>
        <v/>
      </c>
      <c r="Q2592" s="20" t="str">
        <f ca="1">IF(O2592="","",SUM($P$4:$P2592))</f>
        <v/>
      </c>
      <c r="R2592" s="28" t="e">
        <f t="shared" si="659"/>
        <v>#N/A</v>
      </c>
      <c r="S2592" s="77">
        <f ca="1">SUM(L$4:L2592)</f>
        <v>2.0942968194393936</v>
      </c>
      <c r="T2592" s="80">
        <f t="shared" ca="1" si="656"/>
        <v>1</v>
      </c>
      <c r="U2592" s="80" t="e">
        <f t="shared" ca="1" si="657"/>
        <v>#N/A</v>
      </c>
      <c r="V2592" s="2"/>
      <c r="W2592" s="2"/>
      <c r="X2592" s="2"/>
      <c r="Y2592" s="2"/>
      <c r="AB2592" s="6"/>
      <c r="AC2592" s="6"/>
    </row>
    <row r="2593" spans="1:29">
      <c r="A2593" s="74">
        <v>3.3882788634596399</v>
      </c>
      <c r="B2593" s="74">
        <v>35333</v>
      </c>
      <c r="C2593" s="35">
        <v>0</v>
      </c>
      <c r="D2593" s="35">
        <f t="shared" ca="1" si="647"/>
        <v>46</v>
      </c>
      <c r="E2593" s="35">
        <f t="shared" ca="1" si="648"/>
        <v>1.0438090155308067E-2</v>
      </c>
      <c r="F2593" s="35">
        <f ca="1">E2593*'Input Sheet'!$D$2/SUM(OFFSET($E$4,0,0,'Input Sheet'!$D$2))</f>
        <v>4.8683181225554346</v>
      </c>
      <c r="G2593" s="35" t="str">
        <f t="shared" si="649"/>
        <v/>
      </c>
      <c r="H2593" s="35" t="str">
        <f t="shared" si="650"/>
        <v/>
      </c>
      <c r="J2593" s="19">
        <v>2590</v>
      </c>
      <c r="K2593" s="30" t="str">
        <f t="shared" si="651"/>
        <v/>
      </c>
      <c r="L2593" s="77" t="str">
        <f t="shared" si="652"/>
        <v/>
      </c>
      <c r="M2593" s="27" t="str">
        <f t="shared" si="658"/>
        <v/>
      </c>
      <c r="N2593" s="22" t="str">
        <f t="shared" si="653"/>
        <v/>
      </c>
      <c r="O2593" s="28" t="str">
        <f t="shared" ca="1" si="654"/>
        <v/>
      </c>
      <c r="P2593" s="28" t="str">
        <f t="shared" ca="1" si="655"/>
        <v/>
      </c>
      <c r="Q2593" s="20" t="str">
        <f ca="1">IF(O2593="","",SUM($P$4:$P2593))</f>
        <v/>
      </c>
      <c r="R2593" s="28" t="e">
        <f t="shared" si="659"/>
        <v>#N/A</v>
      </c>
      <c r="S2593" s="77">
        <f ca="1">SUM(L$4:L2593)</f>
        <v>2.0942968194393936</v>
      </c>
      <c r="T2593" s="80">
        <f t="shared" ca="1" si="656"/>
        <v>1</v>
      </c>
      <c r="U2593" s="80" t="e">
        <f t="shared" ca="1" si="657"/>
        <v>#N/A</v>
      </c>
      <c r="V2593" s="2"/>
      <c r="W2593" s="2"/>
      <c r="X2593" s="2"/>
      <c r="Y2593" s="2"/>
      <c r="AB2593" s="6"/>
      <c r="AC2593" s="6"/>
    </row>
    <row r="2594" spans="1:29">
      <c r="A2594" s="74">
        <v>2.7419390777291999</v>
      </c>
      <c r="B2594" s="74">
        <v>35340</v>
      </c>
      <c r="C2594" s="35">
        <v>3.5000000000000003E-2</v>
      </c>
      <c r="D2594" s="35">
        <f t="shared" ca="1" si="647"/>
        <v>33</v>
      </c>
      <c r="E2594" s="35">
        <f t="shared" ca="1" si="648"/>
        <v>1.1903085264824986E-3</v>
      </c>
      <c r="F2594" s="35">
        <f ca="1">E2594*'Input Sheet'!$D$2/SUM(OFFSET($E$4,0,0,'Input Sheet'!$D$2))</f>
        <v>0.55515908415105819</v>
      </c>
      <c r="G2594" s="35">
        <f t="shared" si="649"/>
        <v>2.7419390777291999</v>
      </c>
      <c r="H2594" s="35">
        <f t="shared" si="650"/>
        <v>1</v>
      </c>
      <c r="J2594" s="19">
        <v>2591</v>
      </c>
      <c r="K2594" s="30" t="str">
        <f t="shared" si="651"/>
        <v/>
      </c>
      <c r="L2594" s="77" t="str">
        <f t="shared" si="652"/>
        <v/>
      </c>
      <c r="M2594" s="27" t="str">
        <f t="shared" si="658"/>
        <v/>
      </c>
      <c r="N2594" s="22" t="str">
        <f t="shared" si="653"/>
        <v/>
      </c>
      <c r="O2594" s="28" t="str">
        <f t="shared" ca="1" si="654"/>
        <v/>
      </c>
      <c r="P2594" s="28" t="str">
        <f t="shared" ca="1" si="655"/>
        <v/>
      </c>
      <c r="Q2594" s="20" t="str">
        <f ca="1">IF(O2594="","",SUM($P$4:$P2594))</f>
        <v/>
      </c>
      <c r="R2594" s="28" t="e">
        <f t="shared" si="659"/>
        <v>#N/A</v>
      </c>
      <c r="S2594" s="77">
        <f ca="1">SUM(L$4:L2594)</f>
        <v>2.0942968194393936</v>
      </c>
      <c r="T2594" s="80">
        <f t="shared" ca="1" si="656"/>
        <v>1</v>
      </c>
      <c r="U2594" s="80" t="e">
        <f t="shared" ca="1" si="657"/>
        <v>#N/A</v>
      </c>
      <c r="V2594" s="2"/>
      <c r="W2594" s="2"/>
      <c r="X2594" s="2"/>
      <c r="Y2594" s="2"/>
      <c r="AB2594" s="6"/>
      <c r="AC2594" s="6"/>
    </row>
    <row r="2595" spans="1:29">
      <c r="A2595" s="74">
        <v>2.4771212547196599</v>
      </c>
      <c r="B2595" s="74">
        <v>35341</v>
      </c>
      <c r="C2595" s="35">
        <v>2.3809523809523801E-2</v>
      </c>
      <c r="D2595" s="35">
        <f t="shared" ca="1" si="647"/>
        <v>27</v>
      </c>
      <c r="E2595" s="35">
        <f t="shared" ca="1" si="648"/>
        <v>8.077093572559813E-4</v>
      </c>
      <c r="F2595" s="35">
        <f ca="1">E2595*'Input Sheet'!$D$2/SUM(OFFSET($E$4,0,0,'Input Sheet'!$D$2))</f>
        <v>0.3767150928167895</v>
      </c>
      <c r="G2595" s="35">
        <f t="shared" si="649"/>
        <v>2.4771212547196599</v>
      </c>
      <c r="H2595" s="35">
        <f t="shared" si="650"/>
        <v>1</v>
      </c>
      <c r="J2595" s="19">
        <v>2592</v>
      </c>
      <c r="K2595" s="30" t="str">
        <f t="shared" si="651"/>
        <v/>
      </c>
      <c r="L2595" s="77" t="str">
        <f t="shared" si="652"/>
        <v/>
      </c>
      <c r="M2595" s="27" t="str">
        <f t="shared" si="658"/>
        <v/>
      </c>
      <c r="N2595" s="22" t="str">
        <f t="shared" si="653"/>
        <v/>
      </c>
      <c r="O2595" s="28" t="str">
        <f t="shared" ca="1" si="654"/>
        <v/>
      </c>
      <c r="P2595" s="28" t="str">
        <f t="shared" ca="1" si="655"/>
        <v/>
      </c>
      <c r="Q2595" s="20" t="str">
        <f ca="1">IF(O2595="","",SUM($P$4:$P2595))</f>
        <v/>
      </c>
      <c r="R2595" s="28" t="e">
        <f t="shared" si="659"/>
        <v>#N/A</v>
      </c>
      <c r="S2595" s="77">
        <f ca="1">SUM(L$4:L2595)</f>
        <v>2.0942968194393936</v>
      </c>
      <c r="T2595" s="80">
        <f t="shared" ca="1" si="656"/>
        <v>1</v>
      </c>
      <c r="U2595" s="80" t="e">
        <f t="shared" ca="1" si="657"/>
        <v>#N/A</v>
      </c>
      <c r="V2595" s="2"/>
      <c r="W2595" s="2"/>
      <c r="X2595" s="2"/>
      <c r="Y2595" s="2"/>
      <c r="AB2595" s="6"/>
      <c r="AC2595" s="6"/>
    </row>
    <row r="2596" spans="1:29">
      <c r="A2596" s="74">
        <v>2.5786392099680699</v>
      </c>
      <c r="B2596" s="74">
        <v>35343</v>
      </c>
      <c r="C2596" s="35">
        <v>0</v>
      </c>
      <c r="D2596" s="35">
        <f t="shared" ca="1" si="647"/>
        <v>29</v>
      </c>
      <c r="E2596" s="35">
        <f t="shared" ca="1" si="648"/>
        <v>1.0943159033790714E-3</v>
      </c>
      <c r="F2596" s="35">
        <f ca="1">E2596*'Input Sheet'!$D$2/SUM(OFFSET($E$4,0,0,'Input Sheet'!$D$2))</f>
        <v>0.51038819026790838</v>
      </c>
      <c r="G2596" s="35" t="str">
        <f t="shared" si="649"/>
        <v/>
      </c>
      <c r="H2596" s="35" t="str">
        <f t="shared" si="650"/>
        <v/>
      </c>
      <c r="J2596" s="19">
        <v>2593</v>
      </c>
      <c r="K2596" s="30" t="str">
        <f t="shared" si="651"/>
        <v/>
      </c>
      <c r="L2596" s="77" t="str">
        <f t="shared" si="652"/>
        <v/>
      </c>
      <c r="M2596" s="27" t="str">
        <f t="shared" si="658"/>
        <v/>
      </c>
      <c r="N2596" s="22" t="str">
        <f t="shared" si="653"/>
        <v/>
      </c>
      <c r="O2596" s="28" t="str">
        <f t="shared" ca="1" si="654"/>
        <v/>
      </c>
      <c r="P2596" s="28" t="str">
        <f t="shared" ca="1" si="655"/>
        <v/>
      </c>
      <c r="Q2596" s="20" t="str">
        <f ca="1">IF(O2596="","",SUM($P$4:$P2596))</f>
        <v/>
      </c>
      <c r="R2596" s="28" t="e">
        <f t="shared" si="659"/>
        <v>#N/A</v>
      </c>
      <c r="S2596" s="77">
        <f ca="1">SUM(L$4:L2596)</f>
        <v>2.0942968194393936</v>
      </c>
      <c r="T2596" s="80">
        <f t="shared" ca="1" si="656"/>
        <v>1</v>
      </c>
      <c r="U2596" s="80" t="e">
        <f t="shared" ca="1" si="657"/>
        <v>#N/A</v>
      </c>
      <c r="V2596" s="2"/>
      <c r="W2596" s="2"/>
      <c r="X2596" s="2"/>
      <c r="Y2596" s="2"/>
      <c r="AB2596" s="6"/>
      <c r="AC2596" s="6"/>
    </row>
    <row r="2597" spans="1:29">
      <c r="A2597" s="74">
        <v>2.7118072290411899</v>
      </c>
      <c r="B2597" s="74">
        <v>35344</v>
      </c>
      <c r="C2597" s="35">
        <v>0</v>
      </c>
      <c r="D2597" s="35">
        <f t="shared" ca="1" si="647"/>
        <v>32</v>
      </c>
      <c r="E2597" s="35">
        <f t="shared" ca="1" si="648"/>
        <v>9.4891728684618783E-4</v>
      </c>
      <c r="F2597" s="35">
        <f ca="1">E2597*'Input Sheet'!$D$2/SUM(OFFSET($E$4,0,0,'Input Sheet'!$D$2))</f>
        <v>0.44257437477776673</v>
      </c>
      <c r="G2597" s="35" t="str">
        <f t="shared" si="649"/>
        <v/>
      </c>
      <c r="H2597" s="35" t="str">
        <f t="shared" si="650"/>
        <v/>
      </c>
      <c r="J2597" s="19">
        <v>2594</v>
      </c>
      <c r="K2597" s="30" t="str">
        <f t="shared" si="651"/>
        <v/>
      </c>
      <c r="L2597" s="77" t="str">
        <f t="shared" si="652"/>
        <v/>
      </c>
      <c r="M2597" s="27" t="str">
        <f t="shared" si="658"/>
        <v/>
      </c>
      <c r="N2597" s="22" t="str">
        <f t="shared" si="653"/>
        <v/>
      </c>
      <c r="O2597" s="28" t="str">
        <f t="shared" ca="1" si="654"/>
        <v/>
      </c>
      <c r="P2597" s="28" t="str">
        <f t="shared" ca="1" si="655"/>
        <v/>
      </c>
      <c r="Q2597" s="20" t="str">
        <f ca="1">IF(O2597="","",SUM($P$4:$P2597))</f>
        <v/>
      </c>
      <c r="R2597" s="28" t="e">
        <f t="shared" si="659"/>
        <v>#N/A</v>
      </c>
      <c r="S2597" s="77">
        <f ca="1">SUM(L$4:L2597)</f>
        <v>2.0942968194393936</v>
      </c>
      <c r="T2597" s="80">
        <f t="shared" ca="1" si="656"/>
        <v>1</v>
      </c>
      <c r="U2597" s="80" t="e">
        <f t="shared" ca="1" si="657"/>
        <v>#N/A</v>
      </c>
      <c r="V2597" s="2"/>
      <c r="W2597" s="2"/>
      <c r="X2597" s="2"/>
      <c r="Y2597" s="2"/>
      <c r="AB2597" s="6"/>
      <c r="AC2597" s="6"/>
    </row>
    <row r="2598" spans="1:29">
      <c r="A2598" s="74">
        <v>3.00774777800074</v>
      </c>
      <c r="B2598" s="74">
        <v>35345</v>
      </c>
      <c r="C2598" s="35">
        <v>1.4218009478673001E-2</v>
      </c>
      <c r="D2598" s="35">
        <f t="shared" ca="1" si="647"/>
        <v>38</v>
      </c>
      <c r="E2598" s="35">
        <f t="shared" ca="1" si="648"/>
        <v>1.5419905911250552E-3</v>
      </c>
      <c r="F2598" s="35">
        <f ca="1">E2598*'Input Sheet'!$D$2/SUM(OFFSET($E$4,0,0,'Input Sheet'!$D$2))</f>
        <v>0.71918335901387087</v>
      </c>
      <c r="G2598" s="35">
        <f t="shared" si="649"/>
        <v>3.00774777800074</v>
      </c>
      <c r="H2598" s="35">
        <f t="shared" si="650"/>
        <v>2</v>
      </c>
      <c r="J2598" s="19">
        <v>2595</v>
      </c>
      <c r="K2598" s="30" t="str">
        <f t="shared" si="651"/>
        <v/>
      </c>
      <c r="L2598" s="77" t="str">
        <f t="shared" si="652"/>
        <v/>
      </c>
      <c r="M2598" s="27" t="str">
        <f t="shared" si="658"/>
        <v/>
      </c>
      <c r="N2598" s="22" t="str">
        <f t="shared" si="653"/>
        <v/>
      </c>
      <c r="O2598" s="28" t="str">
        <f t="shared" ca="1" si="654"/>
        <v/>
      </c>
      <c r="P2598" s="28" t="str">
        <f t="shared" ca="1" si="655"/>
        <v/>
      </c>
      <c r="Q2598" s="20" t="str">
        <f ca="1">IF(O2598="","",SUM($P$4:$P2598))</f>
        <v/>
      </c>
      <c r="R2598" s="28" t="e">
        <f t="shared" si="659"/>
        <v>#N/A</v>
      </c>
      <c r="S2598" s="77">
        <f ca="1">SUM(L$4:L2598)</f>
        <v>2.0942968194393936</v>
      </c>
      <c r="T2598" s="80">
        <f t="shared" ca="1" si="656"/>
        <v>1</v>
      </c>
      <c r="U2598" s="80" t="e">
        <f t="shared" ca="1" si="657"/>
        <v>#N/A</v>
      </c>
      <c r="V2598" s="2"/>
      <c r="W2598" s="2"/>
      <c r="X2598" s="2"/>
      <c r="Y2598" s="2"/>
      <c r="AB2598" s="6"/>
      <c r="AC2598" s="6"/>
    </row>
    <row r="2599" spans="1:29">
      <c r="A2599" s="74">
        <v>3.01535975540921</v>
      </c>
      <c r="B2599" s="74">
        <v>35346</v>
      </c>
      <c r="C2599" s="35">
        <v>1.94174757281553E-2</v>
      </c>
      <c r="D2599" s="35">
        <f t="shared" ca="1" si="647"/>
        <v>39</v>
      </c>
      <c r="E2599" s="35">
        <f t="shared" ca="1" si="648"/>
        <v>2.0559874548334071E-3</v>
      </c>
      <c r="F2599" s="35">
        <f ca="1">E2599*'Input Sheet'!$D$2/SUM(OFFSET($E$4,0,0,'Input Sheet'!$D$2))</f>
        <v>0.95891114535182798</v>
      </c>
      <c r="G2599" s="35">
        <f t="shared" si="649"/>
        <v>3.01535975540921</v>
      </c>
      <c r="H2599" s="35">
        <f t="shared" si="650"/>
        <v>1</v>
      </c>
      <c r="J2599" s="19">
        <v>2596</v>
      </c>
      <c r="K2599" s="30" t="str">
        <f t="shared" si="651"/>
        <v/>
      </c>
      <c r="L2599" s="77" t="str">
        <f t="shared" si="652"/>
        <v/>
      </c>
      <c r="M2599" s="27" t="str">
        <f t="shared" si="658"/>
        <v/>
      </c>
      <c r="N2599" s="22" t="str">
        <f t="shared" si="653"/>
        <v/>
      </c>
      <c r="O2599" s="28" t="str">
        <f t="shared" ca="1" si="654"/>
        <v/>
      </c>
      <c r="P2599" s="28" t="str">
        <f t="shared" ca="1" si="655"/>
        <v/>
      </c>
      <c r="Q2599" s="20" t="str">
        <f ca="1">IF(O2599="","",SUM($P$4:$P2599))</f>
        <v/>
      </c>
      <c r="R2599" s="28" t="e">
        <f t="shared" si="659"/>
        <v>#N/A</v>
      </c>
      <c r="S2599" s="77">
        <f ca="1">SUM(L$4:L2599)</f>
        <v>2.0942968194393936</v>
      </c>
      <c r="T2599" s="80">
        <f t="shared" ca="1" si="656"/>
        <v>1</v>
      </c>
      <c r="U2599" s="80" t="e">
        <f t="shared" ca="1" si="657"/>
        <v>#N/A</v>
      </c>
      <c r="V2599" s="2"/>
      <c r="W2599" s="2"/>
      <c r="X2599" s="2"/>
      <c r="Y2599" s="2"/>
      <c r="AB2599" s="6"/>
      <c r="AC2599" s="6"/>
    </row>
    <row r="2600" spans="1:29">
      <c r="A2600" s="74">
        <v>2.7201593034059601</v>
      </c>
      <c r="B2600" s="74">
        <v>35348</v>
      </c>
      <c r="C2600" s="35">
        <v>0</v>
      </c>
      <c r="D2600" s="35">
        <f t="shared" ca="1" si="647"/>
        <v>32</v>
      </c>
      <c r="E2600" s="35">
        <f t="shared" ca="1" si="648"/>
        <v>9.4891728684618783E-4</v>
      </c>
      <c r="F2600" s="35">
        <f ca="1">E2600*'Input Sheet'!$D$2/SUM(OFFSET($E$4,0,0,'Input Sheet'!$D$2))</f>
        <v>0.44257437477776673</v>
      </c>
      <c r="G2600" s="35" t="str">
        <f t="shared" si="649"/>
        <v/>
      </c>
      <c r="H2600" s="35" t="str">
        <f t="shared" si="650"/>
        <v/>
      </c>
      <c r="J2600" s="19">
        <v>2597</v>
      </c>
      <c r="K2600" s="30" t="str">
        <f t="shared" si="651"/>
        <v/>
      </c>
      <c r="L2600" s="77" t="str">
        <f t="shared" si="652"/>
        <v/>
      </c>
      <c r="M2600" s="27" t="str">
        <f t="shared" si="658"/>
        <v/>
      </c>
      <c r="N2600" s="22" t="str">
        <f t="shared" si="653"/>
        <v/>
      </c>
      <c r="O2600" s="28" t="str">
        <f t="shared" ca="1" si="654"/>
        <v/>
      </c>
      <c r="P2600" s="28" t="str">
        <f t="shared" ca="1" si="655"/>
        <v/>
      </c>
      <c r="Q2600" s="20" t="str">
        <f ca="1">IF(O2600="","",SUM($P$4:$P2600))</f>
        <v/>
      </c>
      <c r="R2600" s="28" t="e">
        <f t="shared" si="659"/>
        <v>#N/A</v>
      </c>
      <c r="S2600" s="77">
        <f ca="1">SUM(L$4:L2600)</f>
        <v>2.0942968194393936</v>
      </c>
      <c r="T2600" s="80">
        <f t="shared" ca="1" si="656"/>
        <v>1</v>
      </c>
      <c r="U2600" s="80" t="e">
        <f t="shared" ca="1" si="657"/>
        <v>#N/A</v>
      </c>
      <c r="V2600" s="2"/>
      <c r="W2600" s="2"/>
      <c r="X2600" s="2"/>
      <c r="Y2600" s="2"/>
      <c r="AB2600" s="6"/>
      <c r="AC2600" s="6"/>
    </row>
    <row r="2601" spans="1:29">
      <c r="A2601" s="74">
        <v>2.0569048513364701</v>
      </c>
      <c r="B2601" s="74">
        <v>35352</v>
      </c>
      <c r="C2601" s="35">
        <v>2.4038461538461502E-2</v>
      </c>
      <c r="D2601" s="35">
        <f t="shared" ca="1" si="647"/>
        <v>19</v>
      </c>
      <c r="E2601" s="35">
        <f t="shared" ca="1" si="648"/>
        <v>1.0051494223629991E-3</v>
      </c>
      <c r="F2601" s="35">
        <f ca="1">E2601*'Input Sheet'!$D$2/SUM(OFFSET($E$4,0,0,'Input Sheet'!$D$2))</f>
        <v>0.46880100439422701</v>
      </c>
      <c r="G2601" s="35">
        <f t="shared" si="649"/>
        <v>2.0569048513364701</v>
      </c>
      <c r="H2601" s="35">
        <f t="shared" si="650"/>
        <v>7</v>
      </c>
      <c r="J2601" s="19">
        <v>2598</v>
      </c>
      <c r="K2601" s="30" t="str">
        <f t="shared" si="651"/>
        <v/>
      </c>
      <c r="L2601" s="77" t="str">
        <f t="shared" si="652"/>
        <v/>
      </c>
      <c r="M2601" s="27" t="str">
        <f t="shared" si="658"/>
        <v/>
      </c>
      <c r="N2601" s="22" t="str">
        <f t="shared" si="653"/>
        <v/>
      </c>
      <c r="O2601" s="28" t="str">
        <f t="shared" ca="1" si="654"/>
        <v/>
      </c>
      <c r="P2601" s="28" t="str">
        <f t="shared" ca="1" si="655"/>
        <v/>
      </c>
      <c r="Q2601" s="20" t="str">
        <f ca="1">IF(O2601="","",SUM($P$4:$P2601))</f>
        <v/>
      </c>
      <c r="R2601" s="28" t="e">
        <f t="shared" si="659"/>
        <v>#N/A</v>
      </c>
      <c r="S2601" s="77">
        <f ca="1">SUM(L$4:L2601)</f>
        <v>2.0942968194393936</v>
      </c>
      <c r="T2601" s="80">
        <f t="shared" ca="1" si="656"/>
        <v>1</v>
      </c>
      <c r="U2601" s="80" t="e">
        <f t="shared" ca="1" si="657"/>
        <v>#N/A</v>
      </c>
      <c r="V2601" s="2"/>
      <c r="W2601" s="2"/>
      <c r="X2601" s="2"/>
      <c r="Y2601" s="2"/>
      <c r="AB2601" s="6"/>
      <c r="AC2601" s="6"/>
    </row>
    <row r="2602" spans="1:29">
      <c r="A2602" s="74">
        <v>2.2174839442139098</v>
      </c>
      <c r="B2602" s="74">
        <v>35353</v>
      </c>
      <c r="C2602" s="35">
        <v>8.3333333333333297E-3</v>
      </c>
      <c r="D2602" s="35">
        <f t="shared" ca="1" si="647"/>
        <v>22</v>
      </c>
      <c r="E2602" s="35">
        <f t="shared" ca="1" si="648"/>
        <v>6.717582773218062E-4</v>
      </c>
      <c r="F2602" s="35">
        <f ca="1">E2602*'Input Sheet'!$D$2/SUM(OFFSET($E$4,0,0,'Input Sheet'!$D$2))</f>
        <v>0.31330760194663687</v>
      </c>
      <c r="G2602" s="35">
        <f t="shared" si="649"/>
        <v>2.2174839442139098</v>
      </c>
      <c r="H2602" s="35">
        <f t="shared" si="650"/>
        <v>4</v>
      </c>
      <c r="J2602" s="19">
        <v>2599</v>
      </c>
      <c r="K2602" s="30" t="str">
        <f t="shared" si="651"/>
        <v/>
      </c>
      <c r="L2602" s="77" t="str">
        <f t="shared" si="652"/>
        <v/>
      </c>
      <c r="M2602" s="27" t="str">
        <f t="shared" si="658"/>
        <v/>
      </c>
      <c r="N2602" s="22" t="str">
        <f t="shared" si="653"/>
        <v/>
      </c>
      <c r="O2602" s="28" t="str">
        <f t="shared" ca="1" si="654"/>
        <v/>
      </c>
      <c r="P2602" s="28" t="str">
        <f t="shared" ca="1" si="655"/>
        <v/>
      </c>
      <c r="Q2602" s="20" t="str">
        <f ca="1">IF(O2602="","",SUM($P$4:$P2602))</f>
        <v/>
      </c>
      <c r="R2602" s="28" t="e">
        <f t="shared" si="659"/>
        <v>#N/A</v>
      </c>
      <c r="S2602" s="77">
        <f ca="1">SUM(L$4:L2602)</f>
        <v>2.0942968194393936</v>
      </c>
      <c r="T2602" s="80">
        <f t="shared" ca="1" si="656"/>
        <v>1</v>
      </c>
      <c r="U2602" s="80" t="e">
        <f t="shared" ca="1" si="657"/>
        <v>#N/A</v>
      </c>
      <c r="V2602" s="2"/>
      <c r="W2602" s="2"/>
      <c r="X2602" s="2"/>
      <c r="Y2602" s="2"/>
      <c r="AB2602" s="6"/>
      <c r="AC2602" s="6"/>
    </row>
    <row r="2603" spans="1:29">
      <c r="A2603" s="74">
        <v>2.4216039268698299</v>
      </c>
      <c r="B2603" s="74">
        <v>35361</v>
      </c>
      <c r="C2603" s="35">
        <v>0</v>
      </c>
      <c r="D2603" s="35">
        <f t="shared" ca="1" si="647"/>
        <v>26</v>
      </c>
      <c r="E2603" s="35">
        <f t="shared" ca="1" si="648"/>
        <v>8.2740958548173696E-4</v>
      </c>
      <c r="F2603" s="35">
        <f ca="1">E2603*'Input Sheet'!$D$2/SUM(OFFSET($E$4,0,0,'Input Sheet'!$D$2))</f>
        <v>0.38590326581232098</v>
      </c>
      <c r="G2603" s="35" t="str">
        <f t="shared" si="649"/>
        <v/>
      </c>
      <c r="H2603" s="35" t="str">
        <f t="shared" si="650"/>
        <v/>
      </c>
      <c r="J2603" s="19">
        <v>2600</v>
      </c>
      <c r="K2603" s="30" t="str">
        <f t="shared" si="651"/>
        <v/>
      </c>
      <c r="L2603" s="77" t="str">
        <f t="shared" si="652"/>
        <v/>
      </c>
      <c r="M2603" s="27" t="str">
        <f t="shared" si="658"/>
        <v/>
      </c>
      <c r="N2603" s="22" t="str">
        <f t="shared" si="653"/>
        <v/>
      </c>
      <c r="O2603" s="28" t="str">
        <f t="shared" ca="1" si="654"/>
        <v/>
      </c>
      <c r="P2603" s="28" t="str">
        <f t="shared" ca="1" si="655"/>
        <v/>
      </c>
      <c r="Q2603" s="20" t="str">
        <f ca="1">IF(O2603="","",SUM($P$4:$P2603))</f>
        <v/>
      </c>
      <c r="R2603" s="28" t="e">
        <f t="shared" si="659"/>
        <v>#N/A</v>
      </c>
      <c r="S2603" s="77">
        <f ca="1">SUM(L$4:L2603)</f>
        <v>2.0942968194393936</v>
      </c>
      <c r="T2603" s="80">
        <f t="shared" ca="1" si="656"/>
        <v>1</v>
      </c>
      <c r="U2603" s="80" t="e">
        <f t="shared" ca="1" si="657"/>
        <v>#N/A</v>
      </c>
      <c r="V2603" s="2"/>
      <c r="W2603" s="2"/>
      <c r="X2603" s="2"/>
      <c r="Y2603" s="2"/>
      <c r="AB2603" s="6"/>
      <c r="AC2603" s="6"/>
    </row>
    <row r="2604" spans="1:29">
      <c r="A2604" s="74">
        <v>2.4440447959180802</v>
      </c>
      <c r="B2604" s="74">
        <v>35370</v>
      </c>
      <c r="C2604" s="35">
        <v>0</v>
      </c>
      <c r="D2604" s="35">
        <f t="shared" ca="1" si="647"/>
        <v>27</v>
      </c>
      <c r="E2604" s="35">
        <f t="shared" ca="1" si="648"/>
        <v>8.077093572559813E-4</v>
      </c>
      <c r="F2604" s="35">
        <f ca="1">E2604*'Input Sheet'!$D$2/SUM(OFFSET($E$4,0,0,'Input Sheet'!$D$2))</f>
        <v>0.3767150928167895</v>
      </c>
      <c r="G2604" s="35" t="str">
        <f t="shared" si="649"/>
        <v/>
      </c>
      <c r="H2604" s="35" t="str">
        <f t="shared" si="650"/>
        <v/>
      </c>
      <c r="J2604" s="19">
        <v>2601</v>
      </c>
      <c r="K2604" s="30" t="str">
        <f t="shared" si="651"/>
        <v/>
      </c>
      <c r="L2604" s="77" t="str">
        <f t="shared" si="652"/>
        <v/>
      </c>
      <c r="M2604" s="27" t="str">
        <f t="shared" si="658"/>
        <v/>
      </c>
      <c r="N2604" s="22" t="str">
        <f t="shared" si="653"/>
        <v/>
      </c>
      <c r="O2604" s="28" t="str">
        <f t="shared" ca="1" si="654"/>
        <v/>
      </c>
      <c r="P2604" s="28" t="str">
        <f t="shared" ca="1" si="655"/>
        <v/>
      </c>
      <c r="Q2604" s="20" t="str">
        <f ca="1">IF(O2604="","",SUM($P$4:$P2604))</f>
        <v/>
      </c>
      <c r="R2604" s="28" t="e">
        <f t="shared" si="659"/>
        <v>#N/A</v>
      </c>
      <c r="S2604" s="77">
        <f ca="1">SUM(L$4:L2604)</f>
        <v>2.0942968194393936</v>
      </c>
      <c r="T2604" s="80">
        <f t="shared" ca="1" si="656"/>
        <v>1</v>
      </c>
      <c r="U2604" s="80" t="e">
        <f t="shared" ca="1" si="657"/>
        <v>#N/A</v>
      </c>
      <c r="V2604" s="2"/>
      <c r="W2604" s="2"/>
      <c r="X2604" s="2"/>
      <c r="Y2604" s="2"/>
      <c r="AB2604" s="6"/>
      <c r="AC2604" s="6"/>
    </row>
    <row r="2605" spans="1:29">
      <c r="A2605" s="74">
        <v>2.1367205671564098</v>
      </c>
      <c r="B2605" s="74">
        <v>35372</v>
      </c>
      <c r="C2605" s="35">
        <v>1.4084507042253501E-2</v>
      </c>
      <c r="D2605" s="35">
        <f t="shared" ca="1" si="647"/>
        <v>20</v>
      </c>
      <c r="E2605" s="35">
        <f t="shared" ca="1" si="648"/>
        <v>9.9047570816791861E-4</v>
      </c>
      <c r="F2605" s="35">
        <f ca="1">E2605*'Input Sheet'!$D$2/SUM(OFFSET($E$4,0,0,'Input Sheet'!$D$2))</f>
        <v>0.46195719411109953</v>
      </c>
      <c r="G2605" s="35">
        <f t="shared" si="649"/>
        <v>2.1367205671564098</v>
      </c>
      <c r="H2605" s="35">
        <f t="shared" si="650"/>
        <v>10</v>
      </c>
      <c r="J2605" s="19">
        <v>2602</v>
      </c>
      <c r="K2605" s="30" t="str">
        <f t="shared" si="651"/>
        <v/>
      </c>
      <c r="L2605" s="77" t="str">
        <f t="shared" si="652"/>
        <v/>
      </c>
      <c r="M2605" s="27" t="str">
        <f t="shared" si="658"/>
        <v/>
      </c>
      <c r="N2605" s="22" t="str">
        <f t="shared" si="653"/>
        <v/>
      </c>
      <c r="O2605" s="28" t="str">
        <f t="shared" ca="1" si="654"/>
        <v/>
      </c>
      <c r="P2605" s="28" t="str">
        <f t="shared" ca="1" si="655"/>
        <v/>
      </c>
      <c r="Q2605" s="20" t="str">
        <f ca="1">IF(O2605="","",SUM($P$4:$P2605))</f>
        <v/>
      </c>
      <c r="R2605" s="28" t="e">
        <f t="shared" si="659"/>
        <v>#N/A</v>
      </c>
      <c r="S2605" s="77">
        <f ca="1">SUM(L$4:L2605)</f>
        <v>2.0942968194393936</v>
      </c>
      <c r="T2605" s="80">
        <f t="shared" ca="1" si="656"/>
        <v>1</v>
      </c>
      <c r="U2605" s="80" t="e">
        <f t="shared" ca="1" si="657"/>
        <v>#N/A</v>
      </c>
      <c r="V2605" s="2"/>
      <c r="W2605" s="2"/>
      <c r="X2605" s="2"/>
      <c r="Y2605" s="2"/>
      <c r="AB2605" s="6"/>
      <c r="AC2605" s="6"/>
    </row>
    <row r="2606" spans="1:29">
      <c r="A2606" s="74">
        <v>2.5575072019056599</v>
      </c>
      <c r="B2606" s="74">
        <v>35376</v>
      </c>
      <c r="C2606" s="35">
        <v>8.9285714285714298E-3</v>
      </c>
      <c r="D2606" s="35">
        <f t="shared" ca="1" si="647"/>
        <v>29</v>
      </c>
      <c r="E2606" s="35">
        <f t="shared" ca="1" si="648"/>
        <v>1.0943159033790714E-3</v>
      </c>
      <c r="F2606" s="35">
        <f ca="1">E2606*'Input Sheet'!$D$2/SUM(OFFSET($E$4,0,0,'Input Sheet'!$D$2))</f>
        <v>0.51038819026790838</v>
      </c>
      <c r="G2606" s="35">
        <f t="shared" si="649"/>
        <v>2.5575072019056599</v>
      </c>
      <c r="H2606" s="35">
        <f t="shared" si="650"/>
        <v>2</v>
      </c>
      <c r="J2606" s="19">
        <v>2603</v>
      </c>
      <c r="K2606" s="30" t="str">
        <f t="shared" si="651"/>
        <v/>
      </c>
      <c r="L2606" s="77" t="str">
        <f t="shared" si="652"/>
        <v/>
      </c>
      <c r="M2606" s="27" t="str">
        <f t="shared" si="658"/>
        <v/>
      </c>
      <c r="N2606" s="22" t="str">
        <f t="shared" si="653"/>
        <v/>
      </c>
      <c r="O2606" s="28" t="str">
        <f t="shared" ca="1" si="654"/>
        <v/>
      </c>
      <c r="P2606" s="28" t="str">
        <f t="shared" ca="1" si="655"/>
        <v/>
      </c>
      <c r="Q2606" s="20" t="str">
        <f ca="1">IF(O2606="","",SUM($P$4:$P2606))</f>
        <v/>
      </c>
      <c r="R2606" s="28" t="e">
        <f t="shared" si="659"/>
        <v>#N/A</v>
      </c>
      <c r="S2606" s="77">
        <f ca="1">SUM(L$4:L2606)</f>
        <v>2.0942968194393936</v>
      </c>
      <c r="T2606" s="80">
        <f t="shared" ca="1" si="656"/>
        <v>1</v>
      </c>
      <c r="U2606" s="80" t="e">
        <f t="shared" ca="1" si="657"/>
        <v>#N/A</v>
      </c>
      <c r="V2606" s="2"/>
      <c r="W2606" s="2"/>
      <c r="X2606" s="2"/>
      <c r="Y2606" s="2"/>
      <c r="AB2606" s="6"/>
      <c r="AC2606" s="6"/>
    </row>
    <row r="2607" spans="1:29">
      <c r="A2607" s="74">
        <v>2.3820170425748701</v>
      </c>
      <c r="B2607" s="74">
        <v>35377</v>
      </c>
      <c r="C2607" s="35">
        <v>4.8543689320388302E-3</v>
      </c>
      <c r="D2607" s="35">
        <f t="shared" ca="1" si="647"/>
        <v>25</v>
      </c>
      <c r="E2607" s="35">
        <f t="shared" ca="1" si="648"/>
        <v>7.2564263111767296E-4</v>
      </c>
      <c r="F2607" s="35">
        <f ca="1">E2607*'Input Sheet'!$D$2/SUM(OFFSET($E$4,0,0,'Input Sheet'!$D$2))</f>
        <v>0.33843922777123336</v>
      </c>
      <c r="G2607" s="35">
        <f t="shared" si="649"/>
        <v>2.3820170425748701</v>
      </c>
      <c r="H2607" s="35">
        <f t="shared" si="650"/>
        <v>5</v>
      </c>
      <c r="J2607" s="19">
        <v>2604</v>
      </c>
      <c r="K2607" s="30" t="str">
        <f t="shared" si="651"/>
        <v/>
      </c>
      <c r="L2607" s="77" t="str">
        <f t="shared" si="652"/>
        <v/>
      </c>
      <c r="M2607" s="27" t="str">
        <f t="shared" si="658"/>
        <v/>
      </c>
      <c r="N2607" s="22" t="str">
        <f t="shared" si="653"/>
        <v/>
      </c>
      <c r="O2607" s="28" t="str">
        <f t="shared" ca="1" si="654"/>
        <v/>
      </c>
      <c r="P2607" s="28" t="str">
        <f t="shared" ca="1" si="655"/>
        <v/>
      </c>
      <c r="Q2607" s="20" t="str">
        <f ca="1">IF(O2607="","",SUM($P$4:$P2607))</f>
        <v/>
      </c>
      <c r="R2607" s="28" t="e">
        <f t="shared" si="659"/>
        <v>#N/A</v>
      </c>
      <c r="S2607" s="77">
        <f ca="1">SUM(L$4:L2607)</f>
        <v>2.0942968194393936</v>
      </c>
      <c r="T2607" s="80">
        <f t="shared" ca="1" si="656"/>
        <v>1</v>
      </c>
      <c r="U2607" s="80" t="e">
        <f t="shared" ca="1" si="657"/>
        <v>#N/A</v>
      </c>
      <c r="V2607" s="2"/>
      <c r="W2607" s="2"/>
      <c r="X2607" s="2"/>
      <c r="Y2607" s="2"/>
      <c r="AB2607" s="6"/>
      <c r="AC2607" s="6"/>
    </row>
    <row r="2608" spans="1:29">
      <c r="A2608" s="74">
        <v>2.4548448600085102</v>
      </c>
      <c r="B2608" s="74">
        <v>35378</v>
      </c>
      <c r="C2608" s="35">
        <v>3.3175355450236997E-2</v>
      </c>
      <c r="D2608" s="35">
        <f t="shared" ca="1" si="647"/>
        <v>27</v>
      </c>
      <c r="E2608" s="35">
        <f t="shared" ca="1" si="648"/>
        <v>8.077093572559813E-4</v>
      </c>
      <c r="F2608" s="35">
        <f ca="1">E2608*'Input Sheet'!$D$2/SUM(OFFSET($E$4,0,0,'Input Sheet'!$D$2))</f>
        <v>0.3767150928167895</v>
      </c>
      <c r="G2608" s="35">
        <f t="shared" si="649"/>
        <v>2.4548448600085102</v>
      </c>
      <c r="H2608" s="35">
        <f t="shared" si="650"/>
        <v>1</v>
      </c>
      <c r="J2608" s="19">
        <v>2605</v>
      </c>
      <c r="K2608" s="30" t="str">
        <f t="shared" si="651"/>
        <v/>
      </c>
      <c r="L2608" s="77" t="str">
        <f t="shared" si="652"/>
        <v/>
      </c>
      <c r="M2608" s="27" t="str">
        <f t="shared" si="658"/>
        <v/>
      </c>
      <c r="N2608" s="22" t="str">
        <f t="shared" si="653"/>
        <v/>
      </c>
      <c r="O2608" s="28" t="str">
        <f t="shared" ca="1" si="654"/>
        <v/>
      </c>
      <c r="P2608" s="28" t="str">
        <f t="shared" ca="1" si="655"/>
        <v/>
      </c>
      <c r="Q2608" s="20" t="str">
        <f ca="1">IF(O2608="","",SUM($P$4:$P2608))</f>
        <v/>
      </c>
      <c r="R2608" s="28" t="e">
        <f t="shared" si="659"/>
        <v>#N/A</v>
      </c>
      <c r="S2608" s="77">
        <f ca="1">SUM(L$4:L2608)</f>
        <v>2.0942968194393936</v>
      </c>
      <c r="T2608" s="80">
        <f t="shared" ca="1" si="656"/>
        <v>1</v>
      </c>
      <c r="U2608" s="80" t="e">
        <f t="shared" ca="1" si="657"/>
        <v>#N/A</v>
      </c>
      <c r="V2608" s="2"/>
      <c r="W2608" s="2"/>
      <c r="X2608" s="2"/>
      <c r="Y2608" s="2"/>
      <c r="AB2608" s="6"/>
      <c r="AC2608" s="6"/>
    </row>
    <row r="2609" spans="1:29">
      <c r="A2609" s="74">
        <v>2.5987905067631201</v>
      </c>
      <c r="B2609" s="74">
        <v>35380</v>
      </c>
      <c r="C2609" s="35">
        <v>0</v>
      </c>
      <c r="D2609" s="35">
        <f t="shared" ca="1" si="647"/>
        <v>30</v>
      </c>
      <c r="E2609" s="35">
        <f t="shared" ca="1" si="648"/>
        <v>1.2681791777477088E-3</v>
      </c>
      <c r="F2609" s="35">
        <f ca="1">E2609*'Input Sheet'!$D$2/SUM(OFFSET($E$4,0,0,'Input Sheet'!$D$2))</f>
        <v>0.59147790274037981</v>
      </c>
      <c r="G2609" s="35" t="str">
        <f t="shared" si="649"/>
        <v/>
      </c>
      <c r="H2609" s="35" t="str">
        <f t="shared" si="650"/>
        <v/>
      </c>
      <c r="J2609" s="19">
        <v>2606</v>
      </c>
      <c r="K2609" s="30" t="str">
        <f t="shared" si="651"/>
        <v/>
      </c>
      <c r="L2609" s="77" t="str">
        <f t="shared" si="652"/>
        <v/>
      </c>
      <c r="M2609" s="27" t="str">
        <f t="shared" si="658"/>
        <v/>
      </c>
      <c r="N2609" s="22" t="str">
        <f t="shared" si="653"/>
        <v/>
      </c>
      <c r="O2609" s="28" t="str">
        <f t="shared" ca="1" si="654"/>
        <v/>
      </c>
      <c r="P2609" s="28" t="str">
        <f t="shared" ca="1" si="655"/>
        <v/>
      </c>
      <c r="Q2609" s="20" t="str">
        <f ca="1">IF(O2609="","",SUM($P$4:$P2609))</f>
        <v/>
      </c>
      <c r="R2609" s="28" t="e">
        <f t="shared" si="659"/>
        <v>#N/A</v>
      </c>
      <c r="S2609" s="77">
        <f ca="1">SUM(L$4:L2609)</f>
        <v>2.0942968194393936</v>
      </c>
      <c r="T2609" s="80">
        <f t="shared" ca="1" si="656"/>
        <v>1</v>
      </c>
      <c r="U2609" s="80" t="e">
        <f t="shared" ca="1" si="657"/>
        <v>#N/A</v>
      </c>
      <c r="V2609" s="2"/>
      <c r="W2609" s="2"/>
      <c r="X2609" s="2"/>
      <c r="Y2609" s="2"/>
      <c r="AB2609" s="6"/>
      <c r="AC2609" s="6"/>
    </row>
    <row r="2610" spans="1:29">
      <c r="A2610" s="74">
        <v>3.0111473607758001</v>
      </c>
      <c r="B2610" s="74">
        <v>35382</v>
      </c>
      <c r="C2610" s="35">
        <v>0</v>
      </c>
      <c r="D2610" s="35">
        <f t="shared" ca="1" si="647"/>
        <v>39</v>
      </c>
      <c r="E2610" s="35">
        <f t="shared" ca="1" si="648"/>
        <v>2.0559874548334071E-3</v>
      </c>
      <c r="F2610" s="35">
        <f ca="1">E2610*'Input Sheet'!$D$2/SUM(OFFSET($E$4,0,0,'Input Sheet'!$D$2))</f>
        <v>0.95891114535182798</v>
      </c>
      <c r="G2610" s="35" t="str">
        <f t="shared" si="649"/>
        <v/>
      </c>
      <c r="H2610" s="35" t="str">
        <f t="shared" si="650"/>
        <v/>
      </c>
      <c r="J2610" s="19">
        <v>2607</v>
      </c>
      <c r="K2610" s="30" t="str">
        <f t="shared" si="651"/>
        <v/>
      </c>
      <c r="L2610" s="77" t="str">
        <f t="shared" si="652"/>
        <v/>
      </c>
      <c r="M2610" s="27" t="str">
        <f t="shared" si="658"/>
        <v/>
      </c>
      <c r="N2610" s="22" t="str">
        <f t="shared" si="653"/>
        <v/>
      </c>
      <c r="O2610" s="28" t="str">
        <f t="shared" ca="1" si="654"/>
        <v/>
      </c>
      <c r="P2610" s="28" t="str">
        <f t="shared" ca="1" si="655"/>
        <v/>
      </c>
      <c r="Q2610" s="20" t="str">
        <f ca="1">IF(O2610="","",SUM($P$4:$P2610))</f>
        <v/>
      </c>
      <c r="R2610" s="28" t="e">
        <f t="shared" si="659"/>
        <v>#N/A</v>
      </c>
      <c r="S2610" s="77">
        <f ca="1">SUM(L$4:L2610)</f>
        <v>2.0942968194393936</v>
      </c>
      <c r="T2610" s="80">
        <f t="shared" ca="1" si="656"/>
        <v>1</v>
      </c>
      <c r="U2610" s="80" t="e">
        <f t="shared" ca="1" si="657"/>
        <v>#N/A</v>
      </c>
      <c r="V2610" s="2"/>
      <c r="W2610" s="2"/>
      <c r="X2610" s="2"/>
      <c r="Y2610" s="2"/>
      <c r="AB2610" s="6"/>
      <c r="AC2610" s="6"/>
    </row>
    <row r="2611" spans="1:29">
      <c r="A2611" s="74">
        <v>2.41497334797082</v>
      </c>
      <c r="B2611" s="74">
        <v>35383</v>
      </c>
      <c r="C2611" s="35">
        <v>0</v>
      </c>
      <c r="D2611" s="35">
        <f t="shared" ca="1" si="647"/>
        <v>26</v>
      </c>
      <c r="E2611" s="35">
        <f t="shared" ca="1" si="648"/>
        <v>8.2740958548173696E-4</v>
      </c>
      <c r="F2611" s="35">
        <f ca="1">E2611*'Input Sheet'!$D$2/SUM(OFFSET($E$4,0,0,'Input Sheet'!$D$2))</f>
        <v>0.38590326581232098</v>
      </c>
      <c r="G2611" s="35" t="str">
        <f t="shared" si="649"/>
        <v/>
      </c>
      <c r="H2611" s="35" t="str">
        <f t="shared" si="650"/>
        <v/>
      </c>
      <c r="J2611" s="19">
        <v>2608</v>
      </c>
      <c r="K2611" s="30" t="str">
        <f t="shared" si="651"/>
        <v/>
      </c>
      <c r="L2611" s="77" t="str">
        <f t="shared" si="652"/>
        <v/>
      </c>
      <c r="M2611" s="27" t="str">
        <f t="shared" si="658"/>
        <v/>
      </c>
      <c r="N2611" s="22" t="str">
        <f t="shared" si="653"/>
        <v/>
      </c>
      <c r="O2611" s="28" t="str">
        <f t="shared" ca="1" si="654"/>
        <v/>
      </c>
      <c r="P2611" s="28" t="str">
        <f t="shared" ca="1" si="655"/>
        <v/>
      </c>
      <c r="Q2611" s="20" t="str">
        <f ca="1">IF(O2611="","",SUM($P$4:$P2611))</f>
        <v/>
      </c>
      <c r="R2611" s="28" t="e">
        <f t="shared" si="659"/>
        <v>#N/A</v>
      </c>
      <c r="S2611" s="77">
        <f ca="1">SUM(L$4:L2611)</f>
        <v>2.0942968194393936</v>
      </c>
      <c r="T2611" s="80">
        <f t="shared" ca="1" si="656"/>
        <v>1</v>
      </c>
      <c r="U2611" s="80" t="e">
        <f t="shared" ca="1" si="657"/>
        <v>#N/A</v>
      </c>
      <c r="V2611" s="2"/>
      <c r="W2611" s="2"/>
      <c r="X2611" s="2"/>
      <c r="Y2611" s="2"/>
      <c r="AB2611" s="6"/>
      <c r="AC2611" s="6"/>
    </row>
    <row r="2612" spans="1:29">
      <c r="A2612" s="74">
        <v>2.4578818967339902</v>
      </c>
      <c r="B2612" s="74">
        <v>35386</v>
      </c>
      <c r="C2612" s="35">
        <v>0</v>
      </c>
      <c r="D2612" s="35">
        <f t="shared" ca="1" si="647"/>
        <v>27</v>
      </c>
      <c r="E2612" s="35">
        <f t="shared" ca="1" si="648"/>
        <v>8.077093572559813E-4</v>
      </c>
      <c r="F2612" s="35">
        <f ca="1">E2612*'Input Sheet'!$D$2/SUM(OFFSET($E$4,0,0,'Input Sheet'!$D$2))</f>
        <v>0.3767150928167895</v>
      </c>
      <c r="G2612" s="35" t="str">
        <f t="shared" si="649"/>
        <v/>
      </c>
      <c r="H2612" s="35" t="str">
        <f t="shared" si="650"/>
        <v/>
      </c>
      <c r="J2612" s="19">
        <v>2609</v>
      </c>
      <c r="K2612" s="30" t="str">
        <f t="shared" si="651"/>
        <v/>
      </c>
      <c r="L2612" s="77" t="str">
        <f t="shared" si="652"/>
        <v/>
      </c>
      <c r="M2612" s="27" t="str">
        <f t="shared" si="658"/>
        <v/>
      </c>
      <c r="N2612" s="22" t="str">
        <f t="shared" si="653"/>
        <v/>
      </c>
      <c r="O2612" s="28" t="str">
        <f t="shared" ca="1" si="654"/>
        <v/>
      </c>
      <c r="P2612" s="28" t="str">
        <f t="shared" ca="1" si="655"/>
        <v/>
      </c>
      <c r="Q2612" s="20" t="str">
        <f ca="1">IF(O2612="","",SUM($P$4:$P2612))</f>
        <v/>
      </c>
      <c r="R2612" s="28" t="e">
        <f t="shared" si="659"/>
        <v>#N/A</v>
      </c>
      <c r="S2612" s="77">
        <f ca="1">SUM(L$4:L2612)</f>
        <v>2.0942968194393936</v>
      </c>
      <c r="T2612" s="80">
        <f t="shared" ca="1" si="656"/>
        <v>1</v>
      </c>
      <c r="U2612" s="80" t="e">
        <f t="shared" ca="1" si="657"/>
        <v>#N/A</v>
      </c>
      <c r="V2612" s="2"/>
      <c r="W2612" s="2"/>
      <c r="X2612" s="2"/>
      <c r="Y2612" s="2"/>
      <c r="AB2612" s="6"/>
      <c r="AC2612" s="6"/>
    </row>
    <row r="2613" spans="1:29">
      <c r="A2613" s="74">
        <v>2.65991620006985</v>
      </c>
      <c r="B2613" s="74">
        <v>35398</v>
      </c>
      <c r="C2613" s="35">
        <v>7.9812206572769995E-2</v>
      </c>
      <c r="D2613" s="35">
        <f t="shared" ca="1" si="647"/>
        <v>31</v>
      </c>
      <c r="E2613" s="35">
        <f t="shared" ca="1" si="648"/>
        <v>1.2923349716095702E-3</v>
      </c>
      <c r="F2613" s="35">
        <f ca="1">E2613*'Input Sheet'!$D$2/SUM(OFFSET($E$4,0,0,'Input Sheet'!$D$2))</f>
        <v>0.60274414850686331</v>
      </c>
      <c r="G2613" s="35">
        <f t="shared" si="649"/>
        <v>2.65991620006985</v>
      </c>
      <c r="H2613" s="35">
        <f t="shared" si="650"/>
        <v>1</v>
      </c>
      <c r="J2613" s="19">
        <v>2610</v>
      </c>
      <c r="K2613" s="30" t="str">
        <f t="shared" si="651"/>
        <v/>
      </c>
      <c r="L2613" s="77" t="str">
        <f t="shared" si="652"/>
        <v/>
      </c>
      <c r="M2613" s="27" t="str">
        <f t="shared" si="658"/>
        <v/>
      </c>
      <c r="N2613" s="22" t="str">
        <f t="shared" si="653"/>
        <v/>
      </c>
      <c r="O2613" s="28" t="str">
        <f t="shared" ca="1" si="654"/>
        <v/>
      </c>
      <c r="P2613" s="28" t="str">
        <f t="shared" ca="1" si="655"/>
        <v/>
      </c>
      <c r="Q2613" s="20" t="str">
        <f ca="1">IF(O2613="","",SUM($P$4:$P2613))</f>
        <v/>
      </c>
      <c r="R2613" s="28" t="e">
        <f t="shared" si="659"/>
        <v>#N/A</v>
      </c>
      <c r="S2613" s="77">
        <f ca="1">SUM(L$4:L2613)</f>
        <v>2.0942968194393936</v>
      </c>
      <c r="T2613" s="80">
        <f t="shared" ca="1" si="656"/>
        <v>1</v>
      </c>
      <c r="U2613" s="80" t="e">
        <f t="shared" ca="1" si="657"/>
        <v>#N/A</v>
      </c>
      <c r="V2613" s="2"/>
      <c r="W2613" s="2"/>
      <c r="X2613" s="2"/>
      <c r="Y2613" s="2"/>
      <c r="AB2613" s="6"/>
      <c r="AC2613" s="6"/>
    </row>
    <row r="2614" spans="1:29">
      <c r="A2614" s="74">
        <v>3.26410915630581</v>
      </c>
      <c r="B2614" s="74">
        <v>35399</v>
      </c>
      <c r="C2614" s="35">
        <v>0</v>
      </c>
      <c r="D2614" s="35">
        <f t="shared" ca="1" si="647"/>
        <v>44</v>
      </c>
      <c r="E2614" s="35">
        <f t="shared" ca="1" si="648"/>
        <v>4.3772636135162857E-3</v>
      </c>
      <c r="F2614" s="35">
        <f ca="1">E2614*'Input Sheet'!$D$2/SUM(OFFSET($E$4,0,0,'Input Sheet'!$D$2))</f>
        <v>2.0415527610716335</v>
      </c>
      <c r="G2614" s="35" t="str">
        <f t="shared" si="649"/>
        <v/>
      </c>
      <c r="H2614" s="35" t="str">
        <f t="shared" si="650"/>
        <v/>
      </c>
      <c r="J2614" s="19">
        <v>2611</v>
      </c>
      <c r="K2614" s="30" t="str">
        <f t="shared" si="651"/>
        <v/>
      </c>
      <c r="L2614" s="77" t="str">
        <f t="shared" si="652"/>
        <v/>
      </c>
      <c r="M2614" s="27" t="str">
        <f t="shared" si="658"/>
        <v/>
      </c>
      <c r="N2614" s="22" t="str">
        <f t="shared" si="653"/>
        <v/>
      </c>
      <c r="O2614" s="28" t="str">
        <f t="shared" ca="1" si="654"/>
        <v/>
      </c>
      <c r="P2614" s="28" t="str">
        <f t="shared" ca="1" si="655"/>
        <v/>
      </c>
      <c r="Q2614" s="20" t="str">
        <f ca="1">IF(O2614="","",SUM($P$4:$P2614))</f>
        <v/>
      </c>
      <c r="R2614" s="28" t="e">
        <f t="shared" si="659"/>
        <v>#N/A</v>
      </c>
      <c r="S2614" s="77">
        <f ca="1">SUM(L$4:L2614)</f>
        <v>2.0942968194393936</v>
      </c>
      <c r="T2614" s="80">
        <f t="shared" ca="1" si="656"/>
        <v>1</v>
      </c>
      <c r="U2614" s="80" t="e">
        <f t="shared" ca="1" si="657"/>
        <v>#N/A</v>
      </c>
      <c r="V2614" s="2"/>
      <c r="W2614" s="2"/>
      <c r="X2614" s="2"/>
      <c r="Y2614" s="2"/>
      <c r="AB2614" s="6"/>
      <c r="AC2614" s="6"/>
    </row>
    <row r="2615" spans="1:29">
      <c r="A2615" s="74">
        <v>3.31260043926126</v>
      </c>
      <c r="B2615" s="74">
        <v>35400</v>
      </c>
      <c r="C2615" s="35">
        <v>0</v>
      </c>
      <c r="D2615" s="35">
        <f t="shared" ca="1" si="647"/>
        <v>45</v>
      </c>
      <c r="E2615" s="35">
        <f t="shared" ca="1" si="648"/>
        <v>1.6961896502375607E-2</v>
      </c>
      <c r="F2615" s="35">
        <f ca="1">E2615*'Input Sheet'!$D$2/SUM(OFFSET($E$4,0,0,'Input Sheet'!$D$2))</f>
        <v>7.9110169491525806</v>
      </c>
      <c r="G2615" s="35" t="str">
        <f t="shared" si="649"/>
        <v/>
      </c>
      <c r="H2615" s="35" t="str">
        <f t="shared" si="650"/>
        <v/>
      </c>
      <c r="J2615" s="19">
        <v>2612</v>
      </c>
      <c r="K2615" s="30" t="str">
        <f t="shared" si="651"/>
        <v/>
      </c>
      <c r="L2615" s="77" t="str">
        <f t="shared" si="652"/>
        <v/>
      </c>
      <c r="M2615" s="27" t="str">
        <f t="shared" si="658"/>
        <v/>
      </c>
      <c r="N2615" s="22" t="str">
        <f t="shared" si="653"/>
        <v/>
      </c>
      <c r="O2615" s="28" t="str">
        <f t="shared" ca="1" si="654"/>
        <v/>
      </c>
      <c r="P2615" s="28" t="str">
        <f t="shared" ca="1" si="655"/>
        <v/>
      </c>
      <c r="Q2615" s="20" t="str">
        <f ca="1">IF(O2615="","",SUM($P$4:$P2615))</f>
        <v/>
      </c>
      <c r="R2615" s="28" t="e">
        <f t="shared" si="659"/>
        <v>#N/A</v>
      </c>
      <c r="S2615" s="77">
        <f ca="1">SUM(L$4:L2615)</f>
        <v>2.0942968194393936</v>
      </c>
      <c r="T2615" s="80">
        <f t="shared" ca="1" si="656"/>
        <v>1</v>
      </c>
      <c r="U2615" s="80" t="e">
        <f t="shared" ca="1" si="657"/>
        <v>#N/A</v>
      </c>
      <c r="V2615" s="2"/>
      <c r="W2615" s="2"/>
      <c r="X2615" s="2"/>
      <c r="Y2615" s="2"/>
      <c r="AB2615" s="6"/>
      <c r="AC2615" s="6"/>
    </row>
    <row r="2616" spans="1:29">
      <c r="A2616" s="74">
        <v>2.3263358609287499</v>
      </c>
      <c r="B2616" s="74">
        <v>35540</v>
      </c>
      <c r="C2616" s="35">
        <v>0</v>
      </c>
      <c r="D2616" s="35">
        <f t="shared" ca="1" si="647"/>
        <v>24</v>
      </c>
      <c r="E2616" s="35">
        <f t="shared" ca="1" si="648"/>
        <v>7.7985731045405093E-4</v>
      </c>
      <c r="F2616" s="35">
        <f ca="1">E2616*'Input Sheet'!$D$2/SUM(OFFSET($E$4,0,0,'Input Sheet'!$D$2))</f>
        <v>0.36372491720241751</v>
      </c>
      <c r="G2616" s="35" t="str">
        <f t="shared" si="649"/>
        <v/>
      </c>
      <c r="H2616" s="35" t="str">
        <f t="shared" si="650"/>
        <v/>
      </c>
      <c r="J2616" s="19">
        <v>2613</v>
      </c>
      <c r="K2616" s="30" t="str">
        <f t="shared" si="651"/>
        <v/>
      </c>
      <c r="L2616" s="77" t="str">
        <f t="shared" si="652"/>
        <v/>
      </c>
      <c r="M2616" s="27" t="str">
        <f t="shared" si="658"/>
        <v/>
      </c>
      <c r="N2616" s="22" t="str">
        <f t="shared" si="653"/>
        <v/>
      </c>
      <c r="O2616" s="28" t="str">
        <f t="shared" ca="1" si="654"/>
        <v/>
      </c>
      <c r="P2616" s="28" t="str">
        <f t="shared" ca="1" si="655"/>
        <v/>
      </c>
      <c r="Q2616" s="20" t="str">
        <f ca="1">IF(O2616="","",SUM($P$4:$P2616))</f>
        <v/>
      </c>
      <c r="R2616" s="28" t="e">
        <f t="shared" si="659"/>
        <v>#N/A</v>
      </c>
      <c r="S2616" s="77">
        <f ca="1">SUM(L$4:L2616)</f>
        <v>2.0942968194393936</v>
      </c>
      <c r="T2616" s="80">
        <f t="shared" ca="1" si="656"/>
        <v>1</v>
      </c>
      <c r="U2616" s="80" t="e">
        <f t="shared" ca="1" si="657"/>
        <v>#N/A</v>
      </c>
      <c r="V2616" s="2"/>
      <c r="W2616" s="2"/>
      <c r="X2616" s="2"/>
      <c r="Y2616" s="2"/>
      <c r="AB2616" s="6"/>
      <c r="AC2616" s="6"/>
    </row>
    <row r="2617" spans="1:29">
      <c r="A2617" s="74">
        <v>2.4248816366310701</v>
      </c>
      <c r="B2617" s="74">
        <v>35543</v>
      </c>
      <c r="C2617" s="35">
        <v>0</v>
      </c>
      <c r="D2617" s="35">
        <f t="shared" ca="1" si="647"/>
        <v>26</v>
      </c>
      <c r="E2617" s="35">
        <f t="shared" ca="1" si="648"/>
        <v>8.2740958548173696E-4</v>
      </c>
      <c r="F2617" s="35">
        <f ca="1">E2617*'Input Sheet'!$D$2/SUM(OFFSET($E$4,0,0,'Input Sheet'!$D$2))</f>
        <v>0.38590326581232098</v>
      </c>
      <c r="G2617" s="35" t="str">
        <f t="shared" si="649"/>
        <v/>
      </c>
      <c r="H2617" s="35" t="str">
        <f t="shared" si="650"/>
        <v/>
      </c>
      <c r="J2617" s="19">
        <v>2614</v>
      </c>
      <c r="K2617" s="30" t="str">
        <f t="shared" si="651"/>
        <v/>
      </c>
      <c r="L2617" s="77" t="str">
        <f t="shared" si="652"/>
        <v/>
      </c>
      <c r="M2617" s="27" t="str">
        <f t="shared" si="658"/>
        <v/>
      </c>
      <c r="N2617" s="22" t="str">
        <f t="shared" si="653"/>
        <v/>
      </c>
      <c r="O2617" s="28" t="str">
        <f t="shared" ca="1" si="654"/>
        <v/>
      </c>
      <c r="P2617" s="28" t="str">
        <f t="shared" ca="1" si="655"/>
        <v/>
      </c>
      <c r="Q2617" s="20" t="str">
        <f ca="1">IF(O2617="","",SUM($P$4:$P2617))</f>
        <v/>
      </c>
      <c r="R2617" s="28" t="e">
        <f t="shared" si="659"/>
        <v>#N/A</v>
      </c>
      <c r="S2617" s="77">
        <f ca="1">SUM(L$4:L2617)</f>
        <v>2.0942968194393936</v>
      </c>
      <c r="T2617" s="80">
        <f t="shared" ca="1" si="656"/>
        <v>1</v>
      </c>
      <c r="U2617" s="80" t="e">
        <f t="shared" ca="1" si="657"/>
        <v>#N/A</v>
      </c>
      <c r="V2617" s="2"/>
      <c r="W2617" s="2"/>
      <c r="X2617" s="2"/>
      <c r="Y2617" s="2"/>
      <c r="AB2617" s="6"/>
      <c r="AC2617" s="6"/>
    </row>
    <row r="2618" spans="1:29">
      <c r="A2618" s="74">
        <v>2.4623979978989601</v>
      </c>
      <c r="B2618" s="74">
        <v>35578</v>
      </c>
      <c r="C2618" s="35">
        <v>0</v>
      </c>
      <c r="D2618" s="35">
        <f t="shared" ca="1" si="647"/>
        <v>27</v>
      </c>
      <c r="E2618" s="35">
        <f t="shared" ca="1" si="648"/>
        <v>8.077093572559813E-4</v>
      </c>
      <c r="F2618" s="35">
        <f ca="1">E2618*'Input Sheet'!$D$2/SUM(OFFSET($E$4,0,0,'Input Sheet'!$D$2))</f>
        <v>0.3767150928167895</v>
      </c>
      <c r="G2618" s="35" t="str">
        <f t="shared" si="649"/>
        <v/>
      </c>
      <c r="H2618" s="35" t="str">
        <f t="shared" si="650"/>
        <v/>
      </c>
      <c r="J2618" s="19">
        <v>2615</v>
      </c>
      <c r="K2618" s="30" t="str">
        <f t="shared" si="651"/>
        <v/>
      </c>
      <c r="L2618" s="77" t="str">
        <f t="shared" si="652"/>
        <v/>
      </c>
      <c r="M2618" s="27" t="str">
        <f t="shared" si="658"/>
        <v/>
      </c>
      <c r="N2618" s="22" t="str">
        <f t="shared" si="653"/>
        <v/>
      </c>
      <c r="O2618" s="28" t="str">
        <f t="shared" ca="1" si="654"/>
        <v/>
      </c>
      <c r="P2618" s="28" t="str">
        <f t="shared" ca="1" si="655"/>
        <v/>
      </c>
      <c r="Q2618" s="20" t="str">
        <f ca="1">IF(O2618="","",SUM($P$4:$P2618))</f>
        <v/>
      </c>
      <c r="R2618" s="28" t="e">
        <f t="shared" si="659"/>
        <v>#N/A</v>
      </c>
      <c r="S2618" s="77">
        <f ca="1">SUM(L$4:L2618)</f>
        <v>2.0942968194393936</v>
      </c>
      <c r="T2618" s="80">
        <f t="shared" ca="1" si="656"/>
        <v>1</v>
      </c>
      <c r="U2618" s="80" t="e">
        <f t="shared" ca="1" si="657"/>
        <v>#N/A</v>
      </c>
      <c r="V2618" s="2"/>
      <c r="W2618" s="2"/>
      <c r="X2618" s="2"/>
      <c r="Y2618" s="2"/>
      <c r="AB2618" s="6"/>
      <c r="AC2618" s="6"/>
    </row>
    <row r="2619" spans="1:29">
      <c r="A2619" s="74">
        <v>2.4969296480732099</v>
      </c>
      <c r="B2619" s="74">
        <v>35593</v>
      </c>
      <c r="C2619" s="35">
        <v>0</v>
      </c>
      <c r="D2619" s="35">
        <f t="shared" ca="1" si="647"/>
        <v>28</v>
      </c>
      <c r="E2619" s="35">
        <f t="shared" ca="1" si="648"/>
        <v>1.1799580175565639E-3</v>
      </c>
      <c r="F2619" s="35">
        <f ca="1">E2619*'Input Sheet'!$D$2/SUM(OFFSET($E$4,0,0,'Input Sheet'!$D$2))</f>
        <v>0.55033161385409246</v>
      </c>
      <c r="G2619" s="35" t="str">
        <f t="shared" si="649"/>
        <v/>
      </c>
      <c r="H2619" s="35" t="str">
        <f t="shared" si="650"/>
        <v/>
      </c>
      <c r="J2619" s="19">
        <v>2616</v>
      </c>
      <c r="K2619" s="30" t="str">
        <f t="shared" si="651"/>
        <v/>
      </c>
      <c r="L2619" s="77" t="str">
        <f t="shared" si="652"/>
        <v/>
      </c>
      <c r="M2619" s="27" t="str">
        <f t="shared" si="658"/>
        <v/>
      </c>
      <c r="N2619" s="22" t="str">
        <f t="shared" si="653"/>
        <v/>
      </c>
      <c r="O2619" s="28" t="str">
        <f t="shared" ca="1" si="654"/>
        <v/>
      </c>
      <c r="P2619" s="28" t="str">
        <f t="shared" ca="1" si="655"/>
        <v/>
      </c>
      <c r="Q2619" s="20" t="str">
        <f ca="1">IF(O2619="","",SUM($P$4:$P2619))</f>
        <v/>
      </c>
      <c r="R2619" s="28" t="e">
        <f t="shared" si="659"/>
        <v>#N/A</v>
      </c>
      <c r="S2619" s="77">
        <f ca="1">SUM(L$4:L2619)</f>
        <v>2.0942968194393936</v>
      </c>
      <c r="T2619" s="80">
        <f t="shared" ca="1" si="656"/>
        <v>1</v>
      </c>
      <c r="U2619" s="80" t="e">
        <f t="shared" ca="1" si="657"/>
        <v>#N/A</v>
      </c>
      <c r="V2619" s="2"/>
      <c r="W2619" s="2"/>
      <c r="X2619" s="2"/>
      <c r="Y2619" s="2"/>
      <c r="AB2619" s="6"/>
      <c r="AC2619" s="6"/>
    </row>
    <row r="2620" spans="1:29">
      <c r="A2620" s="74">
        <v>2.86510397464113</v>
      </c>
      <c r="B2620" s="74">
        <v>35608</v>
      </c>
      <c r="C2620" s="35">
        <v>0</v>
      </c>
      <c r="D2620" s="35">
        <f t="shared" ca="1" si="647"/>
        <v>35</v>
      </c>
      <c r="E2620" s="35">
        <f t="shared" ca="1" si="648"/>
        <v>1.3846446124388249E-3</v>
      </c>
      <c r="F2620" s="35">
        <f ca="1">E2620*'Input Sheet'!$D$2/SUM(OFFSET($E$4,0,0,'Input Sheet'!$D$2))</f>
        <v>0.64579730197163909</v>
      </c>
      <c r="G2620" s="35" t="str">
        <f t="shared" si="649"/>
        <v/>
      </c>
      <c r="H2620" s="35" t="str">
        <f t="shared" si="650"/>
        <v/>
      </c>
      <c r="J2620" s="19">
        <v>2617</v>
      </c>
      <c r="K2620" s="30" t="str">
        <f t="shared" si="651"/>
        <v/>
      </c>
      <c r="L2620" s="77" t="str">
        <f t="shared" si="652"/>
        <v/>
      </c>
      <c r="M2620" s="27" t="str">
        <f t="shared" si="658"/>
        <v/>
      </c>
      <c r="N2620" s="22" t="str">
        <f t="shared" si="653"/>
        <v/>
      </c>
      <c r="O2620" s="28" t="str">
        <f t="shared" ca="1" si="654"/>
        <v/>
      </c>
      <c r="P2620" s="28" t="str">
        <f t="shared" ca="1" si="655"/>
        <v/>
      </c>
      <c r="Q2620" s="20" t="str">
        <f ca="1">IF(O2620="","",SUM($P$4:$P2620))</f>
        <v/>
      </c>
      <c r="R2620" s="28" t="e">
        <f t="shared" si="659"/>
        <v>#N/A</v>
      </c>
      <c r="S2620" s="77">
        <f ca="1">SUM(L$4:L2620)</f>
        <v>2.0942968194393936</v>
      </c>
      <c r="T2620" s="80">
        <f t="shared" ca="1" si="656"/>
        <v>1</v>
      </c>
      <c r="U2620" s="80" t="e">
        <f t="shared" ca="1" si="657"/>
        <v>#N/A</v>
      </c>
      <c r="V2620" s="2"/>
      <c r="W2620" s="2"/>
      <c r="X2620" s="2"/>
      <c r="Y2620" s="2"/>
      <c r="AB2620" s="6"/>
      <c r="AC2620" s="6"/>
    </row>
    <row r="2621" spans="1:29">
      <c r="A2621" s="74">
        <v>2.1492191126553801</v>
      </c>
      <c r="B2621" s="74">
        <v>35625</v>
      </c>
      <c r="C2621" s="35">
        <v>0</v>
      </c>
      <c r="D2621" s="35">
        <f t="shared" ca="1" si="647"/>
        <v>21</v>
      </c>
      <c r="E2621" s="35">
        <f t="shared" ca="1" si="648"/>
        <v>8.8113748064288871E-4</v>
      </c>
      <c r="F2621" s="35">
        <f ca="1">E2621*'Input Sheet'!$D$2/SUM(OFFSET($E$4,0,0,'Input Sheet'!$D$2))</f>
        <v>0.41096191943649768</v>
      </c>
      <c r="G2621" s="35" t="str">
        <f t="shared" si="649"/>
        <v/>
      </c>
      <c r="H2621" s="35" t="str">
        <f t="shared" si="650"/>
        <v/>
      </c>
      <c r="J2621" s="19">
        <v>2618</v>
      </c>
      <c r="K2621" s="30" t="str">
        <f t="shared" si="651"/>
        <v/>
      </c>
      <c r="L2621" s="77" t="str">
        <f t="shared" si="652"/>
        <v/>
      </c>
      <c r="M2621" s="27" t="str">
        <f t="shared" si="658"/>
        <v/>
      </c>
      <c r="N2621" s="22" t="str">
        <f t="shared" si="653"/>
        <v/>
      </c>
      <c r="O2621" s="28" t="str">
        <f t="shared" ca="1" si="654"/>
        <v/>
      </c>
      <c r="P2621" s="28" t="str">
        <f t="shared" ca="1" si="655"/>
        <v/>
      </c>
      <c r="Q2621" s="20" t="str">
        <f ca="1">IF(O2621="","",SUM($P$4:$P2621))</f>
        <v/>
      </c>
      <c r="R2621" s="28" t="e">
        <f t="shared" si="659"/>
        <v>#N/A</v>
      </c>
      <c r="S2621" s="77">
        <f ca="1">SUM(L$4:L2621)</f>
        <v>2.0942968194393936</v>
      </c>
      <c r="T2621" s="80">
        <f t="shared" ca="1" si="656"/>
        <v>1</v>
      </c>
      <c r="U2621" s="80" t="e">
        <f t="shared" ca="1" si="657"/>
        <v>#N/A</v>
      </c>
      <c r="V2621" s="2"/>
      <c r="W2621" s="2"/>
      <c r="X2621" s="2"/>
      <c r="Y2621" s="2"/>
      <c r="AB2621" s="6"/>
      <c r="AC2621" s="6"/>
    </row>
    <row r="2622" spans="1:29">
      <c r="A2622" s="74">
        <v>1.7558748556724897</v>
      </c>
      <c r="B2622" s="74">
        <v>35626</v>
      </c>
      <c r="C2622" s="35">
        <v>0</v>
      </c>
      <c r="D2622" s="35">
        <f t="shared" ca="1" si="647"/>
        <v>12</v>
      </c>
      <c r="E2622" s="35">
        <f t="shared" ca="1" si="648"/>
        <v>3.0154482670889968E-3</v>
      </c>
      <c r="F2622" s="35">
        <f ca="1">E2622*'Input Sheet'!$D$2/SUM(OFFSET($E$4,0,0,'Input Sheet'!$D$2))</f>
        <v>1.4064030131826808</v>
      </c>
      <c r="G2622" s="35" t="str">
        <f t="shared" si="649"/>
        <v/>
      </c>
      <c r="H2622" s="35" t="str">
        <f t="shared" si="650"/>
        <v/>
      </c>
      <c r="J2622" s="19">
        <v>2619</v>
      </c>
      <c r="K2622" s="30" t="str">
        <f t="shared" si="651"/>
        <v/>
      </c>
      <c r="L2622" s="77" t="str">
        <f t="shared" si="652"/>
        <v/>
      </c>
      <c r="M2622" s="27" t="str">
        <f t="shared" si="658"/>
        <v/>
      </c>
      <c r="N2622" s="22" t="str">
        <f t="shared" si="653"/>
        <v/>
      </c>
      <c r="O2622" s="28" t="str">
        <f t="shared" ca="1" si="654"/>
        <v/>
      </c>
      <c r="P2622" s="28" t="str">
        <f t="shared" ca="1" si="655"/>
        <v/>
      </c>
      <c r="Q2622" s="20" t="str">
        <f ca="1">IF(O2622="","",SUM($P$4:$P2622))</f>
        <v/>
      </c>
      <c r="R2622" s="28" t="e">
        <f t="shared" si="659"/>
        <v>#N/A</v>
      </c>
      <c r="S2622" s="77">
        <f ca="1">SUM(L$4:L2622)</f>
        <v>2.0942968194393936</v>
      </c>
      <c r="T2622" s="80">
        <f t="shared" ca="1" si="656"/>
        <v>1</v>
      </c>
      <c r="U2622" s="80" t="e">
        <f t="shared" ca="1" si="657"/>
        <v>#N/A</v>
      </c>
      <c r="V2622" s="2"/>
      <c r="W2622" s="2"/>
      <c r="X2622" s="2"/>
      <c r="Y2622" s="2"/>
      <c r="AB2622" s="6"/>
      <c r="AC2622" s="6"/>
    </row>
    <row r="2623" spans="1:29">
      <c r="A2623" s="74">
        <v>1.6812412373755901</v>
      </c>
      <c r="B2623" s="74">
        <v>35627</v>
      </c>
      <c r="C2623" s="35">
        <v>0</v>
      </c>
      <c r="D2623" s="35">
        <f t="shared" ca="1" si="647"/>
        <v>11</v>
      </c>
      <c r="E2623" s="35">
        <f t="shared" ca="1" si="648"/>
        <v>3.3096383419269479E-3</v>
      </c>
      <c r="F2623" s="35">
        <f ca="1">E2623*'Input Sheet'!$D$2/SUM(OFFSET($E$4,0,0,'Input Sheet'!$D$2))</f>
        <v>1.5436130632492839</v>
      </c>
      <c r="G2623" s="35" t="str">
        <f t="shared" si="649"/>
        <v/>
      </c>
      <c r="H2623" s="35" t="str">
        <f t="shared" si="650"/>
        <v/>
      </c>
      <c r="J2623" s="19">
        <v>2620</v>
      </c>
      <c r="K2623" s="30" t="str">
        <f t="shared" si="651"/>
        <v/>
      </c>
      <c r="L2623" s="77" t="str">
        <f t="shared" si="652"/>
        <v/>
      </c>
      <c r="M2623" s="27" t="str">
        <f t="shared" si="658"/>
        <v/>
      </c>
      <c r="N2623" s="22" t="str">
        <f t="shared" si="653"/>
        <v/>
      </c>
      <c r="O2623" s="28" t="str">
        <f t="shared" ca="1" si="654"/>
        <v/>
      </c>
      <c r="P2623" s="28" t="str">
        <f t="shared" ca="1" si="655"/>
        <v/>
      </c>
      <c r="Q2623" s="20" t="str">
        <f ca="1">IF(O2623="","",SUM($P$4:$P2623))</f>
        <v/>
      </c>
      <c r="R2623" s="28" t="e">
        <f t="shared" si="659"/>
        <v>#N/A</v>
      </c>
      <c r="S2623" s="77">
        <f ca="1">SUM(L$4:L2623)</f>
        <v>2.0942968194393936</v>
      </c>
      <c r="T2623" s="80">
        <f t="shared" ca="1" si="656"/>
        <v>1</v>
      </c>
      <c r="U2623" s="80" t="e">
        <f t="shared" ca="1" si="657"/>
        <v>#N/A</v>
      </c>
      <c r="V2623" s="2"/>
      <c r="W2623" s="2"/>
      <c r="X2623" s="2"/>
      <c r="Y2623" s="2"/>
      <c r="AB2623" s="6"/>
      <c r="AC2623" s="6"/>
    </row>
    <row r="2624" spans="1:29">
      <c r="A2624" s="74">
        <v>1.82607480270083</v>
      </c>
      <c r="B2624" s="74">
        <v>35628</v>
      </c>
      <c r="C2624" s="35">
        <v>0</v>
      </c>
      <c r="D2624" s="35">
        <f t="shared" ca="1" si="647"/>
        <v>14</v>
      </c>
      <c r="E2624" s="35">
        <f t="shared" ca="1" si="648"/>
        <v>2.7692892248776498E-3</v>
      </c>
      <c r="F2624" s="35">
        <f ca="1">E2624*'Input Sheet'!$D$2/SUM(OFFSET($E$4,0,0,'Input Sheet'!$D$2))</f>
        <v>1.2915946039432782</v>
      </c>
      <c r="G2624" s="35" t="str">
        <f t="shared" si="649"/>
        <v/>
      </c>
      <c r="H2624" s="35" t="str">
        <f t="shared" si="650"/>
        <v/>
      </c>
      <c r="J2624" s="19">
        <v>2621</v>
      </c>
      <c r="K2624" s="30" t="str">
        <f t="shared" si="651"/>
        <v/>
      </c>
      <c r="L2624" s="77" t="str">
        <f t="shared" si="652"/>
        <v/>
      </c>
      <c r="M2624" s="27" t="str">
        <f t="shared" si="658"/>
        <v/>
      </c>
      <c r="N2624" s="22" t="str">
        <f t="shared" si="653"/>
        <v/>
      </c>
      <c r="O2624" s="28" t="str">
        <f t="shared" ca="1" si="654"/>
        <v/>
      </c>
      <c r="P2624" s="28" t="str">
        <f t="shared" ca="1" si="655"/>
        <v/>
      </c>
      <c r="Q2624" s="20" t="str">
        <f ca="1">IF(O2624="","",SUM($P$4:$P2624))</f>
        <v/>
      </c>
      <c r="R2624" s="28" t="e">
        <f t="shared" si="659"/>
        <v>#N/A</v>
      </c>
      <c r="S2624" s="77">
        <f ca="1">SUM(L$4:L2624)</f>
        <v>2.0942968194393936</v>
      </c>
      <c r="T2624" s="80">
        <f t="shared" ca="1" si="656"/>
        <v>1</v>
      </c>
      <c r="U2624" s="80" t="e">
        <f t="shared" ca="1" si="657"/>
        <v>#N/A</v>
      </c>
      <c r="V2624" s="2"/>
      <c r="W2624" s="2"/>
      <c r="X2624" s="2"/>
      <c r="Y2624" s="2"/>
      <c r="AB2624" s="6"/>
      <c r="AC2624" s="6"/>
    </row>
    <row r="2625" spans="1:29">
      <c r="A2625" s="74">
        <v>1.6434526764861901</v>
      </c>
      <c r="B2625" s="74">
        <v>35629</v>
      </c>
      <c r="C2625" s="35">
        <v>0</v>
      </c>
      <c r="D2625" s="35">
        <f t="shared" ca="1" si="647"/>
        <v>10</v>
      </c>
      <c r="E2625" s="35">
        <f t="shared" ca="1" si="648"/>
        <v>3.2308374290239252E-3</v>
      </c>
      <c r="F2625" s="35">
        <f ca="1">E2625*'Input Sheet'!$D$2/SUM(OFFSET($E$4,0,0,'Input Sheet'!$D$2))</f>
        <v>1.506860371267158</v>
      </c>
      <c r="G2625" s="35" t="str">
        <f t="shared" si="649"/>
        <v/>
      </c>
      <c r="H2625" s="35" t="str">
        <f t="shared" si="650"/>
        <v/>
      </c>
      <c r="J2625" s="19">
        <v>2622</v>
      </c>
      <c r="K2625" s="30" t="str">
        <f t="shared" si="651"/>
        <v/>
      </c>
      <c r="L2625" s="77" t="str">
        <f t="shared" si="652"/>
        <v/>
      </c>
      <c r="M2625" s="27" t="str">
        <f t="shared" si="658"/>
        <v/>
      </c>
      <c r="N2625" s="22" t="str">
        <f t="shared" si="653"/>
        <v/>
      </c>
      <c r="O2625" s="28" t="str">
        <f t="shared" ca="1" si="654"/>
        <v/>
      </c>
      <c r="P2625" s="28" t="str">
        <f t="shared" ca="1" si="655"/>
        <v/>
      </c>
      <c r="Q2625" s="20" t="str">
        <f ca="1">IF(O2625="","",SUM($P$4:$P2625))</f>
        <v/>
      </c>
      <c r="R2625" s="28" t="e">
        <f t="shared" si="659"/>
        <v>#N/A</v>
      </c>
      <c r="S2625" s="77">
        <f ca="1">SUM(L$4:L2625)</f>
        <v>2.0942968194393936</v>
      </c>
      <c r="T2625" s="80">
        <f t="shared" ca="1" si="656"/>
        <v>1</v>
      </c>
      <c r="U2625" s="80" t="e">
        <f t="shared" ca="1" si="657"/>
        <v>#N/A</v>
      </c>
      <c r="V2625" s="2"/>
      <c r="W2625" s="2"/>
      <c r="X2625" s="2"/>
      <c r="Y2625" s="2"/>
      <c r="AB2625" s="6"/>
      <c r="AC2625" s="6"/>
    </row>
    <row r="2626" spans="1:29">
      <c r="A2626" s="74">
        <v>2.3891660843645299</v>
      </c>
      <c r="B2626" s="74">
        <v>35630</v>
      </c>
      <c r="C2626" s="35">
        <v>0</v>
      </c>
      <c r="D2626" s="35">
        <f t="shared" ca="1" si="647"/>
        <v>26</v>
      </c>
      <c r="E2626" s="35">
        <f t="shared" ca="1" si="648"/>
        <v>8.2740958548173696E-4</v>
      </c>
      <c r="F2626" s="35">
        <f ca="1">E2626*'Input Sheet'!$D$2/SUM(OFFSET($E$4,0,0,'Input Sheet'!$D$2))</f>
        <v>0.38590326581232098</v>
      </c>
      <c r="G2626" s="35" t="str">
        <f t="shared" si="649"/>
        <v/>
      </c>
      <c r="H2626" s="35" t="str">
        <f t="shared" si="650"/>
        <v/>
      </c>
      <c r="J2626" s="19">
        <v>2623</v>
      </c>
      <c r="K2626" s="30" t="str">
        <f t="shared" si="651"/>
        <v/>
      </c>
      <c r="L2626" s="77" t="str">
        <f t="shared" si="652"/>
        <v/>
      </c>
      <c r="M2626" s="27" t="str">
        <f t="shared" si="658"/>
        <v/>
      </c>
      <c r="N2626" s="22" t="str">
        <f t="shared" si="653"/>
        <v/>
      </c>
      <c r="O2626" s="28" t="str">
        <f t="shared" ca="1" si="654"/>
        <v/>
      </c>
      <c r="P2626" s="28" t="str">
        <f t="shared" ca="1" si="655"/>
        <v/>
      </c>
      <c r="Q2626" s="20" t="str">
        <f ca="1">IF(O2626="","",SUM($P$4:$P2626))</f>
        <v/>
      </c>
      <c r="R2626" s="28" t="e">
        <f t="shared" si="659"/>
        <v>#N/A</v>
      </c>
      <c r="S2626" s="77">
        <f ca="1">SUM(L$4:L2626)</f>
        <v>2.0942968194393936</v>
      </c>
      <c r="T2626" s="80">
        <f t="shared" ca="1" si="656"/>
        <v>1</v>
      </c>
      <c r="U2626" s="80" t="e">
        <f t="shared" ca="1" si="657"/>
        <v>#N/A</v>
      </c>
      <c r="V2626" s="2"/>
      <c r="W2626" s="2"/>
      <c r="X2626" s="2"/>
      <c r="Y2626" s="2"/>
      <c r="AB2626" s="6"/>
      <c r="AC2626" s="6"/>
    </row>
    <row r="2627" spans="1:29">
      <c r="A2627" s="74">
        <v>2.3802112417116099</v>
      </c>
      <c r="B2627" s="74">
        <v>35631</v>
      </c>
      <c r="C2627" s="35">
        <v>0</v>
      </c>
      <c r="D2627" s="35">
        <f t="shared" ref="D2627:D2690" ca="1" si="660">IF($A2627=OFFSET($AC$4,NumBins,0), NumBins, INDEX(OFFSET($AB$4,0,0,NumBins+2,2),MATCH($A2627,OFFSET($AC$4,0,0,NumBins+2,1),1)+1,1))</f>
        <v>25</v>
      </c>
      <c r="E2627" s="35">
        <f t="shared" ref="E2627:E2690" ca="1" si="661">INDEX(OFFSET($AB$4,0,0,NumBins+1,5),MATCH($D2627,OFFSET( $AB$4,0,0,NumBins+1,1),0),5)</f>
        <v>7.2564263111767296E-4</v>
      </c>
      <c r="F2627" s="35">
        <f ca="1">E2627*'Input Sheet'!$D$2/SUM(OFFSET($E$4,0,0,'Input Sheet'!$D$2))</f>
        <v>0.33843922777123336</v>
      </c>
      <c r="G2627" s="35" t="str">
        <f t="shared" si="649"/>
        <v/>
      </c>
      <c r="H2627" s="35" t="str">
        <f t="shared" si="650"/>
        <v/>
      </c>
      <c r="J2627" s="19">
        <v>2624</v>
      </c>
      <c r="K2627" s="30" t="str">
        <f t="shared" si="651"/>
        <v/>
      </c>
      <c r="L2627" s="77" t="str">
        <f t="shared" si="652"/>
        <v/>
      </c>
      <c r="M2627" s="27" t="str">
        <f t="shared" si="658"/>
        <v/>
      </c>
      <c r="N2627" s="22" t="str">
        <f t="shared" si="653"/>
        <v/>
      </c>
      <c r="O2627" s="28" t="str">
        <f t="shared" ca="1" si="654"/>
        <v/>
      </c>
      <c r="P2627" s="28" t="str">
        <f t="shared" ca="1" si="655"/>
        <v/>
      </c>
      <c r="Q2627" s="20" t="str">
        <f ca="1">IF(O2627="","",SUM($P$4:$P2627))</f>
        <v/>
      </c>
      <c r="R2627" s="28" t="e">
        <f t="shared" si="659"/>
        <v>#N/A</v>
      </c>
      <c r="S2627" s="77">
        <f ca="1">SUM(L$4:L2627)</f>
        <v>2.0942968194393936</v>
      </c>
      <c r="T2627" s="80">
        <f t="shared" ca="1" si="656"/>
        <v>1</v>
      </c>
      <c r="U2627" s="80" t="e">
        <f t="shared" ca="1" si="657"/>
        <v>#N/A</v>
      </c>
      <c r="V2627" s="2"/>
      <c r="W2627" s="2"/>
      <c r="X2627" s="2"/>
      <c r="Y2627" s="2"/>
      <c r="AB2627" s="6"/>
      <c r="AC2627" s="6"/>
    </row>
    <row r="2628" spans="1:29">
      <c r="A2628" s="74">
        <v>2.2253092817258602</v>
      </c>
      <c r="B2628" s="74">
        <v>35633</v>
      </c>
      <c r="C2628" s="35">
        <v>1.2396694214876E-2</v>
      </c>
      <c r="D2628" s="35">
        <f t="shared" ca="1" si="660"/>
        <v>22</v>
      </c>
      <c r="E2628" s="35">
        <f t="shared" ca="1" si="661"/>
        <v>6.717582773218062E-4</v>
      </c>
      <c r="F2628" s="35">
        <f ca="1">E2628*'Input Sheet'!$D$2/SUM(OFFSET($E$4,0,0,'Input Sheet'!$D$2))</f>
        <v>0.31330760194663687</v>
      </c>
      <c r="G2628" s="35">
        <f t="shared" ref="G2628:G2691" si="662">IF(C2628=0,"",$A2628)</f>
        <v>2.2253092817258602</v>
      </c>
      <c r="H2628" s="35">
        <f t="shared" ref="H2628:H2691" si="663">IF(G2628="", "", COUNTIF($G$4:$G$3738,G2628))</f>
        <v>7</v>
      </c>
      <c r="J2628" s="19">
        <v>2625</v>
      </c>
      <c r="K2628" s="30" t="str">
        <f t="shared" ref="K2628:K2691" si="664">IF(ISERR(SMALL($G$4:$G$3738,$J2628)),"",SMALL($G$4:$G$3738,$J2628))</f>
        <v/>
      </c>
      <c r="L2628" s="77" t="str">
        <f t="shared" ref="L2628:L2691" si="665">IF($K2628="", "", IFERROR(INDEX($A$4:$H$3738,MATCH($K2628,$G$4:$G$3738,0),5),""))</f>
        <v/>
      </c>
      <c r="M2628" s="27" t="str">
        <f t="shared" si="658"/>
        <v/>
      </c>
      <c r="N2628" s="22" t="str">
        <f t="shared" ref="N2628:N2691" si="666">IF(ISERR(SMALL($M$4:$M$3738,$J2628)),"",SMALL($M$4:$M$3738,$J2628))</f>
        <v/>
      </c>
      <c r="O2628" s="28" t="str">
        <f t="shared" ref="O2628:O2691" ca="1" si="667">IFERROR(INDEX($A$4:$H$3738,MATCH($N2628,$G$4:$G$3738,0),5)*INDEX($A$4:$H$3738,MATCH($N2628,$G$4:$G$3738,0),8),"")</f>
        <v/>
      </c>
      <c r="P2628" s="28" t="str">
        <f t="shared" ca="1" si="655"/>
        <v/>
      </c>
      <c r="Q2628" s="20" t="str">
        <f ca="1">IF(O2628="","",SUM($P$4:$P2628))</f>
        <v/>
      </c>
      <c r="R2628" s="28" t="e">
        <f t="shared" si="659"/>
        <v>#N/A</v>
      </c>
      <c r="S2628" s="77">
        <f ca="1">SUM(L$4:L2628)</f>
        <v>2.0942968194393936</v>
      </c>
      <c r="T2628" s="80">
        <f t="shared" ca="1" si="656"/>
        <v>1</v>
      </c>
      <c r="U2628" s="80" t="e">
        <f t="shared" ca="1" si="657"/>
        <v>#N/A</v>
      </c>
      <c r="V2628" s="2"/>
      <c r="W2628" s="2"/>
      <c r="X2628" s="2"/>
      <c r="Y2628" s="2"/>
      <c r="AB2628" s="6"/>
      <c r="AC2628" s="6"/>
    </row>
    <row r="2629" spans="1:29">
      <c r="A2629" s="74">
        <v>1.6434526764861901</v>
      </c>
      <c r="B2629" s="74">
        <v>35635</v>
      </c>
      <c r="C2629" s="35">
        <v>8.8105726872246704E-3</v>
      </c>
      <c r="D2629" s="35">
        <f t="shared" ca="1" si="660"/>
        <v>10</v>
      </c>
      <c r="E2629" s="35">
        <f t="shared" ca="1" si="661"/>
        <v>3.2308374290239252E-3</v>
      </c>
      <c r="F2629" s="35">
        <f ca="1">E2629*'Input Sheet'!$D$2/SUM(OFFSET($E$4,0,0,'Input Sheet'!$D$2))</f>
        <v>1.506860371267158</v>
      </c>
      <c r="G2629" s="35">
        <f t="shared" si="662"/>
        <v>1.6434526764861901</v>
      </c>
      <c r="H2629" s="35">
        <f t="shared" si="663"/>
        <v>5</v>
      </c>
      <c r="J2629" s="19">
        <v>2626</v>
      </c>
      <c r="K2629" s="30" t="str">
        <f t="shared" si="664"/>
        <v/>
      </c>
      <c r="L2629" s="77" t="str">
        <f t="shared" si="665"/>
        <v/>
      </c>
      <c r="M2629" s="27" t="str">
        <f t="shared" si="658"/>
        <v/>
      </c>
      <c r="N2629" s="22" t="str">
        <f t="shared" si="666"/>
        <v/>
      </c>
      <c r="O2629" s="28" t="str">
        <f t="shared" ca="1" si="667"/>
        <v/>
      </c>
      <c r="P2629" s="28" t="str">
        <f t="shared" ref="P2629:P2692" ca="1" si="668">IF($O2629="","", $O2629*$W$6/$W$3)</f>
        <v/>
      </c>
      <c r="Q2629" s="20" t="str">
        <f ca="1">IF(O2629="","",SUM($P$4:$P2629))</f>
        <v/>
      </c>
      <c r="R2629" s="28" t="e">
        <f t="shared" si="659"/>
        <v>#N/A</v>
      </c>
      <c r="S2629" s="77">
        <f ca="1">SUM(L$4:L2629)</f>
        <v>2.0942968194393936</v>
      </c>
      <c r="T2629" s="80">
        <f t="shared" ref="T2629:T2692" ca="1" si="669">S2629/$T$1</f>
        <v>1</v>
      </c>
      <c r="U2629" s="80" t="e">
        <f t="shared" ref="U2629:U2692" ca="1" si="670">IF(Q2629="",NA(),Q2629/$W$6)</f>
        <v>#N/A</v>
      </c>
      <c r="V2629" s="2"/>
      <c r="W2629" s="2"/>
      <c r="X2629" s="2"/>
      <c r="Y2629" s="2"/>
      <c r="AB2629" s="6"/>
      <c r="AC2629" s="6"/>
    </row>
    <row r="2630" spans="1:29">
      <c r="A2630" s="74">
        <v>2.5563025007672899</v>
      </c>
      <c r="B2630" s="74">
        <v>35636</v>
      </c>
      <c r="C2630" s="35">
        <v>0</v>
      </c>
      <c r="D2630" s="35">
        <f t="shared" ca="1" si="660"/>
        <v>29</v>
      </c>
      <c r="E2630" s="35">
        <f t="shared" ca="1" si="661"/>
        <v>1.0943159033790714E-3</v>
      </c>
      <c r="F2630" s="35">
        <f ca="1">E2630*'Input Sheet'!$D$2/SUM(OFFSET($E$4,0,0,'Input Sheet'!$D$2))</f>
        <v>0.51038819026790838</v>
      </c>
      <c r="G2630" s="35" t="str">
        <f t="shared" si="662"/>
        <v/>
      </c>
      <c r="H2630" s="35" t="str">
        <f t="shared" si="663"/>
        <v/>
      </c>
      <c r="J2630" s="19">
        <v>2627</v>
      </c>
      <c r="K2630" s="30" t="str">
        <f t="shared" si="664"/>
        <v/>
      </c>
      <c r="L2630" s="77" t="str">
        <f t="shared" si="665"/>
        <v/>
      </c>
      <c r="M2630" s="27" t="str">
        <f t="shared" ref="M2630:M2693" si="671">IF($K2630=$K2629,"", $K2630)</f>
        <v/>
      </c>
      <c r="N2630" s="22" t="str">
        <f t="shared" si="666"/>
        <v/>
      </c>
      <c r="O2630" s="28" t="str">
        <f t="shared" ca="1" si="667"/>
        <v/>
      </c>
      <c r="P2630" s="28" t="str">
        <f t="shared" ca="1" si="668"/>
        <v/>
      </c>
      <c r="Q2630" s="20" t="str">
        <f ca="1">IF(O2630="","",SUM($P$4:$P2630))</f>
        <v/>
      </c>
      <c r="R2630" s="28" t="e">
        <f t="shared" si="659"/>
        <v>#N/A</v>
      </c>
      <c r="S2630" s="77">
        <f ca="1">SUM(L$4:L2630)</f>
        <v>2.0942968194393936</v>
      </c>
      <c r="T2630" s="80">
        <f t="shared" ca="1" si="669"/>
        <v>1</v>
      </c>
      <c r="U2630" s="80" t="e">
        <f t="shared" ca="1" si="670"/>
        <v>#N/A</v>
      </c>
      <c r="V2630" s="2"/>
      <c r="W2630" s="2"/>
      <c r="X2630" s="2"/>
      <c r="Y2630" s="2"/>
      <c r="AB2630" s="6"/>
      <c r="AC2630" s="6"/>
    </row>
    <row r="2631" spans="1:29">
      <c r="A2631" s="74">
        <v>1.6901960800285101</v>
      </c>
      <c r="B2631" s="74">
        <v>35637</v>
      </c>
      <c r="C2631" s="35">
        <v>0</v>
      </c>
      <c r="D2631" s="35">
        <f t="shared" ca="1" si="660"/>
        <v>11</v>
      </c>
      <c r="E2631" s="35">
        <f t="shared" ca="1" si="661"/>
        <v>3.3096383419269479E-3</v>
      </c>
      <c r="F2631" s="35">
        <f ca="1">E2631*'Input Sheet'!$D$2/SUM(OFFSET($E$4,0,0,'Input Sheet'!$D$2))</f>
        <v>1.5436130632492839</v>
      </c>
      <c r="G2631" s="35" t="str">
        <f t="shared" si="662"/>
        <v/>
      </c>
      <c r="H2631" s="35" t="str">
        <f t="shared" si="663"/>
        <v/>
      </c>
      <c r="J2631" s="19">
        <v>2628</v>
      </c>
      <c r="K2631" s="30" t="str">
        <f t="shared" si="664"/>
        <v/>
      </c>
      <c r="L2631" s="77" t="str">
        <f t="shared" si="665"/>
        <v/>
      </c>
      <c r="M2631" s="27" t="str">
        <f t="shared" si="671"/>
        <v/>
      </c>
      <c r="N2631" s="22" t="str">
        <f t="shared" si="666"/>
        <v/>
      </c>
      <c r="O2631" s="28" t="str">
        <f t="shared" ca="1" si="667"/>
        <v/>
      </c>
      <c r="P2631" s="28" t="str">
        <f t="shared" ca="1" si="668"/>
        <v/>
      </c>
      <c r="Q2631" s="20" t="str">
        <f ca="1">IF(O2631="","",SUM($P$4:$P2631))</f>
        <v/>
      </c>
      <c r="R2631" s="28" t="e">
        <f t="shared" si="659"/>
        <v>#N/A</v>
      </c>
      <c r="S2631" s="77">
        <f ca="1">SUM(L$4:L2631)</f>
        <v>2.0942968194393936</v>
      </c>
      <c r="T2631" s="80">
        <f t="shared" ca="1" si="669"/>
        <v>1</v>
      </c>
      <c r="U2631" s="80" t="e">
        <f t="shared" ca="1" si="670"/>
        <v>#N/A</v>
      </c>
      <c r="V2631" s="2"/>
      <c r="W2631" s="2"/>
      <c r="X2631" s="2"/>
      <c r="Y2631" s="2"/>
      <c r="AB2631" s="6"/>
      <c r="AC2631" s="6"/>
    </row>
    <row r="2632" spans="1:29">
      <c r="A2632" s="74">
        <v>1.88081359228079</v>
      </c>
      <c r="B2632" s="74">
        <v>35638</v>
      </c>
      <c r="C2632" s="35">
        <v>0</v>
      </c>
      <c r="D2632" s="35">
        <f t="shared" ca="1" si="660"/>
        <v>15</v>
      </c>
      <c r="E2632" s="35">
        <f t="shared" ca="1" si="661"/>
        <v>2.1202370627969509E-3</v>
      </c>
      <c r="F2632" s="35">
        <f ca="1">E2632*'Input Sheet'!$D$2/SUM(OFFSET($E$4,0,0,'Input Sheet'!$D$2))</f>
        <v>0.98887711864407257</v>
      </c>
      <c r="G2632" s="35" t="str">
        <f t="shared" si="662"/>
        <v/>
      </c>
      <c r="H2632" s="35" t="str">
        <f t="shared" si="663"/>
        <v/>
      </c>
      <c r="J2632" s="19">
        <v>2629</v>
      </c>
      <c r="K2632" s="30" t="str">
        <f t="shared" si="664"/>
        <v/>
      </c>
      <c r="L2632" s="77" t="str">
        <f t="shared" si="665"/>
        <v/>
      </c>
      <c r="M2632" s="27" t="str">
        <f t="shared" si="671"/>
        <v/>
      </c>
      <c r="N2632" s="22" t="str">
        <f t="shared" si="666"/>
        <v/>
      </c>
      <c r="O2632" s="28" t="str">
        <f t="shared" ca="1" si="667"/>
        <v/>
      </c>
      <c r="P2632" s="28" t="str">
        <f t="shared" ca="1" si="668"/>
        <v/>
      </c>
      <c r="Q2632" s="20" t="str">
        <f ca="1">IF(O2632="","",SUM($P$4:$P2632))</f>
        <v/>
      </c>
      <c r="R2632" s="28" t="e">
        <f t="shared" si="659"/>
        <v>#N/A</v>
      </c>
      <c r="S2632" s="77">
        <f ca="1">SUM(L$4:L2632)</f>
        <v>2.0942968194393936</v>
      </c>
      <c r="T2632" s="80">
        <f t="shared" ca="1" si="669"/>
        <v>1</v>
      </c>
      <c r="U2632" s="80" t="e">
        <f t="shared" ca="1" si="670"/>
        <v>#N/A</v>
      </c>
      <c r="V2632" s="2"/>
      <c r="W2632" s="2"/>
      <c r="X2632" s="2"/>
      <c r="Y2632" s="2"/>
      <c r="AB2632" s="6"/>
      <c r="AC2632" s="6"/>
    </row>
    <row r="2633" spans="1:29">
      <c r="A2633" s="74">
        <v>2.2988530764097099</v>
      </c>
      <c r="B2633" s="74">
        <v>35639</v>
      </c>
      <c r="C2633" s="35">
        <v>0</v>
      </c>
      <c r="D2633" s="35">
        <f t="shared" ca="1" si="660"/>
        <v>24</v>
      </c>
      <c r="E2633" s="35">
        <f t="shared" ca="1" si="661"/>
        <v>7.7985731045405093E-4</v>
      </c>
      <c r="F2633" s="35">
        <f ca="1">E2633*'Input Sheet'!$D$2/SUM(OFFSET($E$4,0,0,'Input Sheet'!$D$2))</f>
        <v>0.36372491720241751</v>
      </c>
      <c r="G2633" s="35" t="str">
        <f t="shared" si="662"/>
        <v/>
      </c>
      <c r="H2633" s="35" t="str">
        <f t="shared" si="663"/>
        <v/>
      </c>
      <c r="J2633" s="19">
        <v>2630</v>
      </c>
      <c r="K2633" s="30" t="str">
        <f t="shared" si="664"/>
        <v/>
      </c>
      <c r="L2633" s="77" t="str">
        <f t="shared" si="665"/>
        <v/>
      </c>
      <c r="M2633" s="27" t="str">
        <f t="shared" si="671"/>
        <v/>
      </c>
      <c r="N2633" s="22" t="str">
        <f t="shared" si="666"/>
        <v/>
      </c>
      <c r="O2633" s="28" t="str">
        <f t="shared" ca="1" si="667"/>
        <v/>
      </c>
      <c r="P2633" s="28" t="str">
        <f t="shared" ca="1" si="668"/>
        <v/>
      </c>
      <c r="Q2633" s="20" t="str">
        <f ca="1">IF(O2633="","",SUM($P$4:$P2633))</f>
        <v/>
      </c>
      <c r="R2633" s="28" t="e">
        <f t="shared" si="659"/>
        <v>#N/A</v>
      </c>
      <c r="S2633" s="77">
        <f ca="1">SUM(L$4:L2633)</f>
        <v>2.0942968194393936</v>
      </c>
      <c r="T2633" s="80">
        <f t="shared" ca="1" si="669"/>
        <v>1</v>
      </c>
      <c r="U2633" s="80" t="e">
        <f t="shared" ca="1" si="670"/>
        <v>#N/A</v>
      </c>
      <c r="V2633" s="2"/>
      <c r="W2633" s="2"/>
      <c r="X2633" s="2"/>
      <c r="Y2633" s="2"/>
      <c r="AB2633" s="6"/>
      <c r="AC2633" s="6"/>
    </row>
    <row r="2634" spans="1:29">
      <c r="A2634" s="74">
        <v>2.5440680443502801</v>
      </c>
      <c r="B2634" s="74">
        <v>35641</v>
      </c>
      <c r="C2634" s="35">
        <v>0</v>
      </c>
      <c r="D2634" s="35">
        <f t="shared" ca="1" si="660"/>
        <v>29</v>
      </c>
      <c r="E2634" s="35">
        <f t="shared" ca="1" si="661"/>
        <v>1.0943159033790714E-3</v>
      </c>
      <c r="F2634" s="35">
        <f ca="1">E2634*'Input Sheet'!$D$2/SUM(OFFSET($E$4,0,0,'Input Sheet'!$D$2))</f>
        <v>0.51038819026790838</v>
      </c>
      <c r="G2634" s="35" t="str">
        <f t="shared" si="662"/>
        <v/>
      </c>
      <c r="H2634" s="35" t="str">
        <f t="shared" si="663"/>
        <v/>
      </c>
      <c r="J2634" s="19">
        <v>2631</v>
      </c>
      <c r="K2634" s="30" t="str">
        <f t="shared" si="664"/>
        <v/>
      </c>
      <c r="L2634" s="77" t="str">
        <f t="shared" si="665"/>
        <v/>
      </c>
      <c r="M2634" s="27" t="str">
        <f t="shared" si="671"/>
        <v/>
      </c>
      <c r="N2634" s="22" t="str">
        <f t="shared" si="666"/>
        <v/>
      </c>
      <c r="O2634" s="28" t="str">
        <f t="shared" ca="1" si="667"/>
        <v/>
      </c>
      <c r="P2634" s="28" t="str">
        <f t="shared" ca="1" si="668"/>
        <v/>
      </c>
      <c r="Q2634" s="20" t="str">
        <f ca="1">IF(O2634="","",SUM($P$4:$P2634))</f>
        <v/>
      </c>
      <c r="R2634" s="28" t="e">
        <f t="shared" si="659"/>
        <v>#N/A</v>
      </c>
      <c r="S2634" s="77">
        <f ca="1">SUM(L$4:L2634)</f>
        <v>2.0942968194393936</v>
      </c>
      <c r="T2634" s="80">
        <f t="shared" ca="1" si="669"/>
        <v>1</v>
      </c>
      <c r="U2634" s="80" t="e">
        <f t="shared" ca="1" si="670"/>
        <v>#N/A</v>
      </c>
      <c r="V2634" s="2"/>
      <c r="W2634" s="2"/>
      <c r="X2634" s="2"/>
      <c r="Y2634" s="2"/>
      <c r="AB2634" s="6"/>
      <c r="AC2634" s="6"/>
    </row>
    <row r="2635" spans="1:29">
      <c r="A2635" s="74">
        <v>1.51851393987789</v>
      </c>
      <c r="B2635" s="74">
        <v>35642</v>
      </c>
      <c r="C2635" s="35">
        <v>0</v>
      </c>
      <c r="D2635" s="35">
        <f t="shared" ca="1" si="660"/>
        <v>7</v>
      </c>
      <c r="E2635" s="35">
        <f t="shared" ca="1" si="661"/>
        <v>6.4616748580478504E-3</v>
      </c>
      <c r="F2635" s="35">
        <f ca="1">E2635*'Input Sheet'!$D$2/SUM(OFFSET($E$4,0,0,'Input Sheet'!$D$2))</f>
        <v>3.013720742534316</v>
      </c>
      <c r="G2635" s="35" t="str">
        <f t="shared" si="662"/>
        <v/>
      </c>
      <c r="H2635" s="35" t="str">
        <f t="shared" si="663"/>
        <v/>
      </c>
      <c r="J2635" s="19">
        <v>2632</v>
      </c>
      <c r="K2635" s="30" t="str">
        <f t="shared" si="664"/>
        <v/>
      </c>
      <c r="L2635" s="77" t="str">
        <f t="shared" si="665"/>
        <v/>
      </c>
      <c r="M2635" s="27" t="str">
        <f t="shared" si="671"/>
        <v/>
      </c>
      <c r="N2635" s="22" t="str">
        <f t="shared" si="666"/>
        <v/>
      </c>
      <c r="O2635" s="28" t="str">
        <f t="shared" ca="1" si="667"/>
        <v/>
      </c>
      <c r="P2635" s="28" t="str">
        <f t="shared" ca="1" si="668"/>
        <v/>
      </c>
      <c r="Q2635" s="20" t="str">
        <f ca="1">IF(O2635="","",SUM($P$4:$P2635))</f>
        <v/>
      </c>
      <c r="R2635" s="28" t="e">
        <f t="shared" si="659"/>
        <v>#N/A</v>
      </c>
      <c r="S2635" s="77">
        <f ca="1">SUM(L$4:L2635)</f>
        <v>2.0942968194393936</v>
      </c>
      <c r="T2635" s="80">
        <f t="shared" ca="1" si="669"/>
        <v>1</v>
      </c>
      <c r="U2635" s="80" t="e">
        <f t="shared" ca="1" si="670"/>
        <v>#N/A</v>
      </c>
      <c r="V2635" s="2"/>
      <c r="W2635" s="2"/>
      <c r="X2635" s="2"/>
      <c r="Y2635" s="2"/>
      <c r="AB2635" s="6"/>
      <c r="AC2635" s="6"/>
    </row>
    <row r="2636" spans="1:29">
      <c r="A2636" s="74">
        <v>2.2479732663618099</v>
      </c>
      <c r="B2636" s="74">
        <v>35643</v>
      </c>
      <c r="C2636" s="35">
        <v>0</v>
      </c>
      <c r="D2636" s="35">
        <f t="shared" ca="1" si="660"/>
        <v>23</v>
      </c>
      <c r="E2636" s="35">
        <f t="shared" ca="1" si="661"/>
        <v>6.587144272767226E-4</v>
      </c>
      <c r="F2636" s="35">
        <f ca="1">E2636*'Input Sheet'!$D$2/SUM(OFFSET($E$4,0,0,'Input Sheet'!$D$2))</f>
        <v>0.30722395919039147</v>
      </c>
      <c r="G2636" s="35" t="str">
        <f t="shared" si="662"/>
        <v/>
      </c>
      <c r="H2636" s="35" t="str">
        <f t="shared" si="663"/>
        <v/>
      </c>
      <c r="J2636" s="19">
        <v>2633</v>
      </c>
      <c r="K2636" s="30" t="str">
        <f t="shared" si="664"/>
        <v/>
      </c>
      <c r="L2636" s="77" t="str">
        <f t="shared" si="665"/>
        <v/>
      </c>
      <c r="M2636" s="27" t="str">
        <f t="shared" si="671"/>
        <v/>
      </c>
      <c r="N2636" s="22" t="str">
        <f t="shared" si="666"/>
        <v/>
      </c>
      <c r="O2636" s="28" t="str">
        <f t="shared" ca="1" si="667"/>
        <v/>
      </c>
      <c r="P2636" s="28" t="str">
        <f t="shared" ca="1" si="668"/>
        <v/>
      </c>
      <c r="Q2636" s="20" t="str">
        <f ca="1">IF(O2636="","",SUM($P$4:$P2636))</f>
        <v/>
      </c>
      <c r="R2636" s="28" t="e">
        <f t="shared" si="659"/>
        <v>#N/A</v>
      </c>
      <c r="S2636" s="77">
        <f ca="1">SUM(L$4:L2636)</f>
        <v>2.0942968194393936</v>
      </c>
      <c r="T2636" s="80">
        <f t="shared" ca="1" si="669"/>
        <v>1</v>
      </c>
      <c r="U2636" s="80" t="e">
        <f t="shared" ca="1" si="670"/>
        <v>#N/A</v>
      </c>
      <c r="V2636" s="2"/>
      <c r="W2636" s="2"/>
      <c r="X2636" s="2"/>
      <c r="Y2636" s="2"/>
      <c r="AB2636" s="6"/>
      <c r="AC2636" s="6"/>
    </row>
    <row r="2637" spans="1:29">
      <c r="A2637" s="74">
        <v>1.9777236052888498</v>
      </c>
      <c r="B2637" s="74">
        <v>35644</v>
      </c>
      <c r="C2637" s="35">
        <v>8.23045267489712E-3</v>
      </c>
      <c r="D2637" s="35">
        <f t="shared" ca="1" si="660"/>
        <v>17</v>
      </c>
      <c r="E2637" s="35">
        <f t="shared" ca="1" si="661"/>
        <v>1.8846551669306228E-3</v>
      </c>
      <c r="F2637" s="35">
        <f ca="1">E2637*'Input Sheet'!$D$2/SUM(OFFSET($E$4,0,0,'Input Sheet'!$D$2))</f>
        <v>0.8790018832391755</v>
      </c>
      <c r="G2637" s="35">
        <f t="shared" si="662"/>
        <v>1.9777236052888498</v>
      </c>
      <c r="H2637" s="35">
        <f t="shared" si="663"/>
        <v>2</v>
      </c>
      <c r="J2637" s="19">
        <v>2634</v>
      </c>
      <c r="K2637" s="30" t="str">
        <f t="shared" si="664"/>
        <v/>
      </c>
      <c r="L2637" s="77" t="str">
        <f t="shared" si="665"/>
        <v/>
      </c>
      <c r="M2637" s="27" t="str">
        <f t="shared" si="671"/>
        <v/>
      </c>
      <c r="N2637" s="22" t="str">
        <f t="shared" si="666"/>
        <v/>
      </c>
      <c r="O2637" s="28" t="str">
        <f t="shared" ca="1" si="667"/>
        <v/>
      </c>
      <c r="P2637" s="28" t="str">
        <f t="shared" ca="1" si="668"/>
        <v/>
      </c>
      <c r="Q2637" s="20" t="str">
        <f ca="1">IF(O2637="","",SUM($P$4:$P2637))</f>
        <v/>
      </c>
      <c r="R2637" s="28" t="e">
        <f t="shared" si="659"/>
        <v>#N/A</v>
      </c>
      <c r="S2637" s="77">
        <f ca="1">SUM(L$4:L2637)</f>
        <v>2.0942968194393936</v>
      </c>
      <c r="T2637" s="80">
        <f t="shared" ca="1" si="669"/>
        <v>1</v>
      </c>
      <c r="U2637" s="80" t="e">
        <f t="shared" ca="1" si="670"/>
        <v>#N/A</v>
      </c>
      <c r="V2637" s="2"/>
      <c r="W2637" s="2"/>
      <c r="X2637" s="2"/>
      <c r="Y2637" s="2"/>
      <c r="AB2637" s="6"/>
      <c r="AC2637" s="6"/>
    </row>
    <row r="2638" spans="1:29">
      <c r="A2638" s="74">
        <v>3.6434526764861896</v>
      </c>
      <c r="B2638" s="74">
        <v>35646</v>
      </c>
      <c r="C2638" s="35">
        <v>0</v>
      </c>
      <c r="D2638" s="35">
        <f t="shared" ca="1" si="660"/>
        <v>52</v>
      </c>
      <c r="E2638" s="35">
        <f t="shared" ca="1" si="661"/>
        <v>4.5231724006334947E-2</v>
      </c>
      <c r="F2638" s="35">
        <f ca="1">E2638*'Input Sheet'!$D$2/SUM(OFFSET($E$4,0,0,'Input Sheet'!$D$2))</f>
        <v>21.096045197740214</v>
      </c>
      <c r="G2638" s="35" t="str">
        <f t="shared" si="662"/>
        <v/>
      </c>
      <c r="H2638" s="35" t="str">
        <f t="shared" si="663"/>
        <v/>
      </c>
      <c r="J2638" s="19">
        <v>2635</v>
      </c>
      <c r="K2638" s="30" t="str">
        <f t="shared" si="664"/>
        <v/>
      </c>
      <c r="L2638" s="77" t="str">
        <f t="shared" si="665"/>
        <v/>
      </c>
      <c r="M2638" s="27" t="str">
        <f t="shared" si="671"/>
        <v/>
      </c>
      <c r="N2638" s="22" t="str">
        <f t="shared" si="666"/>
        <v/>
      </c>
      <c r="O2638" s="28" t="str">
        <f t="shared" ca="1" si="667"/>
        <v/>
      </c>
      <c r="P2638" s="28" t="str">
        <f t="shared" ca="1" si="668"/>
        <v/>
      </c>
      <c r="Q2638" s="20" t="str">
        <f ca="1">IF(O2638="","",SUM($P$4:$P2638))</f>
        <v/>
      </c>
      <c r="R2638" s="28" t="e">
        <f t="shared" si="659"/>
        <v>#N/A</v>
      </c>
      <c r="S2638" s="77">
        <f ca="1">SUM(L$4:L2638)</f>
        <v>2.0942968194393936</v>
      </c>
      <c r="T2638" s="80">
        <f t="shared" ca="1" si="669"/>
        <v>1</v>
      </c>
      <c r="U2638" s="80" t="e">
        <f t="shared" ca="1" si="670"/>
        <v>#N/A</v>
      </c>
      <c r="V2638" s="2"/>
      <c r="W2638" s="2"/>
      <c r="X2638" s="2"/>
      <c r="Y2638" s="2"/>
      <c r="AB2638" s="6"/>
      <c r="AC2638" s="6"/>
    </row>
    <row r="2639" spans="1:29">
      <c r="A2639" s="74">
        <v>1.6020599913279601</v>
      </c>
      <c r="B2639" s="74">
        <v>35648</v>
      </c>
      <c r="C2639" s="35">
        <v>4.9019607843137298E-3</v>
      </c>
      <c r="D2639" s="35">
        <f t="shared" ca="1" si="660"/>
        <v>9</v>
      </c>
      <c r="E2639" s="35">
        <f t="shared" ca="1" si="661"/>
        <v>3.9910344711472012E-3</v>
      </c>
      <c r="F2639" s="35">
        <f ca="1">E2639*'Input Sheet'!$D$2/SUM(OFFSET($E$4,0,0,'Input Sheet'!$D$2))</f>
        <v>1.8614157527417832</v>
      </c>
      <c r="G2639" s="35">
        <f t="shared" si="662"/>
        <v>1.6020599913279601</v>
      </c>
      <c r="H2639" s="35">
        <f t="shared" si="663"/>
        <v>5</v>
      </c>
      <c r="J2639" s="19">
        <v>2636</v>
      </c>
      <c r="K2639" s="30" t="str">
        <f t="shared" si="664"/>
        <v/>
      </c>
      <c r="L2639" s="77" t="str">
        <f t="shared" si="665"/>
        <v/>
      </c>
      <c r="M2639" s="27" t="str">
        <f t="shared" si="671"/>
        <v/>
      </c>
      <c r="N2639" s="22" t="str">
        <f t="shared" si="666"/>
        <v/>
      </c>
      <c r="O2639" s="28" t="str">
        <f t="shared" ca="1" si="667"/>
        <v/>
      </c>
      <c r="P2639" s="28" t="str">
        <f t="shared" ca="1" si="668"/>
        <v/>
      </c>
      <c r="Q2639" s="20" t="str">
        <f ca="1">IF(O2639="","",SUM($P$4:$P2639))</f>
        <v/>
      </c>
      <c r="R2639" s="28" t="e">
        <f t="shared" si="659"/>
        <v>#N/A</v>
      </c>
      <c r="S2639" s="77">
        <f ca="1">SUM(L$4:L2639)</f>
        <v>2.0942968194393936</v>
      </c>
      <c r="T2639" s="80">
        <f t="shared" ca="1" si="669"/>
        <v>1</v>
      </c>
      <c r="U2639" s="80" t="e">
        <f t="shared" ca="1" si="670"/>
        <v>#N/A</v>
      </c>
      <c r="V2639" s="2"/>
      <c r="W2639" s="2"/>
      <c r="X2639" s="2"/>
      <c r="Y2639" s="2"/>
      <c r="AB2639" s="6"/>
      <c r="AC2639" s="6"/>
    </row>
    <row r="2640" spans="1:29">
      <c r="A2640" s="74">
        <v>1.7923916894982499</v>
      </c>
      <c r="B2640" s="74">
        <v>35655</v>
      </c>
      <c r="C2640" s="35">
        <v>0</v>
      </c>
      <c r="D2640" s="35">
        <f t="shared" ca="1" si="660"/>
        <v>13</v>
      </c>
      <c r="E2640" s="35">
        <f t="shared" ca="1" si="661"/>
        <v>2.6095225388270168E-3</v>
      </c>
      <c r="F2640" s="35">
        <f ca="1">E2640*'Input Sheet'!$D$2/SUM(OFFSET($E$4,0,0,'Input Sheet'!$D$2))</f>
        <v>1.2170795306388587</v>
      </c>
      <c r="G2640" s="35" t="str">
        <f t="shared" si="662"/>
        <v/>
      </c>
      <c r="H2640" s="35" t="str">
        <f t="shared" si="663"/>
        <v/>
      </c>
      <c r="J2640" s="19">
        <v>2637</v>
      </c>
      <c r="K2640" s="30" t="str">
        <f t="shared" si="664"/>
        <v/>
      </c>
      <c r="L2640" s="77" t="str">
        <f t="shared" si="665"/>
        <v/>
      </c>
      <c r="M2640" s="27" t="str">
        <f t="shared" si="671"/>
        <v/>
      </c>
      <c r="N2640" s="22" t="str">
        <f t="shared" si="666"/>
        <v/>
      </c>
      <c r="O2640" s="28" t="str">
        <f t="shared" ca="1" si="667"/>
        <v/>
      </c>
      <c r="P2640" s="28" t="str">
        <f t="shared" ca="1" si="668"/>
        <v/>
      </c>
      <c r="Q2640" s="20" t="str">
        <f ca="1">IF(O2640="","",SUM($P$4:$P2640))</f>
        <v/>
      </c>
      <c r="R2640" s="28" t="e">
        <f t="shared" si="659"/>
        <v>#N/A</v>
      </c>
      <c r="S2640" s="77">
        <f ca="1">SUM(L$4:L2640)</f>
        <v>2.0942968194393936</v>
      </c>
      <c r="T2640" s="80">
        <f t="shared" ca="1" si="669"/>
        <v>1</v>
      </c>
      <c r="U2640" s="80" t="e">
        <f t="shared" ca="1" si="670"/>
        <v>#N/A</v>
      </c>
      <c r="V2640" s="2"/>
      <c r="W2640" s="2"/>
      <c r="X2640" s="2"/>
      <c r="Y2640" s="2"/>
      <c r="AB2640" s="6"/>
      <c r="AC2640" s="6"/>
    </row>
    <row r="2641" spans="1:29">
      <c r="A2641" s="74">
        <v>2.4857214264815801</v>
      </c>
      <c r="B2641" s="74">
        <v>35656</v>
      </c>
      <c r="C2641" s="35">
        <v>0</v>
      </c>
      <c r="D2641" s="35">
        <f t="shared" ca="1" si="660"/>
        <v>28</v>
      </c>
      <c r="E2641" s="35">
        <f t="shared" ca="1" si="661"/>
        <v>1.1799580175565639E-3</v>
      </c>
      <c r="F2641" s="35">
        <f ca="1">E2641*'Input Sheet'!$D$2/SUM(OFFSET($E$4,0,0,'Input Sheet'!$D$2))</f>
        <v>0.55033161385409246</v>
      </c>
      <c r="G2641" s="35" t="str">
        <f t="shared" si="662"/>
        <v/>
      </c>
      <c r="H2641" s="35" t="str">
        <f t="shared" si="663"/>
        <v/>
      </c>
      <c r="J2641" s="19">
        <v>2638</v>
      </c>
      <c r="K2641" s="30" t="str">
        <f t="shared" si="664"/>
        <v/>
      </c>
      <c r="L2641" s="77" t="str">
        <f t="shared" si="665"/>
        <v/>
      </c>
      <c r="M2641" s="27" t="str">
        <f t="shared" si="671"/>
        <v/>
      </c>
      <c r="N2641" s="22" t="str">
        <f t="shared" si="666"/>
        <v/>
      </c>
      <c r="O2641" s="28" t="str">
        <f t="shared" ca="1" si="667"/>
        <v/>
      </c>
      <c r="P2641" s="28" t="str">
        <f t="shared" ca="1" si="668"/>
        <v/>
      </c>
      <c r="Q2641" s="20" t="str">
        <f ca="1">IF(O2641="","",SUM($P$4:$P2641))</f>
        <v/>
      </c>
      <c r="R2641" s="28" t="e">
        <f t="shared" si="659"/>
        <v>#N/A</v>
      </c>
      <c r="S2641" s="77">
        <f ca="1">SUM(L$4:L2641)</f>
        <v>2.0942968194393936</v>
      </c>
      <c r="T2641" s="80">
        <f t="shared" ca="1" si="669"/>
        <v>1</v>
      </c>
      <c r="U2641" s="80" t="e">
        <f t="shared" ca="1" si="670"/>
        <v>#N/A</v>
      </c>
      <c r="V2641" s="2"/>
      <c r="W2641" s="2"/>
      <c r="X2641" s="2"/>
      <c r="Y2641" s="2"/>
      <c r="AB2641" s="6"/>
      <c r="AC2641" s="6"/>
    </row>
    <row r="2642" spans="1:29">
      <c r="A2642" s="74">
        <v>2.45024910831936</v>
      </c>
      <c r="B2642" s="74">
        <v>35657</v>
      </c>
      <c r="C2642" s="35">
        <v>0</v>
      </c>
      <c r="D2642" s="35">
        <f t="shared" ca="1" si="660"/>
        <v>27</v>
      </c>
      <c r="E2642" s="35">
        <f t="shared" ca="1" si="661"/>
        <v>8.077093572559813E-4</v>
      </c>
      <c r="F2642" s="35">
        <f ca="1">E2642*'Input Sheet'!$D$2/SUM(OFFSET($E$4,0,0,'Input Sheet'!$D$2))</f>
        <v>0.3767150928167895</v>
      </c>
      <c r="G2642" s="35" t="str">
        <f t="shared" si="662"/>
        <v/>
      </c>
      <c r="H2642" s="35" t="str">
        <f t="shared" si="663"/>
        <v/>
      </c>
      <c r="J2642" s="19">
        <v>2639</v>
      </c>
      <c r="K2642" s="30" t="str">
        <f t="shared" si="664"/>
        <v/>
      </c>
      <c r="L2642" s="77" t="str">
        <f t="shared" si="665"/>
        <v/>
      </c>
      <c r="M2642" s="27" t="str">
        <f t="shared" si="671"/>
        <v/>
      </c>
      <c r="N2642" s="22" t="str">
        <f t="shared" si="666"/>
        <v/>
      </c>
      <c r="O2642" s="28" t="str">
        <f t="shared" ca="1" si="667"/>
        <v/>
      </c>
      <c r="P2642" s="28" t="str">
        <f t="shared" ca="1" si="668"/>
        <v/>
      </c>
      <c r="Q2642" s="20" t="str">
        <f ca="1">IF(O2642="","",SUM($P$4:$P2642))</f>
        <v/>
      </c>
      <c r="R2642" s="28" t="e">
        <f t="shared" si="659"/>
        <v>#N/A</v>
      </c>
      <c r="S2642" s="77">
        <f ca="1">SUM(L$4:L2642)</f>
        <v>2.0942968194393936</v>
      </c>
      <c r="T2642" s="80">
        <f t="shared" ca="1" si="669"/>
        <v>1</v>
      </c>
      <c r="U2642" s="80" t="e">
        <f t="shared" ca="1" si="670"/>
        <v>#N/A</v>
      </c>
      <c r="V2642" s="2"/>
      <c r="W2642" s="2"/>
      <c r="X2642" s="2"/>
      <c r="Y2642" s="2"/>
      <c r="AB2642" s="6"/>
      <c r="AC2642" s="6"/>
    </row>
    <row r="2643" spans="1:29">
      <c r="A2643" s="74">
        <v>2.1931245983544598</v>
      </c>
      <c r="B2643" s="74">
        <v>35658</v>
      </c>
      <c r="C2643" s="35">
        <v>0</v>
      </c>
      <c r="D2643" s="35">
        <f t="shared" ca="1" si="660"/>
        <v>21</v>
      </c>
      <c r="E2643" s="35">
        <f t="shared" ca="1" si="661"/>
        <v>8.8113748064288871E-4</v>
      </c>
      <c r="F2643" s="35">
        <f ca="1">E2643*'Input Sheet'!$D$2/SUM(OFFSET($E$4,0,0,'Input Sheet'!$D$2))</f>
        <v>0.41096191943649768</v>
      </c>
      <c r="G2643" s="35" t="str">
        <f t="shared" si="662"/>
        <v/>
      </c>
      <c r="H2643" s="35" t="str">
        <f t="shared" si="663"/>
        <v/>
      </c>
      <c r="J2643" s="19">
        <v>2640</v>
      </c>
      <c r="K2643" s="30" t="str">
        <f t="shared" si="664"/>
        <v/>
      </c>
      <c r="L2643" s="77" t="str">
        <f t="shared" si="665"/>
        <v/>
      </c>
      <c r="M2643" s="27" t="str">
        <f t="shared" si="671"/>
        <v/>
      </c>
      <c r="N2643" s="22" t="str">
        <f t="shared" si="666"/>
        <v/>
      </c>
      <c r="O2643" s="28" t="str">
        <f t="shared" ca="1" si="667"/>
        <v/>
      </c>
      <c r="P2643" s="28" t="str">
        <f t="shared" ca="1" si="668"/>
        <v/>
      </c>
      <c r="Q2643" s="20" t="str">
        <f ca="1">IF(O2643="","",SUM($P$4:$P2643))</f>
        <v/>
      </c>
      <c r="R2643" s="28" t="e">
        <f t="shared" si="659"/>
        <v>#N/A</v>
      </c>
      <c r="S2643" s="77">
        <f ca="1">SUM(L$4:L2643)</f>
        <v>2.0942968194393936</v>
      </c>
      <c r="T2643" s="80">
        <f t="shared" ca="1" si="669"/>
        <v>1</v>
      </c>
      <c r="U2643" s="80" t="e">
        <f t="shared" ca="1" si="670"/>
        <v>#N/A</v>
      </c>
      <c r="V2643" s="2"/>
      <c r="W2643" s="2"/>
      <c r="X2643" s="2"/>
      <c r="Y2643" s="2"/>
      <c r="AB2643" s="6"/>
      <c r="AC2643" s="6"/>
    </row>
    <row r="2644" spans="1:29">
      <c r="A2644" s="74">
        <v>3.8123785111541899</v>
      </c>
      <c r="B2644" s="74">
        <v>35680</v>
      </c>
      <c r="C2644" s="35">
        <v>0</v>
      </c>
      <c r="D2644" s="35">
        <f t="shared" ca="1" si="660"/>
        <v>55</v>
      </c>
      <c r="E2644" s="35">
        <f t="shared" ca="1" si="661"/>
        <v>6.7847586009502428E-2</v>
      </c>
      <c r="F2644" s="35">
        <f ca="1">E2644*'Input Sheet'!$D$2/SUM(OFFSET($E$4,0,0,'Input Sheet'!$D$2))</f>
        <v>31.644067796610322</v>
      </c>
      <c r="G2644" s="35" t="str">
        <f t="shared" si="662"/>
        <v/>
      </c>
      <c r="H2644" s="35" t="str">
        <f t="shared" si="663"/>
        <v/>
      </c>
      <c r="J2644" s="19">
        <v>2641</v>
      </c>
      <c r="K2644" s="30" t="str">
        <f t="shared" si="664"/>
        <v/>
      </c>
      <c r="L2644" s="77" t="str">
        <f t="shared" si="665"/>
        <v/>
      </c>
      <c r="M2644" s="27" t="str">
        <f t="shared" si="671"/>
        <v/>
      </c>
      <c r="N2644" s="22" t="str">
        <f t="shared" si="666"/>
        <v/>
      </c>
      <c r="O2644" s="28" t="str">
        <f t="shared" ca="1" si="667"/>
        <v/>
      </c>
      <c r="P2644" s="28" t="str">
        <f t="shared" ca="1" si="668"/>
        <v/>
      </c>
      <c r="Q2644" s="20" t="str">
        <f ca="1">IF(O2644="","",SUM($P$4:$P2644))</f>
        <v/>
      </c>
      <c r="R2644" s="28" t="e">
        <f t="shared" si="659"/>
        <v>#N/A</v>
      </c>
      <c r="S2644" s="77">
        <f ca="1">SUM(L$4:L2644)</f>
        <v>2.0942968194393936</v>
      </c>
      <c r="T2644" s="80">
        <f t="shared" ca="1" si="669"/>
        <v>1</v>
      </c>
      <c r="U2644" s="80" t="e">
        <f t="shared" ca="1" si="670"/>
        <v>#N/A</v>
      </c>
      <c r="V2644" s="2"/>
      <c r="W2644" s="2"/>
      <c r="X2644" s="2"/>
      <c r="Y2644" s="2"/>
      <c r="AB2644" s="6"/>
      <c r="AC2644" s="6"/>
    </row>
    <row r="2645" spans="1:29">
      <c r="A2645" s="74">
        <v>2.6127838567197399</v>
      </c>
      <c r="B2645" s="74">
        <v>35759</v>
      </c>
      <c r="C2645" s="35">
        <v>0</v>
      </c>
      <c r="D2645" s="35">
        <f t="shared" ca="1" si="660"/>
        <v>30</v>
      </c>
      <c r="E2645" s="35">
        <f t="shared" ca="1" si="661"/>
        <v>1.2681791777477088E-3</v>
      </c>
      <c r="F2645" s="35">
        <f ca="1">E2645*'Input Sheet'!$D$2/SUM(OFFSET($E$4,0,0,'Input Sheet'!$D$2))</f>
        <v>0.59147790274037981</v>
      </c>
      <c r="G2645" s="35" t="str">
        <f t="shared" si="662"/>
        <v/>
      </c>
      <c r="H2645" s="35" t="str">
        <f t="shared" si="663"/>
        <v/>
      </c>
      <c r="J2645" s="19">
        <v>2642</v>
      </c>
      <c r="K2645" s="30" t="str">
        <f t="shared" si="664"/>
        <v/>
      </c>
      <c r="L2645" s="77" t="str">
        <f t="shared" si="665"/>
        <v/>
      </c>
      <c r="M2645" s="27" t="str">
        <f t="shared" si="671"/>
        <v/>
      </c>
      <c r="N2645" s="22" t="str">
        <f t="shared" si="666"/>
        <v/>
      </c>
      <c r="O2645" s="28" t="str">
        <f t="shared" ca="1" si="667"/>
        <v/>
      </c>
      <c r="P2645" s="28" t="str">
        <f t="shared" ca="1" si="668"/>
        <v/>
      </c>
      <c r="Q2645" s="20" t="str">
        <f ca="1">IF(O2645="","",SUM($P$4:$P2645))</f>
        <v/>
      </c>
      <c r="R2645" s="28" t="e">
        <f t="shared" si="659"/>
        <v>#N/A</v>
      </c>
      <c r="S2645" s="77">
        <f ca="1">SUM(L$4:L2645)</f>
        <v>2.0942968194393936</v>
      </c>
      <c r="T2645" s="80">
        <f t="shared" ca="1" si="669"/>
        <v>1</v>
      </c>
      <c r="U2645" s="80" t="e">
        <f t="shared" ca="1" si="670"/>
        <v>#N/A</v>
      </c>
      <c r="V2645" s="2"/>
      <c r="W2645" s="2"/>
      <c r="X2645" s="2"/>
      <c r="Y2645" s="2"/>
      <c r="AB2645" s="6"/>
      <c r="AC2645" s="6"/>
    </row>
    <row r="2646" spans="1:29">
      <c r="A2646" s="74">
        <v>2.46389298898591</v>
      </c>
      <c r="B2646" s="74">
        <v>35761</v>
      </c>
      <c r="C2646" s="35">
        <v>0</v>
      </c>
      <c r="D2646" s="35">
        <f t="shared" ca="1" si="660"/>
        <v>27</v>
      </c>
      <c r="E2646" s="35">
        <f t="shared" ca="1" si="661"/>
        <v>8.077093572559813E-4</v>
      </c>
      <c r="F2646" s="35">
        <f ca="1">E2646*'Input Sheet'!$D$2/SUM(OFFSET($E$4,0,0,'Input Sheet'!$D$2))</f>
        <v>0.3767150928167895</v>
      </c>
      <c r="G2646" s="35" t="str">
        <f t="shared" si="662"/>
        <v/>
      </c>
      <c r="H2646" s="35" t="str">
        <f t="shared" si="663"/>
        <v/>
      </c>
      <c r="J2646" s="19">
        <v>2643</v>
      </c>
      <c r="K2646" s="30" t="str">
        <f t="shared" si="664"/>
        <v/>
      </c>
      <c r="L2646" s="77" t="str">
        <f t="shared" si="665"/>
        <v/>
      </c>
      <c r="M2646" s="27" t="str">
        <f t="shared" si="671"/>
        <v/>
      </c>
      <c r="N2646" s="22" t="str">
        <f t="shared" si="666"/>
        <v/>
      </c>
      <c r="O2646" s="28" t="str">
        <f t="shared" ca="1" si="667"/>
        <v/>
      </c>
      <c r="P2646" s="28" t="str">
        <f t="shared" ca="1" si="668"/>
        <v/>
      </c>
      <c r="Q2646" s="20" t="str">
        <f ca="1">IF(O2646="","",SUM($P$4:$P2646))</f>
        <v/>
      </c>
      <c r="R2646" s="28" t="e">
        <f t="shared" si="659"/>
        <v>#N/A</v>
      </c>
      <c r="S2646" s="77">
        <f ca="1">SUM(L$4:L2646)</f>
        <v>2.0942968194393936</v>
      </c>
      <c r="T2646" s="80">
        <f t="shared" ca="1" si="669"/>
        <v>1</v>
      </c>
      <c r="U2646" s="80" t="e">
        <f t="shared" ca="1" si="670"/>
        <v>#N/A</v>
      </c>
      <c r="V2646" s="2"/>
      <c r="W2646" s="2"/>
      <c r="X2646" s="2"/>
      <c r="Y2646" s="2"/>
      <c r="AB2646" s="6"/>
      <c r="AC2646" s="6"/>
    </row>
    <row r="2647" spans="1:29">
      <c r="A2647" s="74">
        <v>2.6273658565927298</v>
      </c>
      <c r="B2647" s="74">
        <v>35771</v>
      </c>
      <c r="C2647" s="35">
        <v>0</v>
      </c>
      <c r="D2647" s="35">
        <f t="shared" ca="1" si="660"/>
        <v>31</v>
      </c>
      <c r="E2647" s="35">
        <f t="shared" ca="1" si="661"/>
        <v>1.2923349716095702E-3</v>
      </c>
      <c r="F2647" s="35">
        <f ca="1">E2647*'Input Sheet'!$D$2/SUM(OFFSET($E$4,0,0,'Input Sheet'!$D$2))</f>
        <v>0.60274414850686331</v>
      </c>
      <c r="G2647" s="35" t="str">
        <f t="shared" si="662"/>
        <v/>
      </c>
      <c r="H2647" s="35" t="str">
        <f t="shared" si="663"/>
        <v/>
      </c>
      <c r="J2647" s="19">
        <v>2644</v>
      </c>
      <c r="K2647" s="30" t="str">
        <f t="shared" si="664"/>
        <v/>
      </c>
      <c r="L2647" s="77" t="str">
        <f t="shared" si="665"/>
        <v/>
      </c>
      <c r="M2647" s="27" t="str">
        <f t="shared" si="671"/>
        <v/>
      </c>
      <c r="N2647" s="22" t="str">
        <f t="shared" si="666"/>
        <v/>
      </c>
      <c r="O2647" s="28" t="str">
        <f t="shared" ca="1" si="667"/>
        <v/>
      </c>
      <c r="P2647" s="28" t="str">
        <f t="shared" ca="1" si="668"/>
        <v/>
      </c>
      <c r="Q2647" s="20" t="str">
        <f ca="1">IF(O2647="","",SUM($P$4:$P2647))</f>
        <v/>
      </c>
      <c r="R2647" s="28" t="e">
        <f t="shared" si="659"/>
        <v>#N/A</v>
      </c>
      <c r="S2647" s="77">
        <f ca="1">SUM(L$4:L2647)</f>
        <v>2.0942968194393936</v>
      </c>
      <c r="T2647" s="80">
        <f t="shared" ca="1" si="669"/>
        <v>1</v>
      </c>
      <c r="U2647" s="80" t="e">
        <f t="shared" ca="1" si="670"/>
        <v>#N/A</v>
      </c>
      <c r="V2647" s="2"/>
      <c r="W2647" s="2"/>
      <c r="X2647" s="2"/>
      <c r="Y2647" s="2"/>
      <c r="AB2647" s="6"/>
      <c r="AC2647" s="6"/>
    </row>
    <row r="2648" spans="1:29">
      <c r="A2648" s="74">
        <v>2.4132997640812501</v>
      </c>
      <c r="B2648" s="74">
        <v>35905</v>
      </c>
      <c r="C2648" s="35">
        <v>5.1020408163265302E-3</v>
      </c>
      <c r="D2648" s="35">
        <f t="shared" ca="1" si="660"/>
        <v>26</v>
      </c>
      <c r="E2648" s="35">
        <f t="shared" ca="1" si="661"/>
        <v>8.2740958548173696E-4</v>
      </c>
      <c r="F2648" s="35">
        <f ca="1">E2648*'Input Sheet'!$D$2/SUM(OFFSET($E$4,0,0,'Input Sheet'!$D$2))</f>
        <v>0.38590326581232098</v>
      </c>
      <c r="G2648" s="35">
        <f t="shared" si="662"/>
        <v>2.4132997640812501</v>
      </c>
      <c r="H2648" s="35">
        <f t="shared" si="663"/>
        <v>4</v>
      </c>
      <c r="J2648" s="19">
        <v>2645</v>
      </c>
      <c r="K2648" s="30" t="str">
        <f t="shared" si="664"/>
        <v/>
      </c>
      <c r="L2648" s="77" t="str">
        <f t="shared" si="665"/>
        <v/>
      </c>
      <c r="M2648" s="27" t="str">
        <f t="shared" si="671"/>
        <v/>
      </c>
      <c r="N2648" s="22" t="str">
        <f t="shared" si="666"/>
        <v/>
      </c>
      <c r="O2648" s="28" t="str">
        <f t="shared" ca="1" si="667"/>
        <v/>
      </c>
      <c r="P2648" s="28" t="str">
        <f t="shared" ca="1" si="668"/>
        <v/>
      </c>
      <c r="Q2648" s="20" t="str">
        <f ca="1">IF(O2648="","",SUM($P$4:$P2648))</f>
        <v/>
      </c>
      <c r="R2648" s="28" t="e">
        <f t="shared" ref="R2648:R2711" si="672">IF(N2648="",NA(),10^N2648)</f>
        <v>#N/A</v>
      </c>
      <c r="S2648" s="77">
        <f ca="1">SUM(L$4:L2648)</f>
        <v>2.0942968194393936</v>
      </c>
      <c r="T2648" s="80">
        <f t="shared" ca="1" si="669"/>
        <v>1</v>
      </c>
      <c r="U2648" s="80" t="e">
        <f t="shared" ca="1" si="670"/>
        <v>#N/A</v>
      </c>
      <c r="V2648" s="2"/>
      <c r="W2648" s="2"/>
      <c r="X2648" s="2"/>
      <c r="Y2648" s="2"/>
      <c r="AB2648" s="6"/>
      <c r="AC2648" s="6"/>
    </row>
    <row r="2649" spans="1:29">
      <c r="A2649" s="74">
        <v>3.40466270087372</v>
      </c>
      <c r="B2649" s="74">
        <v>35981</v>
      </c>
      <c r="C2649" s="35">
        <v>0</v>
      </c>
      <c r="D2649" s="35">
        <f t="shared" ca="1" si="660"/>
        <v>47</v>
      </c>
      <c r="E2649" s="35">
        <f t="shared" ca="1" si="661"/>
        <v>1.1307931001583737E-2</v>
      </c>
      <c r="F2649" s="35">
        <f ca="1">E2649*'Input Sheet'!$D$2/SUM(OFFSET($E$4,0,0,'Input Sheet'!$D$2))</f>
        <v>5.2740112994350534</v>
      </c>
      <c r="G2649" s="35" t="str">
        <f t="shared" si="662"/>
        <v/>
      </c>
      <c r="H2649" s="35" t="str">
        <f t="shared" si="663"/>
        <v/>
      </c>
      <c r="J2649" s="19">
        <v>2646</v>
      </c>
      <c r="K2649" s="30" t="str">
        <f t="shared" si="664"/>
        <v/>
      </c>
      <c r="L2649" s="77" t="str">
        <f t="shared" si="665"/>
        <v/>
      </c>
      <c r="M2649" s="27" t="str">
        <f t="shared" si="671"/>
        <v/>
      </c>
      <c r="N2649" s="22" t="str">
        <f t="shared" si="666"/>
        <v/>
      </c>
      <c r="O2649" s="28" t="str">
        <f t="shared" ca="1" si="667"/>
        <v/>
      </c>
      <c r="P2649" s="28" t="str">
        <f t="shared" ca="1" si="668"/>
        <v/>
      </c>
      <c r="Q2649" s="20" t="str">
        <f ca="1">IF(O2649="","",SUM($P$4:$P2649))</f>
        <v/>
      </c>
      <c r="R2649" s="28" t="e">
        <f t="shared" si="672"/>
        <v>#N/A</v>
      </c>
      <c r="S2649" s="77">
        <f ca="1">SUM(L$4:L2649)</f>
        <v>2.0942968194393936</v>
      </c>
      <c r="T2649" s="80">
        <f t="shared" ca="1" si="669"/>
        <v>1</v>
      </c>
      <c r="U2649" s="80" t="e">
        <f t="shared" ca="1" si="670"/>
        <v>#N/A</v>
      </c>
      <c r="V2649" s="2"/>
      <c r="W2649" s="2"/>
      <c r="X2649" s="2"/>
      <c r="Y2649" s="2"/>
      <c r="AB2649" s="6"/>
      <c r="AC2649" s="6"/>
    </row>
    <row r="2650" spans="1:29">
      <c r="A2650" s="74">
        <v>3.1775364999298601</v>
      </c>
      <c r="B2650" s="74">
        <v>35984</v>
      </c>
      <c r="C2650" s="35">
        <v>0</v>
      </c>
      <c r="D2650" s="35">
        <f t="shared" ca="1" si="660"/>
        <v>42</v>
      </c>
      <c r="E2650" s="35">
        <f t="shared" ca="1" si="661"/>
        <v>2.1538916193492835E-3</v>
      </c>
      <c r="F2650" s="35">
        <f ca="1">E2650*'Input Sheet'!$D$2/SUM(OFFSET($E$4,0,0,'Input Sheet'!$D$2))</f>
        <v>1.0045735808447722</v>
      </c>
      <c r="G2650" s="35" t="str">
        <f t="shared" si="662"/>
        <v/>
      </c>
      <c r="H2650" s="35" t="str">
        <f t="shared" si="663"/>
        <v/>
      </c>
      <c r="J2650" s="19">
        <v>2647</v>
      </c>
      <c r="K2650" s="30" t="str">
        <f t="shared" si="664"/>
        <v/>
      </c>
      <c r="L2650" s="77" t="str">
        <f t="shared" si="665"/>
        <v/>
      </c>
      <c r="M2650" s="27" t="str">
        <f t="shared" si="671"/>
        <v/>
      </c>
      <c r="N2650" s="22" t="str">
        <f t="shared" si="666"/>
        <v/>
      </c>
      <c r="O2650" s="28" t="str">
        <f t="shared" ca="1" si="667"/>
        <v/>
      </c>
      <c r="P2650" s="28" t="str">
        <f t="shared" ca="1" si="668"/>
        <v/>
      </c>
      <c r="Q2650" s="20" t="str">
        <f ca="1">IF(O2650="","",SUM($P$4:$P2650))</f>
        <v/>
      </c>
      <c r="R2650" s="28" t="e">
        <f t="shared" si="672"/>
        <v>#N/A</v>
      </c>
      <c r="S2650" s="77">
        <f ca="1">SUM(L$4:L2650)</f>
        <v>2.0942968194393936</v>
      </c>
      <c r="T2650" s="80">
        <f t="shared" ca="1" si="669"/>
        <v>1</v>
      </c>
      <c r="U2650" s="80" t="e">
        <f t="shared" ca="1" si="670"/>
        <v>#N/A</v>
      </c>
      <c r="V2650" s="2"/>
      <c r="W2650" s="2"/>
      <c r="X2650" s="2"/>
      <c r="Y2650" s="2"/>
      <c r="AB2650" s="6"/>
      <c r="AC2650" s="6"/>
    </row>
    <row r="2651" spans="1:29">
      <c r="A2651" s="74">
        <v>3.4969296480732095</v>
      </c>
      <c r="B2651" s="74">
        <v>35985</v>
      </c>
      <c r="C2651" s="35">
        <v>0</v>
      </c>
      <c r="D2651" s="35">
        <f t="shared" ca="1" si="660"/>
        <v>49</v>
      </c>
      <c r="E2651" s="35">
        <f t="shared" ca="1" si="661"/>
        <v>2.7139034403800971E-2</v>
      </c>
      <c r="F2651" s="35">
        <f ca="1">E2651*'Input Sheet'!$D$2/SUM(OFFSET($E$4,0,0,'Input Sheet'!$D$2))</f>
        <v>12.657627118644129</v>
      </c>
      <c r="G2651" s="35" t="str">
        <f t="shared" si="662"/>
        <v/>
      </c>
      <c r="H2651" s="35" t="str">
        <f t="shared" si="663"/>
        <v/>
      </c>
      <c r="J2651" s="19">
        <v>2648</v>
      </c>
      <c r="K2651" s="30" t="str">
        <f t="shared" si="664"/>
        <v/>
      </c>
      <c r="L2651" s="77" t="str">
        <f t="shared" si="665"/>
        <v/>
      </c>
      <c r="M2651" s="27" t="str">
        <f t="shared" si="671"/>
        <v/>
      </c>
      <c r="N2651" s="22" t="str">
        <f t="shared" si="666"/>
        <v/>
      </c>
      <c r="O2651" s="28" t="str">
        <f t="shared" ca="1" si="667"/>
        <v/>
      </c>
      <c r="P2651" s="28" t="str">
        <f t="shared" ca="1" si="668"/>
        <v/>
      </c>
      <c r="Q2651" s="20" t="str">
        <f ca="1">IF(O2651="","",SUM($P$4:$P2651))</f>
        <v/>
      </c>
      <c r="R2651" s="28" t="e">
        <f t="shared" si="672"/>
        <v>#N/A</v>
      </c>
      <c r="S2651" s="77">
        <f ca="1">SUM(L$4:L2651)</f>
        <v>2.0942968194393936</v>
      </c>
      <c r="T2651" s="80">
        <f t="shared" ca="1" si="669"/>
        <v>1</v>
      </c>
      <c r="U2651" s="80" t="e">
        <f t="shared" ca="1" si="670"/>
        <v>#N/A</v>
      </c>
      <c r="V2651" s="2"/>
      <c r="W2651" s="2"/>
      <c r="X2651" s="2"/>
      <c r="Y2651" s="2"/>
      <c r="AB2651" s="6"/>
      <c r="AC2651" s="6"/>
    </row>
    <row r="2652" spans="1:29">
      <c r="A2652" s="74">
        <v>2.9153998352122699</v>
      </c>
      <c r="B2652" s="74">
        <v>35994</v>
      </c>
      <c r="C2652" s="35">
        <v>0</v>
      </c>
      <c r="D2652" s="35">
        <f t="shared" ca="1" si="660"/>
        <v>37</v>
      </c>
      <c r="E2652" s="35">
        <f t="shared" ca="1" si="661"/>
        <v>1.8337185407973631E-3</v>
      </c>
      <c r="F2652" s="35">
        <f ca="1">E2652*'Input Sheet'!$D$2/SUM(OFFSET($E$4,0,0,'Input Sheet'!$D$2))</f>
        <v>0.85524507558406282</v>
      </c>
      <c r="G2652" s="35" t="str">
        <f t="shared" si="662"/>
        <v/>
      </c>
      <c r="H2652" s="35" t="str">
        <f t="shared" si="663"/>
        <v/>
      </c>
      <c r="J2652" s="19">
        <v>2649</v>
      </c>
      <c r="K2652" s="30" t="str">
        <f t="shared" si="664"/>
        <v/>
      </c>
      <c r="L2652" s="77" t="str">
        <f t="shared" si="665"/>
        <v/>
      </c>
      <c r="M2652" s="27" t="str">
        <f t="shared" si="671"/>
        <v/>
      </c>
      <c r="N2652" s="22" t="str">
        <f t="shared" si="666"/>
        <v/>
      </c>
      <c r="O2652" s="28" t="str">
        <f t="shared" ca="1" si="667"/>
        <v/>
      </c>
      <c r="P2652" s="28" t="str">
        <f t="shared" ca="1" si="668"/>
        <v/>
      </c>
      <c r="Q2652" s="20" t="str">
        <f ca="1">IF(O2652="","",SUM($P$4:$P2652))</f>
        <v/>
      </c>
      <c r="R2652" s="28" t="e">
        <f t="shared" si="672"/>
        <v>#N/A</v>
      </c>
      <c r="S2652" s="77">
        <f ca="1">SUM(L$4:L2652)</f>
        <v>2.0942968194393936</v>
      </c>
      <c r="T2652" s="80">
        <f t="shared" ca="1" si="669"/>
        <v>1</v>
      </c>
      <c r="U2652" s="80" t="e">
        <f t="shared" ca="1" si="670"/>
        <v>#N/A</v>
      </c>
      <c r="V2652" s="2"/>
      <c r="W2652" s="2"/>
      <c r="X2652" s="2"/>
      <c r="Y2652" s="2"/>
      <c r="AB2652" s="6"/>
      <c r="AC2652" s="6"/>
    </row>
    <row r="2653" spans="1:29">
      <c r="A2653" s="74">
        <v>3.1078880251827998</v>
      </c>
      <c r="B2653" s="74">
        <v>36187</v>
      </c>
      <c r="C2653" s="35">
        <v>4.7619047619047597E-3</v>
      </c>
      <c r="D2653" s="35">
        <f t="shared" ca="1" si="660"/>
        <v>41</v>
      </c>
      <c r="E2653" s="35">
        <f t="shared" ca="1" si="661"/>
        <v>1.9955172355736006E-3</v>
      </c>
      <c r="F2653" s="35">
        <f ca="1">E2653*'Input Sheet'!$D$2/SUM(OFFSET($E$4,0,0,'Input Sheet'!$D$2))</f>
        <v>0.93070787637089158</v>
      </c>
      <c r="G2653" s="35">
        <f t="shared" si="662"/>
        <v>3.1078880251827998</v>
      </c>
      <c r="H2653" s="35">
        <f t="shared" si="663"/>
        <v>1</v>
      </c>
      <c r="J2653" s="19">
        <v>2650</v>
      </c>
      <c r="K2653" s="30" t="str">
        <f t="shared" si="664"/>
        <v/>
      </c>
      <c r="L2653" s="77" t="str">
        <f t="shared" si="665"/>
        <v/>
      </c>
      <c r="M2653" s="27" t="str">
        <f t="shared" si="671"/>
        <v/>
      </c>
      <c r="N2653" s="22" t="str">
        <f t="shared" si="666"/>
        <v/>
      </c>
      <c r="O2653" s="28" t="str">
        <f t="shared" ca="1" si="667"/>
        <v/>
      </c>
      <c r="P2653" s="28" t="str">
        <f t="shared" ca="1" si="668"/>
        <v/>
      </c>
      <c r="Q2653" s="20" t="str">
        <f ca="1">IF(O2653="","",SUM($P$4:$P2653))</f>
        <v/>
      </c>
      <c r="R2653" s="28" t="e">
        <f t="shared" si="672"/>
        <v>#N/A</v>
      </c>
      <c r="S2653" s="77">
        <f ca="1">SUM(L$4:L2653)</f>
        <v>2.0942968194393936</v>
      </c>
      <c r="T2653" s="80">
        <f t="shared" ca="1" si="669"/>
        <v>1</v>
      </c>
      <c r="U2653" s="80" t="e">
        <f t="shared" ca="1" si="670"/>
        <v>#N/A</v>
      </c>
      <c r="V2653" s="2"/>
      <c r="W2653" s="2"/>
      <c r="X2653" s="2"/>
      <c r="Y2653" s="2"/>
      <c r="AB2653" s="6"/>
      <c r="AC2653" s="6"/>
    </row>
    <row r="2654" spans="1:29">
      <c r="A2654" s="74">
        <v>2.0453229787866598</v>
      </c>
      <c r="B2654" s="74">
        <v>36188</v>
      </c>
      <c r="C2654" s="35">
        <v>4.9019607843137298E-3</v>
      </c>
      <c r="D2654" s="35">
        <f t="shared" ca="1" si="660"/>
        <v>18</v>
      </c>
      <c r="E2654" s="35">
        <f t="shared" ca="1" si="661"/>
        <v>1.4283702317789985E-3</v>
      </c>
      <c r="F2654" s="35">
        <f ca="1">E2654*'Input Sheet'!$D$2/SUM(OFFSET($E$4,0,0,'Input Sheet'!$D$2))</f>
        <v>0.66619090098126998</v>
      </c>
      <c r="G2654" s="35">
        <f t="shared" si="662"/>
        <v>2.0453229787866598</v>
      </c>
      <c r="H2654" s="35">
        <f t="shared" si="663"/>
        <v>5</v>
      </c>
      <c r="J2654" s="19">
        <v>2651</v>
      </c>
      <c r="K2654" s="30" t="str">
        <f t="shared" si="664"/>
        <v/>
      </c>
      <c r="L2654" s="77" t="str">
        <f t="shared" si="665"/>
        <v/>
      </c>
      <c r="M2654" s="27" t="str">
        <f t="shared" si="671"/>
        <v/>
      </c>
      <c r="N2654" s="22" t="str">
        <f t="shared" si="666"/>
        <v/>
      </c>
      <c r="O2654" s="28" t="str">
        <f t="shared" ca="1" si="667"/>
        <v/>
      </c>
      <c r="P2654" s="28" t="str">
        <f t="shared" ca="1" si="668"/>
        <v/>
      </c>
      <c r="Q2654" s="20" t="str">
        <f ca="1">IF(O2654="","",SUM($P$4:$P2654))</f>
        <v/>
      </c>
      <c r="R2654" s="28" t="e">
        <f t="shared" si="672"/>
        <v>#N/A</v>
      </c>
      <c r="S2654" s="77">
        <f ca="1">SUM(L$4:L2654)</f>
        <v>2.0942968194393936</v>
      </c>
      <c r="T2654" s="80">
        <f t="shared" ca="1" si="669"/>
        <v>1</v>
      </c>
      <c r="U2654" s="80" t="e">
        <f t="shared" ca="1" si="670"/>
        <v>#N/A</v>
      </c>
      <c r="V2654" s="2"/>
      <c r="W2654" s="2"/>
      <c r="X2654" s="2"/>
      <c r="Y2654" s="2"/>
      <c r="AB2654" s="6"/>
      <c r="AC2654" s="6"/>
    </row>
    <row r="2655" spans="1:29">
      <c r="A2655" s="74">
        <v>2.74663419893758</v>
      </c>
      <c r="B2655" s="74">
        <v>36194</v>
      </c>
      <c r="C2655" s="35">
        <v>0</v>
      </c>
      <c r="D2655" s="35">
        <f t="shared" ca="1" si="660"/>
        <v>33</v>
      </c>
      <c r="E2655" s="35">
        <f t="shared" ca="1" si="661"/>
        <v>1.1903085264824986E-3</v>
      </c>
      <c r="F2655" s="35">
        <f ca="1">E2655*'Input Sheet'!$D$2/SUM(OFFSET($E$4,0,0,'Input Sheet'!$D$2))</f>
        <v>0.55515908415105819</v>
      </c>
      <c r="G2655" s="35" t="str">
        <f t="shared" si="662"/>
        <v/>
      </c>
      <c r="H2655" s="35" t="str">
        <f t="shared" si="663"/>
        <v/>
      </c>
      <c r="J2655" s="19">
        <v>2652</v>
      </c>
      <c r="K2655" s="30" t="str">
        <f t="shared" si="664"/>
        <v/>
      </c>
      <c r="L2655" s="77" t="str">
        <f t="shared" si="665"/>
        <v/>
      </c>
      <c r="M2655" s="27" t="str">
        <f t="shared" si="671"/>
        <v/>
      </c>
      <c r="N2655" s="22" t="str">
        <f t="shared" si="666"/>
        <v/>
      </c>
      <c r="O2655" s="28" t="str">
        <f t="shared" ca="1" si="667"/>
        <v/>
      </c>
      <c r="P2655" s="28" t="str">
        <f t="shared" ca="1" si="668"/>
        <v/>
      </c>
      <c r="Q2655" s="20" t="str">
        <f ca="1">IF(O2655="","",SUM($P$4:$P2655))</f>
        <v/>
      </c>
      <c r="R2655" s="28" t="e">
        <f t="shared" si="672"/>
        <v>#N/A</v>
      </c>
      <c r="S2655" s="77">
        <f ca="1">SUM(L$4:L2655)</f>
        <v>2.0942968194393936</v>
      </c>
      <c r="T2655" s="80">
        <f t="shared" ca="1" si="669"/>
        <v>1</v>
      </c>
      <c r="U2655" s="80" t="e">
        <f t="shared" ca="1" si="670"/>
        <v>#N/A</v>
      </c>
      <c r="V2655" s="2"/>
      <c r="W2655" s="2"/>
      <c r="X2655" s="2"/>
      <c r="Y2655" s="2"/>
      <c r="AB2655" s="6"/>
      <c r="AC2655" s="6"/>
    </row>
    <row r="2656" spans="1:29">
      <c r="A2656" s="74">
        <v>1.9084850188786502</v>
      </c>
      <c r="B2656" s="74">
        <v>36197</v>
      </c>
      <c r="C2656" s="35">
        <v>4.8076923076923097E-3</v>
      </c>
      <c r="D2656" s="35">
        <f t="shared" ca="1" si="660"/>
        <v>16</v>
      </c>
      <c r="E2656" s="35">
        <f t="shared" ca="1" si="661"/>
        <v>1.9665966959276065E-3</v>
      </c>
      <c r="F2656" s="35">
        <f ca="1">E2656*'Input Sheet'!$D$2/SUM(OFFSET($E$4,0,0,'Input Sheet'!$D$2))</f>
        <v>0.91721935642348751</v>
      </c>
      <c r="G2656" s="35">
        <f t="shared" si="662"/>
        <v>1.9084850188786502</v>
      </c>
      <c r="H2656" s="35">
        <f t="shared" si="663"/>
        <v>5</v>
      </c>
      <c r="J2656" s="19">
        <v>2653</v>
      </c>
      <c r="K2656" s="30" t="str">
        <f t="shared" si="664"/>
        <v/>
      </c>
      <c r="L2656" s="77" t="str">
        <f t="shared" si="665"/>
        <v/>
      </c>
      <c r="M2656" s="27" t="str">
        <f t="shared" si="671"/>
        <v/>
      </c>
      <c r="N2656" s="22" t="str">
        <f t="shared" si="666"/>
        <v/>
      </c>
      <c r="O2656" s="28" t="str">
        <f t="shared" ca="1" si="667"/>
        <v/>
      </c>
      <c r="P2656" s="28" t="str">
        <f t="shared" ca="1" si="668"/>
        <v/>
      </c>
      <c r="Q2656" s="20" t="str">
        <f ca="1">IF(O2656="","",SUM($P$4:$P2656))</f>
        <v/>
      </c>
      <c r="R2656" s="28" t="e">
        <f t="shared" si="672"/>
        <v>#N/A</v>
      </c>
      <c r="S2656" s="77">
        <f ca="1">SUM(L$4:L2656)</f>
        <v>2.0942968194393936</v>
      </c>
      <c r="T2656" s="80">
        <f t="shared" ca="1" si="669"/>
        <v>1</v>
      </c>
      <c r="U2656" s="80" t="e">
        <f t="shared" ca="1" si="670"/>
        <v>#N/A</v>
      </c>
      <c r="V2656" s="2"/>
      <c r="W2656" s="2"/>
      <c r="X2656" s="2"/>
      <c r="Y2656" s="2"/>
      <c r="AB2656" s="6"/>
      <c r="AC2656" s="6"/>
    </row>
    <row r="2657" spans="1:29">
      <c r="A2657" s="74">
        <v>1.8388490907372603</v>
      </c>
      <c r="B2657" s="74">
        <v>36198</v>
      </c>
      <c r="C2657" s="35">
        <v>2.7906976744186001E-2</v>
      </c>
      <c r="D2657" s="35">
        <f t="shared" ca="1" si="660"/>
        <v>14</v>
      </c>
      <c r="E2657" s="35">
        <f t="shared" ca="1" si="661"/>
        <v>2.7692892248776498E-3</v>
      </c>
      <c r="F2657" s="35">
        <f ca="1">E2657*'Input Sheet'!$D$2/SUM(OFFSET($E$4,0,0,'Input Sheet'!$D$2))</f>
        <v>1.2915946039432782</v>
      </c>
      <c r="G2657" s="35">
        <f t="shared" si="662"/>
        <v>1.8388490907372603</v>
      </c>
      <c r="H2657" s="35">
        <f t="shared" si="663"/>
        <v>6</v>
      </c>
      <c r="J2657" s="19">
        <v>2654</v>
      </c>
      <c r="K2657" s="30" t="str">
        <f t="shared" si="664"/>
        <v/>
      </c>
      <c r="L2657" s="77" t="str">
        <f t="shared" si="665"/>
        <v/>
      </c>
      <c r="M2657" s="27" t="str">
        <f t="shared" si="671"/>
        <v/>
      </c>
      <c r="N2657" s="22" t="str">
        <f t="shared" si="666"/>
        <v/>
      </c>
      <c r="O2657" s="28" t="str">
        <f t="shared" ca="1" si="667"/>
        <v/>
      </c>
      <c r="P2657" s="28" t="str">
        <f t="shared" ca="1" si="668"/>
        <v/>
      </c>
      <c r="Q2657" s="20" t="str">
        <f ca="1">IF(O2657="","",SUM($P$4:$P2657))</f>
        <v/>
      </c>
      <c r="R2657" s="28" t="e">
        <f t="shared" si="672"/>
        <v>#N/A</v>
      </c>
      <c r="S2657" s="77">
        <f ca="1">SUM(L$4:L2657)</f>
        <v>2.0942968194393936</v>
      </c>
      <c r="T2657" s="80">
        <f t="shared" ca="1" si="669"/>
        <v>1</v>
      </c>
      <c r="U2657" s="80" t="e">
        <f t="shared" ca="1" si="670"/>
        <v>#N/A</v>
      </c>
      <c r="V2657" s="2"/>
      <c r="W2657" s="2"/>
      <c r="X2657" s="2"/>
      <c r="Y2657" s="2"/>
      <c r="AB2657" s="6"/>
      <c r="AC2657" s="6"/>
    </row>
    <row r="2658" spans="1:29">
      <c r="A2658" s="74">
        <v>2.4329692908744098</v>
      </c>
      <c r="B2658" s="74">
        <v>36199</v>
      </c>
      <c r="C2658" s="35">
        <v>0</v>
      </c>
      <c r="D2658" s="35">
        <f t="shared" ca="1" si="660"/>
        <v>26</v>
      </c>
      <c r="E2658" s="35">
        <f t="shared" ca="1" si="661"/>
        <v>8.2740958548173696E-4</v>
      </c>
      <c r="F2658" s="35">
        <f ca="1">E2658*'Input Sheet'!$D$2/SUM(OFFSET($E$4,0,0,'Input Sheet'!$D$2))</f>
        <v>0.38590326581232098</v>
      </c>
      <c r="G2658" s="35" t="str">
        <f t="shared" si="662"/>
        <v/>
      </c>
      <c r="H2658" s="35" t="str">
        <f t="shared" si="663"/>
        <v/>
      </c>
      <c r="J2658" s="19">
        <v>2655</v>
      </c>
      <c r="K2658" s="30" t="str">
        <f t="shared" si="664"/>
        <v/>
      </c>
      <c r="L2658" s="77" t="str">
        <f t="shared" si="665"/>
        <v/>
      </c>
      <c r="M2658" s="27" t="str">
        <f t="shared" si="671"/>
        <v/>
      </c>
      <c r="N2658" s="22" t="str">
        <f t="shared" si="666"/>
        <v/>
      </c>
      <c r="O2658" s="28" t="str">
        <f t="shared" ca="1" si="667"/>
        <v/>
      </c>
      <c r="P2658" s="28" t="str">
        <f t="shared" ca="1" si="668"/>
        <v/>
      </c>
      <c r="Q2658" s="20" t="str">
        <f ca="1">IF(O2658="","",SUM($P$4:$P2658))</f>
        <v/>
      </c>
      <c r="R2658" s="28" t="e">
        <f t="shared" si="672"/>
        <v>#N/A</v>
      </c>
      <c r="S2658" s="77">
        <f ca="1">SUM(L$4:L2658)</f>
        <v>2.0942968194393936</v>
      </c>
      <c r="T2658" s="80">
        <f t="shared" ca="1" si="669"/>
        <v>1</v>
      </c>
      <c r="U2658" s="80" t="e">
        <f t="shared" ca="1" si="670"/>
        <v>#N/A</v>
      </c>
      <c r="V2658" s="2"/>
      <c r="W2658" s="2"/>
      <c r="X2658" s="2"/>
      <c r="Y2658" s="2"/>
      <c r="AB2658" s="6"/>
      <c r="AC2658" s="6"/>
    </row>
    <row r="2659" spans="1:29">
      <c r="A2659" s="74">
        <v>2.20682587603185</v>
      </c>
      <c r="B2659" s="74">
        <v>36200</v>
      </c>
      <c r="C2659" s="35">
        <v>0</v>
      </c>
      <c r="D2659" s="35">
        <f t="shared" ca="1" si="660"/>
        <v>22</v>
      </c>
      <c r="E2659" s="35">
        <f t="shared" ca="1" si="661"/>
        <v>6.717582773218062E-4</v>
      </c>
      <c r="F2659" s="35">
        <f ca="1">E2659*'Input Sheet'!$D$2/SUM(OFFSET($E$4,0,0,'Input Sheet'!$D$2))</f>
        <v>0.31330760194663687</v>
      </c>
      <c r="G2659" s="35" t="str">
        <f t="shared" si="662"/>
        <v/>
      </c>
      <c r="H2659" s="35" t="str">
        <f t="shared" si="663"/>
        <v/>
      </c>
      <c r="J2659" s="19">
        <v>2656</v>
      </c>
      <c r="K2659" s="30" t="str">
        <f t="shared" si="664"/>
        <v/>
      </c>
      <c r="L2659" s="77" t="str">
        <f t="shared" si="665"/>
        <v/>
      </c>
      <c r="M2659" s="27" t="str">
        <f t="shared" si="671"/>
        <v/>
      </c>
      <c r="N2659" s="22" t="str">
        <f t="shared" si="666"/>
        <v/>
      </c>
      <c r="O2659" s="28" t="str">
        <f t="shared" ca="1" si="667"/>
        <v/>
      </c>
      <c r="P2659" s="28" t="str">
        <f t="shared" ca="1" si="668"/>
        <v/>
      </c>
      <c r="Q2659" s="20" t="str">
        <f ca="1">IF(O2659="","",SUM($P$4:$P2659))</f>
        <v/>
      </c>
      <c r="R2659" s="28" t="e">
        <f t="shared" si="672"/>
        <v>#N/A</v>
      </c>
      <c r="S2659" s="77">
        <f ca="1">SUM(L$4:L2659)</f>
        <v>2.0942968194393936</v>
      </c>
      <c r="T2659" s="80">
        <f t="shared" ca="1" si="669"/>
        <v>1</v>
      </c>
      <c r="U2659" s="80" t="e">
        <f t="shared" ca="1" si="670"/>
        <v>#N/A</v>
      </c>
      <c r="V2659" s="2"/>
      <c r="W2659" s="2"/>
      <c r="X2659" s="2"/>
      <c r="Y2659" s="2"/>
      <c r="AB2659" s="6"/>
      <c r="AC2659" s="6"/>
    </row>
    <row r="2660" spans="1:29">
      <c r="A2660" s="74">
        <v>2.6646419755561301</v>
      </c>
      <c r="B2660" s="74">
        <v>36318</v>
      </c>
      <c r="C2660" s="35">
        <v>9.0497737556561094E-3</v>
      </c>
      <c r="D2660" s="35">
        <f t="shared" ca="1" si="660"/>
        <v>31</v>
      </c>
      <c r="E2660" s="35">
        <f t="shared" ca="1" si="661"/>
        <v>1.2923349716095702E-3</v>
      </c>
      <c r="F2660" s="35">
        <f ca="1">E2660*'Input Sheet'!$D$2/SUM(OFFSET($E$4,0,0,'Input Sheet'!$D$2))</f>
        <v>0.60274414850686331</v>
      </c>
      <c r="G2660" s="35">
        <f t="shared" si="662"/>
        <v>2.6646419755561301</v>
      </c>
      <c r="H2660" s="35">
        <f t="shared" si="663"/>
        <v>2</v>
      </c>
      <c r="J2660" s="19">
        <v>2657</v>
      </c>
      <c r="K2660" s="30" t="str">
        <f t="shared" si="664"/>
        <v/>
      </c>
      <c r="L2660" s="77" t="str">
        <f t="shared" si="665"/>
        <v/>
      </c>
      <c r="M2660" s="27" t="str">
        <f t="shared" si="671"/>
        <v/>
      </c>
      <c r="N2660" s="22" t="str">
        <f t="shared" si="666"/>
        <v/>
      </c>
      <c r="O2660" s="28" t="str">
        <f t="shared" ca="1" si="667"/>
        <v/>
      </c>
      <c r="P2660" s="28" t="str">
        <f t="shared" ca="1" si="668"/>
        <v/>
      </c>
      <c r="Q2660" s="20" t="str">
        <f ca="1">IF(O2660="","",SUM($P$4:$P2660))</f>
        <v/>
      </c>
      <c r="R2660" s="28" t="e">
        <f t="shared" si="672"/>
        <v>#N/A</v>
      </c>
      <c r="S2660" s="77">
        <f ca="1">SUM(L$4:L2660)</f>
        <v>2.0942968194393936</v>
      </c>
      <c r="T2660" s="80">
        <f t="shared" ca="1" si="669"/>
        <v>1</v>
      </c>
      <c r="U2660" s="80" t="e">
        <f t="shared" ca="1" si="670"/>
        <v>#N/A</v>
      </c>
      <c r="V2660" s="2"/>
      <c r="W2660" s="2"/>
      <c r="X2660" s="2"/>
      <c r="Y2660" s="2"/>
      <c r="AB2660" s="6"/>
      <c r="AC2660" s="6"/>
    </row>
    <row r="2661" spans="1:29">
      <c r="A2661" s="74">
        <v>2.17609125905568</v>
      </c>
      <c r="B2661" s="74">
        <v>36320</v>
      </c>
      <c r="C2661" s="35">
        <v>0</v>
      </c>
      <c r="D2661" s="35">
        <f t="shared" ca="1" si="660"/>
        <v>21</v>
      </c>
      <c r="E2661" s="35">
        <f t="shared" ca="1" si="661"/>
        <v>8.8113748064288871E-4</v>
      </c>
      <c r="F2661" s="35">
        <f ca="1">E2661*'Input Sheet'!$D$2/SUM(OFFSET($E$4,0,0,'Input Sheet'!$D$2))</f>
        <v>0.41096191943649768</v>
      </c>
      <c r="G2661" s="35" t="str">
        <f t="shared" si="662"/>
        <v/>
      </c>
      <c r="H2661" s="35" t="str">
        <f t="shared" si="663"/>
        <v/>
      </c>
      <c r="J2661" s="19">
        <v>2658</v>
      </c>
      <c r="K2661" s="30" t="str">
        <f t="shared" si="664"/>
        <v/>
      </c>
      <c r="L2661" s="77" t="str">
        <f t="shared" si="665"/>
        <v/>
      </c>
      <c r="M2661" s="27" t="str">
        <f t="shared" si="671"/>
        <v/>
      </c>
      <c r="N2661" s="22" t="str">
        <f t="shared" si="666"/>
        <v/>
      </c>
      <c r="O2661" s="28" t="str">
        <f t="shared" ca="1" si="667"/>
        <v/>
      </c>
      <c r="P2661" s="28" t="str">
        <f t="shared" ca="1" si="668"/>
        <v/>
      </c>
      <c r="Q2661" s="20" t="str">
        <f ca="1">IF(O2661="","",SUM($P$4:$P2661))</f>
        <v/>
      </c>
      <c r="R2661" s="28" t="e">
        <f t="shared" si="672"/>
        <v>#N/A</v>
      </c>
      <c r="S2661" s="77">
        <f ca="1">SUM(L$4:L2661)</f>
        <v>2.0942968194393936</v>
      </c>
      <c r="T2661" s="80">
        <f t="shared" ca="1" si="669"/>
        <v>1</v>
      </c>
      <c r="U2661" s="80" t="e">
        <f t="shared" ca="1" si="670"/>
        <v>#N/A</v>
      </c>
      <c r="V2661" s="2"/>
      <c r="W2661" s="2"/>
      <c r="X2661" s="2"/>
      <c r="Y2661" s="2"/>
      <c r="AB2661" s="6"/>
      <c r="AC2661" s="6"/>
    </row>
    <row r="2662" spans="1:29">
      <c r="A2662" s="74">
        <v>2.2624510897304302</v>
      </c>
      <c r="B2662" s="74">
        <v>36325</v>
      </c>
      <c r="C2662" s="35">
        <v>1.3761467889908299E-2</v>
      </c>
      <c r="D2662" s="35">
        <f t="shared" ca="1" si="660"/>
        <v>23</v>
      </c>
      <c r="E2662" s="35">
        <f t="shared" ca="1" si="661"/>
        <v>6.587144272767226E-4</v>
      </c>
      <c r="F2662" s="35">
        <f ca="1">E2662*'Input Sheet'!$D$2/SUM(OFFSET($E$4,0,0,'Input Sheet'!$D$2))</f>
        <v>0.30722395919039147</v>
      </c>
      <c r="G2662" s="35">
        <f t="shared" si="662"/>
        <v>2.2624510897304302</v>
      </c>
      <c r="H2662" s="35">
        <f t="shared" si="663"/>
        <v>8</v>
      </c>
      <c r="J2662" s="19">
        <v>2659</v>
      </c>
      <c r="K2662" s="30" t="str">
        <f t="shared" si="664"/>
        <v/>
      </c>
      <c r="L2662" s="77" t="str">
        <f t="shared" si="665"/>
        <v/>
      </c>
      <c r="M2662" s="27" t="str">
        <f t="shared" si="671"/>
        <v/>
      </c>
      <c r="N2662" s="22" t="str">
        <f t="shared" si="666"/>
        <v/>
      </c>
      <c r="O2662" s="28" t="str">
        <f t="shared" ca="1" si="667"/>
        <v/>
      </c>
      <c r="P2662" s="28" t="str">
        <f t="shared" ca="1" si="668"/>
        <v/>
      </c>
      <c r="Q2662" s="20" t="str">
        <f ca="1">IF(O2662="","",SUM($P$4:$P2662))</f>
        <v/>
      </c>
      <c r="R2662" s="28" t="e">
        <f t="shared" si="672"/>
        <v>#N/A</v>
      </c>
      <c r="S2662" s="77">
        <f ca="1">SUM(L$4:L2662)</f>
        <v>2.0942968194393936</v>
      </c>
      <c r="T2662" s="80">
        <f t="shared" ca="1" si="669"/>
        <v>1</v>
      </c>
      <c r="U2662" s="80" t="e">
        <f t="shared" ca="1" si="670"/>
        <v>#N/A</v>
      </c>
      <c r="V2662" s="2"/>
      <c r="W2662" s="2"/>
      <c r="X2662" s="2"/>
      <c r="Y2662" s="2"/>
      <c r="AB2662" s="6"/>
      <c r="AC2662" s="6"/>
    </row>
    <row r="2663" spans="1:29">
      <c r="A2663" s="74">
        <v>2.60638136511061</v>
      </c>
      <c r="B2663" s="74">
        <v>36326</v>
      </c>
      <c r="C2663" s="35">
        <v>2.3809523809523801E-2</v>
      </c>
      <c r="D2663" s="35">
        <f t="shared" ca="1" si="660"/>
        <v>30</v>
      </c>
      <c r="E2663" s="35">
        <f t="shared" ca="1" si="661"/>
        <v>1.2681791777477088E-3</v>
      </c>
      <c r="F2663" s="35">
        <f ca="1">E2663*'Input Sheet'!$D$2/SUM(OFFSET($E$4,0,0,'Input Sheet'!$D$2))</f>
        <v>0.59147790274037981</v>
      </c>
      <c r="G2663" s="35">
        <f t="shared" si="662"/>
        <v>2.60638136511061</v>
      </c>
      <c r="H2663" s="35">
        <f t="shared" si="663"/>
        <v>1</v>
      </c>
      <c r="J2663" s="19">
        <v>2660</v>
      </c>
      <c r="K2663" s="30" t="str">
        <f t="shared" si="664"/>
        <v/>
      </c>
      <c r="L2663" s="77" t="str">
        <f t="shared" si="665"/>
        <v/>
      </c>
      <c r="M2663" s="27" t="str">
        <f t="shared" si="671"/>
        <v/>
      </c>
      <c r="N2663" s="22" t="str">
        <f t="shared" si="666"/>
        <v/>
      </c>
      <c r="O2663" s="28" t="str">
        <f t="shared" ca="1" si="667"/>
        <v/>
      </c>
      <c r="P2663" s="28" t="str">
        <f t="shared" ca="1" si="668"/>
        <v/>
      </c>
      <c r="Q2663" s="20" t="str">
        <f ca="1">IF(O2663="","",SUM($P$4:$P2663))</f>
        <v/>
      </c>
      <c r="R2663" s="28" t="e">
        <f t="shared" si="672"/>
        <v>#N/A</v>
      </c>
      <c r="S2663" s="77">
        <f ca="1">SUM(L$4:L2663)</f>
        <v>2.0942968194393936</v>
      </c>
      <c r="T2663" s="80">
        <f t="shared" ca="1" si="669"/>
        <v>1</v>
      </c>
      <c r="U2663" s="80" t="e">
        <f t="shared" ca="1" si="670"/>
        <v>#N/A</v>
      </c>
      <c r="V2663" s="2"/>
      <c r="W2663" s="2"/>
      <c r="X2663" s="2"/>
      <c r="Y2663" s="2"/>
      <c r="AB2663" s="6"/>
      <c r="AC2663" s="6"/>
    </row>
    <row r="2664" spans="1:29">
      <c r="A2664" s="74">
        <v>2.5526682161121901</v>
      </c>
      <c r="B2664" s="74">
        <v>36328</v>
      </c>
      <c r="C2664" s="35">
        <v>0</v>
      </c>
      <c r="D2664" s="35">
        <f t="shared" ca="1" si="660"/>
        <v>29</v>
      </c>
      <c r="E2664" s="35">
        <f t="shared" ca="1" si="661"/>
        <v>1.0943159033790714E-3</v>
      </c>
      <c r="F2664" s="35">
        <f ca="1">E2664*'Input Sheet'!$D$2/SUM(OFFSET($E$4,0,0,'Input Sheet'!$D$2))</f>
        <v>0.51038819026790838</v>
      </c>
      <c r="G2664" s="35" t="str">
        <f t="shared" si="662"/>
        <v/>
      </c>
      <c r="H2664" s="35" t="str">
        <f t="shared" si="663"/>
        <v/>
      </c>
      <c r="J2664" s="19">
        <v>2661</v>
      </c>
      <c r="K2664" s="30" t="str">
        <f t="shared" si="664"/>
        <v/>
      </c>
      <c r="L2664" s="77" t="str">
        <f t="shared" si="665"/>
        <v/>
      </c>
      <c r="M2664" s="27" t="str">
        <f t="shared" si="671"/>
        <v/>
      </c>
      <c r="N2664" s="22" t="str">
        <f t="shared" si="666"/>
        <v/>
      </c>
      <c r="O2664" s="28" t="str">
        <f t="shared" ca="1" si="667"/>
        <v/>
      </c>
      <c r="P2664" s="28" t="str">
        <f t="shared" ca="1" si="668"/>
        <v/>
      </c>
      <c r="Q2664" s="20" t="str">
        <f ca="1">IF(O2664="","",SUM($P$4:$P2664))</f>
        <v/>
      </c>
      <c r="R2664" s="28" t="e">
        <f t="shared" si="672"/>
        <v>#N/A</v>
      </c>
      <c r="S2664" s="77">
        <f ca="1">SUM(L$4:L2664)</f>
        <v>2.0942968194393936</v>
      </c>
      <c r="T2664" s="80">
        <f t="shared" ca="1" si="669"/>
        <v>1</v>
      </c>
      <c r="U2664" s="80" t="e">
        <f t="shared" ca="1" si="670"/>
        <v>#N/A</v>
      </c>
      <c r="V2664" s="2"/>
      <c r="W2664" s="2"/>
      <c r="X2664" s="2"/>
      <c r="Y2664" s="2"/>
      <c r="AB2664" s="6"/>
      <c r="AC2664" s="6"/>
    </row>
    <row r="2665" spans="1:29">
      <c r="A2665" s="74">
        <v>3.29025726939452</v>
      </c>
      <c r="B2665" s="74">
        <v>36330</v>
      </c>
      <c r="C2665" s="35">
        <v>0</v>
      </c>
      <c r="D2665" s="35">
        <f t="shared" ca="1" si="660"/>
        <v>44</v>
      </c>
      <c r="E2665" s="35">
        <f t="shared" ca="1" si="661"/>
        <v>4.3772636135162857E-3</v>
      </c>
      <c r="F2665" s="35">
        <f ca="1">E2665*'Input Sheet'!$D$2/SUM(OFFSET($E$4,0,0,'Input Sheet'!$D$2))</f>
        <v>2.0415527610716335</v>
      </c>
      <c r="G2665" s="35" t="str">
        <f t="shared" si="662"/>
        <v/>
      </c>
      <c r="H2665" s="35" t="str">
        <f t="shared" si="663"/>
        <v/>
      </c>
      <c r="J2665" s="19">
        <v>2662</v>
      </c>
      <c r="K2665" s="30" t="str">
        <f t="shared" si="664"/>
        <v/>
      </c>
      <c r="L2665" s="77" t="str">
        <f t="shared" si="665"/>
        <v/>
      </c>
      <c r="M2665" s="27" t="str">
        <f t="shared" si="671"/>
        <v/>
      </c>
      <c r="N2665" s="22" t="str">
        <f t="shared" si="666"/>
        <v/>
      </c>
      <c r="O2665" s="28" t="str">
        <f t="shared" ca="1" si="667"/>
        <v/>
      </c>
      <c r="P2665" s="28" t="str">
        <f t="shared" ca="1" si="668"/>
        <v/>
      </c>
      <c r="Q2665" s="20" t="str">
        <f ca="1">IF(O2665="","",SUM($P$4:$P2665))</f>
        <v/>
      </c>
      <c r="R2665" s="28" t="e">
        <f t="shared" si="672"/>
        <v>#N/A</v>
      </c>
      <c r="S2665" s="77">
        <f ca="1">SUM(L$4:L2665)</f>
        <v>2.0942968194393936</v>
      </c>
      <c r="T2665" s="80">
        <f t="shared" ca="1" si="669"/>
        <v>1</v>
      </c>
      <c r="U2665" s="80" t="e">
        <f t="shared" ca="1" si="670"/>
        <v>#N/A</v>
      </c>
      <c r="V2665" s="2"/>
      <c r="W2665" s="2"/>
      <c r="X2665" s="2"/>
      <c r="Y2665" s="2"/>
      <c r="AB2665" s="6"/>
      <c r="AC2665" s="6"/>
    </row>
    <row r="2666" spans="1:29">
      <c r="A2666" s="74">
        <v>2.0453229787866598</v>
      </c>
      <c r="B2666" s="74">
        <v>36331</v>
      </c>
      <c r="C2666" s="35">
        <v>0</v>
      </c>
      <c r="D2666" s="35">
        <f t="shared" ca="1" si="660"/>
        <v>18</v>
      </c>
      <c r="E2666" s="35">
        <f t="shared" ca="1" si="661"/>
        <v>1.4283702317789985E-3</v>
      </c>
      <c r="F2666" s="35">
        <f ca="1">E2666*'Input Sheet'!$D$2/SUM(OFFSET($E$4,0,0,'Input Sheet'!$D$2))</f>
        <v>0.66619090098126998</v>
      </c>
      <c r="G2666" s="35" t="str">
        <f t="shared" si="662"/>
        <v/>
      </c>
      <c r="H2666" s="35" t="str">
        <f t="shared" si="663"/>
        <v/>
      </c>
      <c r="J2666" s="19">
        <v>2663</v>
      </c>
      <c r="K2666" s="30" t="str">
        <f t="shared" si="664"/>
        <v/>
      </c>
      <c r="L2666" s="77" t="str">
        <f t="shared" si="665"/>
        <v/>
      </c>
      <c r="M2666" s="27" t="str">
        <f t="shared" si="671"/>
        <v/>
      </c>
      <c r="N2666" s="22" t="str">
        <f t="shared" si="666"/>
        <v/>
      </c>
      <c r="O2666" s="28" t="str">
        <f t="shared" ca="1" si="667"/>
        <v/>
      </c>
      <c r="P2666" s="28" t="str">
        <f t="shared" ca="1" si="668"/>
        <v/>
      </c>
      <c r="Q2666" s="20" t="str">
        <f ca="1">IF(O2666="","",SUM($P$4:$P2666))</f>
        <v/>
      </c>
      <c r="R2666" s="28" t="e">
        <f t="shared" si="672"/>
        <v>#N/A</v>
      </c>
      <c r="S2666" s="77">
        <f ca="1">SUM(L$4:L2666)</f>
        <v>2.0942968194393936</v>
      </c>
      <c r="T2666" s="80">
        <f t="shared" ca="1" si="669"/>
        <v>1</v>
      </c>
      <c r="U2666" s="80" t="e">
        <f t="shared" ca="1" si="670"/>
        <v>#N/A</v>
      </c>
      <c r="V2666" s="2"/>
      <c r="W2666" s="2"/>
      <c r="X2666" s="2"/>
      <c r="Y2666" s="2"/>
      <c r="AB2666" s="6"/>
      <c r="AC2666" s="6"/>
    </row>
    <row r="2667" spans="1:29">
      <c r="A2667" s="74">
        <v>2.7745169657285502</v>
      </c>
      <c r="B2667" s="74">
        <v>36332</v>
      </c>
      <c r="C2667" s="35">
        <v>0.104803493449782</v>
      </c>
      <c r="D2667" s="35">
        <f t="shared" ca="1" si="660"/>
        <v>34</v>
      </c>
      <c r="E2667" s="35">
        <f t="shared" ca="1" si="661"/>
        <v>1.3846446124388249E-3</v>
      </c>
      <c r="F2667" s="35">
        <f ca="1">E2667*'Input Sheet'!$D$2/SUM(OFFSET($E$4,0,0,'Input Sheet'!$D$2))</f>
        <v>0.64579730197163909</v>
      </c>
      <c r="G2667" s="35">
        <f t="shared" si="662"/>
        <v>2.7745169657285502</v>
      </c>
      <c r="H2667" s="35">
        <f t="shared" si="663"/>
        <v>2</v>
      </c>
      <c r="J2667" s="19">
        <v>2664</v>
      </c>
      <c r="K2667" s="30" t="str">
        <f t="shared" si="664"/>
        <v/>
      </c>
      <c r="L2667" s="77" t="str">
        <f t="shared" si="665"/>
        <v/>
      </c>
      <c r="M2667" s="27" t="str">
        <f t="shared" si="671"/>
        <v/>
      </c>
      <c r="N2667" s="22" t="str">
        <f t="shared" si="666"/>
        <v/>
      </c>
      <c r="O2667" s="28" t="str">
        <f t="shared" ca="1" si="667"/>
        <v/>
      </c>
      <c r="P2667" s="28" t="str">
        <f t="shared" ca="1" si="668"/>
        <v/>
      </c>
      <c r="Q2667" s="20" t="str">
        <f ca="1">IF(O2667="","",SUM($P$4:$P2667))</f>
        <v/>
      </c>
      <c r="R2667" s="28" t="e">
        <f t="shared" si="672"/>
        <v>#N/A</v>
      </c>
      <c r="S2667" s="77">
        <f ca="1">SUM(L$4:L2667)</f>
        <v>2.0942968194393936</v>
      </c>
      <c r="T2667" s="80">
        <f t="shared" ca="1" si="669"/>
        <v>1</v>
      </c>
      <c r="U2667" s="80" t="e">
        <f t="shared" ca="1" si="670"/>
        <v>#N/A</v>
      </c>
      <c r="V2667" s="2"/>
      <c r="W2667" s="2"/>
      <c r="X2667" s="2"/>
      <c r="Y2667" s="2"/>
      <c r="AB2667" s="6"/>
      <c r="AC2667" s="6"/>
    </row>
    <row r="2668" spans="1:29">
      <c r="A2668" s="74">
        <v>2.3710678622717398</v>
      </c>
      <c r="B2668" s="74">
        <v>36334</v>
      </c>
      <c r="C2668" s="35">
        <v>0</v>
      </c>
      <c r="D2668" s="35">
        <f t="shared" ca="1" si="660"/>
        <v>25</v>
      </c>
      <c r="E2668" s="35">
        <f t="shared" ca="1" si="661"/>
        <v>7.2564263111767296E-4</v>
      </c>
      <c r="F2668" s="35">
        <f ca="1">E2668*'Input Sheet'!$D$2/SUM(OFFSET($E$4,0,0,'Input Sheet'!$D$2))</f>
        <v>0.33843922777123336</v>
      </c>
      <c r="G2668" s="35" t="str">
        <f t="shared" si="662"/>
        <v/>
      </c>
      <c r="H2668" s="35" t="str">
        <f t="shared" si="663"/>
        <v/>
      </c>
      <c r="J2668" s="19">
        <v>2665</v>
      </c>
      <c r="K2668" s="30" t="str">
        <f t="shared" si="664"/>
        <v/>
      </c>
      <c r="L2668" s="77" t="str">
        <f t="shared" si="665"/>
        <v/>
      </c>
      <c r="M2668" s="27" t="str">
        <f t="shared" si="671"/>
        <v/>
      </c>
      <c r="N2668" s="22" t="str">
        <f t="shared" si="666"/>
        <v/>
      </c>
      <c r="O2668" s="28" t="str">
        <f t="shared" ca="1" si="667"/>
        <v/>
      </c>
      <c r="P2668" s="28" t="str">
        <f t="shared" ca="1" si="668"/>
        <v/>
      </c>
      <c r="Q2668" s="20" t="str">
        <f ca="1">IF(O2668="","",SUM($P$4:$P2668))</f>
        <v/>
      </c>
      <c r="R2668" s="28" t="e">
        <f t="shared" si="672"/>
        <v>#N/A</v>
      </c>
      <c r="S2668" s="77">
        <f ca="1">SUM(L$4:L2668)</f>
        <v>2.0942968194393936</v>
      </c>
      <c r="T2668" s="80">
        <f t="shared" ca="1" si="669"/>
        <v>1</v>
      </c>
      <c r="U2668" s="80" t="e">
        <f t="shared" ca="1" si="670"/>
        <v>#N/A</v>
      </c>
      <c r="V2668" s="2"/>
      <c r="W2668" s="2"/>
      <c r="X2668" s="2"/>
      <c r="Y2668" s="2"/>
      <c r="AB2668" s="6"/>
      <c r="AC2668" s="6"/>
    </row>
    <row r="2669" spans="1:29">
      <c r="A2669" s="74">
        <v>1.6434526764861901</v>
      </c>
      <c r="B2669" s="74">
        <v>36336</v>
      </c>
      <c r="C2669" s="35">
        <v>0</v>
      </c>
      <c r="D2669" s="35">
        <f t="shared" ca="1" si="660"/>
        <v>10</v>
      </c>
      <c r="E2669" s="35">
        <f t="shared" ca="1" si="661"/>
        <v>3.2308374290239252E-3</v>
      </c>
      <c r="F2669" s="35">
        <f ca="1">E2669*'Input Sheet'!$D$2/SUM(OFFSET($E$4,0,0,'Input Sheet'!$D$2))</f>
        <v>1.506860371267158</v>
      </c>
      <c r="G2669" s="35" t="str">
        <f t="shared" si="662"/>
        <v/>
      </c>
      <c r="H2669" s="35" t="str">
        <f t="shared" si="663"/>
        <v/>
      </c>
      <c r="J2669" s="19">
        <v>2666</v>
      </c>
      <c r="K2669" s="30" t="str">
        <f t="shared" si="664"/>
        <v/>
      </c>
      <c r="L2669" s="77" t="str">
        <f t="shared" si="665"/>
        <v/>
      </c>
      <c r="M2669" s="27" t="str">
        <f t="shared" si="671"/>
        <v/>
      </c>
      <c r="N2669" s="22" t="str">
        <f t="shared" si="666"/>
        <v/>
      </c>
      <c r="O2669" s="28" t="str">
        <f t="shared" ca="1" si="667"/>
        <v/>
      </c>
      <c r="P2669" s="28" t="str">
        <f t="shared" ca="1" si="668"/>
        <v/>
      </c>
      <c r="Q2669" s="20" t="str">
        <f ca="1">IF(O2669="","",SUM($P$4:$P2669))</f>
        <v/>
      </c>
      <c r="R2669" s="28" t="e">
        <f t="shared" si="672"/>
        <v>#N/A</v>
      </c>
      <c r="S2669" s="77">
        <f ca="1">SUM(L$4:L2669)</f>
        <v>2.0942968194393936</v>
      </c>
      <c r="T2669" s="80">
        <f t="shared" ca="1" si="669"/>
        <v>1</v>
      </c>
      <c r="U2669" s="80" t="e">
        <f t="shared" ca="1" si="670"/>
        <v>#N/A</v>
      </c>
      <c r="V2669" s="2"/>
      <c r="W2669" s="2"/>
      <c r="X2669" s="2"/>
      <c r="Y2669" s="2"/>
      <c r="AB2669" s="6"/>
      <c r="AC2669" s="6"/>
    </row>
    <row r="2670" spans="1:29">
      <c r="A2670" s="74">
        <v>2.32221929473392</v>
      </c>
      <c r="B2670" s="74">
        <v>36340</v>
      </c>
      <c r="C2670" s="35">
        <v>0</v>
      </c>
      <c r="D2670" s="35">
        <f t="shared" ca="1" si="660"/>
        <v>24</v>
      </c>
      <c r="E2670" s="35">
        <f t="shared" ca="1" si="661"/>
        <v>7.7985731045405093E-4</v>
      </c>
      <c r="F2670" s="35">
        <f ca="1">E2670*'Input Sheet'!$D$2/SUM(OFFSET($E$4,0,0,'Input Sheet'!$D$2))</f>
        <v>0.36372491720241751</v>
      </c>
      <c r="G2670" s="35" t="str">
        <f t="shared" si="662"/>
        <v/>
      </c>
      <c r="H2670" s="35" t="str">
        <f t="shared" si="663"/>
        <v/>
      </c>
      <c r="J2670" s="19">
        <v>2667</v>
      </c>
      <c r="K2670" s="30" t="str">
        <f t="shared" si="664"/>
        <v/>
      </c>
      <c r="L2670" s="77" t="str">
        <f t="shared" si="665"/>
        <v/>
      </c>
      <c r="M2670" s="27" t="str">
        <f t="shared" si="671"/>
        <v/>
      </c>
      <c r="N2670" s="22" t="str">
        <f t="shared" si="666"/>
        <v/>
      </c>
      <c r="O2670" s="28" t="str">
        <f t="shared" ca="1" si="667"/>
        <v/>
      </c>
      <c r="P2670" s="28" t="str">
        <f t="shared" ca="1" si="668"/>
        <v/>
      </c>
      <c r="Q2670" s="20" t="str">
        <f ca="1">IF(O2670="","",SUM($P$4:$P2670))</f>
        <v/>
      </c>
      <c r="R2670" s="28" t="e">
        <f t="shared" si="672"/>
        <v>#N/A</v>
      </c>
      <c r="S2670" s="77">
        <f ca="1">SUM(L$4:L2670)</f>
        <v>2.0942968194393936</v>
      </c>
      <c r="T2670" s="80">
        <f t="shared" ca="1" si="669"/>
        <v>1</v>
      </c>
      <c r="U2670" s="80" t="e">
        <f t="shared" ca="1" si="670"/>
        <v>#N/A</v>
      </c>
      <c r="V2670" s="2"/>
      <c r="W2670" s="2"/>
      <c r="X2670" s="2"/>
      <c r="Y2670" s="2"/>
      <c r="AB2670" s="6"/>
      <c r="AC2670" s="6"/>
    </row>
    <row r="2671" spans="1:29">
      <c r="A2671" s="74">
        <v>2.3324384599156098</v>
      </c>
      <c r="B2671" s="74">
        <v>36342</v>
      </c>
      <c r="C2671" s="35">
        <v>0</v>
      </c>
      <c r="D2671" s="35">
        <f t="shared" ca="1" si="660"/>
        <v>24</v>
      </c>
      <c r="E2671" s="35">
        <f t="shared" ca="1" si="661"/>
        <v>7.7985731045405093E-4</v>
      </c>
      <c r="F2671" s="35">
        <f ca="1">E2671*'Input Sheet'!$D$2/SUM(OFFSET($E$4,0,0,'Input Sheet'!$D$2))</f>
        <v>0.36372491720241751</v>
      </c>
      <c r="G2671" s="35" t="str">
        <f t="shared" si="662"/>
        <v/>
      </c>
      <c r="H2671" s="35" t="str">
        <f t="shared" si="663"/>
        <v/>
      </c>
      <c r="J2671" s="19">
        <v>2668</v>
      </c>
      <c r="K2671" s="30" t="str">
        <f t="shared" si="664"/>
        <v/>
      </c>
      <c r="L2671" s="77" t="str">
        <f t="shared" si="665"/>
        <v/>
      </c>
      <c r="M2671" s="27" t="str">
        <f t="shared" si="671"/>
        <v/>
      </c>
      <c r="N2671" s="22" t="str">
        <f t="shared" si="666"/>
        <v/>
      </c>
      <c r="O2671" s="28" t="str">
        <f t="shared" ca="1" si="667"/>
        <v/>
      </c>
      <c r="P2671" s="28" t="str">
        <f t="shared" ca="1" si="668"/>
        <v/>
      </c>
      <c r="Q2671" s="20" t="str">
        <f ca="1">IF(O2671="","",SUM($P$4:$P2671))</f>
        <v/>
      </c>
      <c r="R2671" s="28" t="e">
        <f t="shared" si="672"/>
        <v>#N/A</v>
      </c>
      <c r="S2671" s="77">
        <f ca="1">SUM(L$4:L2671)</f>
        <v>2.0942968194393936</v>
      </c>
      <c r="T2671" s="80">
        <f t="shared" ca="1" si="669"/>
        <v>1</v>
      </c>
      <c r="U2671" s="80" t="e">
        <f t="shared" ca="1" si="670"/>
        <v>#N/A</v>
      </c>
      <c r="V2671" s="2"/>
      <c r="W2671" s="2"/>
      <c r="X2671" s="2"/>
      <c r="Y2671" s="2"/>
      <c r="AB2671" s="6"/>
      <c r="AC2671" s="6"/>
    </row>
    <row r="2672" spans="1:29">
      <c r="A2672" s="74">
        <v>2.5453071164658199</v>
      </c>
      <c r="B2672" s="74">
        <v>36343</v>
      </c>
      <c r="C2672" s="35">
        <v>8.8495575221238902E-3</v>
      </c>
      <c r="D2672" s="35">
        <f t="shared" ca="1" si="660"/>
        <v>29</v>
      </c>
      <c r="E2672" s="35">
        <f t="shared" ca="1" si="661"/>
        <v>1.0943159033790714E-3</v>
      </c>
      <c r="F2672" s="35">
        <f ca="1">E2672*'Input Sheet'!$D$2/SUM(OFFSET($E$4,0,0,'Input Sheet'!$D$2))</f>
        <v>0.51038819026790838</v>
      </c>
      <c r="G2672" s="35">
        <f t="shared" si="662"/>
        <v>2.5453071164658199</v>
      </c>
      <c r="H2672" s="35">
        <f t="shared" si="663"/>
        <v>3</v>
      </c>
      <c r="J2672" s="19">
        <v>2669</v>
      </c>
      <c r="K2672" s="30" t="str">
        <f t="shared" si="664"/>
        <v/>
      </c>
      <c r="L2672" s="77" t="str">
        <f t="shared" si="665"/>
        <v/>
      </c>
      <c r="M2672" s="27" t="str">
        <f t="shared" si="671"/>
        <v/>
      </c>
      <c r="N2672" s="22" t="str">
        <f t="shared" si="666"/>
        <v/>
      </c>
      <c r="O2672" s="28" t="str">
        <f t="shared" ca="1" si="667"/>
        <v/>
      </c>
      <c r="P2672" s="28" t="str">
        <f t="shared" ca="1" si="668"/>
        <v/>
      </c>
      <c r="Q2672" s="20" t="str">
        <f ca="1">IF(O2672="","",SUM($P$4:$P2672))</f>
        <v/>
      </c>
      <c r="R2672" s="28" t="e">
        <f t="shared" si="672"/>
        <v>#N/A</v>
      </c>
      <c r="S2672" s="77">
        <f ca="1">SUM(L$4:L2672)</f>
        <v>2.0942968194393936</v>
      </c>
      <c r="T2672" s="80">
        <f t="shared" ca="1" si="669"/>
        <v>1</v>
      </c>
      <c r="U2672" s="80" t="e">
        <f t="shared" ca="1" si="670"/>
        <v>#N/A</v>
      </c>
      <c r="V2672" s="2"/>
      <c r="W2672" s="2"/>
      <c r="X2672" s="2"/>
      <c r="Y2672" s="2"/>
      <c r="AB2672" s="6"/>
      <c r="AC2672" s="6"/>
    </row>
    <row r="2673" spans="1:29">
      <c r="A2673" s="74">
        <v>3.0870712059065402</v>
      </c>
      <c r="B2673" s="74">
        <v>36345</v>
      </c>
      <c r="C2673" s="35">
        <v>0</v>
      </c>
      <c r="D2673" s="35">
        <f t="shared" ca="1" si="660"/>
        <v>40</v>
      </c>
      <c r="E2673" s="35">
        <f t="shared" ca="1" si="661"/>
        <v>1.8092689602533982E-3</v>
      </c>
      <c r="F2673" s="35">
        <f ca="1">E2673*'Input Sheet'!$D$2/SUM(OFFSET($E$4,0,0,'Input Sheet'!$D$2))</f>
        <v>0.84384180790960861</v>
      </c>
      <c r="G2673" s="35" t="str">
        <f t="shared" si="662"/>
        <v/>
      </c>
      <c r="H2673" s="35" t="str">
        <f t="shared" si="663"/>
        <v/>
      </c>
      <c r="J2673" s="19">
        <v>2670</v>
      </c>
      <c r="K2673" s="30" t="str">
        <f t="shared" si="664"/>
        <v/>
      </c>
      <c r="L2673" s="77" t="str">
        <f t="shared" si="665"/>
        <v/>
      </c>
      <c r="M2673" s="27" t="str">
        <f t="shared" si="671"/>
        <v/>
      </c>
      <c r="N2673" s="22" t="str">
        <f t="shared" si="666"/>
        <v/>
      </c>
      <c r="O2673" s="28" t="str">
        <f t="shared" ca="1" si="667"/>
        <v/>
      </c>
      <c r="P2673" s="28" t="str">
        <f t="shared" ca="1" si="668"/>
        <v/>
      </c>
      <c r="Q2673" s="20" t="str">
        <f ca="1">IF(O2673="","",SUM($P$4:$P2673))</f>
        <v/>
      </c>
      <c r="R2673" s="28" t="e">
        <f t="shared" si="672"/>
        <v>#N/A</v>
      </c>
      <c r="S2673" s="77">
        <f ca="1">SUM(L$4:L2673)</f>
        <v>2.0942968194393936</v>
      </c>
      <c r="T2673" s="80">
        <f t="shared" ca="1" si="669"/>
        <v>1</v>
      </c>
      <c r="U2673" s="80" t="e">
        <f t="shared" ca="1" si="670"/>
        <v>#N/A</v>
      </c>
      <c r="V2673" s="2"/>
      <c r="W2673" s="2"/>
      <c r="X2673" s="2"/>
      <c r="Y2673" s="2"/>
      <c r="AB2673" s="6"/>
      <c r="AC2673" s="6"/>
    </row>
    <row r="2674" spans="1:29">
      <c r="A2674" s="74">
        <v>1.8573324964312703</v>
      </c>
      <c r="B2674" s="74">
        <v>36346</v>
      </c>
      <c r="C2674" s="35">
        <v>6.5420560747663503E-2</v>
      </c>
      <c r="D2674" s="35">
        <f t="shared" ca="1" si="660"/>
        <v>14</v>
      </c>
      <c r="E2674" s="35">
        <f t="shared" ca="1" si="661"/>
        <v>2.7692892248776498E-3</v>
      </c>
      <c r="F2674" s="35">
        <f ca="1">E2674*'Input Sheet'!$D$2/SUM(OFFSET($E$4,0,0,'Input Sheet'!$D$2))</f>
        <v>1.2915946039432782</v>
      </c>
      <c r="G2674" s="35">
        <f t="shared" si="662"/>
        <v>1.8573324964312703</v>
      </c>
      <c r="H2674" s="35">
        <f t="shared" si="663"/>
        <v>3</v>
      </c>
      <c r="J2674" s="19">
        <v>2671</v>
      </c>
      <c r="K2674" s="30" t="str">
        <f t="shared" si="664"/>
        <v/>
      </c>
      <c r="L2674" s="77" t="str">
        <f t="shared" si="665"/>
        <v/>
      </c>
      <c r="M2674" s="27" t="str">
        <f t="shared" si="671"/>
        <v/>
      </c>
      <c r="N2674" s="22" t="str">
        <f t="shared" si="666"/>
        <v/>
      </c>
      <c r="O2674" s="28" t="str">
        <f t="shared" ca="1" si="667"/>
        <v/>
      </c>
      <c r="P2674" s="28" t="str">
        <f t="shared" ca="1" si="668"/>
        <v/>
      </c>
      <c r="Q2674" s="20" t="str">
        <f ca="1">IF(O2674="","",SUM($P$4:$P2674))</f>
        <v/>
      </c>
      <c r="R2674" s="28" t="e">
        <f t="shared" si="672"/>
        <v>#N/A</v>
      </c>
      <c r="S2674" s="77">
        <f ca="1">SUM(L$4:L2674)</f>
        <v>2.0942968194393936</v>
      </c>
      <c r="T2674" s="80">
        <f t="shared" ca="1" si="669"/>
        <v>1</v>
      </c>
      <c r="U2674" s="80" t="e">
        <f t="shared" ca="1" si="670"/>
        <v>#N/A</v>
      </c>
      <c r="V2674" s="2"/>
      <c r="W2674" s="2"/>
      <c r="X2674" s="2"/>
      <c r="Y2674" s="2"/>
      <c r="AB2674" s="6"/>
      <c r="AC2674" s="6"/>
    </row>
    <row r="2675" spans="1:29">
      <c r="A2675" s="74">
        <v>1.82607480270083</v>
      </c>
      <c r="B2675" s="74">
        <v>36351</v>
      </c>
      <c r="C2675" s="35">
        <v>9.3596059113300503E-2</v>
      </c>
      <c r="D2675" s="35">
        <f t="shared" ca="1" si="660"/>
        <v>14</v>
      </c>
      <c r="E2675" s="35">
        <f t="shared" ca="1" si="661"/>
        <v>2.7692892248776498E-3</v>
      </c>
      <c r="F2675" s="35">
        <f ca="1">E2675*'Input Sheet'!$D$2/SUM(OFFSET($E$4,0,0,'Input Sheet'!$D$2))</f>
        <v>1.2915946039432782</v>
      </c>
      <c r="G2675" s="35">
        <f t="shared" si="662"/>
        <v>1.82607480270083</v>
      </c>
      <c r="H2675" s="35">
        <f t="shared" si="663"/>
        <v>3</v>
      </c>
      <c r="J2675" s="19">
        <v>2672</v>
      </c>
      <c r="K2675" s="30" t="str">
        <f t="shared" si="664"/>
        <v/>
      </c>
      <c r="L2675" s="77" t="str">
        <f t="shared" si="665"/>
        <v/>
      </c>
      <c r="M2675" s="27" t="str">
        <f t="shared" si="671"/>
        <v/>
      </c>
      <c r="N2675" s="22" t="str">
        <f t="shared" si="666"/>
        <v/>
      </c>
      <c r="O2675" s="28" t="str">
        <f t="shared" ca="1" si="667"/>
        <v/>
      </c>
      <c r="P2675" s="28" t="str">
        <f t="shared" ca="1" si="668"/>
        <v/>
      </c>
      <c r="Q2675" s="20" t="str">
        <f ca="1">IF(O2675="","",SUM($P$4:$P2675))</f>
        <v/>
      </c>
      <c r="R2675" s="28" t="e">
        <f t="shared" si="672"/>
        <v>#N/A</v>
      </c>
      <c r="S2675" s="77">
        <f ca="1">SUM(L$4:L2675)</f>
        <v>2.0942968194393936</v>
      </c>
      <c r="T2675" s="80">
        <f t="shared" ca="1" si="669"/>
        <v>1</v>
      </c>
      <c r="U2675" s="80" t="e">
        <f t="shared" ca="1" si="670"/>
        <v>#N/A</v>
      </c>
      <c r="V2675" s="2"/>
      <c r="W2675" s="2"/>
      <c r="X2675" s="2"/>
      <c r="Y2675" s="2"/>
      <c r="AB2675" s="6"/>
      <c r="AC2675" s="6"/>
    </row>
    <row r="2676" spans="1:29">
      <c r="A2676" s="74">
        <v>2.1492191126553801</v>
      </c>
      <c r="B2676" s="74">
        <v>36352</v>
      </c>
      <c r="C2676" s="35">
        <v>0</v>
      </c>
      <c r="D2676" s="35">
        <f t="shared" ca="1" si="660"/>
        <v>21</v>
      </c>
      <c r="E2676" s="35">
        <f t="shared" ca="1" si="661"/>
        <v>8.8113748064288871E-4</v>
      </c>
      <c r="F2676" s="35">
        <f ca="1">E2676*'Input Sheet'!$D$2/SUM(OFFSET($E$4,0,0,'Input Sheet'!$D$2))</f>
        <v>0.41096191943649768</v>
      </c>
      <c r="G2676" s="35" t="str">
        <f t="shared" si="662"/>
        <v/>
      </c>
      <c r="H2676" s="35" t="str">
        <f t="shared" si="663"/>
        <v/>
      </c>
      <c r="J2676" s="19">
        <v>2673</v>
      </c>
      <c r="K2676" s="30" t="str">
        <f t="shared" si="664"/>
        <v/>
      </c>
      <c r="L2676" s="77" t="str">
        <f t="shared" si="665"/>
        <v/>
      </c>
      <c r="M2676" s="27" t="str">
        <f t="shared" si="671"/>
        <v/>
      </c>
      <c r="N2676" s="22" t="str">
        <f t="shared" si="666"/>
        <v/>
      </c>
      <c r="O2676" s="28" t="str">
        <f t="shared" ca="1" si="667"/>
        <v/>
      </c>
      <c r="P2676" s="28" t="str">
        <f t="shared" ca="1" si="668"/>
        <v/>
      </c>
      <c r="Q2676" s="20" t="str">
        <f ca="1">IF(O2676="","",SUM($P$4:$P2676))</f>
        <v/>
      </c>
      <c r="R2676" s="28" t="e">
        <f t="shared" si="672"/>
        <v>#N/A</v>
      </c>
      <c r="S2676" s="77">
        <f ca="1">SUM(L$4:L2676)</f>
        <v>2.0942968194393936</v>
      </c>
      <c r="T2676" s="80">
        <f t="shared" ca="1" si="669"/>
        <v>1</v>
      </c>
      <c r="U2676" s="80" t="e">
        <f t="shared" ca="1" si="670"/>
        <v>#N/A</v>
      </c>
      <c r="V2676" s="2"/>
      <c r="W2676" s="2"/>
      <c r="X2676" s="2"/>
      <c r="Y2676" s="2"/>
      <c r="AB2676" s="6"/>
      <c r="AC2676" s="6"/>
    </row>
    <row r="2677" spans="1:29">
      <c r="A2677" s="74">
        <v>3.0751818546186902</v>
      </c>
      <c r="B2677" s="74">
        <v>36354</v>
      </c>
      <c r="C2677" s="35">
        <v>0</v>
      </c>
      <c r="D2677" s="35">
        <f t="shared" ca="1" si="660"/>
        <v>40</v>
      </c>
      <c r="E2677" s="35">
        <f t="shared" ca="1" si="661"/>
        <v>1.8092689602533982E-3</v>
      </c>
      <c r="F2677" s="35">
        <f ca="1">E2677*'Input Sheet'!$D$2/SUM(OFFSET($E$4,0,0,'Input Sheet'!$D$2))</f>
        <v>0.84384180790960861</v>
      </c>
      <c r="G2677" s="35" t="str">
        <f t="shared" si="662"/>
        <v/>
      </c>
      <c r="H2677" s="35" t="str">
        <f t="shared" si="663"/>
        <v/>
      </c>
      <c r="J2677" s="19">
        <v>2674</v>
      </c>
      <c r="K2677" s="30" t="str">
        <f t="shared" si="664"/>
        <v/>
      </c>
      <c r="L2677" s="77" t="str">
        <f t="shared" si="665"/>
        <v/>
      </c>
      <c r="M2677" s="27" t="str">
        <f t="shared" si="671"/>
        <v/>
      </c>
      <c r="N2677" s="22" t="str">
        <f t="shared" si="666"/>
        <v/>
      </c>
      <c r="O2677" s="28" t="str">
        <f t="shared" ca="1" si="667"/>
        <v/>
      </c>
      <c r="P2677" s="28" t="str">
        <f t="shared" ca="1" si="668"/>
        <v/>
      </c>
      <c r="Q2677" s="20" t="str">
        <f ca="1">IF(O2677="","",SUM($P$4:$P2677))</f>
        <v/>
      </c>
      <c r="R2677" s="28" t="e">
        <f t="shared" si="672"/>
        <v>#N/A</v>
      </c>
      <c r="S2677" s="77">
        <f ca="1">SUM(L$4:L2677)</f>
        <v>2.0942968194393936</v>
      </c>
      <c r="T2677" s="80">
        <f t="shared" ca="1" si="669"/>
        <v>1</v>
      </c>
      <c r="U2677" s="80" t="e">
        <f t="shared" ca="1" si="670"/>
        <v>#N/A</v>
      </c>
      <c r="V2677" s="2"/>
      <c r="W2677" s="2"/>
      <c r="X2677" s="2"/>
      <c r="Y2677" s="2"/>
      <c r="AB2677" s="6"/>
      <c r="AC2677" s="6"/>
    </row>
    <row r="2678" spans="1:29">
      <c r="A2678" s="74">
        <v>2.0374264979406198</v>
      </c>
      <c r="B2678" s="74">
        <v>36357</v>
      </c>
      <c r="C2678" s="35">
        <v>5.6034482758620698E-2</v>
      </c>
      <c r="D2678" s="35">
        <f t="shared" ca="1" si="660"/>
        <v>18</v>
      </c>
      <c r="E2678" s="35">
        <f t="shared" ca="1" si="661"/>
        <v>1.4283702317789985E-3</v>
      </c>
      <c r="F2678" s="35">
        <f ca="1">E2678*'Input Sheet'!$D$2/SUM(OFFSET($E$4,0,0,'Input Sheet'!$D$2))</f>
        <v>0.66619090098126998</v>
      </c>
      <c r="G2678" s="35">
        <f t="shared" si="662"/>
        <v>2.0374264979406198</v>
      </c>
      <c r="H2678" s="35">
        <f t="shared" si="663"/>
        <v>3</v>
      </c>
      <c r="J2678" s="19">
        <v>2675</v>
      </c>
      <c r="K2678" s="30" t="str">
        <f t="shared" si="664"/>
        <v/>
      </c>
      <c r="L2678" s="77" t="str">
        <f t="shared" si="665"/>
        <v/>
      </c>
      <c r="M2678" s="27" t="str">
        <f t="shared" si="671"/>
        <v/>
      </c>
      <c r="N2678" s="22" t="str">
        <f t="shared" si="666"/>
        <v/>
      </c>
      <c r="O2678" s="28" t="str">
        <f t="shared" ca="1" si="667"/>
        <v/>
      </c>
      <c r="P2678" s="28" t="str">
        <f t="shared" ca="1" si="668"/>
        <v/>
      </c>
      <c r="Q2678" s="20" t="str">
        <f ca="1">IF(O2678="","",SUM($P$4:$P2678))</f>
        <v/>
      </c>
      <c r="R2678" s="28" t="e">
        <f t="shared" si="672"/>
        <v>#N/A</v>
      </c>
      <c r="S2678" s="77">
        <f ca="1">SUM(L$4:L2678)</f>
        <v>2.0942968194393936</v>
      </c>
      <c r="T2678" s="80">
        <f t="shared" ca="1" si="669"/>
        <v>1</v>
      </c>
      <c r="U2678" s="80" t="e">
        <f t="shared" ca="1" si="670"/>
        <v>#N/A</v>
      </c>
      <c r="V2678" s="2"/>
      <c r="W2678" s="2"/>
      <c r="X2678" s="2"/>
      <c r="Y2678" s="2"/>
      <c r="AB2678" s="6"/>
      <c r="AC2678" s="6"/>
    </row>
    <row r="2679" spans="1:29">
      <c r="A2679" s="74">
        <v>2.0718820073061299</v>
      </c>
      <c r="B2679" s="74">
        <v>36359</v>
      </c>
      <c r="C2679" s="35">
        <v>3.9603960396039598E-2</v>
      </c>
      <c r="D2679" s="35">
        <f t="shared" ca="1" si="660"/>
        <v>19</v>
      </c>
      <c r="E2679" s="35">
        <f t="shared" ca="1" si="661"/>
        <v>1.0051494223629991E-3</v>
      </c>
      <c r="F2679" s="35">
        <f ca="1">E2679*'Input Sheet'!$D$2/SUM(OFFSET($E$4,0,0,'Input Sheet'!$D$2))</f>
        <v>0.46880100439422701</v>
      </c>
      <c r="G2679" s="35">
        <f t="shared" si="662"/>
        <v>2.0718820073061299</v>
      </c>
      <c r="H2679" s="35">
        <f t="shared" si="663"/>
        <v>6</v>
      </c>
      <c r="J2679" s="19">
        <v>2676</v>
      </c>
      <c r="K2679" s="30" t="str">
        <f t="shared" si="664"/>
        <v/>
      </c>
      <c r="L2679" s="77" t="str">
        <f t="shared" si="665"/>
        <v/>
      </c>
      <c r="M2679" s="27" t="str">
        <f t="shared" si="671"/>
        <v/>
      </c>
      <c r="N2679" s="22" t="str">
        <f t="shared" si="666"/>
        <v/>
      </c>
      <c r="O2679" s="28" t="str">
        <f t="shared" ca="1" si="667"/>
        <v/>
      </c>
      <c r="P2679" s="28" t="str">
        <f t="shared" ca="1" si="668"/>
        <v/>
      </c>
      <c r="Q2679" s="20" t="str">
        <f ca="1">IF(O2679="","",SUM($P$4:$P2679))</f>
        <v/>
      </c>
      <c r="R2679" s="28" t="e">
        <f t="shared" si="672"/>
        <v>#N/A</v>
      </c>
      <c r="S2679" s="77">
        <f ca="1">SUM(L$4:L2679)</f>
        <v>2.0942968194393936</v>
      </c>
      <c r="T2679" s="80">
        <f t="shared" ca="1" si="669"/>
        <v>1</v>
      </c>
      <c r="U2679" s="80" t="e">
        <f t="shared" ca="1" si="670"/>
        <v>#N/A</v>
      </c>
      <c r="V2679" s="2"/>
      <c r="W2679" s="2"/>
      <c r="X2679" s="2"/>
      <c r="Y2679" s="2"/>
      <c r="AB2679" s="6"/>
      <c r="AC2679" s="6"/>
    </row>
    <row r="2680" spans="1:29">
      <c r="A2680" s="74">
        <v>2.4116197059632301</v>
      </c>
      <c r="B2680" s="74">
        <v>36361</v>
      </c>
      <c r="C2680" s="35">
        <v>0</v>
      </c>
      <c r="D2680" s="35">
        <f t="shared" ca="1" si="660"/>
        <v>26</v>
      </c>
      <c r="E2680" s="35">
        <f t="shared" ca="1" si="661"/>
        <v>8.2740958548173696E-4</v>
      </c>
      <c r="F2680" s="35">
        <f ca="1">E2680*'Input Sheet'!$D$2/SUM(OFFSET($E$4,0,0,'Input Sheet'!$D$2))</f>
        <v>0.38590326581232098</v>
      </c>
      <c r="G2680" s="35" t="str">
        <f t="shared" si="662"/>
        <v/>
      </c>
      <c r="H2680" s="35" t="str">
        <f t="shared" si="663"/>
        <v/>
      </c>
      <c r="J2680" s="19">
        <v>2677</v>
      </c>
      <c r="K2680" s="30" t="str">
        <f t="shared" si="664"/>
        <v/>
      </c>
      <c r="L2680" s="77" t="str">
        <f t="shared" si="665"/>
        <v/>
      </c>
      <c r="M2680" s="27" t="str">
        <f t="shared" si="671"/>
        <v/>
      </c>
      <c r="N2680" s="22" t="str">
        <f t="shared" si="666"/>
        <v/>
      </c>
      <c r="O2680" s="28" t="str">
        <f t="shared" ca="1" si="667"/>
        <v/>
      </c>
      <c r="P2680" s="28" t="str">
        <f t="shared" ca="1" si="668"/>
        <v/>
      </c>
      <c r="Q2680" s="20" t="str">
        <f ca="1">IF(O2680="","",SUM($P$4:$P2680))</f>
        <v/>
      </c>
      <c r="R2680" s="28" t="e">
        <f t="shared" si="672"/>
        <v>#N/A</v>
      </c>
      <c r="S2680" s="77">
        <f ca="1">SUM(L$4:L2680)</f>
        <v>2.0942968194393936</v>
      </c>
      <c r="T2680" s="80">
        <f t="shared" ca="1" si="669"/>
        <v>1</v>
      </c>
      <c r="U2680" s="80" t="e">
        <f t="shared" ca="1" si="670"/>
        <v>#N/A</v>
      </c>
      <c r="V2680" s="2"/>
      <c r="W2680" s="2"/>
      <c r="X2680" s="2"/>
      <c r="Y2680" s="2"/>
      <c r="AB2680" s="6"/>
      <c r="AC2680" s="6"/>
    </row>
    <row r="2681" spans="1:29">
      <c r="A2681" s="74">
        <v>1.88081359228079</v>
      </c>
      <c r="B2681" s="74">
        <v>36379</v>
      </c>
      <c r="C2681" s="35">
        <v>4.5045045045045001E-3</v>
      </c>
      <c r="D2681" s="35">
        <f t="shared" ca="1" si="660"/>
        <v>15</v>
      </c>
      <c r="E2681" s="35">
        <f t="shared" ca="1" si="661"/>
        <v>2.1202370627969509E-3</v>
      </c>
      <c r="F2681" s="35">
        <f ca="1">E2681*'Input Sheet'!$D$2/SUM(OFFSET($E$4,0,0,'Input Sheet'!$D$2))</f>
        <v>0.98887711864407257</v>
      </c>
      <c r="G2681" s="35">
        <f t="shared" si="662"/>
        <v>1.88081359228079</v>
      </c>
      <c r="H2681" s="35">
        <f t="shared" si="663"/>
        <v>6</v>
      </c>
      <c r="J2681" s="19">
        <v>2678</v>
      </c>
      <c r="K2681" s="30" t="str">
        <f t="shared" si="664"/>
        <v/>
      </c>
      <c r="L2681" s="77" t="str">
        <f t="shared" si="665"/>
        <v/>
      </c>
      <c r="M2681" s="27" t="str">
        <f t="shared" si="671"/>
        <v/>
      </c>
      <c r="N2681" s="22" t="str">
        <f t="shared" si="666"/>
        <v/>
      </c>
      <c r="O2681" s="28" t="str">
        <f t="shared" ca="1" si="667"/>
        <v/>
      </c>
      <c r="P2681" s="28" t="str">
        <f t="shared" ca="1" si="668"/>
        <v/>
      </c>
      <c r="Q2681" s="20" t="str">
        <f ca="1">IF(O2681="","",SUM($P$4:$P2681))</f>
        <v/>
      </c>
      <c r="R2681" s="28" t="e">
        <f t="shared" si="672"/>
        <v>#N/A</v>
      </c>
      <c r="S2681" s="77">
        <f ca="1">SUM(L$4:L2681)</f>
        <v>2.0942968194393936</v>
      </c>
      <c r="T2681" s="80">
        <f t="shared" ca="1" si="669"/>
        <v>1</v>
      </c>
      <c r="U2681" s="80" t="e">
        <f t="shared" ca="1" si="670"/>
        <v>#N/A</v>
      </c>
      <c r="V2681" s="2"/>
      <c r="W2681" s="2"/>
      <c r="X2681" s="2"/>
      <c r="Y2681" s="2"/>
      <c r="AB2681" s="6"/>
      <c r="AC2681" s="6"/>
    </row>
    <row r="2682" spans="1:29">
      <c r="A2682" s="74">
        <v>2.25527250510331</v>
      </c>
      <c r="B2682" s="74">
        <v>36382</v>
      </c>
      <c r="C2682" s="35">
        <v>0</v>
      </c>
      <c r="D2682" s="35">
        <f t="shared" ca="1" si="660"/>
        <v>23</v>
      </c>
      <c r="E2682" s="35">
        <f t="shared" ca="1" si="661"/>
        <v>6.587144272767226E-4</v>
      </c>
      <c r="F2682" s="35">
        <f ca="1">E2682*'Input Sheet'!$D$2/SUM(OFFSET($E$4,0,0,'Input Sheet'!$D$2))</f>
        <v>0.30722395919039147</v>
      </c>
      <c r="G2682" s="35" t="str">
        <f t="shared" si="662"/>
        <v/>
      </c>
      <c r="H2682" s="35" t="str">
        <f t="shared" si="663"/>
        <v/>
      </c>
      <c r="J2682" s="19">
        <v>2679</v>
      </c>
      <c r="K2682" s="30" t="str">
        <f t="shared" si="664"/>
        <v/>
      </c>
      <c r="L2682" s="77" t="str">
        <f t="shared" si="665"/>
        <v/>
      </c>
      <c r="M2682" s="27" t="str">
        <f t="shared" si="671"/>
        <v/>
      </c>
      <c r="N2682" s="22" t="str">
        <f t="shared" si="666"/>
        <v/>
      </c>
      <c r="O2682" s="28" t="str">
        <f t="shared" ca="1" si="667"/>
        <v/>
      </c>
      <c r="P2682" s="28" t="str">
        <f t="shared" ca="1" si="668"/>
        <v/>
      </c>
      <c r="Q2682" s="20" t="str">
        <f ca="1">IF(O2682="","",SUM($P$4:$P2682))</f>
        <v/>
      </c>
      <c r="R2682" s="28" t="e">
        <f t="shared" si="672"/>
        <v>#N/A</v>
      </c>
      <c r="S2682" s="77">
        <f ca="1">SUM(L$4:L2682)</f>
        <v>2.0942968194393936</v>
      </c>
      <c r="T2682" s="80">
        <f t="shared" ca="1" si="669"/>
        <v>1</v>
      </c>
      <c r="U2682" s="80" t="e">
        <f t="shared" ca="1" si="670"/>
        <v>#N/A</v>
      </c>
      <c r="V2682" s="2"/>
      <c r="W2682" s="2"/>
      <c r="X2682" s="2"/>
      <c r="Y2682" s="2"/>
      <c r="AB2682" s="6"/>
      <c r="AC2682" s="6"/>
    </row>
    <row r="2683" spans="1:29">
      <c r="A2683" s="74">
        <v>2.6031443726201799</v>
      </c>
      <c r="B2683" s="74">
        <v>36385</v>
      </c>
      <c r="C2683" s="35">
        <v>8.7378640776699004E-2</v>
      </c>
      <c r="D2683" s="35">
        <f t="shared" ca="1" si="660"/>
        <v>30</v>
      </c>
      <c r="E2683" s="35">
        <f t="shared" ca="1" si="661"/>
        <v>1.2681791777477088E-3</v>
      </c>
      <c r="F2683" s="35">
        <f ca="1">E2683*'Input Sheet'!$D$2/SUM(OFFSET($E$4,0,0,'Input Sheet'!$D$2))</f>
        <v>0.59147790274037981</v>
      </c>
      <c r="G2683" s="35">
        <f t="shared" si="662"/>
        <v>2.6031443726201799</v>
      </c>
      <c r="H2683" s="35">
        <f t="shared" si="663"/>
        <v>2</v>
      </c>
      <c r="J2683" s="19">
        <v>2680</v>
      </c>
      <c r="K2683" s="30" t="str">
        <f t="shared" si="664"/>
        <v/>
      </c>
      <c r="L2683" s="77" t="str">
        <f t="shared" si="665"/>
        <v/>
      </c>
      <c r="M2683" s="27" t="str">
        <f t="shared" si="671"/>
        <v/>
      </c>
      <c r="N2683" s="22" t="str">
        <f t="shared" si="666"/>
        <v/>
      </c>
      <c r="O2683" s="28" t="str">
        <f t="shared" ca="1" si="667"/>
        <v/>
      </c>
      <c r="P2683" s="28" t="str">
        <f t="shared" ca="1" si="668"/>
        <v/>
      </c>
      <c r="Q2683" s="20" t="str">
        <f ca="1">IF(O2683="","",SUM($P$4:$P2683))</f>
        <v/>
      </c>
      <c r="R2683" s="28" t="e">
        <f t="shared" si="672"/>
        <v>#N/A</v>
      </c>
      <c r="S2683" s="77">
        <f ca="1">SUM(L$4:L2683)</f>
        <v>2.0942968194393936</v>
      </c>
      <c r="T2683" s="80">
        <f t="shared" ca="1" si="669"/>
        <v>1</v>
      </c>
      <c r="U2683" s="80" t="e">
        <f t="shared" ca="1" si="670"/>
        <v>#N/A</v>
      </c>
      <c r="V2683" s="2"/>
      <c r="W2683" s="2"/>
      <c r="X2683" s="2"/>
      <c r="Y2683" s="2"/>
      <c r="AB2683" s="6"/>
      <c r="AC2683" s="6"/>
    </row>
    <row r="2684" spans="1:29">
      <c r="A2684" s="74">
        <v>1.8388490907372603</v>
      </c>
      <c r="B2684" s="74">
        <v>36388</v>
      </c>
      <c r="C2684" s="35">
        <v>0</v>
      </c>
      <c r="D2684" s="35">
        <f t="shared" ca="1" si="660"/>
        <v>14</v>
      </c>
      <c r="E2684" s="35">
        <f t="shared" ca="1" si="661"/>
        <v>2.7692892248776498E-3</v>
      </c>
      <c r="F2684" s="35">
        <f ca="1">E2684*'Input Sheet'!$D$2/SUM(OFFSET($E$4,0,0,'Input Sheet'!$D$2))</f>
        <v>1.2915946039432782</v>
      </c>
      <c r="G2684" s="35" t="str">
        <f t="shared" si="662"/>
        <v/>
      </c>
      <c r="H2684" s="35" t="str">
        <f t="shared" si="663"/>
        <v/>
      </c>
      <c r="J2684" s="19">
        <v>2681</v>
      </c>
      <c r="K2684" s="30" t="str">
        <f t="shared" si="664"/>
        <v/>
      </c>
      <c r="L2684" s="77" t="str">
        <f t="shared" si="665"/>
        <v/>
      </c>
      <c r="M2684" s="27" t="str">
        <f t="shared" si="671"/>
        <v/>
      </c>
      <c r="N2684" s="22" t="str">
        <f t="shared" si="666"/>
        <v/>
      </c>
      <c r="O2684" s="28" t="str">
        <f t="shared" ca="1" si="667"/>
        <v/>
      </c>
      <c r="P2684" s="28" t="str">
        <f t="shared" ca="1" si="668"/>
        <v/>
      </c>
      <c r="Q2684" s="20" t="str">
        <f ca="1">IF(O2684="","",SUM($P$4:$P2684))</f>
        <v/>
      </c>
      <c r="R2684" s="28" t="e">
        <f t="shared" si="672"/>
        <v>#N/A</v>
      </c>
      <c r="S2684" s="77">
        <f ca="1">SUM(L$4:L2684)</f>
        <v>2.0942968194393936</v>
      </c>
      <c r="T2684" s="80">
        <f t="shared" ca="1" si="669"/>
        <v>1</v>
      </c>
      <c r="U2684" s="80" t="e">
        <f t="shared" ca="1" si="670"/>
        <v>#N/A</v>
      </c>
      <c r="V2684" s="2"/>
      <c r="W2684" s="2"/>
      <c r="X2684" s="2"/>
      <c r="Y2684" s="2"/>
      <c r="AB2684" s="6"/>
      <c r="AC2684" s="6"/>
    </row>
    <row r="2685" spans="1:29">
      <c r="A2685" s="74">
        <v>1.63346845557959</v>
      </c>
      <c r="B2685" s="74">
        <v>36390</v>
      </c>
      <c r="C2685" s="35">
        <v>4.6632124352331598E-2</v>
      </c>
      <c r="D2685" s="35">
        <f t="shared" ca="1" si="660"/>
        <v>10</v>
      </c>
      <c r="E2685" s="35">
        <f t="shared" ca="1" si="661"/>
        <v>3.2308374290239252E-3</v>
      </c>
      <c r="F2685" s="35">
        <f ca="1">E2685*'Input Sheet'!$D$2/SUM(OFFSET($E$4,0,0,'Input Sheet'!$D$2))</f>
        <v>1.506860371267158</v>
      </c>
      <c r="G2685" s="35">
        <f t="shared" si="662"/>
        <v>1.63346845557959</v>
      </c>
      <c r="H2685" s="35">
        <f t="shared" si="663"/>
        <v>5</v>
      </c>
      <c r="J2685" s="19">
        <v>2682</v>
      </c>
      <c r="K2685" s="30" t="str">
        <f t="shared" si="664"/>
        <v/>
      </c>
      <c r="L2685" s="77" t="str">
        <f t="shared" si="665"/>
        <v/>
      </c>
      <c r="M2685" s="27" t="str">
        <f t="shared" si="671"/>
        <v/>
      </c>
      <c r="N2685" s="22" t="str">
        <f t="shared" si="666"/>
        <v/>
      </c>
      <c r="O2685" s="28" t="str">
        <f t="shared" ca="1" si="667"/>
        <v/>
      </c>
      <c r="P2685" s="28" t="str">
        <f t="shared" ca="1" si="668"/>
        <v/>
      </c>
      <c r="Q2685" s="20" t="str">
        <f ca="1">IF(O2685="","",SUM($P$4:$P2685))</f>
        <v/>
      </c>
      <c r="R2685" s="28" t="e">
        <f t="shared" si="672"/>
        <v>#N/A</v>
      </c>
      <c r="S2685" s="77">
        <f ca="1">SUM(L$4:L2685)</f>
        <v>2.0942968194393936</v>
      </c>
      <c r="T2685" s="80">
        <f t="shared" ca="1" si="669"/>
        <v>1</v>
      </c>
      <c r="U2685" s="80" t="e">
        <f t="shared" ca="1" si="670"/>
        <v>#N/A</v>
      </c>
      <c r="V2685" s="2"/>
      <c r="W2685" s="2"/>
      <c r="X2685" s="2"/>
      <c r="Y2685" s="2"/>
      <c r="AB2685" s="6"/>
      <c r="AC2685" s="6"/>
    </row>
    <row r="2686" spans="1:29">
      <c r="A2686" s="74">
        <v>2.20139712432045</v>
      </c>
      <c r="B2686" s="74">
        <v>36392</v>
      </c>
      <c r="C2686" s="35">
        <v>0</v>
      </c>
      <c r="D2686" s="35">
        <f t="shared" ca="1" si="660"/>
        <v>22</v>
      </c>
      <c r="E2686" s="35">
        <f t="shared" ca="1" si="661"/>
        <v>6.717582773218062E-4</v>
      </c>
      <c r="F2686" s="35">
        <f ca="1">E2686*'Input Sheet'!$D$2/SUM(OFFSET($E$4,0,0,'Input Sheet'!$D$2))</f>
        <v>0.31330760194663687</v>
      </c>
      <c r="G2686" s="35" t="str">
        <f t="shared" si="662"/>
        <v/>
      </c>
      <c r="H2686" s="35" t="str">
        <f t="shared" si="663"/>
        <v/>
      </c>
      <c r="J2686" s="19">
        <v>2683</v>
      </c>
      <c r="K2686" s="30" t="str">
        <f t="shared" si="664"/>
        <v/>
      </c>
      <c r="L2686" s="77" t="str">
        <f t="shared" si="665"/>
        <v/>
      </c>
      <c r="M2686" s="27" t="str">
        <f t="shared" si="671"/>
        <v/>
      </c>
      <c r="N2686" s="22" t="str">
        <f t="shared" si="666"/>
        <v/>
      </c>
      <c r="O2686" s="28" t="str">
        <f t="shared" ca="1" si="667"/>
        <v/>
      </c>
      <c r="P2686" s="28" t="str">
        <f t="shared" ca="1" si="668"/>
        <v/>
      </c>
      <c r="Q2686" s="20" t="str">
        <f ca="1">IF(O2686="","",SUM($P$4:$P2686))</f>
        <v/>
      </c>
      <c r="R2686" s="28" t="e">
        <f t="shared" si="672"/>
        <v>#N/A</v>
      </c>
      <c r="S2686" s="77">
        <f ca="1">SUM(L$4:L2686)</f>
        <v>2.0942968194393936</v>
      </c>
      <c r="T2686" s="80">
        <f t="shared" ca="1" si="669"/>
        <v>1</v>
      </c>
      <c r="U2686" s="80" t="e">
        <f t="shared" ca="1" si="670"/>
        <v>#N/A</v>
      </c>
      <c r="V2686" s="2"/>
      <c r="W2686" s="2"/>
      <c r="X2686" s="2"/>
      <c r="Y2686" s="2"/>
      <c r="AB2686" s="6"/>
      <c r="AC2686" s="6"/>
    </row>
    <row r="2687" spans="1:29">
      <c r="A2687" s="74">
        <v>2.36172783601759</v>
      </c>
      <c r="B2687" s="74">
        <v>36393</v>
      </c>
      <c r="C2687" s="35">
        <v>0</v>
      </c>
      <c r="D2687" s="35">
        <f t="shared" ca="1" si="660"/>
        <v>25</v>
      </c>
      <c r="E2687" s="35">
        <f t="shared" ca="1" si="661"/>
        <v>7.2564263111767296E-4</v>
      </c>
      <c r="F2687" s="35">
        <f ca="1">E2687*'Input Sheet'!$D$2/SUM(OFFSET($E$4,0,0,'Input Sheet'!$D$2))</f>
        <v>0.33843922777123336</v>
      </c>
      <c r="G2687" s="35" t="str">
        <f t="shared" si="662"/>
        <v/>
      </c>
      <c r="H2687" s="35" t="str">
        <f t="shared" si="663"/>
        <v/>
      </c>
      <c r="J2687" s="19">
        <v>2684</v>
      </c>
      <c r="K2687" s="30" t="str">
        <f t="shared" si="664"/>
        <v/>
      </c>
      <c r="L2687" s="77" t="str">
        <f t="shared" si="665"/>
        <v/>
      </c>
      <c r="M2687" s="27" t="str">
        <f t="shared" si="671"/>
        <v/>
      </c>
      <c r="N2687" s="22" t="str">
        <f t="shared" si="666"/>
        <v/>
      </c>
      <c r="O2687" s="28" t="str">
        <f t="shared" ca="1" si="667"/>
        <v/>
      </c>
      <c r="P2687" s="28" t="str">
        <f t="shared" ca="1" si="668"/>
        <v/>
      </c>
      <c r="Q2687" s="20" t="str">
        <f ca="1">IF(O2687="","",SUM($P$4:$P2687))</f>
        <v/>
      </c>
      <c r="R2687" s="28" t="e">
        <f t="shared" si="672"/>
        <v>#N/A</v>
      </c>
      <c r="S2687" s="77">
        <f ca="1">SUM(L$4:L2687)</f>
        <v>2.0942968194393936</v>
      </c>
      <c r="T2687" s="80">
        <f t="shared" ca="1" si="669"/>
        <v>1</v>
      </c>
      <c r="U2687" s="80" t="e">
        <f t="shared" ca="1" si="670"/>
        <v>#N/A</v>
      </c>
      <c r="V2687" s="2"/>
      <c r="W2687" s="2"/>
      <c r="X2687" s="2"/>
      <c r="Y2687" s="2"/>
      <c r="AB2687" s="6"/>
      <c r="AC2687" s="6"/>
    </row>
    <row r="2688" spans="1:29">
      <c r="A2688" s="74">
        <v>2.0453229787866598</v>
      </c>
      <c r="B2688" s="74">
        <v>36397</v>
      </c>
      <c r="C2688" s="35">
        <v>0.14150943396226401</v>
      </c>
      <c r="D2688" s="35">
        <f t="shared" ca="1" si="660"/>
        <v>18</v>
      </c>
      <c r="E2688" s="35">
        <f t="shared" ca="1" si="661"/>
        <v>1.4283702317789985E-3</v>
      </c>
      <c r="F2688" s="35">
        <f ca="1">E2688*'Input Sheet'!$D$2/SUM(OFFSET($E$4,0,0,'Input Sheet'!$D$2))</f>
        <v>0.66619090098126998</v>
      </c>
      <c r="G2688" s="35">
        <f t="shared" si="662"/>
        <v>2.0453229787866598</v>
      </c>
      <c r="H2688" s="35">
        <f t="shared" si="663"/>
        <v>5</v>
      </c>
      <c r="J2688" s="19">
        <v>2685</v>
      </c>
      <c r="K2688" s="30" t="str">
        <f t="shared" si="664"/>
        <v/>
      </c>
      <c r="L2688" s="77" t="str">
        <f t="shared" si="665"/>
        <v/>
      </c>
      <c r="M2688" s="27" t="str">
        <f t="shared" si="671"/>
        <v/>
      </c>
      <c r="N2688" s="22" t="str">
        <f t="shared" si="666"/>
        <v/>
      </c>
      <c r="O2688" s="28" t="str">
        <f t="shared" ca="1" si="667"/>
        <v/>
      </c>
      <c r="P2688" s="28" t="str">
        <f t="shared" ca="1" si="668"/>
        <v/>
      </c>
      <c r="Q2688" s="20" t="str">
        <f ca="1">IF(O2688="","",SUM($P$4:$P2688))</f>
        <v/>
      </c>
      <c r="R2688" s="28" t="e">
        <f t="shared" si="672"/>
        <v>#N/A</v>
      </c>
      <c r="S2688" s="77">
        <f ca="1">SUM(L$4:L2688)</f>
        <v>2.0942968194393936</v>
      </c>
      <c r="T2688" s="80">
        <f t="shared" ca="1" si="669"/>
        <v>1</v>
      </c>
      <c r="U2688" s="80" t="e">
        <f t="shared" ca="1" si="670"/>
        <v>#N/A</v>
      </c>
      <c r="V2688" s="2"/>
      <c r="W2688" s="2"/>
      <c r="X2688" s="2"/>
      <c r="Y2688" s="2"/>
      <c r="AB2688" s="6"/>
      <c r="AC2688" s="6"/>
    </row>
    <row r="2689" spans="1:29">
      <c r="A2689" s="74">
        <v>1.7781512503836403</v>
      </c>
      <c r="B2689" s="74">
        <v>36398</v>
      </c>
      <c r="C2689" s="35">
        <v>0</v>
      </c>
      <c r="D2689" s="35">
        <f t="shared" ca="1" si="660"/>
        <v>13</v>
      </c>
      <c r="E2689" s="35">
        <f t="shared" ca="1" si="661"/>
        <v>2.6095225388270168E-3</v>
      </c>
      <c r="F2689" s="35">
        <f ca="1">E2689*'Input Sheet'!$D$2/SUM(OFFSET($E$4,0,0,'Input Sheet'!$D$2))</f>
        <v>1.2170795306388587</v>
      </c>
      <c r="G2689" s="35" t="str">
        <f t="shared" si="662"/>
        <v/>
      </c>
      <c r="H2689" s="35" t="str">
        <f t="shared" si="663"/>
        <v/>
      </c>
      <c r="J2689" s="19">
        <v>2686</v>
      </c>
      <c r="K2689" s="30" t="str">
        <f t="shared" si="664"/>
        <v/>
      </c>
      <c r="L2689" s="77" t="str">
        <f t="shared" si="665"/>
        <v/>
      </c>
      <c r="M2689" s="27" t="str">
        <f t="shared" si="671"/>
        <v/>
      </c>
      <c r="N2689" s="22" t="str">
        <f t="shared" si="666"/>
        <v/>
      </c>
      <c r="O2689" s="28" t="str">
        <f t="shared" ca="1" si="667"/>
        <v/>
      </c>
      <c r="P2689" s="28" t="str">
        <f t="shared" ca="1" si="668"/>
        <v/>
      </c>
      <c r="Q2689" s="20" t="str">
        <f ca="1">IF(O2689="","",SUM($P$4:$P2689))</f>
        <v/>
      </c>
      <c r="R2689" s="28" t="e">
        <f t="shared" si="672"/>
        <v>#N/A</v>
      </c>
      <c r="S2689" s="77">
        <f ca="1">SUM(L$4:L2689)</f>
        <v>2.0942968194393936</v>
      </c>
      <c r="T2689" s="80">
        <f t="shared" ca="1" si="669"/>
        <v>1</v>
      </c>
      <c r="U2689" s="80" t="e">
        <f t="shared" ca="1" si="670"/>
        <v>#N/A</v>
      </c>
      <c r="V2689" s="2"/>
      <c r="W2689" s="2"/>
      <c r="X2689" s="2"/>
      <c r="Y2689" s="2"/>
      <c r="AB2689" s="6"/>
      <c r="AC2689" s="6"/>
    </row>
    <row r="2690" spans="1:29">
      <c r="A2690" s="74">
        <v>1.7160033436347999</v>
      </c>
      <c r="B2690" s="74">
        <v>36405</v>
      </c>
      <c r="C2690" s="35">
        <v>0</v>
      </c>
      <c r="D2690" s="35">
        <f t="shared" ca="1" si="660"/>
        <v>12</v>
      </c>
      <c r="E2690" s="35">
        <f t="shared" ca="1" si="661"/>
        <v>3.0154482670889968E-3</v>
      </c>
      <c r="F2690" s="35">
        <f ca="1">E2690*'Input Sheet'!$D$2/SUM(OFFSET($E$4,0,0,'Input Sheet'!$D$2))</f>
        <v>1.4064030131826808</v>
      </c>
      <c r="G2690" s="35" t="str">
        <f t="shared" si="662"/>
        <v/>
      </c>
      <c r="H2690" s="35" t="str">
        <f t="shared" si="663"/>
        <v/>
      </c>
      <c r="J2690" s="19">
        <v>2687</v>
      </c>
      <c r="K2690" s="30" t="str">
        <f t="shared" si="664"/>
        <v/>
      </c>
      <c r="L2690" s="77" t="str">
        <f t="shared" si="665"/>
        <v/>
      </c>
      <c r="M2690" s="27" t="str">
        <f t="shared" si="671"/>
        <v/>
      </c>
      <c r="N2690" s="22" t="str">
        <f t="shared" si="666"/>
        <v/>
      </c>
      <c r="O2690" s="28" t="str">
        <f t="shared" ca="1" si="667"/>
        <v/>
      </c>
      <c r="P2690" s="28" t="str">
        <f t="shared" ca="1" si="668"/>
        <v/>
      </c>
      <c r="Q2690" s="20" t="str">
        <f ca="1">IF(O2690="","",SUM($P$4:$P2690))</f>
        <v/>
      </c>
      <c r="R2690" s="28" t="e">
        <f t="shared" si="672"/>
        <v>#N/A</v>
      </c>
      <c r="S2690" s="77">
        <f ca="1">SUM(L$4:L2690)</f>
        <v>2.0942968194393936</v>
      </c>
      <c r="T2690" s="80">
        <f t="shared" ca="1" si="669"/>
        <v>1</v>
      </c>
      <c r="U2690" s="80" t="e">
        <f t="shared" ca="1" si="670"/>
        <v>#N/A</v>
      </c>
      <c r="V2690" s="2"/>
      <c r="W2690" s="2"/>
      <c r="X2690" s="2"/>
      <c r="Y2690" s="2"/>
      <c r="AB2690" s="6"/>
      <c r="AC2690" s="6"/>
    </row>
    <row r="2691" spans="1:29">
      <c r="A2691" s="74">
        <v>1.91381385238372</v>
      </c>
      <c r="B2691" s="74">
        <v>36407</v>
      </c>
      <c r="C2691" s="35">
        <v>0</v>
      </c>
      <c r="D2691" s="35">
        <f t="shared" ref="D2691:D2754" ca="1" si="673">IF($A2691=OFFSET($AC$4,NumBins,0), NumBins, INDEX(OFFSET($AB$4,0,0,NumBins+2,2),MATCH($A2691,OFFSET($AC$4,0,0,NumBins+2,1),1)+1,1))</f>
        <v>16</v>
      </c>
      <c r="E2691" s="35">
        <f t="shared" ref="E2691:E2754" ca="1" si="674">INDEX(OFFSET($AB$4,0,0,NumBins+1,5),MATCH($D2691,OFFSET( $AB$4,0,0,NumBins+1,1),0),5)</f>
        <v>1.9665966959276065E-3</v>
      </c>
      <c r="F2691" s="35">
        <f ca="1">E2691*'Input Sheet'!$D$2/SUM(OFFSET($E$4,0,0,'Input Sheet'!$D$2))</f>
        <v>0.91721935642348751</v>
      </c>
      <c r="G2691" s="35" t="str">
        <f t="shared" si="662"/>
        <v/>
      </c>
      <c r="H2691" s="35" t="str">
        <f t="shared" si="663"/>
        <v/>
      </c>
      <c r="J2691" s="19">
        <v>2688</v>
      </c>
      <c r="K2691" s="30" t="str">
        <f t="shared" si="664"/>
        <v/>
      </c>
      <c r="L2691" s="77" t="str">
        <f t="shared" si="665"/>
        <v/>
      </c>
      <c r="M2691" s="27" t="str">
        <f t="shared" si="671"/>
        <v/>
      </c>
      <c r="N2691" s="22" t="str">
        <f t="shared" si="666"/>
        <v/>
      </c>
      <c r="O2691" s="28" t="str">
        <f t="shared" ca="1" si="667"/>
        <v/>
      </c>
      <c r="P2691" s="28" t="str">
        <f t="shared" ca="1" si="668"/>
        <v/>
      </c>
      <c r="Q2691" s="20" t="str">
        <f ca="1">IF(O2691="","",SUM($P$4:$P2691))</f>
        <v/>
      </c>
      <c r="R2691" s="28" t="e">
        <f t="shared" si="672"/>
        <v>#N/A</v>
      </c>
      <c r="S2691" s="77">
        <f ca="1">SUM(L$4:L2691)</f>
        <v>2.0942968194393936</v>
      </c>
      <c r="T2691" s="80">
        <f t="shared" ca="1" si="669"/>
        <v>1</v>
      </c>
      <c r="U2691" s="80" t="e">
        <f t="shared" ca="1" si="670"/>
        <v>#N/A</v>
      </c>
      <c r="V2691" s="2"/>
      <c r="W2691" s="2"/>
      <c r="X2691" s="2"/>
      <c r="Y2691" s="2"/>
      <c r="AB2691" s="6"/>
      <c r="AC2691" s="6"/>
    </row>
    <row r="2692" spans="1:29">
      <c r="A2692" s="74">
        <v>2.36172783601759</v>
      </c>
      <c r="B2692" s="74">
        <v>36409</v>
      </c>
      <c r="C2692" s="35">
        <v>2.5000000000000001E-2</v>
      </c>
      <c r="D2692" s="35">
        <f t="shared" ca="1" si="673"/>
        <v>25</v>
      </c>
      <c r="E2692" s="35">
        <f t="shared" ca="1" si="674"/>
        <v>7.2564263111767296E-4</v>
      </c>
      <c r="F2692" s="35">
        <f ca="1">E2692*'Input Sheet'!$D$2/SUM(OFFSET($E$4,0,0,'Input Sheet'!$D$2))</f>
        <v>0.33843922777123336</v>
      </c>
      <c r="G2692" s="35">
        <f t="shared" ref="G2692:G2755" si="675">IF(C2692=0,"",$A2692)</f>
        <v>2.36172783601759</v>
      </c>
      <c r="H2692" s="35">
        <f t="shared" ref="H2692:H2755" si="676">IF(G2692="", "", COUNTIF($G$4:$G$3738,G2692))</f>
        <v>3</v>
      </c>
      <c r="J2692" s="19">
        <v>2689</v>
      </c>
      <c r="K2692" s="30" t="str">
        <f t="shared" ref="K2692:K2755" si="677">IF(ISERR(SMALL($G$4:$G$3738,$J2692)),"",SMALL($G$4:$G$3738,$J2692))</f>
        <v/>
      </c>
      <c r="L2692" s="77" t="str">
        <f t="shared" ref="L2692:L2755" si="678">IF($K2692="", "", IFERROR(INDEX($A$4:$H$3738,MATCH($K2692,$G$4:$G$3738,0),5),""))</f>
        <v/>
      </c>
      <c r="M2692" s="27" t="str">
        <f t="shared" si="671"/>
        <v/>
      </c>
      <c r="N2692" s="22" t="str">
        <f t="shared" ref="N2692:N2755" si="679">IF(ISERR(SMALL($M$4:$M$3738,$J2692)),"",SMALL($M$4:$M$3738,$J2692))</f>
        <v/>
      </c>
      <c r="O2692" s="28" t="str">
        <f t="shared" ref="O2692:O2755" ca="1" si="680">IFERROR(INDEX($A$4:$H$3738,MATCH($N2692,$G$4:$G$3738,0),5)*INDEX($A$4:$H$3738,MATCH($N2692,$G$4:$G$3738,0),8),"")</f>
        <v/>
      </c>
      <c r="P2692" s="28" t="str">
        <f t="shared" ca="1" si="668"/>
        <v/>
      </c>
      <c r="Q2692" s="20" t="str">
        <f ca="1">IF(O2692="","",SUM($P$4:$P2692))</f>
        <v/>
      </c>
      <c r="R2692" s="28" t="e">
        <f t="shared" si="672"/>
        <v>#N/A</v>
      </c>
      <c r="S2692" s="77">
        <f ca="1">SUM(L$4:L2692)</f>
        <v>2.0942968194393936</v>
      </c>
      <c r="T2692" s="80">
        <f t="shared" ca="1" si="669"/>
        <v>1</v>
      </c>
      <c r="U2692" s="80" t="e">
        <f t="shared" ca="1" si="670"/>
        <v>#N/A</v>
      </c>
      <c r="V2692" s="2"/>
      <c r="W2692" s="2"/>
      <c r="X2692" s="2"/>
      <c r="Y2692" s="2"/>
      <c r="AB2692" s="6"/>
      <c r="AC2692" s="6"/>
    </row>
    <row r="2693" spans="1:29">
      <c r="A2693" s="74">
        <v>2.53655844257153</v>
      </c>
      <c r="B2693" s="74">
        <v>36411</v>
      </c>
      <c r="C2693" s="35">
        <v>4.4444444444444401E-3</v>
      </c>
      <c r="D2693" s="35">
        <f t="shared" ca="1" si="673"/>
        <v>29</v>
      </c>
      <c r="E2693" s="35">
        <f t="shared" ca="1" si="674"/>
        <v>1.0943159033790714E-3</v>
      </c>
      <c r="F2693" s="35">
        <f ca="1">E2693*'Input Sheet'!$D$2/SUM(OFFSET($E$4,0,0,'Input Sheet'!$D$2))</f>
        <v>0.51038819026790838</v>
      </c>
      <c r="G2693" s="35">
        <f t="shared" si="675"/>
        <v>2.53655844257153</v>
      </c>
      <c r="H2693" s="35">
        <f t="shared" si="676"/>
        <v>2</v>
      </c>
      <c r="J2693" s="19">
        <v>2690</v>
      </c>
      <c r="K2693" s="30" t="str">
        <f t="shared" si="677"/>
        <v/>
      </c>
      <c r="L2693" s="77" t="str">
        <f t="shared" si="678"/>
        <v/>
      </c>
      <c r="M2693" s="27" t="str">
        <f t="shared" si="671"/>
        <v/>
      </c>
      <c r="N2693" s="22" t="str">
        <f t="shared" si="679"/>
        <v/>
      </c>
      <c r="O2693" s="28" t="str">
        <f t="shared" ca="1" si="680"/>
        <v/>
      </c>
      <c r="P2693" s="28" t="str">
        <f t="shared" ref="P2693:P2756" ca="1" si="681">IF($O2693="","", $O2693*$W$6/$W$3)</f>
        <v/>
      </c>
      <c r="Q2693" s="20" t="str">
        <f ca="1">IF(O2693="","",SUM($P$4:$P2693))</f>
        <v/>
      </c>
      <c r="R2693" s="28" t="e">
        <f t="shared" si="672"/>
        <v>#N/A</v>
      </c>
      <c r="S2693" s="77">
        <f ca="1">SUM(L$4:L2693)</f>
        <v>2.0942968194393936</v>
      </c>
      <c r="T2693" s="80">
        <f t="shared" ref="T2693:T2756" ca="1" si="682">S2693/$T$1</f>
        <v>1</v>
      </c>
      <c r="U2693" s="80" t="e">
        <f t="shared" ref="U2693:U2756" ca="1" si="683">IF(Q2693="",NA(),Q2693/$W$6)</f>
        <v>#N/A</v>
      </c>
      <c r="V2693" s="2"/>
      <c r="W2693" s="2"/>
      <c r="X2693" s="2"/>
      <c r="Y2693" s="2"/>
      <c r="AB2693" s="6"/>
      <c r="AC2693" s="6"/>
    </row>
    <row r="2694" spans="1:29">
      <c r="A2694" s="74">
        <v>2.1003705451175598</v>
      </c>
      <c r="B2694" s="74">
        <v>36414</v>
      </c>
      <c r="C2694" s="35">
        <v>5.9055118110236199E-2</v>
      </c>
      <c r="D2694" s="35">
        <f t="shared" ca="1" si="673"/>
        <v>20</v>
      </c>
      <c r="E2694" s="35">
        <f t="shared" ca="1" si="674"/>
        <v>9.9047570816791861E-4</v>
      </c>
      <c r="F2694" s="35">
        <f ca="1">E2694*'Input Sheet'!$D$2/SUM(OFFSET($E$4,0,0,'Input Sheet'!$D$2))</f>
        <v>0.46195719411109953</v>
      </c>
      <c r="G2694" s="35">
        <f t="shared" si="675"/>
        <v>2.1003705451175598</v>
      </c>
      <c r="H2694" s="35">
        <f t="shared" si="676"/>
        <v>4</v>
      </c>
      <c r="J2694" s="19">
        <v>2691</v>
      </c>
      <c r="K2694" s="30" t="str">
        <f t="shared" si="677"/>
        <v/>
      </c>
      <c r="L2694" s="77" t="str">
        <f t="shared" si="678"/>
        <v/>
      </c>
      <c r="M2694" s="27" t="str">
        <f t="shared" ref="M2694:M2757" si="684">IF($K2694=$K2693,"", $K2694)</f>
        <v/>
      </c>
      <c r="N2694" s="22" t="str">
        <f t="shared" si="679"/>
        <v/>
      </c>
      <c r="O2694" s="28" t="str">
        <f t="shared" ca="1" si="680"/>
        <v/>
      </c>
      <c r="P2694" s="28" t="str">
        <f t="shared" ca="1" si="681"/>
        <v/>
      </c>
      <c r="Q2694" s="20" t="str">
        <f ca="1">IF(O2694="","",SUM($P$4:$P2694))</f>
        <v/>
      </c>
      <c r="R2694" s="28" t="e">
        <f t="shared" si="672"/>
        <v>#N/A</v>
      </c>
      <c r="S2694" s="77">
        <f ca="1">SUM(L$4:L2694)</f>
        <v>2.0942968194393936</v>
      </c>
      <c r="T2694" s="80">
        <f t="shared" ca="1" si="682"/>
        <v>1</v>
      </c>
      <c r="U2694" s="80" t="e">
        <f t="shared" ca="1" si="683"/>
        <v>#N/A</v>
      </c>
      <c r="V2694" s="2"/>
      <c r="W2694" s="2"/>
      <c r="X2694" s="2"/>
      <c r="Y2694" s="2"/>
      <c r="AB2694" s="6"/>
      <c r="AC2694" s="6"/>
    </row>
    <row r="2695" spans="1:29">
      <c r="A2695" s="74">
        <v>1.7558748556724897</v>
      </c>
      <c r="B2695" s="74">
        <v>36415</v>
      </c>
      <c r="C2695" s="35">
        <v>0</v>
      </c>
      <c r="D2695" s="35">
        <f t="shared" ca="1" si="673"/>
        <v>12</v>
      </c>
      <c r="E2695" s="35">
        <f t="shared" ca="1" si="674"/>
        <v>3.0154482670889968E-3</v>
      </c>
      <c r="F2695" s="35">
        <f ca="1">E2695*'Input Sheet'!$D$2/SUM(OFFSET($E$4,0,0,'Input Sheet'!$D$2))</f>
        <v>1.4064030131826808</v>
      </c>
      <c r="G2695" s="35" t="str">
        <f t="shared" si="675"/>
        <v/>
      </c>
      <c r="H2695" s="35" t="str">
        <f t="shared" si="676"/>
        <v/>
      </c>
      <c r="J2695" s="19">
        <v>2692</v>
      </c>
      <c r="K2695" s="30" t="str">
        <f t="shared" si="677"/>
        <v/>
      </c>
      <c r="L2695" s="77" t="str">
        <f t="shared" si="678"/>
        <v/>
      </c>
      <c r="M2695" s="27" t="str">
        <f t="shared" si="684"/>
        <v/>
      </c>
      <c r="N2695" s="22" t="str">
        <f t="shared" si="679"/>
        <v/>
      </c>
      <c r="O2695" s="28" t="str">
        <f t="shared" ca="1" si="680"/>
        <v/>
      </c>
      <c r="P2695" s="28" t="str">
        <f t="shared" ca="1" si="681"/>
        <v/>
      </c>
      <c r="Q2695" s="20" t="str">
        <f ca="1">IF(O2695="","",SUM($P$4:$P2695))</f>
        <v/>
      </c>
      <c r="R2695" s="28" t="e">
        <f t="shared" si="672"/>
        <v>#N/A</v>
      </c>
      <c r="S2695" s="77">
        <f ca="1">SUM(L$4:L2695)</f>
        <v>2.0942968194393936</v>
      </c>
      <c r="T2695" s="80">
        <f t="shared" ca="1" si="682"/>
        <v>1</v>
      </c>
      <c r="U2695" s="80" t="e">
        <f t="shared" ca="1" si="683"/>
        <v>#N/A</v>
      </c>
      <c r="V2695" s="2"/>
      <c r="W2695" s="2"/>
      <c r="X2695" s="2"/>
      <c r="Y2695" s="2"/>
      <c r="AB2695" s="6"/>
      <c r="AC2695" s="6"/>
    </row>
    <row r="2696" spans="1:29">
      <c r="A2696" s="74">
        <v>2.0718820073061299</v>
      </c>
      <c r="B2696" s="74">
        <v>36416</v>
      </c>
      <c r="C2696" s="35">
        <v>4.9019607843137298E-3</v>
      </c>
      <c r="D2696" s="35">
        <f t="shared" ca="1" si="673"/>
        <v>19</v>
      </c>
      <c r="E2696" s="35">
        <f t="shared" ca="1" si="674"/>
        <v>1.0051494223629991E-3</v>
      </c>
      <c r="F2696" s="35">
        <f ca="1">E2696*'Input Sheet'!$D$2/SUM(OFFSET($E$4,0,0,'Input Sheet'!$D$2))</f>
        <v>0.46880100439422701</v>
      </c>
      <c r="G2696" s="35">
        <f t="shared" si="675"/>
        <v>2.0718820073061299</v>
      </c>
      <c r="H2696" s="35">
        <f t="shared" si="676"/>
        <v>6</v>
      </c>
      <c r="J2696" s="19">
        <v>2693</v>
      </c>
      <c r="K2696" s="30" t="str">
        <f t="shared" si="677"/>
        <v/>
      </c>
      <c r="L2696" s="77" t="str">
        <f t="shared" si="678"/>
        <v/>
      </c>
      <c r="M2696" s="27" t="str">
        <f t="shared" si="684"/>
        <v/>
      </c>
      <c r="N2696" s="22" t="str">
        <f t="shared" si="679"/>
        <v/>
      </c>
      <c r="O2696" s="28" t="str">
        <f t="shared" ca="1" si="680"/>
        <v/>
      </c>
      <c r="P2696" s="28" t="str">
        <f t="shared" ca="1" si="681"/>
        <v/>
      </c>
      <c r="Q2696" s="20" t="str">
        <f ca="1">IF(O2696="","",SUM($P$4:$P2696))</f>
        <v/>
      </c>
      <c r="R2696" s="28" t="e">
        <f t="shared" si="672"/>
        <v>#N/A</v>
      </c>
      <c r="S2696" s="77">
        <f ca="1">SUM(L$4:L2696)</f>
        <v>2.0942968194393936</v>
      </c>
      <c r="T2696" s="80">
        <f t="shared" ca="1" si="682"/>
        <v>1</v>
      </c>
      <c r="U2696" s="80" t="e">
        <f t="shared" ca="1" si="683"/>
        <v>#N/A</v>
      </c>
      <c r="V2696" s="2"/>
      <c r="W2696" s="2"/>
      <c r="X2696" s="2"/>
      <c r="Y2696" s="2"/>
      <c r="AB2696" s="6"/>
      <c r="AC2696" s="6"/>
    </row>
    <row r="2697" spans="1:29">
      <c r="A2697" s="74">
        <v>2.0128372247051698</v>
      </c>
      <c r="B2697" s="74">
        <v>36418</v>
      </c>
      <c r="C2697" s="35">
        <v>0</v>
      </c>
      <c r="D2697" s="35">
        <f t="shared" ca="1" si="673"/>
        <v>18</v>
      </c>
      <c r="E2697" s="35">
        <f t="shared" ca="1" si="674"/>
        <v>1.4283702317789985E-3</v>
      </c>
      <c r="F2697" s="35">
        <f ca="1">E2697*'Input Sheet'!$D$2/SUM(OFFSET($E$4,0,0,'Input Sheet'!$D$2))</f>
        <v>0.66619090098126998</v>
      </c>
      <c r="G2697" s="35" t="str">
        <f t="shared" si="675"/>
        <v/>
      </c>
      <c r="H2697" s="35" t="str">
        <f t="shared" si="676"/>
        <v/>
      </c>
      <c r="J2697" s="19">
        <v>2694</v>
      </c>
      <c r="K2697" s="30" t="str">
        <f t="shared" si="677"/>
        <v/>
      </c>
      <c r="L2697" s="77" t="str">
        <f t="shared" si="678"/>
        <v/>
      </c>
      <c r="M2697" s="27" t="str">
        <f t="shared" si="684"/>
        <v/>
      </c>
      <c r="N2697" s="22" t="str">
        <f t="shared" si="679"/>
        <v/>
      </c>
      <c r="O2697" s="28" t="str">
        <f t="shared" ca="1" si="680"/>
        <v/>
      </c>
      <c r="P2697" s="28" t="str">
        <f t="shared" ca="1" si="681"/>
        <v/>
      </c>
      <c r="Q2697" s="20" t="str">
        <f ca="1">IF(O2697="","",SUM($P$4:$P2697))</f>
        <v/>
      </c>
      <c r="R2697" s="28" t="e">
        <f t="shared" si="672"/>
        <v>#N/A</v>
      </c>
      <c r="S2697" s="77">
        <f ca="1">SUM(L$4:L2697)</f>
        <v>2.0942968194393936</v>
      </c>
      <c r="T2697" s="80">
        <f t="shared" ca="1" si="682"/>
        <v>1</v>
      </c>
      <c r="U2697" s="80" t="e">
        <f t="shared" ca="1" si="683"/>
        <v>#N/A</v>
      </c>
      <c r="V2697" s="2"/>
      <c r="W2697" s="2"/>
      <c r="X2697" s="2"/>
      <c r="Y2697" s="2"/>
      <c r="AB2697" s="6"/>
      <c r="AC2697" s="6"/>
    </row>
    <row r="2698" spans="1:29">
      <c r="A2698" s="74">
        <v>2.3820170425748701</v>
      </c>
      <c r="B2698" s="74">
        <v>36425</v>
      </c>
      <c r="C2698" s="35">
        <v>7.4418604651162804E-2</v>
      </c>
      <c r="D2698" s="35">
        <f t="shared" ca="1" si="673"/>
        <v>25</v>
      </c>
      <c r="E2698" s="35">
        <f t="shared" ca="1" si="674"/>
        <v>7.2564263111767296E-4</v>
      </c>
      <c r="F2698" s="35">
        <f ca="1">E2698*'Input Sheet'!$D$2/SUM(OFFSET($E$4,0,0,'Input Sheet'!$D$2))</f>
        <v>0.33843922777123336</v>
      </c>
      <c r="G2698" s="35">
        <f t="shared" si="675"/>
        <v>2.3820170425748701</v>
      </c>
      <c r="H2698" s="35">
        <f t="shared" si="676"/>
        <v>5</v>
      </c>
      <c r="J2698" s="19">
        <v>2695</v>
      </c>
      <c r="K2698" s="30" t="str">
        <f t="shared" si="677"/>
        <v/>
      </c>
      <c r="L2698" s="77" t="str">
        <f t="shared" si="678"/>
        <v/>
      </c>
      <c r="M2698" s="27" t="str">
        <f t="shared" si="684"/>
        <v/>
      </c>
      <c r="N2698" s="22" t="str">
        <f t="shared" si="679"/>
        <v/>
      </c>
      <c r="O2698" s="28" t="str">
        <f t="shared" ca="1" si="680"/>
        <v/>
      </c>
      <c r="P2698" s="28" t="str">
        <f t="shared" ca="1" si="681"/>
        <v/>
      </c>
      <c r="Q2698" s="20" t="str">
        <f ca="1">IF(O2698="","",SUM($P$4:$P2698))</f>
        <v/>
      </c>
      <c r="R2698" s="28" t="e">
        <f t="shared" si="672"/>
        <v>#N/A</v>
      </c>
      <c r="S2698" s="77">
        <f ca="1">SUM(L$4:L2698)</f>
        <v>2.0942968194393936</v>
      </c>
      <c r="T2698" s="80">
        <f t="shared" ca="1" si="682"/>
        <v>1</v>
      </c>
      <c r="U2698" s="80" t="e">
        <f t="shared" ca="1" si="683"/>
        <v>#N/A</v>
      </c>
      <c r="V2698" s="2"/>
      <c r="W2698" s="2"/>
      <c r="X2698" s="2"/>
      <c r="Y2698" s="2"/>
      <c r="AB2698" s="6"/>
      <c r="AC2698" s="6"/>
    </row>
    <row r="2699" spans="1:29">
      <c r="A2699" s="74">
        <v>2.17318626841227</v>
      </c>
      <c r="B2699" s="74">
        <v>36452</v>
      </c>
      <c r="C2699" s="35">
        <v>0</v>
      </c>
      <c r="D2699" s="35">
        <f t="shared" ca="1" si="673"/>
        <v>21</v>
      </c>
      <c r="E2699" s="35">
        <f t="shared" ca="1" si="674"/>
        <v>8.8113748064288871E-4</v>
      </c>
      <c r="F2699" s="35">
        <f ca="1">E2699*'Input Sheet'!$D$2/SUM(OFFSET($E$4,0,0,'Input Sheet'!$D$2))</f>
        <v>0.41096191943649768</v>
      </c>
      <c r="G2699" s="35" t="str">
        <f t="shared" si="675"/>
        <v/>
      </c>
      <c r="H2699" s="35" t="str">
        <f t="shared" si="676"/>
        <v/>
      </c>
      <c r="J2699" s="19">
        <v>2696</v>
      </c>
      <c r="K2699" s="30" t="str">
        <f t="shared" si="677"/>
        <v/>
      </c>
      <c r="L2699" s="77" t="str">
        <f t="shared" si="678"/>
        <v/>
      </c>
      <c r="M2699" s="27" t="str">
        <f t="shared" si="684"/>
        <v/>
      </c>
      <c r="N2699" s="22" t="str">
        <f t="shared" si="679"/>
        <v/>
      </c>
      <c r="O2699" s="28" t="str">
        <f t="shared" ca="1" si="680"/>
        <v/>
      </c>
      <c r="P2699" s="28" t="str">
        <f t="shared" ca="1" si="681"/>
        <v/>
      </c>
      <c r="Q2699" s="20" t="str">
        <f ca="1">IF(O2699="","",SUM($P$4:$P2699))</f>
        <v/>
      </c>
      <c r="R2699" s="28" t="e">
        <f t="shared" si="672"/>
        <v>#N/A</v>
      </c>
      <c r="S2699" s="77">
        <f ca="1">SUM(L$4:L2699)</f>
        <v>2.0942968194393936</v>
      </c>
      <c r="T2699" s="80">
        <f t="shared" ca="1" si="682"/>
        <v>1</v>
      </c>
      <c r="U2699" s="80" t="e">
        <f t="shared" ca="1" si="683"/>
        <v>#N/A</v>
      </c>
      <c r="V2699" s="2"/>
      <c r="W2699" s="2"/>
      <c r="X2699" s="2"/>
      <c r="Y2699" s="2"/>
      <c r="AB2699" s="6"/>
      <c r="AC2699" s="6"/>
    </row>
    <row r="2700" spans="1:29">
      <c r="A2700" s="74">
        <v>2.2380461031287999</v>
      </c>
      <c r="B2700" s="74">
        <v>36453</v>
      </c>
      <c r="C2700" s="35">
        <v>0</v>
      </c>
      <c r="D2700" s="35">
        <f t="shared" ca="1" si="673"/>
        <v>22</v>
      </c>
      <c r="E2700" s="35">
        <f t="shared" ca="1" si="674"/>
        <v>6.717582773218062E-4</v>
      </c>
      <c r="F2700" s="35">
        <f ca="1">E2700*'Input Sheet'!$D$2/SUM(OFFSET($E$4,0,0,'Input Sheet'!$D$2))</f>
        <v>0.31330760194663687</v>
      </c>
      <c r="G2700" s="35" t="str">
        <f t="shared" si="675"/>
        <v/>
      </c>
      <c r="H2700" s="35" t="str">
        <f t="shared" si="676"/>
        <v/>
      </c>
      <c r="J2700" s="19">
        <v>2697</v>
      </c>
      <c r="K2700" s="30" t="str">
        <f t="shared" si="677"/>
        <v/>
      </c>
      <c r="L2700" s="77" t="str">
        <f t="shared" si="678"/>
        <v/>
      </c>
      <c r="M2700" s="27" t="str">
        <f t="shared" si="684"/>
        <v/>
      </c>
      <c r="N2700" s="22" t="str">
        <f t="shared" si="679"/>
        <v/>
      </c>
      <c r="O2700" s="28" t="str">
        <f t="shared" ca="1" si="680"/>
        <v/>
      </c>
      <c r="P2700" s="28" t="str">
        <f t="shared" ca="1" si="681"/>
        <v/>
      </c>
      <c r="Q2700" s="20" t="str">
        <f ca="1">IF(O2700="","",SUM($P$4:$P2700))</f>
        <v/>
      </c>
      <c r="R2700" s="28" t="e">
        <f t="shared" si="672"/>
        <v>#N/A</v>
      </c>
      <c r="S2700" s="77">
        <f ca="1">SUM(L$4:L2700)</f>
        <v>2.0942968194393936</v>
      </c>
      <c r="T2700" s="80">
        <f t="shared" ca="1" si="682"/>
        <v>1</v>
      </c>
      <c r="U2700" s="80" t="e">
        <f t="shared" ca="1" si="683"/>
        <v>#N/A</v>
      </c>
      <c r="V2700" s="2"/>
      <c r="W2700" s="2"/>
      <c r="X2700" s="2"/>
      <c r="Y2700" s="2"/>
      <c r="AB2700" s="6"/>
      <c r="AC2700" s="6"/>
    </row>
    <row r="2701" spans="1:29">
      <c r="A2701" s="74">
        <v>1.8325089127062402</v>
      </c>
      <c r="B2701" s="74">
        <v>36454</v>
      </c>
      <c r="C2701" s="35">
        <v>9.3023255813953504E-3</v>
      </c>
      <c r="D2701" s="35">
        <f t="shared" ca="1" si="673"/>
        <v>14</v>
      </c>
      <c r="E2701" s="35">
        <f t="shared" ca="1" si="674"/>
        <v>2.7692892248776498E-3</v>
      </c>
      <c r="F2701" s="35">
        <f ca="1">E2701*'Input Sheet'!$D$2/SUM(OFFSET($E$4,0,0,'Input Sheet'!$D$2))</f>
        <v>1.2915946039432782</v>
      </c>
      <c r="G2701" s="35">
        <f t="shared" si="675"/>
        <v>1.8325089127062402</v>
      </c>
      <c r="H2701" s="35">
        <f t="shared" si="676"/>
        <v>3</v>
      </c>
      <c r="J2701" s="19">
        <v>2698</v>
      </c>
      <c r="K2701" s="30" t="str">
        <f t="shared" si="677"/>
        <v/>
      </c>
      <c r="L2701" s="77" t="str">
        <f t="shared" si="678"/>
        <v/>
      </c>
      <c r="M2701" s="27" t="str">
        <f t="shared" si="684"/>
        <v/>
      </c>
      <c r="N2701" s="22" t="str">
        <f t="shared" si="679"/>
        <v/>
      </c>
      <c r="O2701" s="28" t="str">
        <f t="shared" ca="1" si="680"/>
        <v/>
      </c>
      <c r="P2701" s="28" t="str">
        <f t="shared" ca="1" si="681"/>
        <v/>
      </c>
      <c r="Q2701" s="20" t="str">
        <f ca="1">IF(O2701="","",SUM($P$4:$P2701))</f>
        <v/>
      </c>
      <c r="R2701" s="28" t="e">
        <f t="shared" si="672"/>
        <v>#N/A</v>
      </c>
      <c r="S2701" s="77">
        <f ca="1">SUM(L$4:L2701)</f>
        <v>2.0942968194393936</v>
      </c>
      <c r="T2701" s="80">
        <f t="shared" ca="1" si="682"/>
        <v>1</v>
      </c>
      <c r="U2701" s="80" t="e">
        <f t="shared" ca="1" si="683"/>
        <v>#N/A</v>
      </c>
      <c r="V2701" s="2"/>
      <c r="W2701" s="2"/>
      <c r="X2701" s="2"/>
      <c r="Y2701" s="2"/>
      <c r="AB2701" s="6"/>
      <c r="AC2701" s="6"/>
    </row>
    <row r="2702" spans="1:29">
      <c r="A2702" s="74">
        <v>2.5998830720736898</v>
      </c>
      <c r="B2702" s="74">
        <v>36457</v>
      </c>
      <c r="C2702" s="35">
        <v>0</v>
      </c>
      <c r="D2702" s="35">
        <f t="shared" ca="1" si="673"/>
        <v>30</v>
      </c>
      <c r="E2702" s="35">
        <f t="shared" ca="1" si="674"/>
        <v>1.2681791777477088E-3</v>
      </c>
      <c r="F2702" s="35">
        <f ca="1">E2702*'Input Sheet'!$D$2/SUM(OFFSET($E$4,0,0,'Input Sheet'!$D$2))</f>
        <v>0.59147790274037981</v>
      </c>
      <c r="G2702" s="35" t="str">
        <f t="shared" si="675"/>
        <v/>
      </c>
      <c r="H2702" s="35" t="str">
        <f t="shared" si="676"/>
        <v/>
      </c>
      <c r="J2702" s="19">
        <v>2699</v>
      </c>
      <c r="K2702" s="30" t="str">
        <f t="shared" si="677"/>
        <v/>
      </c>
      <c r="L2702" s="77" t="str">
        <f t="shared" si="678"/>
        <v/>
      </c>
      <c r="M2702" s="27" t="str">
        <f t="shared" si="684"/>
        <v/>
      </c>
      <c r="N2702" s="22" t="str">
        <f t="shared" si="679"/>
        <v/>
      </c>
      <c r="O2702" s="28" t="str">
        <f t="shared" ca="1" si="680"/>
        <v/>
      </c>
      <c r="P2702" s="28" t="str">
        <f t="shared" ca="1" si="681"/>
        <v/>
      </c>
      <c r="Q2702" s="20" t="str">
        <f ca="1">IF(O2702="","",SUM($P$4:$P2702))</f>
        <v/>
      </c>
      <c r="R2702" s="28" t="e">
        <f t="shared" si="672"/>
        <v>#N/A</v>
      </c>
      <c r="S2702" s="77">
        <f ca="1">SUM(L$4:L2702)</f>
        <v>2.0942968194393936</v>
      </c>
      <c r="T2702" s="80">
        <f t="shared" ca="1" si="682"/>
        <v>1</v>
      </c>
      <c r="U2702" s="80" t="e">
        <f t="shared" ca="1" si="683"/>
        <v>#N/A</v>
      </c>
      <c r="V2702" s="2"/>
      <c r="W2702" s="2"/>
      <c r="X2702" s="2"/>
      <c r="Y2702" s="2"/>
      <c r="AB2702" s="6"/>
      <c r="AC2702" s="6"/>
    </row>
    <row r="2703" spans="1:29">
      <c r="A2703" s="74">
        <v>1.8573324964312703</v>
      </c>
      <c r="B2703" s="74">
        <v>36460</v>
      </c>
      <c r="C2703" s="35">
        <v>1.44230769230769E-2</v>
      </c>
      <c r="D2703" s="35">
        <f t="shared" ca="1" si="673"/>
        <v>14</v>
      </c>
      <c r="E2703" s="35">
        <f t="shared" ca="1" si="674"/>
        <v>2.7692892248776498E-3</v>
      </c>
      <c r="F2703" s="35">
        <f ca="1">E2703*'Input Sheet'!$D$2/SUM(OFFSET($E$4,0,0,'Input Sheet'!$D$2))</f>
        <v>1.2915946039432782</v>
      </c>
      <c r="G2703" s="35">
        <f t="shared" si="675"/>
        <v>1.8573324964312703</v>
      </c>
      <c r="H2703" s="35">
        <f t="shared" si="676"/>
        <v>3</v>
      </c>
      <c r="J2703" s="19">
        <v>2700</v>
      </c>
      <c r="K2703" s="30" t="str">
        <f t="shared" si="677"/>
        <v/>
      </c>
      <c r="L2703" s="77" t="str">
        <f t="shared" si="678"/>
        <v/>
      </c>
      <c r="M2703" s="27" t="str">
        <f t="shared" si="684"/>
        <v/>
      </c>
      <c r="N2703" s="22" t="str">
        <f t="shared" si="679"/>
        <v/>
      </c>
      <c r="O2703" s="28" t="str">
        <f t="shared" ca="1" si="680"/>
        <v/>
      </c>
      <c r="P2703" s="28" t="str">
        <f t="shared" ca="1" si="681"/>
        <v/>
      </c>
      <c r="Q2703" s="20" t="str">
        <f ca="1">IF(O2703="","",SUM($P$4:$P2703))</f>
        <v/>
      </c>
      <c r="R2703" s="28" t="e">
        <f t="shared" si="672"/>
        <v>#N/A</v>
      </c>
      <c r="S2703" s="77">
        <f ca="1">SUM(L$4:L2703)</f>
        <v>2.0942968194393936</v>
      </c>
      <c r="T2703" s="80">
        <f t="shared" ca="1" si="682"/>
        <v>1</v>
      </c>
      <c r="U2703" s="80" t="e">
        <f t="shared" ca="1" si="683"/>
        <v>#N/A</v>
      </c>
      <c r="V2703" s="2"/>
      <c r="W2703" s="2"/>
      <c r="X2703" s="2"/>
      <c r="Y2703" s="2"/>
      <c r="AB2703" s="6"/>
      <c r="AC2703" s="6"/>
    </row>
    <row r="2704" spans="1:29">
      <c r="A2704" s="74">
        <v>2.2380461031287999</v>
      </c>
      <c r="B2704" s="74">
        <v>39490</v>
      </c>
      <c r="C2704" s="35">
        <v>0</v>
      </c>
      <c r="D2704" s="35">
        <f t="shared" ca="1" si="673"/>
        <v>22</v>
      </c>
      <c r="E2704" s="35">
        <f t="shared" ca="1" si="674"/>
        <v>6.717582773218062E-4</v>
      </c>
      <c r="F2704" s="35">
        <f ca="1">E2704*'Input Sheet'!$D$2/SUM(OFFSET($E$4,0,0,'Input Sheet'!$D$2))</f>
        <v>0.31330760194663687</v>
      </c>
      <c r="G2704" s="35" t="str">
        <f t="shared" si="675"/>
        <v/>
      </c>
      <c r="H2704" s="35" t="str">
        <f t="shared" si="676"/>
        <v/>
      </c>
      <c r="J2704" s="19">
        <v>2701</v>
      </c>
      <c r="K2704" s="30" t="str">
        <f t="shared" si="677"/>
        <v/>
      </c>
      <c r="L2704" s="77" t="str">
        <f t="shared" si="678"/>
        <v/>
      </c>
      <c r="M2704" s="27" t="str">
        <f t="shared" si="684"/>
        <v/>
      </c>
      <c r="N2704" s="22" t="str">
        <f t="shared" si="679"/>
        <v/>
      </c>
      <c r="O2704" s="28" t="str">
        <f t="shared" ca="1" si="680"/>
        <v/>
      </c>
      <c r="P2704" s="28" t="str">
        <f t="shared" ca="1" si="681"/>
        <v/>
      </c>
      <c r="Q2704" s="20" t="str">
        <f ca="1">IF(O2704="","",SUM($P$4:$P2704))</f>
        <v/>
      </c>
      <c r="R2704" s="28" t="e">
        <f t="shared" si="672"/>
        <v>#N/A</v>
      </c>
      <c r="S2704" s="77">
        <f ca="1">SUM(L$4:L2704)</f>
        <v>2.0942968194393936</v>
      </c>
      <c r="T2704" s="80">
        <f t="shared" ca="1" si="682"/>
        <v>1</v>
      </c>
      <c r="U2704" s="80" t="e">
        <f t="shared" ca="1" si="683"/>
        <v>#N/A</v>
      </c>
      <c r="V2704" s="2"/>
      <c r="W2704" s="2"/>
      <c r="X2704" s="2"/>
      <c r="Y2704" s="2"/>
      <c r="AB2704" s="6"/>
      <c r="AC2704" s="6"/>
    </row>
    <row r="2705" spans="1:29">
      <c r="A2705" s="74">
        <v>2.2810333672477299</v>
      </c>
      <c r="B2705" s="74">
        <v>39491</v>
      </c>
      <c r="C2705" s="35">
        <v>0</v>
      </c>
      <c r="D2705" s="35">
        <f t="shared" ca="1" si="673"/>
        <v>23</v>
      </c>
      <c r="E2705" s="35">
        <f t="shared" ca="1" si="674"/>
        <v>6.587144272767226E-4</v>
      </c>
      <c r="F2705" s="35">
        <f ca="1">E2705*'Input Sheet'!$D$2/SUM(OFFSET($E$4,0,0,'Input Sheet'!$D$2))</f>
        <v>0.30722395919039147</v>
      </c>
      <c r="G2705" s="35" t="str">
        <f t="shared" si="675"/>
        <v/>
      </c>
      <c r="H2705" s="35" t="str">
        <f t="shared" si="676"/>
        <v/>
      </c>
      <c r="J2705" s="19">
        <v>2702</v>
      </c>
      <c r="K2705" s="30" t="str">
        <f t="shared" si="677"/>
        <v/>
      </c>
      <c r="L2705" s="77" t="str">
        <f t="shared" si="678"/>
        <v/>
      </c>
      <c r="M2705" s="27" t="str">
        <f t="shared" si="684"/>
        <v/>
      </c>
      <c r="N2705" s="22" t="str">
        <f t="shared" si="679"/>
        <v/>
      </c>
      <c r="O2705" s="28" t="str">
        <f t="shared" ca="1" si="680"/>
        <v/>
      </c>
      <c r="P2705" s="28" t="str">
        <f t="shared" ca="1" si="681"/>
        <v/>
      </c>
      <c r="Q2705" s="20" t="str">
        <f ca="1">IF(O2705="","",SUM($P$4:$P2705))</f>
        <v/>
      </c>
      <c r="R2705" s="28" t="e">
        <f t="shared" si="672"/>
        <v>#N/A</v>
      </c>
      <c r="S2705" s="77">
        <f ca="1">SUM(L$4:L2705)</f>
        <v>2.0942968194393936</v>
      </c>
      <c r="T2705" s="80">
        <f t="shared" ca="1" si="682"/>
        <v>1</v>
      </c>
      <c r="U2705" s="80" t="e">
        <f t="shared" ca="1" si="683"/>
        <v>#N/A</v>
      </c>
      <c r="V2705" s="2"/>
      <c r="W2705" s="2"/>
      <c r="X2705" s="2"/>
      <c r="Y2705" s="2"/>
      <c r="AB2705" s="6"/>
      <c r="AC2705" s="6"/>
    </row>
    <row r="2706" spans="1:29">
      <c r="A2706" s="74">
        <v>1.7160033436347999</v>
      </c>
      <c r="B2706" s="74">
        <v>39523</v>
      </c>
      <c r="C2706" s="35">
        <v>0</v>
      </c>
      <c r="D2706" s="35">
        <f t="shared" ca="1" si="673"/>
        <v>12</v>
      </c>
      <c r="E2706" s="35">
        <f t="shared" ca="1" si="674"/>
        <v>3.0154482670889968E-3</v>
      </c>
      <c r="F2706" s="35">
        <f ca="1">E2706*'Input Sheet'!$D$2/SUM(OFFSET($E$4,0,0,'Input Sheet'!$D$2))</f>
        <v>1.4064030131826808</v>
      </c>
      <c r="G2706" s="35" t="str">
        <f t="shared" si="675"/>
        <v/>
      </c>
      <c r="H2706" s="35" t="str">
        <f t="shared" si="676"/>
        <v/>
      </c>
      <c r="J2706" s="19">
        <v>2703</v>
      </c>
      <c r="K2706" s="30" t="str">
        <f t="shared" si="677"/>
        <v/>
      </c>
      <c r="L2706" s="77" t="str">
        <f t="shared" si="678"/>
        <v/>
      </c>
      <c r="M2706" s="27" t="str">
        <f t="shared" si="684"/>
        <v/>
      </c>
      <c r="N2706" s="22" t="str">
        <f t="shared" si="679"/>
        <v/>
      </c>
      <c r="O2706" s="28" t="str">
        <f t="shared" ca="1" si="680"/>
        <v/>
      </c>
      <c r="P2706" s="28" t="str">
        <f t="shared" ca="1" si="681"/>
        <v/>
      </c>
      <c r="Q2706" s="20" t="str">
        <f ca="1">IF(O2706="","",SUM($P$4:$P2706))</f>
        <v/>
      </c>
      <c r="R2706" s="28" t="e">
        <f t="shared" si="672"/>
        <v>#N/A</v>
      </c>
      <c r="S2706" s="77">
        <f ca="1">SUM(L$4:L2706)</f>
        <v>2.0942968194393936</v>
      </c>
      <c r="T2706" s="80">
        <f t="shared" ca="1" si="682"/>
        <v>1</v>
      </c>
      <c r="U2706" s="80" t="e">
        <f t="shared" ca="1" si="683"/>
        <v>#N/A</v>
      </c>
      <c r="V2706" s="2"/>
      <c r="W2706" s="2"/>
      <c r="X2706" s="2"/>
      <c r="Y2706" s="2"/>
      <c r="AB2706" s="6"/>
      <c r="AC2706" s="6"/>
    </row>
    <row r="2707" spans="1:29">
      <c r="A2707" s="74">
        <v>1.8633228601204599</v>
      </c>
      <c r="B2707" s="74">
        <v>39737</v>
      </c>
      <c r="C2707" s="35">
        <v>0</v>
      </c>
      <c r="D2707" s="35">
        <f t="shared" ca="1" si="673"/>
        <v>15</v>
      </c>
      <c r="E2707" s="35">
        <f t="shared" ca="1" si="674"/>
        <v>2.1202370627969509E-3</v>
      </c>
      <c r="F2707" s="35">
        <f ca="1">E2707*'Input Sheet'!$D$2/SUM(OFFSET($E$4,0,0,'Input Sheet'!$D$2))</f>
        <v>0.98887711864407257</v>
      </c>
      <c r="G2707" s="35" t="str">
        <f t="shared" si="675"/>
        <v/>
      </c>
      <c r="H2707" s="35" t="str">
        <f t="shared" si="676"/>
        <v/>
      </c>
      <c r="J2707" s="19">
        <v>2704</v>
      </c>
      <c r="K2707" s="30" t="str">
        <f t="shared" si="677"/>
        <v/>
      </c>
      <c r="L2707" s="77" t="str">
        <f t="shared" si="678"/>
        <v/>
      </c>
      <c r="M2707" s="27" t="str">
        <f t="shared" si="684"/>
        <v/>
      </c>
      <c r="N2707" s="22" t="str">
        <f t="shared" si="679"/>
        <v/>
      </c>
      <c r="O2707" s="28" t="str">
        <f t="shared" ca="1" si="680"/>
        <v/>
      </c>
      <c r="P2707" s="28" t="str">
        <f t="shared" ca="1" si="681"/>
        <v/>
      </c>
      <c r="Q2707" s="20" t="str">
        <f ca="1">IF(O2707="","",SUM($P$4:$P2707))</f>
        <v/>
      </c>
      <c r="R2707" s="28" t="e">
        <f t="shared" si="672"/>
        <v>#N/A</v>
      </c>
      <c r="S2707" s="77">
        <f ca="1">SUM(L$4:L2707)</f>
        <v>2.0942968194393936</v>
      </c>
      <c r="T2707" s="80">
        <f t="shared" ca="1" si="682"/>
        <v>1</v>
      </c>
      <c r="U2707" s="80" t="e">
        <f t="shared" ca="1" si="683"/>
        <v>#N/A</v>
      </c>
      <c r="V2707" s="2"/>
      <c r="W2707" s="2"/>
      <c r="X2707" s="2"/>
      <c r="Y2707" s="2"/>
      <c r="AB2707" s="6"/>
      <c r="AC2707" s="6"/>
    </row>
    <row r="2708" spans="1:29">
      <c r="A2708" s="74">
        <v>2.76117581315573</v>
      </c>
      <c r="B2708" s="74">
        <v>39739</v>
      </c>
      <c r="C2708" s="35">
        <v>0</v>
      </c>
      <c r="D2708" s="35">
        <f t="shared" ca="1" si="673"/>
        <v>33</v>
      </c>
      <c r="E2708" s="35">
        <f t="shared" ca="1" si="674"/>
        <v>1.1903085264824986E-3</v>
      </c>
      <c r="F2708" s="35">
        <f ca="1">E2708*'Input Sheet'!$D$2/SUM(OFFSET($E$4,0,0,'Input Sheet'!$D$2))</f>
        <v>0.55515908415105819</v>
      </c>
      <c r="G2708" s="35" t="str">
        <f t="shared" si="675"/>
        <v/>
      </c>
      <c r="H2708" s="35" t="str">
        <f t="shared" si="676"/>
        <v/>
      </c>
      <c r="J2708" s="19">
        <v>2705</v>
      </c>
      <c r="K2708" s="30" t="str">
        <f t="shared" si="677"/>
        <v/>
      </c>
      <c r="L2708" s="77" t="str">
        <f t="shared" si="678"/>
        <v/>
      </c>
      <c r="M2708" s="27" t="str">
        <f t="shared" si="684"/>
        <v/>
      </c>
      <c r="N2708" s="22" t="str">
        <f t="shared" si="679"/>
        <v/>
      </c>
      <c r="O2708" s="28" t="str">
        <f t="shared" ca="1" si="680"/>
        <v/>
      </c>
      <c r="P2708" s="28" t="str">
        <f t="shared" ca="1" si="681"/>
        <v/>
      </c>
      <c r="Q2708" s="20" t="str">
        <f ca="1">IF(O2708="","",SUM($P$4:$P2708))</f>
        <v/>
      </c>
      <c r="R2708" s="28" t="e">
        <f t="shared" si="672"/>
        <v>#N/A</v>
      </c>
      <c r="S2708" s="77">
        <f ca="1">SUM(L$4:L2708)</f>
        <v>2.0942968194393936</v>
      </c>
      <c r="T2708" s="80">
        <f t="shared" ca="1" si="682"/>
        <v>1</v>
      </c>
      <c r="U2708" s="80" t="e">
        <f t="shared" ca="1" si="683"/>
        <v>#N/A</v>
      </c>
      <c r="V2708" s="2"/>
      <c r="W2708" s="2"/>
      <c r="X2708" s="2"/>
      <c r="Y2708" s="2"/>
      <c r="AB2708" s="6"/>
      <c r="AC2708" s="6"/>
    </row>
    <row r="2709" spans="1:29">
      <c r="A2709" s="74">
        <v>2.4885507165004399</v>
      </c>
      <c r="B2709" s="74">
        <v>39740</v>
      </c>
      <c r="C2709" s="35">
        <v>0</v>
      </c>
      <c r="D2709" s="35">
        <f t="shared" ca="1" si="673"/>
        <v>28</v>
      </c>
      <c r="E2709" s="35">
        <f t="shared" ca="1" si="674"/>
        <v>1.1799580175565639E-3</v>
      </c>
      <c r="F2709" s="35">
        <f ca="1">E2709*'Input Sheet'!$D$2/SUM(OFFSET($E$4,0,0,'Input Sheet'!$D$2))</f>
        <v>0.55033161385409246</v>
      </c>
      <c r="G2709" s="35" t="str">
        <f t="shared" si="675"/>
        <v/>
      </c>
      <c r="H2709" s="35" t="str">
        <f t="shared" si="676"/>
        <v/>
      </c>
      <c r="J2709" s="19">
        <v>2706</v>
      </c>
      <c r="K2709" s="30" t="str">
        <f t="shared" si="677"/>
        <v/>
      </c>
      <c r="L2709" s="77" t="str">
        <f t="shared" si="678"/>
        <v/>
      </c>
      <c r="M2709" s="27" t="str">
        <f t="shared" si="684"/>
        <v/>
      </c>
      <c r="N2709" s="22" t="str">
        <f t="shared" si="679"/>
        <v/>
      </c>
      <c r="O2709" s="28" t="str">
        <f t="shared" ca="1" si="680"/>
        <v/>
      </c>
      <c r="P2709" s="28" t="str">
        <f t="shared" ca="1" si="681"/>
        <v/>
      </c>
      <c r="Q2709" s="20" t="str">
        <f ca="1">IF(O2709="","",SUM($P$4:$P2709))</f>
        <v/>
      </c>
      <c r="R2709" s="28" t="e">
        <f t="shared" si="672"/>
        <v>#N/A</v>
      </c>
      <c r="S2709" s="77">
        <f ca="1">SUM(L$4:L2709)</f>
        <v>2.0942968194393936</v>
      </c>
      <c r="T2709" s="80">
        <f t="shared" ca="1" si="682"/>
        <v>1</v>
      </c>
      <c r="U2709" s="80" t="e">
        <f t="shared" ca="1" si="683"/>
        <v>#N/A</v>
      </c>
      <c r="V2709" s="2"/>
      <c r="W2709" s="2"/>
      <c r="X2709" s="2"/>
      <c r="Y2709" s="2"/>
      <c r="AB2709" s="6"/>
      <c r="AC2709" s="6"/>
    </row>
    <row r="2710" spans="1:29">
      <c r="A2710" s="74">
        <v>1.86923171973098</v>
      </c>
      <c r="B2710" s="74">
        <v>39741</v>
      </c>
      <c r="C2710" s="35">
        <v>0</v>
      </c>
      <c r="D2710" s="35">
        <f t="shared" ca="1" si="673"/>
        <v>15</v>
      </c>
      <c r="E2710" s="35">
        <f t="shared" ca="1" si="674"/>
        <v>2.1202370627969509E-3</v>
      </c>
      <c r="F2710" s="35">
        <f ca="1">E2710*'Input Sheet'!$D$2/SUM(OFFSET($E$4,0,0,'Input Sheet'!$D$2))</f>
        <v>0.98887711864407257</v>
      </c>
      <c r="G2710" s="35" t="str">
        <f t="shared" si="675"/>
        <v/>
      </c>
      <c r="H2710" s="35" t="str">
        <f t="shared" si="676"/>
        <v/>
      </c>
      <c r="J2710" s="19">
        <v>2707</v>
      </c>
      <c r="K2710" s="30" t="str">
        <f t="shared" si="677"/>
        <v/>
      </c>
      <c r="L2710" s="77" t="str">
        <f t="shared" si="678"/>
        <v/>
      </c>
      <c r="M2710" s="27" t="str">
        <f t="shared" si="684"/>
        <v/>
      </c>
      <c r="N2710" s="22" t="str">
        <f t="shared" si="679"/>
        <v/>
      </c>
      <c r="O2710" s="28" t="str">
        <f t="shared" ca="1" si="680"/>
        <v/>
      </c>
      <c r="P2710" s="28" t="str">
        <f t="shared" ca="1" si="681"/>
        <v/>
      </c>
      <c r="Q2710" s="20" t="str">
        <f ca="1">IF(O2710="","",SUM($P$4:$P2710))</f>
        <v/>
      </c>
      <c r="R2710" s="28" t="e">
        <f t="shared" si="672"/>
        <v>#N/A</v>
      </c>
      <c r="S2710" s="77">
        <f ca="1">SUM(L$4:L2710)</f>
        <v>2.0942968194393936</v>
      </c>
      <c r="T2710" s="80">
        <f t="shared" ca="1" si="682"/>
        <v>1</v>
      </c>
      <c r="U2710" s="80" t="e">
        <f t="shared" ca="1" si="683"/>
        <v>#N/A</v>
      </c>
      <c r="V2710" s="2"/>
      <c r="W2710" s="2"/>
      <c r="X2710" s="2"/>
      <c r="Y2710" s="2"/>
      <c r="AB2710" s="6"/>
      <c r="AC2710" s="6"/>
    </row>
    <row r="2711" spans="1:29">
      <c r="A2711" s="74">
        <v>2.25527250510331</v>
      </c>
      <c r="B2711" s="74">
        <v>39748</v>
      </c>
      <c r="C2711" s="35">
        <v>3.9408866995073899E-2</v>
      </c>
      <c r="D2711" s="35">
        <f t="shared" ca="1" si="673"/>
        <v>23</v>
      </c>
      <c r="E2711" s="35">
        <f t="shared" ca="1" si="674"/>
        <v>6.587144272767226E-4</v>
      </c>
      <c r="F2711" s="35">
        <f ca="1">E2711*'Input Sheet'!$D$2/SUM(OFFSET($E$4,0,0,'Input Sheet'!$D$2))</f>
        <v>0.30722395919039147</v>
      </c>
      <c r="G2711" s="35">
        <f t="shared" si="675"/>
        <v>2.25527250510331</v>
      </c>
      <c r="H2711" s="35">
        <f t="shared" si="676"/>
        <v>9</v>
      </c>
      <c r="J2711" s="19">
        <v>2708</v>
      </c>
      <c r="K2711" s="30" t="str">
        <f t="shared" si="677"/>
        <v/>
      </c>
      <c r="L2711" s="77" t="str">
        <f t="shared" si="678"/>
        <v/>
      </c>
      <c r="M2711" s="27" t="str">
        <f t="shared" si="684"/>
        <v/>
      </c>
      <c r="N2711" s="22" t="str">
        <f t="shared" si="679"/>
        <v/>
      </c>
      <c r="O2711" s="28" t="str">
        <f t="shared" ca="1" si="680"/>
        <v/>
      </c>
      <c r="P2711" s="28" t="str">
        <f t="shared" ca="1" si="681"/>
        <v/>
      </c>
      <c r="Q2711" s="20" t="str">
        <f ca="1">IF(O2711="","",SUM($P$4:$P2711))</f>
        <v/>
      </c>
      <c r="R2711" s="28" t="e">
        <f t="shared" si="672"/>
        <v>#N/A</v>
      </c>
      <c r="S2711" s="77">
        <f ca="1">SUM(L$4:L2711)</f>
        <v>2.0942968194393936</v>
      </c>
      <c r="T2711" s="80">
        <f t="shared" ca="1" si="682"/>
        <v>1</v>
      </c>
      <c r="U2711" s="80" t="e">
        <f t="shared" ca="1" si="683"/>
        <v>#N/A</v>
      </c>
      <c r="V2711" s="2"/>
      <c r="W2711" s="2"/>
      <c r="X2711" s="2"/>
      <c r="Y2711" s="2"/>
      <c r="AB2711" s="6"/>
      <c r="AC2711" s="6"/>
    </row>
    <row r="2712" spans="1:29">
      <c r="A2712" s="74">
        <v>2.6344772701607302</v>
      </c>
      <c r="B2712" s="74">
        <v>39754</v>
      </c>
      <c r="C2712" s="35">
        <v>0</v>
      </c>
      <c r="D2712" s="35">
        <f t="shared" ca="1" si="673"/>
        <v>31</v>
      </c>
      <c r="E2712" s="35">
        <f t="shared" ca="1" si="674"/>
        <v>1.2923349716095702E-3</v>
      </c>
      <c r="F2712" s="35">
        <f ca="1">E2712*'Input Sheet'!$D$2/SUM(OFFSET($E$4,0,0,'Input Sheet'!$D$2))</f>
        <v>0.60274414850686331</v>
      </c>
      <c r="G2712" s="35" t="str">
        <f t="shared" si="675"/>
        <v/>
      </c>
      <c r="H2712" s="35" t="str">
        <f t="shared" si="676"/>
        <v/>
      </c>
      <c r="J2712" s="19">
        <v>2709</v>
      </c>
      <c r="K2712" s="30" t="str">
        <f t="shared" si="677"/>
        <v/>
      </c>
      <c r="L2712" s="77" t="str">
        <f t="shared" si="678"/>
        <v/>
      </c>
      <c r="M2712" s="27" t="str">
        <f t="shared" si="684"/>
        <v/>
      </c>
      <c r="N2712" s="22" t="str">
        <f t="shared" si="679"/>
        <v/>
      </c>
      <c r="O2712" s="28" t="str">
        <f t="shared" ca="1" si="680"/>
        <v/>
      </c>
      <c r="P2712" s="28" t="str">
        <f t="shared" ca="1" si="681"/>
        <v/>
      </c>
      <c r="Q2712" s="20" t="str">
        <f ca="1">IF(O2712="","",SUM($P$4:$P2712))</f>
        <v/>
      </c>
      <c r="R2712" s="28" t="e">
        <f t="shared" ref="R2712:R2775" si="685">IF(N2712="",NA(),10^N2712)</f>
        <v>#N/A</v>
      </c>
      <c r="S2712" s="77">
        <f ca="1">SUM(L$4:L2712)</f>
        <v>2.0942968194393936</v>
      </c>
      <c r="T2712" s="80">
        <f t="shared" ca="1" si="682"/>
        <v>1</v>
      </c>
      <c r="U2712" s="80" t="e">
        <f t="shared" ca="1" si="683"/>
        <v>#N/A</v>
      </c>
      <c r="V2712" s="2"/>
      <c r="W2712" s="2"/>
      <c r="X2712" s="2"/>
      <c r="Y2712" s="2"/>
      <c r="AB2712" s="6"/>
      <c r="AC2712" s="6"/>
    </row>
    <row r="2713" spans="1:29">
      <c r="A2713" s="74">
        <v>1.7558748556724897</v>
      </c>
      <c r="B2713" s="74">
        <v>39792</v>
      </c>
      <c r="C2713" s="35">
        <v>1.8957345971564E-2</v>
      </c>
      <c r="D2713" s="35">
        <f t="shared" ca="1" si="673"/>
        <v>12</v>
      </c>
      <c r="E2713" s="35">
        <f t="shared" ca="1" si="674"/>
        <v>3.0154482670889968E-3</v>
      </c>
      <c r="F2713" s="35">
        <f ca="1">E2713*'Input Sheet'!$D$2/SUM(OFFSET($E$4,0,0,'Input Sheet'!$D$2))</f>
        <v>1.4064030131826808</v>
      </c>
      <c r="G2713" s="35">
        <f t="shared" si="675"/>
        <v>1.7558748556724897</v>
      </c>
      <c r="H2713" s="35">
        <f t="shared" si="676"/>
        <v>3</v>
      </c>
      <c r="J2713" s="19">
        <v>2710</v>
      </c>
      <c r="K2713" s="30" t="str">
        <f t="shared" si="677"/>
        <v/>
      </c>
      <c r="L2713" s="77" t="str">
        <f t="shared" si="678"/>
        <v/>
      </c>
      <c r="M2713" s="27" t="str">
        <f t="shared" si="684"/>
        <v/>
      </c>
      <c r="N2713" s="22" t="str">
        <f t="shared" si="679"/>
        <v/>
      </c>
      <c r="O2713" s="28" t="str">
        <f t="shared" ca="1" si="680"/>
        <v/>
      </c>
      <c r="P2713" s="28" t="str">
        <f t="shared" ca="1" si="681"/>
        <v/>
      </c>
      <c r="Q2713" s="20" t="str">
        <f ca="1">IF(O2713="","",SUM($P$4:$P2713))</f>
        <v/>
      </c>
      <c r="R2713" s="28" t="e">
        <f t="shared" si="685"/>
        <v>#N/A</v>
      </c>
      <c r="S2713" s="77">
        <f ca="1">SUM(L$4:L2713)</f>
        <v>2.0942968194393936</v>
      </c>
      <c r="T2713" s="80">
        <f t="shared" ca="1" si="682"/>
        <v>1</v>
      </c>
      <c r="U2713" s="80" t="e">
        <f t="shared" ca="1" si="683"/>
        <v>#N/A</v>
      </c>
      <c r="V2713" s="2"/>
      <c r="W2713" s="2"/>
      <c r="X2713" s="2"/>
      <c r="Y2713" s="2"/>
      <c r="AB2713" s="6"/>
      <c r="AC2713" s="6"/>
    </row>
    <row r="2714" spans="1:29">
      <c r="A2714" s="74">
        <v>1.7323937598229699</v>
      </c>
      <c r="B2714" s="74">
        <v>39795</v>
      </c>
      <c r="C2714" s="35">
        <v>3.3816425120772903E-2</v>
      </c>
      <c r="D2714" s="35">
        <f t="shared" ca="1" si="673"/>
        <v>12</v>
      </c>
      <c r="E2714" s="35">
        <f t="shared" ca="1" si="674"/>
        <v>3.0154482670889968E-3</v>
      </c>
      <c r="F2714" s="35">
        <f ca="1">E2714*'Input Sheet'!$D$2/SUM(OFFSET($E$4,0,0,'Input Sheet'!$D$2))</f>
        <v>1.4064030131826808</v>
      </c>
      <c r="G2714" s="35">
        <f t="shared" si="675"/>
        <v>1.7323937598229699</v>
      </c>
      <c r="H2714" s="35">
        <f t="shared" si="676"/>
        <v>2</v>
      </c>
      <c r="J2714" s="19">
        <v>2711</v>
      </c>
      <c r="K2714" s="30" t="str">
        <f t="shared" si="677"/>
        <v/>
      </c>
      <c r="L2714" s="77" t="str">
        <f t="shared" si="678"/>
        <v/>
      </c>
      <c r="M2714" s="27" t="str">
        <f t="shared" si="684"/>
        <v/>
      </c>
      <c r="N2714" s="22" t="str">
        <f t="shared" si="679"/>
        <v/>
      </c>
      <c r="O2714" s="28" t="str">
        <f t="shared" ca="1" si="680"/>
        <v/>
      </c>
      <c r="P2714" s="28" t="str">
        <f t="shared" ca="1" si="681"/>
        <v/>
      </c>
      <c r="Q2714" s="20" t="str">
        <f ca="1">IF(O2714="","",SUM($P$4:$P2714))</f>
        <v/>
      </c>
      <c r="R2714" s="28" t="e">
        <f t="shared" si="685"/>
        <v>#N/A</v>
      </c>
      <c r="S2714" s="77">
        <f ca="1">SUM(L$4:L2714)</f>
        <v>2.0942968194393936</v>
      </c>
      <c r="T2714" s="80">
        <f t="shared" ca="1" si="682"/>
        <v>1</v>
      </c>
      <c r="U2714" s="80" t="e">
        <f t="shared" ca="1" si="683"/>
        <v>#N/A</v>
      </c>
      <c r="V2714" s="2"/>
      <c r="W2714" s="2"/>
      <c r="X2714" s="2"/>
      <c r="Y2714" s="2"/>
      <c r="AB2714" s="6"/>
      <c r="AC2714" s="6"/>
    </row>
    <row r="2715" spans="1:29">
      <c r="A2715" s="74">
        <v>1.9084850188786502</v>
      </c>
      <c r="B2715" s="74">
        <v>39798</v>
      </c>
      <c r="C2715" s="35">
        <v>5.6603773584905703E-2</v>
      </c>
      <c r="D2715" s="35">
        <f t="shared" ca="1" si="673"/>
        <v>16</v>
      </c>
      <c r="E2715" s="35">
        <f t="shared" ca="1" si="674"/>
        <v>1.9665966959276065E-3</v>
      </c>
      <c r="F2715" s="35">
        <f ca="1">E2715*'Input Sheet'!$D$2/SUM(OFFSET($E$4,0,0,'Input Sheet'!$D$2))</f>
        <v>0.91721935642348751</v>
      </c>
      <c r="G2715" s="35">
        <f t="shared" si="675"/>
        <v>1.9084850188786502</v>
      </c>
      <c r="H2715" s="35">
        <f t="shared" si="676"/>
        <v>5</v>
      </c>
      <c r="J2715" s="19">
        <v>2712</v>
      </c>
      <c r="K2715" s="30" t="str">
        <f t="shared" si="677"/>
        <v/>
      </c>
      <c r="L2715" s="77" t="str">
        <f t="shared" si="678"/>
        <v/>
      </c>
      <c r="M2715" s="27" t="str">
        <f t="shared" si="684"/>
        <v/>
      </c>
      <c r="N2715" s="22" t="str">
        <f t="shared" si="679"/>
        <v/>
      </c>
      <c r="O2715" s="28" t="str">
        <f t="shared" ca="1" si="680"/>
        <v/>
      </c>
      <c r="P2715" s="28" t="str">
        <f t="shared" ca="1" si="681"/>
        <v/>
      </c>
      <c r="Q2715" s="20" t="str">
        <f ca="1">IF(O2715="","",SUM($P$4:$P2715))</f>
        <v/>
      </c>
      <c r="R2715" s="28" t="e">
        <f t="shared" si="685"/>
        <v>#N/A</v>
      </c>
      <c r="S2715" s="77">
        <f ca="1">SUM(L$4:L2715)</f>
        <v>2.0942968194393936</v>
      </c>
      <c r="T2715" s="80">
        <f t="shared" ca="1" si="682"/>
        <v>1</v>
      </c>
      <c r="U2715" s="80" t="e">
        <f t="shared" ca="1" si="683"/>
        <v>#N/A</v>
      </c>
      <c r="V2715" s="2"/>
      <c r="W2715" s="2"/>
      <c r="X2715" s="2"/>
      <c r="Y2715" s="2"/>
      <c r="AB2715" s="6"/>
      <c r="AC2715" s="6"/>
    </row>
    <row r="2716" spans="1:29">
      <c r="A2716" s="74">
        <v>1.8750612633917001</v>
      </c>
      <c r="B2716" s="74">
        <v>39815</v>
      </c>
      <c r="C2716" s="35">
        <v>5.8139534883720903E-3</v>
      </c>
      <c r="D2716" s="35">
        <f t="shared" ca="1" si="673"/>
        <v>15</v>
      </c>
      <c r="E2716" s="35">
        <f t="shared" ca="1" si="674"/>
        <v>2.1202370627969509E-3</v>
      </c>
      <c r="F2716" s="35">
        <f ca="1">E2716*'Input Sheet'!$D$2/SUM(OFFSET($E$4,0,0,'Input Sheet'!$D$2))</f>
        <v>0.98887711864407257</v>
      </c>
      <c r="G2716" s="35">
        <f t="shared" si="675"/>
        <v>1.8750612633917001</v>
      </c>
      <c r="H2716" s="35">
        <f t="shared" si="676"/>
        <v>5</v>
      </c>
      <c r="J2716" s="19">
        <v>2713</v>
      </c>
      <c r="K2716" s="30" t="str">
        <f t="shared" si="677"/>
        <v/>
      </c>
      <c r="L2716" s="77" t="str">
        <f t="shared" si="678"/>
        <v/>
      </c>
      <c r="M2716" s="27" t="str">
        <f t="shared" si="684"/>
        <v/>
      </c>
      <c r="N2716" s="22" t="str">
        <f t="shared" si="679"/>
        <v/>
      </c>
      <c r="O2716" s="28" t="str">
        <f t="shared" ca="1" si="680"/>
        <v/>
      </c>
      <c r="P2716" s="28" t="str">
        <f t="shared" ca="1" si="681"/>
        <v/>
      </c>
      <c r="Q2716" s="20" t="str">
        <f ca="1">IF(O2716="","",SUM($P$4:$P2716))</f>
        <v/>
      </c>
      <c r="R2716" s="28" t="e">
        <f t="shared" si="685"/>
        <v>#N/A</v>
      </c>
      <c r="S2716" s="77">
        <f ca="1">SUM(L$4:L2716)</f>
        <v>2.0942968194393936</v>
      </c>
      <c r="T2716" s="80">
        <f t="shared" ca="1" si="682"/>
        <v>1</v>
      </c>
      <c r="U2716" s="80" t="e">
        <f t="shared" ca="1" si="683"/>
        <v>#N/A</v>
      </c>
      <c r="V2716" s="2"/>
      <c r="W2716" s="2"/>
      <c r="X2716" s="2"/>
      <c r="Y2716" s="2"/>
      <c r="AB2716" s="6"/>
      <c r="AC2716" s="6"/>
    </row>
    <row r="2717" spans="1:29">
      <c r="A2717" s="74">
        <v>1.9030899869919402</v>
      </c>
      <c r="B2717" s="74">
        <v>39816</v>
      </c>
      <c r="C2717" s="35">
        <v>0.17307692307692299</v>
      </c>
      <c r="D2717" s="35">
        <f t="shared" ca="1" si="673"/>
        <v>15</v>
      </c>
      <c r="E2717" s="35">
        <f t="shared" ca="1" si="674"/>
        <v>2.1202370627969509E-3</v>
      </c>
      <c r="F2717" s="35">
        <f ca="1">E2717*'Input Sheet'!$D$2/SUM(OFFSET($E$4,0,0,'Input Sheet'!$D$2))</f>
        <v>0.98887711864407257</v>
      </c>
      <c r="G2717" s="35">
        <f t="shared" si="675"/>
        <v>1.9030899869919402</v>
      </c>
      <c r="H2717" s="35">
        <f t="shared" si="676"/>
        <v>7</v>
      </c>
      <c r="J2717" s="19">
        <v>2714</v>
      </c>
      <c r="K2717" s="30" t="str">
        <f t="shared" si="677"/>
        <v/>
      </c>
      <c r="L2717" s="77" t="str">
        <f t="shared" si="678"/>
        <v/>
      </c>
      <c r="M2717" s="27" t="str">
        <f t="shared" si="684"/>
        <v/>
      </c>
      <c r="N2717" s="22" t="str">
        <f t="shared" si="679"/>
        <v/>
      </c>
      <c r="O2717" s="28" t="str">
        <f t="shared" ca="1" si="680"/>
        <v/>
      </c>
      <c r="P2717" s="28" t="str">
        <f t="shared" ca="1" si="681"/>
        <v/>
      </c>
      <c r="Q2717" s="20" t="str">
        <f ca="1">IF(O2717="","",SUM($P$4:$P2717))</f>
        <v/>
      </c>
      <c r="R2717" s="28" t="e">
        <f t="shared" si="685"/>
        <v>#N/A</v>
      </c>
      <c r="S2717" s="77">
        <f ca="1">SUM(L$4:L2717)</f>
        <v>2.0942968194393936</v>
      </c>
      <c r="T2717" s="80">
        <f t="shared" ca="1" si="682"/>
        <v>1</v>
      </c>
      <c r="U2717" s="80" t="e">
        <f t="shared" ca="1" si="683"/>
        <v>#N/A</v>
      </c>
      <c r="V2717" s="2"/>
      <c r="W2717" s="2"/>
      <c r="X2717" s="2"/>
      <c r="Y2717" s="2"/>
      <c r="AB2717" s="6"/>
      <c r="AC2717" s="6"/>
    </row>
    <row r="2718" spans="1:29">
      <c r="A2718" s="74">
        <v>1.7558748556724897</v>
      </c>
      <c r="B2718" s="74">
        <v>39820</v>
      </c>
      <c r="C2718" s="35">
        <v>8.6363636363636406E-2</v>
      </c>
      <c r="D2718" s="35">
        <f t="shared" ca="1" si="673"/>
        <v>12</v>
      </c>
      <c r="E2718" s="35">
        <f t="shared" ca="1" si="674"/>
        <v>3.0154482670889968E-3</v>
      </c>
      <c r="F2718" s="35">
        <f ca="1">E2718*'Input Sheet'!$D$2/SUM(OFFSET($E$4,0,0,'Input Sheet'!$D$2))</f>
        <v>1.4064030131826808</v>
      </c>
      <c r="G2718" s="35">
        <f t="shared" si="675"/>
        <v>1.7558748556724897</v>
      </c>
      <c r="H2718" s="35">
        <f t="shared" si="676"/>
        <v>3</v>
      </c>
      <c r="J2718" s="19">
        <v>2715</v>
      </c>
      <c r="K2718" s="30" t="str">
        <f t="shared" si="677"/>
        <v/>
      </c>
      <c r="L2718" s="77" t="str">
        <f t="shared" si="678"/>
        <v/>
      </c>
      <c r="M2718" s="27" t="str">
        <f t="shared" si="684"/>
        <v/>
      </c>
      <c r="N2718" s="22" t="str">
        <f t="shared" si="679"/>
        <v/>
      </c>
      <c r="O2718" s="28" t="str">
        <f t="shared" ca="1" si="680"/>
        <v/>
      </c>
      <c r="P2718" s="28" t="str">
        <f t="shared" ca="1" si="681"/>
        <v/>
      </c>
      <c r="Q2718" s="20" t="str">
        <f ca="1">IF(O2718="","",SUM($P$4:$P2718))</f>
        <v/>
      </c>
      <c r="R2718" s="28" t="e">
        <f t="shared" si="685"/>
        <v>#N/A</v>
      </c>
      <c r="S2718" s="77">
        <f ca="1">SUM(L$4:L2718)</f>
        <v>2.0942968194393936</v>
      </c>
      <c r="T2718" s="80">
        <f t="shared" ca="1" si="682"/>
        <v>1</v>
      </c>
      <c r="U2718" s="80" t="e">
        <f t="shared" ca="1" si="683"/>
        <v>#N/A</v>
      </c>
      <c r="V2718" s="2"/>
      <c r="W2718" s="2"/>
      <c r="X2718" s="2"/>
      <c r="Y2718" s="2"/>
      <c r="AB2718" s="6"/>
      <c r="AC2718" s="6"/>
    </row>
    <row r="2719" spans="1:29">
      <c r="A2719" s="74">
        <v>1.6989700043360201</v>
      </c>
      <c r="B2719" s="74">
        <v>39821</v>
      </c>
      <c r="C2719" s="35">
        <v>4.0609137055837602E-2</v>
      </c>
      <c r="D2719" s="35">
        <f t="shared" ca="1" si="673"/>
        <v>11</v>
      </c>
      <c r="E2719" s="35">
        <f t="shared" ca="1" si="674"/>
        <v>3.3096383419269479E-3</v>
      </c>
      <c r="F2719" s="35">
        <f ca="1">E2719*'Input Sheet'!$D$2/SUM(OFFSET($E$4,0,0,'Input Sheet'!$D$2))</f>
        <v>1.5436130632492839</v>
      </c>
      <c r="G2719" s="35">
        <f t="shared" si="675"/>
        <v>1.6989700043360201</v>
      </c>
      <c r="H2719" s="35">
        <f t="shared" si="676"/>
        <v>4</v>
      </c>
      <c r="J2719" s="19">
        <v>2716</v>
      </c>
      <c r="K2719" s="30" t="str">
        <f t="shared" si="677"/>
        <v/>
      </c>
      <c r="L2719" s="77" t="str">
        <f t="shared" si="678"/>
        <v/>
      </c>
      <c r="M2719" s="27" t="str">
        <f t="shared" si="684"/>
        <v/>
      </c>
      <c r="N2719" s="22" t="str">
        <f t="shared" si="679"/>
        <v/>
      </c>
      <c r="O2719" s="28" t="str">
        <f t="shared" ca="1" si="680"/>
        <v/>
      </c>
      <c r="P2719" s="28" t="str">
        <f t="shared" ca="1" si="681"/>
        <v/>
      </c>
      <c r="Q2719" s="20" t="str">
        <f ca="1">IF(O2719="","",SUM($P$4:$P2719))</f>
        <v/>
      </c>
      <c r="R2719" s="28" t="e">
        <f t="shared" si="685"/>
        <v>#N/A</v>
      </c>
      <c r="S2719" s="77">
        <f ca="1">SUM(L$4:L2719)</f>
        <v>2.0942968194393936</v>
      </c>
      <c r="T2719" s="80">
        <f t="shared" ca="1" si="682"/>
        <v>1</v>
      </c>
      <c r="U2719" s="80" t="e">
        <f t="shared" ca="1" si="683"/>
        <v>#N/A</v>
      </c>
      <c r="V2719" s="2"/>
      <c r="W2719" s="2"/>
      <c r="X2719" s="2"/>
      <c r="Y2719" s="2"/>
      <c r="AB2719" s="6"/>
      <c r="AC2719" s="6"/>
    </row>
    <row r="2720" spans="1:29">
      <c r="A2720" s="74">
        <v>1.7323937598229699</v>
      </c>
      <c r="B2720" s="74">
        <v>39822</v>
      </c>
      <c r="C2720" s="35">
        <v>9.8522167487684706E-2</v>
      </c>
      <c r="D2720" s="35">
        <f t="shared" ca="1" si="673"/>
        <v>12</v>
      </c>
      <c r="E2720" s="35">
        <f t="shared" ca="1" si="674"/>
        <v>3.0154482670889968E-3</v>
      </c>
      <c r="F2720" s="35">
        <f ca="1">E2720*'Input Sheet'!$D$2/SUM(OFFSET($E$4,0,0,'Input Sheet'!$D$2))</f>
        <v>1.4064030131826808</v>
      </c>
      <c r="G2720" s="35">
        <f t="shared" si="675"/>
        <v>1.7323937598229699</v>
      </c>
      <c r="H2720" s="35">
        <f t="shared" si="676"/>
        <v>2</v>
      </c>
      <c r="J2720" s="19">
        <v>2717</v>
      </c>
      <c r="K2720" s="30" t="str">
        <f t="shared" si="677"/>
        <v/>
      </c>
      <c r="L2720" s="77" t="str">
        <f t="shared" si="678"/>
        <v/>
      </c>
      <c r="M2720" s="27" t="str">
        <f t="shared" si="684"/>
        <v/>
      </c>
      <c r="N2720" s="22" t="str">
        <f t="shared" si="679"/>
        <v/>
      </c>
      <c r="O2720" s="28" t="str">
        <f t="shared" ca="1" si="680"/>
        <v/>
      </c>
      <c r="P2720" s="28" t="str">
        <f t="shared" ca="1" si="681"/>
        <v/>
      </c>
      <c r="Q2720" s="20" t="str">
        <f ca="1">IF(O2720="","",SUM($P$4:$P2720))</f>
        <v/>
      </c>
      <c r="R2720" s="28" t="e">
        <f t="shared" si="685"/>
        <v>#N/A</v>
      </c>
      <c r="S2720" s="77">
        <f ca="1">SUM(L$4:L2720)</f>
        <v>2.0942968194393936</v>
      </c>
      <c r="T2720" s="80">
        <f t="shared" ca="1" si="682"/>
        <v>1</v>
      </c>
      <c r="U2720" s="80" t="e">
        <f t="shared" ca="1" si="683"/>
        <v>#N/A</v>
      </c>
      <c r="V2720" s="2"/>
      <c r="W2720" s="2"/>
      <c r="X2720" s="2"/>
      <c r="Y2720" s="2"/>
      <c r="AB2720" s="6"/>
      <c r="AC2720" s="6"/>
    </row>
    <row r="2721" spans="1:29">
      <c r="A2721" s="74">
        <v>2.0293837776852102</v>
      </c>
      <c r="B2721" s="74">
        <v>39825</v>
      </c>
      <c r="C2721" s="35">
        <v>4.78468899521531E-3</v>
      </c>
      <c r="D2721" s="35">
        <f t="shared" ca="1" si="673"/>
        <v>18</v>
      </c>
      <c r="E2721" s="35">
        <f t="shared" ca="1" si="674"/>
        <v>1.4283702317789985E-3</v>
      </c>
      <c r="F2721" s="35">
        <f ca="1">E2721*'Input Sheet'!$D$2/SUM(OFFSET($E$4,0,0,'Input Sheet'!$D$2))</f>
        <v>0.66619090098126998</v>
      </c>
      <c r="G2721" s="35">
        <f t="shared" si="675"/>
        <v>2.0293837776852102</v>
      </c>
      <c r="H2721" s="35">
        <f t="shared" si="676"/>
        <v>8</v>
      </c>
      <c r="J2721" s="19">
        <v>2718</v>
      </c>
      <c r="K2721" s="30" t="str">
        <f t="shared" si="677"/>
        <v/>
      </c>
      <c r="L2721" s="77" t="str">
        <f t="shared" si="678"/>
        <v/>
      </c>
      <c r="M2721" s="27" t="str">
        <f t="shared" si="684"/>
        <v/>
      </c>
      <c r="N2721" s="22" t="str">
        <f t="shared" si="679"/>
        <v/>
      </c>
      <c r="O2721" s="28" t="str">
        <f t="shared" ca="1" si="680"/>
        <v/>
      </c>
      <c r="P2721" s="28" t="str">
        <f t="shared" ca="1" si="681"/>
        <v/>
      </c>
      <c r="Q2721" s="20" t="str">
        <f ca="1">IF(O2721="","",SUM($P$4:$P2721))</f>
        <v/>
      </c>
      <c r="R2721" s="28" t="e">
        <f t="shared" si="685"/>
        <v>#N/A</v>
      </c>
      <c r="S2721" s="77">
        <f ca="1">SUM(L$4:L2721)</f>
        <v>2.0942968194393936</v>
      </c>
      <c r="T2721" s="80">
        <f t="shared" ca="1" si="682"/>
        <v>1</v>
      </c>
      <c r="U2721" s="80" t="e">
        <f t="shared" ca="1" si="683"/>
        <v>#N/A</v>
      </c>
      <c r="V2721" s="2"/>
      <c r="W2721" s="2"/>
      <c r="X2721" s="2"/>
      <c r="Y2721" s="2"/>
      <c r="AB2721" s="6"/>
      <c r="AC2721" s="6"/>
    </row>
    <row r="2722" spans="1:29">
      <c r="A2722" s="74">
        <v>2.3802112417116099</v>
      </c>
      <c r="B2722" s="74">
        <v>39829</v>
      </c>
      <c r="C2722" s="35">
        <v>4.92610837438424E-3</v>
      </c>
      <c r="D2722" s="35">
        <f t="shared" ca="1" si="673"/>
        <v>25</v>
      </c>
      <c r="E2722" s="35">
        <f t="shared" ca="1" si="674"/>
        <v>7.2564263111767296E-4</v>
      </c>
      <c r="F2722" s="35">
        <f ca="1">E2722*'Input Sheet'!$D$2/SUM(OFFSET($E$4,0,0,'Input Sheet'!$D$2))</f>
        <v>0.33843922777123336</v>
      </c>
      <c r="G2722" s="35">
        <f t="shared" si="675"/>
        <v>2.3802112417116099</v>
      </c>
      <c r="H2722" s="35">
        <f t="shared" si="676"/>
        <v>2</v>
      </c>
      <c r="J2722" s="19">
        <v>2719</v>
      </c>
      <c r="K2722" s="30" t="str">
        <f t="shared" si="677"/>
        <v/>
      </c>
      <c r="L2722" s="77" t="str">
        <f t="shared" si="678"/>
        <v/>
      </c>
      <c r="M2722" s="27" t="str">
        <f t="shared" si="684"/>
        <v/>
      </c>
      <c r="N2722" s="22" t="str">
        <f t="shared" si="679"/>
        <v/>
      </c>
      <c r="O2722" s="28" t="str">
        <f t="shared" ca="1" si="680"/>
        <v/>
      </c>
      <c r="P2722" s="28" t="str">
        <f t="shared" ca="1" si="681"/>
        <v/>
      </c>
      <c r="Q2722" s="20" t="str">
        <f ca="1">IF(O2722="","",SUM($P$4:$P2722))</f>
        <v/>
      </c>
      <c r="R2722" s="28" t="e">
        <f t="shared" si="685"/>
        <v>#N/A</v>
      </c>
      <c r="S2722" s="77">
        <f ca="1">SUM(L$4:L2722)</f>
        <v>2.0942968194393936</v>
      </c>
      <c r="T2722" s="80">
        <f t="shared" ca="1" si="682"/>
        <v>1</v>
      </c>
      <c r="U2722" s="80" t="e">
        <f t="shared" ca="1" si="683"/>
        <v>#N/A</v>
      </c>
      <c r="V2722" s="2"/>
      <c r="W2722" s="2"/>
      <c r="X2722" s="2"/>
      <c r="Y2722" s="2"/>
      <c r="AB2722" s="6"/>
      <c r="AC2722" s="6"/>
    </row>
    <row r="2723" spans="1:29">
      <c r="A2723" s="74">
        <v>2.4712917110589401</v>
      </c>
      <c r="B2723" s="74">
        <v>39838</v>
      </c>
      <c r="C2723" s="35">
        <v>0.24545454545454501</v>
      </c>
      <c r="D2723" s="35">
        <f t="shared" ca="1" si="673"/>
        <v>27</v>
      </c>
      <c r="E2723" s="35">
        <f t="shared" ca="1" si="674"/>
        <v>8.077093572559813E-4</v>
      </c>
      <c r="F2723" s="35">
        <f ca="1">E2723*'Input Sheet'!$D$2/SUM(OFFSET($E$4,0,0,'Input Sheet'!$D$2))</f>
        <v>0.3767150928167895</v>
      </c>
      <c r="G2723" s="35">
        <f t="shared" si="675"/>
        <v>2.4712917110589401</v>
      </c>
      <c r="H2723" s="35">
        <f t="shared" si="676"/>
        <v>1</v>
      </c>
      <c r="J2723" s="19">
        <v>2720</v>
      </c>
      <c r="K2723" s="30" t="str">
        <f t="shared" si="677"/>
        <v/>
      </c>
      <c r="L2723" s="77" t="str">
        <f t="shared" si="678"/>
        <v/>
      </c>
      <c r="M2723" s="27" t="str">
        <f t="shared" si="684"/>
        <v/>
      </c>
      <c r="N2723" s="22" t="str">
        <f t="shared" si="679"/>
        <v/>
      </c>
      <c r="O2723" s="28" t="str">
        <f t="shared" ca="1" si="680"/>
        <v/>
      </c>
      <c r="P2723" s="28" t="str">
        <f t="shared" ca="1" si="681"/>
        <v/>
      </c>
      <c r="Q2723" s="20" t="str">
        <f ca="1">IF(O2723="","",SUM($P$4:$P2723))</f>
        <v/>
      </c>
      <c r="R2723" s="28" t="e">
        <f t="shared" si="685"/>
        <v>#N/A</v>
      </c>
      <c r="S2723" s="77">
        <f ca="1">SUM(L$4:L2723)</f>
        <v>2.0942968194393936</v>
      </c>
      <c r="T2723" s="80">
        <f t="shared" ca="1" si="682"/>
        <v>1</v>
      </c>
      <c r="U2723" s="80" t="e">
        <f t="shared" ca="1" si="683"/>
        <v>#N/A</v>
      </c>
      <c r="V2723" s="2"/>
      <c r="W2723" s="2"/>
      <c r="X2723" s="2"/>
      <c r="Y2723" s="2"/>
      <c r="AB2723" s="6"/>
      <c r="AC2723" s="6"/>
    </row>
    <row r="2724" spans="1:29">
      <c r="A2724" s="74">
        <v>1.9444826721501702</v>
      </c>
      <c r="B2724" s="74">
        <v>39841</v>
      </c>
      <c r="C2724" s="35">
        <v>0.222772277227723</v>
      </c>
      <c r="D2724" s="35">
        <f t="shared" ca="1" si="673"/>
        <v>16</v>
      </c>
      <c r="E2724" s="35">
        <f t="shared" ca="1" si="674"/>
        <v>1.9665966959276065E-3</v>
      </c>
      <c r="F2724" s="35">
        <f ca="1">E2724*'Input Sheet'!$D$2/SUM(OFFSET($E$4,0,0,'Input Sheet'!$D$2))</f>
        <v>0.91721935642348751</v>
      </c>
      <c r="G2724" s="35">
        <f t="shared" si="675"/>
        <v>1.9444826721501702</v>
      </c>
      <c r="H2724" s="35">
        <f t="shared" si="676"/>
        <v>3</v>
      </c>
      <c r="J2724" s="19">
        <v>2721</v>
      </c>
      <c r="K2724" s="30" t="str">
        <f t="shared" si="677"/>
        <v/>
      </c>
      <c r="L2724" s="77" t="str">
        <f t="shared" si="678"/>
        <v/>
      </c>
      <c r="M2724" s="27" t="str">
        <f t="shared" si="684"/>
        <v/>
      </c>
      <c r="N2724" s="22" t="str">
        <f t="shared" si="679"/>
        <v/>
      </c>
      <c r="O2724" s="28" t="str">
        <f t="shared" ca="1" si="680"/>
        <v/>
      </c>
      <c r="P2724" s="28" t="str">
        <f t="shared" ca="1" si="681"/>
        <v/>
      </c>
      <c r="Q2724" s="20" t="str">
        <f ca="1">IF(O2724="","",SUM($P$4:$P2724))</f>
        <v/>
      </c>
      <c r="R2724" s="28" t="e">
        <f t="shared" si="685"/>
        <v>#N/A</v>
      </c>
      <c r="S2724" s="77">
        <f ca="1">SUM(L$4:L2724)</f>
        <v>2.0942968194393936</v>
      </c>
      <c r="T2724" s="80">
        <f t="shared" ca="1" si="682"/>
        <v>1</v>
      </c>
      <c r="U2724" s="80" t="e">
        <f t="shared" ca="1" si="683"/>
        <v>#N/A</v>
      </c>
      <c r="V2724" s="2"/>
      <c r="W2724" s="2"/>
      <c r="X2724" s="2"/>
      <c r="Y2724" s="2"/>
      <c r="AB2724" s="6"/>
      <c r="AC2724" s="6"/>
    </row>
    <row r="2725" spans="1:29">
      <c r="A2725" s="74">
        <v>1.5910646070265</v>
      </c>
      <c r="B2725" s="74">
        <v>39849</v>
      </c>
      <c r="C2725" s="35">
        <v>9.1324200913242004E-3</v>
      </c>
      <c r="D2725" s="35">
        <f t="shared" ca="1" si="673"/>
        <v>9</v>
      </c>
      <c r="E2725" s="35">
        <f t="shared" ca="1" si="674"/>
        <v>3.9910344711472012E-3</v>
      </c>
      <c r="F2725" s="35">
        <f ca="1">E2725*'Input Sheet'!$D$2/SUM(OFFSET($E$4,0,0,'Input Sheet'!$D$2))</f>
        <v>1.8614157527417832</v>
      </c>
      <c r="G2725" s="35">
        <f t="shared" si="675"/>
        <v>1.5910646070265</v>
      </c>
      <c r="H2725" s="35">
        <f t="shared" si="676"/>
        <v>7</v>
      </c>
      <c r="J2725" s="19">
        <v>2722</v>
      </c>
      <c r="K2725" s="30" t="str">
        <f t="shared" si="677"/>
        <v/>
      </c>
      <c r="L2725" s="77" t="str">
        <f t="shared" si="678"/>
        <v/>
      </c>
      <c r="M2725" s="27" t="str">
        <f t="shared" si="684"/>
        <v/>
      </c>
      <c r="N2725" s="22" t="str">
        <f t="shared" si="679"/>
        <v/>
      </c>
      <c r="O2725" s="28" t="str">
        <f t="shared" ca="1" si="680"/>
        <v/>
      </c>
      <c r="P2725" s="28" t="str">
        <f t="shared" ca="1" si="681"/>
        <v/>
      </c>
      <c r="Q2725" s="20" t="str">
        <f ca="1">IF(O2725="","",SUM($P$4:$P2725))</f>
        <v/>
      </c>
      <c r="R2725" s="28" t="e">
        <f t="shared" si="685"/>
        <v>#N/A</v>
      </c>
      <c r="S2725" s="77">
        <f ca="1">SUM(L$4:L2725)</f>
        <v>2.0942968194393936</v>
      </c>
      <c r="T2725" s="80">
        <f t="shared" ca="1" si="682"/>
        <v>1</v>
      </c>
      <c r="U2725" s="80" t="e">
        <f t="shared" ca="1" si="683"/>
        <v>#N/A</v>
      </c>
      <c r="V2725" s="2"/>
      <c r="W2725" s="2"/>
      <c r="X2725" s="2"/>
      <c r="Y2725" s="2"/>
      <c r="AB2725" s="6"/>
      <c r="AC2725" s="6"/>
    </row>
    <row r="2726" spans="1:29">
      <c r="A2726" s="74">
        <v>2.1492191126553801</v>
      </c>
      <c r="B2726" s="74">
        <v>39870</v>
      </c>
      <c r="C2726" s="35">
        <v>0</v>
      </c>
      <c r="D2726" s="35">
        <f t="shared" ca="1" si="673"/>
        <v>21</v>
      </c>
      <c r="E2726" s="35">
        <f t="shared" ca="1" si="674"/>
        <v>8.8113748064288871E-4</v>
      </c>
      <c r="F2726" s="35">
        <f ca="1">E2726*'Input Sheet'!$D$2/SUM(OFFSET($E$4,0,0,'Input Sheet'!$D$2))</f>
        <v>0.41096191943649768</v>
      </c>
      <c r="G2726" s="35" t="str">
        <f t="shared" si="675"/>
        <v/>
      </c>
      <c r="H2726" s="35" t="str">
        <f t="shared" si="676"/>
        <v/>
      </c>
      <c r="J2726" s="19">
        <v>2723</v>
      </c>
      <c r="K2726" s="30" t="str">
        <f t="shared" si="677"/>
        <v/>
      </c>
      <c r="L2726" s="77" t="str">
        <f t="shared" si="678"/>
        <v/>
      </c>
      <c r="M2726" s="27" t="str">
        <f t="shared" si="684"/>
        <v/>
      </c>
      <c r="N2726" s="22" t="str">
        <f t="shared" si="679"/>
        <v/>
      </c>
      <c r="O2726" s="28" t="str">
        <f t="shared" ca="1" si="680"/>
        <v/>
      </c>
      <c r="P2726" s="28" t="str">
        <f t="shared" ca="1" si="681"/>
        <v/>
      </c>
      <c r="Q2726" s="20" t="str">
        <f ca="1">IF(O2726="","",SUM($P$4:$P2726))</f>
        <v/>
      </c>
      <c r="R2726" s="28" t="e">
        <f t="shared" si="685"/>
        <v>#N/A</v>
      </c>
      <c r="S2726" s="77">
        <f ca="1">SUM(L$4:L2726)</f>
        <v>2.0942968194393936</v>
      </c>
      <c r="T2726" s="80">
        <f t="shared" ca="1" si="682"/>
        <v>1</v>
      </c>
      <c r="U2726" s="80" t="e">
        <f t="shared" ca="1" si="683"/>
        <v>#N/A</v>
      </c>
      <c r="V2726" s="2"/>
      <c r="W2726" s="2"/>
      <c r="X2726" s="2"/>
      <c r="Y2726" s="2"/>
      <c r="AB2726" s="6"/>
      <c r="AC2726" s="6"/>
    </row>
    <row r="2727" spans="1:29">
      <c r="A2727" s="74">
        <v>2.17318626841227</v>
      </c>
      <c r="B2727" s="74">
        <v>39878</v>
      </c>
      <c r="C2727" s="35">
        <v>1.34529147982063E-2</v>
      </c>
      <c r="D2727" s="35">
        <f t="shared" ca="1" si="673"/>
        <v>21</v>
      </c>
      <c r="E2727" s="35">
        <f t="shared" ca="1" si="674"/>
        <v>8.8113748064288871E-4</v>
      </c>
      <c r="F2727" s="35">
        <f ca="1">E2727*'Input Sheet'!$D$2/SUM(OFFSET($E$4,0,0,'Input Sheet'!$D$2))</f>
        <v>0.41096191943649768</v>
      </c>
      <c r="G2727" s="35">
        <f t="shared" si="675"/>
        <v>2.17318626841227</v>
      </c>
      <c r="H2727" s="35">
        <f t="shared" si="676"/>
        <v>4</v>
      </c>
      <c r="J2727" s="19">
        <v>2724</v>
      </c>
      <c r="K2727" s="30" t="str">
        <f t="shared" si="677"/>
        <v/>
      </c>
      <c r="L2727" s="77" t="str">
        <f t="shared" si="678"/>
        <v/>
      </c>
      <c r="M2727" s="27" t="str">
        <f t="shared" si="684"/>
        <v/>
      </c>
      <c r="N2727" s="22" t="str">
        <f t="shared" si="679"/>
        <v/>
      </c>
      <c r="O2727" s="28" t="str">
        <f t="shared" ca="1" si="680"/>
        <v/>
      </c>
      <c r="P2727" s="28" t="str">
        <f t="shared" ca="1" si="681"/>
        <v/>
      </c>
      <c r="Q2727" s="20" t="str">
        <f ca="1">IF(O2727="","",SUM($P$4:$P2727))</f>
        <v/>
      </c>
      <c r="R2727" s="28" t="e">
        <f t="shared" si="685"/>
        <v>#N/A</v>
      </c>
      <c r="S2727" s="77">
        <f ca="1">SUM(L$4:L2727)</f>
        <v>2.0942968194393936</v>
      </c>
      <c r="T2727" s="80">
        <f t="shared" ca="1" si="682"/>
        <v>1</v>
      </c>
      <c r="U2727" s="80" t="e">
        <f t="shared" ca="1" si="683"/>
        <v>#N/A</v>
      </c>
      <c r="V2727" s="2"/>
      <c r="W2727" s="2"/>
      <c r="X2727" s="2"/>
      <c r="Y2727" s="2"/>
      <c r="AB2727" s="6"/>
      <c r="AC2727" s="6"/>
    </row>
    <row r="2728" spans="1:29">
      <c r="A2728" s="74">
        <v>1.88081359228079</v>
      </c>
      <c r="B2728" s="74">
        <v>39881</v>
      </c>
      <c r="C2728" s="35">
        <v>0.100478468899522</v>
      </c>
      <c r="D2728" s="35">
        <f t="shared" ca="1" si="673"/>
        <v>15</v>
      </c>
      <c r="E2728" s="35">
        <f t="shared" ca="1" si="674"/>
        <v>2.1202370627969509E-3</v>
      </c>
      <c r="F2728" s="35">
        <f ca="1">E2728*'Input Sheet'!$D$2/SUM(OFFSET($E$4,0,0,'Input Sheet'!$D$2))</f>
        <v>0.98887711864407257</v>
      </c>
      <c r="G2728" s="35">
        <f t="shared" si="675"/>
        <v>1.88081359228079</v>
      </c>
      <c r="H2728" s="35">
        <f t="shared" si="676"/>
        <v>6</v>
      </c>
      <c r="J2728" s="19">
        <v>2725</v>
      </c>
      <c r="K2728" s="30" t="str">
        <f t="shared" si="677"/>
        <v/>
      </c>
      <c r="L2728" s="77" t="str">
        <f t="shared" si="678"/>
        <v/>
      </c>
      <c r="M2728" s="27" t="str">
        <f t="shared" si="684"/>
        <v/>
      </c>
      <c r="N2728" s="22" t="str">
        <f t="shared" si="679"/>
        <v/>
      </c>
      <c r="O2728" s="28" t="str">
        <f t="shared" ca="1" si="680"/>
        <v/>
      </c>
      <c r="P2728" s="28" t="str">
        <f t="shared" ca="1" si="681"/>
        <v/>
      </c>
      <c r="Q2728" s="20" t="str">
        <f ca="1">IF(O2728="","",SUM($P$4:$P2728))</f>
        <v/>
      </c>
      <c r="R2728" s="28" t="e">
        <f t="shared" si="685"/>
        <v>#N/A</v>
      </c>
      <c r="S2728" s="77">
        <f ca="1">SUM(L$4:L2728)</f>
        <v>2.0942968194393936</v>
      </c>
      <c r="T2728" s="80">
        <f t="shared" ca="1" si="682"/>
        <v>1</v>
      </c>
      <c r="U2728" s="80" t="e">
        <f t="shared" ca="1" si="683"/>
        <v>#N/A</v>
      </c>
      <c r="V2728" s="2"/>
      <c r="W2728" s="2"/>
      <c r="X2728" s="2"/>
      <c r="Y2728" s="2"/>
      <c r="AB2728" s="6"/>
      <c r="AC2728" s="6"/>
    </row>
    <row r="2729" spans="1:29">
      <c r="A2729" s="74">
        <v>1.9542425094393201</v>
      </c>
      <c r="B2729" s="74">
        <v>39913</v>
      </c>
      <c r="C2729" s="35">
        <v>1.49253731343284E-2</v>
      </c>
      <c r="D2729" s="35">
        <f t="shared" ca="1" si="673"/>
        <v>16</v>
      </c>
      <c r="E2729" s="35">
        <f t="shared" ca="1" si="674"/>
        <v>1.9665966959276065E-3</v>
      </c>
      <c r="F2729" s="35">
        <f ca="1">E2729*'Input Sheet'!$D$2/SUM(OFFSET($E$4,0,0,'Input Sheet'!$D$2))</f>
        <v>0.91721935642348751</v>
      </c>
      <c r="G2729" s="35">
        <f t="shared" si="675"/>
        <v>1.9542425094393201</v>
      </c>
      <c r="H2729" s="35">
        <f t="shared" si="676"/>
        <v>4</v>
      </c>
      <c r="J2729" s="19">
        <v>2726</v>
      </c>
      <c r="K2729" s="30" t="str">
        <f t="shared" si="677"/>
        <v/>
      </c>
      <c r="L2729" s="77" t="str">
        <f t="shared" si="678"/>
        <v/>
      </c>
      <c r="M2729" s="27" t="str">
        <f t="shared" si="684"/>
        <v/>
      </c>
      <c r="N2729" s="22" t="str">
        <f t="shared" si="679"/>
        <v/>
      </c>
      <c r="O2729" s="28" t="str">
        <f t="shared" ca="1" si="680"/>
        <v/>
      </c>
      <c r="P2729" s="28" t="str">
        <f t="shared" ca="1" si="681"/>
        <v/>
      </c>
      <c r="Q2729" s="20" t="str">
        <f ca="1">IF(O2729="","",SUM($P$4:$P2729))</f>
        <v/>
      </c>
      <c r="R2729" s="28" t="e">
        <f t="shared" si="685"/>
        <v>#N/A</v>
      </c>
      <c r="S2729" s="77">
        <f ca="1">SUM(L$4:L2729)</f>
        <v>2.0942968194393936</v>
      </c>
      <c r="T2729" s="80">
        <f t="shared" ca="1" si="682"/>
        <v>1</v>
      </c>
      <c r="U2729" s="80" t="e">
        <f t="shared" ca="1" si="683"/>
        <v>#N/A</v>
      </c>
      <c r="V2729" s="2"/>
      <c r="W2729" s="2"/>
      <c r="X2729" s="2"/>
      <c r="Y2729" s="2"/>
      <c r="AB2729" s="6"/>
      <c r="AC2729" s="6"/>
    </row>
    <row r="2730" spans="1:29">
      <c r="A2730" s="74">
        <v>1.9084850188786502</v>
      </c>
      <c r="B2730" s="74">
        <v>39919</v>
      </c>
      <c r="C2730" s="35">
        <v>8.4507042253521097E-2</v>
      </c>
      <c r="D2730" s="35">
        <f t="shared" ca="1" si="673"/>
        <v>16</v>
      </c>
      <c r="E2730" s="35">
        <f t="shared" ca="1" si="674"/>
        <v>1.9665966959276065E-3</v>
      </c>
      <c r="F2730" s="35">
        <f ca="1">E2730*'Input Sheet'!$D$2/SUM(OFFSET($E$4,0,0,'Input Sheet'!$D$2))</f>
        <v>0.91721935642348751</v>
      </c>
      <c r="G2730" s="35">
        <f t="shared" si="675"/>
        <v>1.9084850188786502</v>
      </c>
      <c r="H2730" s="35">
        <f t="shared" si="676"/>
        <v>5</v>
      </c>
      <c r="J2730" s="19">
        <v>2727</v>
      </c>
      <c r="K2730" s="30" t="str">
        <f t="shared" si="677"/>
        <v/>
      </c>
      <c r="L2730" s="77" t="str">
        <f t="shared" si="678"/>
        <v/>
      </c>
      <c r="M2730" s="27" t="str">
        <f t="shared" si="684"/>
        <v/>
      </c>
      <c r="N2730" s="22" t="str">
        <f t="shared" si="679"/>
        <v/>
      </c>
      <c r="O2730" s="28" t="str">
        <f t="shared" ca="1" si="680"/>
        <v/>
      </c>
      <c r="P2730" s="28" t="str">
        <f t="shared" ca="1" si="681"/>
        <v/>
      </c>
      <c r="Q2730" s="20" t="str">
        <f ca="1">IF(O2730="","",SUM($P$4:$P2730))</f>
        <v/>
      </c>
      <c r="R2730" s="28" t="e">
        <f t="shared" si="685"/>
        <v>#N/A</v>
      </c>
      <c r="S2730" s="77">
        <f ca="1">SUM(L$4:L2730)</f>
        <v>2.0942968194393936</v>
      </c>
      <c r="T2730" s="80">
        <f t="shared" ca="1" si="682"/>
        <v>1</v>
      </c>
      <c r="U2730" s="80" t="e">
        <f t="shared" ca="1" si="683"/>
        <v>#N/A</v>
      </c>
      <c r="V2730" s="2"/>
      <c r="W2730" s="2"/>
      <c r="X2730" s="2"/>
      <c r="Y2730" s="2"/>
      <c r="AB2730" s="6"/>
      <c r="AC2730" s="6"/>
    </row>
    <row r="2731" spans="1:29">
      <c r="A2731" s="74">
        <v>2.41497334797082</v>
      </c>
      <c r="B2731" s="74">
        <v>39971</v>
      </c>
      <c r="C2731" s="35">
        <v>0</v>
      </c>
      <c r="D2731" s="35">
        <f t="shared" ca="1" si="673"/>
        <v>26</v>
      </c>
      <c r="E2731" s="35">
        <f t="shared" ca="1" si="674"/>
        <v>8.2740958548173696E-4</v>
      </c>
      <c r="F2731" s="35">
        <f ca="1">E2731*'Input Sheet'!$D$2/SUM(OFFSET($E$4,0,0,'Input Sheet'!$D$2))</f>
        <v>0.38590326581232098</v>
      </c>
      <c r="G2731" s="35" t="str">
        <f t="shared" si="675"/>
        <v/>
      </c>
      <c r="H2731" s="35" t="str">
        <f t="shared" si="676"/>
        <v/>
      </c>
      <c r="J2731" s="19">
        <v>2728</v>
      </c>
      <c r="K2731" s="30" t="str">
        <f t="shared" si="677"/>
        <v/>
      </c>
      <c r="L2731" s="77" t="str">
        <f t="shared" si="678"/>
        <v/>
      </c>
      <c r="M2731" s="27" t="str">
        <f t="shared" si="684"/>
        <v/>
      </c>
      <c r="N2731" s="22" t="str">
        <f t="shared" si="679"/>
        <v/>
      </c>
      <c r="O2731" s="28" t="str">
        <f t="shared" ca="1" si="680"/>
        <v/>
      </c>
      <c r="P2731" s="28" t="str">
        <f t="shared" ca="1" si="681"/>
        <v/>
      </c>
      <c r="Q2731" s="20" t="str">
        <f ca="1">IF(O2731="","",SUM($P$4:$P2731))</f>
        <v/>
      </c>
      <c r="R2731" s="28" t="e">
        <f t="shared" si="685"/>
        <v>#N/A</v>
      </c>
      <c r="S2731" s="77">
        <f ca="1">SUM(L$4:L2731)</f>
        <v>2.0942968194393936</v>
      </c>
      <c r="T2731" s="80">
        <f t="shared" ca="1" si="682"/>
        <v>1</v>
      </c>
      <c r="U2731" s="80" t="e">
        <f t="shared" ca="1" si="683"/>
        <v>#N/A</v>
      </c>
      <c r="V2731" s="2"/>
      <c r="W2731" s="2"/>
      <c r="X2731" s="2"/>
      <c r="Y2731" s="2"/>
      <c r="AB2731" s="6"/>
      <c r="AC2731" s="6"/>
    </row>
    <row r="2732" spans="1:29">
      <c r="A2732" s="74">
        <v>2.2900346113625201</v>
      </c>
      <c r="B2732" s="74">
        <v>39972</v>
      </c>
      <c r="C2732" s="35">
        <v>0</v>
      </c>
      <c r="D2732" s="35">
        <f t="shared" ca="1" si="673"/>
        <v>23</v>
      </c>
      <c r="E2732" s="35">
        <f t="shared" ca="1" si="674"/>
        <v>6.587144272767226E-4</v>
      </c>
      <c r="F2732" s="35">
        <f ca="1">E2732*'Input Sheet'!$D$2/SUM(OFFSET($E$4,0,0,'Input Sheet'!$D$2))</f>
        <v>0.30722395919039147</v>
      </c>
      <c r="G2732" s="35" t="str">
        <f t="shared" si="675"/>
        <v/>
      </c>
      <c r="H2732" s="35" t="str">
        <f t="shared" si="676"/>
        <v/>
      </c>
      <c r="J2732" s="19">
        <v>2729</v>
      </c>
      <c r="K2732" s="30" t="str">
        <f t="shared" si="677"/>
        <v/>
      </c>
      <c r="L2732" s="77" t="str">
        <f t="shared" si="678"/>
        <v/>
      </c>
      <c r="M2732" s="27" t="str">
        <f t="shared" si="684"/>
        <v/>
      </c>
      <c r="N2732" s="22" t="str">
        <f t="shared" si="679"/>
        <v/>
      </c>
      <c r="O2732" s="28" t="str">
        <f t="shared" ca="1" si="680"/>
        <v/>
      </c>
      <c r="P2732" s="28" t="str">
        <f t="shared" ca="1" si="681"/>
        <v/>
      </c>
      <c r="Q2732" s="20" t="str">
        <f ca="1">IF(O2732="","",SUM($P$4:$P2732))</f>
        <v/>
      </c>
      <c r="R2732" s="28" t="e">
        <f t="shared" si="685"/>
        <v>#N/A</v>
      </c>
      <c r="S2732" s="77">
        <f ca="1">SUM(L$4:L2732)</f>
        <v>2.0942968194393936</v>
      </c>
      <c r="T2732" s="80">
        <f t="shared" ca="1" si="682"/>
        <v>1</v>
      </c>
      <c r="U2732" s="80" t="e">
        <f t="shared" ca="1" si="683"/>
        <v>#N/A</v>
      </c>
      <c r="V2732" s="2"/>
      <c r="W2732" s="2"/>
      <c r="X2732" s="2"/>
      <c r="Y2732" s="2"/>
      <c r="AB2732" s="6"/>
      <c r="AC2732" s="6"/>
    </row>
    <row r="2733" spans="1:29">
      <c r="A2733" s="74">
        <v>2.1643528557844398</v>
      </c>
      <c r="B2733" s="74">
        <v>39974</v>
      </c>
      <c r="C2733" s="35">
        <v>9.7560975609756097E-3</v>
      </c>
      <c r="D2733" s="35">
        <f t="shared" ca="1" si="673"/>
        <v>21</v>
      </c>
      <c r="E2733" s="35">
        <f t="shared" ca="1" si="674"/>
        <v>8.8113748064288871E-4</v>
      </c>
      <c r="F2733" s="35">
        <f ca="1">E2733*'Input Sheet'!$D$2/SUM(OFFSET($E$4,0,0,'Input Sheet'!$D$2))</f>
        <v>0.41096191943649768</v>
      </c>
      <c r="G2733" s="35">
        <f t="shared" si="675"/>
        <v>2.1643528557844398</v>
      </c>
      <c r="H2733" s="35">
        <f t="shared" si="676"/>
        <v>10</v>
      </c>
      <c r="J2733" s="19">
        <v>2730</v>
      </c>
      <c r="K2733" s="30" t="str">
        <f t="shared" si="677"/>
        <v/>
      </c>
      <c r="L2733" s="77" t="str">
        <f t="shared" si="678"/>
        <v/>
      </c>
      <c r="M2733" s="27" t="str">
        <f t="shared" si="684"/>
        <v/>
      </c>
      <c r="N2733" s="22" t="str">
        <f t="shared" si="679"/>
        <v/>
      </c>
      <c r="O2733" s="28" t="str">
        <f t="shared" ca="1" si="680"/>
        <v/>
      </c>
      <c r="P2733" s="28" t="str">
        <f t="shared" ca="1" si="681"/>
        <v/>
      </c>
      <c r="Q2733" s="20" t="str">
        <f ca="1">IF(O2733="","",SUM($P$4:$P2733))</f>
        <v/>
      </c>
      <c r="R2733" s="28" t="e">
        <f t="shared" si="685"/>
        <v>#N/A</v>
      </c>
      <c r="S2733" s="77">
        <f ca="1">SUM(L$4:L2733)</f>
        <v>2.0942968194393936</v>
      </c>
      <c r="T2733" s="80">
        <f t="shared" ca="1" si="682"/>
        <v>1</v>
      </c>
      <c r="U2733" s="80" t="e">
        <f t="shared" ca="1" si="683"/>
        <v>#N/A</v>
      </c>
      <c r="V2733" s="2"/>
      <c r="W2733" s="2"/>
      <c r="X2733" s="2"/>
      <c r="Y2733" s="2"/>
      <c r="AB2733" s="6"/>
      <c r="AC2733" s="6"/>
    </row>
    <row r="2734" spans="1:29">
      <c r="A2734" s="74">
        <v>2.35218251811136</v>
      </c>
      <c r="B2734" s="74">
        <v>39978</v>
      </c>
      <c r="C2734" s="35">
        <v>0</v>
      </c>
      <c r="D2734" s="35">
        <f t="shared" ca="1" si="673"/>
        <v>25</v>
      </c>
      <c r="E2734" s="35">
        <f t="shared" ca="1" si="674"/>
        <v>7.2564263111767296E-4</v>
      </c>
      <c r="F2734" s="35">
        <f ca="1">E2734*'Input Sheet'!$D$2/SUM(OFFSET($E$4,0,0,'Input Sheet'!$D$2))</f>
        <v>0.33843922777123336</v>
      </c>
      <c r="G2734" s="35" t="str">
        <f t="shared" si="675"/>
        <v/>
      </c>
      <c r="H2734" s="35" t="str">
        <f t="shared" si="676"/>
        <v/>
      </c>
      <c r="J2734" s="19">
        <v>2731</v>
      </c>
      <c r="K2734" s="30" t="str">
        <f t="shared" si="677"/>
        <v/>
      </c>
      <c r="L2734" s="77" t="str">
        <f t="shared" si="678"/>
        <v/>
      </c>
      <c r="M2734" s="27" t="str">
        <f t="shared" si="684"/>
        <v/>
      </c>
      <c r="N2734" s="22" t="str">
        <f t="shared" si="679"/>
        <v/>
      </c>
      <c r="O2734" s="28" t="str">
        <f t="shared" ca="1" si="680"/>
        <v/>
      </c>
      <c r="P2734" s="28" t="str">
        <f t="shared" ca="1" si="681"/>
        <v/>
      </c>
      <c r="Q2734" s="20" t="str">
        <f ca="1">IF(O2734="","",SUM($P$4:$P2734))</f>
        <v/>
      </c>
      <c r="R2734" s="28" t="e">
        <f t="shared" si="685"/>
        <v>#N/A</v>
      </c>
      <c r="S2734" s="77">
        <f ca="1">SUM(L$4:L2734)</f>
        <v>2.0942968194393936</v>
      </c>
      <c r="T2734" s="80">
        <f t="shared" ca="1" si="682"/>
        <v>1</v>
      </c>
      <c r="U2734" s="80" t="e">
        <f t="shared" ca="1" si="683"/>
        <v>#N/A</v>
      </c>
      <c r="V2734" s="2"/>
      <c r="W2734" s="2"/>
      <c r="X2734" s="2"/>
      <c r="Y2734" s="2"/>
      <c r="AB2734" s="6"/>
      <c r="AC2734" s="6"/>
    </row>
    <row r="2735" spans="1:29">
      <c r="A2735" s="74">
        <v>2.3344537511509298</v>
      </c>
      <c r="B2735" s="74">
        <v>39979</v>
      </c>
      <c r="C2735" s="35">
        <v>0</v>
      </c>
      <c r="D2735" s="35">
        <f t="shared" ca="1" si="673"/>
        <v>24</v>
      </c>
      <c r="E2735" s="35">
        <f t="shared" ca="1" si="674"/>
        <v>7.7985731045405093E-4</v>
      </c>
      <c r="F2735" s="35">
        <f ca="1">E2735*'Input Sheet'!$D$2/SUM(OFFSET($E$4,0,0,'Input Sheet'!$D$2))</f>
        <v>0.36372491720241751</v>
      </c>
      <c r="G2735" s="35" t="str">
        <f t="shared" si="675"/>
        <v/>
      </c>
      <c r="H2735" s="35" t="str">
        <f t="shared" si="676"/>
        <v/>
      </c>
      <c r="J2735" s="19">
        <v>2732</v>
      </c>
      <c r="K2735" s="30" t="str">
        <f t="shared" si="677"/>
        <v/>
      </c>
      <c r="L2735" s="77" t="str">
        <f t="shared" si="678"/>
        <v/>
      </c>
      <c r="M2735" s="27" t="str">
        <f t="shared" si="684"/>
        <v/>
      </c>
      <c r="N2735" s="22" t="str">
        <f t="shared" si="679"/>
        <v/>
      </c>
      <c r="O2735" s="28" t="str">
        <f t="shared" ca="1" si="680"/>
        <v/>
      </c>
      <c r="P2735" s="28" t="str">
        <f t="shared" ca="1" si="681"/>
        <v/>
      </c>
      <c r="Q2735" s="20" t="str">
        <f ca="1">IF(O2735="","",SUM($P$4:$P2735))</f>
        <v/>
      </c>
      <c r="R2735" s="28" t="e">
        <f t="shared" si="685"/>
        <v>#N/A</v>
      </c>
      <c r="S2735" s="77">
        <f ca="1">SUM(L$4:L2735)</f>
        <v>2.0942968194393936</v>
      </c>
      <c r="T2735" s="80">
        <f t="shared" ca="1" si="682"/>
        <v>1</v>
      </c>
      <c r="U2735" s="80" t="e">
        <f t="shared" ca="1" si="683"/>
        <v>#N/A</v>
      </c>
      <c r="V2735" s="2"/>
      <c r="W2735" s="2"/>
      <c r="X2735" s="2"/>
      <c r="Y2735" s="2"/>
      <c r="AB2735" s="6"/>
      <c r="AC2735" s="6"/>
    </row>
    <row r="2736" spans="1:29">
      <c r="A2736" s="74">
        <v>2.3324384599156098</v>
      </c>
      <c r="B2736" s="74">
        <v>39988</v>
      </c>
      <c r="C2736" s="35">
        <v>0</v>
      </c>
      <c r="D2736" s="35">
        <f t="shared" ca="1" si="673"/>
        <v>24</v>
      </c>
      <c r="E2736" s="35">
        <f t="shared" ca="1" si="674"/>
        <v>7.7985731045405093E-4</v>
      </c>
      <c r="F2736" s="35">
        <f ca="1">E2736*'Input Sheet'!$D$2/SUM(OFFSET($E$4,0,0,'Input Sheet'!$D$2))</f>
        <v>0.36372491720241751</v>
      </c>
      <c r="G2736" s="35" t="str">
        <f t="shared" si="675"/>
        <v/>
      </c>
      <c r="H2736" s="35" t="str">
        <f t="shared" si="676"/>
        <v/>
      </c>
      <c r="J2736" s="19">
        <v>2733</v>
      </c>
      <c r="K2736" s="30" t="str">
        <f t="shared" si="677"/>
        <v/>
      </c>
      <c r="L2736" s="77" t="str">
        <f t="shared" si="678"/>
        <v/>
      </c>
      <c r="M2736" s="27" t="str">
        <f t="shared" si="684"/>
        <v/>
      </c>
      <c r="N2736" s="22" t="str">
        <f t="shared" si="679"/>
        <v/>
      </c>
      <c r="O2736" s="28" t="str">
        <f t="shared" ca="1" si="680"/>
        <v/>
      </c>
      <c r="P2736" s="28" t="str">
        <f t="shared" ca="1" si="681"/>
        <v/>
      </c>
      <c r="Q2736" s="20" t="str">
        <f ca="1">IF(O2736="","",SUM($P$4:$P2736))</f>
        <v/>
      </c>
      <c r="R2736" s="28" t="e">
        <f t="shared" si="685"/>
        <v>#N/A</v>
      </c>
      <c r="S2736" s="77">
        <f ca="1">SUM(L$4:L2736)</f>
        <v>2.0942968194393936</v>
      </c>
      <c r="T2736" s="80">
        <f t="shared" ca="1" si="682"/>
        <v>1</v>
      </c>
      <c r="U2736" s="80" t="e">
        <f t="shared" ca="1" si="683"/>
        <v>#N/A</v>
      </c>
      <c r="V2736" s="2"/>
      <c r="W2736" s="2"/>
      <c r="X2736" s="2"/>
      <c r="Y2736" s="2"/>
      <c r="AB2736" s="6"/>
      <c r="AC2736" s="6"/>
    </row>
    <row r="2737" spans="1:29">
      <c r="A2737" s="74">
        <v>2.04139268515822</v>
      </c>
      <c r="B2737" s="74">
        <v>39990</v>
      </c>
      <c r="C2737" s="35">
        <v>4.65116279069767E-3</v>
      </c>
      <c r="D2737" s="35">
        <f t="shared" ca="1" si="673"/>
        <v>18</v>
      </c>
      <c r="E2737" s="35">
        <f t="shared" ca="1" si="674"/>
        <v>1.4283702317789985E-3</v>
      </c>
      <c r="F2737" s="35">
        <f ca="1">E2737*'Input Sheet'!$D$2/SUM(OFFSET($E$4,0,0,'Input Sheet'!$D$2))</f>
        <v>0.66619090098126998</v>
      </c>
      <c r="G2737" s="35">
        <f t="shared" si="675"/>
        <v>2.04139268515822</v>
      </c>
      <c r="H2737" s="35">
        <f t="shared" si="676"/>
        <v>9</v>
      </c>
      <c r="J2737" s="19">
        <v>2734</v>
      </c>
      <c r="K2737" s="30" t="str">
        <f t="shared" si="677"/>
        <v/>
      </c>
      <c r="L2737" s="77" t="str">
        <f t="shared" si="678"/>
        <v/>
      </c>
      <c r="M2737" s="27" t="str">
        <f t="shared" si="684"/>
        <v/>
      </c>
      <c r="N2737" s="22" t="str">
        <f t="shared" si="679"/>
        <v/>
      </c>
      <c r="O2737" s="28" t="str">
        <f t="shared" ca="1" si="680"/>
        <v/>
      </c>
      <c r="P2737" s="28" t="str">
        <f t="shared" ca="1" si="681"/>
        <v/>
      </c>
      <c r="Q2737" s="20" t="str">
        <f ca="1">IF(O2737="","",SUM($P$4:$P2737))</f>
        <v/>
      </c>
      <c r="R2737" s="28" t="e">
        <f t="shared" si="685"/>
        <v>#N/A</v>
      </c>
      <c r="S2737" s="77">
        <f ca="1">SUM(L$4:L2737)</f>
        <v>2.0942968194393936</v>
      </c>
      <c r="T2737" s="80">
        <f t="shared" ca="1" si="682"/>
        <v>1</v>
      </c>
      <c r="U2737" s="80" t="e">
        <f t="shared" ca="1" si="683"/>
        <v>#N/A</v>
      </c>
      <c r="V2737" s="2"/>
      <c r="W2737" s="2"/>
      <c r="X2737" s="2"/>
      <c r="Y2737" s="2"/>
      <c r="AB2737" s="6"/>
      <c r="AC2737" s="6"/>
    </row>
    <row r="2738" spans="1:29">
      <c r="A2738" s="74">
        <v>2.4048337166199398</v>
      </c>
      <c r="B2738" s="74">
        <v>39997</v>
      </c>
      <c r="C2738" s="35">
        <v>0</v>
      </c>
      <c r="D2738" s="35">
        <f t="shared" ca="1" si="673"/>
        <v>26</v>
      </c>
      <c r="E2738" s="35">
        <f t="shared" ca="1" si="674"/>
        <v>8.2740958548173696E-4</v>
      </c>
      <c r="F2738" s="35">
        <f ca="1">E2738*'Input Sheet'!$D$2/SUM(OFFSET($E$4,0,0,'Input Sheet'!$D$2))</f>
        <v>0.38590326581232098</v>
      </c>
      <c r="G2738" s="35" t="str">
        <f t="shared" si="675"/>
        <v/>
      </c>
      <c r="H2738" s="35" t="str">
        <f t="shared" si="676"/>
        <v/>
      </c>
      <c r="J2738" s="19">
        <v>2735</v>
      </c>
      <c r="K2738" s="30" t="str">
        <f t="shared" si="677"/>
        <v/>
      </c>
      <c r="L2738" s="77" t="str">
        <f t="shared" si="678"/>
        <v/>
      </c>
      <c r="M2738" s="27" t="str">
        <f t="shared" si="684"/>
        <v/>
      </c>
      <c r="N2738" s="22" t="str">
        <f t="shared" si="679"/>
        <v/>
      </c>
      <c r="O2738" s="28" t="str">
        <f t="shared" ca="1" si="680"/>
        <v/>
      </c>
      <c r="P2738" s="28" t="str">
        <f t="shared" ca="1" si="681"/>
        <v/>
      </c>
      <c r="Q2738" s="20" t="str">
        <f ca="1">IF(O2738="","",SUM($P$4:$P2738))</f>
        <v/>
      </c>
      <c r="R2738" s="28" t="e">
        <f t="shared" si="685"/>
        <v>#N/A</v>
      </c>
      <c r="S2738" s="77">
        <f ca="1">SUM(L$4:L2738)</f>
        <v>2.0942968194393936</v>
      </c>
      <c r="T2738" s="80">
        <f t="shared" ca="1" si="682"/>
        <v>1</v>
      </c>
      <c r="U2738" s="80" t="e">
        <f t="shared" ca="1" si="683"/>
        <v>#N/A</v>
      </c>
      <c r="V2738" s="2"/>
      <c r="W2738" s="2"/>
      <c r="X2738" s="2"/>
      <c r="Y2738" s="2"/>
      <c r="AB2738" s="6"/>
      <c r="AC2738" s="6"/>
    </row>
    <row r="2739" spans="1:29">
      <c r="A2739" s="74">
        <v>2.4487063199050798</v>
      </c>
      <c r="B2739" s="74">
        <v>40002</v>
      </c>
      <c r="C2739" s="35">
        <v>0</v>
      </c>
      <c r="D2739" s="35">
        <f t="shared" ca="1" si="673"/>
        <v>27</v>
      </c>
      <c r="E2739" s="35">
        <f t="shared" ca="1" si="674"/>
        <v>8.077093572559813E-4</v>
      </c>
      <c r="F2739" s="35">
        <f ca="1">E2739*'Input Sheet'!$D$2/SUM(OFFSET($E$4,0,0,'Input Sheet'!$D$2))</f>
        <v>0.3767150928167895</v>
      </c>
      <c r="G2739" s="35" t="str">
        <f t="shared" si="675"/>
        <v/>
      </c>
      <c r="H2739" s="35" t="str">
        <f t="shared" si="676"/>
        <v/>
      </c>
      <c r="J2739" s="19">
        <v>2736</v>
      </c>
      <c r="K2739" s="30" t="str">
        <f t="shared" si="677"/>
        <v/>
      </c>
      <c r="L2739" s="77" t="str">
        <f t="shared" si="678"/>
        <v/>
      </c>
      <c r="M2739" s="27" t="str">
        <f t="shared" si="684"/>
        <v/>
      </c>
      <c r="N2739" s="22" t="str">
        <f t="shared" si="679"/>
        <v/>
      </c>
      <c r="O2739" s="28" t="str">
        <f t="shared" ca="1" si="680"/>
        <v/>
      </c>
      <c r="P2739" s="28" t="str">
        <f t="shared" ca="1" si="681"/>
        <v/>
      </c>
      <c r="Q2739" s="20" t="str">
        <f ca="1">IF(O2739="","",SUM($P$4:$P2739))</f>
        <v/>
      </c>
      <c r="R2739" s="28" t="e">
        <f t="shared" si="685"/>
        <v>#N/A</v>
      </c>
      <c r="S2739" s="77">
        <f ca="1">SUM(L$4:L2739)</f>
        <v>2.0942968194393936</v>
      </c>
      <c r="T2739" s="80">
        <f t="shared" ca="1" si="682"/>
        <v>1</v>
      </c>
      <c r="U2739" s="80" t="e">
        <f t="shared" ca="1" si="683"/>
        <v>#N/A</v>
      </c>
      <c r="V2739" s="2"/>
      <c r="W2739" s="2"/>
      <c r="X2739" s="2"/>
      <c r="Y2739" s="2"/>
      <c r="AB2739" s="6"/>
      <c r="AC2739" s="6"/>
    </row>
    <row r="2740" spans="1:29">
      <c r="A2740" s="74">
        <v>2.25527250510331</v>
      </c>
      <c r="B2740" s="74">
        <v>40003</v>
      </c>
      <c r="C2740" s="35">
        <v>4.3290043290043299E-3</v>
      </c>
      <c r="D2740" s="35">
        <f t="shared" ca="1" si="673"/>
        <v>23</v>
      </c>
      <c r="E2740" s="35">
        <f t="shared" ca="1" si="674"/>
        <v>6.587144272767226E-4</v>
      </c>
      <c r="F2740" s="35">
        <f ca="1">E2740*'Input Sheet'!$D$2/SUM(OFFSET($E$4,0,0,'Input Sheet'!$D$2))</f>
        <v>0.30722395919039147</v>
      </c>
      <c r="G2740" s="35">
        <f t="shared" si="675"/>
        <v>2.25527250510331</v>
      </c>
      <c r="H2740" s="35">
        <f t="shared" si="676"/>
        <v>9</v>
      </c>
      <c r="J2740" s="19">
        <v>2737</v>
      </c>
      <c r="K2740" s="30" t="str">
        <f t="shared" si="677"/>
        <v/>
      </c>
      <c r="L2740" s="77" t="str">
        <f t="shared" si="678"/>
        <v/>
      </c>
      <c r="M2740" s="27" t="str">
        <f t="shared" si="684"/>
        <v/>
      </c>
      <c r="N2740" s="22" t="str">
        <f t="shared" si="679"/>
        <v/>
      </c>
      <c r="O2740" s="28" t="str">
        <f t="shared" ca="1" si="680"/>
        <v/>
      </c>
      <c r="P2740" s="28" t="str">
        <f t="shared" ca="1" si="681"/>
        <v/>
      </c>
      <c r="Q2740" s="20" t="str">
        <f ca="1">IF(O2740="","",SUM($P$4:$P2740))</f>
        <v/>
      </c>
      <c r="R2740" s="28" t="e">
        <f t="shared" si="685"/>
        <v>#N/A</v>
      </c>
      <c r="S2740" s="77">
        <f ca="1">SUM(L$4:L2740)</f>
        <v>2.0942968194393936</v>
      </c>
      <c r="T2740" s="80">
        <f t="shared" ca="1" si="682"/>
        <v>1</v>
      </c>
      <c r="U2740" s="80" t="e">
        <f t="shared" ca="1" si="683"/>
        <v>#N/A</v>
      </c>
      <c r="V2740" s="2"/>
      <c r="W2740" s="2"/>
      <c r="X2740" s="2"/>
      <c r="Y2740" s="2"/>
      <c r="AB2740" s="6"/>
      <c r="AC2740" s="6"/>
    </row>
    <row r="2741" spans="1:29">
      <c r="A2741" s="74">
        <v>2.3820170425748701</v>
      </c>
      <c r="B2741" s="74">
        <v>40005</v>
      </c>
      <c r="C2741" s="35">
        <v>0</v>
      </c>
      <c r="D2741" s="35">
        <f t="shared" ca="1" si="673"/>
        <v>25</v>
      </c>
      <c r="E2741" s="35">
        <f t="shared" ca="1" si="674"/>
        <v>7.2564263111767296E-4</v>
      </c>
      <c r="F2741" s="35">
        <f ca="1">E2741*'Input Sheet'!$D$2/SUM(OFFSET($E$4,0,0,'Input Sheet'!$D$2))</f>
        <v>0.33843922777123336</v>
      </c>
      <c r="G2741" s="35" t="str">
        <f t="shared" si="675"/>
        <v/>
      </c>
      <c r="H2741" s="35" t="str">
        <f t="shared" si="676"/>
        <v/>
      </c>
      <c r="J2741" s="19">
        <v>2738</v>
      </c>
      <c r="K2741" s="30" t="str">
        <f t="shared" si="677"/>
        <v/>
      </c>
      <c r="L2741" s="77" t="str">
        <f t="shared" si="678"/>
        <v/>
      </c>
      <c r="M2741" s="27" t="str">
        <f t="shared" si="684"/>
        <v/>
      </c>
      <c r="N2741" s="22" t="str">
        <f t="shared" si="679"/>
        <v/>
      </c>
      <c r="O2741" s="28" t="str">
        <f t="shared" ca="1" si="680"/>
        <v/>
      </c>
      <c r="P2741" s="28" t="str">
        <f t="shared" ca="1" si="681"/>
        <v/>
      </c>
      <c r="Q2741" s="20" t="str">
        <f ca="1">IF(O2741="","",SUM($P$4:$P2741))</f>
        <v/>
      </c>
      <c r="R2741" s="28" t="e">
        <f t="shared" si="685"/>
        <v>#N/A</v>
      </c>
      <c r="S2741" s="77">
        <f ca="1">SUM(L$4:L2741)</f>
        <v>2.0942968194393936</v>
      </c>
      <c r="T2741" s="80">
        <f t="shared" ca="1" si="682"/>
        <v>1</v>
      </c>
      <c r="U2741" s="80" t="e">
        <f t="shared" ca="1" si="683"/>
        <v>#N/A</v>
      </c>
      <c r="V2741" s="2"/>
      <c r="W2741" s="2"/>
      <c r="X2741" s="2"/>
      <c r="Y2741" s="2"/>
      <c r="AB2741" s="6"/>
      <c r="AC2741" s="6"/>
    </row>
    <row r="2742" spans="1:29">
      <c r="A2742" s="74">
        <v>2.1553360374650601</v>
      </c>
      <c r="B2742" s="74">
        <v>40006</v>
      </c>
      <c r="C2742" s="35">
        <v>0</v>
      </c>
      <c r="D2742" s="35">
        <f t="shared" ca="1" si="673"/>
        <v>21</v>
      </c>
      <c r="E2742" s="35">
        <f t="shared" ca="1" si="674"/>
        <v>8.8113748064288871E-4</v>
      </c>
      <c r="F2742" s="35">
        <f ca="1">E2742*'Input Sheet'!$D$2/SUM(OFFSET($E$4,0,0,'Input Sheet'!$D$2))</f>
        <v>0.41096191943649768</v>
      </c>
      <c r="G2742" s="35" t="str">
        <f t="shared" si="675"/>
        <v/>
      </c>
      <c r="H2742" s="35" t="str">
        <f t="shared" si="676"/>
        <v/>
      </c>
      <c r="J2742" s="19">
        <v>2739</v>
      </c>
      <c r="K2742" s="30" t="str">
        <f t="shared" si="677"/>
        <v/>
      </c>
      <c r="L2742" s="77" t="str">
        <f t="shared" si="678"/>
        <v/>
      </c>
      <c r="M2742" s="27" t="str">
        <f t="shared" si="684"/>
        <v/>
      </c>
      <c r="N2742" s="22" t="str">
        <f t="shared" si="679"/>
        <v/>
      </c>
      <c r="O2742" s="28" t="str">
        <f t="shared" ca="1" si="680"/>
        <v/>
      </c>
      <c r="P2742" s="28" t="str">
        <f t="shared" ca="1" si="681"/>
        <v/>
      </c>
      <c r="Q2742" s="20" t="str">
        <f ca="1">IF(O2742="","",SUM($P$4:$P2742))</f>
        <v/>
      </c>
      <c r="R2742" s="28" t="e">
        <f t="shared" si="685"/>
        <v>#N/A</v>
      </c>
      <c r="S2742" s="77">
        <f ca="1">SUM(L$4:L2742)</f>
        <v>2.0942968194393936</v>
      </c>
      <c r="T2742" s="80">
        <f t="shared" ca="1" si="682"/>
        <v>1</v>
      </c>
      <c r="U2742" s="80" t="e">
        <f t="shared" ca="1" si="683"/>
        <v>#N/A</v>
      </c>
      <c r="V2742" s="2"/>
      <c r="W2742" s="2"/>
      <c r="X2742" s="2"/>
      <c r="Y2742" s="2"/>
      <c r="AB2742" s="6"/>
      <c r="AC2742" s="6"/>
    </row>
    <row r="2743" spans="1:29">
      <c r="A2743" s="74">
        <v>1.8512583487190797</v>
      </c>
      <c r="B2743" s="74">
        <v>40012</v>
      </c>
      <c r="C2743" s="35">
        <v>2.4509803921568599E-2</v>
      </c>
      <c r="D2743" s="35">
        <f t="shared" ca="1" si="673"/>
        <v>14</v>
      </c>
      <c r="E2743" s="35">
        <f t="shared" ca="1" si="674"/>
        <v>2.7692892248776498E-3</v>
      </c>
      <c r="F2743" s="35">
        <f ca="1">E2743*'Input Sheet'!$D$2/SUM(OFFSET($E$4,0,0,'Input Sheet'!$D$2))</f>
        <v>1.2915946039432782</v>
      </c>
      <c r="G2743" s="35">
        <f t="shared" si="675"/>
        <v>1.8512583487190797</v>
      </c>
      <c r="H2743" s="35">
        <f t="shared" si="676"/>
        <v>3</v>
      </c>
      <c r="J2743" s="19">
        <v>2740</v>
      </c>
      <c r="K2743" s="30" t="str">
        <f t="shared" si="677"/>
        <v/>
      </c>
      <c r="L2743" s="77" t="str">
        <f t="shared" si="678"/>
        <v/>
      </c>
      <c r="M2743" s="27" t="str">
        <f t="shared" si="684"/>
        <v/>
      </c>
      <c r="N2743" s="22" t="str">
        <f t="shared" si="679"/>
        <v/>
      </c>
      <c r="O2743" s="28" t="str">
        <f t="shared" ca="1" si="680"/>
        <v/>
      </c>
      <c r="P2743" s="28" t="str">
        <f t="shared" ca="1" si="681"/>
        <v/>
      </c>
      <c r="Q2743" s="20" t="str">
        <f ca="1">IF(O2743="","",SUM($P$4:$P2743))</f>
        <v/>
      </c>
      <c r="R2743" s="28" t="e">
        <f t="shared" si="685"/>
        <v>#N/A</v>
      </c>
      <c r="S2743" s="77">
        <f ca="1">SUM(L$4:L2743)</f>
        <v>2.0942968194393936</v>
      </c>
      <c r="T2743" s="80">
        <f t="shared" ca="1" si="682"/>
        <v>1</v>
      </c>
      <c r="U2743" s="80" t="e">
        <f t="shared" ca="1" si="683"/>
        <v>#N/A</v>
      </c>
      <c r="V2743" s="2"/>
      <c r="W2743" s="2"/>
      <c r="X2743" s="2"/>
      <c r="Y2743" s="2"/>
      <c r="AB2743" s="6"/>
      <c r="AC2743" s="6"/>
    </row>
    <row r="2744" spans="1:29">
      <c r="A2744" s="74">
        <v>1.8450980400142598</v>
      </c>
      <c r="B2744" s="74">
        <v>40013</v>
      </c>
      <c r="C2744" s="35">
        <v>0.09</v>
      </c>
      <c r="D2744" s="35">
        <f t="shared" ca="1" si="673"/>
        <v>14</v>
      </c>
      <c r="E2744" s="35">
        <f t="shared" ca="1" si="674"/>
        <v>2.7692892248776498E-3</v>
      </c>
      <c r="F2744" s="35">
        <f ca="1">E2744*'Input Sheet'!$D$2/SUM(OFFSET($E$4,0,0,'Input Sheet'!$D$2))</f>
        <v>1.2915946039432782</v>
      </c>
      <c r="G2744" s="35">
        <f t="shared" si="675"/>
        <v>1.8450980400142598</v>
      </c>
      <c r="H2744" s="35">
        <f t="shared" si="676"/>
        <v>3</v>
      </c>
      <c r="J2744" s="19">
        <v>2741</v>
      </c>
      <c r="K2744" s="30" t="str">
        <f t="shared" si="677"/>
        <v/>
      </c>
      <c r="L2744" s="77" t="str">
        <f t="shared" si="678"/>
        <v/>
      </c>
      <c r="M2744" s="27" t="str">
        <f t="shared" si="684"/>
        <v/>
      </c>
      <c r="N2744" s="22" t="str">
        <f t="shared" si="679"/>
        <v/>
      </c>
      <c r="O2744" s="28" t="str">
        <f t="shared" ca="1" si="680"/>
        <v/>
      </c>
      <c r="P2744" s="28" t="str">
        <f t="shared" ca="1" si="681"/>
        <v/>
      </c>
      <c r="Q2744" s="20" t="str">
        <f ca="1">IF(O2744="","",SUM($P$4:$P2744))</f>
        <v/>
      </c>
      <c r="R2744" s="28" t="e">
        <f t="shared" si="685"/>
        <v>#N/A</v>
      </c>
      <c r="S2744" s="77">
        <f ca="1">SUM(L$4:L2744)</f>
        <v>2.0942968194393936</v>
      </c>
      <c r="T2744" s="80">
        <f t="shared" ca="1" si="682"/>
        <v>1</v>
      </c>
      <c r="U2744" s="80" t="e">
        <f t="shared" ca="1" si="683"/>
        <v>#N/A</v>
      </c>
      <c r="V2744" s="2"/>
      <c r="W2744" s="2"/>
      <c r="X2744" s="2"/>
      <c r="Y2744" s="2"/>
      <c r="AB2744" s="6"/>
      <c r="AC2744" s="6"/>
    </row>
    <row r="2745" spans="1:29">
      <c r="A2745" s="74">
        <v>1.9084850188786502</v>
      </c>
      <c r="B2745" s="74">
        <v>40014</v>
      </c>
      <c r="C2745" s="35">
        <v>0.124463519313305</v>
      </c>
      <c r="D2745" s="35">
        <f t="shared" ca="1" si="673"/>
        <v>16</v>
      </c>
      <c r="E2745" s="35">
        <f t="shared" ca="1" si="674"/>
        <v>1.9665966959276065E-3</v>
      </c>
      <c r="F2745" s="35">
        <f ca="1">E2745*'Input Sheet'!$D$2/SUM(OFFSET($E$4,0,0,'Input Sheet'!$D$2))</f>
        <v>0.91721935642348751</v>
      </c>
      <c r="G2745" s="35">
        <f t="shared" si="675"/>
        <v>1.9084850188786502</v>
      </c>
      <c r="H2745" s="35">
        <f t="shared" si="676"/>
        <v>5</v>
      </c>
      <c r="J2745" s="19">
        <v>2742</v>
      </c>
      <c r="K2745" s="30" t="str">
        <f t="shared" si="677"/>
        <v/>
      </c>
      <c r="L2745" s="77" t="str">
        <f t="shared" si="678"/>
        <v/>
      </c>
      <c r="M2745" s="27" t="str">
        <f t="shared" si="684"/>
        <v/>
      </c>
      <c r="N2745" s="22" t="str">
        <f t="shared" si="679"/>
        <v/>
      </c>
      <c r="O2745" s="28" t="str">
        <f t="shared" ca="1" si="680"/>
        <v/>
      </c>
      <c r="P2745" s="28" t="str">
        <f t="shared" ca="1" si="681"/>
        <v/>
      </c>
      <c r="Q2745" s="20" t="str">
        <f ca="1">IF(O2745="","",SUM($P$4:$P2745))</f>
        <v/>
      </c>
      <c r="R2745" s="28" t="e">
        <f t="shared" si="685"/>
        <v>#N/A</v>
      </c>
      <c r="S2745" s="77">
        <f ca="1">SUM(L$4:L2745)</f>
        <v>2.0942968194393936</v>
      </c>
      <c r="T2745" s="80">
        <f t="shared" ca="1" si="682"/>
        <v>1</v>
      </c>
      <c r="U2745" s="80" t="e">
        <f t="shared" ca="1" si="683"/>
        <v>#N/A</v>
      </c>
      <c r="V2745" s="2"/>
      <c r="W2745" s="2"/>
      <c r="X2745" s="2"/>
      <c r="Y2745" s="2"/>
      <c r="AB2745" s="6"/>
      <c r="AC2745" s="6"/>
    </row>
    <row r="2746" spans="1:29">
      <c r="A2746" s="74">
        <v>1.8920946026904799</v>
      </c>
      <c r="B2746" s="74">
        <v>40015</v>
      </c>
      <c r="C2746" s="35">
        <v>8.6956521739130405E-2</v>
      </c>
      <c r="D2746" s="35">
        <f t="shared" ca="1" si="673"/>
        <v>15</v>
      </c>
      <c r="E2746" s="35">
        <f t="shared" ca="1" si="674"/>
        <v>2.1202370627969509E-3</v>
      </c>
      <c r="F2746" s="35">
        <f ca="1">E2746*'Input Sheet'!$D$2/SUM(OFFSET($E$4,0,0,'Input Sheet'!$D$2))</f>
        <v>0.98887711864407257</v>
      </c>
      <c r="G2746" s="35">
        <f t="shared" si="675"/>
        <v>1.8920946026904799</v>
      </c>
      <c r="H2746" s="35">
        <f t="shared" si="676"/>
        <v>5</v>
      </c>
      <c r="J2746" s="19">
        <v>2743</v>
      </c>
      <c r="K2746" s="30" t="str">
        <f t="shared" si="677"/>
        <v/>
      </c>
      <c r="L2746" s="77" t="str">
        <f t="shared" si="678"/>
        <v/>
      </c>
      <c r="M2746" s="27" t="str">
        <f t="shared" si="684"/>
        <v/>
      </c>
      <c r="N2746" s="22" t="str">
        <f t="shared" si="679"/>
        <v/>
      </c>
      <c r="O2746" s="28" t="str">
        <f t="shared" ca="1" si="680"/>
        <v/>
      </c>
      <c r="P2746" s="28" t="str">
        <f t="shared" ca="1" si="681"/>
        <v/>
      </c>
      <c r="Q2746" s="20" t="str">
        <f ca="1">IF(O2746="","",SUM($P$4:$P2746))</f>
        <v/>
      </c>
      <c r="R2746" s="28" t="e">
        <f t="shared" si="685"/>
        <v>#N/A</v>
      </c>
      <c r="S2746" s="77">
        <f ca="1">SUM(L$4:L2746)</f>
        <v>2.0942968194393936</v>
      </c>
      <c r="T2746" s="80">
        <f t="shared" ca="1" si="682"/>
        <v>1</v>
      </c>
      <c r="U2746" s="80" t="e">
        <f t="shared" ca="1" si="683"/>
        <v>#N/A</v>
      </c>
      <c r="V2746" s="2"/>
      <c r="W2746" s="2"/>
      <c r="X2746" s="2"/>
      <c r="Y2746" s="2"/>
      <c r="AB2746" s="6"/>
      <c r="AC2746" s="6"/>
    </row>
    <row r="2747" spans="1:29">
      <c r="A2747" s="74">
        <v>3.00560944536028</v>
      </c>
      <c r="B2747" s="74">
        <v>40016</v>
      </c>
      <c r="C2747" s="35">
        <v>0</v>
      </c>
      <c r="D2747" s="35">
        <f t="shared" ca="1" si="673"/>
        <v>38</v>
      </c>
      <c r="E2747" s="35">
        <f t="shared" ca="1" si="674"/>
        <v>1.5419905911250552E-3</v>
      </c>
      <c r="F2747" s="35">
        <f ca="1">E2747*'Input Sheet'!$D$2/SUM(OFFSET($E$4,0,0,'Input Sheet'!$D$2))</f>
        <v>0.71918335901387087</v>
      </c>
      <c r="G2747" s="35" t="str">
        <f t="shared" si="675"/>
        <v/>
      </c>
      <c r="H2747" s="35" t="str">
        <f t="shared" si="676"/>
        <v/>
      </c>
      <c r="J2747" s="19">
        <v>2744</v>
      </c>
      <c r="K2747" s="30" t="str">
        <f t="shared" si="677"/>
        <v/>
      </c>
      <c r="L2747" s="77" t="str">
        <f t="shared" si="678"/>
        <v/>
      </c>
      <c r="M2747" s="27" t="str">
        <f t="shared" si="684"/>
        <v/>
      </c>
      <c r="N2747" s="22" t="str">
        <f t="shared" si="679"/>
        <v/>
      </c>
      <c r="O2747" s="28" t="str">
        <f t="shared" ca="1" si="680"/>
        <v/>
      </c>
      <c r="P2747" s="28" t="str">
        <f t="shared" ca="1" si="681"/>
        <v/>
      </c>
      <c r="Q2747" s="20" t="str">
        <f ca="1">IF(O2747="","",SUM($P$4:$P2747))</f>
        <v/>
      </c>
      <c r="R2747" s="28" t="e">
        <f t="shared" si="685"/>
        <v>#N/A</v>
      </c>
      <c r="S2747" s="77">
        <f ca="1">SUM(L$4:L2747)</f>
        <v>2.0942968194393936</v>
      </c>
      <c r="T2747" s="80">
        <f t="shared" ca="1" si="682"/>
        <v>1</v>
      </c>
      <c r="U2747" s="80" t="e">
        <f t="shared" ca="1" si="683"/>
        <v>#N/A</v>
      </c>
      <c r="V2747" s="2"/>
      <c r="W2747" s="2"/>
      <c r="X2747" s="2"/>
      <c r="Y2747" s="2"/>
      <c r="AB2747" s="6"/>
      <c r="AC2747" s="6"/>
    </row>
    <row r="2748" spans="1:29">
      <c r="A2748" s="74">
        <v>2.4281347940287898</v>
      </c>
      <c r="B2748" s="74">
        <v>40018</v>
      </c>
      <c r="C2748" s="35">
        <v>0</v>
      </c>
      <c r="D2748" s="35">
        <f t="shared" ca="1" si="673"/>
        <v>26</v>
      </c>
      <c r="E2748" s="35">
        <f t="shared" ca="1" si="674"/>
        <v>8.2740958548173696E-4</v>
      </c>
      <c r="F2748" s="35">
        <f ca="1">E2748*'Input Sheet'!$D$2/SUM(OFFSET($E$4,0,0,'Input Sheet'!$D$2))</f>
        <v>0.38590326581232098</v>
      </c>
      <c r="G2748" s="35" t="str">
        <f t="shared" si="675"/>
        <v/>
      </c>
      <c r="H2748" s="35" t="str">
        <f t="shared" si="676"/>
        <v/>
      </c>
      <c r="J2748" s="19">
        <v>2745</v>
      </c>
      <c r="K2748" s="30" t="str">
        <f t="shared" si="677"/>
        <v/>
      </c>
      <c r="L2748" s="77" t="str">
        <f t="shared" si="678"/>
        <v/>
      </c>
      <c r="M2748" s="27" t="str">
        <f t="shared" si="684"/>
        <v/>
      </c>
      <c r="N2748" s="22" t="str">
        <f t="shared" si="679"/>
        <v/>
      </c>
      <c r="O2748" s="28" t="str">
        <f t="shared" ca="1" si="680"/>
        <v/>
      </c>
      <c r="P2748" s="28" t="str">
        <f t="shared" ca="1" si="681"/>
        <v/>
      </c>
      <c r="Q2748" s="20" t="str">
        <f ca="1">IF(O2748="","",SUM($P$4:$P2748))</f>
        <v/>
      </c>
      <c r="R2748" s="28" t="e">
        <f t="shared" si="685"/>
        <v>#N/A</v>
      </c>
      <c r="S2748" s="77">
        <f ca="1">SUM(L$4:L2748)</f>
        <v>2.0942968194393936</v>
      </c>
      <c r="T2748" s="80">
        <f t="shared" ca="1" si="682"/>
        <v>1</v>
      </c>
      <c r="U2748" s="80" t="e">
        <f t="shared" ca="1" si="683"/>
        <v>#N/A</v>
      </c>
      <c r="V2748" s="2"/>
      <c r="W2748" s="2"/>
      <c r="X2748" s="2"/>
      <c r="Y2748" s="2"/>
      <c r="AB2748" s="6"/>
      <c r="AC2748" s="6"/>
    </row>
    <row r="2749" spans="1:29">
      <c r="A2749" s="74">
        <v>1.9867717342662401</v>
      </c>
      <c r="B2749" s="74">
        <v>40019</v>
      </c>
      <c r="C2749" s="35">
        <v>0</v>
      </c>
      <c r="D2749" s="35">
        <f t="shared" ca="1" si="673"/>
        <v>17</v>
      </c>
      <c r="E2749" s="35">
        <f t="shared" ca="1" si="674"/>
        <v>1.8846551669306228E-3</v>
      </c>
      <c r="F2749" s="35">
        <f ca="1">E2749*'Input Sheet'!$D$2/SUM(OFFSET($E$4,0,0,'Input Sheet'!$D$2))</f>
        <v>0.8790018832391755</v>
      </c>
      <c r="G2749" s="35" t="str">
        <f t="shared" si="675"/>
        <v/>
      </c>
      <c r="H2749" s="35" t="str">
        <f t="shared" si="676"/>
        <v/>
      </c>
      <c r="J2749" s="19">
        <v>2746</v>
      </c>
      <c r="K2749" s="30" t="str">
        <f t="shared" si="677"/>
        <v/>
      </c>
      <c r="L2749" s="77" t="str">
        <f t="shared" si="678"/>
        <v/>
      </c>
      <c r="M2749" s="27" t="str">
        <f t="shared" si="684"/>
        <v/>
      </c>
      <c r="N2749" s="22" t="str">
        <f t="shared" si="679"/>
        <v/>
      </c>
      <c r="O2749" s="28" t="str">
        <f t="shared" ca="1" si="680"/>
        <v/>
      </c>
      <c r="P2749" s="28" t="str">
        <f t="shared" ca="1" si="681"/>
        <v/>
      </c>
      <c r="Q2749" s="20" t="str">
        <f ca="1">IF(O2749="","",SUM($P$4:$P2749))</f>
        <v/>
      </c>
      <c r="R2749" s="28" t="e">
        <f t="shared" si="685"/>
        <v>#N/A</v>
      </c>
      <c r="S2749" s="77">
        <f ca="1">SUM(L$4:L2749)</f>
        <v>2.0942968194393936</v>
      </c>
      <c r="T2749" s="80">
        <f t="shared" ca="1" si="682"/>
        <v>1</v>
      </c>
      <c r="U2749" s="80" t="e">
        <f t="shared" ca="1" si="683"/>
        <v>#N/A</v>
      </c>
      <c r="V2749" s="2"/>
      <c r="W2749" s="2"/>
      <c r="X2749" s="2"/>
      <c r="Y2749" s="2"/>
      <c r="AB2749" s="6"/>
      <c r="AC2749" s="6"/>
    </row>
    <row r="2750" spans="1:29">
      <c r="A2750" s="74">
        <v>1.80617997398389</v>
      </c>
      <c r="B2750" s="74">
        <v>40021</v>
      </c>
      <c r="C2750" s="35">
        <v>0.5</v>
      </c>
      <c r="D2750" s="35">
        <f t="shared" ca="1" si="673"/>
        <v>13</v>
      </c>
      <c r="E2750" s="35">
        <f t="shared" ca="1" si="674"/>
        <v>2.6095225388270168E-3</v>
      </c>
      <c r="F2750" s="35">
        <f ca="1">E2750*'Input Sheet'!$D$2/SUM(OFFSET($E$4,0,0,'Input Sheet'!$D$2))</f>
        <v>1.2170795306388587</v>
      </c>
      <c r="G2750" s="35">
        <f t="shared" si="675"/>
        <v>1.80617997398389</v>
      </c>
      <c r="H2750" s="35">
        <f t="shared" si="676"/>
        <v>4</v>
      </c>
      <c r="J2750" s="19">
        <v>2747</v>
      </c>
      <c r="K2750" s="30" t="str">
        <f t="shared" si="677"/>
        <v/>
      </c>
      <c r="L2750" s="77" t="str">
        <f t="shared" si="678"/>
        <v/>
      </c>
      <c r="M2750" s="27" t="str">
        <f t="shared" si="684"/>
        <v/>
      </c>
      <c r="N2750" s="22" t="str">
        <f t="shared" si="679"/>
        <v/>
      </c>
      <c r="O2750" s="28" t="str">
        <f t="shared" ca="1" si="680"/>
        <v/>
      </c>
      <c r="P2750" s="28" t="str">
        <f t="shared" ca="1" si="681"/>
        <v/>
      </c>
      <c r="Q2750" s="20" t="str">
        <f ca="1">IF(O2750="","",SUM($P$4:$P2750))</f>
        <v/>
      </c>
      <c r="R2750" s="28" t="e">
        <f t="shared" si="685"/>
        <v>#N/A</v>
      </c>
      <c r="S2750" s="77">
        <f ca="1">SUM(L$4:L2750)</f>
        <v>2.0942968194393936</v>
      </c>
      <c r="T2750" s="80">
        <f t="shared" ca="1" si="682"/>
        <v>1</v>
      </c>
      <c r="U2750" s="80" t="e">
        <f t="shared" ca="1" si="683"/>
        <v>#N/A</v>
      </c>
      <c r="V2750" s="2"/>
      <c r="W2750" s="2"/>
      <c r="X2750" s="2"/>
      <c r="Y2750" s="2"/>
      <c r="AB2750" s="6"/>
      <c r="AC2750" s="6"/>
    </row>
    <row r="2751" spans="1:29">
      <c r="A2751" s="74">
        <v>2.4623979978989601</v>
      </c>
      <c r="B2751" s="74">
        <v>40022</v>
      </c>
      <c r="C2751" s="35">
        <v>8.8353413654618504E-2</v>
      </c>
      <c r="D2751" s="35">
        <f t="shared" ca="1" si="673"/>
        <v>27</v>
      </c>
      <c r="E2751" s="35">
        <f t="shared" ca="1" si="674"/>
        <v>8.077093572559813E-4</v>
      </c>
      <c r="F2751" s="35">
        <f ca="1">E2751*'Input Sheet'!$D$2/SUM(OFFSET($E$4,0,0,'Input Sheet'!$D$2))</f>
        <v>0.3767150928167895</v>
      </c>
      <c r="G2751" s="35">
        <f t="shared" si="675"/>
        <v>2.4623979978989601</v>
      </c>
      <c r="H2751" s="35">
        <f t="shared" si="676"/>
        <v>1</v>
      </c>
      <c r="J2751" s="19">
        <v>2748</v>
      </c>
      <c r="K2751" s="30" t="str">
        <f t="shared" si="677"/>
        <v/>
      </c>
      <c r="L2751" s="77" t="str">
        <f t="shared" si="678"/>
        <v/>
      </c>
      <c r="M2751" s="27" t="str">
        <f t="shared" si="684"/>
        <v/>
      </c>
      <c r="N2751" s="22" t="str">
        <f t="shared" si="679"/>
        <v/>
      </c>
      <c r="O2751" s="28" t="str">
        <f t="shared" ca="1" si="680"/>
        <v/>
      </c>
      <c r="P2751" s="28" t="str">
        <f t="shared" ca="1" si="681"/>
        <v/>
      </c>
      <c r="Q2751" s="20" t="str">
        <f ca="1">IF(O2751="","",SUM($P$4:$P2751))</f>
        <v/>
      </c>
      <c r="R2751" s="28" t="e">
        <f t="shared" si="685"/>
        <v>#N/A</v>
      </c>
      <c r="S2751" s="77">
        <f ca="1">SUM(L$4:L2751)</f>
        <v>2.0942968194393936</v>
      </c>
      <c r="T2751" s="80">
        <f t="shared" ca="1" si="682"/>
        <v>1</v>
      </c>
      <c r="U2751" s="80" t="e">
        <f t="shared" ca="1" si="683"/>
        <v>#N/A</v>
      </c>
      <c r="V2751" s="2"/>
      <c r="W2751" s="2"/>
      <c r="X2751" s="2"/>
      <c r="Y2751" s="2"/>
      <c r="AB2751" s="6"/>
      <c r="AC2751" s="6"/>
    </row>
    <row r="2752" spans="1:29">
      <c r="A2752" s="74">
        <v>2.47856649559384</v>
      </c>
      <c r="B2752" s="74">
        <v>40023</v>
      </c>
      <c r="C2752" s="35">
        <v>8.1730769230769204E-2</v>
      </c>
      <c r="D2752" s="35">
        <f t="shared" ca="1" si="673"/>
        <v>27</v>
      </c>
      <c r="E2752" s="35">
        <f t="shared" ca="1" si="674"/>
        <v>8.077093572559813E-4</v>
      </c>
      <c r="F2752" s="35">
        <f ca="1">E2752*'Input Sheet'!$D$2/SUM(OFFSET($E$4,0,0,'Input Sheet'!$D$2))</f>
        <v>0.3767150928167895</v>
      </c>
      <c r="G2752" s="35">
        <f t="shared" si="675"/>
        <v>2.47856649559384</v>
      </c>
      <c r="H2752" s="35">
        <f t="shared" si="676"/>
        <v>4</v>
      </c>
      <c r="J2752" s="19">
        <v>2749</v>
      </c>
      <c r="K2752" s="30" t="str">
        <f t="shared" si="677"/>
        <v/>
      </c>
      <c r="L2752" s="77" t="str">
        <f t="shared" si="678"/>
        <v/>
      </c>
      <c r="M2752" s="27" t="str">
        <f t="shared" si="684"/>
        <v/>
      </c>
      <c r="N2752" s="22" t="str">
        <f t="shared" si="679"/>
        <v/>
      </c>
      <c r="O2752" s="28" t="str">
        <f t="shared" ca="1" si="680"/>
        <v/>
      </c>
      <c r="P2752" s="28" t="str">
        <f t="shared" ca="1" si="681"/>
        <v/>
      </c>
      <c r="Q2752" s="20" t="str">
        <f ca="1">IF(O2752="","",SUM($P$4:$P2752))</f>
        <v/>
      </c>
      <c r="R2752" s="28" t="e">
        <f t="shared" si="685"/>
        <v>#N/A</v>
      </c>
      <c r="S2752" s="77">
        <f ca="1">SUM(L$4:L2752)</f>
        <v>2.0942968194393936</v>
      </c>
      <c r="T2752" s="80">
        <f t="shared" ca="1" si="682"/>
        <v>1</v>
      </c>
      <c r="U2752" s="80" t="e">
        <f t="shared" ca="1" si="683"/>
        <v>#N/A</v>
      </c>
      <c r="V2752" s="2"/>
      <c r="W2752" s="2"/>
      <c r="X2752" s="2"/>
      <c r="Y2752" s="2"/>
      <c r="AB2752" s="6"/>
      <c r="AC2752" s="6"/>
    </row>
    <row r="2753" spans="1:29">
      <c r="A2753" s="74">
        <v>2.2095150145426299</v>
      </c>
      <c r="B2753" s="74">
        <v>40024</v>
      </c>
      <c r="C2753" s="35">
        <v>0</v>
      </c>
      <c r="D2753" s="35">
        <f t="shared" ca="1" si="673"/>
        <v>22</v>
      </c>
      <c r="E2753" s="35">
        <f t="shared" ca="1" si="674"/>
        <v>6.717582773218062E-4</v>
      </c>
      <c r="F2753" s="35">
        <f ca="1">E2753*'Input Sheet'!$D$2/SUM(OFFSET($E$4,0,0,'Input Sheet'!$D$2))</f>
        <v>0.31330760194663687</v>
      </c>
      <c r="G2753" s="35" t="str">
        <f t="shared" si="675"/>
        <v/>
      </c>
      <c r="H2753" s="35" t="str">
        <f t="shared" si="676"/>
        <v/>
      </c>
      <c r="J2753" s="19">
        <v>2750</v>
      </c>
      <c r="K2753" s="30" t="str">
        <f t="shared" si="677"/>
        <v/>
      </c>
      <c r="L2753" s="77" t="str">
        <f t="shared" si="678"/>
        <v/>
      </c>
      <c r="M2753" s="27" t="str">
        <f t="shared" si="684"/>
        <v/>
      </c>
      <c r="N2753" s="22" t="str">
        <f t="shared" si="679"/>
        <v/>
      </c>
      <c r="O2753" s="28" t="str">
        <f t="shared" ca="1" si="680"/>
        <v/>
      </c>
      <c r="P2753" s="28" t="str">
        <f t="shared" ca="1" si="681"/>
        <v/>
      </c>
      <c r="Q2753" s="20" t="str">
        <f ca="1">IF(O2753="","",SUM($P$4:$P2753))</f>
        <v/>
      </c>
      <c r="R2753" s="28" t="e">
        <f t="shared" si="685"/>
        <v>#N/A</v>
      </c>
      <c r="S2753" s="77">
        <f ca="1">SUM(L$4:L2753)</f>
        <v>2.0942968194393936</v>
      </c>
      <c r="T2753" s="80">
        <f t="shared" ca="1" si="682"/>
        <v>1</v>
      </c>
      <c r="U2753" s="80" t="e">
        <f t="shared" ca="1" si="683"/>
        <v>#N/A</v>
      </c>
      <c r="V2753" s="2"/>
      <c r="W2753" s="2"/>
      <c r="X2753" s="2"/>
      <c r="Y2753" s="2"/>
      <c r="AB2753" s="6"/>
      <c r="AC2753" s="6"/>
    </row>
    <row r="2754" spans="1:29">
      <c r="A2754" s="74">
        <v>2.1072099696478701</v>
      </c>
      <c r="B2754" s="74">
        <v>40025</v>
      </c>
      <c r="C2754" s="35">
        <v>4.4247787610619503E-2</v>
      </c>
      <c r="D2754" s="35">
        <f t="shared" ca="1" si="673"/>
        <v>20</v>
      </c>
      <c r="E2754" s="35">
        <f t="shared" ca="1" si="674"/>
        <v>9.9047570816791861E-4</v>
      </c>
      <c r="F2754" s="35">
        <f ca="1">E2754*'Input Sheet'!$D$2/SUM(OFFSET($E$4,0,0,'Input Sheet'!$D$2))</f>
        <v>0.46195719411109953</v>
      </c>
      <c r="G2754" s="35">
        <f t="shared" si="675"/>
        <v>2.1072099696478701</v>
      </c>
      <c r="H2754" s="35">
        <f t="shared" si="676"/>
        <v>5</v>
      </c>
      <c r="J2754" s="19">
        <v>2751</v>
      </c>
      <c r="K2754" s="30" t="str">
        <f t="shared" si="677"/>
        <v/>
      </c>
      <c r="L2754" s="77" t="str">
        <f t="shared" si="678"/>
        <v/>
      </c>
      <c r="M2754" s="27" t="str">
        <f t="shared" si="684"/>
        <v/>
      </c>
      <c r="N2754" s="22" t="str">
        <f t="shared" si="679"/>
        <v/>
      </c>
      <c r="O2754" s="28" t="str">
        <f t="shared" ca="1" si="680"/>
        <v/>
      </c>
      <c r="P2754" s="28" t="str">
        <f t="shared" ca="1" si="681"/>
        <v/>
      </c>
      <c r="Q2754" s="20" t="str">
        <f ca="1">IF(O2754="","",SUM($P$4:$P2754))</f>
        <v/>
      </c>
      <c r="R2754" s="28" t="e">
        <f t="shared" si="685"/>
        <v>#N/A</v>
      </c>
      <c r="S2754" s="77">
        <f ca="1">SUM(L$4:L2754)</f>
        <v>2.0942968194393936</v>
      </c>
      <c r="T2754" s="80">
        <f t="shared" ca="1" si="682"/>
        <v>1</v>
      </c>
      <c r="U2754" s="80" t="e">
        <f t="shared" ca="1" si="683"/>
        <v>#N/A</v>
      </c>
      <c r="V2754" s="2"/>
      <c r="W2754" s="2"/>
      <c r="X2754" s="2"/>
      <c r="Y2754" s="2"/>
      <c r="AB2754" s="6"/>
      <c r="AC2754" s="6"/>
    </row>
    <row r="2755" spans="1:29">
      <c r="A2755" s="74">
        <v>2.1271047983648099</v>
      </c>
      <c r="B2755" s="74">
        <v>40040</v>
      </c>
      <c r="C2755" s="35">
        <v>2.02020202020202E-2</v>
      </c>
      <c r="D2755" s="35">
        <f t="shared" ref="D2755:D2818" ca="1" si="686">IF($A2755=OFFSET($AC$4,NumBins,0), NumBins, INDEX(OFFSET($AB$4,0,0,NumBins+2,2),MATCH($A2755,OFFSET($AC$4,0,0,NumBins+2,1),1)+1,1))</f>
        <v>20</v>
      </c>
      <c r="E2755" s="35">
        <f t="shared" ref="E2755:E2818" ca="1" si="687">INDEX(OFFSET($AB$4,0,0,NumBins+1,5),MATCH($D2755,OFFSET( $AB$4,0,0,NumBins+1,1),0),5)</f>
        <v>9.9047570816791861E-4</v>
      </c>
      <c r="F2755" s="35">
        <f ca="1">E2755*'Input Sheet'!$D$2/SUM(OFFSET($E$4,0,0,'Input Sheet'!$D$2))</f>
        <v>0.46195719411109953</v>
      </c>
      <c r="G2755" s="35">
        <f t="shared" si="675"/>
        <v>2.1271047983648099</v>
      </c>
      <c r="H2755" s="35">
        <f t="shared" si="676"/>
        <v>7</v>
      </c>
      <c r="J2755" s="19">
        <v>2752</v>
      </c>
      <c r="K2755" s="30" t="str">
        <f t="shared" si="677"/>
        <v/>
      </c>
      <c r="L2755" s="77" t="str">
        <f t="shared" si="678"/>
        <v/>
      </c>
      <c r="M2755" s="27" t="str">
        <f t="shared" si="684"/>
        <v/>
      </c>
      <c r="N2755" s="22" t="str">
        <f t="shared" si="679"/>
        <v/>
      </c>
      <c r="O2755" s="28" t="str">
        <f t="shared" ca="1" si="680"/>
        <v/>
      </c>
      <c r="P2755" s="28" t="str">
        <f t="shared" ca="1" si="681"/>
        <v/>
      </c>
      <c r="Q2755" s="20" t="str">
        <f ca="1">IF(O2755="","",SUM($P$4:$P2755))</f>
        <v/>
      </c>
      <c r="R2755" s="28" t="e">
        <f t="shared" si="685"/>
        <v>#N/A</v>
      </c>
      <c r="S2755" s="77">
        <f ca="1">SUM(L$4:L2755)</f>
        <v>2.0942968194393936</v>
      </c>
      <c r="T2755" s="80">
        <f t="shared" ca="1" si="682"/>
        <v>1</v>
      </c>
      <c r="U2755" s="80" t="e">
        <f t="shared" ca="1" si="683"/>
        <v>#N/A</v>
      </c>
      <c r="V2755" s="2"/>
      <c r="W2755" s="2"/>
      <c r="X2755" s="2"/>
      <c r="Y2755" s="2"/>
      <c r="AB2755" s="6"/>
      <c r="AC2755" s="6"/>
    </row>
    <row r="2756" spans="1:29">
      <c r="A2756" s="74">
        <v>2.4132997640812501</v>
      </c>
      <c r="B2756" s="74">
        <v>40047</v>
      </c>
      <c r="C2756" s="35">
        <v>0</v>
      </c>
      <c r="D2756" s="35">
        <f t="shared" ca="1" si="686"/>
        <v>26</v>
      </c>
      <c r="E2756" s="35">
        <f t="shared" ca="1" si="687"/>
        <v>8.2740958548173696E-4</v>
      </c>
      <c r="F2756" s="35">
        <f ca="1">E2756*'Input Sheet'!$D$2/SUM(OFFSET($E$4,0,0,'Input Sheet'!$D$2))</f>
        <v>0.38590326581232098</v>
      </c>
      <c r="G2756" s="35" t="str">
        <f t="shared" ref="G2756:G2819" si="688">IF(C2756=0,"",$A2756)</f>
        <v/>
      </c>
      <c r="H2756" s="35" t="str">
        <f t="shared" ref="H2756:H2819" si="689">IF(G2756="", "", COUNTIF($G$4:$G$3738,G2756))</f>
        <v/>
      </c>
      <c r="J2756" s="19">
        <v>2753</v>
      </c>
      <c r="K2756" s="30" t="str">
        <f t="shared" ref="K2756:K2819" si="690">IF(ISERR(SMALL($G$4:$G$3738,$J2756)),"",SMALL($G$4:$G$3738,$J2756))</f>
        <v/>
      </c>
      <c r="L2756" s="77" t="str">
        <f t="shared" ref="L2756:L2819" si="691">IF($K2756="", "", IFERROR(INDEX($A$4:$H$3738,MATCH($K2756,$G$4:$G$3738,0),5),""))</f>
        <v/>
      </c>
      <c r="M2756" s="27" t="str">
        <f t="shared" si="684"/>
        <v/>
      </c>
      <c r="N2756" s="22" t="str">
        <f t="shared" ref="N2756:N2819" si="692">IF(ISERR(SMALL($M$4:$M$3738,$J2756)),"",SMALL($M$4:$M$3738,$J2756))</f>
        <v/>
      </c>
      <c r="O2756" s="28" t="str">
        <f t="shared" ref="O2756:O2819" ca="1" si="693">IFERROR(INDEX($A$4:$H$3738,MATCH($N2756,$G$4:$G$3738,0),5)*INDEX($A$4:$H$3738,MATCH($N2756,$G$4:$G$3738,0),8),"")</f>
        <v/>
      </c>
      <c r="P2756" s="28" t="str">
        <f t="shared" ca="1" si="681"/>
        <v/>
      </c>
      <c r="Q2756" s="20" t="str">
        <f ca="1">IF(O2756="","",SUM($P$4:$P2756))</f>
        <v/>
      </c>
      <c r="R2756" s="28" t="e">
        <f t="shared" si="685"/>
        <v>#N/A</v>
      </c>
      <c r="S2756" s="77">
        <f ca="1">SUM(L$4:L2756)</f>
        <v>2.0942968194393936</v>
      </c>
      <c r="T2756" s="80">
        <f t="shared" ca="1" si="682"/>
        <v>1</v>
      </c>
      <c r="U2756" s="80" t="e">
        <f t="shared" ca="1" si="683"/>
        <v>#N/A</v>
      </c>
      <c r="V2756" s="2"/>
      <c r="W2756" s="2"/>
      <c r="X2756" s="2"/>
      <c r="Y2756" s="2"/>
      <c r="AB2756" s="6"/>
      <c r="AC2756" s="6"/>
    </row>
    <row r="2757" spans="1:29">
      <c r="A2757" s="74">
        <v>2.4199557484897598</v>
      </c>
      <c r="B2757" s="74">
        <v>40048</v>
      </c>
      <c r="C2757" s="35">
        <v>0</v>
      </c>
      <c r="D2757" s="35">
        <f t="shared" ca="1" si="686"/>
        <v>26</v>
      </c>
      <c r="E2757" s="35">
        <f t="shared" ca="1" si="687"/>
        <v>8.2740958548173696E-4</v>
      </c>
      <c r="F2757" s="35">
        <f ca="1">E2757*'Input Sheet'!$D$2/SUM(OFFSET($E$4,0,0,'Input Sheet'!$D$2))</f>
        <v>0.38590326581232098</v>
      </c>
      <c r="G2757" s="35" t="str">
        <f t="shared" si="688"/>
        <v/>
      </c>
      <c r="H2757" s="35" t="str">
        <f t="shared" si="689"/>
        <v/>
      </c>
      <c r="J2757" s="19">
        <v>2754</v>
      </c>
      <c r="K2757" s="30" t="str">
        <f t="shared" si="690"/>
        <v/>
      </c>
      <c r="L2757" s="77" t="str">
        <f t="shared" si="691"/>
        <v/>
      </c>
      <c r="M2757" s="27" t="str">
        <f t="shared" si="684"/>
        <v/>
      </c>
      <c r="N2757" s="22" t="str">
        <f t="shared" si="692"/>
        <v/>
      </c>
      <c r="O2757" s="28" t="str">
        <f t="shared" ca="1" si="693"/>
        <v/>
      </c>
      <c r="P2757" s="28" t="str">
        <f t="shared" ref="P2757:P2820" ca="1" si="694">IF($O2757="","", $O2757*$W$6/$W$3)</f>
        <v/>
      </c>
      <c r="Q2757" s="20" t="str">
        <f ca="1">IF(O2757="","",SUM($P$4:$P2757))</f>
        <v/>
      </c>
      <c r="R2757" s="28" t="e">
        <f t="shared" si="685"/>
        <v>#N/A</v>
      </c>
      <c r="S2757" s="77">
        <f ca="1">SUM(L$4:L2757)</f>
        <v>2.0942968194393936</v>
      </c>
      <c r="T2757" s="80">
        <f t="shared" ref="T2757:T2820" ca="1" si="695">S2757/$T$1</f>
        <v>1</v>
      </c>
      <c r="U2757" s="80" t="e">
        <f t="shared" ref="U2757:U2820" ca="1" si="696">IF(Q2757="",NA(),Q2757/$W$6)</f>
        <v>#N/A</v>
      </c>
      <c r="V2757" s="2"/>
      <c r="W2757" s="2"/>
      <c r="X2757" s="2"/>
      <c r="Y2757" s="2"/>
      <c r="AB2757" s="6"/>
      <c r="AC2757" s="6"/>
    </row>
    <row r="2758" spans="1:29">
      <c r="A2758" s="74">
        <v>2.53402610605613</v>
      </c>
      <c r="B2758" s="74">
        <v>40050</v>
      </c>
      <c r="C2758" s="35">
        <v>0</v>
      </c>
      <c r="D2758" s="35">
        <f t="shared" ca="1" si="686"/>
        <v>29</v>
      </c>
      <c r="E2758" s="35">
        <f t="shared" ca="1" si="687"/>
        <v>1.0943159033790714E-3</v>
      </c>
      <c r="F2758" s="35">
        <f ca="1">E2758*'Input Sheet'!$D$2/SUM(OFFSET($E$4,0,0,'Input Sheet'!$D$2))</f>
        <v>0.51038819026790838</v>
      </c>
      <c r="G2758" s="35" t="str">
        <f t="shared" si="688"/>
        <v/>
      </c>
      <c r="H2758" s="35" t="str">
        <f t="shared" si="689"/>
        <v/>
      </c>
      <c r="J2758" s="19">
        <v>2755</v>
      </c>
      <c r="K2758" s="30" t="str">
        <f t="shared" si="690"/>
        <v/>
      </c>
      <c r="L2758" s="77" t="str">
        <f t="shared" si="691"/>
        <v/>
      </c>
      <c r="M2758" s="27" t="str">
        <f t="shared" ref="M2758:M2821" si="697">IF($K2758=$K2757,"", $K2758)</f>
        <v/>
      </c>
      <c r="N2758" s="22" t="str">
        <f t="shared" si="692"/>
        <v/>
      </c>
      <c r="O2758" s="28" t="str">
        <f t="shared" ca="1" si="693"/>
        <v/>
      </c>
      <c r="P2758" s="28" t="str">
        <f t="shared" ca="1" si="694"/>
        <v/>
      </c>
      <c r="Q2758" s="20" t="str">
        <f ca="1">IF(O2758="","",SUM($P$4:$P2758))</f>
        <v/>
      </c>
      <c r="R2758" s="28" t="e">
        <f t="shared" si="685"/>
        <v>#N/A</v>
      </c>
      <c r="S2758" s="77">
        <f ca="1">SUM(L$4:L2758)</f>
        <v>2.0942968194393936</v>
      </c>
      <c r="T2758" s="80">
        <f t="shared" ca="1" si="695"/>
        <v>1</v>
      </c>
      <c r="U2758" s="80" t="e">
        <f t="shared" ca="1" si="696"/>
        <v>#N/A</v>
      </c>
      <c r="V2758" s="2"/>
      <c r="W2758" s="2"/>
      <c r="X2758" s="2"/>
      <c r="Y2758" s="2"/>
      <c r="AB2758" s="6"/>
      <c r="AC2758" s="6"/>
    </row>
    <row r="2759" spans="1:29">
      <c r="A2759" s="74">
        <v>2.59769518592551</v>
      </c>
      <c r="B2759" s="74">
        <v>40053</v>
      </c>
      <c r="C2759" s="35">
        <v>0</v>
      </c>
      <c r="D2759" s="35">
        <f t="shared" ca="1" si="686"/>
        <v>30</v>
      </c>
      <c r="E2759" s="35">
        <f t="shared" ca="1" si="687"/>
        <v>1.2681791777477088E-3</v>
      </c>
      <c r="F2759" s="35">
        <f ca="1">E2759*'Input Sheet'!$D$2/SUM(OFFSET($E$4,0,0,'Input Sheet'!$D$2))</f>
        <v>0.59147790274037981</v>
      </c>
      <c r="G2759" s="35" t="str">
        <f t="shared" si="688"/>
        <v/>
      </c>
      <c r="H2759" s="35" t="str">
        <f t="shared" si="689"/>
        <v/>
      </c>
      <c r="J2759" s="19">
        <v>2756</v>
      </c>
      <c r="K2759" s="30" t="str">
        <f t="shared" si="690"/>
        <v/>
      </c>
      <c r="L2759" s="77" t="str">
        <f t="shared" si="691"/>
        <v/>
      </c>
      <c r="M2759" s="27" t="str">
        <f t="shared" si="697"/>
        <v/>
      </c>
      <c r="N2759" s="22" t="str">
        <f t="shared" si="692"/>
        <v/>
      </c>
      <c r="O2759" s="28" t="str">
        <f t="shared" ca="1" si="693"/>
        <v/>
      </c>
      <c r="P2759" s="28" t="str">
        <f t="shared" ca="1" si="694"/>
        <v/>
      </c>
      <c r="Q2759" s="20" t="str">
        <f ca="1">IF(O2759="","",SUM($P$4:$P2759))</f>
        <v/>
      </c>
      <c r="R2759" s="28" t="e">
        <f t="shared" si="685"/>
        <v>#N/A</v>
      </c>
      <c r="S2759" s="77">
        <f ca="1">SUM(L$4:L2759)</f>
        <v>2.0942968194393936</v>
      </c>
      <c r="T2759" s="80">
        <f t="shared" ca="1" si="695"/>
        <v>1</v>
      </c>
      <c r="U2759" s="80" t="e">
        <f t="shared" ca="1" si="696"/>
        <v>#N/A</v>
      </c>
      <c r="V2759" s="2"/>
      <c r="W2759" s="2"/>
      <c r="X2759" s="2"/>
      <c r="Y2759" s="2"/>
      <c r="AB2759" s="6"/>
      <c r="AC2759" s="6"/>
    </row>
    <row r="2760" spans="1:29">
      <c r="A2760" s="74">
        <v>2.41664050733828</v>
      </c>
      <c r="B2760" s="74">
        <v>40063</v>
      </c>
      <c r="C2760" s="35">
        <v>0</v>
      </c>
      <c r="D2760" s="35">
        <f t="shared" ca="1" si="686"/>
        <v>26</v>
      </c>
      <c r="E2760" s="35">
        <f t="shared" ca="1" si="687"/>
        <v>8.2740958548173696E-4</v>
      </c>
      <c r="F2760" s="35">
        <f ca="1">E2760*'Input Sheet'!$D$2/SUM(OFFSET($E$4,0,0,'Input Sheet'!$D$2))</f>
        <v>0.38590326581232098</v>
      </c>
      <c r="G2760" s="35" t="str">
        <f t="shared" si="688"/>
        <v/>
      </c>
      <c r="H2760" s="35" t="str">
        <f t="shared" si="689"/>
        <v/>
      </c>
      <c r="J2760" s="19">
        <v>2757</v>
      </c>
      <c r="K2760" s="30" t="str">
        <f t="shared" si="690"/>
        <v/>
      </c>
      <c r="L2760" s="77" t="str">
        <f t="shared" si="691"/>
        <v/>
      </c>
      <c r="M2760" s="27" t="str">
        <f t="shared" si="697"/>
        <v/>
      </c>
      <c r="N2760" s="22" t="str">
        <f t="shared" si="692"/>
        <v/>
      </c>
      <c r="O2760" s="28" t="str">
        <f t="shared" ca="1" si="693"/>
        <v/>
      </c>
      <c r="P2760" s="28" t="str">
        <f t="shared" ca="1" si="694"/>
        <v/>
      </c>
      <c r="Q2760" s="20" t="str">
        <f ca="1">IF(O2760="","",SUM($P$4:$P2760))</f>
        <v/>
      </c>
      <c r="R2760" s="28" t="e">
        <f t="shared" si="685"/>
        <v>#N/A</v>
      </c>
      <c r="S2760" s="77">
        <f ca="1">SUM(L$4:L2760)</f>
        <v>2.0942968194393936</v>
      </c>
      <c r="T2760" s="80">
        <f t="shared" ca="1" si="695"/>
        <v>1</v>
      </c>
      <c r="U2760" s="80" t="e">
        <f t="shared" ca="1" si="696"/>
        <v>#N/A</v>
      </c>
      <c r="V2760" s="2"/>
      <c r="W2760" s="2"/>
      <c r="X2760" s="2"/>
      <c r="Y2760" s="2"/>
      <c r="AB2760" s="6"/>
      <c r="AC2760" s="6"/>
    </row>
    <row r="2761" spans="1:29">
      <c r="A2761" s="74">
        <v>2.31597034545692</v>
      </c>
      <c r="B2761" s="74">
        <v>40064</v>
      </c>
      <c r="C2761" s="35">
        <v>0</v>
      </c>
      <c r="D2761" s="35">
        <f t="shared" ca="1" si="686"/>
        <v>24</v>
      </c>
      <c r="E2761" s="35">
        <f t="shared" ca="1" si="687"/>
        <v>7.7985731045405093E-4</v>
      </c>
      <c r="F2761" s="35">
        <f ca="1">E2761*'Input Sheet'!$D$2/SUM(OFFSET($E$4,0,0,'Input Sheet'!$D$2))</f>
        <v>0.36372491720241751</v>
      </c>
      <c r="G2761" s="35" t="str">
        <f t="shared" si="688"/>
        <v/>
      </c>
      <c r="H2761" s="35" t="str">
        <f t="shared" si="689"/>
        <v/>
      </c>
      <c r="J2761" s="19">
        <v>2758</v>
      </c>
      <c r="K2761" s="30" t="str">
        <f t="shared" si="690"/>
        <v/>
      </c>
      <c r="L2761" s="77" t="str">
        <f t="shared" si="691"/>
        <v/>
      </c>
      <c r="M2761" s="27" t="str">
        <f t="shared" si="697"/>
        <v/>
      </c>
      <c r="N2761" s="22" t="str">
        <f t="shared" si="692"/>
        <v/>
      </c>
      <c r="O2761" s="28" t="str">
        <f t="shared" ca="1" si="693"/>
        <v/>
      </c>
      <c r="P2761" s="28" t="str">
        <f t="shared" ca="1" si="694"/>
        <v/>
      </c>
      <c r="Q2761" s="20" t="str">
        <f ca="1">IF(O2761="","",SUM($P$4:$P2761))</f>
        <v/>
      </c>
      <c r="R2761" s="28" t="e">
        <f t="shared" si="685"/>
        <v>#N/A</v>
      </c>
      <c r="S2761" s="77">
        <f ca="1">SUM(L$4:L2761)</f>
        <v>2.0942968194393936</v>
      </c>
      <c r="T2761" s="80">
        <f t="shared" ca="1" si="695"/>
        <v>1</v>
      </c>
      <c r="U2761" s="80" t="e">
        <f t="shared" ca="1" si="696"/>
        <v>#N/A</v>
      </c>
      <c r="V2761" s="2"/>
      <c r="W2761" s="2"/>
      <c r="X2761" s="2"/>
      <c r="Y2761" s="2"/>
      <c r="AB2761" s="6"/>
      <c r="AC2761" s="6"/>
    </row>
    <row r="2762" spans="1:29">
      <c r="A2762" s="74">
        <v>1.92941892571429</v>
      </c>
      <c r="B2762" s="74">
        <v>40077</v>
      </c>
      <c r="C2762" s="35">
        <v>0</v>
      </c>
      <c r="D2762" s="35">
        <f t="shared" ca="1" si="686"/>
        <v>16</v>
      </c>
      <c r="E2762" s="35">
        <f t="shared" ca="1" si="687"/>
        <v>1.9665966959276065E-3</v>
      </c>
      <c r="F2762" s="35">
        <f ca="1">E2762*'Input Sheet'!$D$2/SUM(OFFSET($E$4,0,0,'Input Sheet'!$D$2))</f>
        <v>0.91721935642348751</v>
      </c>
      <c r="G2762" s="35" t="str">
        <f t="shared" si="688"/>
        <v/>
      </c>
      <c r="H2762" s="35" t="str">
        <f t="shared" si="689"/>
        <v/>
      </c>
      <c r="J2762" s="19">
        <v>2759</v>
      </c>
      <c r="K2762" s="30" t="str">
        <f t="shared" si="690"/>
        <v/>
      </c>
      <c r="L2762" s="77" t="str">
        <f t="shared" si="691"/>
        <v/>
      </c>
      <c r="M2762" s="27" t="str">
        <f t="shared" si="697"/>
        <v/>
      </c>
      <c r="N2762" s="22" t="str">
        <f t="shared" si="692"/>
        <v/>
      </c>
      <c r="O2762" s="28" t="str">
        <f t="shared" ca="1" si="693"/>
        <v/>
      </c>
      <c r="P2762" s="28" t="str">
        <f t="shared" ca="1" si="694"/>
        <v/>
      </c>
      <c r="Q2762" s="20" t="str">
        <f ca="1">IF(O2762="","",SUM($P$4:$P2762))</f>
        <v/>
      </c>
      <c r="R2762" s="28" t="e">
        <f t="shared" si="685"/>
        <v>#N/A</v>
      </c>
      <c r="S2762" s="77">
        <f ca="1">SUM(L$4:L2762)</f>
        <v>2.0942968194393936</v>
      </c>
      <c r="T2762" s="80">
        <f t="shared" ca="1" si="695"/>
        <v>1</v>
      </c>
      <c r="U2762" s="80" t="e">
        <f t="shared" ca="1" si="696"/>
        <v>#N/A</v>
      </c>
      <c r="V2762" s="2"/>
      <c r="W2762" s="2"/>
      <c r="X2762" s="2"/>
      <c r="Y2762" s="2"/>
      <c r="AB2762" s="6"/>
      <c r="AC2762" s="6"/>
    </row>
    <row r="2763" spans="1:29">
      <c r="A2763" s="74">
        <v>2.11727129565576</v>
      </c>
      <c r="B2763" s="74">
        <v>40080</v>
      </c>
      <c r="C2763" s="35">
        <v>9.2592592592592605E-3</v>
      </c>
      <c r="D2763" s="35">
        <f t="shared" ca="1" si="686"/>
        <v>20</v>
      </c>
      <c r="E2763" s="35">
        <f t="shared" ca="1" si="687"/>
        <v>9.9047570816791861E-4</v>
      </c>
      <c r="F2763" s="35">
        <f ca="1">E2763*'Input Sheet'!$D$2/SUM(OFFSET($E$4,0,0,'Input Sheet'!$D$2))</f>
        <v>0.46195719411109953</v>
      </c>
      <c r="G2763" s="35">
        <f t="shared" si="688"/>
        <v>2.11727129565576</v>
      </c>
      <c r="H2763" s="35">
        <f t="shared" si="689"/>
        <v>2</v>
      </c>
      <c r="J2763" s="19">
        <v>2760</v>
      </c>
      <c r="K2763" s="30" t="str">
        <f t="shared" si="690"/>
        <v/>
      </c>
      <c r="L2763" s="77" t="str">
        <f t="shared" si="691"/>
        <v/>
      </c>
      <c r="M2763" s="27" t="str">
        <f t="shared" si="697"/>
        <v/>
      </c>
      <c r="N2763" s="22" t="str">
        <f t="shared" si="692"/>
        <v/>
      </c>
      <c r="O2763" s="28" t="str">
        <f t="shared" ca="1" si="693"/>
        <v/>
      </c>
      <c r="P2763" s="28" t="str">
        <f t="shared" ca="1" si="694"/>
        <v/>
      </c>
      <c r="Q2763" s="20" t="str">
        <f ca="1">IF(O2763="","",SUM($P$4:$P2763))</f>
        <v/>
      </c>
      <c r="R2763" s="28" t="e">
        <f t="shared" si="685"/>
        <v>#N/A</v>
      </c>
      <c r="S2763" s="77">
        <f ca="1">SUM(L$4:L2763)</f>
        <v>2.0942968194393936</v>
      </c>
      <c r="T2763" s="80">
        <f t="shared" ca="1" si="695"/>
        <v>1</v>
      </c>
      <c r="U2763" s="80" t="e">
        <f t="shared" ca="1" si="696"/>
        <v>#N/A</v>
      </c>
      <c r="V2763" s="2"/>
      <c r="W2763" s="2"/>
      <c r="X2763" s="2"/>
      <c r="Y2763" s="2"/>
      <c r="AB2763" s="6"/>
      <c r="AC2763" s="6"/>
    </row>
    <row r="2764" spans="1:29">
      <c r="A2764" s="74">
        <v>2.1139433523068401</v>
      </c>
      <c r="B2764" s="74">
        <v>40087</v>
      </c>
      <c r="C2764" s="35">
        <v>0</v>
      </c>
      <c r="D2764" s="35">
        <f t="shared" ca="1" si="686"/>
        <v>20</v>
      </c>
      <c r="E2764" s="35">
        <f t="shared" ca="1" si="687"/>
        <v>9.9047570816791861E-4</v>
      </c>
      <c r="F2764" s="35">
        <f ca="1">E2764*'Input Sheet'!$D$2/SUM(OFFSET($E$4,0,0,'Input Sheet'!$D$2))</f>
        <v>0.46195719411109953</v>
      </c>
      <c r="G2764" s="35" t="str">
        <f t="shared" si="688"/>
        <v/>
      </c>
      <c r="H2764" s="35" t="str">
        <f t="shared" si="689"/>
        <v/>
      </c>
      <c r="J2764" s="19">
        <v>2761</v>
      </c>
      <c r="K2764" s="30" t="str">
        <f t="shared" si="690"/>
        <v/>
      </c>
      <c r="L2764" s="77" t="str">
        <f t="shared" si="691"/>
        <v/>
      </c>
      <c r="M2764" s="27" t="str">
        <f t="shared" si="697"/>
        <v/>
      </c>
      <c r="N2764" s="22" t="str">
        <f t="shared" si="692"/>
        <v/>
      </c>
      <c r="O2764" s="28" t="str">
        <f t="shared" ca="1" si="693"/>
        <v/>
      </c>
      <c r="P2764" s="28" t="str">
        <f t="shared" ca="1" si="694"/>
        <v/>
      </c>
      <c r="Q2764" s="20" t="str">
        <f ca="1">IF(O2764="","",SUM($P$4:$P2764))</f>
        <v/>
      </c>
      <c r="R2764" s="28" t="e">
        <f t="shared" si="685"/>
        <v>#N/A</v>
      </c>
      <c r="S2764" s="77">
        <f ca="1">SUM(L$4:L2764)</f>
        <v>2.0942968194393936</v>
      </c>
      <c r="T2764" s="80">
        <f t="shared" ca="1" si="695"/>
        <v>1</v>
      </c>
      <c r="U2764" s="80" t="e">
        <f t="shared" ca="1" si="696"/>
        <v>#N/A</v>
      </c>
      <c r="V2764" s="2"/>
      <c r="W2764" s="2"/>
      <c r="X2764" s="2"/>
      <c r="Y2764" s="2"/>
      <c r="AB2764" s="6"/>
      <c r="AC2764" s="6"/>
    </row>
    <row r="2765" spans="1:29">
      <c r="A2765" s="74">
        <v>2.1367205671564098</v>
      </c>
      <c r="B2765" s="74">
        <v>40089</v>
      </c>
      <c r="C2765" s="35">
        <v>1.49253731343284E-2</v>
      </c>
      <c r="D2765" s="35">
        <f t="shared" ca="1" si="686"/>
        <v>20</v>
      </c>
      <c r="E2765" s="35">
        <f t="shared" ca="1" si="687"/>
        <v>9.9047570816791861E-4</v>
      </c>
      <c r="F2765" s="35">
        <f ca="1">E2765*'Input Sheet'!$D$2/SUM(OFFSET($E$4,0,0,'Input Sheet'!$D$2))</f>
        <v>0.46195719411109953</v>
      </c>
      <c r="G2765" s="35">
        <f t="shared" si="688"/>
        <v>2.1367205671564098</v>
      </c>
      <c r="H2765" s="35">
        <f t="shared" si="689"/>
        <v>10</v>
      </c>
      <c r="J2765" s="19">
        <v>2762</v>
      </c>
      <c r="K2765" s="30" t="str">
        <f t="shared" si="690"/>
        <v/>
      </c>
      <c r="L2765" s="77" t="str">
        <f t="shared" si="691"/>
        <v/>
      </c>
      <c r="M2765" s="27" t="str">
        <f t="shared" si="697"/>
        <v/>
      </c>
      <c r="N2765" s="22" t="str">
        <f t="shared" si="692"/>
        <v/>
      </c>
      <c r="O2765" s="28" t="str">
        <f t="shared" ca="1" si="693"/>
        <v/>
      </c>
      <c r="P2765" s="28" t="str">
        <f t="shared" ca="1" si="694"/>
        <v/>
      </c>
      <c r="Q2765" s="20" t="str">
        <f ca="1">IF(O2765="","",SUM($P$4:$P2765))</f>
        <v/>
      </c>
      <c r="R2765" s="28" t="e">
        <f t="shared" si="685"/>
        <v>#N/A</v>
      </c>
      <c r="S2765" s="77">
        <f ca="1">SUM(L$4:L2765)</f>
        <v>2.0942968194393936</v>
      </c>
      <c r="T2765" s="80">
        <f t="shared" ca="1" si="695"/>
        <v>1</v>
      </c>
      <c r="U2765" s="80" t="e">
        <f t="shared" ca="1" si="696"/>
        <v>#N/A</v>
      </c>
      <c r="V2765" s="2"/>
      <c r="W2765" s="2"/>
      <c r="X2765" s="2"/>
      <c r="Y2765" s="2"/>
      <c r="AB2765" s="6"/>
      <c r="AC2765" s="6"/>
    </row>
    <row r="2766" spans="1:29">
      <c r="A2766" s="74">
        <v>2.2787536009528302</v>
      </c>
      <c r="B2766" s="74">
        <v>40095</v>
      </c>
      <c r="C2766" s="35">
        <v>2.9914529914529898E-2</v>
      </c>
      <c r="D2766" s="35">
        <f t="shared" ca="1" si="686"/>
        <v>23</v>
      </c>
      <c r="E2766" s="35">
        <f t="shared" ca="1" si="687"/>
        <v>6.587144272767226E-4</v>
      </c>
      <c r="F2766" s="35">
        <f ca="1">E2766*'Input Sheet'!$D$2/SUM(OFFSET($E$4,0,0,'Input Sheet'!$D$2))</f>
        <v>0.30722395919039147</v>
      </c>
      <c r="G2766" s="35">
        <f t="shared" si="688"/>
        <v>2.2787536009528302</v>
      </c>
      <c r="H2766" s="35">
        <f t="shared" si="689"/>
        <v>5</v>
      </c>
      <c r="J2766" s="19">
        <v>2763</v>
      </c>
      <c r="K2766" s="30" t="str">
        <f t="shared" si="690"/>
        <v/>
      </c>
      <c r="L2766" s="77" t="str">
        <f t="shared" si="691"/>
        <v/>
      </c>
      <c r="M2766" s="27" t="str">
        <f t="shared" si="697"/>
        <v/>
      </c>
      <c r="N2766" s="22" t="str">
        <f t="shared" si="692"/>
        <v/>
      </c>
      <c r="O2766" s="28" t="str">
        <f t="shared" ca="1" si="693"/>
        <v/>
      </c>
      <c r="P2766" s="28" t="str">
        <f t="shared" ca="1" si="694"/>
        <v/>
      </c>
      <c r="Q2766" s="20" t="str">
        <f ca="1">IF(O2766="","",SUM($P$4:$P2766))</f>
        <v/>
      </c>
      <c r="R2766" s="28" t="e">
        <f t="shared" si="685"/>
        <v>#N/A</v>
      </c>
      <c r="S2766" s="77">
        <f ca="1">SUM(L$4:L2766)</f>
        <v>2.0942968194393936</v>
      </c>
      <c r="T2766" s="80">
        <f t="shared" ca="1" si="695"/>
        <v>1</v>
      </c>
      <c r="U2766" s="80" t="e">
        <f t="shared" ca="1" si="696"/>
        <v>#N/A</v>
      </c>
      <c r="V2766" s="2"/>
      <c r="W2766" s="2"/>
      <c r="X2766" s="2"/>
      <c r="Y2766" s="2"/>
      <c r="AB2766" s="6"/>
      <c r="AC2766" s="6"/>
    </row>
    <row r="2767" spans="1:29">
      <c r="A2767" s="74">
        <v>2.3673559210260202</v>
      </c>
      <c r="B2767" s="74">
        <v>40096</v>
      </c>
      <c r="C2767" s="35">
        <v>2.4038461538461502E-2</v>
      </c>
      <c r="D2767" s="35">
        <f t="shared" ca="1" si="686"/>
        <v>25</v>
      </c>
      <c r="E2767" s="35">
        <f t="shared" ca="1" si="687"/>
        <v>7.2564263111767296E-4</v>
      </c>
      <c r="F2767" s="35">
        <f ca="1">E2767*'Input Sheet'!$D$2/SUM(OFFSET($E$4,0,0,'Input Sheet'!$D$2))</f>
        <v>0.33843922777123336</v>
      </c>
      <c r="G2767" s="35">
        <f t="shared" si="688"/>
        <v>2.3673559210260202</v>
      </c>
      <c r="H2767" s="35">
        <f t="shared" si="689"/>
        <v>1</v>
      </c>
      <c r="J2767" s="19">
        <v>2764</v>
      </c>
      <c r="K2767" s="30" t="str">
        <f t="shared" si="690"/>
        <v/>
      </c>
      <c r="L2767" s="77" t="str">
        <f t="shared" si="691"/>
        <v/>
      </c>
      <c r="M2767" s="27" t="str">
        <f t="shared" si="697"/>
        <v/>
      </c>
      <c r="N2767" s="22" t="str">
        <f t="shared" si="692"/>
        <v/>
      </c>
      <c r="O2767" s="28" t="str">
        <f t="shared" ca="1" si="693"/>
        <v/>
      </c>
      <c r="P2767" s="28" t="str">
        <f t="shared" ca="1" si="694"/>
        <v/>
      </c>
      <c r="Q2767" s="20" t="str">
        <f ca="1">IF(O2767="","",SUM($P$4:$P2767))</f>
        <v/>
      </c>
      <c r="R2767" s="28" t="e">
        <f t="shared" si="685"/>
        <v>#N/A</v>
      </c>
      <c r="S2767" s="77">
        <f ca="1">SUM(L$4:L2767)</f>
        <v>2.0942968194393936</v>
      </c>
      <c r="T2767" s="80">
        <f t="shared" ca="1" si="695"/>
        <v>1</v>
      </c>
      <c r="U2767" s="80" t="e">
        <f t="shared" ca="1" si="696"/>
        <v>#N/A</v>
      </c>
      <c r="V2767" s="2"/>
      <c r="W2767" s="2"/>
      <c r="X2767" s="2"/>
      <c r="Y2767" s="2"/>
      <c r="AB2767" s="6"/>
      <c r="AC2767" s="6"/>
    </row>
    <row r="2768" spans="1:29">
      <c r="A2768" s="74">
        <v>2.19589965240923</v>
      </c>
      <c r="B2768" s="74">
        <v>40097</v>
      </c>
      <c r="C2768" s="35">
        <v>0</v>
      </c>
      <c r="D2768" s="35">
        <f t="shared" ca="1" si="686"/>
        <v>22</v>
      </c>
      <c r="E2768" s="35">
        <f t="shared" ca="1" si="687"/>
        <v>6.717582773218062E-4</v>
      </c>
      <c r="F2768" s="35">
        <f ca="1">E2768*'Input Sheet'!$D$2/SUM(OFFSET($E$4,0,0,'Input Sheet'!$D$2))</f>
        <v>0.31330760194663687</v>
      </c>
      <c r="G2768" s="35" t="str">
        <f t="shared" si="688"/>
        <v/>
      </c>
      <c r="H2768" s="35" t="str">
        <f t="shared" si="689"/>
        <v/>
      </c>
      <c r="J2768" s="19">
        <v>2765</v>
      </c>
      <c r="K2768" s="30" t="str">
        <f t="shared" si="690"/>
        <v/>
      </c>
      <c r="L2768" s="77" t="str">
        <f t="shared" si="691"/>
        <v/>
      </c>
      <c r="M2768" s="27" t="str">
        <f t="shared" si="697"/>
        <v/>
      </c>
      <c r="N2768" s="22" t="str">
        <f t="shared" si="692"/>
        <v/>
      </c>
      <c r="O2768" s="28" t="str">
        <f t="shared" ca="1" si="693"/>
        <v/>
      </c>
      <c r="P2768" s="28" t="str">
        <f t="shared" ca="1" si="694"/>
        <v/>
      </c>
      <c r="Q2768" s="20" t="str">
        <f ca="1">IF(O2768="","",SUM($P$4:$P2768))</f>
        <v/>
      </c>
      <c r="R2768" s="28" t="e">
        <f t="shared" si="685"/>
        <v>#N/A</v>
      </c>
      <c r="S2768" s="77">
        <f ca="1">SUM(L$4:L2768)</f>
        <v>2.0942968194393936</v>
      </c>
      <c r="T2768" s="80">
        <f t="shared" ca="1" si="695"/>
        <v>1</v>
      </c>
      <c r="U2768" s="80" t="e">
        <f t="shared" ca="1" si="696"/>
        <v>#N/A</v>
      </c>
      <c r="V2768" s="2"/>
      <c r="W2768" s="2"/>
      <c r="X2768" s="2"/>
      <c r="Y2768" s="2"/>
      <c r="AB2768" s="6"/>
      <c r="AC2768" s="6"/>
    </row>
    <row r="2769" spans="1:29">
      <c r="A2769" s="74">
        <v>2.5921767573958698</v>
      </c>
      <c r="B2769" s="74">
        <v>40218</v>
      </c>
      <c r="C2769" s="35">
        <v>5.0761421319797002E-3</v>
      </c>
      <c r="D2769" s="35">
        <f t="shared" ca="1" si="686"/>
        <v>30</v>
      </c>
      <c r="E2769" s="35">
        <f t="shared" ca="1" si="687"/>
        <v>1.2681791777477088E-3</v>
      </c>
      <c r="F2769" s="35">
        <f ca="1">E2769*'Input Sheet'!$D$2/SUM(OFFSET($E$4,0,0,'Input Sheet'!$D$2))</f>
        <v>0.59147790274037981</v>
      </c>
      <c r="G2769" s="35">
        <f t="shared" si="688"/>
        <v>2.5921767573958698</v>
      </c>
      <c r="H2769" s="35">
        <f t="shared" si="689"/>
        <v>1</v>
      </c>
      <c r="J2769" s="19">
        <v>2766</v>
      </c>
      <c r="K2769" s="30" t="str">
        <f t="shared" si="690"/>
        <v/>
      </c>
      <c r="L2769" s="77" t="str">
        <f t="shared" si="691"/>
        <v/>
      </c>
      <c r="M2769" s="27" t="str">
        <f t="shared" si="697"/>
        <v/>
      </c>
      <c r="N2769" s="22" t="str">
        <f t="shared" si="692"/>
        <v/>
      </c>
      <c r="O2769" s="28" t="str">
        <f t="shared" ca="1" si="693"/>
        <v/>
      </c>
      <c r="P2769" s="28" t="str">
        <f t="shared" ca="1" si="694"/>
        <v/>
      </c>
      <c r="Q2769" s="20" t="str">
        <f ca="1">IF(O2769="","",SUM($P$4:$P2769))</f>
        <v/>
      </c>
      <c r="R2769" s="28" t="e">
        <f t="shared" si="685"/>
        <v>#N/A</v>
      </c>
      <c r="S2769" s="77">
        <f ca="1">SUM(L$4:L2769)</f>
        <v>2.0942968194393936</v>
      </c>
      <c r="T2769" s="80">
        <f t="shared" ca="1" si="695"/>
        <v>1</v>
      </c>
      <c r="U2769" s="80" t="e">
        <f t="shared" ca="1" si="696"/>
        <v>#N/A</v>
      </c>
      <c r="V2769" s="2"/>
      <c r="W2769" s="2"/>
      <c r="X2769" s="2"/>
      <c r="Y2769" s="2"/>
      <c r="AB2769" s="6"/>
      <c r="AC2769" s="6"/>
    </row>
    <row r="2770" spans="1:29">
      <c r="A2770" s="74">
        <v>2.3010299956639799</v>
      </c>
      <c r="B2770" s="74">
        <v>40220</v>
      </c>
      <c r="C2770" s="35">
        <v>0</v>
      </c>
      <c r="D2770" s="35">
        <f t="shared" ca="1" si="686"/>
        <v>24</v>
      </c>
      <c r="E2770" s="35">
        <f t="shared" ca="1" si="687"/>
        <v>7.7985731045405093E-4</v>
      </c>
      <c r="F2770" s="35">
        <f ca="1">E2770*'Input Sheet'!$D$2/SUM(OFFSET($E$4,0,0,'Input Sheet'!$D$2))</f>
        <v>0.36372491720241751</v>
      </c>
      <c r="G2770" s="35" t="str">
        <f t="shared" si="688"/>
        <v/>
      </c>
      <c r="H2770" s="35" t="str">
        <f t="shared" si="689"/>
        <v/>
      </c>
      <c r="J2770" s="19">
        <v>2767</v>
      </c>
      <c r="K2770" s="30" t="str">
        <f t="shared" si="690"/>
        <v/>
      </c>
      <c r="L2770" s="77" t="str">
        <f t="shared" si="691"/>
        <v/>
      </c>
      <c r="M2770" s="27" t="str">
        <f t="shared" si="697"/>
        <v/>
      </c>
      <c r="N2770" s="22" t="str">
        <f t="shared" si="692"/>
        <v/>
      </c>
      <c r="O2770" s="28" t="str">
        <f t="shared" ca="1" si="693"/>
        <v/>
      </c>
      <c r="P2770" s="28" t="str">
        <f t="shared" ca="1" si="694"/>
        <v/>
      </c>
      <c r="Q2770" s="20" t="str">
        <f ca="1">IF(O2770="","",SUM($P$4:$P2770))</f>
        <v/>
      </c>
      <c r="R2770" s="28" t="e">
        <f t="shared" si="685"/>
        <v>#N/A</v>
      </c>
      <c r="S2770" s="77">
        <f ca="1">SUM(L$4:L2770)</f>
        <v>2.0942968194393936</v>
      </c>
      <c r="T2770" s="80">
        <f t="shared" ca="1" si="695"/>
        <v>1</v>
      </c>
      <c r="U2770" s="80" t="e">
        <f t="shared" ca="1" si="696"/>
        <v>#N/A</v>
      </c>
      <c r="V2770" s="2"/>
      <c r="W2770" s="2"/>
      <c r="X2770" s="2"/>
      <c r="Y2770" s="2"/>
      <c r="AB2770" s="6"/>
      <c r="AC2770" s="6"/>
    </row>
    <row r="2771" spans="1:29">
      <c r="A2771" s="74">
        <v>2.0569048513364701</v>
      </c>
      <c r="B2771" s="74">
        <v>40223</v>
      </c>
      <c r="C2771" s="35">
        <v>0</v>
      </c>
      <c r="D2771" s="35">
        <f t="shared" ca="1" si="686"/>
        <v>19</v>
      </c>
      <c r="E2771" s="35">
        <f t="shared" ca="1" si="687"/>
        <v>1.0051494223629991E-3</v>
      </c>
      <c r="F2771" s="35">
        <f ca="1">E2771*'Input Sheet'!$D$2/SUM(OFFSET($E$4,0,0,'Input Sheet'!$D$2))</f>
        <v>0.46880100439422701</v>
      </c>
      <c r="G2771" s="35" t="str">
        <f t="shared" si="688"/>
        <v/>
      </c>
      <c r="H2771" s="35" t="str">
        <f t="shared" si="689"/>
        <v/>
      </c>
      <c r="J2771" s="19">
        <v>2768</v>
      </c>
      <c r="K2771" s="30" t="str">
        <f t="shared" si="690"/>
        <v/>
      </c>
      <c r="L2771" s="77" t="str">
        <f t="shared" si="691"/>
        <v/>
      </c>
      <c r="M2771" s="27" t="str">
        <f t="shared" si="697"/>
        <v/>
      </c>
      <c r="N2771" s="22" t="str">
        <f t="shared" si="692"/>
        <v/>
      </c>
      <c r="O2771" s="28" t="str">
        <f t="shared" ca="1" si="693"/>
        <v/>
      </c>
      <c r="P2771" s="28" t="str">
        <f t="shared" ca="1" si="694"/>
        <v/>
      </c>
      <c r="Q2771" s="20" t="str">
        <f ca="1">IF(O2771="","",SUM($P$4:$P2771))</f>
        <v/>
      </c>
      <c r="R2771" s="28" t="e">
        <f t="shared" si="685"/>
        <v>#N/A</v>
      </c>
      <c r="S2771" s="77">
        <f ca="1">SUM(L$4:L2771)</f>
        <v>2.0942968194393936</v>
      </c>
      <c r="T2771" s="80">
        <f t="shared" ca="1" si="695"/>
        <v>1</v>
      </c>
      <c r="U2771" s="80" t="e">
        <f t="shared" ca="1" si="696"/>
        <v>#N/A</v>
      </c>
      <c r="V2771" s="2"/>
      <c r="W2771" s="2"/>
      <c r="X2771" s="2"/>
      <c r="Y2771" s="2"/>
      <c r="AB2771" s="6"/>
      <c r="AC2771" s="6"/>
    </row>
    <row r="2772" spans="1:29">
      <c r="A2772" s="74">
        <v>2.32428245529769</v>
      </c>
      <c r="B2772" s="74">
        <v>40225</v>
      </c>
      <c r="C2772" s="35">
        <v>6.6079295154184994E-2</v>
      </c>
      <c r="D2772" s="35">
        <f t="shared" ca="1" si="686"/>
        <v>24</v>
      </c>
      <c r="E2772" s="35">
        <f t="shared" ca="1" si="687"/>
        <v>7.7985731045405093E-4</v>
      </c>
      <c r="F2772" s="35">
        <f ca="1">E2772*'Input Sheet'!$D$2/SUM(OFFSET($E$4,0,0,'Input Sheet'!$D$2))</f>
        <v>0.36372491720241751</v>
      </c>
      <c r="G2772" s="35">
        <f t="shared" si="688"/>
        <v>2.32428245529769</v>
      </c>
      <c r="H2772" s="35">
        <f t="shared" si="689"/>
        <v>2</v>
      </c>
      <c r="J2772" s="19">
        <v>2769</v>
      </c>
      <c r="K2772" s="30" t="str">
        <f t="shared" si="690"/>
        <v/>
      </c>
      <c r="L2772" s="77" t="str">
        <f t="shared" si="691"/>
        <v/>
      </c>
      <c r="M2772" s="27" t="str">
        <f t="shared" si="697"/>
        <v/>
      </c>
      <c r="N2772" s="22" t="str">
        <f t="shared" si="692"/>
        <v/>
      </c>
      <c r="O2772" s="28" t="str">
        <f t="shared" ca="1" si="693"/>
        <v/>
      </c>
      <c r="P2772" s="28" t="str">
        <f t="shared" ca="1" si="694"/>
        <v/>
      </c>
      <c r="Q2772" s="20" t="str">
        <f ca="1">IF(O2772="","",SUM($P$4:$P2772))</f>
        <v/>
      </c>
      <c r="R2772" s="28" t="e">
        <f t="shared" si="685"/>
        <v>#N/A</v>
      </c>
      <c r="S2772" s="77">
        <f ca="1">SUM(L$4:L2772)</f>
        <v>2.0942968194393936</v>
      </c>
      <c r="T2772" s="80">
        <f t="shared" ca="1" si="695"/>
        <v>1</v>
      </c>
      <c r="U2772" s="80" t="e">
        <f t="shared" ca="1" si="696"/>
        <v>#N/A</v>
      </c>
      <c r="V2772" s="2"/>
      <c r="W2772" s="2"/>
      <c r="X2772" s="2"/>
      <c r="Y2772" s="2"/>
      <c r="AB2772" s="6"/>
      <c r="AC2772" s="6"/>
    </row>
    <row r="2773" spans="1:29">
      <c r="A2773" s="74">
        <v>2.18184358794477</v>
      </c>
      <c r="B2773" s="74">
        <v>40238</v>
      </c>
      <c r="C2773" s="35">
        <v>0</v>
      </c>
      <c r="D2773" s="35">
        <f t="shared" ca="1" si="686"/>
        <v>21</v>
      </c>
      <c r="E2773" s="35">
        <f t="shared" ca="1" si="687"/>
        <v>8.8113748064288871E-4</v>
      </c>
      <c r="F2773" s="35">
        <f ca="1">E2773*'Input Sheet'!$D$2/SUM(OFFSET($E$4,0,0,'Input Sheet'!$D$2))</f>
        <v>0.41096191943649768</v>
      </c>
      <c r="G2773" s="35" t="str">
        <f t="shared" si="688"/>
        <v/>
      </c>
      <c r="H2773" s="35" t="str">
        <f t="shared" si="689"/>
        <v/>
      </c>
      <c r="J2773" s="19">
        <v>2770</v>
      </c>
      <c r="K2773" s="30" t="str">
        <f t="shared" si="690"/>
        <v/>
      </c>
      <c r="L2773" s="77" t="str">
        <f t="shared" si="691"/>
        <v/>
      </c>
      <c r="M2773" s="27" t="str">
        <f t="shared" si="697"/>
        <v/>
      </c>
      <c r="N2773" s="22" t="str">
        <f t="shared" si="692"/>
        <v/>
      </c>
      <c r="O2773" s="28" t="str">
        <f t="shared" ca="1" si="693"/>
        <v/>
      </c>
      <c r="P2773" s="28" t="str">
        <f t="shared" ca="1" si="694"/>
        <v/>
      </c>
      <c r="Q2773" s="20" t="str">
        <f ca="1">IF(O2773="","",SUM($P$4:$P2773))</f>
        <v/>
      </c>
      <c r="R2773" s="28" t="e">
        <f t="shared" si="685"/>
        <v>#N/A</v>
      </c>
      <c r="S2773" s="77">
        <f ca="1">SUM(L$4:L2773)</f>
        <v>2.0942968194393936</v>
      </c>
      <c r="T2773" s="80">
        <f t="shared" ca="1" si="695"/>
        <v>1</v>
      </c>
      <c r="U2773" s="80" t="e">
        <f t="shared" ca="1" si="696"/>
        <v>#N/A</v>
      </c>
      <c r="V2773" s="2"/>
      <c r="W2773" s="2"/>
      <c r="X2773" s="2"/>
      <c r="Y2773" s="2"/>
      <c r="AB2773" s="6"/>
      <c r="AC2773" s="6"/>
    </row>
    <row r="2774" spans="1:29">
      <c r="A2774" s="74">
        <v>2.2671717284030102</v>
      </c>
      <c r="B2774" s="74">
        <v>40240</v>
      </c>
      <c r="C2774" s="35">
        <v>4.4642857142857097E-3</v>
      </c>
      <c r="D2774" s="35">
        <f t="shared" ca="1" si="686"/>
        <v>23</v>
      </c>
      <c r="E2774" s="35">
        <f t="shared" ca="1" si="687"/>
        <v>6.587144272767226E-4</v>
      </c>
      <c r="F2774" s="35">
        <f ca="1">E2774*'Input Sheet'!$D$2/SUM(OFFSET($E$4,0,0,'Input Sheet'!$D$2))</f>
        <v>0.30722395919039147</v>
      </c>
      <c r="G2774" s="35">
        <f t="shared" si="688"/>
        <v>2.2671717284030102</v>
      </c>
      <c r="H2774" s="35">
        <f t="shared" si="689"/>
        <v>5</v>
      </c>
      <c r="J2774" s="19">
        <v>2771</v>
      </c>
      <c r="K2774" s="30" t="str">
        <f t="shared" si="690"/>
        <v/>
      </c>
      <c r="L2774" s="77" t="str">
        <f t="shared" si="691"/>
        <v/>
      </c>
      <c r="M2774" s="27" t="str">
        <f t="shared" si="697"/>
        <v/>
      </c>
      <c r="N2774" s="22" t="str">
        <f t="shared" si="692"/>
        <v/>
      </c>
      <c r="O2774" s="28" t="str">
        <f t="shared" ca="1" si="693"/>
        <v/>
      </c>
      <c r="P2774" s="28" t="str">
        <f t="shared" ca="1" si="694"/>
        <v/>
      </c>
      <c r="Q2774" s="20" t="str">
        <f ca="1">IF(O2774="","",SUM($P$4:$P2774))</f>
        <v/>
      </c>
      <c r="R2774" s="28" t="e">
        <f t="shared" si="685"/>
        <v>#N/A</v>
      </c>
      <c r="S2774" s="77">
        <f ca="1">SUM(L$4:L2774)</f>
        <v>2.0942968194393936</v>
      </c>
      <c r="T2774" s="80">
        <f t="shared" ca="1" si="695"/>
        <v>1</v>
      </c>
      <c r="U2774" s="80" t="e">
        <f t="shared" ca="1" si="696"/>
        <v>#N/A</v>
      </c>
      <c r="V2774" s="2"/>
      <c r="W2774" s="2"/>
      <c r="X2774" s="2"/>
      <c r="Y2774" s="2"/>
      <c r="AB2774" s="6"/>
      <c r="AC2774" s="6"/>
    </row>
    <row r="2775" spans="1:29">
      <c r="A2775" s="74">
        <v>2.14612803567824</v>
      </c>
      <c r="B2775" s="74">
        <v>40241</v>
      </c>
      <c r="C2775" s="35">
        <v>4.4444444444444398E-2</v>
      </c>
      <c r="D2775" s="35">
        <f t="shared" ca="1" si="686"/>
        <v>20</v>
      </c>
      <c r="E2775" s="35">
        <f t="shared" ca="1" si="687"/>
        <v>9.9047570816791861E-4</v>
      </c>
      <c r="F2775" s="35">
        <f ca="1">E2775*'Input Sheet'!$D$2/SUM(OFFSET($E$4,0,0,'Input Sheet'!$D$2))</f>
        <v>0.46195719411109953</v>
      </c>
      <c r="G2775" s="35">
        <f t="shared" si="688"/>
        <v>2.14612803567824</v>
      </c>
      <c r="H2775" s="35">
        <f t="shared" si="689"/>
        <v>5</v>
      </c>
      <c r="J2775" s="19">
        <v>2772</v>
      </c>
      <c r="K2775" s="30" t="str">
        <f t="shared" si="690"/>
        <v/>
      </c>
      <c r="L2775" s="77" t="str">
        <f t="shared" si="691"/>
        <v/>
      </c>
      <c r="M2775" s="27" t="str">
        <f t="shared" si="697"/>
        <v/>
      </c>
      <c r="N2775" s="22" t="str">
        <f t="shared" si="692"/>
        <v/>
      </c>
      <c r="O2775" s="28" t="str">
        <f t="shared" ca="1" si="693"/>
        <v/>
      </c>
      <c r="P2775" s="28" t="str">
        <f t="shared" ca="1" si="694"/>
        <v/>
      </c>
      <c r="Q2775" s="20" t="str">
        <f ca="1">IF(O2775="","",SUM($P$4:$P2775))</f>
        <v/>
      </c>
      <c r="R2775" s="28" t="e">
        <f t="shared" si="685"/>
        <v>#N/A</v>
      </c>
      <c r="S2775" s="77">
        <f ca="1">SUM(L$4:L2775)</f>
        <v>2.0942968194393936</v>
      </c>
      <c r="T2775" s="80">
        <f t="shared" ca="1" si="695"/>
        <v>1</v>
      </c>
      <c r="U2775" s="80" t="e">
        <f t="shared" ca="1" si="696"/>
        <v>#N/A</v>
      </c>
      <c r="V2775" s="2"/>
      <c r="W2775" s="2"/>
      <c r="X2775" s="2"/>
      <c r="Y2775" s="2"/>
      <c r="AB2775" s="6"/>
      <c r="AC2775" s="6"/>
    </row>
    <row r="2776" spans="1:29">
      <c r="A2776" s="74">
        <v>2.04139268515822</v>
      </c>
      <c r="B2776" s="74">
        <v>40299</v>
      </c>
      <c r="C2776" s="35">
        <v>4.0609137055837602E-2</v>
      </c>
      <c r="D2776" s="35">
        <f t="shared" ca="1" si="686"/>
        <v>18</v>
      </c>
      <c r="E2776" s="35">
        <f t="shared" ca="1" si="687"/>
        <v>1.4283702317789985E-3</v>
      </c>
      <c r="F2776" s="35">
        <f ca="1">E2776*'Input Sheet'!$D$2/SUM(OFFSET($E$4,0,0,'Input Sheet'!$D$2))</f>
        <v>0.66619090098126998</v>
      </c>
      <c r="G2776" s="35">
        <f t="shared" si="688"/>
        <v>2.04139268515822</v>
      </c>
      <c r="H2776" s="35">
        <f t="shared" si="689"/>
        <v>9</v>
      </c>
      <c r="J2776" s="19">
        <v>2773</v>
      </c>
      <c r="K2776" s="30" t="str">
        <f t="shared" si="690"/>
        <v/>
      </c>
      <c r="L2776" s="77" t="str">
        <f t="shared" si="691"/>
        <v/>
      </c>
      <c r="M2776" s="27" t="str">
        <f t="shared" si="697"/>
        <v/>
      </c>
      <c r="N2776" s="22" t="str">
        <f t="shared" si="692"/>
        <v/>
      </c>
      <c r="O2776" s="28" t="str">
        <f t="shared" ca="1" si="693"/>
        <v/>
      </c>
      <c r="P2776" s="28" t="str">
        <f t="shared" ca="1" si="694"/>
        <v/>
      </c>
      <c r="Q2776" s="20" t="str">
        <f ca="1">IF(O2776="","",SUM($P$4:$P2776))</f>
        <v/>
      </c>
      <c r="R2776" s="28" t="e">
        <f t="shared" ref="R2776:R2839" si="698">IF(N2776="",NA(),10^N2776)</f>
        <v>#N/A</v>
      </c>
      <c r="S2776" s="77">
        <f ca="1">SUM(L$4:L2776)</f>
        <v>2.0942968194393936</v>
      </c>
      <c r="T2776" s="80">
        <f t="shared" ca="1" si="695"/>
        <v>1</v>
      </c>
      <c r="U2776" s="80" t="e">
        <f t="shared" ca="1" si="696"/>
        <v>#N/A</v>
      </c>
      <c r="V2776" s="2"/>
      <c r="W2776" s="2"/>
      <c r="X2776" s="2"/>
      <c r="Y2776" s="2"/>
      <c r="AB2776" s="6"/>
      <c r="AC2776" s="6"/>
    </row>
    <row r="2777" spans="1:29">
      <c r="A2777" s="74">
        <v>2.9484129657786</v>
      </c>
      <c r="B2777" s="74">
        <v>40317</v>
      </c>
      <c r="C2777" s="35">
        <v>0</v>
      </c>
      <c r="D2777" s="35">
        <f t="shared" ca="1" si="686"/>
        <v>37</v>
      </c>
      <c r="E2777" s="35">
        <f t="shared" ca="1" si="687"/>
        <v>1.8337185407973631E-3</v>
      </c>
      <c r="F2777" s="35">
        <f ca="1">E2777*'Input Sheet'!$D$2/SUM(OFFSET($E$4,0,0,'Input Sheet'!$D$2))</f>
        <v>0.85524507558406282</v>
      </c>
      <c r="G2777" s="35" t="str">
        <f t="shared" si="688"/>
        <v/>
      </c>
      <c r="H2777" s="35" t="str">
        <f t="shared" si="689"/>
        <v/>
      </c>
      <c r="J2777" s="19">
        <v>2774</v>
      </c>
      <c r="K2777" s="30" t="str">
        <f t="shared" si="690"/>
        <v/>
      </c>
      <c r="L2777" s="77" t="str">
        <f t="shared" si="691"/>
        <v/>
      </c>
      <c r="M2777" s="27" t="str">
        <f t="shared" si="697"/>
        <v/>
      </c>
      <c r="N2777" s="22" t="str">
        <f t="shared" si="692"/>
        <v/>
      </c>
      <c r="O2777" s="28" t="str">
        <f t="shared" ca="1" si="693"/>
        <v/>
      </c>
      <c r="P2777" s="28" t="str">
        <f t="shared" ca="1" si="694"/>
        <v/>
      </c>
      <c r="Q2777" s="20" t="str">
        <f ca="1">IF(O2777="","",SUM($P$4:$P2777))</f>
        <v/>
      </c>
      <c r="R2777" s="28" t="e">
        <f t="shared" si="698"/>
        <v>#N/A</v>
      </c>
      <c r="S2777" s="77">
        <f ca="1">SUM(L$4:L2777)</f>
        <v>2.0942968194393936</v>
      </c>
      <c r="T2777" s="80">
        <f t="shared" ca="1" si="695"/>
        <v>1</v>
      </c>
      <c r="U2777" s="80" t="e">
        <f t="shared" ca="1" si="696"/>
        <v>#N/A</v>
      </c>
      <c r="V2777" s="2"/>
      <c r="W2777" s="2"/>
      <c r="X2777" s="2"/>
      <c r="Y2777" s="2"/>
      <c r="AB2777" s="6"/>
      <c r="AC2777" s="6"/>
    </row>
    <row r="2778" spans="1:29">
      <c r="A2778" s="74">
        <v>2.2944662261615898</v>
      </c>
      <c r="B2778" s="74">
        <v>40322</v>
      </c>
      <c r="C2778" s="35">
        <v>0</v>
      </c>
      <c r="D2778" s="35">
        <f t="shared" ca="1" si="686"/>
        <v>24</v>
      </c>
      <c r="E2778" s="35">
        <f t="shared" ca="1" si="687"/>
        <v>7.7985731045405093E-4</v>
      </c>
      <c r="F2778" s="35">
        <f ca="1">E2778*'Input Sheet'!$D$2/SUM(OFFSET($E$4,0,0,'Input Sheet'!$D$2))</f>
        <v>0.36372491720241751</v>
      </c>
      <c r="G2778" s="35" t="str">
        <f t="shared" si="688"/>
        <v/>
      </c>
      <c r="H2778" s="35" t="str">
        <f t="shared" si="689"/>
        <v/>
      </c>
      <c r="J2778" s="19">
        <v>2775</v>
      </c>
      <c r="K2778" s="30" t="str">
        <f t="shared" si="690"/>
        <v/>
      </c>
      <c r="L2778" s="77" t="str">
        <f t="shared" si="691"/>
        <v/>
      </c>
      <c r="M2778" s="27" t="str">
        <f t="shared" si="697"/>
        <v/>
      </c>
      <c r="N2778" s="22" t="str">
        <f t="shared" si="692"/>
        <v/>
      </c>
      <c r="O2778" s="28" t="str">
        <f t="shared" ca="1" si="693"/>
        <v/>
      </c>
      <c r="P2778" s="28" t="str">
        <f t="shared" ca="1" si="694"/>
        <v/>
      </c>
      <c r="Q2778" s="20" t="str">
        <f ca="1">IF(O2778="","",SUM($P$4:$P2778))</f>
        <v/>
      </c>
      <c r="R2778" s="28" t="e">
        <f t="shared" si="698"/>
        <v>#N/A</v>
      </c>
      <c r="S2778" s="77">
        <f ca="1">SUM(L$4:L2778)</f>
        <v>2.0942968194393936</v>
      </c>
      <c r="T2778" s="80">
        <f t="shared" ca="1" si="695"/>
        <v>1</v>
      </c>
      <c r="U2778" s="80" t="e">
        <f t="shared" ca="1" si="696"/>
        <v>#N/A</v>
      </c>
      <c r="V2778" s="2"/>
      <c r="W2778" s="2"/>
      <c r="X2778" s="2"/>
      <c r="Y2778" s="2"/>
      <c r="AB2778" s="6"/>
      <c r="AC2778" s="6"/>
    </row>
    <row r="2779" spans="1:29">
      <c r="A2779" s="74">
        <v>2.2380461031287999</v>
      </c>
      <c r="B2779" s="74">
        <v>40323</v>
      </c>
      <c r="C2779" s="35">
        <v>0</v>
      </c>
      <c r="D2779" s="35">
        <f t="shared" ca="1" si="686"/>
        <v>22</v>
      </c>
      <c r="E2779" s="35">
        <f t="shared" ca="1" si="687"/>
        <v>6.717582773218062E-4</v>
      </c>
      <c r="F2779" s="35">
        <f ca="1">E2779*'Input Sheet'!$D$2/SUM(OFFSET($E$4,0,0,'Input Sheet'!$D$2))</f>
        <v>0.31330760194663687</v>
      </c>
      <c r="G2779" s="35" t="str">
        <f t="shared" si="688"/>
        <v/>
      </c>
      <c r="H2779" s="35" t="str">
        <f t="shared" si="689"/>
        <v/>
      </c>
      <c r="J2779" s="19">
        <v>2776</v>
      </c>
      <c r="K2779" s="30" t="str">
        <f t="shared" si="690"/>
        <v/>
      </c>
      <c r="L2779" s="77" t="str">
        <f t="shared" si="691"/>
        <v/>
      </c>
      <c r="M2779" s="27" t="str">
        <f t="shared" si="697"/>
        <v/>
      </c>
      <c r="N2779" s="22" t="str">
        <f t="shared" si="692"/>
        <v/>
      </c>
      <c r="O2779" s="28" t="str">
        <f t="shared" ca="1" si="693"/>
        <v/>
      </c>
      <c r="P2779" s="28" t="str">
        <f t="shared" ca="1" si="694"/>
        <v/>
      </c>
      <c r="Q2779" s="20" t="str">
        <f ca="1">IF(O2779="","",SUM($P$4:$P2779))</f>
        <v/>
      </c>
      <c r="R2779" s="28" t="e">
        <f t="shared" si="698"/>
        <v>#N/A</v>
      </c>
      <c r="S2779" s="77">
        <f ca="1">SUM(L$4:L2779)</f>
        <v>2.0942968194393936</v>
      </c>
      <c r="T2779" s="80">
        <f t="shared" ca="1" si="695"/>
        <v>1</v>
      </c>
      <c r="U2779" s="80" t="e">
        <f t="shared" ca="1" si="696"/>
        <v>#N/A</v>
      </c>
      <c r="V2779" s="2"/>
      <c r="W2779" s="2"/>
      <c r="X2779" s="2"/>
      <c r="Y2779" s="2"/>
      <c r="AB2779" s="6"/>
      <c r="AC2779" s="6"/>
    </row>
    <row r="2780" spans="1:29">
      <c r="A2780" s="74">
        <v>2.1846914308176002</v>
      </c>
      <c r="B2780" s="74">
        <v>40354</v>
      </c>
      <c r="C2780" s="35">
        <v>4.6728971962616802E-3</v>
      </c>
      <c r="D2780" s="35">
        <f t="shared" ca="1" si="686"/>
        <v>21</v>
      </c>
      <c r="E2780" s="35">
        <f t="shared" ca="1" si="687"/>
        <v>8.8113748064288871E-4</v>
      </c>
      <c r="F2780" s="35">
        <f ca="1">E2780*'Input Sheet'!$D$2/SUM(OFFSET($E$4,0,0,'Input Sheet'!$D$2))</f>
        <v>0.41096191943649768</v>
      </c>
      <c r="G2780" s="35">
        <f t="shared" si="688"/>
        <v>2.1846914308176002</v>
      </c>
      <c r="H2780" s="35">
        <f t="shared" si="689"/>
        <v>9</v>
      </c>
      <c r="J2780" s="19">
        <v>2777</v>
      </c>
      <c r="K2780" s="30" t="str">
        <f t="shared" si="690"/>
        <v/>
      </c>
      <c r="L2780" s="77" t="str">
        <f t="shared" si="691"/>
        <v/>
      </c>
      <c r="M2780" s="27" t="str">
        <f t="shared" si="697"/>
        <v/>
      </c>
      <c r="N2780" s="22" t="str">
        <f t="shared" si="692"/>
        <v/>
      </c>
      <c r="O2780" s="28" t="str">
        <f t="shared" ca="1" si="693"/>
        <v/>
      </c>
      <c r="P2780" s="28" t="str">
        <f t="shared" ca="1" si="694"/>
        <v/>
      </c>
      <c r="Q2780" s="20" t="str">
        <f ca="1">IF(O2780="","",SUM($P$4:$P2780))</f>
        <v/>
      </c>
      <c r="R2780" s="28" t="e">
        <f t="shared" si="698"/>
        <v>#N/A</v>
      </c>
      <c r="S2780" s="77">
        <f ca="1">SUM(L$4:L2780)</f>
        <v>2.0942968194393936</v>
      </c>
      <c r="T2780" s="80">
        <f t="shared" ca="1" si="695"/>
        <v>1</v>
      </c>
      <c r="U2780" s="80" t="e">
        <f t="shared" ca="1" si="696"/>
        <v>#N/A</v>
      </c>
      <c r="V2780" s="2"/>
      <c r="W2780" s="2"/>
      <c r="X2780" s="2"/>
      <c r="Y2780" s="2"/>
      <c r="AB2780" s="6"/>
      <c r="AC2780" s="6"/>
    </row>
    <row r="2781" spans="1:29">
      <c r="A2781" s="74">
        <v>2.1643528557844398</v>
      </c>
      <c r="B2781" s="74">
        <v>40355</v>
      </c>
      <c r="C2781" s="35">
        <v>1.4285714285714299E-2</v>
      </c>
      <c r="D2781" s="35">
        <f t="shared" ca="1" si="686"/>
        <v>21</v>
      </c>
      <c r="E2781" s="35">
        <f t="shared" ca="1" si="687"/>
        <v>8.8113748064288871E-4</v>
      </c>
      <c r="F2781" s="35">
        <f ca="1">E2781*'Input Sheet'!$D$2/SUM(OFFSET($E$4,0,0,'Input Sheet'!$D$2))</f>
        <v>0.41096191943649768</v>
      </c>
      <c r="G2781" s="35">
        <f t="shared" si="688"/>
        <v>2.1643528557844398</v>
      </c>
      <c r="H2781" s="35">
        <f t="shared" si="689"/>
        <v>10</v>
      </c>
      <c r="J2781" s="19">
        <v>2778</v>
      </c>
      <c r="K2781" s="30" t="str">
        <f t="shared" si="690"/>
        <v/>
      </c>
      <c r="L2781" s="77" t="str">
        <f t="shared" si="691"/>
        <v/>
      </c>
      <c r="M2781" s="27" t="str">
        <f t="shared" si="697"/>
        <v/>
      </c>
      <c r="N2781" s="22" t="str">
        <f t="shared" si="692"/>
        <v/>
      </c>
      <c r="O2781" s="28" t="str">
        <f t="shared" ca="1" si="693"/>
        <v/>
      </c>
      <c r="P2781" s="28" t="str">
        <f t="shared" ca="1" si="694"/>
        <v/>
      </c>
      <c r="Q2781" s="20" t="str">
        <f ca="1">IF(O2781="","",SUM($P$4:$P2781))</f>
        <v/>
      </c>
      <c r="R2781" s="28" t="e">
        <f t="shared" si="698"/>
        <v>#N/A</v>
      </c>
      <c r="S2781" s="77">
        <f ca="1">SUM(L$4:L2781)</f>
        <v>2.0942968194393936</v>
      </c>
      <c r="T2781" s="80">
        <f t="shared" ca="1" si="695"/>
        <v>1</v>
      </c>
      <c r="U2781" s="80" t="e">
        <f t="shared" ca="1" si="696"/>
        <v>#N/A</v>
      </c>
      <c r="V2781" s="2"/>
      <c r="W2781" s="2"/>
      <c r="X2781" s="2"/>
      <c r="Y2781" s="2"/>
      <c r="AB2781" s="6"/>
      <c r="AC2781" s="6"/>
    </row>
    <row r="2782" spans="1:29">
      <c r="A2782" s="74">
        <v>2.3820170425748701</v>
      </c>
      <c r="B2782" s="74">
        <v>40358</v>
      </c>
      <c r="C2782" s="35">
        <v>0</v>
      </c>
      <c r="D2782" s="35">
        <f t="shared" ca="1" si="686"/>
        <v>25</v>
      </c>
      <c r="E2782" s="35">
        <f t="shared" ca="1" si="687"/>
        <v>7.2564263111767296E-4</v>
      </c>
      <c r="F2782" s="35">
        <f ca="1">E2782*'Input Sheet'!$D$2/SUM(OFFSET($E$4,0,0,'Input Sheet'!$D$2))</f>
        <v>0.33843922777123336</v>
      </c>
      <c r="G2782" s="35" t="str">
        <f t="shared" si="688"/>
        <v/>
      </c>
      <c r="H2782" s="35" t="str">
        <f t="shared" si="689"/>
        <v/>
      </c>
      <c r="J2782" s="19">
        <v>2779</v>
      </c>
      <c r="K2782" s="30" t="str">
        <f t="shared" si="690"/>
        <v/>
      </c>
      <c r="L2782" s="77" t="str">
        <f t="shared" si="691"/>
        <v/>
      </c>
      <c r="M2782" s="27" t="str">
        <f t="shared" si="697"/>
        <v/>
      </c>
      <c r="N2782" s="22" t="str">
        <f t="shared" si="692"/>
        <v/>
      </c>
      <c r="O2782" s="28" t="str">
        <f t="shared" ca="1" si="693"/>
        <v/>
      </c>
      <c r="P2782" s="28" t="str">
        <f t="shared" ca="1" si="694"/>
        <v/>
      </c>
      <c r="Q2782" s="20" t="str">
        <f ca="1">IF(O2782="","",SUM($P$4:$P2782))</f>
        <v/>
      </c>
      <c r="R2782" s="28" t="e">
        <f t="shared" si="698"/>
        <v>#N/A</v>
      </c>
      <c r="S2782" s="77">
        <f ca="1">SUM(L$4:L2782)</f>
        <v>2.0942968194393936</v>
      </c>
      <c r="T2782" s="80">
        <f t="shared" ca="1" si="695"/>
        <v>1</v>
      </c>
      <c r="U2782" s="80" t="e">
        <f t="shared" ca="1" si="696"/>
        <v>#N/A</v>
      </c>
      <c r="V2782" s="2"/>
      <c r="W2782" s="2"/>
      <c r="X2782" s="2"/>
      <c r="Y2782" s="2"/>
      <c r="AB2782" s="6"/>
      <c r="AC2782" s="6"/>
    </row>
    <row r="2783" spans="1:29">
      <c r="A2783" s="74">
        <v>2.11727129565576</v>
      </c>
      <c r="B2783" s="74">
        <v>40360</v>
      </c>
      <c r="C2783" s="35">
        <v>0</v>
      </c>
      <c r="D2783" s="35">
        <f t="shared" ca="1" si="686"/>
        <v>20</v>
      </c>
      <c r="E2783" s="35">
        <f t="shared" ca="1" si="687"/>
        <v>9.9047570816791861E-4</v>
      </c>
      <c r="F2783" s="35">
        <f ca="1">E2783*'Input Sheet'!$D$2/SUM(OFFSET($E$4,0,0,'Input Sheet'!$D$2))</f>
        <v>0.46195719411109953</v>
      </c>
      <c r="G2783" s="35" t="str">
        <f t="shared" si="688"/>
        <v/>
      </c>
      <c r="H2783" s="35" t="str">
        <f t="shared" si="689"/>
        <v/>
      </c>
      <c r="J2783" s="19">
        <v>2780</v>
      </c>
      <c r="K2783" s="30" t="str">
        <f t="shared" si="690"/>
        <v/>
      </c>
      <c r="L2783" s="77" t="str">
        <f t="shared" si="691"/>
        <v/>
      </c>
      <c r="M2783" s="27" t="str">
        <f t="shared" si="697"/>
        <v/>
      </c>
      <c r="N2783" s="22" t="str">
        <f t="shared" si="692"/>
        <v/>
      </c>
      <c r="O2783" s="28" t="str">
        <f t="shared" ca="1" si="693"/>
        <v/>
      </c>
      <c r="P2783" s="28" t="str">
        <f t="shared" ca="1" si="694"/>
        <v/>
      </c>
      <c r="Q2783" s="20" t="str">
        <f ca="1">IF(O2783="","",SUM($P$4:$P2783))</f>
        <v/>
      </c>
      <c r="R2783" s="28" t="e">
        <f t="shared" si="698"/>
        <v>#N/A</v>
      </c>
      <c r="S2783" s="77">
        <f ca="1">SUM(L$4:L2783)</f>
        <v>2.0942968194393936</v>
      </c>
      <c r="T2783" s="80">
        <f t="shared" ca="1" si="695"/>
        <v>1</v>
      </c>
      <c r="U2783" s="80" t="e">
        <f t="shared" ca="1" si="696"/>
        <v>#N/A</v>
      </c>
      <c r="V2783" s="2"/>
      <c r="W2783" s="2"/>
      <c r="X2783" s="2"/>
      <c r="Y2783" s="2"/>
      <c r="AB2783" s="6"/>
      <c r="AC2783" s="6"/>
    </row>
    <row r="2784" spans="1:29">
      <c r="A2784" s="74">
        <v>2.0681858617461599</v>
      </c>
      <c r="B2784" s="74">
        <v>40363</v>
      </c>
      <c r="C2784" s="35">
        <v>1.9323671497584499E-2</v>
      </c>
      <c r="D2784" s="35">
        <f t="shared" ca="1" si="686"/>
        <v>19</v>
      </c>
      <c r="E2784" s="35">
        <f t="shared" ca="1" si="687"/>
        <v>1.0051494223629991E-3</v>
      </c>
      <c r="F2784" s="35">
        <f ca="1">E2784*'Input Sheet'!$D$2/SUM(OFFSET($E$4,0,0,'Input Sheet'!$D$2))</f>
        <v>0.46880100439422701</v>
      </c>
      <c r="G2784" s="35">
        <f t="shared" si="688"/>
        <v>2.0681858617461599</v>
      </c>
      <c r="H2784" s="35">
        <f t="shared" si="689"/>
        <v>10</v>
      </c>
      <c r="J2784" s="19">
        <v>2781</v>
      </c>
      <c r="K2784" s="30" t="str">
        <f t="shared" si="690"/>
        <v/>
      </c>
      <c r="L2784" s="77" t="str">
        <f t="shared" si="691"/>
        <v/>
      </c>
      <c r="M2784" s="27" t="str">
        <f t="shared" si="697"/>
        <v/>
      </c>
      <c r="N2784" s="22" t="str">
        <f t="shared" si="692"/>
        <v/>
      </c>
      <c r="O2784" s="28" t="str">
        <f t="shared" ca="1" si="693"/>
        <v/>
      </c>
      <c r="P2784" s="28" t="str">
        <f t="shared" ca="1" si="694"/>
        <v/>
      </c>
      <c r="Q2784" s="20" t="str">
        <f ca="1">IF(O2784="","",SUM($P$4:$P2784))</f>
        <v/>
      </c>
      <c r="R2784" s="28" t="e">
        <f t="shared" si="698"/>
        <v>#N/A</v>
      </c>
      <c r="S2784" s="77">
        <f ca="1">SUM(L$4:L2784)</f>
        <v>2.0942968194393936</v>
      </c>
      <c r="T2784" s="80">
        <f t="shared" ca="1" si="695"/>
        <v>1</v>
      </c>
      <c r="U2784" s="80" t="e">
        <f t="shared" ca="1" si="696"/>
        <v>#N/A</v>
      </c>
      <c r="V2784" s="2"/>
      <c r="W2784" s="2"/>
      <c r="X2784" s="2"/>
      <c r="Y2784" s="2"/>
      <c r="AB2784" s="6"/>
      <c r="AC2784" s="6"/>
    </row>
    <row r="2785" spans="1:29">
      <c r="A2785" s="74">
        <v>2.1903316981702901</v>
      </c>
      <c r="B2785" s="74">
        <v>40370</v>
      </c>
      <c r="C2785" s="35">
        <v>4.8582995951416998E-2</v>
      </c>
      <c r="D2785" s="35">
        <f t="shared" ca="1" si="686"/>
        <v>21</v>
      </c>
      <c r="E2785" s="35">
        <f t="shared" ca="1" si="687"/>
        <v>8.8113748064288871E-4</v>
      </c>
      <c r="F2785" s="35">
        <f ca="1">E2785*'Input Sheet'!$D$2/SUM(OFFSET($E$4,0,0,'Input Sheet'!$D$2))</f>
        <v>0.41096191943649768</v>
      </c>
      <c r="G2785" s="35">
        <f t="shared" si="688"/>
        <v>2.1903316981702901</v>
      </c>
      <c r="H2785" s="35">
        <f t="shared" si="689"/>
        <v>4</v>
      </c>
      <c r="J2785" s="19">
        <v>2782</v>
      </c>
      <c r="K2785" s="30" t="str">
        <f t="shared" si="690"/>
        <v/>
      </c>
      <c r="L2785" s="77" t="str">
        <f t="shared" si="691"/>
        <v/>
      </c>
      <c r="M2785" s="27" t="str">
        <f t="shared" si="697"/>
        <v/>
      </c>
      <c r="N2785" s="22" t="str">
        <f t="shared" si="692"/>
        <v/>
      </c>
      <c r="O2785" s="28" t="str">
        <f t="shared" ca="1" si="693"/>
        <v/>
      </c>
      <c r="P2785" s="28" t="str">
        <f t="shared" ca="1" si="694"/>
        <v/>
      </c>
      <c r="Q2785" s="20" t="str">
        <f ca="1">IF(O2785="","",SUM($P$4:$P2785))</f>
        <v/>
      </c>
      <c r="R2785" s="28" t="e">
        <f t="shared" si="698"/>
        <v>#N/A</v>
      </c>
      <c r="S2785" s="77">
        <f ca="1">SUM(L$4:L2785)</f>
        <v>2.0942968194393936</v>
      </c>
      <c r="T2785" s="80">
        <f t="shared" ca="1" si="695"/>
        <v>1</v>
      </c>
      <c r="U2785" s="80" t="e">
        <f t="shared" ca="1" si="696"/>
        <v>#N/A</v>
      </c>
      <c r="V2785" s="2"/>
      <c r="W2785" s="2"/>
      <c r="X2785" s="2"/>
      <c r="Y2785" s="2"/>
      <c r="AB2785" s="6"/>
      <c r="AC2785" s="6"/>
    </row>
    <row r="2786" spans="1:29">
      <c r="A2786" s="74">
        <v>2.1430148002540901</v>
      </c>
      <c r="B2786" s="74">
        <v>40371</v>
      </c>
      <c r="C2786" s="35">
        <v>1.8433179723502301E-2</v>
      </c>
      <c r="D2786" s="35">
        <f t="shared" ca="1" si="686"/>
        <v>20</v>
      </c>
      <c r="E2786" s="35">
        <f t="shared" ca="1" si="687"/>
        <v>9.9047570816791861E-4</v>
      </c>
      <c r="F2786" s="35">
        <f ca="1">E2786*'Input Sheet'!$D$2/SUM(OFFSET($E$4,0,0,'Input Sheet'!$D$2))</f>
        <v>0.46195719411109953</v>
      </c>
      <c r="G2786" s="35">
        <f t="shared" si="688"/>
        <v>2.1430148002540901</v>
      </c>
      <c r="H2786" s="35">
        <f t="shared" si="689"/>
        <v>10</v>
      </c>
      <c r="J2786" s="19">
        <v>2783</v>
      </c>
      <c r="K2786" s="30" t="str">
        <f t="shared" si="690"/>
        <v/>
      </c>
      <c r="L2786" s="77" t="str">
        <f t="shared" si="691"/>
        <v/>
      </c>
      <c r="M2786" s="27" t="str">
        <f t="shared" si="697"/>
        <v/>
      </c>
      <c r="N2786" s="22" t="str">
        <f t="shared" si="692"/>
        <v/>
      </c>
      <c r="O2786" s="28" t="str">
        <f t="shared" ca="1" si="693"/>
        <v/>
      </c>
      <c r="P2786" s="28" t="str">
        <f t="shared" ca="1" si="694"/>
        <v/>
      </c>
      <c r="Q2786" s="20" t="str">
        <f ca="1">IF(O2786="","",SUM($P$4:$P2786))</f>
        <v/>
      </c>
      <c r="R2786" s="28" t="e">
        <f t="shared" si="698"/>
        <v>#N/A</v>
      </c>
      <c r="S2786" s="77">
        <f ca="1">SUM(L$4:L2786)</f>
        <v>2.0942968194393936</v>
      </c>
      <c r="T2786" s="80">
        <f t="shared" ca="1" si="695"/>
        <v>1</v>
      </c>
      <c r="U2786" s="80" t="e">
        <f t="shared" ca="1" si="696"/>
        <v>#N/A</v>
      </c>
      <c r="V2786" s="2"/>
      <c r="W2786" s="2"/>
      <c r="X2786" s="2"/>
      <c r="Y2786" s="2"/>
      <c r="AB2786" s="6"/>
      <c r="AC2786" s="6"/>
    </row>
    <row r="2787" spans="1:29">
      <c r="A2787" s="74">
        <v>1.9912260756924898</v>
      </c>
      <c r="B2787" s="74">
        <v>40388</v>
      </c>
      <c r="C2787" s="35">
        <v>0</v>
      </c>
      <c r="D2787" s="35">
        <f t="shared" ca="1" si="686"/>
        <v>17</v>
      </c>
      <c r="E2787" s="35">
        <f t="shared" ca="1" si="687"/>
        <v>1.8846551669306228E-3</v>
      </c>
      <c r="F2787" s="35">
        <f ca="1">E2787*'Input Sheet'!$D$2/SUM(OFFSET($E$4,0,0,'Input Sheet'!$D$2))</f>
        <v>0.8790018832391755</v>
      </c>
      <c r="G2787" s="35" t="str">
        <f t="shared" si="688"/>
        <v/>
      </c>
      <c r="H2787" s="35" t="str">
        <f t="shared" si="689"/>
        <v/>
      </c>
      <c r="J2787" s="19">
        <v>2784</v>
      </c>
      <c r="K2787" s="30" t="str">
        <f t="shared" si="690"/>
        <v/>
      </c>
      <c r="L2787" s="77" t="str">
        <f t="shared" si="691"/>
        <v/>
      </c>
      <c r="M2787" s="27" t="str">
        <f t="shared" si="697"/>
        <v/>
      </c>
      <c r="N2787" s="22" t="str">
        <f t="shared" si="692"/>
        <v/>
      </c>
      <c r="O2787" s="28" t="str">
        <f t="shared" ca="1" si="693"/>
        <v/>
      </c>
      <c r="P2787" s="28" t="str">
        <f t="shared" ca="1" si="694"/>
        <v/>
      </c>
      <c r="Q2787" s="20" t="str">
        <f ca="1">IF(O2787="","",SUM($P$4:$P2787))</f>
        <v/>
      </c>
      <c r="R2787" s="28" t="e">
        <f t="shared" si="698"/>
        <v>#N/A</v>
      </c>
      <c r="S2787" s="77">
        <f ca="1">SUM(L$4:L2787)</f>
        <v>2.0942968194393936</v>
      </c>
      <c r="T2787" s="80">
        <f t="shared" ca="1" si="695"/>
        <v>1</v>
      </c>
      <c r="U2787" s="80" t="e">
        <f t="shared" ca="1" si="696"/>
        <v>#N/A</v>
      </c>
      <c r="V2787" s="2"/>
      <c r="W2787" s="2"/>
      <c r="X2787" s="2"/>
      <c r="Y2787" s="2"/>
      <c r="AB2787" s="6"/>
      <c r="AC2787" s="6"/>
    </row>
    <row r="2788" spans="1:29">
      <c r="A2788" s="74">
        <v>2.2304489213782701</v>
      </c>
      <c r="B2788" s="74">
        <v>40390</v>
      </c>
      <c r="C2788" s="35">
        <v>5.2380952380952403E-2</v>
      </c>
      <c r="D2788" s="35">
        <f t="shared" ca="1" si="686"/>
        <v>22</v>
      </c>
      <c r="E2788" s="35">
        <f t="shared" ca="1" si="687"/>
        <v>6.717582773218062E-4</v>
      </c>
      <c r="F2788" s="35">
        <f ca="1">E2788*'Input Sheet'!$D$2/SUM(OFFSET($E$4,0,0,'Input Sheet'!$D$2))</f>
        <v>0.31330760194663687</v>
      </c>
      <c r="G2788" s="35">
        <f t="shared" si="688"/>
        <v>2.2304489213782701</v>
      </c>
      <c r="H2788" s="35">
        <f t="shared" si="689"/>
        <v>3</v>
      </c>
      <c r="J2788" s="19">
        <v>2785</v>
      </c>
      <c r="K2788" s="30" t="str">
        <f t="shared" si="690"/>
        <v/>
      </c>
      <c r="L2788" s="77" t="str">
        <f t="shared" si="691"/>
        <v/>
      </c>
      <c r="M2788" s="27" t="str">
        <f t="shared" si="697"/>
        <v/>
      </c>
      <c r="N2788" s="22" t="str">
        <f t="shared" si="692"/>
        <v/>
      </c>
      <c r="O2788" s="28" t="str">
        <f t="shared" ca="1" si="693"/>
        <v/>
      </c>
      <c r="P2788" s="28" t="str">
        <f t="shared" ca="1" si="694"/>
        <v/>
      </c>
      <c r="Q2788" s="20" t="str">
        <f ca="1">IF(O2788="","",SUM($P$4:$P2788))</f>
        <v/>
      </c>
      <c r="R2788" s="28" t="e">
        <f t="shared" si="698"/>
        <v>#N/A</v>
      </c>
      <c r="S2788" s="77">
        <f ca="1">SUM(L$4:L2788)</f>
        <v>2.0942968194393936</v>
      </c>
      <c r="T2788" s="80">
        <f t="shared" ca="1" si="695"/>
        <v>1</v>
      </c>
      <c r="U2788" s="80" t="e">
        <f t="shared" ca="1" si="696"/>
        <v>#N/A</v>
      </c>
      <c r="V2788" s="2"/>
      <c r="W2788" s="2"/>
      <c r="X2788" s="2"/>
      <c r="Y2788" s="2"/>
      <c r="AB2788" s="6"/>
      <c r="AC2788" s="6"/>
    </row>
    <row r="2789" spans="1:29">
      <c r="A2789" s="74">
        <v>2.2253092817258602</v>
      </c>
      <c r="B2789" s="74">
        <v>40392</v>
      </c>
      <c r="C2789" s="35">
        <v>4.7169811320754698E-3</v>
      </c>
      <c r="D2789" s="35">
        <f t="shared" ca="1" si="686"/>
        <v>22</v>
      </c>
      <c r="E2789" s="35">
        <f t="shared" ca="1" si="687"/>
        <v>6.717582773218062E-4</v>
      </c>
      <c r="F2789" s="35">
        <f ca="1">E2789*'Input Sheet'!$D$2/SUM(OFFSET($E$4,0,0,'Input Sheet'!$D$2))</f>
        <v>0.31330760194663687</v>
      </c>
      <c r="G2789" s="35">
        <f t="shared" si="688"/>
        <v>2.2253092817258602</v>
      </c>
      <c r="H2789" s="35">
        <f t="shared" si="689"/>
        <v>7</v>
      </c>
      <c r="J2789" s="19">
        <v>2786</v>
      </c>
      <c r="K2789" s="30" t="str">
        <f t="shared" si="690"/>
        <v/>
      </c>
      <c r="L2789" s="77" t="str">
        <f t="shared" si="691"/>
        <v/>
      </c>
      <c r="M2789" s="27" t="str">
        <f t="shared" si="697"/>
        <v/>
      </c>
      <c r="N2789" s="22" t="str">
        <f t="shared" si="692"/>
        <v/>
      </c>
      <c r="O2789" s="28" t="str">
        <f t="shared" ca="1" si="693"/>
        <v/>
      </c>
      <c r="P2789" s="28" t="str">
        <f t="shared" ca="1" si="694"/>
        <v/>
      </c>
      <c r="Q2789" s="20" t="str">
        <f ca="1">IF(O2789="","",SUM($P$4:$P2789))</f>
        <v/>
      </c>
      <c r="R2789" s="28" t="e">
        <f t="shared" si="698"/>
        <v>#N/A</v>
      </c>
      <c r="S2789" s="77">
        <f ca="1">SUM(L$4:L2789)</f>
        <v>2.0942968194393936</v>
      </c>
      <c r="T2789" s="80">
        <f t="shared" ca="1" si="695"/>
        <v>1</v>
      </c>
      <c r="U2789" s="80" t="e">
        <f t="shared" ca="1" si="696"/>
        <v>#N/A</v>
      </c>
      <c r="V2789" s="2"/>
      <c r="W2789" s="2"/>
      <c r="X2789" s="2"/>
      <c r="Y2789" s="2"/>
      <c r="AB2789" s="6"/>
      <c r="AC2789" s="6"/>
    </row>
    <row r="2790" spans="1:29">
      <c r="A2790" s="74">
        <v>2.18752072083646</v>
      </c>
      <c r="B2790" s="74">
        <v>40393</v>
      </c>
      <c r="C2790" s="35">
        <v>0</v>
      </c>
      <c r="D2790" s="35">
        <f t="shared" ca="1" si="686"/>
        <v>21</v>
      </c>
      <c r="E2790" s="35">
        <f t="shared" ca="1" si="687"/>
        <v>8.8113748064288871E-4</v>
      </c>
      <c r="F2790" s="35">
        <f ca="1">E2790*'Input Sheet'!$D$2/SUM(OFFSET($E$4,0,0,'Input Sheet'!$D$2))</f>
        <v>0.41096191943649768</v>
      </c>
      <c r="G2790" s="35" t="str">
        <f t="shared" si="688"/>
        <v/>
      </c>
      <c r="H2790" s="35" t="str">
        <f t="shared" si="689"/>
        <v/>
      </c>
      <c r="J2790" s="19">
        <v>2787</v>
      </c>
      <c r="K2790" s="30" t="str">
        <f t="shared" si="690"/>
        <v/>
      </c>
      <c r="L2790" s="77" t="str">
        <f t="shared" si="691"/>
        <v/>
      </c>
      <c r="M2790" s="27" t="str">
        <f t="shared" si="697"/>
        <v/>
      </c>
      <c r="N2790" s="22" t="str">
        <f t="shared" si="692"/>
        <v/>
      </c>
      <c r="O2790" s="28" t="str">
        <f t="shared" ca="1" si="693"/>
        <v/>
      </c>
      <c r="P2790" s="28" t="str">
        <f t="shared" ca="1" si="694"/>
        <v/>
      </c>
      <c r="Q2790" s="20" t="str">
        <f ca="1">IF(O2790="","",SUM($P$4:$P2790))</f>
        <v/>
      </c>
      <c r="R2790" s="28" t="e">
        <f t="shared" si="698"/>
        <v>#N/A</v>
      </c>
      <c r="S2790" s="77">
        <f ca="1">SUM(L$4:L2790)</f>
        <v>2.0942968194393936</v>
      </c>
      <c r="T2790" s="80">
        <f t="shared" ca="1" si="695"/>
        <v>1</v>
      </c>
      <c r="U2790" s="80" t="e">
        <f t="shared" ca="1" si="696"/>
        <v>#N/A</v>
      </c>
      <c r="V2790" s="2"/>
      <c r="W2790" s="2"/>
      <c r="X2790" s="2"/>
      <c r="Y2790" s="2"/>
      <c r="AB2790" s="6"/>
      <c r="AC2790" s="6"/>
    </row>
    <row r="2791" spans="1:29">
      <c r="A2791" s="74">
        <v>2.0863598306747502</v>
      </c>
      <c r="B2791" s="74">
        <v>40397</v>
      </c>
      <c r="C2791" s="35">
        <v>0</v>
      </c>
      <c r="D2791" s="35">
        <f t="shared" ca="1" si="686"/>
        <v>19</v>
      </c>
      <c r="E2791" s="35">
        <f t="shared" ca="1" si="687"/>
        <v>1.0051494223629991E-3</v>
      </c>
      <c r="F2791" s="35">
        <f ca="1">E2791*'Input Sheet'!$D$2/SUM(OFFSET($E$4,0,0,'Input Sheet'!$D$2))</f>
        <v>0.46880100439422701</v>
      </c>
      <c r="G2791" s="35" t="str">
        <f t="shared" si="688"/>
        <v/>
      </c>
      <c r="H2791" s="35" t="str">
        <f t="shared" si="689"/>
        <v/>
      </c>
      <c r="J2791" s="19">
        <v>2788</v>
      </c>
      <c r="K2791" s="30" t="str">
        <f t="shared" si="690"/>
        <v/>
      </c>
      <c r="L2791" s="77" t="str">
        <f t="shared" si="691"/>
        <v/>
      </c>
      <c r="M2791" s="27" t="str">
        <f t="shared" si="697"/>
        <v/>
      </c>
      <c r="N2791" s="22" t="str">
        <f t="shared" si="692"/>
        <v/>
      </c>
      <c r="O2791" s="28" t="str">
        <f t="shared" ca="1" si="693"/>
        <v/>
      </c>
      <c r="P2791" s="28" t="str">
        <f t="shared" ca="1" si="694"/>
        <v/>
      </c>
      <c r="Q2791" s="20" t="str">
        <f ca="1">IF(O2791="","",SUM($P$4:$P2791))</f>
        <v/>
      </c>
      <c r="R2791" s="28" t="e">
        <f t="shared" si="698"/>
        <v>#N/A</v>
      </c>
      <c r="S2791" s="77">
        <f ca="1">SUM(L$4:L2791)</f>
        <v>2.0942968194393936</v>
      </c>
      <c r="T2791" s="80">
        <f t="shared" ca="1" si="695"/>
        <v>1</v>
      </c>
      <c r="U2791" s="80" t="e">
        <f t="shared" ca="1" si="696"/>
        <v>#N/A</v>
      </c>
      <c r="V2791" s="2"/>
      <c r="W2791" s="2"/>
      <c r="X2791" s="2"/>
      <c r="Y2791" s="2"/>
      <c r="AB2791" s="6"/>
      <c r="AC2791" s="6"/>
    </row>
    <row r="2792" spans="1:29">
      <c r="A2792" s="74">
        <v>2</v>
      </c>
      <c r="B2792" s="74">
        <v>40443</v>
      </c>
      <c r="C2792" s="35">
        <v>0.13235294117647101</v>
      </c>
      <c r="D2792" s="35">
        <f t="shared" ca="1" si="686"/>
        <v>17</v>
      </c>
      <c r="E2792" s="35">
        <f t="shared" ca="1" si="687"/>
        <v>1.8846551669306228E-3</v>
      </c>
      <c r="F2792" s="35">
        <f ca="1">E2792*'Input Sheet'!$D$2/SUM(OFFSET($E$4,0,0,'Input Sheet'!$D$2))</f>
        <v>0.8790018832391755</v>
      </c>
      <c r="G2792" s="35">
        <f t="shared" si="688"/>
        <v>2</v>
      </c>
      <c r="H2792" s="35">
        <f t="shared" si="689"/>
        <v>4</v>
      </c>
      <c r="J2792" s="19">
        <v>2789</v>
      </c>
      <c r="K2792" s="30" t="str">
        <f t="shared" si="690"/>
        <v/>
      </c>
      <c r="L2792" s="77" t="str">
        <f t="shared" si="691"/>
        <v/>
      </c>
      <c r="M2792" s="27" t="str">
        <f t="shared" si="697"/>
        <v/>
      </c>
      <c r="N2792" s="22" t="str">
        <f t="shared" si="692"/>
        <v/>
      </c>
      <c r="O2792" s="28" t="str">
        <f t="shared" ca="1" si="693"/>
        <v/>
      </c>
      <c r="P2792" s="28" t="str">
        <f t="shared" ca="1" si="694"/>
        <v/>
      </c>
      <c r="Q2792" s="20" t="str">
        <f ca="1">IF(O2792="","",SUM($P$4:$P2792))</f>
        <v/>
      </c>
      <c r="R2792" s="28" t="e">
        <f t="shared" si="698"/>
        <v>#N/A</v>
      </c>
      <c r="S2792" s="77">
        <f ca="1">SUM(L$4:L2792)</f>
        <v>2.0942968194393936</v>
      </c>
      <c r="T2792" s="80">
        <f t="shared" ca="1" si="695"/>
        <v>1</v>
      </c>
      <c r="U2792" s="80" t="e">
        <f t="shared" ca="1" si="696"/>
        <v>#N/A</v>
      </c>
      <c r="V2792" s="2"/>
      <c r="W2792" s="2"/>
      <c r="X2792" s="2"/>
      <c r="Y2792" s="2"/>
      <c r="AB2792" s="6"/>
      <c r="AC2792" s="6"/>
    </row>
    <row r="2793" spans="1:29">
      <c r="A2793" s="74">
        <v>2.3654879848908998</v>
      </c>
      <c r="B2793" s="74">
        <v>40445</v>
      </c>
      <c r="C2793" s="35">
        <v>0</v>
      </c>
      <c r="D2793" s="35">
        <f t="shared" ca="1" si="686"/>
        <v>25</v>
      </c>
      <c r="E2793" s="35">
        <f t="shared" ca="1" si="687"/>
        <v>7.2564263111767296E-4</v>
      </c>
      <c r="F2793" s="35">
        <f ca="1">E2793*'Input Sheet'!$D$2/SUM(OFFSET($E$4,0,0,'Input Sheet'!$D$2))</f>
        <v>0.33843922777123336</v>
      </c>
      <c r="G2793" s="35" t="str">
        <f t="shared" si="688"/>
        <v/>
      </c>
      <c r="H2793" s="35" t="str">
        <f t="shared" si="689"/>
        <v/>
      </c>
      <c r="J2793" s="19">
        <v>2790</v>
      </c>
      <c r="K2793" s="30" t="str">
        <f t="shared" si="690"/>
        <v/>
      </c>
      <c r="L2793" s="77" t="str">
        <f t="shared" si="691"/>
        <v/>
      </c>
      <c r="M2793" s="27" t="str">
        <f t="shared" si="697"/>
        <v/>
      </c>
      <c r="N2793" s="22" t="str">
        <f t="shared" si="692"/>
        <v/>
      </c>
      <c r="O2793" s="28" t="str">
        <f t="shared" ca="1" si="693"/>
        <v/>
      </c>
      <c r="P2793" s="28" t="str">
        <f t="shared" ca="1" si="694"/>
        <v/>
      </c>
      <c r="Q2793" s="20" t="str">
        <f ca="1">IF(O2793="","",SUM($P$4:$P2793))</f>
        <v/>
      </c>
      <c r="R2793" s="28" t="e">
        <f t="shared" si="698"/>
        <v>#N/A</v>
      </c>
      <c r="S2793" s="77">
        <f ca="1">SUM(L$4:L2793)</f>
        <v>2.0942968194393936</v>
      </c>
      <c r="T2793" s="80">
        <f t="shared" ca="1" si="695"/>
        <v>1</v>
      </c>
      <c r="U2793" s="80" t="e">
        <f t="shared" ca="1" si="696"/>
        <v>#N/A</v>
      </c>
      <c r="V2793" s="2"/>
      <c r="W2793" s="2"/>
      <c r="X2793" s="2"/>
      <c r="Y2793" s="2"/>
      <c r="AB2793" s="6"/>
      <c r="AC2793" s="6"/>
    </row>
    <row r="2794" spans="1:29">
      <c r="A2794" s="74">
        <v>2.75358305889291</v>
      </c>
      <c r="B2794" s="74">
        <v>40451</v>
      </c>
      <c r="C2794" s="35">
        <v>1.46341463414634E-2</v>
      </c>
      <c r="D2794" s="35">
        <f t="shared" ca="1" si="686"/>
        <v>33</v>
      </c>
      <c r="E2794" s="35">
        <f t="shared" ca="1" si="687"/>
        <v>1.1903085264824986E-3</v>
      </c>
      <c r="F2794" s="35">
        <f ca="1">E2794*'Input Sheet'!$D$2/SUM(OFFSET($E$4,0,0,'Input Sheet'!$D$2))</f>
        <v>0.55515908415105819</v>
      </c>
      <c r="G2794" s="35">
        <f t="shared" si="688"/>
        <v>2.75358305889291</v>
      </c>
      <c r="H2794" s="35">
        <f t="shared" si="689"/>
        <v>1</v>
      </c>
      <c r="J2794" s="19">
        <v>2791</v>
      </c>
      <c r="K2794" s="30" t="str">
        <f t="shared" si="690"/>
        <v/>
      </c>
      <c r="L2794" s="77" t="str">
        <f t="shared" si="691"/>
        <v/>
      </c>
      <c r="M2794" s="27" t="str">
        <f t="shared" si="697"/>
        <v/>
      </c>
      <c r="N2794" s="22" t="str">
        <f t="shared" si="692"/>
        <v/>
      </c>
      <c r="O2794" s="28" t="str">
        <f t="shared" ca="1" si="693"/>
        <v/>
      </c>
      <c r="P2794" s="28" t="str">
        <f t="shared" ca="1" si="694"/>
        <v/>
      </c>
      <c r="Q2794" s="20" t="str">
        <f ca="1">IF(O2794="","",SUM($P$4:$P2794))</f>
        <v/>
      </c>
      <c r="R2794" s="28" t="e">
        <f t="shared" si="698"/>
        <v>#N/A</v>
      </c>
      <c r="S2794" s="77">
        <f ca="1">SUM(L$4:L2794)</f>
        <v>2.0942968194393936</v>
      </c>
      <c r="T2794" s="80">
        <f t="shared" ca="1" si="695"/>
        <v>1</v>
      </c>
      <c r="U2794" s="80" t="e">
        <f t="shared" ca="1" si="696"/>
        <v>#N/A</v>
      </c>
      <c r="V2794" s="2"/>
      <c r="W2794" s="2"/>
      <c r="X2794" s="2"/>
      <c r="Y2794" s="2"/>
      <c r="AB2794" s="6"/>
      <c r="AC2794" s="6"/>
    </row>
    <row r="2795" spans="1:29">
      <c r="A2795" s="74">
        <v>2.14612803567824</v>
      </c>
      <c r="B2795" s="74">
        <v>40452</v>
      </c>
      <c r="C2795" s="35">
        <v>3.7209302325581402E-2</v>
      </c>
      <c r="D2795" s="35">
        <f t="shared" ca="1" si="686"/>
        <v>20</v>
      </c>
      <c r="E2795" s="35">
        <f t="shared" ca="1" si="687"/>
        <v>9.9047570816791861E-4</v>
      </c>
      <c r="F2795" s="35">
        <f ca="1">E2795*'Input Sheet'!$D$2/SUM(OFFSET($E$4,0,0,'Input Sheet'!$D$2))</f>
        <v>0.46195719411109953</v>
      </c>
      <c r="G2795" s="35">
        <f t="shared" si="688"/>
        <v>2.14612803567824</v>
      </c>
      <c r="H2795" s="35">
        <f t="shared" si="689"/>
        <v>5</v>
      </c>
      <c r="J2795" s="19">
        <v>2792</v>
      </c>
      <c r="K2795" s="30" t="str">
        <f t="shared" si="690"/>
        <v/>
      </c>
      <c r="L2795" s="77" t="str">
        <f t="shared" si="691"/>
        <v/>
      </c>
      <c r="M2795" s="27" t="str">
        <f t="shared" si="697"/>
        <v/>
      </c>
      <c r="N2795" s="22" t="str">
        <f t="shared" si="692"/>
        <v/>
      </c>
      <c r="O2795" s="28" t="str">
        <f t="shared" ca="1" si="693"/>
        <v/>
      </c>
      <c r="P2795" s="28" t="str">
        <f t="shared" ca="1" si="694"/>
        <v/>
      </c>
      <c r="Q2795" s="20" t="str">
        <f ca="1">IF(O2795="","",SUM($P$4:$P2795))</f>
        <v/>
      </c>
      <c r="R2795" s="28" t="e">
        <f t="shared" si="698"/>
        <v>#N/A</v>
      </c>
      <c r="S2795" s="77">
        <f ca="1">SUM(L$4:L2795)</f>
        <v>2.0942968194393936</v>
      </c>
      <c r="T2795" s="80">
        <f t="shared" ca="1" si="695"/>
        <v>1</v>
      </c>
      <c r="U2795" s="80" t="e">
        <f t="shared" ca="1" si="696"/>
        <v>#N/A</v>
      </c>
      <c r="V2795" s="2"/>
      <c r="W2795" s="2"/>
      <c r="X2795" s="2"/>
      <c r="Y2795" s="2"/>
      <c r="AB2795" s="6"/>
      <c r="AC2795" s="6"/>
    </row>
    <row r="2796" spans="1:29">
      <c r="A2796" s="74">
        <v>2.1038037209559599</v>
      </c>
      <c r="B2796" s="74">
        <v>40489</v>
      </c>
      <c r="C2796" s="35">
        <v>4.739336492891E-3</v>
      </c>
      <c r="D2796" s="35">
        <f t="shared" ca="1" si="686"/>
        <v>20</v>
      </c>
      <c r="E2796" s="35">
        <f t="shared" ca="1" si="687"/>
        <v>9.9047570816791861E-4</v>
      </c>
      <c r="F2796" s="35">
        <f ca="1">E2796*'Input Sheet'!$D$2/SUM(OFFSET($E$4,0,0,'Input Sheet'!$D$2))</f>
        <v>0.46195719411109953</v>
      </c>
      <c r="G2796" s="35">
        <f t="shared" si="688"/>
        <v>2.1038037209559599</v>
      </c>
      <c r="H2796" s="35">
        <f t="shared" si="689"/>
        <v>3</v>
      </c>
      <c r="J2796" s="19">
        <v>2793</v>
      </c>
      <c r="K2796" s="30" t="str">
        <f t="shared" si="690"/>
        <v/>
      </c>
      <c r="L2796" s="77" t="str">
        <f t="shared" si="691"/>
        <v/>
      </c>
      <c r="M2796" s="27" t="str">
        <f t="shared" si="697"/>
        <v/>
      </c>
      <c r="N2796" s="22" t="str">
        <f t="shared" si="692"/>
        <v/>
      </c>
      <c r="O2796" s="28" t="str">
        <f t="shared" ca="1" si="693"/>
        <v/>
      </c>
      <c r="P2796" s="28" t="str">
        <f t="shared" ca="1" si="694"/>
        <v/>
      </c>
      <c r="Q2796" s="20" t="str">
        <f ca="1">IF(O2796="","",SUM($P$4:$P2796))</f>
        <v/>
      </c>
      <c r="R2796" s="28" t="e">
        <f t="shared" si="698"/>
        <v>#N/A</v>
      </c>
      <c r="S2796" s="77">
        <f ca="1">SUM(L$4:L2796)</f>
        <v>2.0942968194393936</v>
      </c>
      <c r="T2796" s="80">
        <f t="shared" ca="1" si="695"/>
        <v>1</v>
      </c>
      <c r="U2796" s="80" t="e">
        <f t="shared" ca="1" si="696"/>
        <v>#N/A</v>
      </c>
      <c r="V2796" s="2"/>
      <c r="W2796" s="2"/>
      <c r="X2796" s="2"/>
      <c r="Y2796" s="2"/>
      <c r="AB2796" s="6"/>
      <c r="AC2796" s="6"/>
    </row>
    <row r="2797" spans="1:29">
      <c r="A2797" s="74">
        <v>2.1367205671564098</v>
      </c>
      <c r="B2797" s="74">
        <v>40491</v>
      </c>
      <c r="C2797" s="35">
        <v>0</v>
      </c>
      <c r="D2797" s="35">
        <f t="shared" ca="1" si="686"/>
        <v>20</v>
      </c>
      <c r="E2797" s="35">
        <f t="shared" ca="1" si="687"/>
        <v>9.9047570816791861E-4</v>
      </c>
      <c r="F2797" s="35">
        <f ca="1">E2797*'Input Sheet'!$D$2/SUM(OFFSET($E$4,0,0,'Input Sheet'!$D$2))</f>
        <v>0.46195719411109953</v>
      </c>
      <c r="G2797" s="35" t="str">
        <f t="shared" si="688"/>
        <v/>
      </c>
      <c r="H2797" s="35" t="str">
        <f t="shared" si="689"/>
        <v/>
      </c>
      <c r="J2797" s="19">
        <v>2794</v>
      </c>
      <c r="K2797" s="30" t="str">
        <f t="shared" si="690"/>
        <v/>
      </c>
      <c r="L2797" s="77" t="str">
        <f t="shared" si="691"/>
        <v/>
      </c>
      <c r="M2797" s="27" t="str">
        <f t="shared" si="697"/>
        <v/>
      </c>
      <c r="N2797" s="22" t="str">
        <f t="shared" si="692"/>
        <v/>
      </c>
      <c r="O2797" s="28" t="str">
        <f t="shared" ca="1" si="693"/>
        <v/>
      </c>
      <c r="P2797" s="28" t="str">
        <f t="shared" ca="1" si="694"/>
        <v/>
      </c>
      <c r="Q2797" s="20" t="str">
        <f ca="1">IF(O2797="","",SUM($P$4:$P2797))</f>
        <v/>
      </c>
      <c r="R2797" s="28" t="e">
        <f t="shared" si="698"/>
        <v>#N/A</v>
      </c>
      <c r="S2797" s="77">
        <f ca="1">SUM(L$4:L2797)</f>
        <v>2.0942968194393936</v>
      </c>
      <c r="T2797" s="80">
        <f t="shared" ca="1" si="695"/>
        <v>1</v>
      </c>
      <c r="U2797" s="80" t="e">
        <f t="shared" ca="1" si="696"/>
        <v>#N/A</v>
      </c>
      <c r="V2797" s="2"/>
      <c r="W2797" s="2"/>
      <c r="X2797" s="2"/>
      <c r="Y2797" s="2"/>
      <c r="AB2797" s="6"/>
      <c r="AC2797" s="6"/>
    </row>
    <row r="2798" spans="1:29">
      <c r="A2798" s="74">
        <v>1.7160033436347999</v>
      </c>
      <c r="B2798" s="74">
        <v>40507</v>
      </c>
      <c r="C2798" s="35">
        <v>9.6153846153846194E-3</v>
      </c>
      <c r="D2798" s="35">
        <f t="shared" ca="1" si="686"/>
        <v>12</v>
      </c>
      <c r="E2798" s="35">
        <f t="shared" ca="1" si="687"/>
        <v>3.0154482670889968E-3</v>
      </c>
      <c r="F2798" s="35">
        <f ca="1">E2798*'Input Sheet'!$D$2/SUM(OFFSET($E$4,0,0,'Input Sheet'!$D$2))</f>
        <v>1.4064030131826808</v>
      </c>
      <c r="G2798" s="35">
        <f t="shared" si="688"/>
        <v>1.7160033436347999</v>
      </c>
      <c r="H2798" s="35">
        <f t="shared" si="689"/>
        <v>4</v>
      </c>
      <c r="J2798" s="19">
        <v>2795</v>
      </c>
      <c r="K2798" s="30" t="str">
        <f t="shared" si="690"/>
        <v/>
      </c>
      <c r="L2798" s="77" t="str">
        <f t="shared" si="691"/>
        <v/>
      </c>
      <c r="M2798" s="27" t="str">
        <f t="shared" si="697"/>
        <v/>
      </c>
      <c r="N2798" s="22" t="str">
        <f t="shared" si="692"/>
        <v/>
      </c>
      <c r="O2798" s="28" t="str">
        <f t="shared" ca="1" si="693"/>
        <v/>
      </c>
      <c r="P2798" s="28" t="str">
        <f t="shared" ca="1" si="694"/>
        <v/>
      </c>
      <c r="Q2798" s="20" t="str">
        <f ca="1">IF(O2798="","",SUM($P$4:$P2798))</f>
        <v/>
      </c>
      <c r="R2798" s="28" t="e">
        <f t="shared" si="698"/>
        <v>#N/A</v>
      </c>
      <c r="S2798" s="77">
        <f ca="1">SUM(L$4:L2798)</f>
        <v>2.0942968194393936</v>
      </c>
      <c r="T2798" s="80">
        <f t="shared" ca="1" si="695"/>
        <v>1</v>
      </c>
      <c r="U2798" s="80" t="e">
        <f t="shared" ca="1" si="696"/>
        <v>#N/A</v>
      </c>
      <c r="V2798" s="2"/>
      <c r="W2798" s="2"/>
      <c r="X2798" s="2"/>
      <c r="Y2798" s="2"/>
      <c r="AB2798" s="6"/>
      <c r="AC2798" s="6"/>
    </row>
    <row r="2799" spans="1:29">
      <c r="A2799" s="74">
        <v>2.1003705451175598</v>
      </c>
      <c r="B2799" s="74">
        <v>40598</v>
      </c>
      <c r="C2799" s="35">
        <v>5.0251256281407001E-3</v>
      </c>
      <c r="D2799" s="35">
        <f t="shared" ca="1" si="686"/>
        <v>20</v>
      </c>
      <c r="E2799" s="35">
        <f t="shared" ca="1" si="687"/>
        <v>9.9047570816791861E-4</v>
      </c>
      <c r="F2799" s="35">
        <f ca="1">E2799*'Input Sheet'!$D$2/SUM(OFFSET($E$4,0,0,'Input Sheet'!$D$2))</f>
        <v>0.46195719411109953</v>
      </c>
      <c r="G2799" s="35">
        <f t="shared" si="688"/>
        <v>2.1003705451175598</v>
      </c>
      <c r="H2799" s="35">
        <f t="shared" si="689"/>
        <v>4</v>
      </c>
      <c r="J2799" s="19">
        <v>2796</v>
      </c>
      <c r="K2799" s="30" t="str">
        <f t="shared" si="690"/>
        <v/>
      </c>
      <c r="L2799" s="77" t="str">
        <f t="shared" si="691"/>
        <v/>
      </c>
      <c r="M2799" s="27" t="str">
        <f t="shared" si="697"/>
        <v/>
      </c>
      <c r="N2799" s="22" t="str">
        <f t="shared" si="692"/>
        <v/>
      </c>
      <c r="O2799" s="28" t="str">
        <f t="shared" ca="1" si="693"/>
        <v/>
      </c>
      <c r="P2799" s="28" t="str">
        <f t="shared" ca="1" si="694"/>
        <v/>
      </c>
      <c r="Q2799" s="20" t="str">
        <f ca="1">IF(O2799="","",SUM($P$4:$P2799))</f>
        <v/>
      </c>
      <c r="R2799" s="28" t="e">
        <f t="shared" si="698"/>
        <v>#N/A</v>
      </c>
      <c r="S2799" s="77">
        <f ca="1">SUM(L$4:L2799)</f>
        <v>2.0942968194393936</v>
      </c>
      <c r="T2799" s="80">
        <f t="shared" ca="1" si="695"/>
        <v>1</v>
      </c>
      <c r="U2799" s="80" t="e">
        <f t="shared" ca="1" si="696"/>
        <v>#N/A</v>
      </c>
      <c r="V2799" s="2"/>
      <c r="W2799" s="2"/>
      <c r="X2799" s="2"/>
      <c r="Y2799" s="2"/>
      <c r="AB2799" s="6"/>
      <c r="AC2799" s="6"/>
    </row>
    <row r="2800" spans="1:29">
      <c r="A2800" s="74">
        <v>2.3873898263387301</v>
      </c>
      <c r="B2800" s="74">
        <v>40601</v>
      </c>
      <c r="C2800" s="35">
        <v>0</v>
      </c>
      <c r="D2800" s="35">
        <f t="shared" ca="1" si="686"/>
        <v>26</v>
      </c>
      <c r="E2800" s="35">
        <f t="shared" ca="1" si="687"/>
        <v>8.2740958548173696E-4</v>
      </c>
      <c r="F2800" s="35">
        <f ca="1">E2800*'Input Sheet'!$D$2/SUM(OFFSET($E$4,0,0,'Input Sheet'!$D$2))</f>
        <v>0.38590326581232098</v>
      </c>
      <c r="G2800" s="35" t="str">
        <f t="shared" si="688"/>
        <v/>
      </c>
      <c r="H2800" s="35" t="str">
        <f t="shared" si="689"/>
        <v/>
      </c>
      <c r="J2800" s="19">
        <v>2797</v>
      </c>
      <c r="K2800" s="30" t="str">
        <f t="shared" si="690"/>
        <v/>
      </c>
      <c r="L2800" s="77" t="str">
        <f t="shared" si="691"/>
        <v/>
      </c>
      <c r="M2800" s="27" t="str">
        <f t="shared" si="697"/>
        <v/>
      </c>
      <c r="N2800" s="22" t="str">
        <f t="shared" si="692"/>
        <v/>
      </c>
      <c r="O2800" s="28" t="str">
        <f t="shared" ca="1" si="693"/>
        <v/>
      </c>
      <c r="P2800" s="28" t="str">
        <f t="shared" ca="1" si="694"/>
        <v/>
      </c>
      <c r="Q2800" s="20" t="str">
        <f ca="1">IF(O2800="","",SUM($P$4:$P2800))</f>
        <v/>
      </c>
      <c r="R2800" s="28" t="e">
        <f t="shared" si="698"/>
        <v>#N/A</v>
      </c>
      <c r="S2800" s="77">
        <f ca="1">SUM(L$4:L2800)</f>
        <v>2.0942968194393936</v>
      </c>
      <c r="T2800" s="80">
        <f t="shared" ca="1" si="695"/>
        <v>1</v>
      </c>
      <c r="U2800" s="80" t="e">
        <f t="shared" ca="1" si="696"/>
        <v>#N/A</v>
      </c>
      <c r="V2800" s="2"/>
      <c r="W2800" s="2"/>
      <c r="X2800" s="2"/>
      <c r="Y2800" s="2"/>
      <c r="AB2800" s="6"/>
      <c r="AC2800" s="6"/>
    </row>
    <row r="2801" spans="1:29">
      <c r="A2801" s="74">
        <v>2.04139268515822</v>
      </c>
      <c r="B2801" s="74">
        <v>40603</v>
      </c>
      <c r="C2801" s="35">
        <v>0</v>
      </c>
      <c r="D2801" s="35">
        <f t="shared" ca="1" si="686"/>
        <v>18</v>
      </c>
      <c r="E2801" s="35">
        <f t="shared" ca="1" si="687"/>
        <v>1.4283702317789985E-3</v>
      </c>
      <c r="F2801" s="35">
        <f ca="1">E2801*'Input Sheet'!$D$2/SUM(OFFSET($E$4,0,0,'Input Sheet'!$D$2))</f>
        <v>0.66619090098126998</v>
      </c>
      <c r="G2801" s="35" t="str">
        <f t="shared" si="688"/>
        <v/>
      </c>
      <c r="H2801" s="35" t="str">
        <f t="shared" si="689"/>
        <v/>
      </c>
      <c r="J2801" s="19">
        <v>2798</v>
      </c>
      <c r="K2801" s="30" t="str">
        <f t="shared" si="690"/>
        <v/>
      </c>
      <c r="L2801" s="77" t="str">
        <f t="shared" si="691"/>
        <v/>
      </c>
      <c r="M2801" s="27" t="str">
        <f t="shared" si="697"/>
        <v/>
      </c>
      <c r="N2801" s="22" t="str">
        <f t="shared" si="692"/>
        <v/>
      </c>
      <c r="O2801" s="28" t="str">
        <f t="shared" ca="1" si="693"/>
        <v/>
      </c>
      <c r="P2801" s="28" t="str">
        <f t="shared" ca="1" si="694"/>
        <v/>
      </c>
      <c r="Q2801" s="20" t="str">
        <f ca="1">IF(O2801="","",SUM($P$4:$P2801))</f>
        <v/>
      </c>
      <c r="R2801" s="28" t="e">
        <f t="shared" si="698"/>
        <v>#N/A</v>
      </c>
      <c r="S2801" s="77">
        <f ca="1">SUM(L$4:L2801)</f>
        <v>2.0942968194393936</v>
      </c>
      <c r="T2801" s="80">
        <f t="shared" ca="1" si="695"/>
        <v>1</v>
      </c>
      <c r="U2801" s="80" t="e">
        <f t="shared" ca="1" si="696"/>
        <v>#N/A</v>
      </c>
      <c r="V2801" s="2"/>
      <c r="W2801" s="2"/>
      <c r="X2801" s="2"/>
      <c r="Y2801" s="2"/>
      <c r="AB2801" s="6"/>
      <c r="AC2801" s="6"/>
    </row>
    <row r="2802" spans="1:29">
      <c r="A2802" s="74">
        <v>1.9731278535996999</v>
      </c>
      <c r="B2802" s="74">
        <v>40605</v>
      </c>
      <c r="C2802" s="35">
        <v>4.7619047619047597E-3</v>
      </c>
      <c r="D2802" s="35">
        <f t="shared" ca="1" si="686"/>
        <v>17</v>
      </c>
      <c r="E2802" s="35">
        <f t="shared" ca="1" si="687"/>
        <v>1.8846551669306228E-3</v>
      </c>
      <c r="F2802" s="35">
        <f ca="1">E2802*'Input Sheet'!$D$2/SUM(OFFSET($E$4,0,0,'Input Sheet'!$D$2))</f>
        <v>0.8790018832391755</v>
      </c>
      <c r="G2802" s="35">
        <f t="shared" si="688"/>
        <v>1.9731278535996999</v>
      </c>
      <c r="H2802" s="35">
        <f t="shared" si="689"/>
        <v>7</v>
      </c>
      <c r="J2802" s="19">
        <v>2799</v>
      </c>
      <c r="K2802" s="30" t="str">
        <f t="shared" si="690"/>
        <v/>
      </c>
      <c r="L2802" s="77" t="str">
        <f t="shared" si="691"/>
        <v/>
      </c>
      <c r="M2802" s="27" t="str">
        <f t="shared" si="697"/>
        <v/>
      </c>
      <c r="N2802" s="22" t="str">
        <f t="shared" si="692"/>
        <v/>
      </c>
      <c r="O2802" s="28" t="str">
        <f t="shared" ca="1" si="693"/>
        <v/>
      </c>
      <c r="P2802" s="28" t="str">
        <f t="shared" ca="1" si="694"/>
        <v/>
      </c>
      <c r="Q2802" s="20" t="str">
        <f ca="1">IF(O2802="","",SUM($P$4:$P2802))</f>
        <v/>
      </c>
      <c r="R2802" s="28" t="e">
        <f t="shared" si="698"/>
        <v>#N/A</v>
      </c>
      <c r="S2802" s="77">
        <f ca="1">SUM(L$4:L2802)</f>
        <v>2.0942968194393936</v>
      </c>
      <c r="T2802" s="80">
        <f t="shared" ca="1" si="695"/>
        <v>1</v>
      </c>
      <c r="U2802" s="80" t="e">
        <f t="shared" ca="1" si="696"/>
        <v>#N/A</v>
      </c>
      <c r="V2802" s="2"/>
      <c r="W2802" s="2"/>
      <c r="X2802" s="2"/>
      <c r="Y2802" s="2"/>
      <c r="AB2802" s="6"/>
      <c r="AC2802" s="6"/>
    </row>
    <row r="2803" spans="1:29">
      <c r="A2803" s="74">
        <v>2.2095150145426299</v>
      </c>
      <c r="B2803" s="74">
        <v>40633</v>
      </c>
      <c r="C2803" s="35">
        <v>0</v>
      </c>
      <c r="D2803" s="35">
        <f t="shared" ca="1" si="686"/>
        <v>22</v>
      </c>
      <c r="E2803" s="35">
        <f t="shared" ca="1" si="687"/>
        <v>6.717582773218062E-4</v>
      </c>
      <c r="F2803" s="35">
        <f ca="1">E2803*'Input Sheet'!$D$2/SUM(OFFSET($E$4,0,0,'Input Sheet'!$D$2))</f>
        <v>0.31330760194663687</v>
      </c>
      <c r="G2803" s="35" t="str">
        <f t="shared" si="688"/>
        <v/>
      </c>
      <c r="H2803" s="35" t="str">
        <f t="shared" si="689"/>
        <v/>
      </c>
      <c r="J2803" s="19">
        <v>2800</v>
      </c>
      <c r="K2803" s="30" t="str">
        <f t="shared" si="690"/>
        <v/>
      </c>
      <c r="L2803" s="77" t="str">
        <f t="shared" si="691"/>
        <v/>
      </c>
      <c r="M2803" s="27" t="str">
        <f t="shared" si="697"/>
        <v/>
      </c>
      <c r="N2803" s="22" t="str">
        <f t="shared" si="692"/>
        <v/>
      </c>
      <c r="O2803" s="28" t="str">
        <f t="shared" ca="1" si="693"/>
        <v/>
      </c>
      <c r="P2803" s="28" t="str">
        <f t="shared" ca="1" si="694"/>
        <v/>
      </c>
      <c r="Q2803" s="20" t="str">
        <f ca="1">IF(O2803="","",SUM($P$4:$P2803))</f>
        <v/>
      </c>
      <c r="R2803" s="28" t="e">
        <f t="shared" si="698"/>
        <v>#N/A</v>
      </c>
      <c r="S2803" s="77">
        <f ca="1">SUM(L$4:L2803)</f>
        <v>2.0942968194393936</v>
      </c>
      <c r="T2803" s="80">
        <f t="shared" ca="1" si="695"/>
        <v>1</v>
      </c>
      <c r="U2803" s="80" t="e">
        <f t="shared" ca="1" si="696"/>
        <v>#N/A</v>
      </c>
      <c r="V2803" s="2"/>
      <c r="W2803" s="2"/>
      <c r="X2803" s="2"/>
      <c r="Y2803" s="2"/>
      <c r="AB2803" s="6"/>
      <c r="AC2803" s="6"/>
    </row>
    <row r="2804" spans="1:29">
      <c r="A2804" s="74">
        <v>2.1903316981702901</v>
      </c>
      <c r="B2804" s="74">
        <v>41705</v>
      </c>
      <c r="C2804" s="35">
        <v>0</v>
      </c>
      <c r="D2804" s="35">
        <f t="shared" ca="1" si="686"/>
        <v>21</v>
      </c>
      <c r="E2804" s="35">
        <f t="shared" ca="1" si="687"/>
        <v>8.8113748064288871E-4</v>
      </c>
      <c r="F2804" s="35">
        <f ca="1">E2804*'Input Sheet'!$D$2/SUM(OFFSET($E$4,0,0,'Input Sheet'!$D$2))</f>
        <v>0.41096191943649768</v>
      </c>
      <c r="G2804" s="35" t="str">
        <f t="shared" si="688"/>
        <v/>
      </c>
      <c r="H2804" s="35" t="str">
        <f t="shared" si="689"/>
        <v/>
      </c>
      <c r="J2804" s="19">
        <v>2801</v>
      </c>
      <c r="K2804" s="30" t="str">
        <f t="shared" si="690"/>
        <v/>
      </c>
      <c r="L2804" s="77" t="str">
        <f t="shared" si="691"/>
        <v/>
      </c>
      <c r="M2804" s="27" t="str">
        <f t="shared" si="697"/>
        <v/>
      </c>
      <c r="N2804" s="22" t="str">
        <f t="shared" si="692"/>
        <v/>
      </c>
      <c r="O2804" s="28" t="str">
        <f t="shared" ca="1" si="693"/>
        <v/>
      </c>
      <c r="P2804" s="28" t="str">
        <f t="shared" ca="1" si="694"/>
        <v/>
      </c>
      <c r="Q2804" s="20" t="str">
        <f ca="1">IF(O2804="","",SUM($P$4:$P2804))</f>
        <v/>
      </c>
      <c r="R2804" s="28" t="e">
        <f t="shared" si="698"/>
        <v>#N/A</v>
      </c>
      <c r="S2804" s="77">
        <f ca="1">SUM(L$4:L2804)</f>
        <v>2.0942968194393936</v>
      </c>
      <c r="T2804" s="80">
        <f t="shared" ca="1" si="695"/>
        <v>1</v>
      </c>
      <c r="U2804" s="80" t="e">
        <f t="shared" ca="1" si="696"/>
        <v>#N/A</v>
      </c>
      <c r="V2804" s="2"/>
      <c r="W2804" s="2"/>
      <c r="X2804" s="2"/>
      <c r="Y2804" s="2"/>
      <c r="AB2804" s="6"/>
      <c r="AC2804" s="6"/>
    </row>
    <row r="2805" spans="1:29">
      <c r="A2805" s="74">
        <v>2.2600713879850698</v>
      </c>
      <c r="B2805" s="74">
        <v>41706</v>
      </c>
      <c r="C2805" s="35">
        <v>0</v>
      </c>
      <c r="D2805" s="35">
        <f t="shared" ca="1" si="686"/>
        <v>23</v>
      </c>
      <c r="E2805" s="35">
        <f t="shared" ca="1" si="687"/>
        <v>6.587144272767226E-4</v>
      </c>
      <c r="F2805" s="35">
        <f ca="1">E2805*'Input Sheet'!$D$2/SUM(OFFSET($E$4,0,0,'Input Sheet'!$D$2))</f>
        <v>0.30722395919039147</v>
      </c>
      <c r="G2805" s="35" t="str">
        <f t="shared" si="688"/>
        <v/>
      </c>
      <c r="H2805" s="35" t="str">
        <f t="shared" si="689"/>
        <v/>
      </c>
      <c r="J2805" s="19">
        <v>2802</v>
      </c>
      <c r="K2805" s="30" t="str">
        <f t="shared" si="690"/>
        <v/>
      </c>
      <c r="L2805" s="77" t="str">
        <f t="shared" si="691"/>
        <v/>
      </c>
      <c r="M2805" s="27" t="str">
        <f t="shared" si="697"/>
        <v/>
      </c>
      <c r="N2805" s="22" t="str">
        <f t="shared" si="692"/>
        <v/>
      </c>
      <c r="O2805" s="28" t="str">
        <f t="shared" ca="1" si="693"/>
        <v/>
      </c>
      <c r="P2805" s="28" t="str">
        <f t="shared" ca="1" si="694"/>
        <v/>
      </c>
      <c r="Q2805" s="20" t="str">
        <f ca="1">IF(O2805="","",SUM($P$4:$P2805))</f>
        <v/>
      </c>
      <c r="R2805" s="28" t="e">
        <f t="shared" si="698"/>
        <v>#N/A</v>
      </c>
      <c r="S2805" s="77">
        <f ca="1">SUM(L$4:L2805)</f>
        <v>2.0942968194393936</v>
      </c>
      <c r="T2805" s="80">
        <f t="shared" ca="1" si="695"/>
        <v>1</v>
      </c>
      <c r="U2805" s="80" t="e">
        <f t="shared" ca="1" si="696"/>
        <v>#N/A</v>
      </c>
      <c r="V2805" s="2"/>
      <c r="W2805" s="2"/>
      <c r="X2805" s="2"/>
      <c r="Y2805" s="2"/>
      <c r="AB2805" s="6"/>
      <c r="AC2805" s="6"/>
    </row>
    <row r="2806" spans="1:29">
      <c r="A2806" s="74">
        <v>2.2944662261615898</v>
      </c>
      <c r="B2806" s="74">
        <v>41707</v>
      </c>
      <c r="C2806" s="35">
        <v>0</v>
      </c>
      <c r="D2806" s="35">
        <f t="shared" ca="1" si="686"/>
        <v>24</v>
      </c>
      <c r="E2806" s="35">
        <f t="shared" ca="1" si="687"/>
        <v>7.7985731045405093E-4</v>
      </c>
      <c r="F2806" s="35">
        <f ca="1">E2806*'Input Sheet'!$D$2/SUM(OFFSET($E$4,0,0,'Input Sheet'!$D$2))</f>
        <v>0.36372491720241751</v>
      </c>
      <c r="G2806" s="35" t="str">
        <f t="shared" si="688"/>
        <v/>
      </c>
      <c r="H2806" s="35" t="str">
        <f t="shared" si="689"/>
        <v/>
      </c>
      <c r="J2806" s="19">
        <v>2803</v>
      </c>
      <c r="K2806" s="30" t="str">
        <f t="shared" si="690"/>
        <v/>
      </c>
      <c r="L2806" s="77" t="str">
        <f t="shared" si="691"/>
        <v/>
      </c>
      <c r="M2806" s="27" t="str">
        <f t="shared" si="697"/>
        <v/>
      </c>
      <c r="N2806" s="22" t="str">
        <f t="shared" si="692"/>
        <v/>
      </c>
      <c r="O2806" s="28" t="str">
        <f t="shared" ca="1" si="693"/>
        <v/>
      </c>
      <c r="P2806" s="28" t="str">
        <f t="shared" ca="1" si="694"/>
        <v/>
      </c>
      <c r="Q2806" s="20" t="str">
        <f ca="1">IF(O2806="","",SUM($P$4:$P2806))</f>
        <v/>
      </c>
      <c r="R2806" s="28" t="e">
        <f t="shared" si="698"/>
        <v>#N/A</v>
      </c>
      <c r="S2806" s="77">
        <f ca="1">SUM(L$4:L2806)</f>
        <v>2.0942968194393936</v>
      </c>
      <c r="T2806" s="80">
        <f t="shared" ca="1" si="695"/>
        <v>1</v>
      </c>
      <c r="U2806" s="80" t="e">
        <f t="shared" ca="1" si="696"/>
        <v>#N/A</v>
      </c>
      <c r="V2806" s="2"/>
      <c r="W2806" s="2"/>
      <c r="X2806" s="2"/>
      <c r="Y2806" s="2"/>
      <c r="AB2806" s="6"/>
      <c r="AC2806" s="6"/>
    </row>
    <row r="2807" spans="1:29">
      <c r="A2807" s="74">
        <v>2.31597034545692</v>
      </c>
      <c r="B2807" s="74">
        <v>41708</v>
      </c>
      <c r="C2807" s="35">
        <v>0</v>
      </c>
      <c r="D2807" s="35">
        <f t="shared" ca="1" si="686"/>
        <v>24</v>
      </c>
      <c r="E2807" s="35">
        <f t="shared" ca="1" si="687"/>
        <v>7.7985731045405093E-4</v>
      </c>
      <c r="F2807" s="35">
        <f ca="1">E2807*'Input Sheet'!$D$2/SUM(OFFSET($E$4,0,0,'Input Sheet'!$D$2))</f>
        <v>0.36372491720241751</v>
      </c>
      <c r="G2807" s="35" t="str">
        <f t="shared" si="688"/>
        <v/>
      </c>
      <c r="H2807" s="35" t="str">
        <f t="shared" si="689"/>
        <v/>
      </c>
      <c r="J2807" s="19">
        <v>2804</v>
      </c>
      <c r="K2807" s="30" t="str">
        <f t="shared" si="690"/>
        <v/>
      </c>
      <c r="L2807" s="77" t="str">
        <f t="shared" si="691"/>
        <v/>
      </c>
      <c r="M2807" s="27" t="str">
        <f t="shared" si="697"/>
        <v/>
      </c>
      <c r="N2807" s="22" t="str">
        <f t="shared" si="692"/>
        <v/>
      </c>
      <c r="O2807" s="28" t="str">
        <f t="shared" ca="1" si="693"/>
        <v/>
      </c>
      <c r="P2807" s="28" t="str">
        <f t="shared" ca="1" si="694"/>
        <v/>
      </c>
      <c r="Q2807" s="20" t="str">
        <f ca="1">IF(O2807="","",SUM($P$4:$P2807))</f>
        <v/>
      </c>
      <c r="R2807" s="28" t="e">
        <f t="shared" si="698"/>
        <v>#N/A</v>
      </c>
      <c r="S2807" s="77">
        <f ca="1">SUM(L$4:L2807)</f>
        <v>2.0942968194393936</v>
      </c>
      <c r="T2807" s="80">
        <f t="shared" ca="1" si="695"/>
        <v>1</v>
      </c>
      <c r="U2807" s="80" t="e">
        <f t="shared" ca="1" si="696"/>
        <v>#N/A</v>
      </c>
      <c r="V2807" s="2"/>
      <c r="W2807" s="2"/>
      <c r="X2807" s="2"/>
      <c r="Y2807" s="2"/>
      <c r="AB2807" s="6"/>
      <c r="AC2807" s="6"/>
    </row>
    <row r="2808" spans="1:29">
      <c r="A2808" s="74">
        <v>2.5024271199844299</v>
      </c>
      <c r="B2808" s="74">
        <v>41710</v>
      </c>
      <c r="C2808" s="35">
        <v>0</v>
      </c>
      <c r="D2808" s="35">
        <f t="shared" ca="1" si="686"/>
        <v>28</v>
      </c>
      <c r="E2808" s="35">
        <f t="shared" ca="1" si="687"/>
        <v>1.1799580175565639E-3</v>
      </c>
      <c r="F2808" s="35">
        <f ca="1">E2808*'Input Sheet'!$D$2/SUM(OFFSET($E$4,0,0,'Input Sheet'!$D$2))</f>
        <v>0.55033161385409246</v>
      </c>
      <c r="G2808" s="35" t="str">
        <f t="shared" si="688"/>
        <v/>
      </c>
      <c r="H2808" s="35" t="str">
        <f t="shared" si="689"/>
        <v/>
      </c>
      <c r="J2808" s="19">
        <v>2805</v>
      </c>
      <c r="K2808" s="30" t="str">
        <f t="shared" si="690"/>
        <v/>
      </c>
      <c r="L2808" s="77" t="str">
        <f t="shared" si="691"/>
        <v/>
      </c>
      <c r="M2808" s="27" t="str">
        <f t="shared" si="697"/>
        <v/>
      </c>
      <c r="N2808" s="22" t="str">
        <f t="shared" si="692"/>
        <v/>
      </c>
      <c r="O2808" s="28" t="str">
        <f t="shared" ca="1" si="693"/>
        <v/>
      </c>
      <c r="P2808" s="28" t="str">
        <f t="shared" ca="1" si="694"/>
        <v/>
      </c>
      <c r="Q2808" s="20" t="str">
        <f ca="1">IF(O2808="","",SUM($P$4:$P2808))</f>
        <v/>
      </c>
      <c r="R2808" s="28" t="e">
        <f t="shared" si="698"/>
        <v>#N/A</v>
      </c>
      <c r="S2808" s="77">
        <f ca="1">SUM(L$4:L2808)</f>
        <v>2.0942968194393936</v>
      </c>
      <c r="T2808" s="80">
        <f t="shared" ca="1" si="695"/>
        <v>1</v>
      </c>
      <c r="U2808" s="80" t="e">
        <f t="shared" ca="1" si="696"/>
        <v>#N/A</v>
      </c>
      <c r="V2808" s="2"/>
      <c r="W2808" s="2"/>
      <c r="X2808" s="2"/>
      <c r="Y2808" s="2"/>
      <c r="AB2808" s="6"/>
      <c r="AC2808" s="6"/>
    </row>
    <row r="2809" spans="1:29">
      <c r="A2809" s="74">
        <v>2.3304137733491901</v>
      </c>
      <c r="B2809" s="74">
        <v>41715</v>
      </c>
      <c r="C2809" s="35">
        <v>0</v>
      </c>
      <c r="D2809" s="35">
        <f t="shared" ca="1" si="686"/>
        <v>24</v>
      </c>
      <c r="E2809" s="35">
        <f t="shared" ca="1" si="687"/>
        <v>7.7985731045405093E-4</v>
      </c>
      <c r="F2809" s="35">
        <f ca="1">E2809*'Input Sheet'!$D$2/SUM(OFFSET($E$4,0,0,'Input Sheet'!$D$2))</f>
        <v>0.36372491720241751</v>
      </c>
      <c r="G2809" s="35" t="str">
        <f t="shared" si="688"/>
        <v/>
      </c>
      <c r="H2809" s="35" t="str">
        <f t="shared" si="689"/>
        <v/>
      </c>
      <c r="J2809" s="19">
        <v>2806</v>
      </c>
      <c r="K2809" s="30" t="str">
        <f t="shared" si="690"/>
        <v/>
      </c>
      <c r="L2809" s="77" t="str">
        <f t="shared" si="691"/>
        <v/>
      </c>
      <c r="M2809" s="27" t="str">
        <f t="shared" si="697"/>
        <v/>
      </c>
      <c r="N2809" s="22" t="str">
        <f t="shared" si="692"/>
        <v/>
      </c>
      <c r="O2809" s="28" t="str">
        <f t="shared" ca="1" si="693"/>
        <v/>
      </c>
      <c r="P2809" s="28" t="str">
        <f t="shared" ca="1" si="694"/>
        <v/>
      </c>
      <c r="Q2809" s="20" t="str">
        <f ca="1">IF(O2809="","",SUM($P$4:$P2809))</f>
        <v/>
      </c>
      <c r="R2809" s="28" t="e">
        <f t="shared" si="698"/>
        <v>#N/A</v>
      </c>
      <c r="S2809" s="77">
        <f ca="1">SUM(L$4:L2809)</f>
        <v>2.0942968194393936</v>
      </c>
      <c r="T2809" s="80">
        <f t="shared" ca="1" si="695"/>
        <v>1</v>
      </c>
      <c r="U2809" s="80" t="e">
        <f t="shared" ca="1" si="696"/>
        <v>#N/A</v>
      </c>
      <c r="V2809" s="2"/>
      <c r="W2809" s="2"/>
      <c r="X2809" s="2"/>
      <c r="Y2809" s="2"/>
      <c r="AB2809" s="6"/>
      <c r="AC2809" s="6"/>
    </row>
    <row r="2810" spans="1:29">
      <c r="A2810" s="74">
        <v>2.4456042032736001</v>
      </c>
      <c r="B2810" s="74">
        <v>41735</v>
      </c>
      <c r="C2810" s="35">
        <v>0</v>
      </c>
      <c r="D2810" s="35">
        <f t="shared" ca="1" si="686"/>
        <v>27</v>
      </c>
      <c r="E2810" s="35">
        <f t="shared" ca="1" si="687"/>
        <v>8.077093572559813E-4</v>
      </c>
      <c r="F2810" s="35">
        <f ca="1">E2810*'Input Sheet'!$D$2/SUM(OFFSET($E$4,0,0,'Input Sheet'!$D$2))</f>
        <v>0.3767150928167895</v>
      </c>
      <c r="G2810" s="35" t="str">
        <f t="shared" si="688"/>
        <v/>
      </c>
      <c r="H2810" s="35" t="str">
        <f t="shared" si="689"/>
        <v/>
      </c>
      <c r="J2810" s="19">
        <v>2807</v>
      </c>
      <c r="K2810" s="30" t="str">
        <f t="shared" si="690"/>
        <v/>
      </c>
      <c r="L2810" s="77" t="str">
        <f t="shared" si="691"/>
        <v/>
      </c>
      <c r="M2810" s="27" t="str">
        <f t="shared" si="697"/>
        <v/>
      </c>
      <c r="N2810" s="22" t="str">
        <f t="shared" si="692"/>
        <v/>
      </c>
      <c r="O2810" s="28" t="str">
        <f t="shared" ca="1" si="693"/>
        <v/>
      </c>
      <c r="P2810" s="28" t="str">
        <f t="shared" ca="1" si="694"/>
        <v/>
      </c>
      <c r="Q2810" s="20" t="str">
        <f ca="1">IF(O2810="","",SUM($P$4:$P2810))</f>
        <v/>
      </c>
      <c r="R2810" s="28" t="e">
        <f t="shared" si="698"/>
        <v>#N/A</v>
      </c>
      <c r="S2810" s="77">
        <f ca="1">SUM(L$4:L2810)</f>
        <v>2.0942968194393936</v>
      </c>
      <c r="T2810" s="80">
        <f t="shared" ca="1" si="695"/>
        <v>1</v>
      </c>
      <c r="U2810" s="80" t="e">
        <f t="shared" ca="1" si="696"/>
        <v>#N/A</v>
      </c>
      <c r="V2810" s="2"/>
      <c r="W2810" s="2"/>
      <c r="X2810" s="2"/>
      <c r="Y2810" s="2"/>
      <c r="AB2810" s="6"/>
      <c r="AC2810" s="6"/>
    </row>
    <row r="2811" spans="1:29">
      <c r="A2811" s="74">
        <v>2.4393326938302602</v>
      </c>
      <c r="B2811" s="74">
        <v>41736</v>
      </c>
      <c r="C2811" s="35">
        <v>0</v>
      </c>
      <c r="D2811" s="35">
        <f t="shared" ca="1" si="686"/>
        <v>27</v>
      </c>
      <c r="E2811" s="35">
        <f t="shared" ca="1" si="687"/>
        <v>8.077093572559813E-4</v>
      </c>
      <c r="F2811" s="35">
        <f ca="1">E2811*'Input Sheet'!$D$2/SUM(OFFSET($E$4,0,0,'Input Sheet'!$D$2))</f>
        <v>0.3767150928167895</v>
      </c>
      <c r="G2811" s="35" t="str">
        <f t="shared" si="688"/>
        <v/>
      </c>
      <c r="H2811" s="35" t="str">
        <f t="shared" si="689"/>
        <v/>
      </c>
      <c r="J2811" s="19">
        <v>2808</v>
      </c>
      <c r="K2811" s="30" t="str">
        <f t="shared" si="690"/>
        <v/>
      </c>
      <c r="L2811" s="77" t="str">
        <f t="shared" si="691"/>
        <v/>
      </c>
      <c r="M2811" s="27" t="str">
        <f t="shared" si="697"/>
        <v/>
      </c>
      <c r="N2811" s="22" t="str">
        <f t="shared" si="692"/>
        <v/>
      </c>
      <c r="O2811" s="28" t="str">
        <f t="shared" ca="1" si="693"/>
        <v/>
      </c>
      <c r="P2811" s="28" t="str">
        <f t="shared" ca="1" si="694"/>
        <v/>
      </c>
      <c r="Q2811" s="20" t="str">
        <f ca="1">IF(O2811="","",SUM($P$4:$P2811))</f>
        <v/>
      </c>
      <c r="R2811" s="28" t="e">
        <f t="shared" si="698"/>
        <v>#N/A</v>
      </c>
      <c r="S2811" s="77">
        <f ca="1">SUM(L$4:L2811)</f>
        <v>2.0942968194393936</v>
      </c>
      <c r="T2811" s="80">
        <f t="shared" ca="1" si="695"/>
        <v>1</v>
      </c>
      <c r="U2811" s="80" t="e">
        <f t="shared" ca="1" si="696"/>
        <v>#N/A</v>
      </c>
      <c r="V2811" s="2"/>
      <c r="W2811" s="2"/>
      <c r="X2811" s="2"/>
      <c r="Y2811" s="2"/>
      <c r="AB2811" s="6"/>
      <c r="AC2811" s="6"/>
    </row>
    <row r="2812" spans="1:29">
      <c r="A2812" s="74">
        <v>2.5224442335063202</v>
      </c>
      <c r="B2812" s="74">
        <v>41738</v>
      </c>
      <c r="C2812" s="35">
        <v>1.8348623853211E-2</v>
      </c>
      <c r="D2812" s="35">
        <f t="shared" ca="1" si="686"/>
        <v>28</v>
      </c>
      <c r="E2812" s="35">
        <f t="shared" ca="1" si="687"/>
        <v>1.1799580175565639E-3</v>
      </c>
      <c r="F2812" s="35">
        <f ca="1">E2812*'Input Sheet'!$D$2/SUM(OFFSET($E$4,0,0,'Input Sheet'!$D$2))</f>
        <v>0.55033161385409246</v>
      </c>
      <c r="G2812" s="35">
        <f t="shared" si="688"/>
        <v>2.5224442335063202</v>
      </c>
      <c r="H2812" s="35">
        <f t="shared" si="689"/>
        <v>2</v>
      </c>
      <c r="J2812" s="19">
        <v>2809</v>
      </c>
      <c r="K2812" s="30" t="str">
        <f t="shared" si="690"/>
        <v/>
      </c>
      <c r="L2812" s="77" t="str">
        <f t="shared" si="691"/>
        <v/>
      </c>
      <c r="M2812" s="27" t="str">
        <f t="shared" si="697"/>
        <v/>
      </c>
      <c r="N2812" s="22" t="str">
        <f t="shared" si="692"/>
        <v/>
      </c>
      <c r="O2812" s="28" t="str">
        <f t="shared" ca="1" si="693"/>
        <v/>
      </c>
      <c r="P2812" s="28" t="str">
        <f t="shared" ca="1" si="694"/>
        <v/>
      </c>
      <c r="Q2812" s="20" t="str">
        <f ca="1">IF(O2812="","",SUM($P$4:$P2812))</f>
        <v/>
      </c>
      <c r="R2812" s="28" t="e">
        <f t="shared" si="698"/>
        <v>#N/A</v>
      </c>
      <c r="S2812" s="77">
        <f ca="1">SUM(L$4:L2812)</f>
        <v>2.0942968194393936</v>
      </c>
      <c r="T2812" s="80">
        <f t="shared" ca="1" si="695"/>
        <v>1</v>
      </c>
      <c r="U2812" s="80" t="e">
        <f t="shared" ca="1" si="696"/>
        <v>#N/A</v>
      </c>
      <c r="V2812" s="2"/>
      <c r="W2812" s="2"/>
      <c r="X2812" s="2"/>
      <c r="Y2812" s="2"/>
      <c r="AB2812" s="6"/>
      <c r="AC2812" s="6"/>
    </row>
    <row r="2813" spans="1:29">
      <c r="A2813" s="74">
        <v>2.2380461031287999</v>
      </c>
      <c r="B2813" s="74">
        <v>41763</v>
      </c>
      <c r="C2813" s="35">
        <v>0</v>
      </c>
      <c r="D2813" s="35">
        <f t="shared" ca="1" si="686"/>
        <v>22</v>
      </c>
      <c r="E2813" s="35">
        <f t="shared" ca="1" si="687"/>
        <v>6.717582773218062E-4</v>
      </c>
      <c r="F2813" s="35">
        <f ca="1">E2813*'Input Sheet'!$D$2/SUM(OFFSET($E$4,0,0,'Input Sheet'!$D$2))</f>
        <v>0.31330760194663687</v>
      </c>
      <c r="G2813" s="35" t="str">
        <f t="shared" si="688"/>
        <v/>
      </c>
      <c r="H2813" s="35" t="str">
        <f t="shared" si="689"/>
        <v/>
      </c>
      <c r="J2813" s="19">
        <v>2810</v>
      </c>
      <c r="K2813" s="30" t="str">
        <f t="shared" si="690"/>
        <v/>
      </c>
      <c r="L2813" s="77" t="str">
        <f t="shared" si="691"/>
        <v/>
      </c>
      <c r="M2813" s="27" t="str">
        <f t="shared" si="697"/>
        <v/>
      </c>
      <c r="N2813" s="22" t="str">
        <f t="shared" si="692"/>
        <v/>
      </c>
      <c r="O2813" s="28" t="str">
        <f t="shared" ca="1" si="693"/>
        <v/>
      </c>
      <c r="P2813" s="28" t="str">
        <f t="shared" ca="1" si="694"/>
        <v/>
      </c>
      <c r="Q2813" s="20" t="str">
        <f ca="1">IF(O2813="","",SUM($P$4:$P2813))</f>
        <v/>
      </c>
      <c r="R2813" s="28" t="e">
        <f t="shared" si="698"/>
        <v>#N/A</v>
      </c>
      <c r="S2813" s="77">
        <f ca="1">SUM(L$4:L2813)</f>
        <v>2.0942968194393936</v>
      </c>
      <c r="T2813" s="80">
        <f t="shared" ca="1" si="695"/>
        <v>1</v>
      </c>
      <c r="U2813" s="80" t="e">
        <f t="shared" ca="1" si="696"/>
        <v>#N/A</v>
      </c>
      <c r="V2813" s="2"/>
      <c r="W2813" s="2"/>
      <c r="X2813" s="2"/>
      <c r="Y2813" s="2"/>
      <c r="AB2813" s="6"/>
      <c r="AC2813" s="6"/>
    </row>
    <row r="2814" spans="1:29">
      <c r="A2814" s="74">
        <v>2.3961993470957399</v>
      </c>
      <c r="B2814" s="74">
        <v>41772</v>
      </c>
      <c r="C2814" s="35">
        <v>0</v>
      </c>
      <c r="D2814" s="35">
        <f t="shared" ca="1" si="686"/>
        <v>26</v>
      </c>
      <c r="E2814" s="35">
        <f t="shared" ca="1" si="687"/>
        <v>8.2740958548173696E-4</v>
      </c>
      <c r="F2814" s="35">
        <f ca="1">E2814*'Input Sheet'!$D$2/SUM(OFFSET($E$4,0,0,'Input Sheet'!$D$2))</f>
        <v>0.38590326581232098</v>
      </c>
      <c r="G2814" s="35" t="str">
        <f t="shared" si="688"/>
        <v/>
      </c>
      <c r="H2814" s="35" t="str">
        <f t="shared" si="689"/>
        <v/>
      </c>
      <c r="J2814" s="19">
        <v>2811</v>
      </c>
      <c r="K2814" s="30" t="str">
        <f t="shared" si="690"/>
        <v/>
      </c>
      <c r="L2814" s="77" t="str">
        <f t="shared" si="691"/>
        <v/>
      </c>
      <c r="M2814" s="27" t="str">
        <f t="shared" si="697"/>
        <v/>
      </c>
      <c r="N2814" s="22" t="str">
        <f t="shared" si="692"/>
        <v/>
      </c>
      <c r="O2814" s="28" t="str">
        <f t="shared" ca="1" si="693"/>
        <v/>
      </c>
      <c r="P2814" s="28" t="str">
        <f t="shared" ca="1" si="694"/>
        <v/>
      </c>
      <c r="Q2814" s="20" t="str">
        <f ca="1">IF(O2814="","",SUM($P$4:$P2814))</f>
        <v/>
      </c>
      <c r="R2814" s="28" t="e">
        <f t="shared" si="698"/>
        <v>#N/A</v>
      </c>
      <c r="S2814" s="77">
        <f ca="1">SUM(L$4:L2814)</f>
        <v>2.0942968194393936</v>
      </c>
      <c r="T2814" s="80">
        <f t="shared" ca="1" si="695"/>
        <v>1</v>
      </c>
      <c r="U2814" s="80" t="e">
        <f t="shared" ca="1" si="696"/>
        <v>#N/A</v>
      </c>
      <c r="V2814" s="2"/>
      <c r="W2814" s="2"/>
      <c r="X2814" s="2"/>
      <c r="Y2814" s="2"/>
      <c r="AB2814" s="6"/>
      <c r="AC2814" s="6"/>
    </row>
    <row r="2815" spans="1:29">
      <c r="A2815" s="74">
        <v>2.3483048630481602</v>
      </c>
      <c r="B2815" s="74">
        <v>41811</v>
      </c>
      <c r="C2815" s="35">
        <v>0</v>
      </c>
      <c r="D2815" s="35">
        <f t="shared" ca="1" si="686"/>
        <v>25</v>
      </c>
      <c r="E2815" s="35">
        <f t="shared" ca="1" si="687"/>
        <v>7.2564263111767296E-4</v>
      </c>
      <c r="F2815" s="35">
        <f ca="1">E2815*'Input Sheet'!$D$2/SUM(OFFSET($E$4,0,0,'Input Sheet'!$D$2))</f>
        <v>0.33843922777123336</v>
      </c>
      <c r="G2815" s="35" t="str">
        <f t="shared" si="688"/>
        <v/>
      </c>
      <c r="H2815" s="35" t="str">
        <f t="shared" si="689"/>
        <v/>
      </c>
      <c r="J2815" s="19">
        <v>2812</v>
      </c>
      <c r="K2815" s="30" t="str">
        <f t="shared" si="690"/>
        <v/>
      </c>
      <c r="L2815" s="77" t="str">
        <f t="shared" si="691"/>
        <v/>
      </c>
      <c r="M2815" s="27" t="str">
        <f t="shared" si="697"/>
        <v/>
      </c>
      <c r="N2815" s="22" t="str">
        <f t="shared" si="692"/>
        <v/>
      </c>
      <c r="O2815" s="28" t="str">
        <f t="shared" ca="1" si="693"/>
        <v/>
      </c>
      <c r="P2815" s="28" t="str">
        <f t="shared" ca="1" si="694"/>
        <v/>
      </c>
      <c r="Q2815" s="20" t="str">
        <f ca="1">IF(O2815="","",SUM($P$4:$P2815))</f>
        <v/>
      </c>
      <c r="R2815" s="28" t="e">
        <f t="shared" si="698"/>
        <v>#N/A</v>
      </c>
      <c r="S2815" s="77">
        <f ca="1">SUM(L$4:L2815)</f>
        <v>2.0942968194393936</v>
      </c>
      <c r="T2815" s="80">
        <f t="shared" ca="1" si="695"/>
        <v>1</v>
      </c>
      <c r="U2815" s="80" t="e">
        <f t="shared" ca="1" si="696"/>
        <v>#N/A</v>
      </c>
      <c r="V2815" s="2"/>
      <c r="W2815" s="2"/>
      <c r="X2815" s="2"/>
      <c r="Y2815" s="2"/>
      <c r="AB2815" s="6"/>
      <c r="AC2815" s="6"/>
    </row>
    <row r="2816" spans="1:29">
      <c r="A2816" s="74">
        <v>2.5024271199844299</v>
      </c>
      <c r="B2816" s="74">
        <v>41814</v>
      </c>
      <c r="C2816" s="35">
        <v>0</v>
      </c>
      <c r="D2816" s="35">
        <f t="shared" ca="1" si="686"/>
        <v>28</v>
      </c>
      <c r="E2816" s="35">
        <f t="shared" ca="1" si="687"/>
        <v>1.1799580175565639E-3</v>
      </c>
      <c r="F2816" s="35">
        <f ca="1">E2816*'Input Sheet'!$D$2/SUM(OFFSET($E$4,0,0,'Input Sheet'!$D$2))</f>
        <v>0.55033161385409246</v>
      </c>
      <c r="G2816" s="35" t="str">
        <f t="shared" si="688"/>
        <v/>
      </c>
      <c r="H2816" s="35" t="str">
        <f t="shared" si="689"/>
        <v/>
      </c>
      <c r="J2816" s="19">
        <v>2813</v>
      </c>
      <c r="K2816" s="30" t="str">
        <f t="shared" si="690"/>
        <v/>
      </c>
      <c r="L2816" s="77" t="str">
        <f t="shared" si="691"/>
        <v/>
      </c>
      <c r="M2816" s="27" t="str">
        <f t="shared" si="697"/>
        <v/>
      </c>
      <c r="N2816" s="22" t="str">
        <f t="shared" si="692"/>
        <v/>
      </c>
      <c r="O2816" s="28" t="str">
        <f t="shared" ca="1" si="693"/>
        <v/>
      </c>
      <c r="P2816" s="28" t="str">
        <f t="shared" ca="1" si="694"/>
        <v/>
      </c>
      <c r="Q2816" s="20" t="str">
        <f ca="1">IF(O2816="","",SUM($P$4:$P2816))</f>
        <v/>
      </c>
      <c r="R2816" s="28" t="e">
        <f t="shared" si="698"/>
        <v>#N/A</v>
      </c>
      <c r="S2816" s="77">
        <f ca="1">SUM(L$4:L2816)</f>
        <v>2.0942968194393936</v>
      </c>
      <c r="T2816" s="80">
        <f t="shared" ca="1" si="695"/>
        <v>1</v>
      </c>
      <c r="U2816" s="80" t="e">
        <f t="shared" ca="1" si="696"/>
        <v>#N/A</v>
      </c>
      <c r="V2816" s="2"/>
      <c r="W2816" s="2"/>
      <c r="X2816" s="2"/>
      <c r="Y2816" s="2"/>
      <c r="AB2816" s="6"/>
      <c r="AC2816" s="6"/>
    </row>
    <row r="2817" spans="1:29">
      <c r="A2817" s="74">
        <v>2.5065050324048701</v>
      </c>
      <c r="B2817" s="74">
        <v>41815</v>
      </c>
      <c r="C2817" s="35">
        <v>0</v>
      </c>
      <c r="D2817" s="35">
        <f t="shared" ca="1" si="686"/>
        <v>28</v>
      </c>
      <c r="E2817" s="35">
        <f t="shared" ca="1" si="687"/>
        <v>1.1799580175565639E-3</v>
      </c>
      <c r="F2817" s="35">
        <f ca="1">E2817*'Input Sheet'!$D$2/SUM(OFFSET($E$4,0,0,'Input Sheet'!$D$2))</f>
        <v>0.55033161385409246</v>
      </c>
      <c r="G2817" s="35" t="str">
        <f t="shared" si="688"/>
        <v/>
      </c>
      <c r="H2817" s="35" t="str">
        <f t="shared" si="689"/>
        <v/>
      </c>
      <c r="J2817" s="19">
        <v>2814</v>
      </c>
      <c r="K2817" s="30" t="str">
        <f t="shared" si="690"/>
        <v/>
      </c>
      <c r="L2817" s="77" t="str">
        <f t="shared" si="691"/>
        <v/>
      </c>
      <c r="M2817" s="27" t="str">
        <f t="shared" si="697"/>
        <v/>
      </c>
      <c r="N2817" s="22" t="str">
        <f t="shared" si="692"/>
        <v/>
      </c>
      <c r="O2817" s="28" t="str">
        <f t="shared" ca="1" si="693"/>
        <v/>
      </c>
      <c r="P2817" s="28" t="str">
        <f t="shared" ca="1" si="694"/>
        <v/>
      </c>
      <c r="Q2817" s="20" t="str">
        <f ca="1">IF(O2817="","",SUM($P$4:$P2817))</f>
        <v/>
      </c>
      <c r="R2817" s="28" t="e">
        <f t="shared" si="698"/>
        <v>#N/A</v>
      </c>
      <c r="S2817" s="77">
        <f ca="1">SUM(L$4:L2817)</f>
        <v>2.0942968194393936</v>
      </c>
      <c r="T2817" s="80">
        <f t="shared" ca="1" si="695"/>
        <v>1</v>
      </c>
      <c r="U2817" s="80" t="e">
        <f t="shared" ca="1" si="696"/>
        <v>#N/A</v>
      </c>
      <c r="V2817" s="2"/>
      <c r="W2817" s="2"/>
      <c r="X2817" s="2"/>
      <c r="Y2817" s="2"/>
      <c r="AB2817" s="6"/>
      <c r="AC2817" s="6"/>
    </row>
    <row r="2818" spans="1:29">
      <c r="A2818" s="74">
        <v>2.4132997640812501</v>
      </c>
      <c r="B2818" s="74">
        <v>41823</v>
      </c>
      <c r="C2818" s="35">
        <v>0</v>
      </c>
      <c r="D2818" s="35">
        <f t="shared" ca="1" si="686"/>
        <v>26</v>
      </c>
      <c r="E2818" s="35">
        <f t="shared" ca="1" si="687"/>
        <v>8.2740958548173696E-4</v>
      </c>
      <c r="F2818" s="35">
        <f ca="1">E2818*'Input Sheet'!$D$2/SUM(OFFSET($E$4,0,0,'Input Sheet'!$D$2))</f>
        <v>0.38590326581232098</v>
      </c>
      <c r="G2818" s="35" t="str">
        <f t="shared" si="688"/>
        <v/>
      </c>
      <c r="H2818" s="35" t="str">
        <f t="shared" si="689"/>
        <v/>
      </c>
      <c r="J2818" s="19">
        <v>2815</v>
      </c>
      <c r="K2818" s="30" t="str">
        <f t="shared" si="690"/>
        <v/>
      </c>
      <c r="L2818" s="77" t="str">
        <f t="shared" si="691"/>
        <v/>
      </c>
      <c r="M2818" s="27" t="str">
        <f t="shared" si="697"/>
        <v/>
      </c>
      <c r="N2818" s="22" t="str">
        <f t="shared" si="692"/>
        <v/>
      </c>
      <c r="O2818" s="28" t="str">
        <f t="shared" ca="1" si="693"/>
        <v/>
      </c>
      <c r="P2818" s="28" t="str">
        <f t="shared" ca="1" si="694"/>
        <v/>
      </c>
      <c r="Q2818" s="20" t="str">
        <f ca="1">IF(O2818="","",SUM($P$4:$P2818))</f>
        <v/>
      </c>
      <c r="R2818" s="28" t="e">
        <f t="shared" si="698"/>
        <v>#N/A</v>
      </c>
      <c r="S2818" s="77">
        <f ca="1">SUM(L$4:L2818)</f>
        <v>2.0942968194393936</v>
      </c>
      <c r="T2818" s="80">
        <f t="shared" ca="1" si="695"/>
        <v>1</v>
      </c>
      <c r="U2818" s="80" t="e">
        <f t="shared" ca="1" si="696"/>
        <v>#N/A</v>
      </c>
      <c r="V2818" s="2"/>
      <c r="W2818" s="2"/>
      <c r="X2818" s="2"/>
      <c r="Y2818" s="2"/>
      <c r="AB2818" s="6"/>
      <c r="AC2818" s="6"/>
    </row>
    <row r="2819" spans="1:29">
      <c r="A2819" s="74">
        <v>2.9237619608287</v>
      </c>
      <c r="B2819" s="74">
        <v>41827</v>
      </c>
      <c r="C2819" s="35">
        <v>0</v>
      </c>
      <c r="D2819" s="35">
        <f t="shared" ref="D2819:D2882" ca="1" si="699">IF($A2819=OFFSET($AC$4,NumBins,0), NumBins, INDEX(OFFSET($AB$4,0,0,NumBins+2,2),MATCH($A2819,OFFSET($AC$4,0,0,NumBins+2,1),1)+1,1))</f>
        <v>37</v>
      </c>
      <c r="E2819" s="35">
        <f t="shared" ref="E2819:E2882" ca="1" si="700">INDEX(OFFSET($AB$4,0,0,NumBins+1,5),MATCH($D2819,OFFSET( $AB$4,0,0,NumBins+1,1),0),5)</f>
        <v>1.8337185407973631E-3</v>
      </c>
      <c r="F2819" s="35">
        <f ca="1">E2819*'Input Sheet'!$D$2/SUM(OFFSET($E$4,0,0,'Input Sheet'!$D$2))</f>
        <v>0.85524507558406282</v>
      </c>
      <c r="G2819" s="35" t="str">
        <f t="shared" si="688"/>
        <v/>
      </c>
      <c r="H2819" s="35" t="str">
        <f t="shared" si="689"/>
        <v/>
      </c>
      <c r="J2819" s="19">
        <v>2816</v>
      </c>
      <c r="K2819" s="30" t="str">
        <f t="shared" si="690"/>
        <v/>
      </c>
      <c r="L2819" s="77" t="str">
        <f t="shared" si="691"/>
        <v/>
      </c>
      <c r="M2819" s="27" t="str">
        <f t="shared" si="697"/>
        <v/>
      </c>
      <c r="N2819" s="22" t="str">
        <f t="shared" si="692"/>
        <v/>
      </c>
      <c r="O2819" s="28" t="str">
        <f t="shared" ca="1" si="693"/>
        <v/>
      </c>
      <c r="P2819" s="28" t="str">
        <f t="shared" ca="1" si="694"/>
        <v/>
      </c>
      <c r="Q2819" s="20" t="str">
        <f ca="1">IF(O2819="","",SUM($P$4:$P2819))</f>
        <v/>
      </c>
      <c r="R2819" s="28" t="e">
        <f t="shared" si="698"/>
        <v>#N/A</v>
      </c>
      <c r="S2819" s="77">
        <f ca="1">SUM(L$4:L2819)</f>
        <v>2.0942968194393936</v>
      </c>
      <c r="T2819" s="80">
        <f t="shared" ca="1" si="695"/>
        <v>1</v>
      </c>
      <c r="U2819" s="80" t="e">
        <f t="shared" ca="1" si="696"/>
        <v>#N/A</v>
      </c>
      <c r="V2819" s="2"/>
      <c r="W2819" s="2"/>
      <c r="X2819" s="2"/>
      <c r="Y2819" s="2"/>
      <c r="AB2819" s="6"/>
      <c r="AC2819" s="6"/>
    </row>
    <row r="2820" spans="1:29">
      <c r="A2820" s="74">
        <v>2.70156798505593</v>
      </c>
      <c r="B2820" s="74">
        <v>41829</v>
      </c>
      <c r="C2820" s="35">
        <v>0</v>
      </c>
      <c r="D2820" s="35">
        <f t="shared" ca="1" si="699"/>
        <v>32</v>
      </c>
      <c r="E2820" s="35">
        <f t="shared" ca="1" si="700"/>
        <v>9.4891728684618783E-4</v>
      </c>
      <c r="F2820" s="35">
        <f ca="1">E2820*'Input Sheet'!$D$2/SUM(OFFSET($E$4,0,0,'Input Sheet'!$D$2))</f>
        <v>0.44257437477776673</v>
      </c>
      <c r="G2820" s="35" t="str">
        <f t="shared" ref="G2820:G2883" si="701">IF(C2820=0,"",$A2820)</f>
        <v/>
      </c>
      <c r="H2820" s="35" t="str">
        <f t="shared" ref="H2820:H2883" si="702">IF(G2820="", "", COUNTIF($G$4:$G$3738,G2820))</f>
        <v/>
      </c>
      <c r="J2820" s="19">
        <v>2817</v>
      </c>
      <c r="K2820" s="30" t="str">
        <f t="shared" ref="K2820:K2883" si="703">IF(ISERR(SMALL($G$4:$G$3738,$J2820)),"",SMALL($G$4:$G$3738,$J2820))</f>
        <v/>
      </c>
      <c r="L2820" s="77" t="str">
        <f t="shared" ref="L2820:L2883" si="704">IF($K2820="", "", IFERROR(INDEX($A$4:$H$3738,MATCH($K2820,$G$4:$G$3738,0),5),""))</f>
        <v/>
      </c>
      <c r="M2820" s="27" t="str">
        <f t="shared" si="697"/>
        <v/>
      </c>
      <c r="N2820" s="22" t="str">
        <f t="shared" ref="N2820:N2883" si="705">IF(ISERR(SMALL($M$4:$M$3738,$J2820)),"",SMALL($M$4:$M$3738,$J2820))</f>
        <v/>
      </c>
      <c r="O2820" s="28" t="str">
        <f t="shared" ref="O2820:O2883" ca="1" si="706">IFERROR(INDEX($A$4:$H$3738,MATCH($N2820,$G$4:$G$3738,0),5)*INDEX($A$4:$H$3738,MATCH($N2820,$G$4:$G$3738,0),8),"")</f>
        <v/>
      </c>
      <c r="P2820" s="28" t="str">
        <f t="shared" ca="1" si="694"/>
        <v/>
      </c>
      <c r="Q2820" s="20" t="str">
        <f ca="1">IF(O2820="","",SUM($P$4:$P2820))</f>
        <v/>
      </c>
      <c r="R2820" s="28" t="e">
        <f t="shared" si="698"/>
        <v>#N/A</v>
      </c>
      <c r="S2820" s="77">
        <f ca="1">SUM(L$4:L2820)</f>
        <v>2.0942968194393936</v>
      </c>
      <c r="T2820" s="80">
        <f t="shared" ca="1" si="695"/>
        <v>1</v>
      </c>
      <c r="U2820" s="80" t="e">
        <f t="shared" ca="1" si="696"/>
        <v>#N/A</v>
      </c>
      <c r="V2820" s="2"/>
      <c r="W2820" s="2"/>
      <c r="X2820" s="2"/>
      <c r="Y2820" s="2"/>
      <c r="AB2820" s="6"/>
      <c r="AC2820" s="6"/>
    </row>
    <row r="2821" spans="1:29">
      <c r="A2821" s="74">
        <v>3.08170727009735</v>
      </c>
      <c r="B2821" s="74">
        <v>41831</v>
      </c>
      <c r="C2821" s="35">
        <v>0</v>
      </c>
      <c r="D2821" s="35">
        <f t="shared" ca="1" si="699"/>
        <v>40</v>
      </c>
      <c r="E2821" s="35">
        <f t="shared" ca="1" si="700"/>
        <v>1.8092689602533982E-3</v>
      </c>
      <c r="F2821" s="35">
        <f ca="1">E2821*'Input Sheet'!$D$2/SUM(OFFSET($E$4,0,0,'Input Sheet'!$D$2))</f>
        <v>0.84384180790960861</v>
      </c>
      <c r="G2821" s="35" t="str">
        <f t="shared" si="701"/>
        <v/>
      </c>
      <c r="H2821" s="35" t="str">
        <f t="shared" si="702"/>
        <v/>
      </c>
      <c r="J2821" s="19">
        <v>2818</v>
      </c>
      <c r="K2821" s="30" t="str">
        <f t="shared" si="703"/>
        <v/>
      </c>
      <c r="L2821" s="77" t="str">
        <f t="shared" si="704"/>
        <v/>
      </c>
      <c r="M2821" s="27" t="str">
        <f t="shared" si="697"/>
        <v/>
      </c>
      <c r="N2821" s="22" t="str">
        <f t="shared" si="705"/>
        <v/>
      </c>
      <c r="O2821" s="28" t="str">
        <f t="shared" ca="1" si="706"/>
        <v/>
      </c>
      <c r="P2821" s="28" t="str">
        <f t="shared" ref="P2821:P2884" ca="1" si="707">IF($O2821="","", $O2821*$W$6/$W$3)</f>
        <v/>
      </c>
      <c r="Q2821" s="20" t="str">
        <f ca="1">IF(O2821="","",SUM($P$4:$P2821))</f>
        <v/>
      </c>
      <c r="R2821" s="28" t="e">
        <f t="shared" si="698"/>
        <v>#N/A</v>
      </c>
      <c r="S2821" s="77">
        <f ca="1">SUM(L$4:L2821)</f>
        <v>2.0942968194393936</v>
      </c>
      <c r="T2821" s="80">
        <f t="shared" ref="T2821:T2884" ca="1" si="708">S2821/$T$1</f>
        <v>1</v>
      </c>
      <c r="U2821" s="80" t="e">
        <f t="shared" ref="U2821:U2884" ca="1" si="709">IF(Q2821="",NA(),Q2821/$W$6)</f>
        <v>#N/A</v>
      </c>
      <c r="V2821" s="2"/>
      <c r="W2821" s="2"/>
      <c r="X2821" s="2"/>
      <c r="Y2821" s="2"/>
      <c r="AB2821" s="6"/>
      <c r="AC2821" s="6"/>
    </row>
    <row r="2822" spans="1:29">
      <c r="A2822" s="74">
        <v>3.0366288953621599</v>
      </c>
      <c r="B2822" s="74">
        <v>41833</v>
      </c>
      <c r="C2822" s="35">
        <v>0</v>
      </c>
      <c r="D2822" s="35">
        <f t="shared" ca="1" si="699"/>
        <v>39</v>
      </c>
      <c r="E2822" s="35">
        <f t="shared" ca="1" si="700"/>
        <v>2.0559874548334071E-3</v>
      </c>
      <c r="F2822" s="35">
        <f ca="1">E2822*'Input Sheet'!$D$2/SUM(OFFSET($E$4,0,0,'Input Sheet'!$D$2))</f>
        <v>0.95891114535182798</v>
      </c>
      <c r="G2822" s="35" t="str">
        <f t="shared" si="701"/>
        <v/>
      </c>
      <c r="H2822" s="35" t="str">
        <f t="shared" si="702"/>
        <v/>
      </c>
      <c r="J2822" s="19">
        <v>2819</v>
      </c>
      <c r="K2822" s="30" t="str">
        <f t="shared" si="703"/>
        <v/>
      </c>
      <c r="L2822" s="77" t="str">
        <f t="shared" si="704"/>
        <v/>
      </c>
      <c r="M2822" s="27" t="str">
        <f t="shared" ref="M2822:M2885" si="710">IF($K2822=$K2821,"", $K2822)</f>
        <v/>
      </c>
      <c r="N2822" s="22" t="str">
        <f t="shared" si="705"/>
        <v/>
      </c>
      <c r="O2822" s="28" t="str">
        <f t="shared" ca="1" si="706"/>
        <v/>
      </c>
      <c r="P2822" s="28" t="str">
        <f t="shared" ca="1" si="707"/>
        <v/>
      </c>
      <c r="Q2822" s="20" t="str">
        <f ca="1">IF(O2822="","",SUM($P$4:$P2822))</f>
        <v/>
      </c>
      <c r="R2822" s="28" t="e">
        <f t="shared" si="698"/>
        <v>#N/A</v>
      </c>
      <c r="S2822" s="77">
        <f ca="1">SUM(L$4:L2822)</f>
        <v>2.0942968194393936</v>
      </c>
      <c r="T2822" s="80">
        <f t="shared" ca="1" si="708"/>
        <v>1</v>
      </c>
      <c r="U2822" s="80" t="e">
        <f t="shared" ca="1" si="709"/>
        <v>#N/A</v>
      </c>
      <c r="V2822" s="2"/>
      <c r="W2822" s="2"/>
      <c r="X2822" s="2"/>
      <c r="Y2822" s="2"/>
      <c r="AB2822" s="6"/>
      <c r="AC2822" s="6"/>
    </row>
    <row r="2823" spans="1:29">
      <c r="A2823" s="74">
        <v>2.3074960379132099</v>
      </c>
      <c r="B2823" s="74">
        <v>41835</v>
      </c>
      <c r="C2823" s="35">
        <v>0</v>
      </c>
      <c r="D2823" s="35">
        <f t="shared" ca="1" si="699"/>
        <v>24</v>
      </c>
      <c r="E2823" s="35">
        <f t="shared" ca="1" si="700"/>
        <v>7.7985731045405093E-4</v>
      </c>
      <c r="F2823" s="35">
        <f ca="1">E2823*'Input Sheet'!$D$2/SUM(OFFSET($E$4,0,0,'Input Sheet'!$D$2))</f>
        <v>0.36372491720241751</v>
      </c>
      <c r="G2823" s="35" t="str">
        <f t="shared" si="701"/>
        <v/>
      </c>
      <c r="H2823" s="35" t="str">
        <f t="shared" si="702"/>
        <v/>
      </c>
      <c r="J2823" s="19">
        <v>2820</v>
      </c>
      <c r="K2823" s="30" t="str">
        <f t="shared" si="703"/>
        <v/>
      </c>
      <c r="L2823" s="77" t="str">
        <f t="shared" si="704"/>
        <v/>
      </c>
      <c r="M2823" s="27" t="str">
        <f t="shared" si="710"/>
        <v/>
      </c>
      <c r="N2823" s="22" t="str">
        <f t="shared" si="705"/>
        <v/>
      </c>
      <c r="O2823" s="28" t="str">
        <f t="shared" ca="1" si="706"/>
        <v/>
      </c>
      <c r="P2823" s="28" t="str">
        <f t="shared" ca="1" si="707"/>
        <v/>
      </c>
      <c r="Q2823" s="20" t="str">
        <f ca="1">IF(O2823="","",SUM($P$4:$P2823))</f>
        <v/>
      </c>
      <c r="R2823" s="28" t="e">
        <f t="shared" si="698"/>
        <v>#N/A</v>
      </c>
      <c r="S2823" s="77">
        <f ca="1">SUM(L$4:L2823)</f>
        <v>2.0942968194393936</v>
      </c>
      <c r="T2823" s="80">
        <f t="shared" ca="1" si="708"/>
        <v>1</v>
      </c>
      <c r="U2823" s="80" t="e">
        <f t="shared" ca="1" si="709"/>
        <v>#N/A</v>
      </c>
      <c r="V2823" s="2"/>
      <c r="W2823" s="2"/>
      <c r="X2823" s="2"/>
      <c r="Y2823" s="2"/>
      <c r="AB2823" s="6"/>
      <c r="AC2823" s="6"/>
    </row>
    <row r="2824" spans="1:29">
      <c r="A2824" s="74">
        <v>2.4199557484897598</v>
      </c>
      <c r="B2824" s="74">
        <v>41836</v>
      </c>
      <c r="C2824" s="35">
        <v>0</v>
      </c>
      <c r="D2824" s="35">
        <f t="shared" ca="1" si="699"/>
        <v>26</v>
      </c>
      <c r="E2824" s="35">
        <f t="shared" ca="1" si="700"/>
        <v>8.2740958548173696E-4</v>
      </c>
      <c r="F2824" s="35">
        <f ca="1">E2824*'Input Sheet'!$D$2/SUM(OFFSET($E$4,0,0,'Input Sheet'!$D$2))</f>
        <v>0.38590326581232098</v>
      </c>
      <c r="G2824" s="35" t="str">
        <f t="shared" si="701"/>
        <v/>
      </c>
      <c r="H2824" s="35" t="str">
        <f t="shared" si="702"/>
        <v/>
      </c>
      <c r="J2824" s="19">
        <v>2821</v>
      </c>
      <c r="K2824" s="30" t="str">
        <f t="shared" si="703"/>
        <v/>
      </c>
      <c r="L2824" s="77" t="str">
        <f t="shared" si="704"/>
        <v/>
      </c>
      <c r="M2824" s="27" t="str">
        <f t="shared" si="710"/>
        <v/>
      </c>
      <c r="N2824" s="22" t="str">
        <f t="shared" si="705"/>
        <v/>
      </c>
      <c r="O2824" s="28" t="str">
        <f t="shared" ca="1" si="706"/>
        <v/>
      </c>
      <c r="P2824" s="28" t="str">
        <f t="shared" ca="1" si="707"/>
        <v/>
      </c>
      <c r="Q2824" s="20" t="str">
        <f ca="1">IF(O2824="","",SUM($P$4:$P2824))</f>
        <v/>
      </c>
      <c r="R2824" s="28" t="e">
        <f t="shared" si="698"/>
        <v>#N/A</v>
      </c>
      <c r="S2824" s="77">
        <f ca="1">SUM(L$4:L2824)</f>
        <v>2.0942968194393936</v>
      </c>
      <c r="T2824" s="80">
        <f t="shared" ca="1" si="708"/>
        <v>1</v>
      </c>
      <c r="U2824" s="80" t="e">
        <f t="shared" ca="1" si="709"/>
        <v>#N/A</v>
      </c>
      <c r="V2824" s="2"/>
      <c r="W2824" s="2"/>
      <c r="X2824" s="2"/>
      <c r="Y2824" s="2"/>
      <c r="AB2824" s="6"/>
      <c r="AC2824" s="6"/>
    </row>
    <row r="2825" spans="1:29">
      <c r="A2825" s="74">
        <v>2.2227164711475802</v>
      </c>
      <c r="B2825" s="74">
        <v>41842</v>
      </c>
      <c r="C2825" s="35">
        <v>0</v>
      </c>
      <c r="D2825" s="35">
        <f t="shared" ca="1" si="699"/>
        <v>22</v>
      </c>
      <c r="E2825" s="35">
        <f t="shared" ca="1" si="700"/>
        <v>6.717582773218062E-4</v>
      </c>
      <c r="F2825" s="35">
        <f ca="1">E2825*'Input Sheet'!$D$2/SUM(OFFSET($E$4,0,0,'Input Sheet'!$D$2))</f>
        <v>0.31330760194663687</v>
      </c>
      <c r="G2825" s="35" t="str">
        <f t="shared" si="701"/>
        <v/>
      </c>
      <c r="H2825" s="35" t="str">
        <f t="shared" si="702"/>
        <v/>
      </c>
      <c r="J2825" s="19">
        <v>2822</v>
      </c>
      <c r="K2825" s="30" t="str">
        <f t="shared" si="703"/>
        <v/>
      </c>
      <c r="L2825" s="77" t="str">
        <f t="shared" si="704"/>
        <v/>
      </c>
      <c r="M2825" s="27" t="str">
        <f t="shared" si="710"/>
        <v/>
      </c>
      <c r="N2825" s="22" t="str">
        <f t="shared" si="705"/>
        <v/>
      </c>
      <c r="O2825" s="28" t="str">
        <f t="shared" ca="1" si="706"/>
        <v/>
      </c>
      <c r="P2825" s="28" t="str">
        <f t="shared" ca="1" si="707"/>
        <v/>
      </c>
      <c r="Q2825" s="20" t="str">
        <f ca="1">IF(O2825="","",SUM($P$4:$P2825))</f>
        <v/>
      </c>
      <c r="R2825" s="28" t="e">
        <f t="shared" si="698"/>
        <v>#N/A</v>
      </c>
      <c r="S2825" s="77">
        <f ca="1">SUM(L$4:L2825)</f>
        <v>2.0942968194393936</v>
      </c>
      <c r="T2825" s="80">
        <f t="shared" ca="1" si="708"/>
        <v>1</v>
      </c>
      <c r="U2825" s="80" t="e">
        <f t="shared" ca="1" si="709"/>
        <v>#N/A</v>
      </c>
      <c r="V2825" s="2"/>
      <c r="W2825" s="2"/>
      <c r="X2825" s="2"/>
      <c r="Y2825" s="2"/>
      <c r="AB2825" s="6"/>
      <c r="AC2825" s="6"/>
    </row>
    <row r="2826" spans="1:29">
      <c r="A2826" s="74">
        <v>2.6522463410033201</v>
      </c>
      <c r="B2826" s="74">
        <v>41848</v>
      </c>
      <c r="C2826" s="35">
        <v>0</v>
      </c>
      <c r="D2826" s="35">
        <f t="shared" ca="1" si="699"/>
        <v>31</v>
      </c>
      <c r="E2826" s="35">
        <f t="shared" ca="1" si="700"/>
        <v>1.2923349716095702E-3</v>
      </c>
      <c r="F2826" s="35">
        <f ca="1">E2826*'Input Sheet'!$D$2/SUM(OFFSET($E$4,0,0,'Input Sheet'!$D$2))</f>
        <v>0.60274414850686331</v>
      </c>
      <c r="G2826" s="35" t="str">
        <f t="shared" si="701"/>
        <v/>
      </c>
      <c r="H2826" s="35" t="str">
        <f t="shared" si="702"/>
        <v/>
      </c>
      <c r="J2826" s="19">
        <v>2823</v>
      </c>
      <c r="K2826" s="30" t="str">
        <f t="shared" si="703"/>
        <v/>
      </c>
      <c r="L2826" s="77" t="str">
        <f t="shared" si="704"/>
        <v/>
      </c>
      <c r="M2826" s="27" t="str">
        <f t="shared" si="710"/>
        <v/>
      </c>
      <c r="N2826" s="22" t="str">
        <f t="shared" si="705"/>
        <v/>
      </c>
      <c r="O2826" s="28" t="str">
        <f t="shared" ca="1" si="706"/>
        <v/>
      </c>
      <c r="P2826" s="28" t="str">
        <f t="shared" ca="1" si="707"/>
        <v/>
      </c>
      <c r="Q2826" s="20" t="str">
        <f ca="1">IF(O2826="","",SUM($P$4:$P2826))</f>
        <v/>
      </c>
      <c r="R2826" s="28" t="e">
        <f t="shared" si="698"/>
        <v>#N/A</v>
      </c>
      <c r="S2826" s="77">
        <f ca="1">SUM(L$4:L2826)</f>
        <v>2.0942968194393936</v>
      </c>
      <c r="T2826" s="80">
        <f t="shared" ca="1" si="708"/>
        <v>1</v>
      </c>
      <c r="U2826" s="80" t="e">
        <f t="shared" ca="1" si="709"/>
        <v>#N/A</v>
      </c>
      <c r="V2826" s="2"/>
      <c r="W2826" s="2"/>
      <c r="X2826" s="2"/>
      <c r="Y2826" s="2"/>
      <c r="AB2826" s="6"/>
      <c r="AC2826" s="6"/>
    </row>
    <row r="2827" spans="1:29">
      <c r="A2827" s="74">
        <v>2.3201462861110498</v>
      </c>
      <c r="B2827" s="74">
        <v>41849</v>
      </c>
      <c r="C2827" s="35">
        <v>0</v>
      </c>
      <c r="D2827" s="35">
        <f t="shared" ca="1" si="699"/>
        <v>24</v>
      </c>
      <c r="E2827" s="35">
        <f t="shared" ca="1" si="700"/>
        <v>7.7985731045405093E-4</v>
      </c>
      <c r="F2827" s="35">
        <f ca="1">E2827*'Input Sheet'!$D$2/SUM(OFFSET($E$4,0,0,'Input Sheet'!$D$2))</f>
        <v>0.36372491720241751</v>
      </c>
      <c r="G2827" s="35" t="str">
        <f t="shared" si="701"/>
        <v/>
      </c>
      <c r="H2827" s="35" t="str">
        <f t="shared" si="702"/>
        <v/>
      </c>
      <c r="J2827" s="19">
        <v>2824</v>
      </c>
      <c r="K2827" s="30" t="str">
        <f t="shared" si="703"/>
        <v/>
      </c>
      <c r="L2827" s="77" t="str">
        <f t="shared" si="704"/>
        <v/>
      </c>
      <c r="M2827" s="27" t="str">
        <f t="shared" si="710"/>
        <v/>
      </c>
      <c r="N2827" s="22" t="str">
        <f t="shared" si="705"/>
        <v/>
      </c>
      <c r="O2827" s="28" t="str">
        <f t="shared" ca="1" si="706"/>
        <v/>
      </c>
      <c r="P2827" s="28" t="str">
        <f t="shared" ca="1" si="707"/>
        <v/>
      </c>
      <c r="Q2827" s="20" t="str">
        <f ca="1">IF(O2827="","",SUM($P$4:$P2827))</f>
        <v/>
      </c>
      <c r="R2827" s="28" t="e">
        <f t="shared" si="698"/>
        <v>#N/A</v>
      </c>
      <c r="S2827" s="77">
        <f ca="1">SUM(L$4:L2827)</f>
        <v>2.0942968194393936</v>
      </c>
      <c r="T2827" s="80">
        <f t="shared" ca="1" si="708"/>
        <v>1</v>
      </c>
      <c r="U2827" s="80" t="e">
        <f t="shared" ca="1" si="709"/>
        <v>#N/A</v>
      </c>
      <c r="V2827" s="2"/>
      <c r="W2827" s="2"/>
      <c r="X2827" s="2"/>
      <c r="Y2827" s="2"/>
      <c r="AB2827" s="6"/>
      <c r="AC2827" s="6"/>
    </row>
    <row r="2828" spans="1:29">
      <c r="A2828" s="74">
        <v>2.3765769570565101</v>
      </c>
      <c r="B2828" s="74">
        <v>41850</v>
      </c>
      <c r="C2828" s="35">
        <v>0</v>
      </c>
      <c r="D2828" s="35">
        <f t="shared" ca="1" si="699"/>
        <v>25</v>
      </c>
      <c r="E2828" s="35">
        <f t="shared" ca="1" si="700"/>
        <v>7.2564263111767296E-4</v>
      </c>
      <c r="F2828" s="35">
        <f ca="1">E2828*'Input Sheet'!$D$2/SUM(OFFSET($E$4,0,0,'Input Sheet'!$D$2))</f>
        <v>0.33843922777123336</v>
      </c>
      <c r="G2828" s="35" t="str">
        <f t="shared" si="701"/>
        <v/>
      </c>
      <c r="H2828" s="35" t="str">
        <f t="shared" si="702"/>
        <v/>
      </c>
      <c r="J2828" s="19">
        <v>2825</v>
      </c>
      <c r="K2828" s="30" t="str">
        <f t="shared" si="703"/>
        <v/>
      </c>
      <c r="L2828" s="77" t="str">
        <f t="shared" si="704"/>
        <v/>
      </c>
      <c r="M2828" s="27" t="str">
        <f t="shared" si="710"/>
        <v/>
      </c>
      <c r="N2828" s="22" t="str">
        <f t="shared" si="705"/>
        <v/>
      </c>
      <c r="O2828" s="28" t="str">
        <f t="shared" ca="1" si="706"/>
        <v/>
      </c>
      <c r="P2828" s="28" t="str">
        <f t="shared" ca="1" si="707"/>
        <v/>
      </c>
      <c r="Q2828" s="20" t="str">
        <f ca="1">IF(O2828="","",SUM($P$4:$P2828))</f>
        <v/>
      </c>
      <c r="R2828" s="28" t="e">
        <f t="shared" si="698"/>
        <v>#N/A</v>
      </c>
      <c r="S2828" s="77">
        <f ca="1">SUM(L$4:L2828)</f>
        <v>2.0942968194393936</v>
      </c>
      <c r="T2828" s="80">
        <f t="shared" ca="1" si="708"/>
        <v>1</v>
      </c>
      <c r="U2828" s="80" t="e">
        <f t="shared" ca="1" si="709"/>
        <v>#N/A</v>
      </c>
      <c r="V2828" s="2"/>
      <c r="W2828" s="2"/>
      <c r="X2828" s="2"/>
      <c r="Y2828" s="2"/>
      <c r="AB2828" s="6"/>
      <c r="AC2828" s="6"/>
    </row>
    <row r="2829" spans="1:29">
      <c r="A2829" s="74">
        <v>2.18184358794477</v>
      </c>
      <c r="B2829" s="74">
        <v>41858</v>
      </c>
      <c r="C2829" s="35">
        <v>0</v>
      </c>
      <c r="D2829" s="35">
        <f t="shared" ca="1" si="699"/>
        <v>21</v>
      </c>
      <c r="E2829" s="35">
        <f t="shared" ca="1" si="700"/>
        <v>8.8113748064288871E-4</v>
      </c>
      <c r="F2829" s="35">
        <f ca="1">E2829*'Input Sheet'!$D$2/SUM(OFFSET($E$4,0,0,'Input Sheet'!$D$2))</f>
        <v>0.41096191943649768</v>
      </c>
      <c r="G2829" s="35" t="str">
        <f t="shared" si="701"/>
        <v/>
      </c>
      <c r="H2829" s="35" t="str">
        <f t="shared" si="702"/>
        <v/>
      </c>
      <c r="J2829" s="19">
        <v>2826</v>
      </c>
      <c r="K2829" s="30" t="str">
        <f t="shared" si="703"/>
        <v/>
      </c>
      <c r="L2829" s="77" t="str">
        <f t="shared" si="704"/>
        <v/>
      </c>
      <c r="M2829" s="27" t="str">
        <f t="shared" si="710"/>
        <v/>
      </c>
      <c r="N2829" s="22" t="str">
        <f t="shared" si="705"/>
        <v/>
      </c>
      <c r="O2829" s="28" t="str">
        <f t="shared" ca="1" si="706"/>
        <v/>
      </c>
      <c r="P2829" s="28" t="str">
        <f t="shared" ca="1" si="707"/>
        <v/>
      </c>
      <c r="Q2829" s="20" t="str">
        <f ca="1">IF(O2829="","",SUM($P$4:$P2829))</f>
        <v/>
      </c>
      <c r="R2829" s="28" t="e">
        <f t="shared" si="698"/>
        <v>#N/A</v>
      </c>
      <c r="S2829" s="77">
        <f ca="1">SUM(L$4:L2829)</f>
        <v>2.0942968194393936</v>
      </c>
      <c r="T2829" s="80">
        <f t="shared" ca="1" si="708"/>
        <v>1</v>
      </c>
      <c r="U2829" s="80" t="e">
        <f t="shared" ca="1" si="709"/>
        <v>#N/A</v>
      </c>
      <c r="V2829" s="2"/>
      <c r="W2829" s="2"/>
      <c r="X2829" s="2"/>
      <c r="Y2829" s="2"/>
      <c r="AB2829" s="6"/>
      <c r="AC2829" s="6"/>
    </row>
    <row r="2830" spans="1:29">
      <c r="A2830" s="74">
        <v>2.51719589794997</v>
      </c>
      <c r="B2830" s="74">
        <v>41861</v>
      </c>
      <c r="C2830" s="35">
        <v>0</v>
      </c>
      <c r="D2830" s="35">
        <f t="shared" ca="1" si="699"/>
        <v>28</v>
      </c>
      <c r="E2830" s="35">
        <f t="shared" ca="1" si="700"/>
        <v>1.1799580175565639E-3</v>
      </c>
      <c r="F2830" s="35">
        <f ca="1">E2830*'Input Sheet'!$D$2/SUM(OFFSET($E$4,0,0,'Input Sheet'!$D$2))</f>
        <v>0.55033161385409246</v>
      </c>
      <c r="G2830" s="35" t="str">
        <f t="shared" si="701"/>
        <v/>
      </c>
      <c r="H2830" s="35" t="str">
        <f t="shared" si="702"/>
        <v/>
      </c>
      <c r="J2830" s="19">
        <v>2827</v>
      </c>
      <c r="K2830" s="30" t="str">
        <f t="shared" si="703"/>
        <v/>
      </c>
      <c r="L2830" s="77" t="str">
        <f t="shared" si="704"/>
        <v/>
      </c>
      <c r="M2830" s="27" t="str">
        <f t="shared" si="710"/>
        <v/>
      </c>
      <c r="N2830" s="22" t="str">
        <f t="shared" si="705"/>
        <v/>
      </c>
      <c r="O2830" s="28" t="str">
        <f t="shared" ca="1" si="706"/>
        <v/>
      </c>
      <c r="P2830" s="28" t="str">
        <f t="shared" ca="1" si="707"/>
        <v/>
      </c>
      <c r="Q2830" s="20" t="str">
        <f ca="1">IF(O2830="","",SUM($P$4:$P2830))</f>
        <v/>
      </c>
      <c r="R2830" s="28" t="e">
        <f t="shared" si="698"/>
        <v>#N/A</v>
      </c>
      <c r="S2830" s="77">
        <f ca="1">SUM(L$4:L2830)</f>
        <v>2.0942968194393936</v>
      </c>
      <c r="T2830" s="80">
        <f t="shared" ca="1" si="708"/>
        <v>1</v>
      </c>
      <c r="U2830" s="80" t="e">
        <f t="shared" ca="1" si="709"/>
        <v>#N/A</v>
      </c>
      <c r="V2830" s="2"/>
      <c r="W2830" s="2"/>
      <c r="X2830" s="2"/>
      <c r="Y2830" s="2"/>
      <c r="AB2830" s="6"/>
      <c r="AC2830" s="6"/>
    </row>
    <row r="2831" spans="1:29">
      <c r="A2831" s="74">
        <v>2.3031960574204899</v>
      </c>
      <c r="B2831" s="74">
        <v>41872</v>
      </c>
      <c r="C2831" s="35">
        <v>0</v>
      </c>
      <c r="D2831" s="35">
        <f t="shared" ca="1" si="699"/>
        <v>24</v>
      </c>
      <c r="E2831" s="35">
        <f t="shared" ca="1" si="700"/>
        <v>7.7985731045405093E-4</v>
      </c>
      <c r="F2831" s="35">
        <f ca="1">E2831*'Input Sheet'!$D$2/SUM(OFFSET($E$4,0,0,'Input Sheet'!$D$2))</f>
        <v>0.36372491720241751</v>
      </c>
      <c r="G2831" s="35" t="str">
        <f t="shared" si="701"/>
        <v/>
      </c>
      <c r="H2831" s="35" t="str">
        <f t="shared" si="702"/>
        <v/>
      </c>
      <c r="J2831" s="19">
        <v>2828</v>
      </c>
      <c r="K2831" s="30" t="str">
        <f t="shared" si="703"/>
        <v/>
      </c>
      <c r="L2831" s="77" t="str">
        <f t="shared" si="704"/>
        <v/>
      </c>
      <c r="M2831" s="27" t="str">
        <f t="shared" si="710"/>
        <v/>
      </c>
      <c r="N2831" s="22" t="str">
        <f t="shared" si="705"/>
        <v/>
      </c>
      <c r="O2831" s="28" t="str">
        <f t="shared" ca="1" si="706"/>
        <v/>
      </c>
      <c r="P2831" s="28" t="str">
        <f t="shared" ca="1" si="707"/>
        <v/>
      </c>
      <c r="Q2831" s="20" t="str">
        <f ca="1">IF(O2831="","",SUM($P$4:$P2831))</f>
        <v/>
      </c>
      <c r="R2831" s="28" t="e">
        <f t="shared" si="698"/>
        <v>#N/A</v>
      </c>
      <c r="S2831" s="77">
        <f ca="1">SUM(L$4:L2831)</f>
        <v>2.0942968194393936</v>
      </c>
      <c r="T2831" s="80">
        <f t="shared" ca="1" si="708"/>
        <v>1</v>
      </c>
      <c r="U2831" s="80" t="e">
        <f t="shared" ca="1" si="709"/>
        <v>#N/A</v>
      </c>
      <c r="V2831" s="2"/>
      <c r="W2831" s="2"/>
      <c r="X2831" s="2"/>
      <c r="Y2831" s="2"/>
      <c r="AB2831" s="6"/>
      <c r="AC2831" s="6"/>
    </row>
    <row r="2832" spans="1:29">
      <c r="A2832" s="74">
        <v>2.43136376415899</v>
      </c>
      <c r="B2832" s="74">
        <v>41885</v>
      </c>
      <c r="C2832" s="35">
        <v>0</v>
      </c>
      <c r="D2832" s="35">
        <f t="shared" ca="1" si="699"/>
        <v>26</v>
      </c>
      <c r="E2832" s="35">
        <f t="shared" ca="1" si="700"/>
        <v>8.2740958548173696E-4</v>
      </c>
      <c r="F2832" s="35">
        <f ca="1">E2832*'Input Sheet'!$D$2/SUM(OFFSET($E$4,0,0,'Input Sheet'!$D$2))</f>
        <v>0.38590326581232098</v>
      </c>
      <c r="G2832" s="35" t="str">
        <f t="shared" si="701"/>
        <v/>
      </c>
      <c r="H2832" s="35" t="str">
        <f t="shared" si="702"/>
        <v/>
      </c>
      <c r="J2832" s="19">
        <v>2829</v>
      </c>
      <c r="K2832" s="30" t="str">
        <f t="shared" si="703"/>
        <v/>
      </c>
      <c r="L2832" s="77" t="str">
        <f t="shared" si="704"/>
        <v/>
      </c>
      <c r="M2832" s="27" t="str">
        <f t="shared" si="710"/>
        <v/>
      </c>
      <c r="N2832" s="22" t="str">
        <f t="shared" si="705"/>
        <v/>
      </c>
      <c r="O2832" s="28" t="str">
        <f t="shared" ca="1" si="706"/>
        <v/>
      </c>
      <c r="P2832" s="28" t="str">
        <f t="shared" ca="1" si="707"/>
        <v/>
      </c>
      <c r="Q2832" s="20" t="str">
        <f ca="1">IF(O2832="","",SUM($P$4:$P2832))</f>
        <v/>
      </c>
      <c r="R2832" s="28" t="e">
        <f t="shared" si="698"/>
        <v>#N/A</v>
      </c>
      <c r="S2832" s="77">
        <f ca="1">SUM(L$4:L2832)</f>
        <v>2.0942968194393936</v>
      </c>
      <c r="T2832" s="80">
        <f t="shared" ca="1" si="708"/>
        <v>1</v>
      </c>
      <c r="U2832" s="80" t="e">
        <f t="shared" ca="1" si="709"/>
        <v>#N/A</v>
      </c>
      <c r="V2832" s="2"/>
      <c r="W2832" s="2"/>
      <c r="X2832" s="2"/>
      <c r="Y2832" s="2"/>
      <c r="AB2832" s="6"/>
      <c r="AC2832" s="6"/>
    </row>
    <row r="2833" spans="1:29">
      <c r="A2833" s="74">
        <v>2.36172783601759</v>
      </c>
      <c r="B2833" s="74">
        <v>41899</v>
      </c>
      <c r="C2833" s="35">
        <v>0</v>
      </c>
      <c r="D2833" s="35">
        <f t="shared" ca="1" si="699"/>
        <v>25</v>
      </c>
      <c r="E2833" s="35">
        <f t="shared" ca="1" si="700"/>
        <v>7.2564263111767296E-4</v>
      </c>
      <c r="F2833" s="35">
        <f ca="1">E2833*'Input Sheet'!$D$2/SUM(OFFSET($E$4,0,0,'Input Sheet'!$D$2))</f>
        <v>0.33843922777123336</v>
      </c>
      <c r="G2833" s="35" t="str">
        <f t="shared" si="701"/>
        <v/>
      </c>
      <c r="H2833" s="35" t="str">
        <f t="shared" si="702"/>
        <v/>
      </c>
      <c r="J2833" s="19">
        <v>2830</v>
      </c>
      <c r="K2833" s="30" t="str">
        <f t="shared" si="703"/>
        <v/>
      </c>
      <c r="L2833" s="77" t="str">
        <f t="shared" si="704"/>
        <v/>
      </c>
      <c r="M2833" s="27" t="str">
        <f t="shared" si="710"/>
        <v/>
      </c>
      <c r="N2833" s="22" t="str">
        <f t="shared" si="705"/>
        <v/>
      </c>
      <c r="O2833" s="28" t="str">
        <f t="shared" ca="1" si="706"/>
        <v/>
      </c>
      <c r="P2833" s="28" t="str">
        <f t="shared" ca="1" si="707"/>
        <v/>
      </c>
      <c r="Q2833" s="20" t="str">
        <f ca="1">IF(O2833="","",SUM($P$4:$P2833))</f>
        <v/>
      </c>
      <c r="R2833" s="28" t="e">
        <f t="shared" si="698"/>
        <v>#N/A</v>
      </c>
      <c r="S2833" s="77">
        <f ca="1">SUM(L$4:L2833)</f>
        <v>2.0942968194393936</v>
      </c>
      <c r="T2833" s="80">
        <f t="shared" ca="1" si="708"/>
        <v>1</v>
      </c>
      <c r="U2833" s="80" t="e">
        <f t="shared" ca="1" si="709"/>
        <v>#N/A</v>
      </c>
      <c r="V2833" s="2"/>
      <c r="W2833" s="2"/>
      <c r="X2833" s="2"/>
      <c r="Y2833" s="2"/>
      <c r="AB2833" s="6"/>
      <c r="AC2833" s="6"/>
    </row>
    <row r="2834" spans="1:29">
      <c r="A2834" s="74">
        <v>2.4248816366310701</v>
      </c>
      <c r="B2834" s="74">
        <v>41913</v>
      </c>
      <c r="C2834" s="35">
        <v>0</v>
      </c>
      <c r="D2834" s="35">
        <f t="shared" ca="1" si="699"/>
        <v>26</v>
      </c>
      <c r="E2834" s="35">
        <f t="shared" ca="1" si="700"/>
        <v>8.2740958548173696E-4</v>
      </c>
      <c r="F2834" s="35">
        <f ca="1">E2834*'Input Sheet'!$D$2/SUM(OFFSET($E$4,0,0,'Input Sheet'!$D$2))</f>
        <v>0.38590326581232098</v>
      </c>
      <c r="G2834" s="35" t="str">
        <f t="shared" si="701"/>
        <v/>
      </c>
      <c r="H2834" s="35" t="str">
        <f t="shared" si="702"/>
        <v/>
      </c>
      <c r="J2834" s="19">
        <v>2831</v>
      </c>
      <c r="K2834" s="30" t="str">
        <f t="shared" si="703"/>
        <v/>
      </c>
      <c r="L2834" s="77" t="str">
        <f t="shared" si="704"/>
        <v/>
      </c>
      <c r="M2834" s="27" t="str">
        <f t="shared" si="710"/>
        <v/>
      </c>
      <c r="N2834" s="22" t="str">
        <f t="shared" si="705"/>
        <v/>
      </c>
      <c r="O2834" s="28" t="str">
        <f t="shared" ca="1" si="706"/>
        <v/>
      </c>
      <c r="P2834" s="28" t="str">
        <f t="shared" ca="1" si="707"/>
        <v/>
      </c>
      <c r="Q2834" s="20" t="str">
        <f ca="1">IF(O2834="","",SUM($P$4:$P2834))</f>
        <v/>
      </c>
      <c r="R2834" s="28" t="e">
        <f t="shared" si="698"/>
        <v>#N/A</v>
      </c>
      <c r="S2834" s="77">
        <f ca="1">SUM(L$4:L2834)</f>
        <v>2.0942968194393936</v>
      </c>
      <c r="T2834" s="80">
        <f t="shared" ca="1" si="708"/>
        <v>1</v>
      </c>
      <c r="U2834" s="80" t="e">
        <f t="shared" ca="1" si="709"/>
        <v>#N/A</v>
      </c>
      <c r="V2834" s="2"/>
      <c r="W2834" s="2"/>
      <c r="X2834" s="2"/>
      <c r="Y2834" s="2"/>
      <c r="AB2834" s="6"/>
      <c r="AC2834" s="6"/>
    </row>
    <row r="2835" spans="1:29">
      <c r="A2835" s="74">
        <v>2.45024910831936</v>
      </c>
      <c r="B2835" s="74">
        <v>41960</v>
      </c>
      <c r="C2835" s="35">
        <v>0</v>
      </c>
      <c r="D2835" s="35">
        <f t="shared" ca="1" si="699"/>
        <v>27</v>
      </c>
      <c r="E2835" s="35">
        <f t="shared" ca="1" si="700"/>
        <v>8.077093572559813E-4</v>
      </c>
      <c r="F2835" s="35">
        <f ca="1">E2835*'Input Sheet'!$D$2/SUM(OFFSET($E$4,0,0,'Input Sheet'!$D$2))</f>
        <v>0.3767150928167895</v>
      </c>
      <c r="G2835" s="35" t="str">
        <f t="shared" si="701"/>
        <v/>
      </c>
      <c r="H2835" s="35" t="str">
        <f t="shared" si="702"/>
        <v/>
      </c>
      <c r="J2835" s="19">
        <v>2832</v>
      </c>
      <c r="K2835" s="30" t="str">
        <f t="shared" si="703"/>
        <v/>
      </c>
      <c r="L2835" s="77" t="str">
        <f t="shared" si="704"/>
        <v/>
      </c>
      <c r="M2835" s="27" t="str">
        <f t="shared" si="710"/>
        <v/>
      </c>
      <c r="N2835" s="22" t="str">
        <f t="shared" si="705"/>
        <v/>
      </c>
      <c r="O2835" s="28" t="str">
        <f t="shared" ca="1" si="706"/>
        <v/>
      </c>
      <c r="P2835" s="28" t="str">
        <f t="shared" ca="1" si="707"/>
        <v/>
      </c>
      <c r="Q2835" s="20" t="str">
        <f ca="1">IF(O2835="","",SUM($P$4:$P2835))</f>
        <v/>
      </c>
      <c r="R2835" s="28" t="e">
        <f t="shared" si="698"/>
        <v>#N/A</v>
      </c>
      <c r="S2835" s="77">
        <f ca="1">SUM(L$4:L2835)</f>
        <v>2.0942968194393936</v>
      </c>
      <c r="T2835" s="80">
        <f t="shared" ca="1" si="708"/>
        <v>1</v>
      </c>
      <c r="U2835" s="80" t="e">
        <f t="shared" ca="1" si="709"/>
        <v>#N/A</v>
      </c>
      <c r="V2835" s="2"/>
      <c r="W2835" s="2"/>
      <c r="X2835" s="2"/>
      <c r="Y2835" s="2"/>
      <c r="AB2835" s="6"/>
      <c r="AC2835" s="6"/>
    </row>
    <row r="2836" spans="1:29">
      <c r="A2836" s="74">
        <v>2.9580858485210899</v>
      </c>
      <c r="B2836" s="74">
        <v>41966</v>
      </c>
      <c r="C2836" s="35">
        <v>1.60642570281124E-2</v>
      </c>
      <c r="D2836" s="35">
        <f t="shared" ca="1" si="699"/>
        <v>37</v>
      </c>
      <c r="E2836" s="35">
        <f t="shared" ca="1" si="700"/>
        <v>1.8337185407973631E-3</v>
      </c>
      <c r="F2836" s="35">
        <f ca="1">E2836*'Input Sheet'!$D$2/SUM(OFFSET($E$4,0,0,'Input Sheet'!$D$2))</f>
        <v>0.85524507558406282</v>
      </c>
      <c r="G2836" s="35">
        <f t="shared" si="701"/>
        <v>2.9580858485210899</v>
      </c>
      <c r="H2836" s="35">
        <f t="shared" si="702"/>
        <v>1</v>
      </c>
      <c r="J2836" s="19">
        <v>2833</v>
      </c>
      <c r="K2836" s="30" t="str">
        <f t="shared" si="703"/>
        <v/>
      </c>
      <c r="L2836" s="77" t="str">
        <f t="shared" si="704"/>
        <v/>
      </c>
      <c r="M2836" s="27" t="str">
        <f t="shared" si="710"/>
        <v/>
      </c>
      <c r="N2836" s="22" t="str">
        <f t="shared" si="705"/>
        <v/>
      </c>
      <c r="O2836" s="28" t="str">
        <f t="shared" ca="1" si="706"/>
        <v/>
      </c>
      <c r="P2836" s="28" t="str">
        <f t="shared" ca="1" si="707"/>
        <v/>
      </c>
      <c r="Q2836" s="20" t="str">
        <f ca="1">IF(O2836="","",SUM($P$4:$P2836))</f>
        <v/>
      </c>
      <c r="R2836" s="28" t="e">
        <f t="shared" si="698"/>
        <v>#N/A</v>
      </c>
      <c r="S2836" s="77">
        <f ca="1">SUM(L$4:L2836)</f>
        <v>2.0942968194393936</v>
      </c>
      <c r="T2836" s="80">
        <f t="shared" ca="1" si="708"/>
        <v>1</v>
      </c>
      <c r="U2836" s="80" t="e">
        <f t="shared" ca="1" si="709"/>
        <v>#N/A</v>
      </c>
      <c r="V2836" s="2"/>
      <c r="W2836" s="2"/>
      <c r="X2836" s="2"/>
      <c r="Y2836" s="2"/>
      <c r="AB2836" s="6"/>
      <c r="AC2836" s="6"/>
    </row>
    <row r="2837" spans="1:29">
      <c r="A2837" s="74">
        <v>2.3304137733491901</v>
      </c>
      <c r="B2837" s="74">
        <v>41969</v>
      </c>
      <c r="C2837" s="35">
        <v>3.8610038610038598E-3</v>
      </c>
      <c r="D2837" s="35">
        <f t="shared" ca="1" si="699"/>
        <v>24</v>
      </c>
      <c r="E2837" s="35">
        <f t="shared" ca="1" si="700"/>
        <v>7.7985731045405093E-4</v>
      </c>
      <c r="F2837" s="35">
        <f ca="1">E2837*'Input Sheet'!$D$2/SUM(OFFSET($E$4,0,0,'Input Sheet'!$D$2))</f>
        <v>0.36372491720241751</v>
      </c>
      <c r="G2837" s="35">
        <f t="shared" si="701"/>
        <v>2.3304137733491901</v>
      </c>
      <c r="H2837" s="35">
        <f t="shared" si="702"/>
        <v>4</v>
      </c>
      <c r="J2837" s="19">
        <v>2834</v>
      </c>
      <c r="K2837" s="30" t="str">
        <f t="shared" si="703"/>
        <v/>
      </c>
      <c r="L2837" s="77" t="str">
        <f t="shared" si="704"/>
        <v/>
      </c>
      <c r="M2837" s="27" t="str">
        <f t="shared" si="710"/>
        <v/>
      </c>
      <c r="N2837" s="22" t="str">
        <f t="shared" si="705"/>
        <v/>
      </c>
      <c r="O2837" s="28" t="str">
        <f t="shared" ca="1" si="706"/>
        <v/>
      </c>
      <c r="P2837" s="28" t="str">
        <f t="shared" ca="1" si="707"/>
        <v/>
      </c>
      <c r="Q2837" s="20" t="str">
        <f ca="1">IF(O2837="","",SUM($P$4:$P2837))</f>
        <v/>
      </c>
      <c r="R2837" s="28" t="e">
        <f t="shared" si="698"/>
        <v>#N/A</v>
      </c>
      <c r="S2837" s="77">
        <f ca="1">SUM(L$4:L2837)</f>
        <v>2.0942968194393936</v>
      </c>
      <c r="T2837" s="80">
        <f t="shared" ca="1" si="708"/>
        <v>1</v>
      </c>
      <c r="U2837" s="80" t="e">
        <f t="shared" ca="1" si="709"/>
        <v>#N/A</v>
      </c>
      <c r="V2837" s="2"/>
      <c r="W2837" s="2"/>
      <c r="X2837" s="2"/>
      <c r="Y2837" s="2"/>
      <c r="AB2837" s="6"/>
      <c r="AC2837" s="6"/>
    </row>
    <row r="2838" spans="1:29">
      <c r="A2838" s="74">
        <v>2.20139712432045</v>
      </c>
      <c r="B2838" s="74">
        <v>41970</v>
      </c>
      <c r="C2838" s="35">
        <v>8.8495575221238902E-3</v>
      </c>
      <c r="D2838" s="35">
        <f t="shared" ca="1" si="699"/>
        <v>22</v>
      </c>
      <c r="E2838" s="35">
        <f t="shared" ca="1" si="700"/>
        <v>6.717582773218062E-4</v>
      </c>
      <c r="F2838" s="35">
        <f ca="1">E2838*'Input Sheet'!$D$2/SUM(OFFSET($E$4,0,0,'Input Sheet'!$D$2))</f>
        <v>0.31330760194663687</v>
      </c>
      <c r="G2838" s="35">
        <f t="shared" si="701"/>
        <v>2.20139712432045</v>
      </c>
      <c r="H2838" s="35">
        <f t="shared" si="702"/>
        <v>10</v>
      </c>
      <c r="J2838" s="19">
        <v>2835</v>
      </c>
      <c r="K2838" s="30" t="str">
        <f t="shared" si="703"/>
        <v/>
      </c>
      <c r="L2838" s="77" t="str">
        <f t="shared" si="704"/>
        <v/>
      </c>
      <c r="M2838" s="27" t="str">
        <f t="shared" si="710"/>
        <v/>
      </c>
      <c r="N2838" s="22" t="str">
        <f t="shared" si="705"/>
        <v/>
      </c>
      <c r="O2838" s="28" t="str">
        <f t="shared" ca="1" si="706"/>
        <v/>
      </c>
      <c r="P2838" s="28" t="str">
        <f t="shared" ca="1" si="707"/>
        <v/>
      </c>
      <c r="Q2838" s="20" t="str">
        <f ca="1">IF(O2838="","",SUM($P$4:$P2838))</f>
        <v/>
      </c>
      <c r="R2838" s="28" t="e">
        <f t="shared" si="698"/>
        <v>#N/A</v>
      </c>
      <c r="S2838" s="77">
        <f ca="1">SUM(L$4:L2838)</f>
        <v>2.0942968194393936</v>
      </c>
      <c r="T2838" s="80">
        <f t="shared" ca="1" si="708"/>
        <v>1</v>
      </c>
      <c r="U2838" s="80" t="e">
        <f t="shared" ca="1" si="709"/>
        <v>#N/A</v>
      </c>
      <c r="V2838" s="2"/>
      <c r="W2838" s="2"/>
      <c r="X2838" s="2"/>
      <c r="Y2838" s="2"/>
      <c r="AB2838" s="6"/>
      <c r="AC2838" s="6"/>
    </row>
    <row r="2839" spans="1:29">
      <c r="A2839" s="74">
        <v>2.3729120029701098</v>
      </c>
      <c r="B2839" s="74">
        <v>41973</v>
      </c>
      <c r="C2839" s="35">
        <v>0</v>
      </c>
      <c r="D2839" s="35">
        <f t="shared" ca="1" si="699"/>
        <v>25</v>
      </c>
      <c r="E2839" s="35">
        <f t="shared" ca="1" si="700"/>
        <v>7.2564263111767296E-4</v>
      </c>
      <c r="F2839" s="35">
        <f ca="1">E2839*'Input Sheet'!$D$2/SUM(OFFSET($E$4,0,0,'Input Sheet'!$D$2))</f>
        <v>0.33843922777123336</v>
      </c>
      <c r="G2839" s="35" t="str">
        <f t="shared" si="701"/>
        <v/>
      </c>
      <c r="H2839" s="35" t="str">
        <f t="shared" si="702"/>
        <v/>
      </c>
      <c r="J2839" s="19">
        <v>2836</v>
      </c>
      <c r="K2839" s="30" t="str">
        <f t="shared" si="703"/>
        <v/>
      </c>
      <c r="L2839" s="77" t="str">
        <f t="shared" si="704"/>
        <v/>
      </c>
      <c r="M2839" s="27" t="str">
        <f t="shared" si="710"/>
        <v/>
      </c>
      <c r="N2839" s="22" t="str">
        <f t="shared" si="705"/>
        <v/>
      </c>
      <c r="O2839" s="28" t="str">
        <f t="shared" ca="1" si="706"/>
        <v/>
      </c>
      <c r="P2839" s="28" t="str">
        <f t="shared" ca="1" si="707"/>
        <v/>
      </c>
      <c r="Q2839" s="20" t="str">
        <f ca="1">IF(O2839="","",SUM($P$4:$P2839))</f>
        <v/>
      </c>
      <c r="R2839" s="28" t="e">
        <f t="shared" si="698"/>
        <v>#N/A</v>
      </c>
      <c r="S2839" s="77">
        <f ca="1">SUM(L$4:L2839)</f>
        <v>2.0942968194393936</v>
      </c>
      <c r="T2839" s="80">
        <f t="shared" ca="1" si="708"/>
        <v>1</v>
      </c>
      <c r="U2839" s="80" t="e">
        <f t="shared" ca="1" si="709"/>
        <v>#N/A</v>
      </c>
      <c r="V2839" s="2"/>
      <c r="W2839" s="2"/>
      <c r="X2839" s="2"/>
      <c r="Y2839" s="2"/>
      <c r="AB2839" s="6"/>
      <c r="AC2839" s="6"/>
    </row>
    <row r="2840" spans="1:29">
      <c r="A2840" s="74">
        <v>2.33645973384853</v>
      </c>
      <c r="B2840" s="74">
        <v>41974</v>
      </c>
      <c r="C2840" s="35">
        <v>0</v>
      </c>
      <c r="D2840" s="35">
        <f t="shared" ca="1" si="699"/>
        <v>24</v>
      </c>
      <c r="E2840" s="35">
        <f t="shared" ca="1" si="700"/>
        <v>7.7985731045405093E-4</v>
      </c>
      <c r="F2840" s="35">
        <f ca="1">E2840*'Input Sheet'!$D$2/SUM(OFFSET($E$4,0,0,'Input Sheet'!$D$2))</f>
        <v>0.36372491720241751</v>
      </c>
      <c r="G2840" s="35" t="str">
        <f t="shared" si="701"/>
        <v/>
      </c>
      <c r="H2840" s="35" t="str">
        <f t="shared" si="702"/>
        <v/>
      </c>
      <c r="J2840" s="19">
        <v>2837</v>
      </c>
      <c r="K2840" s="30" t="str">
        <f t="shared" si="703"/>
        <v/>
      </c>
      <c r="L2840" s="77" t="str">
        <f t="shared" si="704"/>
        <v/>
      </c>
      <c r="M2840" s="27" t="str">
        <f t="shared" si="710"/>
        <v/>
      </c>
      <c r="N2840" s="22" t="str">
        <f t="shared" si="705"/>
        <v/>
      </c>
      <c r="O2840" s="28" t="str">
        <f t="shared" ca="1" si="706"/>
        <v/>
      </c>
      <c r="P2840" s="28" t="str">
        <f t="shared" ca="1" si="707"/>
        <v/>
      </c>
      <c r="Q2840" s="20" t="str">
        <f ca="1">IF(O2840="","",SUM($P$4:$P2840))</f>
        <v/>
      </c>
      <c r="R2840" s="28" t="e">
        <f t="shared" ref="R2840:R2903" si="711">IF(N2840="",NA(),10^N2840)</f>
        <v>#N/A</v>
      </c>
      <c r="S2840" s="77">
        <f ca="1">SUM(L$4:L2840)</f>
        <v>2.0942968194393936</v>
      </c>
      <c r="T2840" s="80">
        <f t="shared" ca="1" si="708"/>
        <v>1</v>
      </c>
      <c r="U2840" s="80" t="e">
        <f t="shared" ca="1" si="709"/>
        <v>#N/A</v>
      </c>
      <c r="V2840" s="2"/>
      <c r="W2840" s="2"/>
      <c r="X2840" s="2"/>
      <c r="Y2840" s="2"/>
      <c r="AB2840" s="6"/>
      <c r="AC2840" s="6"/>
    </row>
    <row r="2841" spans="1:29">
      <c r="A2841" s="74">
        <v>2.2671717284030102</v>
      </c>
      <c r="B2841" s="74">
        <v>41976</v>
      </c>
      <c r="C2841" s="35">
        <v>0</v>
      </c>
      <c r="D2841" s="35">
        <f t="shared" ca="1" si="699"/>
        <v>23</v>
      </c>
      <c r="E2841" s="35">
        <f t="shared" ca="1" si="700"/>
        <v>6.587144272767226E-4</v>
      </c>
      <c r="F2841" s="35">
        <f ca="1">E2841*'Input Sheet'!$D$2/SUM(OFFSET($E$4,0,0,'Input Sheet'!$D$2))</f>
        <v>0.30722395919039147</v>
      </c>
      <c r="G2841" s="35" t="str">
        <f t="shared" si="701"/>
        <v/>
      </c>
      <c r="H2841" s="35" t="str">
        <f t="shared" si="702"/>
        <v/>
      </c>
      <c r="J2841" s="19">
        <v>2838</v>
      </c>
      <c r="K2841" s="30" t="str">
        <f t="shared" si="703"/>
        <v/>
      </c>
      <c r="L2841" s="77" t="str">
        <f t="shared" si="704"/>
        <v/>
      </c>
      <c r="M2841" s="27" t="str">
        <f t="shared" si="710"/>
        <v/>
      </c>
      <c r="N2841" s="22" t="str">
        <f t="shared" si="705"/>
        <v/>
      </c>
      <c r="O2841" s="28" t="str">
        <f t="shared" ca="1" si="706"/>
        <v/>
      </c>
      <c r="P2841" s="28" t="str">
        <f t="shared" ca="1" si="707"/>
        <v/>
      </c>
      <c r="Q2841" s="20" t="str">
        <f ca="1">IF(O2841="","",SUM($P$4:$P2841))</f>
        <v/>
      </c>
      <c r="R2841" s="28" t="e">
        <f t="shared" si="711"/>
        <v>#N/A</v>
      </c>
      <c r="S2841" s="77">
        <f ca="1">SUM(L$4:L2841)</f>
        <v>2.0942968194393936</v>
      </c>
      <c r="T2841" s="80">
        <f t="shared" ca="1" si="708"/>
        <v>1</v>
      </c>
      <c r="U2841" s="80" t="e">
        <f t="shared" ca="1" si="709"/>
        <v>#N/A</v>
      </c>
      <c r="V2841" s="2"/>
      <c r="W2841" s="2"/>
      <c r="X2841" s="2"/>
      <c r="Y2841" s="2"/>
      <c r="AB2841" s="6"/>
      <c r="AC2841" s="6"/>
    </row>
    <row r="2842" spans="1:29">
      <c r="A2842" s="74">
        <v>2.9982593384237002</v>
      </c>
      <c r="B2842" s="74">
        <v>41978</v>
      </c>
      <c r="C2842" s="35">
        <v>0</v>
      </c>
      <c r="D2842" s="35">
        <f t="shared" ca="1" si="699"/>
        <v>38</v>
      </c>
      <c r="E2842" s="35">
        <f t="shared" ca="1" si="700"/>
        <v>1.5419905911250552E-3</v>
      </c>
      <c r="F2842" s="35">
        <f ca="1">E2842*'Input Sheet'!$D$2/SUM(OFFSET($E$4,0,0,'Input Sheet'!$D$2))</f>
        <v>0.71918335901387087</v>
      </c>
      <c r="G2842" s="35" t="str">
        <f t="shared" si="701"/>
        <v/>
      </c>
      <c r="H2842" s="35" t="str">
        <f t="shared" si="702"/>
        <v/>
      </c>
      <c r="J2842" s="19">
        <v>2839</v>
      </c>
      <c r="K2842" s="30" t="str">
        <f t="shared" si="703"/>
        <v/>
      </c>
      <c r="L2842" s="77" t="str">
        <f t="shared" si="704"/>
        <v/>
      </c>
      <c r="M2842" s="27" t="str">
        <f t="shared" si="710"/>
        <v/>
      </c>
      <c r="N2842" s="22" t="str">
        <f t="shared" si="705"/>
        <v/>
      </c>
      <c r="O2842" s="28" t="str">
        <f t="shared" ca="1" si="706"/>
        <v/>
      </c>
      <c r="P2842" s="28" t="str">
        <f t="shared" ca="1" si="707"/>
        <v/>
      </c>
      <c r="Q2842" s="20" t="str">
        <f ca="1">IF(O2842="","",SUM($P$4:$P2842))</f>
        <v/>
      </c>
      <c r="R2842" s="28" t="e">
        <f t="shared" si="711"/>
        <v>#N/A</v>
      </c>
      <c r="S2842" s="77">
        <f ca="1">SUM(L$4:L2842)</f>
        <v>2.0942968194393936</v>
      </c>
      <c r="T2842" s="80">
        <f t="shared" ca="1" si="708"/>
        <v>1</v>
      </c>
      <c r="U2842" s="80" t="e">
        <f t="shared" ca="1" si="709"/>
        <v>#N/A</v>
      </c>
      <c r="V2842" s="2"/>
      <c r="W2842" s="2"/>
      <c r="X2842" s="2"/>
      <c r="Y2842" s="2"/>
      <c r="AB2842" s="6"/>
      <c r="AC2842" s="6"/>
    </row>
    <row r="2843" spans="1:29">
      <c r="A2843" s="74">
        <v>2.0827853703164498</v>
      </c>
      <c r="B2843" s="74">
        <v>41981</v>
      </c>
      <c r="C2843" s="35">
        <v>1.26050420168067E-2</v>
      </c>
      <c r="D2843" s="35">
        <f t="shared" ca="1" si="699"/>
        <v>19</v>
      </c>
      <c r="E2843" s="35">
        <f t="shared" ca="1" si="700"/>
        <v>1.0051494223629991E-3</v>
      </c>
      <c r="F2843" s="35">
        <f ca="1">E2843*'Input Sheet'!$D$2/SUM(OFFSET($E$4,0,0,'Input Sheet'!$D$2))</f>
        <v>0.46880100439422701</v>
      </c>
      <c r="G2843" s="35">
        <f t="shared" si="701"/>
        <v>2.0827853703164498</v>
      </c>
      <c r="H2843" s="35">
        <f t="shared" si="702"/>
        <v>8</v>
      </c>
      <c r="J2843" s="19">
        <v>2840</v>
      </c>
      <c r="K2843" s="30" t="str">
        <f t="shared" si="703"/>
        <v/>
      </c>
      <c r="L2843" s="77" t="str">
        <f t="shared" si="704"/>
        <v/>
      </c>
      <c r="M2843" s="27" t="str">
        <f t="shared" si="710"/>
        <v/>
      </c>
      <c r="N2843" s="22" t="str">
        <f t="shared" si="705"/>
        <v/>
      </c>
      <c r="O2843" s="28" t="str">
        <f t="shared" ca="1" si="706"/>
        <v/>
      </c>
      <c r="P2843" s="28" t="str">
        <f t="shared" ca="1" si="707"/>
        <v/>
      </c>
      <c r="Q2843" s="20" t="str">
        <f ca="1">IF(O2843="","",SUM($P$4:$P2843))</f>
        <v/>
      </c>
      <c r="R2843" s="28" t="e">
        <f t="shared" si="711"/>
        <v>#N/A</v>
      </c>
      <c r="S2843" s="77">
        <f ca="1">SUM(L$4:L2843)</f>
        <v>2.0942968194393936</v>
      </c>
      <c r="T2843" s="80">
        <f t="shared" ca="1" si="708"/>
        <v>1</v>
      </c>
      <c r="U2843" s="80" t="e">
        <f t="shared" ca="1" si="709"/>
        <v>#N/A</v>
      </c>
      <c r="V2843" s="2"/>
      <c r="W2843" s="2"/>
      <c r="X2843" s="2"/>
      <c r="Y2843" s="2"/>
      <c r="AB2843" s="6"/>
      <c r="AC2843" s="6"/>
    </row>
    <row r="2844" spans="1:29">
      <c r="A2844" s="74">
        <v>2.2671717284030102</v>
      </c>
      <c r="B2844" s="74">
        <v>41982</v>
      </c>
      <c r="C2844" s="35">
        <v>5.2401746724890799E-2</v>
      </c>
      <c r="D2844" s="35">
        <f t="shared" ca="1" si="699"/>
        <v>23</v>
      </c>
      <c r="E2844" s="35">
        <f t="shared" ca="1" si="700"/>
        <v>6.587144272767226E-4</v>
      </c>
      <c r="F2844" s="35">
        <f ca="1">E2844*'Input Sheet'!$D$2/SUM(OFFSET($E$4,0,0,'Input Sheet'!$D$2))</f>
        <v>0.30722395919039147</v>
      </c>
      <c r="G2844" s="35">
        <f t="shared" si="701"/>
        <v>2.2671717284030102</v>
      </c>
      <c r="H2844" s="35">
        <f t="shared" si="702"/>
        <v>5</v>
      </c>
      <c r="J2844" s="19">
        <v>2841</v>
      </c>
      <c r="K2844" s="30" t="str">
        <f t="shared" si="703"/>
        <v/>
      </c>
      <c r="L2844" s="77" t="str">
        <f t="shared" si="704"/>
        <v/>
      </c>
      <c r="M2844" s="27" t="str">
        <f t="shared" si="710"/>
        <v/>
      </c>
      <c r="N2844" s="22" t="str">
        <f t="shared" si="705"/>
        <v/>
      </c>
      <c r="O2844" s="28" t="str">
        <f t="shared" ca="1" si="706"/>
        <v/>
      </c>
      <c r="P2844" s="28" t="str">
        <f t="shared" ca="1" si="707"/>
        <v/>
      </c>
      <c r="Q2844" s="20" t="str">
        <f ca="1">IF(O2844="","",SUM($P$4:$P2844))</f>
        <v/>
      </c>
      <c r="R2844" s="28" t="e">
        <f t="shared" si="711"/>
        <v>#N/A</v>
      </c>
      <c r="S2844" s="77">
        <f ca="1">SUM(L$4:L2844)</f>
        <v>2.0942968194393936</v>
      </c>
      <c r="T2844" s="80">
        <f t="shared" ca="1" si="708"/>
        <v>1</v>
      </c>
      <c r="U2844" s="80" t="e">
        <f t="shared" ca="1" si="709"/>
        <v>#N/A</v>
      </c>
      <c r="V2844" s="2"/>
      <c r="W2844" s="2"/>
      <c r="X2844" s="2"/>
      <c r="Y2844" s="2"/>
      <c r="AB2844" s="6"/>
      <c r="AC2844" s="6"/>
    </row>
    <row r="2845" spans="1:29">
      <c r="A2845" s="74">
        <v>2.4265112613645798</v>
      </c>
      <c r="B2845" s="74">
        <v>42110</v>
      </c>
      <c r="C2845" s="35">
        <v>0</v>
      </c>
      <c r="D2845" s="35">
        <f t="shared" ca="1" si="699"/>
        <v>26</v>
      </c>
      <c r="E2845" s="35">
        <f t="shared" ca="1" si="700"/>
        <v>8.2740958548173696E-4</v>
      </c>
      <c r="F2845" s="35">
        <f ca="1">E2845*'Input Sheet'!$D$2/SUM(OFFSET($E$4,0,0,'Input Sheet'!$D$2))</f>
        <v>0.38590326581232098</v>
      </c>
      <c r="G2845" s="35" t="str">
        <f t="shared" si="701"/>
        <v/>
      </c>
      <c r="H2845" s="35" t="str">
        <f t="shared" si="702"/>
        <v/>
      </c>
      <c r="J2845" s="19">
        <v>2842</v>
      </c>
      <c r="K2845" s="30" t="str">
        <f t="shared" si="703"/>
        <v/>
      </c>
      <c r="L2845" s="77" t="str">
        <f t="shared" si="704"/>
        <v/>
      </c>
      <c r="M2845" s="27" t="str">
        <f t="shared" si="710"/>
        <v/>
      </c>
      <c r="N2845" s="22" t="str">
        <f t="shared" si="705"/>
        <v/>
      </c>
      <c r="O2845" s="28" t="str">
        <f t="shared" ca="1" si="706"/>
        <v/>
      </c>
      <c r="P2845" s="28" t="str">
        <f t="shared" ca="1" si="707"/>
        <v/>
      </c>
      <c r="Q2845" s="20" t="str">
        <f ca="1">IF(O2845="","",SUM($P$4:$P2845))</f>
        <v/>
      </c>
      <c r="R2845" s="28" t="e">
        <f t="shared" si="711"/>
        <v>#N/A</v>
      </c>
      <c r="S2845" s="77">
        <f ca="1">SUM(L$4:L2845)</f>
        <v>2.0942968194393936</v>
      </c>
      <c r="T2845" s="80">
        <f t="shared" ca="1" si="708"/>
        <v>1</v>
      </c>
      <c r="U2845" s="80" t="e">
        <f t="shared" ca="1" si="709"/>
        <v>#N/A</v>
      </c>
      <c r="V2845" s="2"/>
      <c r="W2845" s="2"/>
      <c r="X2845" s="2"/>
      <c r="Y2845" s="2"/>
      <c r="AB2845" s="6"/>
      <c r="AC2845" s="6"/>
    </row>
    <row r="2846" spans="1:29">
      <c r="A2846" s="74">
        <v>2.4265112613645798</v>
      </c>
      <c r="B2846" s="74">
        <v>42111</v>
      </c>
      <c r="C2846" s="35">
        <v>0</v>
      </c>
      <c r="D2846" s="35">
        <f t="shared" ca="1" si="699"/>
        <v>26</v>
      </c>
      <c r="E2846" s="35">
        <f t="shared" ca="1" si="700"/>
        <v>8.2740958548173696E-4</v>
      </c>
      <c r="F2846" s="35">
        <f ca="1">E2846*'Input Sheet'!$D$2/SUM(OFFSET($E$4,0,0,'Input Sheet'!$D$2))</f>
        <v>0.38590326581232098</v>
      </c>
      <c r="G2846" s="35" t="str">
        <f t="shared" si="701"/>
        <v/>
      </c>
      <c r="H2846" s="35" t="str">
        <f t="shared" si="702"/>
        <v/>
      </c>
      <c r="J2846" s="19">
        <v>2843</v>
      </c>
      <c r="K2846" s="30" t="str">
        <f t="shared" si="703"/>
        <v/>
      </c>
      <c r="L2846" s="77" t="str">
        <f t="shared" si="704"/>
        <v/>
      </c>
      <c r="M2846" s="27" t="str">
        <f t="shared" si="710"/>
        <v/>
      </c>
      <c r="N2846" s="22" t="str">
        <f t="shared" si="705"/>
        <v/>
      </c>
      <c r="O2846" s="28" t="str">
        <f t="shared" ca="1" si="706"/>
        <v/>
      </c>
      <c r="P2846" s="28" t="str">
        <f t="shared" ca="1" si="707"/>
        <v/>
      </c>
      <c r="Q2846" s="20" t="str">
        <f ca="1">IF(O2846="","",SUM($P$4:$P2846))</f>
        <v/>
      </c>
      <c r="R2846" s="28" t="e">
        <f t="shared" si="711"/>
        <v>#N/A</v>
      </c>
      <c r="S2846" s="77">
        <f ca="1">SUM(L$4:L2846)</f>
        <v>2.0942968194393936</v>
      </c>
      <c r="T2846" s="80">
        <f t="shared" ca="1" si="708"/>
        <v>1</v>
      </c>
      <c r="U2846" s="80" t="e">
        <f t="shared" ca="1" si="709"/>
        <v>#N/A</v>
      </c>
      <c r="V2846" s="2"/>
      <c r="W2846" s="2"/>
      <c r="X2846" s="2"/>
      <c r="Y2846" s="2"/>
      <c r="AB2846" s="6"/>
      <c r="AC2846" s="6"/>
    </row>
    <row r="2847" spans="1:29">
      <c r="A2847" s="74">
        <v>2.4548448600085102</v>
      </c>
      <c r="B2847" s="74">
        <v>42172</v>
      </c>
      <c r="C2847" s="35">
        <v>0</v>
      </c>
      <c r="D2847" s="35">
        <f t="shared" ca="1" si="699"/>
        <v>27</v>
      </c>
      <c r="E2847" s="35">
        <f t="shared" ca="1" si="700"/>
        <v>8.077093572559813E-4</v>
      </c>
      <c r="F2847" s="35">
        <f ca="1">E2847*'Input Sheet'!$D$2/SUM(OFFSET($E$4,0,0,'Input Sheet'!$D$2))</f>
        <v>0.3767150928167895</v>
      </c>
      <c r="G2847" s="35" t="str">
        <f t="shared" si="701"/>
        <v/>
      </c>
      <c r="H2847" s="35" t="str">
        <f t="shared" si="702"/>
        <v/>
      </c>
      <c r="J2847" s="19">
        <v>2844</v>
      </c>
      <c r="K2847" s="30" t="str">
        <f t="shared" si="703"/>
        <v/>
      </c>
      <c r="L2847" s="77" t="str">
        <f t="shared" si="704"/>
        <v/>
      </c>
      <c r="M2847" s="27" t="str">
        <f t="shared" si="710"/>
        <v/>
      </c>
      <c r="N2847" s="22" t="str">
        <f t="shared" si="705"/>
        <v/>
      </c>
      <c r="O2847" s="28" t="str">
        <f t="shared" ca="1" si="706"/>
        <v/>
      </c>
      <c r="P2847" s="28" t="str">
        <f t="shared" ca="1" si="707"/>
        <v/>
      </c>
      <c r="Q2847" s="20" t="str">
        <f ca="1">IF(O2847="","",SUM($P$4:$P2847))</f>
        <v/>
      </c>
      <c r="R2847" s="28" t="e">
        <f t="shared" si="711"/>
        <v>#N/A</v>
      </c>
      <c r="S2847" s="77">
        <f ca="1">SUM(L$4:L2847)</f>
        <v>2.0942968194393936</v>
      </c>
      <c r="T2847" s="80">
        <f t="shared" ca="1" si="708"/>
        <v>1</v>
      </c>
      <c r="U2847" s="80" t="e">
        <f t="shared" ca="1" si="709"/>
        <v>#N/A</v>
      </c>
      <c r="V2847" s="2"/>
      <c r="W2847" s="2"/>
      <c r="X2847" s="2"/>
      <c r="Y2847" s="2"/>
      <c r="AB2847" s="6"/>
      <c r="AC2847" s="6"/>
    </row>
    <row r="2848" spans="1:29">
      <c r="A2848" s="74">
        <v>2.9258275746247402</v>
      </c>
      <c r="B2848" s="74">
        <v>42229</v>
      </c>
      <c r="C2848" s="35">
        <v>0</v>
      </c>
      <c r="D2848" s="35">
        <f t="shared" ca="1" si="699"/>
        <v>37</v>
      </c>
      <c r="E2848" s="35">
        <f t="shared" ca="1" si="700"/>
        <v>1.8337185407973631E-3</v>
      </c>
      <c r="F2848" s="35">
        <f ca="1">E2848*'Input Sheet'!$D$2/SUM(OFFSET($E$4,0,0,'Input Sheet'!$D$2))</f>
        <v>0.85524507558406282</v>
      </c>
      <c r="G2848" s="35" t="str">
        <f t="shared" si="701"/>
        <v/>
      </c>
      <c r="H2848" s="35" t="str">
        <f t="shared" si="702"/>
        <v/>
      </c>
      <c r="J2848" s="19">
        <v>2845</v>
      </c>
      <c r="K2848" s="30" t="str">
        <f t="shared" si="703"/>
        <v/>
      </c>
      <c r="L2848" s="77" t="str">
        <f t="shared" si="704"/>
        <v/>
      </c>
      <c r="M2848" s="27" t="str">
        <f t="shared" si="710"/>
        <v/>
      </c>
      <c r="N2848" s="22" t="str">
        <f t="shared" si="705"/>
        <v/>
      </c>
      <c r="O2848" s="28" t="str">
        <f t="shared" ca="1" si="706"/>
        <v/>
      </c>
      <c r="P2848" s="28" t="str">
        <f t="shared" ca="1" si="707"/>
        <v/>
      </c>
      <c r="Q2848" s="20" t="str">
        <f ca="1">IF(O2848="","",SUM($P$4:$P2848))</f>
        <v/>
      </c>
      <c r="R2848" s="28" t="e">
        <f t="shared" si="711"/>
        <v>#N/A</v>
      </c>
      <c r="S2848" s="77">
        <f ca="1">SUM(L$4:L2848)</f>
        <v>2.0942968194393936</v>
      </c>
      <c r="T2848" s="80">
        <f t="shared" ca="1" si="708"/>
        <v>1</v>
      </c>
      <c r="U2848" s="80" t="e">
        <f t="shared" ca="1" si="709"/>
        <v>#N/A</v>
      </c>
      <c r="V2848" s="2"/>
      <c r="W2848" s="2"/>
      <c r="X2848" s="2"/>
      <c r="Y2848" s="2"/>
      <c r="AB2848" s="6"/>
      <c r="AC2848" s="6"/>
    </row>
    <row r="2849" spans="1:29">
      <c r="A2849" s="74">
        <v>2.88874096068289</v>
      </c>
      <c r="B2849" s="74">
        <v>42230</v>
      </c>
      <c r="C2849" s="35">
        <v>0</v>
      </c>
      <c r="D2849" s="35">
        <f t="shared" ca="1" si="699"/>
        <v>36</v>
      </c>
      <c r="E2849" s="35">
        <f t="shared" ca="1" si="700"/>
        <v>1.6752490372716649E-3</v>
      </c>
      <c r="F2849" s="35">
        <f ca="1">E2849*'Input Sheet'!$D$2/SUM(OFFSET($E$4,0,0,'Input Sheet'!$D$2))</f>
        <v>0.78133500732371164</v>
      </c>
      <c r="G2849" s="35" t="str">
        <f t="shared" si="701"/>
        <v/>
      </c>
      <c r="H2849" s="35" t="str">
        <f t="shared" si="702"/>
        <v/>
      </c>
      <c r="J2849" s="19">
        <v>2846</v>
      </c>
      <c r="K2849" s="30" t="str">
        <f t="shared" si="703"/>
        <v/>
      </c>
      <c r="L2849" s="77" t="str">
        <f t="shared" si="704"/>
        <v/>
      </c>
      <c r="M2849" s="27" t="str">
        <f t="shared" si="710"/>
        <v/>
      </c>
      <c r="N2849" s="22" t="str">
        <f t="shared" si="705"/>
        <v/>
      </c>
      <c r="O2849" s="28" t="str">
        <f t="shared" ca="1" si="706"/>
        <v/>
      </c>
      <c r="P2849" s="28" t="str">
        <f t="shared" ca="1" si="707"/>
        <v/>
      </c>
      <c r="Q2849" s="20" t="str">
        <f ca="1">IF(O2849="","",SUM($P$4:$P2849))</f>
        <v/>
      </c>
      <c r="R2849" s="28" t="e">
        <f t="shared" si="711"/>
        <v>#N/A</v>
      </c>
      <c r="S2849" s="77">
        <f ca="1">SUM(L$4:L2849)</f>
        <v>2.0942968194393936</v>
      </c>
      <c r="T2849" s="80">
        <f t="shared" ca="1" si="708"/>
        <v>1</v>
      </c>
      <c r="U2849" s="80" t="e">
        <f t="shared" ca="1" si="709"/>
        <v>#N/A</v>
      </c>
      <c r="V2849" s="2"/>
      <c r="W2849" s="2"/>
      <c r="X2849" s="2"/>
      <c r="Y2849" s="2"/>
      <c r="AB2849" s="6"/>
      <c r="AC2849" s="6"/>
    </row>
    <row r="2850" spans="1:29">
      <c r="A2850" s="74">
        <v>2.7185016888672702</v>
      </c>
      <c r="B2850" s="74">
        <v>42231</v>
      </c>
      <c r="C2850" s="35">
        <v>9.1743119266055103E-3</v>
      </c>
      <c r="D2850" s="35">
        <f t="shared" ca="1" si="699"/>
        <v>32</v>
      </c>
      <c r="E2850" s="35">
        <f t="shared" ca="1" si="700"/>
        <v>9.4891728684618783E-4</v>
      </c>
      <c r="F2850" s="35">
        <f ca="1">E2850*'Input Sheet'!$D$2/SUM(OFFSET($E$4,0,0,'Input Sheet'!$D$2))</f>
        <v>0.44257437477776673</v>
      </c>
      <c r="G2850" s="35">
        <f t="shared" si="701"/>
        <v>2.7185016888672702</v>
      </c>
      <c r="H2850" s="35">
        <f t="shared" si="702"/>
        <v>1</v>
      </c>
      <c r="J2850" s="19">
        <v>2847</v>
      </c>
      <c r="K2850" s="30" t="str">
        <f t="shared" si="703"/>
        <v/>
      </c>
      <c r="L2850" s="77" t="str">
        <f t="shared" si="704"/>
        <v/>
      </c>
      <c r="M2850" s="27" t="str">
        <f t="shared" si="710"/>
        <v/>
      </c>
      <c r="N2850" s="22" t="str">
        <f t="shared" si="705"/>
        <v/>
      </c>
      <c r="O2850" s="28" t="str">
        <f t="shared" ca="1" si="706"/>
        <v/>
      </c>
      <c r="P2850" s="28" t="str">
        <f t="shared" ca="1" si="707"/>
        <v/>
      </c>
      <c r="Q2850" s="20" t="str">
        <f ca="1">IF(O2850="","",SUM($P$4:$P2850))</f>
        <v/>
      </c>
      <c r="R2850" s="28" t="e">
        <f t="shared" si="711"/>
        <v>#N/A</v>
      </c>
      <c r="S2850" s="77">
        <f ca="1">SUM(L$4:L2850)</f>
        <v>2.0942968194393936</v>
      </c>
      <c r="T2850" s="80">
        <f t="shared" ca="1" si="708"/>
        <v>1</v>
      </c>
      <c r="U2850" s="80" t="e">
        <f t="shared" ca="1" si="709"/>
        <v>#N/A</v>
      </c>
      <c r="V2850" s="2"/>
      <c r="W2850" s="2"/>
      <c r="X2850" s="2"/>
      <c r="Y2850" s="2"/>
      <c r="AB2850" s="6"/>
      <c r="AC2850" s="6"/>
    </row>
    <row r="2851" spans="1:29">
      <c r="A2851" s="74">
        <v>2.9299295600845898</v>
      </c>
      <c r="B2851" s="74">
        <v>42233</v>
      </c>
      <c r="C2851" s="35">
        <v>0</v>
      </c>
      <c r="D2851" s="35">
        <f t="shared" ca="1" si="699"/>
        <v>37</v>
      </c>
      <c r="E2851" s="35">
        <f t="shared" ca="1" si="700"/>
        <v>1.8337185407973631E-3</v>
      </c>
      <c r="F2851" s="35">
        <f ca="1">E2851*'Input Sheet'!$D$2/SUM(OFFSET($E$4,0,0,'Input Sheet'!$D$2))</f>
        <v>0.85524507558406282</v>
      </c>
      <c r="G2851" s="35" t="str">
        <f t="shared" si="701"/>
        <v/>
      </c>
      <c r="H2851" s="35" t="str">
        <f t="shared" si="702"/>
        <v/>
      </c>
      <c r="J2851" s="19">
        <v>2848</v>
      </c>
      <c r="K2851" s="30" t="str">
        <f t="shared" si="703"/>
        <v/>
      </c>
      <c r="L2851" s="77" t="str">
        <f t="shared" si="704"/>
        <v/>
      </c>
      <c r="M2851" s="27" t="str">
        <f t="shared" si="710"/>
        <v/>
      </c>
      <c r="N2851" s="22" t="str">
        <f t="shared" si="705"/>
        <v/>
      </c>
      <c r="O2851" s="28" t="str">
        <f t="shared" ca="1" si="706"/>
        <v/>
      </c>
      <c r="P2851" s="28" t="str">
        <f t="shared" ca="1" si="707"/>
        <v/>
      </c>
      <c r="Q2851" s="20" t="str">
        <f ca="1">IF(O2851="","",SUM($P$4:$P2851))</f>
        <v/>
      </c>
      <c r="R2851" s="28" t="e">
        <f t="shared" si="711"/>
        <v>#N/A</v>
      </c>
      <c r="S2851" s="77">
        <f ca="1">SUM(L$4:L2851)</f>
        <v>2.0942968194393936</v>
      </c>
      <c r="T2851" s="80">
        <f t="shared" ca="1" si="708"/>
        <v>1</v>
      </c>
      <c r="U2851" s="80" t="e">
        <f t="shared" ca="1" si="709"/>
        <v>#N/A</v>
      </c>
      <c r="V2851" s="2"/>
      <c r="W2851" s="2"/>
      <c r="X2851" s="2"/>
      <c r="Y2851" s="2"/>
      <c r="AB2851" s="6"/>
      <c r="AC2851" s="6"/>
    </row>
    <row r="2852" spans="1:29">
      <c r="A2852" s="74">
        <v>3.0008677215312298</v>
      </c>
      <c r="B2852" s="74">
        <v>42234</v>
      </c>
      <c r="C2852" s="35">
        <v>0</v>
      </c>
      <c r="D2852" s="35">
        <f t="shared" ca="1" si="699"/>
        <v>38</v>
      </c>
      <c r="E2852" s="35">
        <f t="shared" ca="1" si="700"/>
        <v>1.5419905911250552E-3</v>
      </c>
      <c r="F2852" s="35">
        <f ca="1">E2852*'Input Sheet'!$D$2/SUM(OFFSET($E$4,0,0,'Input Sheet'!$D$2))</f>
        <v>0.71918335901387087</v>
      </c>
      <c r="G2852" s="35" t="str">
        <f t="shared" si="701"/>
        <v/>
      </c>
      <c r="H2852" s="35" t="str">
        <f t="shared" si="702"/>
        <v/>
      </c>
      <c r="J2852" s="19">
        <v>2849</v>
      </c>
      <c r="K2852" s="30" t="str">
        <f t="shared" si="703"/>
        <v/>
      </c>
      <c r="L2852" s="77" t="str">
        <f t="shared" si="704"/>
        <v/>
      </c>
      <c r="M2852" s="27" t="str">
        <f t="shared" si="710"/>
        <v/>
      </c>
      <c r="N2852" s="22" t="str">
        <f t="shared" si="705"/>
        <v/>
      </c>
      <c r="O2852" s="28" t="str">
        <f t="shared" ca="1" si="706"/>
        <v/>
      </c>
      <c r="P2852" s="28" t="str">
        <f t="shared" ca="1" si="707"/>
        <v/>
      </c>
      <c r="Q2852" s="20" t="str">
        <f ca="1">IF(O2852="","",SUM($P$4:$P2852))</f>
        <v/>
      </c>
      <c r="R2852" s="28" t="e">
        <f t="shared" si="711"/>
        <v>#N/A</v>
      </c>
      <c r="S2852" s="77">
        <f ca="1">SUM(L$4:L2852)</f>
        <v>2.0942968194393936</v>
      </c>
      <c r="T2852" s="80">
        <f t="shared" ca="1" si="708"/>
        <v>1</v>
      </c>
      <c r="U2852" s="80" t="e">
        <f t="shared" ca="1" si="709"/>
        <v>#N/A</v>
      </c>
      <c r="V2852" s="2"/>
      <c r="W2852" s="2"/>
      <c r="X2852" s="2"/>
      <c r="Y2852" s="2"/>
      <c r="AB2852" s="6"/>
      <c r="AC2852" s="6"/>
    </row>
    <row r="2853" spans="1:29">
      <c r="A2853" s="74">
        <v>3.0220157398177201</v>
      </c>
      <c r="B2853" s="74">
        <v>42235</v>
      </c>
      <c r="C2853" s="35">
        <v>0</v>
      </c>
      <c r="D2853" s="35">
        <f t="shared" ca="1" si="699"/>
        <v>39</v>
      </c>
      <c r="E2853" s="35">
        <f t="shared" ca="1" si="700"/>
        <v>2.0559874548334071E-3</v>
      </c>
      <c r="F2853" s="35">
        <f ca="1">E2853*'Input Sheet'!$D$2/SUM(OFFSET($E$4,0,0,'Input Sheet'!$D$2))</f>
        <v>0.95891114535182798</v>
      </c>
      <c r="G2853" s="35" t="str">
        <f t="shared" si="701"/>
        <v/>
      </c>
      <c r="H2853" s="35" t="str">
        <f t="shared" si="702"/>
        <v/>
      </c>
      <c r="J2853" s="19">
        <v>2850</v>
      </c>
      <c r="K2853" s="30" t="str">
        <f t="shared" si="703"/>
        <v/>
      </c>
      <c r="L2853" s="77" t="str">
        <f t="shared" si="704"/>
        <v/>
      </c>
      <c r="M2853" s="27" t="str">
        <f t="shared" si="710"/>
        <v/>
      </c>
      <c r="N2853" s="22" t="str">
        <f t="shared" si="705"/>
        <v/>
      </c>
      <c r="O2853" s="28" t="str">
        <f t="shared" ca="1" si="706"/>
        <v/>
      </c>
      <c r="P2853" s="28" t="str">
        <f t="shared" ca="1" si="707"/>
        <v/>
      </c>
      <c r="Q2853" s="20" t="str">
        <f ca="1">IF(O2853="","",SUM($P$4:$P2853))</f>
        <v/>
      </c>
      <c r="R2853" s="28" t="e">
        <f t="shared" si="711"/>
        <v>#N/A</v>
      </c>
      <c r="S2853" s="77">
        <f ca="1">SUM(L$4:L2853)</f>
        <v>2.0942968194393936</v>
      </c>
      <c r="T2853" s="80">
        <f t="shared" ca="1" si="708"/>
        <v>1</v>
      </c>
      <c r="U2853" s="80" t="e">
        <f t="shared" ca="1" si="709"/>
        <v>#N/A</v>
      </c>
      <c r="V2853" s="2"/>
      <c r="W2853" s="2"/>
      <c r="X2853" s="2"/>
      <c r="Y2853" s="2"/>
      <c r="AB2853" s="6"/>
      <c r="AC2853" s="6"/>
    </row>
    <row r="2854" spans="1:29">
      <c r="A2854" s="74">
        <v>3.1156105116743</v>
      </c>
      <c r="B2854" s="74">
        <v>42236</v>
      </c>
      <c r="C2854" s="35">
        <v>0</v>
      </c>
      <c r="D2854" s="35">
        <f t="shared" ca="1" si="699"/>
        <v>41</v>
      </c>
      <c r="E2854" s="35">
        <f t="shared" ca="1" si="700"/>
        <v>1.9955172355736006E-3</v>
      </c>
      <c r="F2854" s="35">
        <f ca="1">E2854*'Input Sheet'!$D$2/SUM(OFFSET($E$4,0,0,'Input Sheet'!$D$2))</f>
        <v>0.93070787637089158</v>
      </c>
      <c r="G2854" s="35" t="str">
        <f t="shared" si="701"/>
        <v/>
      </c>
      <c r="H2854" s="35" t="str">
        <f t="shared" si="702"/>
        <v/>
      </c>
      <c r="J2854" s="19">
        <v>2851</v>
      </c>
      <c r="K2854" s="30" t="str">
        <f t="shared" si="703"/>
        <v/>
      </c>
      <c r="L2854" s="77" t="str">
        <f t="shared" si="704"/>
        <v/>
      </c>
      <c r="M2854" s="27" t="str">
        <f t="shared" si="710"/>
        <v/>
      </c>
      <c r="N2854" s="22" t="str">
        <f t="shared" si="705"/>
        <v/>
      </c>
      <c r="O2854" s="28" t="str">
        <f t="shared" ca="1" si="706"/>
        <v/>
      </c>
      <c r="P2854" s="28" t="str">
        <f t="shared" ca="1" si="707"/>
        <v/>
      </c>
      <c r="Q2854" s="20" t="str">
        <f ca="1">IF(O2854="","",SUM($P$4:$P2854))</f>
        <v/>
      </c>
      <c r="R2854" s="28" t="e">
        <f t="shared" si="711"/>
        <v>#N/A</v>
      </c>
      <c r="S2854" s="77">
        <f ca="1">SUM(L$4:L2854)</f>
        <v>2.0942968194393936</v>
      </c>
      <c r="T2854" s="80">
        <f t="shared" ca="1" si="708"/>
        <v>1</v>
      </c>
      <c r="U2854" s="80" t="e">
        <f t="shared" ca="1" si="709"/>
        <v>#N/A</v>
      </c>
      <c r="V2854" s="2"/>
      <c r="W2854" s="2"/>
      <c r="X2854" s="2"/>
      <c r="Y2854" s="2"/>
      <c r="AB2854" s="6"/>
      <c r="AC2854" s="6"/>
    </row>
    <row r="2855" spans="1:29">
      <c r="A2855" s="74">
        <v>2.9943171526696402</v>
      </c>
      <c r="B2855" s="74">
        <v>42237</v>
      </c>
      <c r="C2855" s="35">
        <v>0</v>
      </c>
      <c r="D2855" s="35">
        <f t="shared" ca="1" si="699"/>
        <v>38</v>
      </c>
      <c r="E2855" s="35">
        <f t="shared" ca="1" si="700"/>
        <v>1.5419905911250552E-3</v>
      </c>
      <c r="F2855" s="35">
        <f ca="1">E2855*'Input Sheet'!$D$2/SUM(OFFSET($E$4,0,0,'Input Sheet'!$D$2))</f>
        <v>0.71918335901387087</v>
      </c>
      <c r="G2855" s="35" t="str">
        <f t="shared" si="701"/>
        <v/>
      </c>
      <c r="H2855" s="35" t="str">
        <f t="shared" si="702"/>
        <v/>
      </c>
      <c r="J2855" s="19">
        <v>2852</v>
      </c>
      <c r="K2855" s="30" t="str">
        <f t="shared" si="703"/>
        <v/>
      </c>
      <c r="L2855" s="77" t="str">
        <f t="shared" si="704"/>
        <v/>
      </c>
      <c r="M2855" s="27" t="str">
        <f t="shared" si="710"/>
        <v/>
      </c>
      <c r="N2855" s="22" t="str">
        <f t="shared" si="705"/>
        <v/>
      </c>
      <c r="O2855" s="28" t="str">
        <f t="shared" ca="1" si="706"/>
        <v/>
      </c>
      <c r="P2855" s="28" t="str">
        <f t="shared" ca="1" si="707"/>
        <v/>
      </c>
      <c r="Q2855" s="20" t="str">
        <f ca="1">IF(O2855="","",SUM($P$4:$P2855))</f>
        <v/>
      </c>
      <c r="R2855" s="28" t="e">
        <f t="shared" si="711"/>
        <v>#N/A</v>
      </c>
      <c r="S2855" s="77">
        <f ca="1">SUM(L$4:L2855)</f>
        <v>2.0942968194393936</v>
      </c>
      <c r="T2855" s="80">
        <f t="shared" ca="1" si="708"/>
        <v>1</v>
      </c>
      <c r="U2855" s="80" t="e">
        <f t="shared" ca="1" si="709"/>
        <v>#N/A</v>
      </c>
      <c r="V2855" s="2"/>
      <c r="W2855" s="2"/>
      <c r="X2855" s="2"/>
      <c r="Y2855" s="2"/>
      <c r="AB2855" s="6"/>
      <c r="AC2855" s="6"/>
    </row>
    <row r="2856" spans="1:29">
      <c r="A2856" s="74">
        <v>2.9175055095525502</v>
      </c>
      <c r="B2856" s="74">
        <v>42238</v>
      </c>
      <c r="C2856" s="35">
        <v>0</v>
      </c>
      <c r="D2856" s="35">
        <f t="shared" ca="1" si="699"/>
        <v>37</v>
      </c>
      <c r="E2856" s="35">
        <f t="shared" ca="1" si="700"/>
        <v>1.8337185407973631E-3</v>
      </c>
      <c r="F2856" s="35">
        <f ca="1">E2856*'Input Sheet'!$D$2/SUM(OFFSET($E$4,0,0,'Input Sheet'!$D$2))</f>
        <v>0.85524507558406282</v>
      </c>
      <c r="G2856" s="35" t="str">
        <f t="shared" si="701"/>
        <v/>
      </c>
      <c r="H2856" s="35" t="str">
        <f t="shared" si="702"/>
        <v/>
      </c>
      <c r="J2856" s="19">
        <v>2853</v>
      </c>
      <c r="K2856" s="30" t="str">
        <f t="shared" si="703"/>
        <v/>
      </c>
      <c r="L2856" s="77" t="str">
        <f t="shared" si="704"/>
        <v/>
      </c>
      <c r="M2856" s="27" t="str">
        <f t="shared" si="710"/>
        <v/>
      </c>
      <c r="N2856" s="22" t="str">
        <f t="shared" si="705"/>
        <v/>
      </c>
      <c r="O2856" s="28" t="str">
        <f t="shared" ca="1" si="706"/>
        <v/>
      </c>
      <c r="P2856" s="28" t="str">
        <f t="shared" ca="1" si="707"/>
        <v/>
      </c>
      <c r="Q2856" s="20" t="str">
        <f ca="1">IF(O2856="","",SUM($P$4:$P2856))</f>
        <v/>
      </c>
      <c r="R2856" s="28" t="e">
        <f t="shared" si="711"/>
        <v>#N/A</v>
      </c>
      <c r="S2856" s="77">
        <f ca="1">SUM(L$4:L2856)</f>
        <v>2.0942968194393936</v>
      </c>
      <c r="T2856" s="80">
        <f t="shared" ca="1" si="708"/>
        <v>1</v>
      </c>
      <c r="U2856" s="80" t="e">
        <f t="shared" ca="1" si="709"/>
        <v>#N/A</v>
      </c>
      <c r="V2856" s="2"/>
      <c r="W2856" s="2"/>
      <c r="X2856" s="2"/>
      <c r="Y2856" s="2"/>
      <c r="AB2856" s="6"/>
      <c r="AC2856" s="6"/>
    </row>
    <row r="2857" spans="1:29">
      <c r="A2857" s="74">
        <v>3.1643528557844398</v>
      </c>
      <c r="B2857" s="74">
        <v>42239</v>
      </c>
      <c r="C2857" s="35">
        <v>0</v>
      </c>
      <c r="D2857" s="35">
        <f t="shared" ca="1" si="699"/>
        <v>42</v>
      </c>
      <c r="E2857" s="35">
        <f t="shared" ca="1" si="700"/>
        <v>2.1538916193492835E-3</v>
      </c>
      <c r="F2857" s="35">
        <f ca="1">E2857*'Input Sheet'!$D$2/SUM(OFFSET($E$4,0,0,'Input Sheet'!$D$2))</f>
        <v>1.0045735808447722</v>
      </c>
      <c r="G2857" s="35" t="str">
        <f t="shared" si="701"/>
        <v/>
      </c>
      <c r="H2857" s="35" t="str">
        <f t="shared" si="702"/>
        <v/>
      </c>
      <c r="J2857" s="19">
        <v>2854</v>
      </c>
      <c r="K2857" s="30" t="str">
        <f t="shared" si="703"/>
        <v/>
      </c>
      <c r="L2857" s="77" t="str">
        <f t="shared" si="704"/>
        <v/>
      </c>
      <c r="M2857" s="27" t="str">
        <f t="shared" si="710"/>
        <v/>
      </c>
      <c r="N2857" s="22" t="str">
        <f t="shared" si="705"/>
        <v/>
      </c>
      <c r="O2857" s="28" t="str">
        <f t="shared" ca="1" si="706"/>
        <v/>
      </c>
      <c r="P2857" s="28" t="str">
        <f t="shared" ca="1" si="707"/>
        <v/>
      </c>
      <c r="Q2857" s="20" t="str">
        <f ca="1">IF(O2857="","",SUM($P$4:$P2857))</f>
        <v/>
      </c>
      <c r="R2857" s="28" t="e">
        <f t="shared" si="711"/>
        <v>#N/A</v>
      </c>
      <c r="S2857" s="77">
        <f ca="1">SUM(L$4:L2857)</f>
        <v>2.0942968194393936</v>
      </c>
      <c r="T2857" s="80">
        <f t="shared" ca="1" si="708"/>
        <v>1</v>
      </c>
      <c r="U2857" s="80" t="e">
        <f t="shared" ca="1" si="709"/>
        <v>#N/A</v>
      </c>
      <c r="V2857" s="2"/>
      <c r="W2857" s="2"/>
      <c r="X2857" s="2"/>
      <c r="Y2857" s="2"/>
      <c r="AB2857" s="6"/>
      <c r="AC2857" s="6"/>
    </row>
    <row r="2858" spans="1:29">
      <c r="A2858" s="74">
        <v>2.9237619608287</v>
      </c>
      <c r="B2858" s="74">
        <v>42240</v>
      </c>
      <c r="C2858" s="35">
        <v>6.5116279069767399E-2</v>
      </c>
      <c r="D2858" s="35">
        <f t="shared" ca="1" si="699"/>
        <v>37</v>
      </c>
      <c r="E2858" s="35">
        <f t="shared" ca="1" si="700"/>
        <v>1.8337185407973631E-3</v>
      </c>
      <c r="F2858" s="35">
        <f ca="1">E2858*'Input Sheet'!$D$2/SUM(OFFSET($E$4,0,0,'Input Sheet'!$D$2))</f>
        <v>0.85524507558406282</v>
      </c>
      <c r="G2858" s="35">
        <f t="shared" si="701"/>
        <v>2.9237619608287</v>
      </c>
      <c r="H2858" s="35">
        <f t="shared" si="702"/>
        <v>1</v>
      </c>
      <c r="J2858" s="19">
        <v>2855</v>
      </c>
      <c r="K2858" s="30" t="str">
        <f t="shared" si="703"/>
        <v/>
      </c>
      <c r="L2858" s="77" t="str">
        <f t="shared" si="704"/>
        <v/>
      </c>
      <c r="M2858" s="27" t="str">
        <f t="shared" si="710"/>
        <v/>
      </c>
      <c r="N2858" s="22" t="str">
        <f t="shared" si="705"/>
        <v/>
      </c>
      <c r="O2858" s="28" t="str">
        <f t="shared" ca="1" si="706"/>
        <v/>
      </c>
      <c r="P2858" s="28" t="str">
        <f t="shared" ca="1" si="707"/>
        <v/>
      </c>
      <c r="Q2858" s="20" t="str">
        <f ca="1">IF(O2858="","",SUM($P$4:$P2858))</f>
        <v/>
      </c>
      <c r="R2858" s="28" t="e">
        <f t="shared" si="711"/>
        <v>#N/A</v>
      </c>
      <c r="S2858" s="77">
        <f ca="1">SUM(L$4:L2858)</f>
        <v>2.0942968194393936</v>
      </c>
      <c r="T2858" s="80">
        <f t="shared" ca="1" si="708"/>
        <v>1</v>
      </c>
      <c r="U2858" s="80" t="e">
        <f t="shared" ca="1" si="709"/>
        <v>#N/A</v>
      </c>
      <c r="V2858" s="2"/>
      <c r="W2858" s="2"/>
      <c r="X2858" s="2"/>
      <c r="Y2858" s="2"/>
      <c r="AB2858" s="6"/>
      <c r="AC2858" s="6"/>
    </row>
    <row r="2859" spans="1:29">
      <c r="A2859" s="74">
        <v>2.92272545799326</v>
      </c>
      <c r="B2859" s="74">
        <v>42241</v>
      </c>
      <c r="C2859" s="35">
        <v>4.4642857142857097E-3</v>
      </c>
      <c r="D2859" s="35">
        <f t="shared" ca="1" si="699"/>
        <v>37</v>
      </c>
      <c r="E2859" s="35">
        <f t="shared" ca="1" si="700"/>
        <v>1.8337185407973631E-3</v>
      </c>
      <c r="F2859" s="35">
        <f ca="1">E2859*'Input Sheet'!$D$2/SUM(OFFSET($E$4,0,0,'Input Sheet'!$D$2))</f>
        <v>0.85524507558406282</v>
      </c>
      <c r="G2859" s="35">
        <f t="shared" si="701"/>
        <v>2.92272545799326</v>
      </c>
      <c r="H2859" s="35">
        <f t="shared" si="702"/>
        <v>1</v>
      </c>
      <c r="J2859" s="19">
        <v>2856</v>
      </c>
      <c r="K2859" s="30" t="str">
        <f t="shared" si="703"/>
        <v/>
      </c>
      <c r="L2859" s="77" t="str">
        <f t="shared" si="704"/>
        <v/>
      </c>
      <c r="M2859" s="27" t="str">
        <f t="shared" si="710"/>
        <v/>
      </c>
      <c r="N2859" s="22" t="str">
        <f t="shared" si="705"/>
        <v/>
      </c>
      <c r="O2859" s="28" t="str">
        <f t="shared" ca="1" si="706"/>
        <v/>
      </c>
      <c r="P2859" s="28" t="str">
        <f t="shared" ca="1" si="707"/>
        <v/>
      </c>
      <c r="Q2859" s="20" t="str">
        <f ca="1">IF(O2859="","",SUM($P$4:$P2859))</f>
        <v/>
      </c>
      <c r="R2859" s="28" t="e">
        <f t="shared" si="711"/>
        <v>#N/A</v>
      </c>
      <c r="S2859" s="77">
        <f ca="1">SUM(L$4:L2859)</f>
        <v>2.0942968194393936</v>
      </c>
      <c r="T2859" s="80">
        <f t="shared" ca="1" si="708"/>
        <v>1</v>
      </c>
      <c r="U2859" s="80" t="e">
        <f t="shared" ca="1" si="709"/>
        <v>#N/A</v>
      </c>
      <c r="V2859" s="2"/>
      <c r="W2859" s="2"/>
      <c r="X2859" s="2"/>
      <c r="Y2859" s="2"/>
      <c r="AB2859" s="6"/>
      <c r="AC2859" s="6"/>
    </row>
    <row r="2860" spans="1:29">
      <c r="A2860" s="74">
        <v>2.9122220565324199</v>
      </c>
      <c r="B2860" s="74">
        <v>42242</v>
      </c>
      <c r="C2860" s="35">
        <v>0</v>
      </c>
      <c r="D2860" s="35">
        <f t="shared" ca="1" si="699"/>
        <v>36</v>
      </c>
      <c r="E2860" s="35">
        <f t="shared" ca="1" si="700"/>
        <v>1.6752490372716649E-3</v>
      </c>
      <c r="F2860" s="35">
        <f ca="1">E2860*'Input Sheet'!$D$2/SUM(OFFSET($E$4,0,0,'Input Sheet'!$D$2))</f>
        <v>0.78133500732371164</v>
      </c>
      <c r="G2860" s="35" t="str">
        <f t="shared" si="701"/>
        <v/>
      </c>
      <c r="H2860" s="35" t="str">
        <f t="shared" si="702"/>
        <v/>
      </c>
      <c r="J2860" s="19">
        <v>2857</v>
      </c>
      <c r="K2860" s="30" t="str">
        <f t="shared" si="703"/>
        <v/>
      </c>
      <c r="L2860" s="77" t="str">
        <f t="shared" si="704"/>
        <v/>
      </c>
      <c r="M2860" s="27" t="str">
        <f t="shared" si="710"/>
        <v/>
      </c>
      <c r="N2860" s="22" t="str">
        <f t="shared" si="705"/>
        <v/>
      </c>
      <c r="O2860" s="28" t="str">
        <f t="shared" ca="1" si="706"/>
        <v/>
      </c>
      <c r="P2860" s="28" t="str">
        <f t="shared" ca="1" si="707"/>
        <v/>
      </c>
      <c r="Q2860" s="20" t="str">
        <f ca="1">IF(O2860="","",SUM($P$4:$P2860))</f>
        <v/>
      </c>
      <c r="R2860" s="28" t="e">
        <f t="shared" si="711"/>
        <v>#N/A</v>
      </c>
      <c r="S2860" s="77">
        <f ca="1">SUM(L$4:L2860)</f>
        <v>2.0942968194393936</v>
      </c>
      <c r="T2860" s="80">
        <f t="shared" ca="1" si="708"/>
        <v>1</v>
      </c>
      <c r="U2860" s="80" t="e">
        <f t="shared" ca="1" si="709"/>
        <v>#N/A</v>
      </c>
      <c r="V2860" s="2"/>
      <c r="W2860" s="2"/>
      <c r="X2860" s="2"/>
      <c r="Y2860" s="2"/>
      <c r="AB2860" s="6"/>
      <c r="AC2860" s="6"/>
    </row>
    <row r="2861" spans="1:29">
      <c r="A2861" s="74">
        <v>2.8943160626844402</v>
      </c>
      <c r="B2861" s="74">
        <v>42243</v>
      </c>
      <c r="C2861" s="35">
        <v>4.0160642570281103E-3</v>
      </c>
      <c r="D2861" s="35">
        <f t="shared" ca="1" si="699"/>
        <v>36</v>
      </c>
      <c r="E2861" s="35">
        <f t="shared" ca="1" si="700"/>
        <v>1.6752490372716649E-3</v>
      </c>
      <c r="F2861" s="35">
        <f ca="1">E2861*'Input Sheet'!$D$2/SUM(OFFSET($E$4,0,0,'Input Sheet'!$D$2))</f>
        <v>0.78133500732371164</v>
      </c>
      <c r="G2861" s="35">
        <f t="shared" si="701"/>
        <v>2.8943160626844402</v>
      </c>
      <c r="H2861" s="35">
        <f t="shared" si="702"/>
        <v>1</v>
      </c>
      <c r="J2861" s="19">
        <v>2858</v>
      </c>
      <c r="K2861" s="30" t="str">
        <f t="shared" si="703"/>
        <v/>
      </c>
      <c r="L2861" s="77" t="str">
        <f t="shared" si="704"/>
        <v/>
      </c>
      <c r="M2861" s="27" t="str">
        <f t="shared" si="710"/>
        <v/>
      </c>
      <c r="N2861" s="22" t="str">
        <f t="shared" si="705"/>
        <v/>
      </c>
      <c r="O2861" s="28" t="str">
        <f t="shared" ca="1" si="706"/>
        <v/>
      </c>
      <c r="P2861" s="28" t="str">
        <f t="shared" ca="1" si="707"/>
        <v/>
      </c>
      <c r="Q2861" s="20" t="str">
        <f ca="1">IF(O2861="","",SUM($P$4:$P2861))</f>
        <v/>
      </c>
      <c r="R2861" s="28" t="e">
        <f t="shared" si="711"/>
        <v>#N/A</v>
      </c>
      <c r="S2861" s="77">
        <f ca="1">SUM(L$4:L2861)</f>
        <v>2.0942968194393936</v>
      </c>
      <c r="T2861" s="80">
        <f t="shared" ca="1" si="708"/>
        <v>1</v>
      </c>
      <c r="U2861" s="80" t="e">
        <f t="shared" ca="1" si="709"/>
        <v>#N/A</v>
      </c>
      <c r="V2861" s="2"/>
      <c r="W2861" s="2"/>
      <c r="X2861" s="2"/>
      <c r="Y2861" s="2"/>
      <c r="AB2861" s="6"/>
      <c r="AC2861" s="6"/>
    </row>
    <row r="2862" spans="1:29">
      <c r="A2862" s="74">
        <v>2.7363965022766399</v>
      </c>
      <c r="B2862" s="74">
        <v>42244</v>
      </c>
      <c r="C2862" s="35">
        <v>4.3103448275862103E-3</v>
      </c>
      <c r="D2862" s="35">
        <f t="shared" ca="1" si="699"/>
        <v>33</v>
      </c>
      <c r="E2862" s="35">
        <f t="shared" ca="1" si="700"/>
        <v>1.1903085264824986E-3</v>
      </c>
      <c r="F2862" s="35">
        <f ca="1">E2862*'Input Sheet'!$D$2/SUM(OFFSET($E$4,0,0,'Input Sheet'!$D$2))</f>
        <v>0.55515908415105819</v>
      </c>
      <c r="G2862" s="35">
        <f t="shared" si="701"/>
        <v>2.7363965022766399</v>
      </c>
      <c r="H2862" s="35">
        <f t="shared" si="702"/>
        <v>2</v>
      </c>
      <c r="J2862" s="19">
        <v>2859</v>
      </c>
      <c r="K2862" s="30" t="str">
        <f t="shared" si="703"/>
        <v/>
      </c>
      <c r="L2862" s="77" t="str">
        <f t="shared" si="704"/>
        <v/>
      </c>
      <c r="M2862" s="27" t="str">
        <f t="shared" si="710"/>
        <v/>
      </c>
      <c r="N2862" s="22" t="str">
        <f t="shared" si="705"/>
        <v/>
      </c>
      <c r="O2862" s="28" t="str">
        <f t="shared" ca="1" si="706"/>
        <v/>
      </c>
      <c r="P2862" s="28" t="str">
        <f t="shared" ca="1" si="707"/>
        <v/>
      </c>
      <c r="Q2862" s="20" t="str">
        <f ca="1">IF(O2862="","",SUM($P$4:$P2862))</f>
        <v/>
      </c>
      <c r="R2862" s="28" t="e">
        <f t="shared" si="711"/>
        <v>#N/A</v>
      </c>
      <c r="S2862" s="77">
        <f ca="1">SUM(L$4:L2862)</f>
        <v>2.0942968194393936</v>
      </c>
      <c r="T2862" s="80">
        <f t="shared" ca="1" si="708"/>
        <v>1</v>
      </c>
      <c r="U2862" s="80" t="e">
        <f t="shared" ca="1" si="709"/>
        <v>#N/A</v>
      </c>
      <c r="V2862" s="2"/>
      <c r="W2862" s="2"/>
      <c r="X2862" s="2"/>
      <c r="Y2862" s="2"/>
      <c r="AB2862" s="6"/>
      <c r="AC2862" s="6"/>
    </row>
    <row r="2863" spans="1:29">
      <c r="A2863" s="74">
        <v>2.7371926427047399</v>
      </c>
      <c r="B2863" s="74">
        <v>42245</v>
      </c>
      <c r="C2863" s="35">
        <v>0</v>
      </c>
      <c r="D2863" s="35">
        <f t="shared" ca="1" si="699"/>
        <v>33</v>
      </c>
      <c r="E2863" s="35">
        <f t="shared" ca="1" si="700"/>
        <v>1.1903085264824986E-3</v>
      </c>
      <c r="F2863" s="35">
        <f ca="1">E2863*'Input Sheet'!$D$2/SUM(OFFSET($E$4,0,0,'Input Sheet'!$D$2))</f>
        <v>0.55515908415105819</v>
      </c>
      <c r="G2863" s="35" t="str">
        <f t="shared" si="701"/>
        <v/>
      </c>
      <c r="H2863" s="35" t="str">
        <f t="shared" si="702"/>
        <v/>
      </c>
      <c r="J2863" s="19">
        <v>2860</v>
      </c>
      <c r="K2863" s="30" t="str">
        <f t="shared" si="703"/>
        <v/>
      </c>
      <c r="L2863" s="77" t="str">
        <f t="shared" si="704"/>
        <v/>
      </c>
      <c r="M2863" s="27" t="str">
        <f t="shared" si="710"/>
        <v/>
      </c>
      <c r="N2863" s="22" t="str">
        <f t="shared" si="705"/>
        <v/>
      </c>
      <c r="O2863" s="28" t="str">
        <f t="shared" ca="1" si="706"/>
        <v/>
      </c>
      <c r="P2863" s="28" t="str">
        <f t="shared" ca="1" si="707"/>
        <v/>
      </c>
      <c r="Q2863" s="20" t="str">
        <f ca="1">IF(O2863="","",SUM($P$4:$P2863))</f>
        <v/>
      </c>
      <c r="R2863" s="28" t="e">
        <f t="shared" si="711"/>
        <v>#N/A</v>
      </c>
      <c r="S2863" s="77">
        <f ca="1">SUM(L$4:L2863)</f>
        <v>2.0942968194393936</v>
      </c>
      <c r="T2863" s="80">
        <f t="shared" ca="1" si="708"/>
        <v>1</v>
      </c>
      <c r="U2863" s="80" t="e">
        <f t="shared" ca="1" si="709"/>
        <v>#N/A</v>
      </c>
      <c r="V2863" s="2"/>
      <c r="W2863" s="2"/>
      <c r="X2863" s="2"/>
      <c r="Y2863" s="2"/>
      <c r="AB2863" s="6"/>
      <c r="AC2863" s="6"/>
    </row>
    <row r="2864" spans="1:29">
      <c r="A2864" s="74">
        <v>3.1149444157125799</v>
      </c>
      <c r="B2864" s="74">
        <v>42246</v>
      </c>
      <c r="C2864" s="35">
        <v>0</v>
      </c>
      <c r="D2864" s="35">
        <f t="shared" ca="1" si="699"/>
        <v>41</v>
      </c>
      <c r="E2864" s="35">
        <f t="shared" ca="1" si="700"/>
        <v>1.9955172355736006E-3</v>
      </c>
      <c r="F2864" s="35">
        <f ca="1">E2864*'Input Sheet'!$D$2/SUM(OFFSET($E$4,0,0,'Input Sheet'!$D$2))</f>
        <v>0.93070787637089158</v>
      </c>
      <c r="G2864" s="35" t="str">
        <f t="shared" si="701"/>
        <v/>
      </c>
      <c r="H2864" s="35" t="str">
        <f t="shared" si="702"/>
        <v/>
      </c>
      <c r="J2864" s="19">
        <v>2861</v>
      </c>
      <c r="K2864" s="30" t="str">
        <f t="shared" si="703"/>
        <v/>
      </c>
      <c r="L2864" s="77" t="str">
        <f t="shared" si="704"/>
        <v/>
      </c>
      <c r="M2864" s="27" t="str">
        <f t="shared" si="710"/>
        <v/>
      </c>
      <c r="N2864" s="22" t="str">
        <f t="shared" si="705"/>
        <v/>
      </c>
      <c r="O2864" s="28" t="str">
        <f t="shared" ca="1" si="706"/>
        <v/>
      </c>
      <c r="P2864" s="28" t="str">
        <f t="shared" ca="1" si="707"/>
        <v/>
      </c>
      <c r="Q2864" s="20" t="str">
        <f ca="1">IF(O2864="","",SUM($P$4:$P2864))</f>
        <v/>
      </c>
      <c r="R2864" s="28" t="e">
        <f t="shared" si="711"/>
        <v>#N/A</v>
      </c>
      <c r="S2864" s="77">
        <f ca="1">SUM(L$4:L2864)</f>
        <v>2.0942968194393936</v>
      </c>
      <c r="T2864" s="80">
        <f t="shared" ca="1" si="708"/>
        <v>1</v>
      </c>
      <c r="U2864" s="80" t="e">
        <f t="shared" ca="1" si="709"/>
        <v>#N/A</v>
      </c>
      <c r="V2864" s="2"/>
      <c r="W2864" s="2"/>
      <c r="X2864" s="2"/>
      <c r="Y2864" s="2"/>
      <c r="AB2864" s="6"/>
      <c r="AC2864" s="6"/>
    </row>
    <row r="2865" spans="1:29">
      <c r="A2865" s="74">
        <v>2.6821450763738302</v>
      </c>
      <c r="B2865" s="74">
        <v>42247</v>
      </c>
      <c r="C2865" s="35">
        <v>0</v>
      </c>
      <c r="D2865" s="35">
        <f t="shared" ca="1" si="699"/>
        <v>32</v>
      </c>
      <c r="E2865" s="35">
        <f t="shared" ca="1" si="700"/>
        <v>9.4891728684618783E-4</v>
      </c>
      <c r="F2865" s="35">
        <f ca="1">E2865*'Input Sheet'!$D$2/SUM(OFFSET($E$4,0,0,'Input Sheet'!$D$2))</f>
        <v>0.44257437477776673</v>
      </c>
      <c r="G2865" s="35" t="str">
        <f t="shared" si="701"/>
        <v/>
      </c>
      <c r="H2865" s="35" t="str">
        <f t="shared" si="702"/>
        <v/>
      </c>
      <c r="J2865" s="19">
        <v>2862</v>
      </c>
      <c r="K2865" s="30" t="str">
        <f t="shared" si="703"/>
        <v/>
      </c>
      <c r="L2865" s="77" t="str">
        <f t="shared" si="704"/>
        <v/>
      </c>
      <c r="M2865" s="27" t="str">
        <f t="shared" si="710"/>
        <v/>
      </c>
      <c r="N2865" s="22" t="str">
        <f t="shared" si="705"/>
        <v/>
      </c>
      <c r="O2865" s="28" t="str">
        <f t="shared" ca="1" si="706"/>
        <v/>
      </c>
      <c r="P2865" s="28" t="str">
        <f t="shared" ca="1" si="707"/>
        <v/>
      </c>
      <c r="Q2865" s="20" t="str">
        <f ca="1">IF(O2865="","",SUM($P$4:$P2865))</f>
        <v/>
      </c>
      <c r="R2865" s="28" t="e">
        <f t="shared" si="711"/>
        <v>#N/A</v>
      </c>
      <c r="S2865" s="77">
        <f ca="1">SUM(L$4:L2865)</f>
        <v>2.0942968194393936</v>
      </c>
      <c r="T2865" s="80">
        <f t="shared" ca="1" si="708"/>
        <v>1</v>
      </c>
      <c r="U2865" s="80" t="e">
        <f t="shared" ca="1" si="709"/>
        <v>#N/A</v>
      </c>
      <c r="V2865" s="2"/>
      <c r="W2865" s="2"/>
      <c r="X2865" s="2"/>
      <c r="Y2865" s="2"/>
      <c r="AB2865" s="6"/>
      <c r="AC2865" s="6"/>
    </row>
    <row r="2866" spans="1:29">
      <c r="A2866" s="74">
        <v>2.8597385661971502</v>
      </c>
      <c r="B2866" s="74">
        <v>42248</v>
      </c>
      <c r="C2866" s="35">
        <v>4.6082949308755804E-3</v>
      </c>
      <c r="D2866" s="35">
        <f t="shared" ca="1" si="699"/>
        <v>35</v>
      </c>
      <c r="E2866" s="35">
        <f t="shared" ca="1" si="700"/>
        <v>1.3846446124388249E-3</v>
      </c>
      <c r="F2866" s="35">
        <f ca="1">E2866*'Input Sheet'!$D$2/SUM(OFFSET($E$4,0,0,'Input Sheet'!$D$2))</f>
        <v>0.64579730197163909</v>
      </c>
      <c r="G2866" s="35">
        <f t="shared" si="701"/>
        <v>2.8597385661971502</v>
      </c>
      <c r="H2866" s="35">
        <f t="shared" si="702"/>
        <v>1</v>
      </c>
      <c r="J2866" s="19">
        <v>2863</v>
      </c>
      <c r="K2866" s="30" t="str">
        <f t="shared" si="703"/>
        <v/>
      </c>
      <c r="L2866" s="77" t="str">
        <f t="shared" si="704"/>
        <v/>
      </c>
      <c r="M2866" s="27" t="str">
        <f t="shared" si="710"/>
        <v/>
      </c>
      <c r="N2866" s="22" t="str">
        <f t="shared" si="705"/>
        <v/>
      </c>
      <c r="O2866" s="28" t="str">
        <f t="shared" ca="1" si="706"/>
        <v/>
      </c>
      <c r="P2866" s="28" t="str">
        <f t="shared" ca="1" si="707"/>
        <v/>
      </c>
      <c r="Q2866" s="20" t="str">
        <f ca="1">IF(O2866="","",SUM($P$4:$P2866))</f>
        <v/>
      </c>
      <c r="R2866" s="28" t="e">
        <f t="shared" si="711"/>
        <v>#N/A</v>
      </c>
      <c r="S2866" s="77">
        <f ca="1">SUM(L$4:L2866)</f>
        <v>2.0942968194393936</v>
      </c>
      <c r="T2866" s="80">
        <f t="shared" ca="1" si="708"/>
        <v>1</v>
      </c>
      <c r="U2866" s="80" t="e">
        <f t="shared" ca="1" si="709"/>
        <v>#N/A</v>
      </c>
      <c r="V2866" s="2"/>
      <c r="W2866" s="2"/>
      <c r="X2866" s="2"/>
      <c r="Y2866" s="2"/>
      <c r="AB2866" s="6"/>
      <c r="AC2866" s="6"/>
    </row>
    <row r="2867" spans="1:29">
      <c r="A2867" s="74">
        <v>2.8102325179950798</v>
      </c>
      <c r="B2867" s="74">
        <v>42249</v>
      </c>
      <c r="C2867" s="35">
        <v>0</v>
      </c>
      <c r="D2867" s="35">
        <f t="shared" ca="1" si="699"/>
        <v>34</v>
      </c>
      <c r="E2867" s="35">
        <f t="shared" ca="1" si="700"/>
        <v>1.3846446124388249E-3</v>
      </c>
      <c r="F2867" s="35">
        <f ca="1">E2867*'Input Sheet'!$D$2/SUM(OFFSET($E$4,0,0,'Input Sheet'!$D$2))</f>
        <v>0.64579730197163909</v>
      </c>
      <c r="G2867" s="35" t="str">
        <f t="shared" si="701"/>
        <v/>
      </c>
      <c r="H2867" s="35" t="str">
        <f t="shared" si="702"/>
        <v/>
      </c>
      <c r="J2867" s="19">
        <v>2864</v>
      </c>
      <c r="K2867" s="30" t="str">
        <f t="shared" si="703"/>
        <v/>
      </c>
      <c r="L2867" s="77" t="str">
        <f t="shared" si="704"/>
        <v/>
      </c>
      <c r="M2867" s="27" t="str">
        <f t="shared" si="710"/>
        <v/>
      </c>
      <c r="N2867" s="22" t="str">
        <f t="shared" si="705"/>
        <v/>
      </c>
      <c r="O2867" s="28" t="str">
        <f t="shared" ca="1" si="706"/>
        <v/>
      </c>
      <c r="P2867" s="28" t="str">
        <f t="shared" ca="1" si="707"/>
        <v/>
      </c>
      <c r="Q2867" s="20" t="str">
        <f ca="1">IF(O2867="","",SUM($P$4:$P2867))</f>
        <v/>
      </c>
      <c r="R2867" s="28" t="e">
        <f t="shared" si="711"/>
        <v>#N/A</v>
      </c>
      <c r="S2867" s="77">
        <f ca="1">SUM(L$4:L2867)</f>
        <v>2.0942968194393936</v>
      </c>
      <c r="T2867" s="80">
        <f t="shared" ca="1" si="708"/>
        <v>1</v>
      </c>
      <c r="U2867" s="80" t="e">
        <f t="shared" ca="1" si="709"/>
        <v>#N/A</v>
      </c>
      <c r="V2867" s="2"/>
      <c r="W2867" s="2"/>
      <c r="X2867" s="2"/>
      <c r="Y2867" s="2"/>
      <c r="AB2867" s="6"/>
      <c r="AC2867" s="6"/>
    </row>
    <row r="2868" spans="1:29">
      <c r="A2868" s="74">
        <v>2.64246452024212</v>
      </c>
      <c r="B2868" s="74">
        <v>42250</v>
      </c>
      <c r="C2868" s="35">
        <v>3.09734513274336E-2</v>
      </c>
      <c r="D2868" s="35">
        <f t="shared" ca="1" si="699"/>
        <v>31</v>
      </c>
      <c r="E2868" s="35">
        <f t="shared" ca="1" si="700"/>
        <v>1.2923349716095702E-3</v>
      </c>
      <c r="F2868" s="35">
        <f ca="1">E2868*'Input Sheet'!$D$2/SUM(OFFSET($E$4,0,0,'Input Sheet'!$D$2))</f>
        <v>0.60274414850686331</v>
      </c>
      <c r="G2868" s="35">
        <f t="shared" si="701"/>
        <v>2.64246452024212</v>
      </c>
      <c r="H2868" s="35">
        <f t="shared" si="702"/>
        <v>2</v>
      </c>
      <c r="J2868" s="19">
        <v>2865</v>
      </c>
      <c r="K2868" s="30" t="str">
        <f t="shared" si="703"/>
        <v/>
      </c>
      <c r="L2868" s="77" t="str">
        <f t="shared" si="704"/>
        <v/>
      </c>
      <c r="M2868" s="27" t="str">
        <f t="shared" si="710"/>
        <v/>
      </c>
      <c r="N2868" s="22" t="str">
        <f t="shared" si="705"/>
        <v/>
      </c>
      <c r="O2868" s="28" t="str">
        <f t="shared" ca="1" si="706"/>
        <v/>
      </c>
      <c r="P2868" s="28" t="str">
        <f t="shared" ca="1" si="707"/>
        <v/>
      </c>
      <c r="Q2868" s="20" t="str">
        <f ca="1">IF(O2868="","",SUM($P$4:$P2868))</f>
        <v/>
      </c>
      <c r="R2868" s="28" t="e">
        <f t="shared" si="711"/>
        <v>#N/A</v>
      </c>
      <c r="S2868" s="77">
        <f ca="1">SUM(L$4:L2868)</f>
        <v>2.0942968194393936</v>
      </c>
      <c r="T2868" s="80">
        <f t="shared" ca="1" si="708"/>
        <v>1</v>
      </c>
      <c r="U2868" s="80" t="e">
        <f t="shared" ca="1" si="709"/>
        <v>#N/A</v>
      </c>
      <c r="V2868" s="2"/>
      <c r="W2868" s="2"/>
      <c r="X2868" s="2"/>
      <c r="Y2868" s="2"/>
      <c r="AB2868" s="6"/>
      <c r="AC2868" s="6"/>
    </row>
    <row r="2869" spans="1:29">
      <c r="A2869" s="74">
        <v>2.8068580295188199</v>
      </c>
      <c r="B2869" s="74">
        <v>42251</v>
      </c>
      <c r="C2869" s="35">
        <v>2.3148148148148098E-2</v>
      </c>
      <c r="D2869" s="35">
        <f t="shared" ca="1" si="699"/>
        <v>34</v>
      </c>
      <c r="E2869" s="35">
        <f t="shared" ca="1" si="700"/>
        <v>1.3846446124388249E-3</v>
      </c>
      <c r="F2869" s="35">
        <f ca="1">E2869*'Input Sheet'!$D$2/SUM(OFFSET($E$4,0,0,'Input Sheet'!$D$2))</f>
        <v>0.64579730197163909</v>
      </c>
      <c r="G2869" s="35">
        <f t="shared" si="701"/>
        <v>2.8068580295188199</v>
      </c>
      <c r="H2869" s="35">
        <f t="shared" si="702"/>
        <v>2</v>
      </c>
      <c r="J2869" s="19">
        <v>2866</v>
      </c>
      <c r="K2869" s="30" t="str">
        <f t="shared" si="703"/>
        <v/>
      </c>
      <c r="L2869" s="77" t="str">
        <f t="shared" si="704"/>
        <v/>
      </c>
      <c r="M2869" s="27" t="str">
        <f t="shared" si="710"/>
        <v/>
      </c>
      <c r="N2869" s="22" t="str">
        <f t="shared" si="705"/>
        <v/>
      </c>
      <c r="O2869" s="28" t="str">
        <f t="shared" ca="1" si="706"/>
        <v/>
      </c>
      <c r="P2869" s="28" t="str">
        <f t="shared" ca="1" si="707"/>
        <v/>
      </c>
      <c r="Q2869" s="20" t="str">
        <f ca="1">IF(O2869="","",SUM($P$4:$P2869))</f>
        <v/>
      </c>
      <c r="R2869" s="28" t="e">
        <f t="shared" si="711"/>
        <v>#N/A</v>
      </c>
      <c r="S2869" s="77">
        <f ca="1">SUM(L$4:L2869)</f>
        <v>2.0942968194393936</v>
      </c>
      <c r="T2869" s="80">
        <f t="shared" ca="1" si="708"/>
        <v>1</v>
      </c>
      <c r="U2869" s="80" t="e">
        <f t="shared" ca="1" si="709"/>
        <v>#N/A</v>
      </c>
      <c r="V2869" s="2"/>
      <c r="W2869" s="2"/>
      <c r="X2869" s="2"/>
      <c r="Y2869" s="2"/>
      <c r="AB2869" s="6"/>
      <c r="AC2869" s="6"/>
    </row>
    <row r="2870" spans="1:29">
      <c r="A2870" s="74">
        <v>2.5263392773898401</v>
      </c>
      <c r="B2870" s="74">
        <v>42252</v>
      </c>
      <c r="C2870" s="35">
        <v>9.1324200913242004E-3</v>
      </c>
      <c r="D2870" s="35">
        <f t="shared" ca="1" si="699"/>
        <v>28</v>
      </c>
      <c r="E2870" s="35">
        <f t="shared" ca="1" si="700"/>
        <v>1.1799580175565639E-3</v>
      </c>
      <c r="F2870" s="35">
        <f ca="1">E2870*'Input Sheet'!$D$2/SUM(OFFSET($E$4,0,0,'Input Sheet'!$D$2))</f>
        <v>0.55033161385409246</v>
      </c>
      <c r="G2870" s="35">
        <f t="shared" si="701"/>
        <v>2.5263392773898401</v>
      </c>
      <c r="H2870" s="35">
        <f t="shared" si="702"/>
        <v>1</v>
      </c>
      <c r="J2870" s="19">
        <v>2867</v>
      </c>
      <c r="K2870" s="30" t="str">
        <f t="shared" si="703"/>
        <v/>
      </c>
      <c r="L2870" s="77" t="str">
        <f t="shared" si="704"/>
        <v/>
      </c>
      <c r="M2870" s="27" t="str">
        <f t="shared" si="710"/>
        <v/>
      </c>
      <c r="N2870" s="22" t="str">
        <f t="shared" si="705"/>
        <v/>
      </c>
      <c r="O2870" s="28" t="str">
        <f t="shared" ca="1" si="706"/>
        <v/>
      </c>
      <c r="P2870" s="28" t="str">
        <f t="shared" ca="1" si="707"/>
        <v/>
      </c>
      <c r="Q2870" s="20" t="str">
        <f ca="1">IF(O2870="","",SUM($P$4:$P2870))</f>
        <v/>
      </c>
      <c r="R2870" s="28" t="e">
        <f t="shared" si="711"/>
        <v>#N/A</v>
      </c>
      <c r="S2870" s="77">
        <f ca="1">SUM(L$4:L2870)</f>
        <v>2.0942968194393936</v>
      </c>
      <c r="T2870" s="80">
        <f t="shared" ca="1" si="708"/>
        <v>1</v>
      </c>
      <c r="U2870" s="80" t="e">
        <f t="shared" ca="1" si="709"/>
        <v>#N/A</v>
      </c>
      <c r="V2870" s="2"/>
      <c r="W2870" s="2"/>
      <c r="X2870" s="2"/>
      <c r="Y2870" s="2"/>
      <c r="AB2870" s="6"/>
      <c r="AC2870" s="6"/>
    </row>
    <row r="2871" spans="1:29">
      <c r="A2871" s="74">
        <v>2.9969492484953801</v>
      </c>
      <c r="B2871" s="74">
        <v>42253</v>
      </c>
      <c r="C2871" s="35">
        <v>0</v>
      </c>
      <c r="D2871" s="35">
        <f t="shared" ca="1" si="699"/>
        <v>38</v>
      </c>
      <c r="E2871" s="35">
        <f t="shared" ca="1" si="700"/>
        <v>1.5419905911250552E-3</v>
      </c>
      <c r="F2871" s="35">
        <f ca="1">E2871*'Input Sheet'!$D$2/SUM(OFFSET($E$4,0,0,'Input Sheet'!$D$2))</f>
        <v>0.71918335901387087</v>
      </c>
      <c r="G2871" s="35" t="str">
        <f t="shared" si="701"/>
        <v/>
      </c>
      <c r="H2871" s="35" t="str">
        <f t="shared" si="702"/>
        <v/>
      </c>
      <c r="J2871" s="19">
        <v>2868</v>
      </c>
      <c r="K2871" s="30" t="str">
        <f t="shared" si="703"/>
        <v/>
      </c>
      <c r="L2871" s="77" t="str">
        <f t="shared" si="704"/>
        <v/>
      </c>
      <c r="M2871" s="27" t="str">
        <f t="shared" si="710"/>
        <v/>
      </c>
      <c r="N2871" s="22" t="str">
        <f t="shared" si="705"/>
        <v/>
      </c>
      <c r="O2871" s="28" t="str">
        <f t="shared" ca="1" si="706"/>
        <v/>
      </c>
      <c r="P2871" s="28" t="str">
        <f t="shared" ca="1" si="707"/>
        <v/>
      </c>
      <c r="Q2871" s="20" t="str">
        <f ca="1">IF(O2871="","",SUM($P$4:$P2871))</f>
        <v/>
      </c>
      <c r="R2871" s="28" t="e">
        <f t="shared" si="711"/>
        <v>#N/A</v>
      </c>
      <c r="S2871" s="77">
        <f ca="1">SUM(L$4:L2871)</f>
        <v>2.0942968194393936</v>
      </c>
      <c r="T2871" s="80">
        <f t="shared" ca="1" si="708"/>
        <v>1</v>
      </c>
      <c r="U2871" s="80" t="e">
        <f t="shared" ca="1" si="709"/>
        <v>#N/A</v>
      </c>
      <c r="V2871" s="2"/>
      <c r="W2871" s="2"/>
      <c r="X2871" s="2"/>
      <c r="Y2871" s="2"/>
      <c r="AB2871" s="6"/>
      <c r="AC2871" s="6"/>
    </row>
    <row r="2872" spans="1:29">
      <c r="A2872" s="74">
        <v>3.0004340774793201</v>
      </c>
      <c r="B2872" s="74">
        <v>42254</v>
      </c>
      <c r="C2872" s="35">
        <v>0</v>
      </c>
      <c r="D2872" s="35">
        <f t="shared" ca="1" si="699"/>
        <v>38</v>
      </c>
      <c r="E2872" s="35">
        <f t="shared" ca="1" si="700"/>
        <v>1.5419905911250552E-3</v>
      </c>
      <c r="F2872" s="35">
        <f ca="1">E2872*'Input Sheet'!$D$2/SUM(OFFSET($E$4,0,0,'Input Sheet'!$D$2))</f>
        <v>0.71918335901387087</v>
      </c>
      <c r="G2872" s="35" t="str">
        <f t="shared" si="701"/>
        <v/>
      </c>
      <c r="H2872" s="35" t="str">
        <f t="shared" si="702"/>
        <v/>
      </c>
      <c r="J2872" s="19">
        <v>2869</v>
      </c>
      <c r="K2872" s="30" t="str">
        <f t="shared" si="703"/>
        <v/>
      </c>
      <c r="L2872" s="77" t="str">
        <f t="shared" si="704"/>
        <v/>
      </c>
      <c r="M2872" s="27" t="str">
        <f t="shared" si="710"/>
        <v/>
      </c>
      <c r="N2872" s="22" t="str">
        <f t="shared" si="705"/>
        <v/>
      </c>
      <c r="O2872" s="28" t="str">
        <f t="shared" ca="1" si="706"/>
        <v/>
      </c>
      <c r="P2872" s="28" t="str">
        <f t="shared" ca="1" si="707"/>
        <v/>
      </c>
      <c r="Q2872" s="20" t="str">
        <f ca="1">IF(O2872="","",SUM($P$4:$P2872))</f>
        <v/>
      </c>
      <c r="R2872" s="28" t="e">
        <f t="shared" si="711"/>
        <v>#N/A</v>
      </c>
      <c r="S2872" s="77">
        <f ca="1">SUM(L$4:L2872)</f>
        <v>2.0942968194393936</v>
      </c>
      <c r="T2872" s="80">
        <f t="shared" ca="1" si="708"/>
        <v>1</v>
      </c>
      <c r="U2872" s="80" t="e">
        <f t="shared" ca="1" si="709"/>
        <v>#N/A</v>
      </c>
      <c r="V2872" s="2"/>
      <c r="W2872" s="2"/>
      <c r="X2872" s="2"/>
      <c r="Y2872" s="2"/>
      <c r="AB2872" s="6"/>
      <c r="AC2872" s="6"/>
    </row>
    <row r="2873" spans="1:29">
      <c r="A2873" s="74">
        <v>2.9030899869919402</v>
      </c>
      <c r="B2873" s="74">
        <v>42255</v>
      </c>
      <c r="C2873" s="35">
        <v>0</v>
      </c>
      <c r="D2873" s="35">
        <f t="shared" ca="1" si="699"/>
        <v>36</v>
      </c>
      <c r="E2873" s="35">
        <f t="shared" ca="1" si="700"/>
        <v>1.6752490372716649E-3</v>
      </c>
      <c r="F2873" s="35">
        <f ca="1">E2873*'Input Sheet'!$D$2/SUM(OFFSET($E$4,0,0,'Input Sheet'!$D$2))</f>
        <v>0.78133500732371164</v>
      </c>
      <c r="G2873" s="35" t="str">
        <f t="shared" si="701"/>
        <v/>
      </c>
      <c r="H2873" s="35" t="str">
        <f t="shared" si="702"/>
        <v/>
      </c>
      <c r="J2873" s="19">
        <v>2870</v>
      </c>
      <c r="K2873" s="30" t="str">
        <f t="shared" si="703"/>
        <v/>
      </c>
      <c r="L2873" s="77" t="str">
        <f t="shared" si="704"/>
        <v/>
      </c>
      <c r="M2873" s="27" t="str">
        <f t="shared" si="710"/>
        <v/>
      </c>
      <c r="N2873" s="22" t="str">
        <f t="shared" si="705"/>
        <v/>
      </c>
      <c r="O2873" s="28" t="str">
        <f t="shared" ca="1" si="706"/>
        <v/>
      </c>
      <c r="P2873" s="28" t="str">
        <f t="shared" ca="1" si="707"/>
        <v/>
      </c>
      <c r="Q2873" s="20" t="str">
        <f ca="1">IF(O2873="","",SUM($P$4:$P2873))</f>
        <v/>
      </c>
      <c r="R2873" s="28" t="e">
        <f t="shared" si="711"/>
        <v>#N/A</v>
      </c>
      <c r="S2873" s="77">
        <f ca="1">SUM(L$4:L2873)</f>
        <v>2.0942968194393936</v>
      </c>
      <c r="T2873" s="80">
        <f t="shared" ca="1" si="708"/>
        <v>1</v>
      </c>
      <c r="U2873" s="80" t="e">
        <f t="shared" ca="1" si="709"/>
        <v>#N/A</v>
      </c>
      <c r="V2873" s="2"/>
      <c r="W2873" s="2"/>
      <c r="X2873" s="2"/>
      <c r="Y2873" s="2"/>
      <c r="AB2873" s="6"/>
      <c r="AC2873" s="6"/>
    </row>
    <row r="2874" spans="1:29">
      <c r="A2874" s="74">
        <v>2.7323937598229699</v>
      </c>
      <c r="B2874" s="74">
        <v>42256</v>
      </c>
      <c r="C2874" s="35">
        <v>0</v>
      </c>
      <c r="D2874" s="35">
        <f t="shared" ca="1" si="699"/>
        <v>33</v>
      </c>
      <c r="E2874" s="35">
        <f t="shared" ca="1" si="700"/>
        <v>1.1903085264824986E-3</v>
      </c>
      <c r="F2874" s="35">
        <f ca="1">E2874*'Input Sheet'!$D$2/SUM(OFFSET($E$4,0,0,'Input Sheet'!$D$2))</f>
        <v>0.55515908415105819</v>
      </c>
      <c r="G2874" s="35" t="str">
        <f t="shared" si="701"/>
        <v/>
      </c>
      <c r="H2874" s="35" t="str">
        <f t="shared" si="702"/>
        <v/>
      </c>
      <c r="J2874" s="19">
        <v>2871</v>
      </c>
      <c r="K2874" s="30" t="str">
        <f t="shared" si="703"/>
        <v/>
      </c>
      <c r="L2874" s="77" t="str">
        <f t="shared" si="704"/>
        <v/>
      </c>
      <c r="M2874" s="27" t="str">
        <f t="shared" si="710"/>
        <v/>
      </c>
      <c r="N2874" s="22" t="str">
        <f t="shared" si="705"/>
        <v/>
      </c>
      <c r="O2874" s="28" t="str">
        <f t="shared" ca="1" si="706"/>
        <v/>
      </c>
      <c r="P2874" s="28" t="str">
        <f t="shared" ca="1" si="707"/>
        <v/>
      </c>
      <c r="Q2874" s="20" t="str">
        <f ca="1">IF(O2874="","",SUM($P$4:$P2874))</f>
        <v/>
      </c>
      <c r="R2874" s="28" t="e">
        <f t="shared" si="711"/>
        <v>#N/A</v>
      </c>
      <c r="S2874" s="77">
        <f ca="1">SUM(L$4:L2874)</f>
        <v>2.0942968194393936</v>
      </c>
      <c r="T2874" s="80">
        <f t="shared" ca="1" si="708"/>
        <v>1</v>
      </c>
      <c r="U2874" s="80" t="e">
        <f t="shared" ca="1" si="709"/>
        <v>#N/A</v>
      </c>
      <c r="V2874" s="2"/>
      <c r="W2874" s="2"/>
      <c r="X2874" s="2"/>
      <c r="Y2874" s="2"/>
      <c r="AB2874" s="6"/>
      <c r="AC2874" s="6"/>
    </row>
    <row r="2875" spans="1:29">
      <c r="A2875" s="74">
        <v>2.6148972160331301</v>
      </c>
      <c r="B2875" s="74">
        <v>42257</v>
      </c>
      <c r="C2875" s="35">
        <v>0</v>
      </c>
      <c r="D2875" s="35">
        <f t="shared" ca="1" si="699"/>
        <v>30</v>
      </c>
      <c r="E2875" s="35">
        <f t="shared" ca="1" si="700"/>
        <v>1.2681791777477088E-3</v>
      </c>
      <c r="F2875" s="35">
        <f ca="1">E2875*'Input Sheet'!$D$2/SUM(OFFSET($E$4,0,0,'Input Sheet'!$D$2))</f>
        <v>0.59147790274037981</v>
      </c>
      <c r="G2875" s="35" t="str">
        <f t="shared" si="701"/>
        <v/>
      </c>
      <c r="H2875" s="35" t="str">
        <f t="shared" si="702"/>
        <v/>
      </c>
      <c r="J2875" s="19">
        <v>2872</v>
      </c>
      <c r="K2875" s="30" t="str">
        <f t="shared" si="703"/>
        <v/>
      </c>
      <c r="L2875" s="77" t="str">
        <f t="shared" si="704"/>
        <v/>
      </c>
      <c r="M2875" s="27" t="str">
        <f t="shared" si="710"/>
        <v/>
      </c>
      <c r="N2875" s="22" t="str">
        <f t="shared" si="705"/>
        <v/>
      </c>
      <c r="O2875" s="28" t="str">
        <f t="shared" ca="1" si="706"/>
        <v/>
      </c>
      <c r="P2875" s="28" t="str">
        <f t="shared" ca="1" si="707"/>
        <v/>
      </c>
      <c r="Q2875" s="20" t="str">
        <f ca="1">IF(O2875="","",SUM($P$4:$P2875))</f>
        <v/>
      </c>
      <c r="R2875" s="28" t="e">
        <f t="shared" si="711"/>
        <v>#N/A</v>
      </c>
      <c r="S2875" s="77">
        <f ca="1">SUM(L$4:L2875)</f>
        <v>2.0942968194393936</v>
      </c>
      <c r="T2875" s="80">
        <f t="shared" ca="1" si="708"/>
        <v>1</v>
      </c>
      <c r="U2875" s="80" t="e">
        <f t="shared" ca="1" si="709"/>
        <v>#N/A</v>
      </c>
      <c r="V2875" s="2"/>
      <c r="W2875" s="2"/>
      <c r="X2875" s="2"/>
      <c r="Y2875" s="2"/>
      <c r="AB2875" s="6"/>
      <c r="AC2875" s="6"/>
    </row>
    <row r="2876" spans="1:29">
      <c r="A2876" s="74">
        <v>2.8149131812750698</v>
      </c>
      <c r="B2876" s="74">
        <v>42258</v>
      </c>
      <c r="C2876" s="35">
        <v>0</v>
      </c>
      <c r="D2876" s="35">
        <f t="shared" ca="1" si="699"/>
        <v>34</v>
      </c>
      <c r="E2876" s="35">
        <f t="shared" ca="1" si="700"/>
        <v>1.3846446124388249E-3</v>
      </c>
      <c r="F2876" s="35">
        <f ca="1">E2876*'Input Sheet'!$D$2/SUM(OFFSET($E$4,0,0,'Input Sheet'!$D$2))</f>
        <v>0.64579730197163909</v>
      </c>
      <c r="G2876" s="35" t="str">
        <f t="shared" si="701"/>
        <v/>
      </c>
      <c r="H2876" s="35" t="str">
        <f t="shared" si="702"/>
        <v/>
      </c>
      <c r="J2876" s="19">
        <v>2873</v>
      </c>
      <c r="K2876" s="30" t="str">
        <f t="shared" si="703"/>
        <v/>
      </c>
      <c r="L2876" s="77" t="str">
        <f t="shared" si="704"/>
        <v/>
      </c>
      <c r="M2876" s="27" t="str">
        <f t="shared" si="710"/>
        <v/>
      </c>
      <c r="N2876" s="22" t="str">
        <f t="shared" si="705"/>
        <v/>
      </c>
      <c r="O2876" s="28" t="str">
        <f t="shared" ca="1" si="706"/>
        <v/>
      </c>
      <c r="P2876" s="28" t="str">
        <f t="shared" ca="1" si="707"/>
        <v/>
      </c>
      <c r="Q2876" s="20" t="str">
        <f ca="1">IF(O2876="","",SUM($P$4:$P2876))</f>
        <v/>
      </c>
      <c r="R2876" s="28" t="e">
        <f t="shared" si="711"/>
        <v>#N/A</v>
      </c>
      <c r="S2876" s="77">
        <f ca="1">SUM(L$4:L2876)</f>
        <v>2.0942968194393936</v>
      </c>
      <c r="T2876" s="80">
        <f t="shared" ca="1" si="708"/>
        <v>1</v>
      </c>
      <c r="U2876" s="80" t="e">
        <f t="shared" ca="1" si="709"/>
        <v>#N/A</v>
      </c>
      <c r="V2876" s="2"/>
      <c r="W2876" s="2"/>
      <c r="X2876" s="2"/>
      <c r="Y2876" s="2"/>
      <c r="AB2876" s="6"/>
      <c r="AC2876" s="6"/>
    </row>
    <row r="2877" spans="1:29">
      <c r="A2877" s="74">
        <v>2.7041505168398001</v>
      </c>
      <c r="B2877" s="74">
        <v>42260</v>
      </c>
      <c r="C2877" s="35">
        <v>1.43540669856459E-2</v>
      </c>
      <c r="D2877" s="35">
        <f t="shared" ca="1" si="699"/>
        <v>32</v>
      </c>
      <c r="E2877" s="35">
        <f t="shared" ca="1" si="700"/>
        <v>9.4891728684618783E-4</v>
      </c>
      <c r="F2877" s="35">
        <f ca="1">E2877*'Input Sheet'!$D$2/SUM(OFFSET($E$4,0,0,'Input Sheet'!$D$2))</f>
        <v>0.44257437477776673</v>
      </c>
      <c r="G2877" s="35">
        <f t="shared" si="701"/>
        <v>2.7041505168398001</v>
      </c>
      <c r="H2877" s="35">
        <f t="shared" si="702"/>
        <v>2</v>
      </c>
      <c r="J2877" s="19">
        <v>2874</v>
      </c>
      <c r="K2877" s="30" t="str">
        <f t="shared" si="703"/>
        <v/>
      </c>
      <c r="L2877" s="77" t="str">
        <f t="shared" si="704"/>
        <v/>
      </c>
      <c r="M2877" s="27" t="str">
        <f t="shared" si="710"/>
        <v/>
      </c>
      <c r="N2877" s="22" t="str">
        <f t="shared" si="705"/>
        <v/>
      </c>
      <c r="O2877" s="28" t="str">
        <f t="shared" ca="1" si="706"/>
        <v/>
      </c>
      <c r="P2877" s="28" t="str">
        <f t="shared" ca="1" si="707"/>
        <v/>
      </c>
      <c r="Q2877" s="20" t="str">
        <f ca="1">IF(O2877="","",SUM($P$4:$P2877))</f>
        <v/>
      </c>
      <c r="R2877" s="28" t="e">
        <f t="shared" si="711"/>
        <v>#N/A</v>
      </c>
      <c r="S2877" s="77">
        <f ca="1">SUM(L$4:L2877)</f>
        <v>2.0942968194393936</v>
      </c>
      <c r="T2877" s="80">
        <f t="shared" ca="1" si="708"/>
        <v>1</v>
      </c>
      <c r="U2877" s="80" t="e">
        <f t="shared" ca="1" si="709"/>
        <v>#N/A</v>
      </c>
      <c r="V2877" s="2"/>
      <c r="W2877" s="2"/>
      <c r="X2877" s="2"/>
      <c r="Y2877" s="2"/>
      <c r="AB2877" s="6"/>
      <c r="AC2877" s="6"/>
    </row>
    <row r="2878" spans="1:29">
      <c r="A2878" s="74">
        <v>2.8221680793680202</v>
      </c>
      <c r="B2878" s="74">
        <v>42283</v>
      </c>
      <c r="C2878" s="35">
        <v>3.26797385620915E-3</v>
      </c>
      <c r="D2878" s="35">
        <f t="shared" ca="1" si="699"/>
        <v>35</v>
      </c>
      <c r="E2878" s="35">
        <f t="shared" ca="1" si="700"/>
        <v>1.3846446124388249E-3</v>
      </c>
      <c r="F2878" s="35">
        <f ca="1">E2878*'Input Sheet'!$D$2/SUM(OFFSET($E$4,0,0,'Input Sheet'!$D$2))</f>
        <v>0.64579730197163909</v>
      </c>
      <c r="G2878" s="35">
        <f t="shared" si="701"/>
        <v>2.8221680793680202</v>
      </c>
      <c r="H2878" s="35">
        <f t="shared" si="702"/>
        <v>2</v>
      </c>
      <c r="J2878" s="19">
        <v>2875</v>
      </c>
      <c r="K2878" s="30" t="str">
        <f t="shared" si="703"/>
        <v/>
      </c>
      <c r="L2878" s="77" t="str">
        <f t="shared" si="704"/>
        <v/>
      </c>
      <c r="M2878" s="27" t="str">
        <f t="shared" si="710"/>
        <v/>
      </c>
      <c r="N2878" s="22" t="str">
        <f t="shared" si="705"/>
        <v/>
      </c>
      <c r="O2878" s="28" t="str">
        <f t="shared" ca="1" si="706"/>
        <v/>
      </c>
      <c r="P2878" s="28" t="str">
        <f t="shared" ca="1" si="707"/>
        <v/>
      </c>
      <c r="Q2878" s="20" t="str">
        <f ca="1">IF(O2878="","",SUM($P$4:$P2878))</f>
        <v/>
      </c>
      <c r="R2878" s="28" t="e">
        <f t="shared" si="711"/>
        <v>#N/A</v>
      </c>
      <c r="S2878" s="77">
        <f ca="1">SUM(L$4:L2878)</f>
        <v>2.0942968194393936</v>
      </c>
      <c r="T2878" s="80">
        <f t="shared" ca="1" si="708"/>
        <v>1</v>
      </c>
      <c r="U2878" s="80" t="e">
        <f t="shared" ca="1" si="709"/>
        <v>#N/A</v>
      </c>
      <c r="V2878" s="2"/>
      <c r="W2878" s="2"/>
      <c r="X2878" s="2"/>
      <c r="Y2878" s="2"/>
      <c r="AB2878" s="6"/>
      <c r="AC2878" s="6"/>
    </row>
    <row r="2879" spans="1:29">
      <c r="A2879" s="74">
        <v>2.9822712330395702</v>
      </c>
      <c r="B2879" s="74">
        <v>42374</v>
      </c>
      <c r="C2879" s="35">
        <v>8.7336244541484694E-3</v>
      </c>
      <c r="D2879" s="35">
        <f t="shared" ca="1" si="699"/>
        <v>38</v>
      </c>
      <c r="E2879" s="35">
        <f t="shared" ca="1" si="700"/>
        <v>1.5419905911250552E-3</v>
      </c>
      <c r="F2879" s="35">
        <f ca="1">E2879*'Input Sheet'!$D$2/SUM(OFFSET($E$4,0,0,'Input Sheet'!$D$2))</f>
        <v>0.71918335901387087</v>
      </c>
      <c r="G2879" s="35">
        <f t="shared" si="701"/>
        <v>2.9822712330395702</v>
      </c>
      <c r="H2879" s="35">
        <f t="shared" si="702"/>
        <v>1</v>
      </c>
      <c r="J2879" s="19">
        <v>2876</v>
      </c>
      <c r="K2879" s="30" t="str">
        <f t="shared" si="703"/>
        <v/>
      </c>
      <c r="L2879" s="77" t="str">
        <f t="shared" si="704"/>
        <v/>
      </c>
      <c r="M2879" s="27" t="str">
        <f t="shared" si="710"/>
        <v/>
      </c>
      <c r="N2879" s="22" t="str">
        <f t="shared" si="705"/>
        <v/>
      </c>
      <c r="O2879" s="28" t="str">
        <f t="shared" ca="1" si="706"/>
        <v/>
      </c>
      <c r="P2879" s="28" t="str">
        <f t="shared" ca="1" si="707"/>
        <v/>
      </c>
      <c r="Q2879" s="20" t="str">
        <f ca="1">IF(O2879="","",SUM($P$4:$P2879))</f>
        <v/>
      </c>
      <c r="R2879" s="28" t="e">
        <f t="shared" si="711"/>
        <v>#N/A</v>
      </c>
      <c r="S2879" s="77">
        <f ca="1">SUM(L$4:L2879)</f>
        <v>2.0942968194393936</v>
      </c>
      <c r="T2879" s="80">
        <f t="shared" ca="1" si="708"/>
        <v>1</v>
      </c>
      <c r="U2879" s="80" t="e">
        <f t="shared" ca="1" si="709"/>
        <v>#N/A</v>
      </c>
      <c r="V2879" s="2"/>
      <c r="W2879" s="2"/>
      <c r="X2879" s="2"/>
      <c r="Y2879" s="2"/>
      <c r="AB2879" s="6"/>
      <c r="AC2879" s="6"/>
    </row>
    <row r="2880" spans="1:29">
      <c r="A2880" s="74">
        <v>2.5289167002776498</v>
      </c>
      <c r="B2880" s="74">
        <v>42375</v>
      </c>
      <c r="C2880" s="35">
        <v>5.97609561752988E-2</v>
      </c>
      <c r="D2880" s="35">
        <f t="shared" ca="1" si="699"/>
        <v>28</v>
      </c>
      <c r="E2880" s="35">
        <f t="shared" ca="1" si="700"/>
        <v>1.1799580175565639E-3</v>
      </c>
      <c r="F2880" s="35">
        <f ca="1">E2880*'Input Sheet'!$D$2/SUM(OFFSET($E$4,0,0,'Input Sheet'!$D$2))</f>
        <v>0.55033161385409246</v>
      </c>
      <c r="G2880" s="35">
        <f t="shared" si="701"/>
        <v>2.5289167002776498</v>
      </c>
      <c r="H2880" s="35">
        <f t="shared" si="702"/>
        <v>4</v>
      </c>
      <c r="J2880" s="19">
        <v>2877</v>
      </c>
      <c r="K2880" s="30" t="str">
        <f t="shared" si="703"/>
        <v/>
      </c>
      <c r="L2880" s="77" t="str">
        <f t="shared" si="704"/>
        <v/>
      </c>
      <c r="M2880" s="27" t="str">
        <f t="shared" si="710"/>
        <v/>
      </c>
      <c r="N2880" s="22" t="str">
        <f t="shared" si="705"/>
        <v/>
      </c>
      <c r="O2880" s="28" t="str">
        <f t="shared" ca="1" si="706"/>
        <v/>
      </c>
      <c r="P2880" s="28" t="str">
        <f t="shared" ca="1" si="707"/>
        <v/>
      </c>
      <c r="Q2880" s="20" t="str">
        <f ca="1">IF(O2880="","",SUM($P$4:$P2880))</f>
        <v/>
      </c>
      <c r="R2880" s="28" t="e">
        <f t="shared" si="711"/>
        <v>#N/A</v>
      </c>
      <c r="S2880" s="77">
        <f ca="1">SUM(L$4:L2880)</f>
        <v>2.0942968194393936</v>
      </c>
      <c r="T2880" s="80">
        <f t="shared" ca="1" si="708"/>
        <v>1</v>
      </c>
      <c r="U2880" s="80" t="e">
        <f t="shared" ca="1" si="709"/>
        <v>#N/A</v>
      </c>
      <c r="V2880" s="2"/>
      <c r="W2880" s="2"/>
      <c r="X2880" s="2"/>
      <c r="Y2880" s="2"/>
      <c r="AB2880" s="6"/>
      <c r="AC2880" s="6"/>
    </row>
    <row r="2881" spans="1:29">
      <c r="A2881" s="74">
        <v>1.6989700043360201</v>
      </c>
      <c r="B2881" s="74">
        <v>42376</v>
      </c>
      <c r="C2881" s="35">
        <v>0</v>
      </c>
      <c r="D2881" s="35">
        <f t="shared" ca="1" si="699"/>
        <v>11</v>
      </c>
      <c r="E2881" s="35">
        <f t="shared" ca="1" si="700"/>
        <v>3.3096383419269479E-3</v>
      </c>
      <c r="F2881" s="35">
        <f ca="1">E2881*'Input Sheet'!$D$2/SUM(OFFSET($E$4,0,0,'Input Sheet'!$D$2))</f>
        <v>1.5436130632492839</v>
      </c>
      <c r="G2881" s="35" t="str">
        <f t="shared" si="701"/>
        <v/>
      </c>
      <c r="H2881" s="35" t="str">
        <f t="shared" si="702"/>
        <v/>
      </c>
      <c r="J2881" s="19">
        <v>2878</v>
      </c>
      <c r="K2881" s="30" t="str">
        <f t="shared" si="703"/>
        <v/>
      </c>
      <c r="L2881" s="77" t="str">
        <f t="shared" si="704"/>
        <v/>
      </c>
      <c r="M2881" s="27" t="str">
        <f t="shared" si="710"/>
        <v/>
      </c>
      <c r="N2881" s="22" t="str">
        <f t="shared" si="705"/>
        <v/>
      </c>
      <c r="O2881" s="28" t="str">
        <f t="shared" ca="1" si="706"/>
        <v/>
      </c>
      <c r="P2881" s="28" t="str">
        <f t="shared" ca="1" si="707"/>
        <v/>
      </c>
      <c r="Q2881" s="20" t="str">
        <f ca="1">IF(O2881="","",SUM($P$4:$P2881))</f>
        <v/>
      </c>
      <c r="R2881" s="28" t="e">
        <f t="shared" si="711"/>
        <v>#N/A</v>
      </c>
      <c r="S2881" s="77">
        <f ca="1">SUM(L$4:L2881)</f>
        <v>2.0942968194393936</v>
      </c>
      <c r="T2881" s="80">
        <f t="shared" ca="1" si="708"/>
        <v>1</v>
      </c>
      <c r="U2881" s="80" t="e">
        <f t="shared" ca="1" si="709"/>
        <v>#N/A</v>
      </c>
      <c r="V2881" s="2"/>
      <c r="W2881" s="2"/>
      <c r="X2881" s="2"/>
      <c r="Y2881" s="2"/>
      <c r="AB2881" s="6"/>
      <c r="AC2881" s="6"/>
    </row>
    <row r="2882" spans="1:29">
      <c r="A2882" s="74">
        <v>1.65321251377534</v>
      </c>
      <c r="B2882" s="74">
        <v>42377</v>
      </c>
      <c r="C2882" s="35">
        <v>0</v>
      </c>
      <c r="D2882" s="35">
        <f t="shared" ca="1" si="699"/>
        <v>10</v>
      </c>
      <c r="E2882" s="35">
        <f t="shared" ca="1" si="700"/>
        <v>3.2308374290239252E-3</v>
      </c>
      <c r="F2882" s="35">
        <f ca="1">E2882*'Input Sheet'!$D$2/SUM(OFFSET($E$4,0,0,'Input Sheet'!$D$2))</f>
        <v>1.506860371267158</v>
      </c>
      <c r="G2882" s="35" t="str">
        <f t="shared" si="701"/>
        <v/>
      </c>
      <c r="H2882" s="35" t="str">
        <f t="shared" si="702"/>
        <v/>
      </c>
      <c r="J2882" s="19">
        <v>2879</v>
      </c>
      <c r="K2882" s="30" t="str">
        <f t="shared" si="703"/>
        <v/>
      </c>
      <c r="L2882" s="77" t="str">
        <f t="shared" si="704"/>
        <v/>
      </c>
      <c r="M2882" s="27" t="str">
        <f t="shared" si="710"/>
        <v/>
      </c>
      <c r="N2882" s="22" t="str">
        <f t="shared" si="705"/>
        <v/>
      </c>
      <c r="O2882" s="28" t="str">
        <f t="shared" ca="1" si="706"/>
        <v/>
      </c>
      <c r="P2882" s="28" t="str">
        <f t="shared" ca="1" si="707"/>
        <v/>
      </c>
      <c r="Q2882" s="20" t="str">
        <f ca="1">IF(O2882="","",SUM($P$4:$P2882))</f>
        <v/>
      </c>
      <c r="R2882" s="28" t="e">
        <f t="shared" si="711"/>
        <v>#N/A</v>
      </c>
      <c r="S2882" s="77">
        <f ca="1">SUM(L$4:L2882)</f>
        <v>2.0942968194393936</v>
      </c>
      <c r="T2882" s="80">
        <f t="shared" ca="1" si="708"/>
        <v>1</v>
      </c>
      <c r="U2882" s="80" t="e">
        <f t="shared" ca="1" si="709"/>
        <v>#N/A</v>
      </c>
      <c r="V2882" s="2"/>
      <c r="W2882" s="2"/>
      <c r="X2882" s="2"/>
      <c r="Y2882" s="2"/>
      <c r="AB2882" s="6"/>
      <c r="AC2882" s="6"/>
    </row>
    <row r="2883" spans="1:29">
      <c r="A2883" s="74">
        <v>1.82607480270083</v>
      </c>
      <c r="B2883" s="74">
        <v>42378</v>
      </c>
      <c r="C2883" s="35">
        <v>1.85185185185185E-2</v>
      </c>
      <c r="D2883" s="35">
        <f t="shared" ref="D2883:D2946" ca="1" si="712">IF($A2883=OFFSET($AC$4,NumBins,0), NumBins, INDEX(OFFSET($AB$4,0,0,NumBins+2,2),MATCH($A2883,OFFSET($AC$4,0,0,NumBins+2,1),1)+1,1))</f>
        <v>14</v>
      </c>
      <c r="E2883" s="35">
        <f t="shared" ref="E2883:E2946" ca="1" si="713">INDEX(OFFSET($AB$4,0,0,NumBins+1,5),MATCH($D2883,OFFSET( $AB$4,0,0,NumBins+1,1),0),5)</f>
        <v>2.7692892248776498E-3</v>
      </c>
      <c r="F2883" s="35">
        <f ca="1">E2883*'Input Sheet'!$D$2/SUM(OFFSET($E$4,0,0,'Input Sheet'!$D$2))</f>
        <v>1.2915946039432782</v>
      </c>
      <c r="G2883" s="35">
        <f t="shared" si="701"/>
        <v>1.82607480270083</v>
      </c>
      <c r="H2883" s="35">
        <f t="shared" si="702"/>
        <v>3</v>
      </c>
      <c r="J2883" s="19">
        <v>2880</v>
      </c>
      <c r="K2883" s="30" t="str">
        <f t="shared" si="703"/>
        <v/>
      </c>
      <c r="L2883" s="77" t="str">
        <f t="shared" si="704"/>
        <v/>
      </c>
      <c r="M2883" s="27" t="str">
        <f t="shared" si="710"/>
        <v/>
      </c>
      <c r="N2883" s="22" t="str">
        <f t="shared" si="705"/>
        <v/>
      </c>
      <c r="O2883" s="28" t="str">
        <f t="shared" ca="1" si="706"/>
        <v/>
      </c>
      <c r="P2883" s="28" t="str">
        <f t="shared" ca="1" si="707"/>
        <v/>
      </c>
      <c r="Q2883" s="20" t="str">
        <f ca="1">IF(O2883="","",SUM($P$4:$P2883))</f>
        <v/>
      </c>
      <c r="R2883" s="28" t="e">
        <f t="shared" si="711"/>
        <v>#N/A</v>
      </c>
      <c r="S2883" s="77">
        <f ca="1">SUM(L$4:L2883)</f>
        <v>2.0942968194393936</v>
      </c>
      <c r="T2883" s="80">
        <f t="shared" ca="1" si="708"/>
        <v>1</v>
      </c>
      <c r="U2883" s="80" t="e">
        <f t="shared" ca="1" si="709"/>
        <v>#N/A</v>
      </c>
      <c r="V2883" s="2"/>
      <c r="W2883" s="2"/>
      <c r="X2883" s="2"/>
      <c r="Y2883" s="2"/>
      <c r="AB2883" s="6"/>
      <c r="AC2883" s="6"/>
    </row>
    <row r="2884" spans="1:29">
      <c r="A2884" s="74">
        <v>1.63346845557959</v>
      </c>
      <c r="B2884" s="74">
        <v>42379</v>
      </c>
      <c r="C2884" s="35">
        <v>0</v>
      </c>
      <c r="D2884" s="35">
        <f t="shared" ca="1" si="712"/>
        <v>10</v>
      </c>
      <c r="E2884" s="35">
        <f t="shared" ca="1" si="713"/>
        <v>3.2308374290239252E-3</v>
      </c>
      <c r="F2884" s="35">
        <f ca="1">E2884*'Input Sheet'!$D$2/SUM(OFFSET($E$4,0,0,'Input Sheet'!$D$2))</f>
        <v>1.506860371267158</v>
      </c>
      <c r="G2884" s="35" t="str">
        <f t="shared" ref="G2884:G2947" si="714">IF(C2884=0,"",$A2884)</f>
        <v/>
      </c>
      <c r="H2884" s="35" t="str">
        <f t="shared" ref="H2884:H2947" si="715">IF(G2884="", "", COUNTIF($G$4:$G$3738,G2884))</f>
        <v/>
      </c>
      <c r="J2884" s="19">
        <v>2881</v>
      </c>
      <c r="K2884" s="30" t="str">
        <f t="shared" ref="K2884:K2947" si="716">IF(ISERR(SMALL($G$4:$G$3738,$J2884)),"",SMALL($G$4:$G$3738,$J2884))</f>
        <v/>
      </c>
      <c r="L2884" s="77" t="str">
        <f t="shared" ref="L2884:L2947" si="717">IF($K2884="", "", IFERROR(INDEX($A$4:$H$3738,MATCH($K2884,$G$4:$G$3738,0),5),""))</f>
        <v/>
      </c>
      <c r="M2884" s="27" t="str">
        <f t="shared" si="710"/>
        <v/>
      </c>
      <c r="N2884" s="22" t="str">
        <f t="shared" ref="N2884:N2947" si="718">IF(ISERR(SMALL($M$4:$M$3738,$J2884)),"",SMALL($M$4:$M$3738,$J2884))</f>
        <v/>
      </c>
      <c r="O2884" s="28" t="str">
        <f t="shared" ref="O2884:O2947" ca="1" si="719">IFERROR(INDEX($A$4:$H$3738,MATCH($N2884,$G$4:$G$3738,0),5)*INDEX($A$4:$H$3738,MATCH($N2884,$G$4:$G$3738,0),8),"")</f>
        <v/>
      </c>
      <c r="P2884" s="28" t="str">
        <f t="shared" ca="1" si="707"/>
        <v/>
      </c>
      <c r="Q2884" s="20" t="str">
        <f ca="1">IF(O2884="","",SUM($P$4:$P2884))</f>
        <v/>
      </c>
      <c r="R2884" s="28" t="e">
        <f t="shared" si="711"/>
        <v>#N/A</v>
      </c>
      <c r="S2884" s="77">
        <f ca="1">SUM(L$4:L2884)</f>
        <v>2.0942968194393936</v>
      </c>
      <c r="T2884" s="80">
        <f t="shared" ca="1" si="708"/>
        <v>1</v>
      </c>
      <c r="U2884" s="80" t="e">
        <f t="shared" ca="1" si="709"/>
        <v>#N/A</v>
      </c>
      <c r="V2884" s="2"/>
      <c r="W2884" s="2"/>
      <c r="X2884" s="2"/>
      <c r="Y2884" s="2"/>
      <c r="AB2884" s="6"/>
      <c r="AC2884" s="6"/>
    </row>
    <row r="2885" spans="1:29">
      <c r="A2885" s="74">
        <v>2.4941545940184402</v>
      </c>
      <c r="B2885" s="74">
        <v>42380</v>
      </c>
      <c r="C2885" s="35">
        <v>0</v>
      </c>
      <c r="D2885" s="35">
        <f t="shared" ca="1" si="712"/>
        <v>28</v>
      </c>
      <c r="E2885" s="35">
        <f t="shared" ca="1" si="713"/>
        <v>1.1799580175565639E-3</v>
      </c>
      <c r="F2885" s="35">
        <f ca="1">E2885*'Input Sheet'!$D$2/SUM(OFFSET($E$4,0,0,'Input Sheet'!$D$2))</f>
        <v>0.55033161385409246</v>
      </c>
      <c r="G2885" s="35" t="str">
        <f t="shared" si="714"/>
        <v/>
      </c>
      <c r="H2885" s="35" t="str">
        <f t="shared" si="715"/>
        <v/>
      </c>
      <c r="J2885" s="19">
        <v>2882</v>
      </c>
      <c r="K2885" s="30" t="str">
        <f t="shared" si="716"/>
        <v/>
      </c>
      <c r="L2885" s="77" t="str">
        <f t="shared" si="717"/>
        <v/>
      </c>
      <c r="M2885" s="27" t="str">
        <f t="shared" si="710"/>
        <v/>
      </c>
      <c r="N2885" s="22" t="str">
        <f t="shared" si="718"/>
        <v/>
      </c>
      <c r="O2885" s="28" t="str">
        <f t="shared" ca="1" si="719"/>
        <v/>
      </c>
      <c r="P2885" s="28" t="str">
        <f t="shared" ref="P2885:P2948" ca="1" si="720">IF($O2885="","", $O2885*$W$6/$W$3)</f>
        <v/>
      </c>
      <c r="Q2885" s="20" t="str">
        <f ca="1">IF(O2885="","",SUM($P$4:$P2885))</f>
        <v/>
      </c>
      <c r="R2885" s="28" t="e">
        <f t="shared" si="711"/>
        <v>#N/A</v>
      </c>
      <c r="S2885" s="77">
        <f ca="1">SUM(L$4:L2885)</f>
        <v>2.0942968194393936</v>
      </c>
      <c r="T2885" s="80">
        <f t="shared" ref="T2885:T2948" ca="1" si="721">S2885/$T$1</f>
        <v>1</v>
      </c>
      <c r="U2885" s="80" t="e">
        <f t="shared" ref="U2885:U2948" ca="1" si="722">IF(Q2885="",NA(),Q2885/$W$6)</f>
        <v>#N/A</v>
      </c>
      <c r="V2885" s="2"/>
      <c r="W2885" s="2"/>
      <c r="X2885" s="2"/>
      <c r="Y2885" s="2"/>
      <c r="AB2885" s="6"/>
      <c r="AC2885" s="6"/>
    </row>
    <row r="2886" spans="1:29">
      <c r="A2886" s="74">
        <v>2.2253092817258602</v>
      </c>
      <c r="B2886" s="74">
        <v>42381</v>
      </c>
      <c r="C2886" s="35">
        <v>2.1739130434782601E-2</v>
      </c>
      <c r="D2886" s="35">
        <f t="shared" ca="1" si="712"/>
        <v>22</v>
      </c>
      <c r="E2886" s="35">
        <f t="shared" ca="1" si="713"/>
        <v>6.717582773218062E-4</v>
      </c>
      <c r="F2886" s="35">
        <f ca="1">E2886*'Input Sheet'!$D$2/SUM(OFFSET($E$4,0,0,'Input Sheet'!$D$2))</f>
        <v>0.31330760194663687</v>
      </c>
      <c r="G2886" s="35">
        <f t="shared" si="714"/>
        <v>2.2253092817258602</v>
      </c>
      <c r="H2886" s="35">
        <f t="shared" si="715"/>
        <v>7</v>
      </c>
      <c r="J2886" s="19">
        <v>2883</v>
      </c>
      <c r="K2886" s="30" t="str">
        <f t="shared" si="716"/>
        <v/>
      </c>
      <c r="L2886" s="77" t="str">
        <f t="shared" si="717"/>
        <v/>
      </c>
      <c r="M2886" s="27" t="str">
        <f t="shared" ref="M2886:M2949" si="723">IF($K2886=$K2885,"", $K2886)</f>
        <v/>
      </c>
      <c r="N2886" s="22" t="str">
        <f t="shared" si="718"/>
        <v/>
      </c>
      <c r="O2886" s="28" t="str">
        <f t="shared" ca="1" si="719"/>
        <v/>
      </c>
      <c r="P2886" s="28" t="str">
        <f t="shared" ca="1" si="720"/>
        <v/>
      </c>
      <c r="Q2886" s="20" t="str">
        <f ca="1">IF(O2886="","",SUM($P$4:$P2886))</f>
        <v/>
      </c>
      <c r="R2886" s="28" t="e">
        <f t="shared" si="711"/>
        <v>#N/A</v>
      </c>
      <c r="S2886" s="77">
        <f ca="1">SUM(L$4:L2886)</f>
        <v>2.0942968194393936</v>
      </c>
      <c r="T2886" s="80">
        <f t="shared" ca="1" si="721"/>
        <v>1</v>
      </c>
      <c r="U2886" s="80" t="e">
        <f t="shared" ca="1" si="722"/>
        <v>#N/A</v>
      </c>
      <c r="V2886" s="2"/>
      <c r="W2886" s="2"/>
      <c r="X2886" s="2"/>
      <c r="Y2886" s="2"/>
      <c r="AB2886" s="6"/>
      <c r="AC2886" s="6"/>
    </row>
    <row r="2887" spans="1:29">
      <c r="A2887" s="74">
        <v>2.3304137733491901</v>
      </c>
      <c r="B2887" s="74">
        <v>42382</v>
      </c>
      <c r="C2887" s="35">
        <v>4.11522633744856E-3</v>
      </c>
      <c r="D2887" s="35">
        <f t="shared" ca="1" si="712"/>
        <v>24</v>
      </c>
      <c r="E2887" s="35">
        <f t="shared" ca="1" si="713"/>
        <v>7.7985731045405093E-4</v>
      </c>
      <c r="F2887" s="35">
        <f ca="1">E2887*'Input Sheet'!$D$2/SUM(OFFSET($E$4,0,0,'Input Sheet'!$D$2))</f>
        <v>0.36372491720241751</v>
      </c>
      <c r="G2887" s="35">
        <f t="shared" si="714"/>
        <v>2.3304137733491901</v>
      </c>
      <c r="H2887" s="35">
        <f t="shared" si="715"/>
        <v>4</v>
      </c>
      <c r="J2887" s="19">
        <v>2884</v>
      </c>
      <c r="K2887" s="30" t="str">
        <f t="shared" si="716"/>
        <v/>
      </c>
      <c r="L2887" s="77" t="str">
        <f t="shared" si="717"/>
        <v/>
      </c>
      <c r="M2887" s="27" t="str">
        <f t="shared" si="723"/>
        <v/>
      </c>
      <c r="N2887" s="22" t="str">
        <f t="shared" si="718"/>
        <v/>
      </c>
      <c r="O2887" s="28" t="str">
        <f t="shared" ca="1" si="719"/>
        <v/>
      </c>
      <c r="P2887" s="28" t="str">
        <f t="shared" ca="1" si="720"/>
        <v/>
      </c>
      <c r="Q2887" s="20" t="str">
        <f ca="1">IF(O2887="","",SUM($P$4:$P2887))</f>
        <v/>
      </c>
      <c r="R2887" s="28" t="e">
        <f t="shared" si="711"/>
        <v>#N/A</v>
      </c>
      <c r="S2887" s="77">
        <f ca="1">SUM(L$4:L2887)</f>
        <v>2.0942968194393936</v>
      </c>
      <c r="T2887" s="80">
        <f t="shared" ca="1" si="721"/>
        <v>1</v>
      </c>
      <c r="U2887" s="80" t="e">
        <f t="shared" ca="1" si="722"/>
        <v>#N/A</v>
      </c>
      <c r="V2887" s="2"/>
      <c r="W2887" s="2"/>
      <c r="X2887" s="2"/>
      <c r="Y2887" s="2"/>
      <c r="AB2887" s="6"/>
      <c r="AC2887" s="6"/>
    </row>
    <row r="2888" spans="1:29">
      <c r="A2888" s="74">
        <v>2.68841982200271</v>
      </c>
      <c r="B2888" s="74">
        <v>42383</v>
      </c>
      <c r="C2888" s="35">
        <v>0</v>
      </c>
      <c r="D2888" s="35">
        <f t="shared" ca="1" si="712"/>
        <v>32</v>
      </c>
      <c r="E2888" s="35">
        <f t="shared" ca="1" si="713"/>
        <v>9.4891728684618783E-4</v>
      </c>
      <c r="F2888" s="35">
        <f ca="1">E2888*'Input Sheet'!$D$2/SUM(OFFSET($E$4,0,0,'Input Sheet'!$D$2))</f>
        <v>0.44257437477776673</v>
      </c>
      <c r="G2888" s="35" t="str">
        <f t="shared" si="714"/>
        <v/>
      </c>
      <c r="H2888" s="35" t="str">
        <f t="shared" si="715"/>
        <v/>
      </c>
      <c r="J2888" s="19">
        <v>2885</v>
      </c>
      <c r="K2888" s="30" t="str">
        <f t="shared" si="716"/>
        <v/>
      </c>
      <c r="L2888" s="77" t="str">
        <f t="shared" si="717"/>
        <v/>
      </c>
      <c r="M2888" s="27" t="str">
        <f t="shared" si="723"/>
        <v/>
      </c>
      <c r="N2888" s="22" t="str">
        <f t="shared" si="718"/>
        <v/>
      </c>
      <c r="O2888" s="28" t="str">
        <f t="shared" ca="1" si="719"/>
        <v/>
      </c>
      <c r="P2888" s="28" t="str">
        <f t="shared" ca="1" si="720"/>
        <v/>
      </c>
      <c r="Q2888" s="20" t="str">
        <f ca="1">IF(O2888="","",SUM($P$4:$P2888))</f>
        <v/>
      </c>
      <c r="R2888" s="28" t="e">
        <f t="shared" si="711"/>
        <v>#N/A</v>
      </c>
      <c r="S2888" s="77">
        <f ca="1">SUM(L$4:L2888)</f>
        <v>2.0942968194393936</v>
      </c>
      <c r="T2888" s="80">
        <f t="shared" ca="1" si="721"/>
        <v>1</v>
      </c>
      <c r="U2888" s="80" t="e">
        <f t="shared" ca="1" si="722"/>
        <v>#N/A</v>
      </c>
      <c r="V2888" s="2"/>
      <c r="W2888" s="2"/>
      <c r="X2888" s="2"/>
      <c r="Y2888" s="2"/>
      <c r="AB2888" s="6"/>
      <c r="AC2888" s="6"/>
    </row>
    <row r="2889" spans="1:29">
      <c r="A2889" s="74">
        <v>2.4698220159781599</v>
      </c>
      <c r="B2889" s="74">
        <v>42385</v>
      </c>
      <c r="C2889" s="35">
        <v>0</v>
      </c>
      <c r="D2889" s="35">
        <f t="shared" ca="1" si="712"/>
        <v>27</v>
      </c>
      <c r="E2889" s="35">
        <f t="shared" ca="1" si="713"/>
        <v>8.077093572559813E-4</v>
      </c>
      <c r="F2889" s="35">
        <f ca="1">E2889*'Input Sheet'!$D$2/SUM(OFFSET($E$4,0,0,'Input Sheet'!$D$2))</f>
        <v>0.3767150928167895</v>
      </c>
      <c r="G2889" s="35" t="str">
        <f t="shared" si="714"/>
        <v/>
      </c>
      <c r="H2889" s="35" t="str">
        <f t="shared" si="715"/>
        <v/>
      </c>
      <c r="J2889" s="19">
        <v>2886</v>
      </c>
      <c r="K2889" s="30" t="str">
        <f t="shared" si="716"/>
        <v/>
      </c>
      <c r="L2889" s="77" t="str">
        <f t="shared" si="717"/>
        <v/>
      </c>
      <c r="M2889" s="27" t="str">
        <f t="shared" si="723"/>
        <v/>
      </c>
      <c r="N2889" s="22" t="str">
        <f t="shared" si="718"/>
        <v/>
      </c>
      <c r="O2889" s="28" t="str">
        <f t="shared" ca="1" si="719"/>
        <v/>
      </c>
      <c r="P2889" s="28" t="str">
        <f t="shared" ca="1" si="720"/>
        <v/>
      </c>
      <c r="Q2889" s="20" t="str">
        <f ca="1">IF(O2889="","",SUM($P$4:$P2889))</f>
        <v/>
      </c>
      <c r="R2889" s="28" t="e">
        <f t="shared" si="711"/>
        <v>#N/A</v>
      </c>
      <c r="S2889" s="77">
        <f ca="1">SUM(L$4:L2889)</f>
        <v>2.0942968194393936</v>
      </c>
      <c r="T2889" s="80">
        <f t="shared" ca="1" si="721"/>
        <v>1</v>
      </c>
      <c r="U2889" s="80" t="e">
        <f t="shared" ca="1" si="722"/>
        <v>#N/A</v>
      </c>
      <c r="V2889" s="2"/>
      <c r="W2889" s="2"/>
      <c r="X2889" s="2"/>
      <c r="Y2889" s="2"/>
      <c r="AB2889" s="6"/>
      <c r="AC2889" s="6"/>
    </row>
    <row r="2890" spans="1:29">
      <c r="A2890" s="74">
        <v>1.5682017240669901</v>
      </c>
      <c r="B2890" s="74">
        <v>42386</v>
      </c>
      <c r="C2890" s="35">
        <v>4.3103448275862103E-3</v>
      </c>
      <c r="D2890" s="35">
        <f t="shared" ca="1" si="712"/>
        <v>8</v>
      </c>
      <c r="E2890" s="35">
        <f t="shared" ca="1" si="713"/>
        <v>8.4809482511878035E-3</v>
      </c>
      <c r="F2890" s="35">
        <f ca="1">E2890*'Input Sheet'!$D$2/SUM(OFFSET($E$4,0,0,'Input Sheet'!$D$2))</f>
        <v>3.9555084745762903</v>
      </c>
      <c r="G2890" s="35">
        <f t="shared" si="714"/>
        <v>1.5682017240669901</v>
      </c>
      <c r="H2890" s="35">
        <f t="shared" si="715"/>
        <v>2</v>
      </c>
      <c r="J2890" s="19">
        <v>2887</v>
      </c>
      <c r="K2890" s="30" t="str">
        <f t="shared" si="716"/>
        <v/>
      </c>
      <c r="L2890" s="77" t="str">
        <f t="shared" si="717"/>
        <v/>
      </c>
      <c r="M2890" s="27" t="str">
        <f t="shared" si="723"/>
        <v/>
      </c>
      <c r="N2890" s="22" t="str">
        <f t="shared" si="718"/>
        <v/>
      </c>
      <c r="O2890" s="28" t="str">
        <f t="shared" ca="1" si="719"/>
        <v/>
      </c>
      <c r="P2890" s="28" t="str">
        <f t="shared" ca="1" si="720"/>
        <v/>
      </c>
      <c r="Q2890" s="20" t="str">
        <f ca="1">IF(O2890="","",SUM($P$4:$P2890))</f>
        <v/>
      </c>
      <c r="R2890" s="28" t="e">
        <f t="shared" si="711"/>
        <v>#N/A</v>
      </c>
      <c r="S2890" s="77">
        <f ca="1">SUM(L$4:L2890)</f>
        <v>2.0942968194393936</v>
      </c>
      <c r="T2890" s="80">
        <f t="shared" ca="1" si="721"/>
        <v>1</v>
      </c>
      <c r="U2890" s="80" t="e">
        <f t="shared" ca="1" si="722"/>
        <v>#N/A</v>
      </c>
      <c r="V2890" s="2"/>
      <c r="W2890" s="2"/>
      <c r="X2890" s="2"/>
      <c r="Y2890" s="2"/>
      <c r="AB2890" s="6"/>
      <c r="AC2890" s="6"/>
    </row>
    <row r="2891" spans="1:29">
      <c r="A2891" s="74">
        <v>1.6127838567197399</v>
      </c>
      <c r="B2891" s="74">
        <v>42387</v>
      </c>
      <c r="C2891" s="35">
        <v>4.0322580645161298E-3</v>
      </c>
      <c r="D2891" s="35">
        <f t="shared" ca="1" si="712"/>
        <v>9</v>
      </c>
      <c r="E2891" s="35">
        <f t="shared" ca="1" si="713"/>
        <v>3.9910344711472012E-3</v>
      </c>
      <c r="F2891" s="35">
        <f ca="1">E2891*'Input Sheet'!$D$2/SUM(OFFSET($E$4,0,0,'Input Sheet'!$D$2))</f>
        <v>1.8614157527417832</v>
      </c>
      <c r="G2891" s="35">
        <f t="shared" si="714"/>
        <v>1.6127838567197399</v>
      </c>
      <c r="H2891" s="35">
        <f t="shared" si="715"/>
        <v>3</v>
      </c>
      <c r="J2891" s="19">
        <v>2888</v>
      </c>
      <c r="K2891" s="30" t="str">
        <f t="shared" si="716"/>
        <v/>
      </c>
      <c r="L2891" s="77" t="str">
        <f t="shared" si="717"/>
        <v/>
      </c>
      <c r="M2891" s="27" t="str">
        <f t="shared" si="723"/>
        <v/>
      </c>
      <c r="N2891" s="22" t="str">
        <f t="shared" si="718"/>
        <v/>
      </c>
      <c r="O2891" s="28" t="str">
        <f t="shared" ca="1" si="719"/>
        <v/>
      </c>
      <c r="P2891" s="28" t="str">
        <f t="shared" ca="1" si="720"/>
        <v/>
      </c>
      <c r="Q2891" s="20" t="str">
        <f ca="1">IF(O2891="","",SUM($P$4:$P2891))</f>
        <v/>
      </c>
      <c r="R2891" s="28" t="e">
        <f t="shared" si="711"/>
        <v>#N/A</v>
      </c>
      <c r="S2891" s="77">
        <f ca="1">SUM(L$4:L2891)</f>
        <v>2.0942968194393936</v>
      </c>
      <c r="T2891" s="80">
        <f t="shared" ca="1" si="721"/>
        <v>1</v>
      </c>
      <c r="U2891" s="80" t="e">
        <f t="shared" ca="1" si="722"/>
        <v>#N/A</v>
      </c>
      <c r="V2891" s="2"/>
      <c r="W2891" s="2"/>
      <c r="X2891" s="2"/>
      <c r="Y2891" s="2"/>
      <c r="AB2891" s="6"/>
      <c r="AC2891" s="6"/>
    </row>
    <row r="2892" spans="1:29">
      <c r="A2892" s="74">
        <v>2.5276299008713399</v>
      </c>
      <c r="B2892" s="74">
        <v>42388</v>
      </c>
      <c r="C2892" s="35">
        <v>0</v>
      </c>
      <c r="D2892" s="35">
        <f t="shared" ca="1" si="712"/>
        <v>28</v>
      </c>
      <c r="E2892" s="35">
        <f t="shared" ca="1" si="713"/>
        <v>1.1799580175565639E-3</v>
      </c>
      <c r="F2892" s="35">
        <f ca="1">E2892*'Input Sheet'!$D$2/SUM(OFFSET($E$4,0,0,'Input Sheet'!$D$2))</f>
        <v>0.55033161385409246</v>
      </c>
      <c r="G2892" s="35" t="str">
        <f t="shared" si="714"/>
        <v/>
      </c>
      <c r="H2892" s="35" t="str">
        <f t="shared" si="715"/>
        <v/>
      </c>
      <c r="J2892" s="19">
        <v>2889</v>
      </c>
      <c r="K2892" s="30" t="str">
        <f t="shared" si="716"/>
        <v/>
      </c>
      <c r="L2892" s="77" t="str">
        <f t="shared" si="717"/>
        <v/>
      </c>
      <c r="M2892" s="27" t="str">
        <f t="shared" si="723"/>
        <v/>
      </c>
      <c r="N2892" s="22" t="str">
        <f t="shared" si="718"/>
        <v/>
      </c>
      <c r="O2892" s="28" t="str">
        <f t="shared" ca="1" si="719"/>
        <v/>
      </c>
      <c r="P2892" s="28" t="str">
        <f t="shared" ca="1" si="720"/>
        <v/>
      </c>
      <c r="Q2892" s="20" t="str">
        <f ca="1">IF(O2892="","",SUM($P$4:$P2892))</f>
        <v/>
      </c>
      <c r="R2892" s="28" t="e">
        <f t="shared" si="711"/>
        <v>#N/A</v>
      </c>
      <c r="S2892" s="77">
        <f ca="1">SUM(L$4:L2892)</f>
        <v>2.0942968194393936</v>
      </c>
      <c r="T2892" s="80">
        <f t="shared" ca="1" si="721"/>
        <v>1</v>
      </c>
      <c r="U2892" s="80" t="e">
        <f t="shared" ca="1" si="722"/>
        <v>#N/A</v>
      </c>
      <c r="V2892" s="2"/>
      <c r="W2892" s="2"/>
      <c r="X2892" s="2"/>
      <c r="Y2892" s="2"/>
      <c r="AB2892" s="6"/>
      <c r="AC2892" s="6"/>
    </row>
    <row r="2893" spans="1:29">
      <c r="A2893" s="74">
        <v>1.4771212547196599</v>
      </c>
      <c r="B2893" s="74">
        <v>42389</v>
      </c>
      <c r="C2893" s="35">
        <v>0</v>
      </c>
      <c r="D2893" s="35">
        <f t="shared" ca="1" si="712"/>
        <v>7</v>
      </c>
      <c r="E2893" s="35">
        <f t="shared" ca="1" si="713"/>
        <v>6.4616748580478504E-3</v>
      </c>
      <c r="F2893" s="35">
        <f ca="1">E2893*'Input Sheet'!$D$2/SUM(OFFSET($E$4,0,0,'Input Sheet'!$D$2))</f>
        <v>3.013720742534316</v>
      </c>
      <c r="G2893" s="35" t="str">
        <f t="shared" si="714"/>
        <v/>
      </c>
      <c r="H2893" s="35" t="str">
        <f t="shared" si="715"/>
        <v/>
      </c>
      <c r="J2893" s="19">
        <v>2890</v>
      </c>
      <c r="K2893" s="30" t="str">
        <f t="shared" si="716"/>
        <v/>
      </c>
      <c r="L2893" s="77" t="str">
        <f t="shared" si="717"/>
        <v/>
      </c>
      <c r="M2893" s="27" t="str">
        <f t="shared" si="723"/>
        <v/>
      </c>
      <c r="N2893" s="22" t="str">
        <f t="shared" si="718"/>
        <v/>
      </c>
      <c r="O2893" s="28" t="str">
        <f t="shared" ca="1" si="719"/>
        <v/>
      </c>
      <c r="P2893" s="28" t="str">
        <f t="shared" ca="1" si="720"/>
        <v/>
      </c>
      <c r="Q2893" s="20" t="str">
        <f ca="1">IF(O2893="","",SUM($P$4:$P2893))</f>
        <v/>
      </c>
      <c r="R2893" s="28" t="e">
        <f t="shared" si="711"/>
        <v>#N/A</v>
      </c>
      <c r="S2893" s="77">
        <f ca="1">SUM(L$4:L2893)</f>
        <v>2.0942968194393936</v>
      </c>
      <c r="T2893" s="80">
        <f t="shared" ca="1" si="721"/>
        <v>1</v>
      </c>
      <c r="U2893" s="80" t="e">
        <f t="shared" ca="1" si="722"/>
        <v>#N/A</v>
      </c>
      <c r="V2893" s="2"/>
      <c r="W2893" s="2"/>
      <c r="X2893" s="2"/>
      <c r="Y2893" s="2"/>
      <c r="AB2893" s="6"/>
      <c r="AC2893" s="6"/>
    </row>
    <row r="2894" spans="1:29">
      <c r="A2894" s="74">
        <v>2.2479732663618099</v>
      </c>
      <c r="B2894" s="74">
        <v>42390</v>
      </c>
      <c r="C2894" s="35">
        <v>4.3859649122806998E-3</v>
      </c>
      <c r="D2894" s="35">
        <f t="shared" ca="1" si="712"/>
        <v>23</v>
      </c>
      <c r="E2894" s="35">
        <f t="shared" ca="1" si="713"/>
        <v>6.587144272767226E-4</v>
      </c>
      <c r="F2894" s="35">
        <f ca="1">E2894*'Input Sheet'!$D$2/SUM(OFFSET($E$4,0,0,'Input Sheet'!$D$2))</f>
        <v>0.30722395919039147</v>
      </c>
      <c r="G2894" s="35">
        <f t="shared" si="714"/>
        <v>2.2479732663618099</v>
      </c>
      <c r="H2894" s="35">
        <f t="shared" si="715"/>
        <v>5</v>
      </c>
      <c r="J2894" s="19">
        <v>2891</v>
      </c>
      <c r="K2894" s="30" t="str">
        <f t="shared" si="716"/>
        <v/>
      </c>
      <c r="L2894" s="77" t="str">
        <f t="shared" si="717"/>
        <v/>
      </c>
      <c r="M2894" s="27" t="str">
        <f t="shared" si="723"/>
        <v/>
      </c>
      <c r="N2894" s="22" t="str">
        <f t="shared" si="718"/>
        <v/>
      </c>
      <c r="O2894" s="28" t="str">
        <f t="shared" ca="1" si="719"/>
        <v/>
      </c>
      <c r="P2894" s="28" t="str">
        <f t="shared" ca="1" si="720"/>
        <v/>
      </c>
      <c r="Q2894" s="20" t="str">
        <f ca="1">IF(O2894="","",SUM($P$4:$P2894))</f>
        <v/>
      </c>
      <c r="R2894" s="28" t="e">
        <f t="shared" si="711"/>
        <v>#N/A</v>
      </c>
      <c r="S2894" s="77">
        <f ca="1">SUM(L$4:L2894)</f>
        <v>2.0942968194393936</v>
      </c>
      <c r="T2894" s="80">
        <f t="shared" ca="1" si="721"/>
        <v>1</v>
      </c>
      <c r="U2894" s="80" t="e">
        <f t="shared" ca="1" si="722"/>
        <v>#N/A</v>
      </c>
      <c r="V2894" s="2"/>
      <c r="W2894" s="2"/>
      <c r="X2894" s="2"/>
      <c r="Y2894" s="2"/>
      <c r="AB2894" s="6"/>
      <c r="AC2894" s="6"/>
    </row>
    <row r="2895" spans="1:29">
      <c r="A2895" s="74">
        <v>1.86923171973098</v>
      </c>
      <c r="B2895" s="74">
        <v>42391</v>
      </c>
      <c r="C2895" s="35">
        <v>4.3859649122806998E-3</v>
      </c>
      <c r="D2895" s="35">
        <f t="shared" ca="1" si="712"/>
        <v>15</v>
      </c>
      <c r="E2895" s="35">
        <f t="shared" ca="1" si="713"/>
        <v>2.1202370627969509E-3</v>
      </c>
      <c r="F2895" s="35">
        <f ca="1">E2895*'Input Sheet'!$D$2/SUM(OFFSET($E$4,0,0,'Input Sheet'!$D$2))</f>
        <v>0.98887711864407257</v>
      </c>
      <c r="G2895" s="35">
        <f t="shared" si="714"/>
        <v>1.86923171973098</v>
      </c>
      <c r="H2895" s="35">
        <f t="shared" si="715"/>
        <v>4</v>
      </c>
      <c r="J2895" s="19">
        <v>2892</v>
      </c>
      <c r="K2895" s="30" t="str">
        <f t="shared" si="716"/>
        <v/>
      </c>
      <c r="L2895" s="77" t="str">
        <f t="shared" si="717"/>
        <v/>
      </c>
      <c r="M2895" s="27" t="str">
        <f t="shared" si="723"/>
        <v/>
      </c>
      <c r="N2895" s="22" t="str">
        <f t="shared" si="718"/>
        <v/>
      </c>
      <c r="O2895" s="28" t="str">
        <f t="shared" ca="1" si="719"/>
        <v/>
      </c>
      <c r="P2895" s="28" t="str">
        <f t="shared" ca="1" si="720"/>
        <v/>
      </c>
      <c r="Q2895" s="20" t="str">
        <f ca="1">IF(O2895="","",SUM($P$4:$P2895))</f>
        <v/>
      </c>
      <c r="R2895" s="28" t="e">
        <f t="shared" si="711"/>
        <v>#N/A</v>
      </c>
      <c r="S2895" s="77">
        <f ca="1">SUM(L$4:L2895)</f>
        <v>2.0942968194393936</v>
      </c>
      <c r="T2895" s="80">
        <f t="shared" ca="1" si="721"/>
        <v>1</v>
      </c>
      <c r="U2895" s="80" t="e">
        <f t="shared" ca="1" si="722"/>
        <v>#N/A</v>
      </c>
      <c r="V2895" s="2"/>
      <c r="W2895" s="2"/>
      <c r="X2895" s="2"/>
      <c r="Y2895" s="2"/>
      <c r="AB2895" s="6"/>
      <c r="AC2895" s="6"/>
    </row>
    <row r="2896" spans="1:29">
      <c r="A2896" s="74">
        <v>1.51851393987789</v>
      </c>
      <c r="B2896" s="74">
        <v>42393</v>
      </c>
      <c r="C2896" s="35">
        <v>0</v>
      </c>
      <c r="D2896" s="35">
        <f t="shared" ca="1" si="712"/>
        <v>7</v>
      </c>
      <c r="E2896" s="35">
        <f t="shared" ca="1" si="713"/>
        <v>6.4616748580478504E-3</v>
      </c>
      <c r="F2896" s="35">
        <f ca="1">E2896*'Input Sheet'!$D$2/SUM(OFFSET($E$4,0,0,'Input Sheet'!$D$2))</f>
        <v>3.013720742534316</v>
      </c>
      <c r="G2896" s="35" t="str">
        <f t="shared" si="714"/>
        <v/>
      </c>
      <c r="H2896" s="35" t="str">
        <f t="shared" si="715"/>
        <v/>
      </c>
      <c r="J2896" s="19">
        <v>2893</v>
      </c>
      <c r="K2896" s="30" t="str">
        <f t="shared" si="716"/>
        <v/>
      </c>
      <c r="L2896" s="77" t="str">
        <f t="shared" si="717"/>
        <v/>
      </c>
      <c r="M2896" s="27" t="str">
        <f t="shared" si="723"/>
        <v/>
      </c>
      <c r="N2896" s="22" t="str">
        <f t="shared" si="718"/>
        <v/>
      </c>
      <c r="O2896" s="28" t="str">
        <f t="shared" ca="1" si="719"/>
        <v/>
      </c>
      <c r="P2896" s="28" t="str">
        <f t="shared" ca="1" si="720"/>
        <v/>
      </c>
      <c r="Q2896" s="20" t="str">
        <f ca="1">IF(O2896="","",SUM($P$4:$P2896))</f>
        <v/>
      </c>
      <c r="R2896" s="28" t="e">
        <f t="shared" si="711"/>
        <v>#N/A</v>
      </c>
      <c r="S2896" s="77">
        <f ca="1">SUM(L$4:L2896)</f>
        <v>2.0942968194393936</v>
      </c>
      <c r="T2896" s="80">
        <f t="shared" ca="1" si="721"/>
        <v>1</v>
      </c>
      <c r="U2896" s="80" t="e">
        <f t="shared" ca="1" si="722"/>
        <v>#N/A</v>
      </c>
      <c r="V2896" s="2"/>
      <c r="W2896" s="2"/>
      <c r="X2896" s="2"/>
      <c r="Y2896" s="2"/>
      <c r="AB2896" s="6"/>
      <c r="AC2896" s="6"/>
    </row>
    <row r="2897" spans="1:29">
      <c r="A2897" s="74">
        <v>1.4623979978989601</v>
      </c>
      <c r="B2897" s="74">
        <v>42394</v>
      </c>
      <c r="C2897" s="35">
        <v>4.5045045045045001E-3</v>
      </c>
      <c r="D2897" s="35">
        <f t="shared" ca="1" si="712"/>
        <v>6</v>
      </c>
      <c r="E2897" s="35">
        <f t="shared" ca="1" si="713"/>
        <v>1.9385024574143549E-2</v>
      </c>
      <c r="F2897" s="35">
        <f ca="1">E2897*'Input Sheet'!$D$2/SUM(OFFSET($E$4,0,0,'Input Sheet'!$D$2))</f>
        <v>9.041162227602948</v>
      </c>
      <c r="G2897" s="35">
        <f t="shared" si="714"/>
        <v>1.4623979978989601</v>
      </c>
      <c r="H2897" s="35">
        <f t="shared" si="715"/>
        <v>5</v>
      </c>
      <c r="J2897" s="19">
        <v>2894</v>
      </c>
      <c r="K2897" s="30" t="str">
        <f t="shared" si="716"/>
        <v/>
      </c>
      <c r="L2897" s="77" t="str">
        <f t="shared" si="717"/>
        <v/>
      </c>
      <c r="M2897" s="27" t="str">
        <f t="shared" si="723"/>
        <v/>
      </c>
      <c r="N2897" s="22" t="str">
        <f t="shared" si="718"/>
        <v/>
      </c>
      <c r="O2897" s="28" t="str">
        <f t="shared" ca="1" si="719"/>
        <v/>
      </c>
      <c r="P2897" s="28" t="str">
        <f t="shared" ca="1" si="720"/>
        <v/>
      </c>
      <c r="Q2897" s="20" t="str">
        <f ca="1">IF(O2897="","",SUM($P$4:$P2897))</f>
        <v/>
      </c>
      <c r="R2897" s="28" t="e">
        <f t="shared" si="711"/>
        <v>#N/A</v>
      </c>
      <c r="S2897" s="77">
        <f ca="1">SUM(L$4:L2897)</f>
        <v>2.0942968194393936</v>
      </c>
      <c r="T2897" s="80">
        <f t="shared" ca="1" si="721"/>
        <v>1</v>
      </c>
      <c r="U2897" s="80" t="e">
        <f t="shared" ca="1" si="722"/>
        <v>#N/A</v>
      </c>
      <c r="V2897" s="2"/>
      <c r="W2897" s="2"/>
      <c r="X2897" s="2"/>
      <c r="Y2897" s="2"/>
      <c r="AB2897" s="6"/>
      <c r="AC2897" s="6"/>
    </row>
    <row r="2898" spans="1:29">
      <c r="A2898" s="74">
        <v>2.9916690073799499</v>
      </c>
      <c r="B2898" s="74">
        <v>42400</v>
      </c>
      <c r="C2898" s="35">
        <v>5.40540540540541E-3</v>
      </c>
      <c r="D2898" s="35">
        <f t="shared" ca="1" si="712"/>
        <v>38</v>
      </c>
      <c r="E2898" s="35">
        <f t="shared" ca="1" si="713"/>
        <v>1.5419905911250552E-3</v>
      </c>
      <c r="F2898" s="35">
        <f ca="1">E2898*'Input Sheet'!$D$2/SUM(OFFSET($E$4,0,0,'Input Sheet'!$D$2))</f>
        <v>0.71918335901387087</v>
      </c>
      <c r="G2898" s="35">
        <f t="shared" si="714"/>
        <v>2.9916690073799499</v>
      </c>
      <c r="H2898" s="35">
        <f t="shared" si="715"/>
        <v>1</v>
      </c>
      <c r="J2898" s="19">
        <v>2895</v>
      </c>
      <c r="K2898" s="30" t="str">
        <f t="shared" si="716"/>
        <v/>
      </c>
      <c r="L2898" s="77" t="str">
        <f t="shared" si="717"/>
        <v/>
      </c>
      <c r="M2898" s="27" t="str">
        <f t="shared" si="723"/>
        <v/>
      </c>
      <c r="N2898" s="22" t="str">
        <f t="shared" si="718"/>
        <v/>
      </c>
      <c r="O2898" s="28" t="str">
        <f t="shared" ca="1" si="719"/>
        <v/>
      </c>
      <c r="P2898" s="28" t="str">
        <f t="shared" ca="1" si="720"/>
        <v/>
      </c>
      <c r="Q2898" s="20" t="str">
        <f ca="1">IF(O2898="","",SUM($P$4:$P2898))</f>
        <v/>
      </c>
      <c r="R2898" s="28" t="e">
        <f t="shared" si="711"/>
        <v>#N/A</v>
      </c>
      <c r="S2898" s="77">
        <f ca="1">SUM(L$4:L2898)</f>
        <v>2.0942968194393936</v>
      </c>
      <c r="T2898" s="80">
        <f t="shared" ca="1" si="721"/>
        <v>1</v>
      </c>
      <c r="U2898" s="80" t="e">
        <f t="shared" ca="1" si="722"/>
        <v>#N/A</v>
      </c>
      <c r="V2898" s="2"/>
      <c r="W2898" s="2"/>
      <c r="X2898" s="2"/>
      <c r="Y2898" s="2"/>
      <c r="AB2898" s="6"/>
      <c r="AC2898" s="6"/>
    </row>
    <row r="2899" spans="1:29">
      <c r="A2899" s="74">
        <v>1.6989700043360201</v>
      </c>
      <c r="B2899" s="74">
        <v>42401</v>
      </c>
      <c r="C2899" s="35">
        <v>0</v>
      </c>
      <c r="D2899" s="35">
        <f t="shared" ca="1" si="712"/>
        <v>11</v>
      </c>
      <c r="E2899" s="35">
        <f t="shared" ca="1" si="713"/>
        <v>3.3096383419269479E-3</v>
      </c>
      <c r="F2899" s="35">
        <f ca="1">E2899*'Input Sheet'!$D$2/SUM(OFFSET($E$4,0,0,'Input Sheet'!$D$2))</f>
        <v>1.5436130632492839</v>
      </c>
      <c r="G2899" s="35" t="str">
        <f t="shared" si="714"/>
        <v/>
      </c>
      <c r="H2899" s="35" t="str">
        <f t="shared" si="715"/>
        <v/>
      </c>
      <c r="J2899" s="19">
        <v>2896</v>
      </c>
      <c r="K2899" s="30" t="str">
        <f t="shared" si="716"/>
        <v/>
      </c>
      <c r="L2899" s="77" t="str">
        <f t="shared" si="717"/>
        <v/>
      </c>
      <c r="M2899" s="27" t="str">
        <f t="shared" si="723"/>
        <v/>
      </c>
      <c r="N2899" s="22" t="str">
        <f t="shared" si="718"/>
        <v/>
      </c>
      <c r="O2899" s="28" t="str">
        <f t="shared" ca="1" si="719"/>
        <v/>
      </c>
      <c r="P2899" s="28" t="str">
        <f t="shared" ca="1" si="720"/>
        <v/>
      </c>
      <c r="Q2899" s="20" t="str">
        <f ca="1">IF(O2899="","",SUM($P$4:$P2899))</f>
        <v/>
      </c>
      <c r="R2899" s="28" t="e">
        <f t="shared" si="711"/>
        <v>#N/A</v>
      </c>
      <c r="S2899" s="77">
        <f ca="1">SUM(L$4:L2899)</f>
        <v>2.0942968194393936</v>
      </c>
      <c r="T2899" s="80">
        <f t="shared" ca="1" si="721"/>
        <v>1</v>
      </c>
      <c r="U2899" s="80" t="e">
        <f t="shared" ca="1" si="722"/>
        <v>#N/A</v>
      </c>
      <c r="V2899" s="2"/>
      <c r="W2899" s="2"/>
      <c r="X2899" s="2"/>
      <c r="Y2899" s="2"/>
      <c r="AB2899" s="6"/>
      <c r="AC2899" s="6"/>
    </row>
    <row r="2900" spans="1:29">
      <c r="A2900" s="74">
        <v>2.58433122436753</v>
      </c>
      <c r="B2900" s="74">
        <v>42402</v>
      </c>
      <c r="C2900" s="35">
        <v>0</v>
      </c>
      <c r="D2900" s="35">
        <f t="shared" ca="1" si="712"/>
        <v>30</v>
      </c>
      <c r="E2900" s="35">
        <f t="shared" ca="1" si="713"/>
        <v>1.2681791777477088E-3</v>
      </c>
      <c r="F2900" s="35">
        <f ca="1">E2900*'Input Sheet'!$D$2/SUM(OFFSET($E$4,0,0,'Input Sheet'!$D$2))</f>
        <v>0.59147790274037981</v>
      </c>
      <c r="G2900" s="35" t="str">
        <f t="shared" si="714"/>
        <v/>
      </c>
      <c r="H2900" s="35" t="str">
        <f t="shared" si="715"/>
        <v/>
      </c>
      <c r="J2900" s="19">
        <v>2897</v>
      </c>
      <c r="K2900" s="30" t="str">
        <f t="shared" si="716"/>
        <v/>
      </c>
      <c r="L2900" s="77" t="str">
        <f t="shared" si="717"/>
        <v/>
      </c>
      <c r="M2900" s="27" t="str">
        <f t="shared" si="723"/>
        <v/>
      </c>
      <c r="N2900" s="22" t="str">
        <f t="shared" si="718"/>
        <v/>
      </c>
      <c r="O2900" s="28" t="str">
        <f t="shared" ca="1" si="719"/>
        <v/>
      </c>
      <c r="P2900" s="28" t="str">
        <f t="shared" ca="1" si="720"/>
        <v/>
      </c>
      <c r="Q2900" s="20" t="str">
        <f ca="1">IF(O2900="","",SUM($P$4:$P2900))</f>
        <v/>
      </c>
      <c r="R2900" s="28" t="e">
        <f t="shared" si="711"/>
        <v>#N/A</v>
      </c>
      <c r="S2900" s="77">
        <f ca="1">SUM(L$4:L2900)</f>
        <v>2.0942968194393936</v>
      </c>
      <c r="T2900" s="80">
        <f t="shared" ca="1" si="721"/>
        <v>1</v>
      </c>
      <c r="U2900" s="80" t="e">
        <f t="shared" ca="1" si="722"/>
        <v>#N/A</v>
      </c>
      <c r="V2900" s="2"/>
      <c r="W2900" s="2"/>
      <c r="X2900" s="2"/>
      <c r="Y2900" s="2"/>
      <c r="AB2900" s="6"/>
      <c r="AC2900" s="6"/>
    </row>
    <row r="2901" spans="1:29">
      <c r="A2901" s="74">
        <v>2.3873898263387301</v>
      </c>
      <c r="B2901" s="74">
        <v>42403</v>
      </c>
      <c r="C2901" s="35">
        <v>0</v>
      </c>
      <c r="D2901" s="35">
        <f t="shared" ca="1" si="712"/>
        <v>26</v>
      </c>
      <c r="E2901" s="35">
        <f t="shared" ca="1" si="713"/>
        <v>8.2740958548173696E-4</v>
      </c>
      <c r="F2901" s="35">
        <f ca="1">E2901*'Input Sheet'!$D$2/SUM(OFFSET($E$4,0,0,'Input Sheet'!$D$2))</f>
        <v>0.38590326581232098</v>
      </c>
      <c r="G2901" s="35" t="str">
        <f t="shared" si="714"/>
        <v/>
      </c>
      <c r="H2901" s="35" t="str">
        <f t="shared" si="715"/>
        <v/>
      </c>
      <c r="J2901" s="19">
        <v>2898</v>
      </c>
      <c r="K2901" s="30" t="str">
        <f t="shared" si="716"/>
        <v/>
      </c>
      <c r="L2901" s="77" t="str">
        <f t="shared" si="717"/>
        <v/>
      </c>
      <c r="M2901" s="27" t="str">
        <f t="shared" si="723"/>
        <v/>
      </c>
      <c r="N2901" s="22" t="str">
        <f t="shared" si="718"/>
        <v/>
      </c>
      <c r="O2901" s="28" t="str">
        <f t="shared" ca="1" si="719"/>
        <v/>
      </c>
      <c r="P2901" s="28" t="str">
        <f t="shared" ca="1" si="720"/>
        <v/>
      </c>
      <c r="Q2901" s="20" t="str">
        <f ca="1">IF(O2901="","",SUM($P$4:$P2901))</f>
        <v/>
      </c>
      <c r="R2901" s="28" t="e">
        <f t="shared" si="711"/>
        <v>#N/A</v>
      </c>
      <c r="S2901" s="77">
        <f ca="1">SUM(L$4:L2901)</f>
        <v>2.0942968194393936</v>
      </c>
      <c r="T2901" s="80">
        <f t="shared" ca="1" si="721"/>
        <v>1</v>
      </c>
      <c r="U2901" s="80" t="e">
        <f t="shared" ca="1" si="722"/>
        <v>#N/A</v>
      </c>
      <c r="V2901" s="2"/>
      <c r="W2901" s="2"/>
      <c r="X2901" s="2"/>
      <c r="Y2901" s="2"/>
      <c r="AB2901" s="6"/>
      <c r="AC2901" s="6"/>
    </row>
    <row r="2902" spans="1:29">
      <c r="A2902" s="74">
        <v>2.6608654780038701</v>
      </c>
      <c r="B2902" s="74">
        <v>42404</v>
      </c>
      <c r="C2902" s="35">
        <v>7.1065989847715699E-2</v>
      </c>
      <c r="D2902" s="35">
        <f t="shared" ca="1" si="712"/>
        <v>31</v>
      </c>
      <c r="E2902" s="35">
        <f t="shared" ca="1" si="713"/>
        <v>1.2923349716095702E-3</v>
      </c>
      <c r="F2902" s="35">
        <f ca="1">E2902*'Input Sheet'!$D$2/SUM(OFFSET($E$4,0,0,'Input Sheet'!$D$2))</f>
        <v>0.60274414850686331</v>
      </c>
      <c r="G2902" s="35">
        <f t="shared" si="714"/>
        <v>2.6608654780038701</v>
      </c>
      <c r="H2902" s="35">
        <f t="shared" si="715"/>
        <v>1</v>
      </c>
      <c r="J2902" s="19">
        <v>2899</v>
      </c>
      <c r="K2902" s="30" t="str">
        <f t="shared" si="716"/>
        <v/>
      </c>
      <c r="L2902" s="77" t="str">
        <f t="shared" si="717"/>
        <v/>
      </c>
      <c r="M2902" s="27" t="str">
        <f t="shared" si="723"/>
        <v/>
      </c>
      <c r="N2902" s="22" t="str">
        <f t="shared" si="718"/>
        <v/>
      </c>
      <c r="O2902" s="28" t="str">
        <f t="shared" ca="1" si="719"/>
        <v/>
      </c>
      <c r="P2902" s="28" t="str">
        <f t="shared" ca="1" si="720"/>
        <v/>
      </c>
      <c r="Q2902" s="20" t="str">
        <f ca="1">IF(O2902="","",SUM($P$4:$P2902))</f>
        <v/>
      </c>
      <c r="R2902" s="28" t="e">
        <f t="shared" si="711"/>
        <v>#N/A</v>
      </c>
      <c r="S2902" s="77">
        <f ca="1">SUM(L$4:L2902)</f>
        <v>2.0942968194393936</v>
      </c>
      <c r="T2902" s="80">
        <f t="shared" ca="1" si="721"/>
        <v>1</v>
      </c>
      <c r="U2902" s="80" t="e">
        <f t="shared" ca="1" si="722"/>
        <v>#N/A</v>
      </c>
      <c r="V2902" s="2"/>
      <c r="W2902" s="2"/>
      <c r="X2902" s="2"/>
      <c r="Y2902" s="2"/>
      <c r="AB2902" s="6"/>
      <c r="AC2902" s="6"/>
    </row>
    <row r="2903" spans="1:29">
      <c r="A2903" s="74">
        <v>2.3138672203691502</v>
      </c>
      <c r="B2903" s="74">
        <v>42405</v>
      </c>
      <c r="C2903" s="35">
        <v>4.2253521126760597E-2</v>
      </c>
      <c r="D2903" s="35">
        <f t="shared" ca="1" si="712"/>
        <v>24</v>
      </c>
      <c r="E2903" s="35">
        <f t="shared" ca="1" si="713"/>
        <v>7.7985731045405093E-4</v>
      </c>
      <c r="F2903" s="35">
        <f ca="1">E2903*'Input Sheet'!$D$2/SUM(OFFSET($E$4,0,0,'Input Sheet'!$D$2))</f>
        <v>0.36372491720241751</v>
      </c>
      <c r="G2903" s="35">
        <f t="shared" si="714"/>
        <v>2.3138672203691502</v>
      </c>
      <c r="H2903" s="35">
        <f t="shared" si="715"/>
        <v>3</v>
      </c>
      <c r="J2903" s="19">
        <v>2900</v>
      </c>
      <c r="K2903" s="30" t="str">
        <f t="shared" si="716"/>
        <v/>
      </c>
      <c r="L2903" s="77" t="str">
        <f t="shared" si="717"/>
        <v/>
      </c>
      <c r="M2903" s="27" t="str">
        <f t="shared" si="723"/>
        <v/>
      </c>
      <c r="N2903" s="22" t="str">
        <f t="shared" si="718"/>
        <v/>
      </c>
      <c r="O2903" s="28" t="str">
        <f t="shared" ca="1" si="719"/>
        <v/>
      </c>
      <c r="P2903" s="28" t="str">
        <f t="shared" ca="1" si="720"/>
        <v/>
      </c>
      <c r="Q2903" s="20" t="str">
        <f ca="1">IF(O2903="","",SUM($P$4:$P2903))</f>
        <v/>
      </c>
      <c r="R2903" s="28" t="e">
        <f t="shared" si="711"/>
        <v>#N/A</v>
      </c>
      <c r="S2903" s="77">
        <f ca="1">SUM(L$4:L2903)</f>
        <v>2.0942968194393936</v>
      </c>
      <c r="T2903" s="80">
        <f t="shared" ca="1" si="721"/>
        <v>1</v>
      </c>
      <c r="U2903" s="80" t="e">
        <f t="shared" ca="1" si="722"/>
        <v>#N/A</v>
      </c>
      <c r="V2903" s="2"/>
      <c r="W2903" s="2"/>
      <c r="X2903" s="2"/>
      <c r="Y2903" s="2"/>
      <c r="AB2903" s="6"/>
      <c r="AC2903" s="6"/>
    </row>
    <row r="2904" spans="1:29">
      <c r="A2904" s="74">
        <v>2.5250448070368501</v>
      </c>
      <c r="B2904" s="74">
        <v>42411</v>
      </c>
      <c r="C2904" s="35">
        <v>0</v>
      </c>
      <c r="D2904" s="35">
        <f t="shared" ca="1" si="712"/>
        <v>28</v>
      </c>
      <c r="E2904" s="35">
        <f t="shared" ca="1" si="713"/>
        <v>1.1799580175565639E-3</v>
      </c>
      <c r="F2904" s="35">
        <f ca="1">E2904*'Input Sheet'!$D$2/SUM(OFFSET($E$4,0,0,'Input Sheet'!$D$2))</f>
        <v>0.55033161385409246</v>
      </c>
      <c r="G2904" s="35" t="str">
        <f t="shared" si="714"/>
        <v/>
      </c>
      <c r="H2904" s="35" t="str">
        <f t="shared" si="715"/>
        <v/>
      </c>
      <c r="J2904" s="19">
        <v>2901</v>
      </c>
      <c r="K2904" s="30" t="str">
        <f t="shared" si="716"/>
        <v/>
      </c>
      <c r="L2904" s="77" t="str">
        <f t="shared" si="717"/>
        <v/>
      </c>
      <c r="M2904" s="27" t="str">
        <f t="shared" si="723"/>
        <v/>
      </c>
      <c r="N2904" s="22" t="str">
        <f t="shared" si="718"/>
        <v/>
      </c>
      <c r="O2904" s="28" t="str">
        <f t="shared" ca="1" si="719"/>
        <v/>
      </c>
      <c r="P2904" s="28" t="str">
        <f t="shared" ca="1" si="720"/>
        <v/>
      </c>
      <c r="Q2904" s="20" t="str">
        <f ca="1">IF(O2904="","",SUM($P$4:$P2904))</f>
        <v/>
      </c>
      <c r="R2904" s="28" t="e">
        <f t="shared" ref="R2904:R2967" si="724">IF(N2904="",NA(),10^N2904)</f>
        <v>#N/A</v>
      </c>
      <c r="S2904" s="77">
        <f ca="1">SUM(L$4:L2904)</f>
        <v>2.0942968194393936</v>
      </c>
      <c r="T2904" s="80">
        <f t="shared" ca="1" si="721"/>
        <v>1</v>
      </c>
      <c r="U2904" s="80" t="e">
        <f t="shared" ca="1" si="722"/>
        <v>#N/A</v>
      </c>
      <c r="V2904" s="2"/>
      <c r="W2904" s="2"/>
      <c r="X2904" s="2"/>
      <c r="Y2904" s="2"/>
      <c r="AB2904" s="6"/>
      <c r="AC2904" s="6"/>
    </row>
    <row r="2905" spans="1:29">
      <c r="A2905" s="74">
        <v>2.26951294421792</v>
      </c>
      <c r="B2905" s="74">
        <v>42853</v>
      </c>
      <c r="C2905" s="35">
        <v>0</v>
      </c>
      <c r="D2905" s="35">
        <f t="shared" ca="1" si="712"/>
        <v>23</v>
      </c>
      <c r="E2905" s="35">
        <f t="shared" ca="1" si="713"/>
        <v>6.587144272767226E-4</v>
      </c>
      <c r="F2905" s="35">
        <f ca="1">E2905*'Input Sheet'!$D$2/SUM(OFFSET($E$4,0,0,'Input Sheet'!$D$2))</f>
        <v>0.30722395919039147</v>
      </c>
      <c r="G2905" s="35" t="str">
        <f t="shared" si="714"/>
        <v/>
      </c>
      <c r="H2905" s="35" t="str">
        <f t="shared" si="715"/>
        <v/>
      </c>
      <c r="J2905" s="19">
        <v>2902</v>
      </c>
      <c r="K2905" s="30" t="str">
        <f t="shared" si="716"/>
        <v/>
      </c>
      <c r="L2905" s="77" t="str">
        <f t="shared" si="717"/>
        <v/>
      </c>
      <c r="M2905" s="27" t="str">
        <f t="shared" si="723"/>
        <v/>
      </c>
      <c r="N2905" s="22" t="str">
        <f t="shared" si="718"/>
        <v/>
      </c>
      <c r="O2905" s="28" t="str">
        <f t="shared" ca="1" si="719"/>
        <v/>
      </c>
      <c r="P2905" s="28" t="str">
        <f t="shared" ca="1" si="720"/>
        <v/>
      </c>
      <c r="Q2905" s="20" t="str">
        <f ca="1">IF(O2905="","",SUM($P$4:$P2905))</f>
        <v/>
      </c>
      <c r="R2905" s="28" t="e">
        <f t="shared" si="724"/>
        <v>#N/A</v>
      </c>
      <c r="S2905" s="77">
        <f ca="1">SUM(L$4:L2905)</f>
        <v>2.0942968194393936</v>
      </c>
      <c r="T2905" s="80">
        <f t="shared" ca="1" si="721"/>
        <v>1</v>
      </c>
      <c r="U2905" s="80" t="e">
        <f t="shared" ca="1" si="722"/>
        <v>#N/A</v>
      </c>
      <c r="V2905" s="2"/>
      <c r="W2905" s="2"/>
      <c r="X2905" s="2"/>
      <c r="Y2905" s="2"/>
      <c r="AB2905" s="6"/>
      <c r="AC2905" s="6"/>
    </row>
    <row r="2906" spans="1:29">
      <c r="A2906" s="74">
        <v>2.88874096068289</v>
      </c>
      <c r="B2906" s="74">
        <v>42854</v>
      </c>
      <c r="C2906" s="35">
        <v>2.8169014084507001E-2</v>
      </c>
      <c r="D2906" s="35">
        <f t="shared" ca="1" si="712"/>
        <v>36</v>
      </c>
      <c r="E2906" s="35">
        <f t="shared" ca="1" si="713"/>
        <v>1.6752490372716649E-3</v>
      </c>
      <c r="F2906" s="35">
        <f ca="1">E2906*'Input Sheet'!$D$2/SUM(OFFSET($E$4,0,0,'Input Sheet'!$D$2))</f>
        <v>0.78133500732371164</v>
      </c>
      <c r="G2906" s="35">
        <f t="shared" si="714"/>
        <v>2.88874096068289</v>
      </c>
      <c r="H2906" s="35">
        <f t="shared" si="715"/>
        <v>1</v>
      </c>
      <c r="J2906" s="19">
        <v>2903</v>
      </c>
      <c r="K2906" s="30" t="str">
        <f t="shared" si="716"/>
        <v/>
      </c>
      <c r="L2906" s="77" t="str">
        <f t="shared" si="717"/>
        <v/>
      </c>
      <c r="M2906" s="27" t="str">
        <f t="shared" si="723"/>
        <v/>
      </c>
      <c r="N2906" s="22" t="str">
        <f t="shared" si="718"/>
        <v/>
      </c>
      <c r="O2906" s="28" t="str">
        <f t="shared" ca="1" si="719"/>
        <v/>
      </c>
      <c r="P2906" s="28" t="str">
        <f t="shared" ca="1" si="720"/>
        <v/>
      </c>
      <c r="Q2906" s="20" t="str">
        <f ca="1">IF(O2906="","",SUM($P$4:$P2906))</f>
        <v/>
      </c>
      <c r="R2906" s="28" t="e">
        <f t="shared" si="724"/>
        <v>#N/A</v>
      </c>
      <c r="S2906" s="77">
        <f ca="1">SUM(L$4:L2906)</f>
        <v>2.0942968194393936</v>
      </c>
      <c r="T2906" s="80">
        <f t="shared" ca="1" si="721"/>
        <v>1</v>
      </c>
      <c r="U2906" s="80" t="e">
        <f t="shared" ca="1" si="722"/>
        <v>#N/A</v>
      </c>
      <c r="V2906" s="2"/>
      <c r="W2906" s="2"/>
      <c r="X2906" s="2"/>
      <c r="Y2906" s="2"/>
      <c r="AB2906" s="6"/>
      <c r="AC2906" s="6"/>
    </row>
    <row r="2907" spans="1:29">
      <c r="A2907" s="74">
        <v>2.6344772701607302</v>
      </c>
      <c r="B2907" s="74">
        <v>42856</v>
      </c>
      <c r="C2907" s="35">
        <v>8.2191780821917804E-2</v>
      </c>
      <c r="D2907" s="35">
        <f t="shared" ca="1" si="712"/>
        <v>31</v>
      </c>
      <c r="E2907" s="35">
        <f t="shared" ca="1" si="713"/>
        <v>1.2923349716095702E-3</v>
      </c>
      <c r="F2907" s="35">
        <f ca="1">E2907*'Input Sheet'!$D$2/SUM(OFFSET($E$4,0,0,'Input Sheet'!$D$2))</f>
        <v>0.60274414850686331</v>
      </c>
      <c r="G2907" s="35">
        <f t="shared" si="714"/>
        <v>2.6344772701607302</v>
      </c>
      <c r="H2907" s="35">
        <f t="shared" si="715"/>
        <v>2</v>
      </c>
      <c r="J2907" s="19">
        <v>2904</v>
      </c>
      <c r="K2907" s="30" t="str">
        <f t="shared" si="716"/>
        <v/>
      </c>
      <c r="L2907" s="77" t="str">
        <f t="shared" si="717"/>
        <v/>
      </c>
      <c r="M2907" s="27" t="str">
        <f t="shared" si="723"/>
        <v/>
      </c>
      <c r="N2907" s="22" t="str">
        <f t="shared" si="718"/>
        <v/>
      </c>
      <c r="O2907" s="28" t="str">
        <f t="shared" ca="1" si="719"/>
        <v/>
      </c>
      <c r="P2907" s="28" t="str">
        <f t="shared" ca="1" si="720"/>
        <v/>
      </c>
      <c r="Q2907" s="20" t="str">
        <f ca="1">IF(O2907="","",SUM($P$4:$P2907))</f>
        <v/>
      </c>
      <c r="R2907" s="28" t="e">
        <f t="shared" si="724"/>
        <v>#N/A</v>
      </c>
      <c r="S2907" s="77">
        <f ca="1">SUM(L$4:L2907)</f>
        <v>2.0942968194393936</v>
      </c>
      <c r="T2907" s="80">
        <f t="shared" ca="1" si="721"/>
        <v>1</v>
      </c>
      <c r="U2907" s="80" t="e">
        <f t="shared" ca="1" si="722"/>
        <v>#N/A</v>
      </c>
      <c r="V2907" s="2"/>
      <c r="W2907" s="2"/>
      <c r="X2907" s="2"/>
      <c r="Y2907" s="2"/>
      <c r="AB2907" s="6"/>
      <c r="AC2907" s="6"/>
    </row>
    <row r="2908" spans="1:29">
      <c r="A2908" s="74">
        <v>3.00603795499732</v>
      </c>
      <c r="B2908" s="74">
        <v>42858</v>
      </c>
      <c r="C2908" s="35">
        <v>2.3474178403755899E-2</v>
      </c>
      <c r="D2908" s="35">
        <f t="shared" ca="1" si="712"/>
        <v>38</v>
      </c>
      <c r="E2908" s="35">
        <f t="shared" ca="1" si="713"/>
        <v>1.5419905911250552E-3</v>
      </c>
      <c r="F2908" s="35">
        <f ca="1">E2908*'Input Sheet'!$D$2/SUM(OFFSET($E$4,0,0,'Input Sheet'!$D$2))</f>
        <v>0.71918335901387087</v>
      </c>
      <c r="G2908" s="35">
        <f t="shared" si="714"/>
        <v>3.00603795499732</v>
      </c>
      <c r="H2908" s="35">
        <f t="shared" si="715"/>
        <v>1</v>
      </c>
      <c r="J2908" s="19">
        <v>2905</v>
      </c>
      <c r="K2908" s="30" t="str">
        <f t="shared" si="716"/>
        <v/>
      </c>
      <c r="L2908" s="77" t="str">
        <f t="shared" si="717"/>
        <v/>
      </c>
      <c r="M2908" s="27" t="str">
        <f t="shared" si="723"/>
        <v/>
      </c>
      <c r="N2908" s="22" t="str">
        <f t="shared" si="718"/>
        <v/>
      </c>
      <c r="O2908" s="28" t="str">
        <f t="shared" ca="1" si="719"/>
        <v/>
      </c>
      <c r="P2908" s="28" t="str">
        <f t="shared" ca="1" si="720"/>
        <v/>
      </c>
      <c r="Q2908" s="20" t="str">
        <f ca="1">IF(O2908="","",SUM($P$4:$P2908))</f>
        <v/>
      </c>
      <c r="R2908" s="28" t="e">
        <f t="shared" si="724"/>
        <v>#N/A</v>
      </c>
      <c r="S2908" s="77">
        <f ca="1">SUM(L$4:L2908)</f>
        <v>2.0942968194393936</v>
      </c>
      <c r="T2908" s="80">
        <f t="shared" ca="1" si="721"/>
        <v>1</v>
      </c>
      <c r="U2908" s="80" t="e">
        <f t="shared" ca="1" si="722"/>
        <v>#N/A</v>
      </c>
      <c r="V2908" s="2"/>
      <c r="W2908" s="2"/>
      <c r="X2908" s="2"/>
      <c r="Y2908" s="2"/>
      <c r="AB2908" s="6"/>
      <c r="AC2908" s="6"/>
    </row>
    <row r="2909" spans="1:29">
      <c r="A2909" s="74">
        <v>2.1072099696478701</v>
      </c>
      <c r="B2909" s="74">
        <v>42859</v>
      </c>
      <c r="C2909" s="35">
        <v>0</v>
      </c>
      <c r="D2909" s="35">
        <f t="shared" ca="1" si="712"/>
        <v>20</v>
      </c>
      <c r="E2909" s="35">
        <f t="shared" ca="1" si="713"/>
        <v>9.9047570816791861E-4</v>
      </c>
      <c r="F2909" s="35">
        <f ca="1">E2909*'Input Sheet'!$D$2/SUM(OFFSET($E$4,0,0,'Input Sheet'!$D$2))</f>
        <v>0.46195719411109953</v>
      </c>
      <c r="G2909" s="35" t="str">
        <f t="shared" si="714"/>
        <v/>
      </c>
      <c r="H2909" s="35" t="str">
        <f t="shared" si="715"/>
        <v/>
      </c>
      <c r="J2909" s="19">
        <v>2906</v>
      </c>
      <c r="K2909" s="30" t="str">
        <f t="shared" si="716"/>
        <v/>
      </c>
      <c r="L2909" s="77" t="str">
        <f t="shared" si="717"/>
        <v/>
      </c>
      <c r="M2909" s="27" t="str">
        <f t="shared" si="723"/>
        <v/>
      </c>
      <c r="N2909" s="22" t="str">
        <f t="shared" si="718"/>
        <v/>
      </c>
      <c r="O2909" s="28" t="str">
        <f t="shared" ca="1" si="719"/>
        <v/>
      </c>
      <c r="P2909" s="28" t="str">
        <f t="shared" ca="1" si="720"/>
        <v/>
      </c>
      <c r="Q2909" s="20" t="str">
        <f ca="1">IF(O2909="","",SUM($P$4:$P2909))</f>
        <v/>
      </c>
      <c r="R2909" s="28" t="e">
        <f t="shared" si="724"/>
        <v>#N/A</v>
      </c>
      <c r="S2909" s="77">
        <f ca="1">SUM(L$4:L2909)</f>
        <v>2.0942968194393936</v>
      </c>
      <c r="T2909" s="80">
        <f t="shared" ca="1" si="721"/>
        <v>1</v>
      </c>
      <c r="U2909" s="80" t="e">
        <f t="shared" ca="1" si="722"/>
        <v>#N/A</v>
      </c>
      <c r="V2909" s="2"/>
      <c r="W2909" s="2"/>
      <c r="X2909" s="2"/>
      <c r="Y2909" s="2"/>
      <c r="AB2909" s="6"/>
      <c r="AC2909" s="6"/>
    </row>
    <row r="2910" spans="1:29">
      <c r="A2910" s="74">
        <v>2.47856649559384</v>
      </c>
      <c r="B2910" s="74">
        <v>42863</v>
      </c>
      <c r="C2910" s="35">
        <v>0</v>
      </c>
      <c r="D2910" s="35">
        <f t="shared" ca="1" si="712"/>
        <v>27</v>
      </c>
      <c r="E2910" s="35">
        <f t="shared" ca="1" si="713"/>
        <v>8.077093572559813E-4</v>
      </c>
      <c r="F2910" s="35">
        <f ca="1">E2910*'Input Sheet'!$D$2/SUM(OFFSET($E$4,0,0,'Input Sheet'!$D$2))</f>
        <v>0.3767150928167895</v>
      </c>
      <c r="G2910" s="35" t="str">
        <f t="shared" si="714"/>
        <v/>
      </c>
      <c r="H2910" s="35" t="str">
        <f t="shared" si="715"/>
        <v/>
      </c>
      <c r="J2910" s="19">
        <v>2907</v>
      </c>
      <c r="K2910" s="30" t="str">
        <f t="shared" si="716"/>
        <v/>
      </c>
      <c r="L2910" s="77" t="str">
        <f t="shared" si="717"/>
        <v/>
      </c>
      <c r="M2910" s="27" t="str">
        <f t="shared" si="723"/>
        <v/>
      </c>
      <c r="N2910" s="22" t="str">
        <f t="shared" si="718"/>
        <v/>
      </c>
      <c r="O2910" s="28" t="str">
        <f t="shared" ca="1" si="719"/>
        <v/>
      </c>
      <c r="P2910" s="28" t="str">
        <f t="shared" ca="1" si="720"/>
        <v/>
      </c>
      <c r="Q2910" s="20" t="str">
        <f ca="1">IF(O2910="","",SUM($P$4:$P2910))</f>
        <v/>
      </c>
      <c r="R2910" s="28" t="e">
        <f t="shared" si="724"/>
        <v>#N/A</v>
      </c>
      <c r="S2910" s="77">
        <f ca="1">SUM(L$4:L2910)</f>
        <v>2.0942968194393936</v>
      </c>
      <c r="T2910" s="80">
        <f t="shared" ca="1" si="721"/>
        <v>1</v>
      </c>
      <c r="U2910" s="80" t="e">
        <f t="shared" ca="1" si="722"/>
        <v>#N/A</v>
      </c>
      <c r="V2910" s="2"/>
      <c r="W2910" s="2"/>
      <c r="X2910" s="2"/>
      <c r="Y2910" s="2"/>
      <c r="AB2910" s="6"/>
      <c r="AC2910" s="6"/>
    </row>
    <row r="2911" spans="1:29">
      <c r="A2911" s="74">
        <v>2.0644579892269199</v>
      </c>
      <c r="B2911" s="74">
        <v>42864</v>
      </c>
      <c r="C2911" s="35">
        <v>1.01522842639594E-2</v>
      </c>
      <c r="D2911" s="35">
        <f t="shared" ca="1" si="712"/>
        <v>19</v>
      </c>
      <c r="E2911" s="35">
        <f t="shared" ca="1" si="713"/>
        <v>1.0051494223629991E-3</v>
      </c>
      <c r="F2911" s="35">
        <f ca="1">E2911*'Input Sheet'!$D$2/SUM(OFFSET($E$4,0,0,'Input Sheet'!$D$2))</f>
        <v>0.46880100439422701</v>
      </c>
      <c r="G2911" s="35">
        <f t="shared" si="714"/>
        <v>2.0644579892269199</v>
      </c>
      <c r="H2911" s="35">
        <f t="shared" si="715"/>
        <v>7</v>
      </c>
      <c r="J2911" s="19">
        <v>2908</v>
      </c>
      <c r="K2911" s="30" t="str">
        <f t="shared" si="716"/>
        <v/>
      </c>
      <c r="L2911" s="77" t="str">
        <f t="shared" si="717"/>
        <v/>
      </c>
      <c r="M2911" s="27" t="str">
        <f t="shared" si="723"/>
        <v/>
      </c>
      <c r="N2911" s="22" t="str">
        <f t="shared" si="718"/>
        <v/>
      </c>
      <c r="O2911" s="28" t="str">
        <f t="shared" ca="1" si="719"/>
        <v/>
      </c>
      <c r="P2911" s="28" t="str">
        <f t="shared" ca="1" si="720"/>
        <v/>
      </c>
      <c r="Q2911" s="20" t="str">
        <f ca="1">IF(O2911="","",SUM($P$4:$P2911))</f>
        <v/>
      </c>
      <c r="R2911" s="28" t="e">
        <f t="shared" si="724"/>
        <v>#N/A</v>
      </c>
      <c r="S2911" s="77">
        <f ca="1">SUM(L$4:L2911)</f>
        <v>2.0942968194393936</v>
      </c>
      <c r="T2911" s="80">
        <f t="shared" ca="1" si="721"/>
        <v>1</v>
      </c>
      <c r="U2911" s="80" t="e">
        <f t="shared" ca="1" si="722"/>
        <v>#N/A</v>
      </c>
      <c r="V2911" s="2"/>
      <c r="W2911" s="2"/>
      <c r="X2911" s="2"/>
      <c r="Y2911" s="2"/>
      <c r="AB2911" s="6"/>
      <c r="AC2911" s="6"/>
    </row>
    <row r="2912" spans="1:29">
      <c r="A2912" s="74">
        <v>2.8401060944567602</v>
      </c>
      <c r="B2912" s="74">
        <v>42865</v>
      </c>
      <c r="C2912" s="35">
        <v>4.65116279069767E-3</v>
      </c>
      <c r="D2912" s="35">
        <f t="shared" ca="1" si="712"/>
        <v>35</v>
      </c>
      <c r="E2912" s="35">
        <f t="shared" ca="1" si="713"/>
        <v>1.3846446124388249E-3</v>
      </c>
      <c r="F2912" s="35">
        <f ca="1">E2912*'Input Sheet'!$D$2/SUM(OFFSET($E$4,0,0,'Input Sheet'!$D$2))</f>
        <v>0.64579730197163909</v>
      </c>
      <c r="G2912" s="35">
        <f t="shared" si="714"/>
        <v>2.8401060944567602</v>
      </c>
      <c r="H2912" s="35">
        <f t="shared" si="715"/>
        <v>1</v>
      </c>
      <c r="J2912" s="19">
        <v>2909</v>
      </c>
      <c r="K2912" s="30" t="str">
        <f t="shared" si="716"/>
        <v/>
      </c>
      <c r="L2912" s="77" t="str">
        <f t="shared" si="717"/>
        <v/>
      </c>
      <c r="M2912" s="27" t="str">
        <f t="shared" si="723"/>
        <v/>
      </c>
      <c r="N2912" s="22" t="str">
        <f t="shared" si="718"/>
        <v/>
      </c>
      <c r="O2912" s="28" t="str">
        <f t="shared" ca="1" si="719"/>
        <v/>
      </c>
      <c r="P2912" s="28" t="str">
        <f t="shared" ca="1" si="720"/>
        <v/>
      </c>
      <c r="Q2912" s="20" t="str">
        <f ca="1">IF(O2912="","",SUM($P$4:$P2912))</f>
        <v/>
      </c>
      <c r="R2912" s="28" t="e">
        <f t="shared" si="724"/>
        <v>#N/A</v>
      </c>
      <c r="S2912" s="77">
        <f ca="1">SUM(L$4:L2912)</f>
        <v>2.0942968194393936</v>
      </c>
      <c r="T2912" s="80">
        <f t="shared" ca="1" si="721"/>
        <v>1</v>
      </c>
      <c r="U2912" s="80" t="e">
        <f t="shared" ca="1" si="722"/>
        <v>#N/A</v>
      </c>
      <c r="V2912" s="2"/>
      <c r="W2912" s="2"/>
      <c r="X2912" s="2"/>
      <c r="Y2912" s="2"/>
      <c r="AB2912" s="6"/>
      <c r="AC2912" s="6"/>
    </row>
    <row r="2913" spans="1:29">
      <c r="A2913" s="74">
        <v>2.4377505628203902</v>
      </c>
      <c r="B2913" s="74">
        <v>42867</v>
      </c>
      <c r="C2913" s="35">
        <v>0</v>
      </c>
      <c r="D2913" s="35">
        <f t="shared" ca="1" si="712"/>
        <v>27</v>
      </c>
      <c r="E2913" s="35">
        <f t="shared" ca="1" si="713"/>
        <v>8.077093572559813E-4</v>
      </c>
      <c r="F2913" s="35">
        <f ca="1">E2913*'Input Sheet'!$D$2/SUM(OFFSET($E$4,0,0,'Input Sheet'!$D$2))</f>
        <v>0.3767150928167895</v>
      </c>
      <c r="G2913" s="35" t="str">
        <f t="shared" si="714"/>
        <v/>
      </c>
      <c r="H2913" s="35" t="str">
        <f t="shared" si="715"/>
        <v/>
      </c>
      <c r="J2913" s="19">
        <v>2910</v>
      </c>
      <c r="K2913" s="30" t="str">
        <f t="shared" si="716"/>
        <v/>
      </c>
      <c r="L2913" s="77" t="str">
        <f t="shared" si="717"/>
        <v/>
      </c>
      <c r="M2913" s="27" t="str">
        <f t="shared" si="723"/>
        <v/>
      </c>
      <c r="N2913" s="22" t="str">
        <f t="shared" si="718"/>
        <v/>
      </c>
      <c r="O2913" s="28" t="str">
        <f t="shared" ca="1" si="719"/>
        <v/>
      </c>
      <c r="P2913" s="28" t="str">
        <f t="shared" ca="1" si="720"/>
        <v/>
      </c>
      <c r="Q2913" s="20" t="str">
        <f ca="1">IF(O2913="","",SUM($P$4:$P2913))</f>
        <v/>
      </c>
      <c r="R2913" s="28" t="e">
        <f t="shared" si="724"/>
        <v>#N/A</v>
      </c>
      <c r="S2913" s="77">
        <f ca="1">SUM(L$4:L2913)</f>
        <v>2.0942968194393936</v>
      </c>
      <c r="T2913" s="80">
        <f t="shared" ca="1" si="721"/>
        <v>1</v>
      </c>
      <c r="U2913" s="80" t="e">
        <f t="shared" ca="1" si="722"/>
        <v>#N/A</v>
      </c>
      <c r="V2913" s="2"/>
      <c r="W2913" s="2"/>
      <c r="X2913" s="2"/>
      <c r="Y2913" s="2"/>
      <c r="AB2913" s="6"/>
      <c r="AC2913" s="6"/>
    </row>
    <row r="2914" spans="1:29">
      <c r="A2914" s="74">
        <v>1.91381385238372</v>
      </c>
      <c r="B2914" s="74">
        <v>42868</v>
      </c>
      <c r="C2914" s="35">
        <v>0</v>
      </c>
      <c r="D2914" s="35">
        <f t="shared" ca="1" si="712"/>
        <v>16</v>
      </c>
      <c r="E2914" s="35">
        <f t="shared" ca="1" si="713"/>
        <v>1.9665966959276065E-3</v>
      </c>
      <c r="F2914" s="35">
        <f ca="1">E2914*'Input Sheet'!$D$2/SUM(OFFSET($E$4,0,0,'Input Sheet'!$D$2))</f>
        <v>0.91721935642348751</v>
      </c>
      <c r="G2914" s="35" t="str">
        <f t="shared" si="714"/>
        <v/>
      </c>
      <c r="H2914" s="35" t="str">
        <f t="shared" si="715"/>
        <v/>
      </c>
      <c r="J2914" s="19">
        <v>2911</v>
      </c>
      <c r="K2914" s="30" t="str">
        <f t="shared" si="716"/>
        <v/>
      </c>
      <c r="L2914" s="77" t="str">
        <f t="shared" si="717"/>
        <v/>
      </c>
      <c r="M2914" s="27" t="str">
        <f t="shared" si="723"/>
        <v/>
      </c>
      <c r="N2914" s="22" t="str">
        <f t="shared" si="718"/>
        <v/>
      </c>
      <c r="O2914" s="28" t="str">
        <f t="shared" ca="1" si="719"/>
        <v/>
      </c>
      <c r="P2914" s="28" t="str">
        <f t="shared" ca="1" si="720"/>
        <v/>
      </c>
      <c r="Q2914" s="20" t="str">
        <f ca="1">IF(O2914="","",SUM($P$4:$P2914))</f>
        <v/>
      </c>
      <c r="R2914" s="28" t="e">
        <f t="shared" si="724"/>
        <v>#N/A</v>
      </c>
      <c r="S2914" s="77">
        <f ca="1">SUM(L$4:L2914)</f>
        <v>2.0942968194393936</v>
      </c>
      <c r="T2914" s="80">
        <f t="shared" ca="1" si="721"/>
        <v>1</v>
      </c>
      <c r="U2914" s="80" t="e">
        <f t="shared" ca="1" si="722"/>
        <v>#N/A</v>
      </c>
      <c r="V2914" s="2"/>
      <c r="W2914" s="2"/>
      <c r="X2914" s="2"/>
      <c r="Y2914" s="2"/>
      <c r="AB2914" s="6"/>
      <c r="AC2914" s="6"/>
    </row>
    <row r="2915" spans="1:29">
      <c r="A2915" s="74">
        <v>2.8195439355418701</v>
      </c>
      <c r="B2915" s="74">
        <v>42869</v>
      </c>
      <c r="C2915" s="35">
        <v>2.7906976744186001E-2</v>
      </c>
      <c r="D2915" s="35">
        <f t="shared" ca="1" si="712"/>
        <v>35</v>
      </c>
      <c r="E2915" s="35">
        <f t="shared" ca="1" si="713"/>
        <v>1.3846446124388249E-3</v>
      </c>
      <c r="F2915" s="35">
        <f ca="1">E2915*'Input Sheet'!$D$2/SUM(OFFSET($E$4,0,0,'Input Sheet'!$D$2))</f>
        <v>0.64579730197163909</v>
      </c>
      <c r="G2915" s="35">
        <f t="shared" si="714"/>
        <v>2.8195439355418701</v>
      </c>
      <c r="H2915" s="35">
        <f t="shared" si="715"/>
        <v>1</v>
      </c>
      <c r="J2915" s="19">
        <v>2912</v>
      </c>
      <c r="K2915" s="30" t="str">
        <f t="shared" si="716"/>
        <v/>
      </c>
      <c r="L2915" s="77" t="str">
        <f t="shared" si="717"/>
        <v/>
      </c>
      <c r="M2915" s="27" t="str">
        <f t="shared" si="723"/>
        <v/>
      </c>
      <c r="N2915" s="22" t="str">
        <f t="shared" si="718"/>
        <v/>
      </c>
      <c r="O2915" s="28" t="str">
        <f t="shared" ca="1" si="719"/>
        <v/>
      </c>
      <c r="P2915" s="28" t="str">
        <f t="shared" ca="1" si="720"/>
        <v/>
      </c>
      <c r="Q2915" s="20" t="str">
        <f ca="1">IF(O2915="","",SUM($P$4:$P2915))</f>
        <v/>
      </c>
      <c r="R2915" s="28" t="e">
        <f t="shared" si="724"/>
        <v>#N/A</v>
      </c>
      <c r="S2915" s="77">
        <f ca="1">SUM(L$4:L2915)</f>
        <v>2.0942968194393936</v>
      </c>
      <c r="T2915" s="80">
        <f t="shared" ca="1" si="721"/>
        <v>1</v>
      </c>
      <c r="U2915" s="80" t="e">
        <f t="shared" ca="1" si="722"/>
        <v>#N/A</v>
      </c>
      <c r="V2915" s="2"/>
      <c r="W2915" s="2"/>
      <c r="X2915" s="2"/>
      <c r="Y2915" s="2"/>
      <c r="AB2915" s="6"/>
      <c r="AC2915" s="6"/>
    </row>
    <row r="2916" spans="1:29">
      <c r="A2916" s="74">
        <v>2.2648178230095399</v>
      </c>
      <c r="B2916" s="74">
        <v>42870</v>
      </c>
      <c r="C2916" s="35">
        <v>0</v>
      </c>
      <c r="D2916" s="35">
        <f t="shared" ca="1" si="712"/>
        <v>23</v>
      </c>
      <c r="E2916" s="35">
        <f t="shared" ca="1" si="713"/>
        <v>6.587144272767226E-4</v>
      </c>
      <c r="F2916" s="35">
        <f ca="1">E2916*'Input Sheet'!$D$2/SUM(OFFSET($E$4,0,0,'Input Sheet'!$D$2))</f>
        <v>0.30722395919039147</v>
      </c>
      <c r="G2916" s="35" t="str">
        <f t="shared" si="714"/>
        <v/>
      </c>
      <c r="H2916" s="35" t="str">
        <f t="shared" si="715"/>
        <v/>
      </c>
      <c r="J2916" s="19">
        <v>2913</v>
      </c>
      <c r="K2916" s="30" t="str">
        <f t="shared" si="716"/>
        <v/>
      </c>
      <c r="L2916" s="77" t="str">
        <f t="shared" si="717"/>
        <v/>
      </c>
      <c r="M2916" s="27" t="str">
        <f t="shared" si="723"/>
        <v/>
      </c>
      <c r="N2916" s="22" t="str">
        <f t="shared" si="718"/>
        <v/>
      </c>
      <c r="O2916" s="28" t="str">
        <f t="shared" ca="1" si="719"/>
        <v/>
      </c>
      <c r="P2916" s="28" t="str">
        <f t="shared" ca="1" si="720"/>
        <v/>
      </c>
      <c r="Q2916" s="20" t="str">
        <f ca="1">IF(O2916="","",SUM($P$4:$P2916))</f>
        <v/>
      </c>
      <c r="R2916" s="28" t="e">
        <f t="shared" si="724"/>
        <v>#N/A</v>
      </c>
      <c r="S2916" s="77">
        <f ca="1">SUM(L$4:L2916)</f>
        <v>2.0942968194393936</v>
      </c>
      <c r="T2916" s="80">
        <f t="shared" ca="1" si="721"/>
        <v>1</v>
      </c>
      <c r="U2916" s="80" t="e">
        <f t="shared" ca="1" si="722"/>
        <v>#N/A</v>
      </c>
      <c r="V2916" s="2"/>
      <c r="W2916" s="2"/>
      <c r="X2916" s="2"/>
      <c r="Y2916" s="2"/>
      <c r="AB2916" s="6"/>
      <c r="AC2916" s="6"/>
    </row>
    <row r="2917" spans="1:29">
      <c r="A2917" s="74">
        <v>2.32428245529769</v>
      </c>
      <c r="B2917" s="74">
        <v>42872</v>
      </c>
      <c r="C2917" s="35">
        <v>0</v>
      </c>
      <c r="D2917" s="35">
        <f t="shared" ca="1" si="712"/>
        <v>24</v>
      </c>
      <c r="E2917" s="35">
        <f t="shared" ca="1" si="713"/>
        <v>7.7985731045405093E-4</v>
      </c>
      <c r="F2917" s="35">
        <f ca="1">E2917*'Input Sheet'!$D$2/SUM(OFFSET($E$4,0,0,'Input Sheet'!$D$2))</f>
        <v>0.36372491720241751</v>
      </c>
      <c r="G2917" s="35" t="str">
        <f t="shared" si="714"/>
        <v/>
      </c>
      <c r="H2917" s="35" t="str">
        <f t="shared" si="715"/>
        <v/>
      </c>
      <c r="J2917" s="19">
        <v>2914</v>
      </c>
      <c r="K2917" s="30" t="str">
        <f t="shared" si="716"/>
        <v/>
      </c>
      <c r="L2917" s="77" t="str">
        <f t="shared" si="717"/>
        <v/>
      </c>
      <c r="M2917" s="27" t="str">
        <f t="shared" si="723"/>
        <v/>
      </c>
      <c r="N2917" s="22" t="str">
        <f t="shared" si="718"/>
        <v/>
      </c>
      <c r="O2917" s="28" t="str">
        <f t="shared" ca="1" si="719"/>
        <v/>
      </c>
      <c r="P2917" s="28" t="str">
        <f t="shared" ca="1" si="720"/>
        <v/>
      </c>
      <c r="Q2917" s="20" t="str">
        <f ca="1">IF(O2917="","",SUM($P$4:$P2917))</f>
        <v/>
      </c>
      <c r="R2917" s="28" t="e">
        <f t="shared" si="724"/>
        <v>#N/A</v>
      </c>
      <c r="S2917" s="77">
        <f ca="1">SUM(L$4:L2917)</f>
        <v>2.0942968194393936</v>
      </c>
      <c r="T2917" s="80">
        <f t="shared" ca="1" si="721"/>
        <v>1</v>
      </c>
      <c r="U2917" s="80" t="e">
        <f t="shared" ca="1" si="722"/>
        <v>#N/A</v>
      </c>
      <c r="V2917" s="2"/>
      <c r="W2917" s="2"/>
      <c r="X2917" s="2"/>
      <c r="Y2917" s="2"/>
      <c r="AB2917" s="6"/>
      <c r="AC2917" s="6"/>
    </row>
    <row r="2918" spans="1:29">
      <c r="A2918" s="74">
        <v>1.7993405494535799</v>
      </c>
      <c r="B2918" s="74">
        <v>42873</v>
      </c>
      <c r="C2918" s="35">
        <v>0</v>
      </c>
      <c r="D2918" s="35">
        <f t="shared" ca="1" si="712"/>
        <v>13</v>
      </c>
      <c r="E2918" s="35">
        <f t="shared" ca="1" si="713"/>
        <v>2.6095225388270168E-3</v>
      </c>
      <c r="F2918" s="35">
        <f ca="1">E2918*'Input Sheet'!$D$2/SUM(OFFSET($E$4,0,0,'Input Sheet'!$D$2))</f>
        <v>1.2170795306388587</v>
      </c>
      <c r="G2918" s="35" t="str">
        <f t="shared" si="714"/>
        <v/>
      </c>
      <c r="H2918" s="35" t="str">
        <f t="shared" si="715"/>
        <v/>
      </c>
      <c r="J2918" s="19">
        <v>2915</v>
      </c>
      <c r="K2918" s="30" t="str">
        <f t="shared" si="716"/>
        <v/>
      </c>
      <c r="L2918" s="77" t="str">
        <f t="shared" si="717"/>
        <v/>
      </c>
      <c r="M2918" s="27" t="str">
        <f t="shared" si="723"/>
        <v/>
      </c>
      <c r="N2918" s="22" t="str">
        <f t="shared" si="718"/>
        <v/>
      </c>
      <c r="O2918" s="28" t="str">
        <f t="shared" ca="1" si="719"/>
        <v/>
      </c>
      <c r="P2918" s="28" t="str">
        <f t="shared" ca="1" si="720"/>
        <v/>
      </c>
      <c r="Q2918" s="20" t="str">
        <f ca="1">IF(O2918="","",SUM($P$4:$P2918))</f>
        <v/>
      </c>
      <c r="R2918" s="28" t="e">
        <f t="shared" si="724"/>
        <v>#N/A</v>
      </c>
      <c r="S2918" s="77">
        <f ca="1">SUM(L$4:L2918)</f>
        <v>2.0942968194393936</v>
      </c>
      <c r="T2918" s="80">
        <f t="shared" ca="1" si="721"/>
        <v>1</v>
      </c>
      <c r="U2918" s="80" t="e">
        <f t="shared" ca="1" si="722"/>
        <v>#N/A</v>
      </c>
      <c r="V2918" s="2"/>
      <c r="W2918" s="2"/>
      <c r="X2918" s="2"/>
      <c r="Y2918" s="2"/>
      <c r="AB2918" s="6"/>
      <c r="AC2918" s="6"/>
    </row>
    <row r="2919" spans="1:29">
      <c r="A2919" s="74">
        <v>2.2810333672477299</v>
      </c>
      <c r="B2919" s="74">
        <v>42875</v>
      </c>
      <c r="C2919" s="35">
        <v>4.8076923076923097E-3</v>
      </c>
      <c r="D2919" s="35">
        <f t="shared" ca="1" si="712"/>
        <v>23</v>
      </c>
      <c r="E2919" s="35">
        <f t="shared" ca="1" si="713"/>
        <v>6.587144272767226E-4</v>
      </c>
      <c r="F2919" s="35">
        <f ca="1">E2919*'Input Sheet'!$D$2/SUM(OFFSET($E$4,0,0,'Input Sheet'!$D$2))</f>
        <v>0.30722395919039147</v>
      </c>
      <c r="G2919" s="35">
        <f t="shared" si="714"/>
        <v>2.2810333672477299</v>
      </c>
      <c r="H2919" s="35">
        <f t="shared" si="715"/>
        <v>6</v>
      </c>
      <c r="J2919" s="19">
        <v>2916</v>
      </c>
      <c r="K2919" s="30" t="str">
        <f t="shared" si="716"/>
        <v/>
      </c>
      <c r="L2919" s="77" t="str">
        <f t="shared" si="717"/>
        <v/>
      </c>
      <c r="M2919" s="27" t="str">
        <f t="shared" si="723"/>
        <v/>
      </c>
      <c r="N2919" s="22" t="str">
        <f t="shared" si="718"/>
        <v/>
      </c>
      <c r="O2919" s="28" t="str">
        <f t="shared" ca="1" si="719"/>
        <v/>
      </c>
      <c r="P2919" s="28" t="str">
        <f t="shared" ca="1" si="720"/>
        <v/>
      </c>
      <c r="Q2919" s="20" t="str">
        <f ca="1">IF(O2919="","",SUM($P$4:$P2919))</f>
        <v/>
      </c>
      <c r="R2919" s="28" t="e">
        <f t="shared" si="724"/>
        <v>#N/A</v>
      </c>
      <c r="S2919" s="77">
        <f ca="1">SUM(L$4:L2919)</f>
        <v>2.0942968194393936</v>
      </c>
      <c r="T2919" s="80">
        <f t="shared" ca="1" si="721"/>
        <v>1</v>
      </c>
      <c r="U2919" s="80" t="e">
        <f t="shared" ca="1" si="722"/>
        <v>#N/A</v>
      </c>
      <c r="V2919" s="2"/>
      <c r="W2919" s="2"/>
      <c r="X2919" s="2"/>
      <c r="Y2919" s="2"/>
      <c r="AB2919" s="6"/>
      <c r="AC2919" s="6"/>
    </row>
    <row r="2920" spans="1:29">
      <c r="A2920" s="74">
        <v>2.33645973384853</v>
      </c>
      <c r="B2920" s="74">
        <v>42876</v>
      </c>
      <c r="C2920" s="35">
        <v>0</v>
      </c>
      <c r="D2920" s="35">
        <f t="shared" ca="1" si="712"/>
        <v>24</v>
      </c>
      <c r="E2920" s="35">
        <f t="shared" ca="1" si="713"/>
        <v>7.7985731045405093E-4</v>
      </c>
      <c r="F2920" s="35">
        <f ca="1">E2920*'Input Sheet'!$D$2/SUM(OFFSET($E$4,0,0,'Input Sheet'!$D$2))</f>
        <v>0.36372491720241751</v>
      </c>
      <c r="G2920" s="35" t="str">
        <f t="shared" si="714"/>
        <v/>
      </c>
      <c r="H2920" s="35" t="str">
        <f t="shared" si="715"/>
        <v/>
      </c>
      <c r="J2920" s="19">
        <v>2917</v>
      </c>
      <c r="K2920" s="30" t="str">
        <f t="shared" si="716"/>
        <v/>
      </c>
      <c r="L2920" s="77" t="str">
        <f t="shared" si="717"/>
        <v/>
      </c>
      <c r="M2920" s="27" t="str">
        <f t="shared" si="723"/>
        <v/>
      </c>
      <c r="N2920" s="22" t="str">
        <f t="shared" si="718"/>
        <v/>
      </c>
      <c r="O2920" s="28" t="str">
        <f t="shared" ca="1" si="719"/>
        <v/>
      </c>
      <c r="P2920" s="28" t="str">
        <f t="shared" ca="1" si="720"/>
        <v/>
      </c>
      <c r="Q2920" s="20" t="str">
        <f ca="1">IF(O2920="","",SUM($P$4:$P2920))</f>
        <v/>
      </c>
      <c r="R2920" s="28" t="e">
        <f t="shared" si="724"/>
        <v>#N/A</v>
      </c>
      <c r="S2920" s="77">
        <f ca="1">SUM(L$4:L2920)</f>
        <v>2.0942968194393936</v>
      </c>
      <c r="T2920" s="80">
        <f t="shared" ca="1" si="721"/>
        <v>1</v>
      </c>
      <c r="U2920" s="80" t="e">
        <f t="shared" ca="1" si="722"/>
        <v>#N/A</v>
      </c>
      <c r="V2920" s="2"/>
      <c r="W2920" s="2"/>
      <c r="X2920" s="2"/>
      <c r="Y2920" s="2"/>
      <c r="AB2920" s="6"/>
      <c r="AC2920" s="6"/>
    </row>
    <row r="2921" spans="1:29">
      <c r="A2921" s="74">
        <v>2.1238516409670898</v>
      </c>
      <c r="B2921" s="74">
        <v>42879</v>
      </c>
      <c r="C2921" s="35">
        <v>9.3896713615023494E-3</v>
      </c>
      <c r="D2921" s="35">
        <f t="shared" ca="1" si="712"/>
        <v>20</v>
      </c>
      <c r="E2921" s="35">
        <f t="shared" ca="1" si="713"/>
        <v>9.9047570816791861E-4</v>
      </c>
      <c r="F2921" s="35">
        <f ca="1">E2921*'Input Sheet'!$D$2/SUM(OFFSET($E$4,0,0,'Input Sheet'!$D$2))</f>
        <v>0.46195719411109953</v>
      </c>
      <c r="G2921" s="35">
        <f t="shared" si="714"/>
        <v>2.1238516409670898</v>
      </c>
      <c r="H2921" s="35">
        <f t="shared" si="715"/>
        <v>3</v>
      </c>
      <c r="J2921" s="19">
        <v>2918</v>
      </c>
      <c r="K2921" s="30" t="str">
        <f t="shared" si="716"/>
        <v/>
      </c>
      <c r="L2921" s="77" t="str">
        <f t="shared" si="717"/>
        <v/>
      </c>
      <c r="M2921" s="27" t="str">
        <f t="shared" si="723"/>
        <v/>
      </c>
      <c r="N2921" s="22" t="str">
        <f t="shared" si="718"/>
        <v/>
      </c>
      <c r="O2921" s="28" t="str">
        <f t="shared" ca="1" si="719"/>
        <v/>
      </c>
      <c r="P2921" s="28" t="str">
        <f t="shared" ca="1" si="720"/>
        <v/>
      </c>
      <c r="Q2921" s="20" t="str">
        <f ca="1">IF(O2921="","",SUM($P$4:$P2921))</f>
        <v/>
      </c>
      <c r="R2921" s="28" t="e">
        <f t="shared" si="724"/>
        <v>#N/A</v>
      </c>
      <c r="S2921" s="77">
        <f ca="1">SUM(L$4:L2921)</f>
        <v>2.0942968194393936</v>
      </c>
      <c r="T2921" s="80">
        <f t="shared" ca="1" si="721"/>
        <v>1</v>
      </c>
      <c r="U2921" s="80" t="e">
        <f t="shared" ca="1" si="722"/>
        <v>#N/A</v>
      </c>
      <c r="V2921" s="2"/>
      <c r="W2921" s="2"/>
      <c r="X2921" s="2"/>
      <c r="Y2921" s="2"/>
      <c r="AB2921" s="6"/>
      <c r="AC2921" s="6"/>
    </row>
    <row r="2922" spans="1:29">
      <c r="A2922" s="74">
        <v>2.20139712432045</v>
      </c>
      <c r="B2922" s="74">
        <v>42880</v>
      </c>
      <c r="C2922" s="35">
        <v>2.7027027027027001E-2</v>
      </c>
      <c r="D2922" s="35">
        <f t="shared" ca="1" si="712"/>
        <v>22</v>
      </c>
      <c r="E2922" s="35">
        <f t="shared" ca="1" si="713"/>
        <v>6.717582773218062E-4</v>
      </c>
      <c r="F2922" s="35">
        <f ca="1">E2922*'Input Sheet'!$D$2/SUM(OFFSET($E$4,0,0,'Input Sheet'!$D$2))</f>
        <v>0.31330760194663687</v>
      </c>
      <c r="G2922" s="35">
        <f t="shared" si="714"/>
        <v>2.20139712432045</v>
      </c>
      <c r="H2922" s="35">
        <f t="shared" si="715"/>
        <v>10</v>
      </c>
      <c r="J2922" s="19">
        <v>2919</v>
      </c>
      <c r="K2922" s="30" t="str">
        <f t="shared" si="716"/>
        <v/>
      </c>
      <c r="L2922" s="77" t="str">
        <f t="shared" si="717"/>
        <v/>
      </c>
      <c r="M2922" s="27" t="str">
        <f t="shared" si="723"/>
        <v/>
      </c>
      <c r="N2922" s="22" t="str">
        <f t="shared" si="718"/>
        <v/>
      </c>
      <c r="O2922" s="28" t="str">
        <f t="shared" ca="1" si="719"/>
        <v/>
      </c>
      <c r="P2922" s="28" t="str">
        <f t="shared" ca="1" si="720"/>
        <v/>
      </c>
      <c r="Q2922" s="20" t="str">
        <f ca="1">IF(O2922="","",SUM($P$4:$P2922))</f>
        <v/>
      </c>
      <c r="R2922" s="28" t="e">
        <f t="shared" si="724"/>
        <v>#N/A</v>
      </c>
      <c r="S2922" s="77">
        <f ca="1">SUM(L$4:L2922)</f>
        <v>2.0942968194393936</v>
      </c>
      <c r="T2922" s="80">
        <f t="shared" ca="1" si="721"/>
        <v>1</v>
      </c>
      <c r="U2922" s="80" t="e">
        <f t="shared" ca="1" si="722"/>
        <v>#N/A</v>
      </c>
      <c r="V2922" s="2"/>
      <c r="W2922" s="2"/>
      <c r="X2922" s="2"/>
      <c r="Y2922" s="2"/>
      <c r="AB2922" s="6"/>
      <c r="AC2922" s="6"/>
    </row>
    <row r="2923" spans="1:29">
      <c r="A2923" s="74">
        <v>2.0791812460476198</v>
      </c>
      <c r="B2923" s="74">
        <v>42881</v>
      </c>
      <c r="C2923" s="35">
        <v>3.77358490566038E-3</v>
      </c>
      <c r="D2923" s="35">
        <f t="shared" ca="1" si="712"/>
        <v>19</v>
      </c>
      <c r="E2923" s="35">
        <f t="shared" ca="1" si="713"/>
        <v>1.0051494223629991E-3</v>
      </c>
      <c r="F2923" s="35">
        <f ca="1">E2923*'Input Sheet'!$D$2/SUM(OFFSET($E$4,0,0,'Input Sheet'!$D$2))</f>
        <v>0.46880100439422701</v>
      </c>
      <c r="G2923" s="35">
        <f t="shared" si="714"/>
        <v>2.0791812460476198</v>
      </c>
      <c r="H2923" s="35">
        <f t="shared" si="715"/>
        <v>5</v>
      </c>
      <c r="J2923" s="19">
        <v>2920</v>
      </c>
      <c r="K2923" s="30" t="str">
        <f t="shared" si="716"/>
        <v/>
      </c>
      <c r="L2923" s="77" t="str">
        <f t="shared" si="717"/>
        <v/>
      </c>
      <c r="M2923" s="27" t="str">
        <f t="shared" si="723"/>
        <v/>
      </c>
      <c r="N2923" s="22" t="str">
        <f t="shared" si="718"/>
        <v/>
      </c>
      <c r="O2923" s="28" t="str">
        <f t="shared" ca="1" si="719"/>
        <v/>
      </c>
      <c r="P2923" s="28" t="str">
        <f t="shared" ca="1" si="720"/>
        <v/>
      </c>
      <c r="Q2923" s="20" t="str">
        <f ca="1">IF(O2923="","",SUM($P$4:$P2923))</f>
        <v/>
      </c>
      <c r="R2923" s="28" t="e">
        <f t="shared" si="724"/>
        <v>#N/A</v>
      </c>
      <c r="S2923" s="77">
        <f ca="1">SUM(L$4:L2923)</f>
        <v>2.0942968194393936</v>
      </c>
      <c r="T2923" s="80">
        <f t="shared" ca="1" si="721"/>
        <v>1</v>
      </c>
      <c r="U2923" s="80" t="e">
        <f t="shared" ca="1" si="722"/>
        <v>#N/A</v>
      </c>
      <c r="V2923" s="2"/>
      <c r="W2923" s="2"/>
      <c r="X2923" s="2"/>
      <c r="Y2923" s="2"/>
      <c r="AB2923" s="6"/>
      <c r="AC2923" s="6"/>
    </row>
    <row r="2924" spans="1:29">
      <c r="A2924" s="74">
        <v>2.4828735836087499</v>
      </c>
      <c r="B2924" s="74">
        <v>42882</v>
      </c>
      <c r="C2924" s="35">
        <v>0</v>
      </c>
      <c r="D2924" s="35">
        <f t="shared" ca="1" si="712"/>
        <v>27</v>
      </c>
      <c r="E2924" s="35">
        <f t="shared" ca="1" si="713"/>
        <v>8.077093572559813E-4</v>
      </c>
      <c r="F2924" s="35">
        <f ca="1">E2924*'Input Sheet'!$D$2/SUM(OFFSET($E$4,0,0,'Input Sheet'!$D$2))</f>
        <v>0.3767150928167895</v>
      </c>
      <c r="G2924" s="35" t="str">
        <f t="shared" si="714"/>
        <v/>
      </c>
      <c r="H2924" s="35" t="str">
        <f t="shared" si="715"/>
        <v/>
      </c>
      <c r="J2924" s="19">
        <v>2921</v>
      </c>
      <c r="K2924" s="30" t="str">
        <f t="shared" si="716"/>
        <v/>
      </c>
      <c r="L2924" s="77" t="str">
        <f t="shared" si="717"/>
        <v/>
      </c>
      <c r="M2924" s="27" t="str">
        <f t="shared" si="723"/>
        <v/>
      </c>
      <c r="N2924" s="22" t="str">
        <f t="shared" si="718"/>
        <v/>
      </c>
      <c r="O2924" s="28" t="str">
        <f t="shared" ca="1" si="719"/>
        <v/>
      </c>
      <c r="P2924" s="28" t="str">
        <f t="shared" ca="1" si="720"/>
        <v/>
      </c>
      <c r="Q2924" s="20" t="str">
        <f ca="1">IF(O2924="","",SUM($P$4:$P2924))</f>
        <v/>
      </c>
      <c r="R2924" s="28" t="e">
        <f t="shared" si="724"/>
        <v>#N/A</v>
      </c>
      <c r="S2924" s="77">
        <f ca="1">SUM(L$4:L2924)</f>
        <v>2.0942968194393936</v>
      </c>
      <c r="T2924" s="80">
        <f t="shared" ca="1" si="721"/>
        <v>1</v>
      </c>
      <c r="U2924" s="80" t="e">
        <f t="shared" ca="1" si="722"/>
        <v>#N/A</v>
      </c>
      <c r="V2924" s="2"/>
      <c r="W2924" s="2"/>
      <c r="X2924" s="2"/>
      <c r="Y2924" s="2"/>
      <c r="AB2924" s="6"/>
      <c r="AC2924" s="6"/>
    </row>
    <row r="2925" spans="1:29">
      <c r="A2925" s="74">
        <v>2.1789769472931702</v>
      </c>
      <c r="B2925" s="74">
        <v>42883</v>
      </c>
      <c r="C2925" s="35">
        <v>0</v>
      </c>
      <c r="D2925" s="35">
        <f t="shared" ca="1" si="712"/>
        <v>21</v>
      </c>
      <c r="E2925" s="35">
        <f t="shared" ca="1" si="713"/>
        <v>8.8113748064288871E-4</v>
      </c>
      <c r="F2925" s="35">
        <f ca="1">E2925*'Input Sheet'!$D$2/SUM(OFFSET($E$4,0,0,'Input Sheet'!$D$2))</f>
        <v>0.41096191943649768</v>
      </c>
      <c r="G2925" s="35" t="str">
        <f t="shared" si="714"/>
        <v/>
      </c>
      <c r="H2925" s="35" t="str">
        <f t="shared" si="715"/>
        <v/>
      </c>
      <c r="J2925" s="19">
        <v>2922</v>
      </c>
      <c r="K2925" s="30" t="str">
        <f t="shared" si="716"/>
        <v/>
      </c>
      <c r="L2925" s="77" t="str">
        <f t="shared" si="717"/>
        <v/>
      </c>
      <c r="M2925" s="27" t="str">
        <f t="shared" si="723"/>
        <v/>
      </c>
      <c r="N2925" s="22" t="str">
        <f t="shared" si="718"/>
        <v/>
      </c>
      <c r="O2925" s="28" t="str">
        <f t="shared" ca="1" si="719"/>
        <v/>
      </c>
      <c r="P2925" s="28" t="str">
        <f t="shared" ca="1" si="720"/>
        <v/>
      </c>
      <c r="Q2925" s="20" t="str">
        <f ca="1">IF(O2925="","",SUM($P$4:$P2925))</f>
        <v/>
      </c>
      <c r="R2925" s="28" t="e">
        <f t="shared" si="724"/>
        <v>#N/A</v>
      </c>
      <c r="S2925" s="77">
        <f ca="1">SUM(L$4:L2925)</f>
        <v>2.0942968194393936</v>
      </c>
      <c r="T2925" s="80">
        <f t="shared" ca="1" si="721"/>
        <v>1</v>
      </c>
      <c r="U2925" s="80" t="e">
        <f t="shared" ca="1" si="722"/>
        <v>#N/A</v>
      </c>
      <c r="V2925" s="2"/>
      <c r="W2925" s="2"/>
      <c r="X2925" s="2"/>
      <c r="Y2925" s="2"/>
      <c r="AB2925" s="6"/>
      <c r="AC2925" s="6"/>
    </row>
    <row r="2926" spans="1:29">
      <c r="A2926" s="74">
        <v>2.7160033436347999</v>
      </c>
      <c r="B2926" s="74">
        <v>42886</v>
      </c>
      <c r="C2926" s="35">
        <v>0</v>
      </c>
      <c r="D2926" s="35">
        <f t="shared" ca="1" si="712"/>
        <v>32</v>
      </c>
      <c r="E2926" s="35">
        <f t="shared" ca="1" si="713"/>
        <v>9.4891728684618783E-4</v>
      </c>
      <c r="F2926" s="35">
        <f ca="1">E2926*'Input Sheet'!$D$2/SUM(OFFSET($E$4,0,0,'Input Sheet'!$D$2))</f>
        <v>0.44257437477776673</v>
      </c>
      <c r="G2926" s="35" t="str">
        <f t="shared" si="714"/>
        <v/>
      </c>
      <c r="H2926" s="35" t="str">
        <f t="shared" si="715"/>
        <v/>
      </c>
      <c r="J2926" s="19">
        <v>2923</v>
      </c>
      <c r="K2926" s="30" t="str">
        <f t="shared" si="716"/>
        <v/>
      </c>
      <c r="L2926" s="77" t="str">
        <f t="shared" si="717"/>
        <v/>
      </c>
      <c r="M2926" s="27" t="str">
        <f t="shared" si="723"/>
        <v/>
      </c>
      <c r="N2926" s="22" t="str">
        <f t="shared" si="718"/>
        <v/>
      </c>
      <c r="O2926" s="28" t="str">
        <f t="shared" ca="1" si="719"/>
        <v/>
      </c>
      <c r="P2926" s="28" t="str">
        <f t="shared" ca="1" si="720"/>
        <v/>
      </c>
      <c r="Q2926" s="20" t="str">
        <f ca="1">IF(O2926="","",SUM($P$4:$P2926))</f>
        <v/>
      </c>
      <c r="R2926" s="28" t="e">
        <f t="shared" si="724"/>
        <v>#N/A</v>
      </c>
      <c r="S2926" s="77">
        <f ca="1">SUM(L$4:L2926)</f>
        <v>2.0942968194393936</v>
      </c>
      <c r="T2926" s="80">
        <f t="shared" ca="1" si="721"/>
        <v>1</v>
      </c>
      <c r="U2926" s="80" t="e">
        <f t="shared" ca="1" si="722"/>
        <v>#N/A</v>
      </c>
      <c r="V2926" s="2"/>
      <c r="W2926" s="2"/>
      <c r="X2926" s="2"/>
      <c r="Y2926" s="2"/>
      <c r="AB2926" s="6"/>
      <c r="AC2926" s="6"/>
    </row>
    <row r="2927" spans="1:29">
      <c r="A2927" s="74">
        <v>2.1789769472931702</v>
      </c>
      <c r="B2927" s="74">
        <v>42887</v>
      </c>
      <c r="C2927" s="35">
        <v>0</v>
      </c>
      <c r="D2927" s="35">
        <f t="shared" ca="1" si="712"/>
        <v>21</v>
      </c>
      <c r="E2927" s="35">
        <f t="shared" ca="1" si="713"/>
        <v>8.8113748064288871E-4</v>
      </c>
      <c r="F2927" s="35">
        <f ca="1">E2927*'Input Sheet'!$D$2/SUM(OFFSET($E$4,0,0,'Input Sheet'!$D$2))</f>
        <v>0.41096191943649768</v>
      </c>
      <c r="G2927" s="35" t="str">
        <f t="shared" si="714"/>
        <v/>
      </c>
      <c r="H2927" s="35" t="str">
        <f t="shared" si="715"/>
        <v/>
      </c>
      <c r="J2927" s="19">
        <v>2924</v>
      </c>
      <c r="K2927" s="30" t="str">
        <f t="shared" si="716"/>
        <v/>
      </c>
      <c r="L2927" s="77" t="str">
        <f t="shared" si="717"/>
        <v/>
      </c>
      <c r="M2927" s="27" t="str">
        <f t="shared" si="723"/>
        <v/>
      </c>
      <c r="N2927" s="22" t="str">
        <f t="shared" si="718"/>
        <v/>
      </c>
      <c r="O2927" s="28" t="str">
        <f t="shared" ca="1" si="719"/>
        <v/>
      </c>
      <c r="P2927" s="28" t="str">
        <f t="shared" ca="1" si="720"/>
        <v/>
      </c>
      <c r="Q2927" s="20" t="str">
        <f ca="1">IF(O2927="","",SUM($P$4:$P2927))</f>
        <v/>
      </c>
      <c r="R2927" s="28" t="e">
        <f t="shared" si="724"/>
        <v>#N/A</v>
      </c>
      <c r="S2927" s="77">
        <f ca="1">SUM(L$4:L2927)</f>
        <v>2.0942968194393936</v>
      </c>
      <c r="T2927" s="80">
        <f t="shared" ca="1" si="721"/>
        <v>1</v>
      </c>
      <c r="U2927" s="80" t="e">
        <f t="shared" ca="1" si="722"/>
        <v>#N/A</v>
      </c>
      <c r="V2927" s="2"/>
      <c r="W2927" s="2"/>
      <c r="X2927" s="2"/>
      <c r="Y2927" s="2"/>
      <c r="AB2927" s="6"/>
      <c r="AC2927" s="6"/>
    </row>
    <row r="2928" spans="1:29">
      <c r="A2928" s="74">
        <v>2.3443922736851102</v>
      </c>
      <c r="B2928" s="74">
        <v>42890</v>
      </c>
      <c r="C2928" s="35">
        <v>0</v>
      </c>
      <c r="D2928" s="35">
        <f t="shared" ca="1" si="712"/>
        <v>25</v>
      </c>
      <c r="E2928" s="35">
        <f t="shared" ca="1" si="713"/>
        <v>7.2564263111767296E-4</v>
      </c>
      <c r="F2928" s="35">
        <f ca="1">E2928*'Input Sheet'!$D$2/SUM(OFFSET($E$4,0,0,'Input Sheet'!$D$2))</f>
        <v>0.33843922777123336</v>
      </c>
      <c r="G2928" s="35" t="str">
        <f t="shared" si="714"/>
        <v/>
      </c>
      <c r="H2928" s="35" t="str">
        <f t="shared" si="715"/>
        <v/>
      </c>
      <c r="J2928" s="19">
        <v>2925</v>
      </c>
      <c r="K2928" s="30" t="str">
        <f t="shared" si="716"/>
        <v/>
      </c>
      <c r="L2928" s="77" t="str">
        <f t="shared" si="717"/>
        <v/>
      </c>
      <c r="M2928" s="27" t="str">
        <f t="shared" si="723"/>
        <v/>
      </c>
      <c r="N2928" s="22" t="str">
        <f t="shared" si="718"/>
        <v/>
      </c>
      <c r="O2928" s="28" t="str">
        <f t="shared" ca="1" si="719"/>
        <v/>
      </c>
      <c r="P2928" s="28" t="str">
        <f t="shared" ca="1" si="720"/>
        <v/>
      </c>
      <c r="Q2928" s="20" t="str">
        <f ca="1">IF(O2928="","",SUM($P$4:$P2928))</f>
        <v/>
      </c>
      <c r="R2928" s="28" t="e">
        <f t="shared" si="724"/>
        <v>#N/A</v>
      </c>
      <c r="S2928" s="77">
        <f ca="1">SUM(L$4:L2928)</f>
        <v>2.0942968194393936</v>
      </c>
      <c r="T2928" s="80">
        <f t="shared" ca="1" si="721"/>
        <v>1</v>
      </c>
      <c r="U2928" s="80" t="e">
        <f t="shared" ca="1" si="722"/>
        <v>#N/A</v>
      </c>
      <c r="V2928" s="2"/>
      <c r="W2928" s="2"/>
      <c r="X2928" s="2"/>
      <c r="Y2928" s="2"/>
      <c r="AB2928" s="6"/>
      <c r="AC2928" s="6"/>
    </row>
    <row r="2929" spans="1:29">
      <c r="A2929" s="74">
        <v>2.20139712432045</v>
      </c>
      <c r="B2929" s="74">
        <v>42891</v>
      </c>
      <c r="C2929" s="35">
        <v>0</v>
      </c>
      <c r="D2929" s="35">
        <f t="shared" ca="1" si="712"/>
        <v>22</v>
      </c>
      <c r="E2929" s="35">
        <f t="shared" ca="1" si="713"/>
        <v>6.717582773218062E-4</v>
      </c>
      <c r="F2929" s="35">
        <f ca="1">E2929*'Input Sheet'!$D$2/SUM(OFFSET($E$4,0,0,'Input Sheet'!$D$2))</f>
        <v>0.31330760194663687</v>
      </c>
      <c r="G2929" s="35" t="str">
        <f t="shared" si="714"/>
        <v/>
      </c>
      <c r="H2929" s="35" t="str">
        <f t="shared" si="715"/>
        <v/>
      </c>
      <c r="J2929" s="19">
        <v>2926</v>
      </c>
      <c r="K2929" s="30" t="str">
        <f t="shared" si="716"/>
        <v/>
      </c>
      <c r="L2929" s="77" t="str">
        <f t="shared" si="717"/>
        <v/>
      </c>
      <c r="M2929" s="27" t="str">
        <f t="shared" si="723"/>
        <v/>
      </c>
      <c r="N2929" s="22" t="str">
        <f t="shared" si="718"/>
        <v/>
      </c>
      <c r="O2929" s="28" t="str">
        <f t="shared" ca="1" si="719"/>
        <v/>
      </c>
      <c r="P2929" s="28" t="str">
        <f t="shared" ca="1" si="720"/>
        <v/>
      </c>
      <c r="Q2929" s="20" t="str">
        <f ca="1">IF(O2929="","",SUM($P$4:$P2929))</f>
        <v/>
      </c>
      <c r="R2929" s="28" t="e">
        <f t="shared" si="724"/>
        <v>#N/A</v>
      </c>
      <c r="S2929" s="77">
        <f ca="1">SUM(L$4:L2929)</f>
        <v>2.0942968194393936</v>
      </c>
      <c r="T2929" s="80">
        <f t="shared" ca="1" si="721"/>
        <v>1</v>
      </c>
      <c r="U2929" s="80" t="e">
        <f t="shared" ca="1" si="722"/>
        <v>#N/A</v>
      </c>
      <c r="V2929" s="2"/>
      <c r="W2929" s="2"/>
      <c r="X2929" s="2"/>
      <c r="Y2929" s="2"/>
      <c r="AB2929" s="6"/>
      <c r="AC2929" s="6"/>
    </row>
    <row r="2930" spans="1:29">
      <c r="A2930" s="74">
        <v>1.9731278535996999</v>
      </c>
      <c r="B2930" s="74">
        <v>42904</v>
      </c>
      <c r="C2930" s="35">
        <v>0</v>
      </c>
      <c r="D2930" s="35">
        <f t="shared" ca="1" si="712"/>
        <v>17</v>
      </c>
      <c r="E2930" s="35">
        <f t="shared" ca="1" si="713"/>
        <v>1.8846551669306228E-3</v>
      </c>
      <c r="F2930" s="35">
        <f ca="1">E2930*'Input Sheet'!$D$2/SUM(OFFSET($E$4,0,0,'Input Sheet'!$D$2))</f>
        <v>0.8790018832391755</v>
      </c>
      <c r="G2930" s="35" t="str">
        <f t="shared" si="714"/>
        <v/>
      </c>
      <c r="H2930" s="35" t="str">
        <f t="shared" si="715"/>
        <v/>
      </c>
      <c r="J2930" s="19">
        <v>2927</v>
      </c>
      <c r="K2930" s="30" t="str">
        <f t="shared" si="716"/>
        <v/>
      </c>
      <c r="L2930" s="77" t="str">
        <f t="shared" si="717"/>
        <v/>
      </c>
      <c r="M2930" s="27" t="str">
        <f t="shared" si="723"/>
        <v/>
      </c>
      <c r="N2930" s="22" t="str">
        <f t="shared" si="718"/>
        <v/>
      </c>
      <c r="O2930" s="28" t="str">
        <f t="shared" ca="1" si="719"/>
        <v/>
      </c>
      <c r="P2930" s="28" t="str">
        <f t="shared" ca="1" si="720"/>
        <v/>
      </c>
      <c r="Q2930" s="20" t="str">
        <f ca="1">IF(O2930="","",SUM($P$4:$P2930))</f>
        <v/>
      </c>
      <c r="R2930" s="28" t="e">
        <f t="shared" si="724"/>
        <v>#N/A</v>
      </c>
      <c r="S2930" s="77">
        <f ca="1">SUM(L$4:L2930)</f>
        <v>2.0942968194393936</v>
      </c>
      <c r="T2930" s="80">
        <f t="shared" ca="1" si="721"/>
        <v>1</v>
      </c>
      <c r="U2930" s="80" t="e">
        <f t="shared" ca="1" si="722"/>
        <v>#N/A</v>
      </c>
      <c r="V2930" s="2"/>
      <c r="W2930" s="2"/>
      <c r="X2930" s="2"/>
      <c r="Y2930" s="2"/>
      <c r="AB2930" s="6"/>
      <c r="AC2930" s="6"/>
    </row>
    <row r="2931" spans="1:29">
      <c r="A2931" s="74">
        <v>1.7923916894982499</v>
      </c>
      <c r="B2931" s="74">
        <v>42921</v>
      </c>
      <c r="C2931" s="35">
        <v>0</v>
      </c>
      <c r="D2931" s="35">
        <f t="shared" ca="1" si="712"/>
        <v>13</v>
      </c>
      <c r="E2931" s="35">
        <f t="shared" ca="1" si="713"/>
        <v>2.6095225388270168E-3</v>
      </c>
      <c r="F2931" s="35">
        <f ca="1">E2931*'Input Sheet'!$D$2/SUM(OFFSET($E$4,0,0,'Input Sheet'!$D$2))</f>
        <v>1.2170795306388587</v>
      </c>
      <c r="G2931" s="35" t="str">
        <f t="shared" si="714"/>
        <v/>
      </c>
      <c r="H2931" s="35" t="str">
        <f t="shared" si="715"/>
        <v/>
      </c>
      <c r="J2931" s="19">
        <v>2928</v>
      </c>
      <c r="K2931" s="30" t="str">
        <f t="shared" si="716"/>
        <v/>
      </c>
      <c r="L2931" s="77" t="str">
        <f t="shared" si="717"/>
        <v/>
      </c>
      <c r="M2931" s="27" t="str">
        <f t="shared" si="723"/>
        <v/>
      </c>
      <c r="N2931" s="22" t="str">
        <f t="shared" si="718"/>
        <v/>
      </c>
      <c r="O2931" s="28" t="str">
        <f t="shared" ca="1" si="719"/>
        <v/>
      </c>
      <c r="P2931" s="28" t="str">
        <f t="shared" ca="1" si="720"/>
        <v/>
      </c>
      <c r="Q2931" s="20" t="str">
        <f ca="1">IF(O2931="","",SUM($P$4:$P2931))</f>
        <v/>
      </c>
      <c r="R2931" s="28" t="e">
        <f t="shared" si="724"/>
        <v>#N/A</v>
      </c>
      <c r="S2931" s="77">
        <f ca="1">SUM(L$4:L2931)</f>
        <v>2.0942968194393936</v>
      </c>
      <c r="T2931" s="80">
        <f t="shared" ca="1" si="721"/>
        <v>1</v>
      </c>
      <c r="U2931" s="80" t="e">
        <f t="shared" ca="1" si="722"/>
        <v>#N/A</v>
      </c>
      <c r="V2931" s="2"/>
      <c r="W2931" s="2"/>
      <c r="X2931" s="2"/>
      <c r="Y2931" s="2"/>
      <c r="AB2931" s="6"/>
      <c r="AC2931" s="6"/>
    </row>
    <row r="2932" spans="1:29">
      <c r="A2932" s="74">
        <v>2.20682587603185</v>
      </c>
      <c r="B2932" s="74">
        <v>42923</v>
      </c>
      <c r="C2932" s="35">
        <v>2.6041666666666699E-2</v>
      </c>
      <c r="D2932" s="35">
        <f t="shared" ca="1" si="712"/>
        <v>22</v>
      </c>
      <c r="E2932" s="35">
        <f t="shared" ca="1" si="713"/>
        <v>6.717582773218062E-4</v>
      </c>
      <c r="F2932" s="35">
        <f ca="1">E2932*'Input Sheet'!$D$2/SUM(OFFSET($E$4,0,0,'Input Sheet'!$D$2))</f>
        <v>0.31330760194663687</v>
      </c>
      <c r="G2932" s="35">
        <f t="shared" si="714"/>
        <v>2.20682587603185</v>
      </c>
      <c r="H2932" s="35">
        <f t="shared" si="715"/>
        <v>3</v>
      </c>
      <c r="J2932" s="19">
        <v>2929</v>
      </c>
      <c r="K2932" s="30" t="str">
        <f t="shared" si="716"/>
        <v/>
      </c>
      <c r="L2932" s="77" t="str">
        <f t="shared" si="717"/>
        <v/>
      </c>
      <c r="M2932" s="27" t="str">
        <f t="shared" si="723"/>
        <v/>
      </c>
      <c r="N2932" s="22" t="str">
        <f t="shared" si="718"/>
        <v/>
      </c>
      <c r="O2932" s="28" t="str">
        <f t="shared" ca="1" si="719"/>
        <v/>
      </c>
      <c r="P2932" s="28" t="str">
        <f t="shared" ca="1" si="720"/>
        <v/>
      </c>
      <c r="Q2932" s="20" t="str">
        <f ca="1">IF(O2932="","",SUM($P$4:$P2932))</f>
        <v/>
      </c>
      <c r="R2932" s="28" t="e">
        <f t="shared" si="724"/>
        <v>#N/A</v>
      </c>
      <c r="S2932" s="77">
        <f ca="1">SUM(L$4:L2932)</f>
        <v>2.0942968194393936</v>
      </c>
      <c r="T2932" s="80">
        <f t="shared" ca="1" si="721"/>
        <v>1</v>
      </c>
      <c r="U2932" s="80" t="e">
        <f t="shared" ca="1" si="722"/>
        <v>#N/A</v>
      </c>
      <c r="V2932" s="2"/>
      <c r="W2932" s="2"/>
      <c r="X2932" s="2"/>
      <c r="Y2932" s="2"/>
      <c r="AB2932" s="6"/>
      <c r="AC2932" s="6"/>
    </row>
    <row r="2933" spans="1:29">
      <c r="A2933" s="74">
        <v>2.2922560713564799</v>
      </c>
      <c r="B2933" s="74">
        <v>42925</v>
      </c>
      <c r="C2933" s="35">
        <v>5.9405940594059403E-2</v>
      </c>
      <c r="D2933" s="35">
        <f t="shared" ca="1" si="712"/>
        <v>24</v>
      </c>
      <c r="E2933" s="35">
        <f t="shared" ca="1" si="713"/>
        <v>7.7985731045405093E-4</v>
      </c>
      <c r="F2933" s="35">
        <f ca="1">E2933*'Input Sheet'!$D$2/SUM(OFFSET($E$4,0,0,'Input Sheet'!$D$2))</f>
        <v>0.36372491720241751</v>
      </c>
      <c r="G2933" s="35">
        <f t="shared" si="714"/>
        <v>2.2922560713564799</v>
      </c>
      <c r="H2933" s="35">
        <f t="shared" si="715"/>
        <v>3</v>
      </c>
      <c r="J2933" s="19">
        <v>2930</v>
      </c>
      <c r="K2933" s="30" t="str">
        <f t="shared" si="716"/>
        <v/>
      </c>
      <c r="L2933" s="77" t="str">
        <f t="shared" si="717"/>
        <v/>
      </c>
      <c r="M2933" s="27" t="str">
        <f t="shared" si="723"/>
        <v/>
      </c>
      <c r="N2933" s="22" t="str">
        <f t="shared" si="718"/>
        <v/>
      </c>
      <c r="O2933" s="28" t="str">
        <f t="shared" ca="1" si="719"/>
        <v/>
      </c>
      <c r="P2933" s="28" t="str">
        <f t="shared" ca="1" si="720"/>
        <v/>
      </c>
      <c r="Q2933" s="20" t="str">
        <f ca="1">IF(O2933="","",SUM($P$4:$P2933))</f>
        <v/>
      </c>
      <c r="R2933" s="28" t="e">
        <f t="shared" si="724"/>
        <v>#N/A</v>
      </c>
      <c r="S2933" s="77">
        <f ca="1">SUM(L$4:L2933)</f>
        <v>2.0942968194393936</v>
      </c>
      <c r="T2933" s="80">
        <f t="shared" ca="1" si="721"/>
        <v>1</v>
      </c>
      <c r="U2933" s="80" t="e">
        <f t="shared" ca="1" si="722"/>
        <v>#N/A</v>
      </c>
      <c r="V2933" s="2"/>
      <c r="W2933" s="2"/>
      <c r="X2933" s="2"/>
      <c r="Y2933" s="2"/>
      <c r="AB2933" s="6"/>
      <c r="AC2933" s="6"/>
    </row>
    <row r="2934" spans="1:29">
      <c r="A2934" s="74">
        <v>2.4116197059632301</v>
      </c>
      <c r="B2934" s="74">
        <v>42929</v>
      </c>
      <c r="C2934" s="35">
        <v>0</v>
      </c>
      <c r="D2934" s="35">
        <f t="shared" ca="1" si="712"/>
        <v>26</v>
      </c>
      <c r="E2934" s="35">
        <f t="shared" ca="1" si="713"/>
        <v>8.2740958548173696E-4</v>
      </c>
      <c r="F2934" s="35">
        <f ca="1">E2934*'Input Sheet'!$D$2/SUM(OFFSET($E$4,0,0,'Input Sheet'!$D$2))</f>
        <v>0.38590326581232098</v>
      </c>
      <c r="G2934" s="35" t="str">
        <f t="shared" si="714"/>
        <v/>
      </c>
      <c r="H2934" s="35" t="str">
        <f t="shared" si="715"/>
        <v/>
      </c>
      <c r="J2934" s="19">
        <v>2931</v>
      </c>
      <c r="K2934" s="30" t="str">
        <f t="shared" si="716"/>
        <v/>
      </c>
      <c r="L2934" s="77" t="str">
        <f t="shared" si="717"/>
        <v/>
      </c>
      <c r="M2934" s="27" t="str">
        <f t="shared" si="723"/>
        <v/>
      </c>
      <c r="N2934" s="22" t="str">
        <f t="shared" si="718"/>
        <v/>
      </c>
      <c r="O2934" s="28" t="str">
        <f t="shared" ca="1" si="719"/>
        <v/>
      </c>
      <c r="P2934" s="28" t="str">
        <f t="shared" ca="1" si="720"/>
        <v/>
      </c>
      <c r="Q2934" s="20" t="str">
        <f ca="1">IF(O2934="","",SUM($P$4:$P2934))</f>
        <v/>
      </c>
      <c r="R2934" s="28" t="e">
        <f t="shared" si="724"/>
        <v>#N/A</v>
      </c>
      <c r="S2934" s="77">
        <f ca="1">SUM(L$4:L2934)</f>
        <v>2.0942968194393936</v>
      </c>
      <c r="T2934" s="80">
        <f t="shared" ca="1" si="721"/>
        <v>1</v>
      </c>
      <c r="U2934" s="80" t="e">
        <f t="shared" ca="1" si="722"/>
        <v>#N/A</v>
      </c>
      <c r="V2934" s="2"/>
      <c r="W2934" s="2"/>
      <c r="X2934" s="2"/>
      <c r="Y2934" s="2"/>
      <c r="AB2934" s="6"/>
      <c r="AC2934" s="6"/>
    </row>
    <row r="2935" spans="1:29">
      <c r="A2935" s="74">
        <v>2.0681858617461599</v>
      </c>
      <c r="B2935" s="74">
        <v>42930</v>
      </c>
      <c r="C2935" s="35">
        <v>0</v>
      </c>
      <c r="D2935" s="35">
        <f t="shared" ca="1" si="712"/>
        <v>19</v>
      </c>
      <c r="E2935" s="35">
        <f t="shared" ca="1" si="713"/>
        <v>1.0051494223629991E-3</v>
      </c>
      <c r="F2935" s="35">
        <f ca="1">E2935*'Input Sheet'!$D$2/SUM(OFFSET($E$4,0,0,'Input Sheet'!$D$2))</f>
        <v>0.46880100439422701</v>
      </c>
      <c r="G2935" s="35" t="str">
        <f t="shared" si="714"/>
        <v/>
      </c>
      <c r="H2935" s="35" t="str">
        <f t="shared" si="715"/>
        <v/>
      </c>
      <c r="J2935" s="19">
        <v>2932</v>
      </c>
      <c r="K2935" s="30" t="str">
        <f t="shared" si="716"/>
        <v/>
      </c>
      <c r="L2935" s="77" t="str">
        <f t="shared" si="717"/>
        <v/>
      </c>
      <c r="M2935" s="27" t="str">
        <f t="shared" si="723"/>
        <v/>
      </c>
      <c r="N2935" s="22" t="str">
        <f t="shared" si="718"/>
        <v/>
      </c>
      <c r="O2935" s="28" t="str">
        <f t="shared" ca="1" si="719"/>
        <v/>
      </c>
      <c r="P2935" s="28" t="str">
        <f t="shared" ca="1" si="720"/>
        <v/>
      </c>
      <c r="Q2935" s="20" t="str">
        <f ca="1">IF(O2935="","",SUM($P$4:$P2935))</f>
        <v/>
      </c>
      <c r="R2935" s="28" t="e">
        <f t="shared" si="724"/>
        <v>#N/A</v>
      </c>
      <c r="S2935" s="77">
        <f ca="1">SUM(L$4:L2935)</f>
        <v>2.0942968194393936</v>
      </c>
      <c r="T2935" s="80">
        <f t="shared" ca="1" si="721"/>
        <v>1</v>
      </c>
      <c r="U2935" s="80" t="e">
        <f t="shared" ca="1" si="722"/>
        <v>#N/A</v>
      </c>
      <c r="V2935" s="2"/>
      <c r="W2935" s="2"/>
      <c r="X2935" s="2"/>
      <c r="Y2935" s="2"/>
      <c r="AB2935" s="6"/>
      <c r="AC2935" s="6"/>
    </row>
    <row r="2936" spans="1:29">
      <c r="A2936" s="74">
        <v>1.91907809237607</v>
      </c>
      <c r="B2936" s="74">
        <v>42931</v>
      </c>
      <c r="C2936" s="35">
        <v>0</v>
      </c>
      <c r="D2936" s="35">
        <f t="shared" ca="1" si="712"/>
        <v>16</v>
      </c>
      <c r="E2936" s="35">
        <f t="shared" ca="1" si="713"/>
        <v>1.9665966959276065E-3</v>
      </c>
      <c r="F2936" s="35">
        <f ca="1">E2936*'Input Sheet'!$D$2/SUM(OFFSET($E$4,0,0,'Input Sheet'!$D$2))</f>
        <v>0.91721935642348751</v>
      </c>
      <c r="G2936" s="35" t="str">
        <f t="shared" si="714"/>
        <v/>
      </c>
      <c r="H2936" s="35" t="str">
        <f t="shared" si="715"/>
        <v/>
      </c>
      <c r="J2936" s="19">
        <v>2933</v>
      </c>
      <c r="K2936" s="30" t="str">
        <f t="shared" si="716"/>
        <v/>
      </c>
      <c r="L2936" s="77" t="str">
        <f t="shared" si="717"/>
        <v/>
      </c>
      <c r="M2936" s="27" t="str">
        <f t="shared" si="723"/>
        <v/>
      </c>
      <c r="N2936" s="22" t="str">
        <f t="shared" si="718"/>
        <v/>
      </c>
      <c r="O2936" s="28" t="str">
        <f t="shared" ca="1" si="719"/>
        <v/>
      </c>
      <c r="P2936" s="28" t="str">
        <f t="shared" ca="1" si="720"/>
        <v/>
      </c>
      <c r="Q2936" s="20" t="str">
        <f ca="1">IF(O2936="","",SUM($P$4:$P2936))</f>
        <v/>
      </c>
      <c r="R2936" s="28" t="e">
        <f t="shared" si="724"/>
        <v>#N/A</v>
      </c>
      <c r="S2936" s="77">
        <f ca="1">SUM(L$4:L2936)</f>
        <v>2.0942968194393936</v>
      </c>
      <c r="T2936" s="80">
        <f t="shared" ca="1" si="721"/>
        <v>1</v>
      </c>
      <c r="U2936" s="80" t="e">
        <f t="shared" ca="1" si="722"/>
        <v>#N/A</v>
      </c>
      <c r="V2936" s="2"/>
      <c r="W2936" s="2"/>
      <c r="X2936" s="2"/>
      <c r="Y2936" s="2"/>
      <c r="AB2936" s="6"/>
      <c r="AC2936" s="6"/>
    </row>
    <row r="2937" spans="1:29">
      <c r="A2937" s="74">
        <v>2.3483048630481602</v>
      </c>
      <c r="B2937" s="74">
        <v>42934</v>
      </c>
      <c r="C2937" s="35">
        <v>0</v>
      </c>
      <c r="D2937" s="35">
        <f t="shared" ca="1" si="712"/>
        <v>25</v>
      </c>
      <c r="E2937" s="35">
        <f t="shared" ca="1" si="713"/>
        <v>7.2564263111767296E-4</v>
      </c>
      <c r="F2937" s="35">
        <f ca="1">E2937*'Input Sheet'!$D$2/SUM(OFFSET($E$4,0,0,'Input Sheet'!$D$2))</f>
        <v>0.33843922777123336</v>
      </c>
      <c r="G2937" s="35" t="str">
        <f t="shared" si="714"/>
        <v/>
      </c>
      <c r="H2937" s="35" t="str">
        <f t="shared" si="715"/>
        <v/>
      </c>
      <c r="J2937" s="19">
        <v>2934</v>
      </c>
      <c r="K2937" s="30" t="str">
        <f t="shared" si="716"/>
        <v/>
      </c>
      <c r="L2937" s="77" t="str">
        <f t="shared" si="717"/>
        <v/>
      </c>
      <c r="M2937" s="27" t="str">
        <f t="shared" si="723"/>
        <v/>
      </c>
      <c r="N2937" s="22" t="str">
        <f t="shared" si="718"/>
        <v/>
      </c>
      <c r="O2937" s="28" t="str">
        <f t="shared" ca="1" si="719"/>
        <v/>
      </c>
      <c r="P2937" s="28" t="str">
        <f t="shared" ca="1" si="720"/>
        <v/>
      </c>
      <c r="Q2937" s="20" t="str">
        <f ca="1">IF(O2937="","",SUM($P$4:$P2937))</f>
        <v/>
      </c>
      <c r="R2937" s="28" t="e">
        <f t="shared" si="724"/>
        <v>#N/A</v>
      </c>
      <c r="S2937" s="77">
        <f ca="1">SUM(L$4:L2937)</f>
        <v>2.0942968194393936</v>
      </c>
      <c r="T2937" s="80">
        <f t="shared" ca="1" si="721"/>
        <v>1</v>
      </c>
      <c r="U2937" s="80" t="e">
        <f t="shared" ca="1" si="722"/>
        <v>#N/A</v>
      </c>
      <c r="V2937" s="2"/>
      <c r="W2937" s="2"/>
      <c r="X2937" s="2"/>
      <c r="Y2937" s="2"/>
      <c r="AB2937" s="6"/>
      <c r="AC2937" s="6"/>
    </row>
    <row r="2938" spans="1:29">
      <c r="A2938" s="74">
        <v>2.2787536009528302</v>
      </c>
      <c r="B2938" s="74">
        <v>42938</v>
      </c>
      <c r="C2938" s="35">
        <v>0</v>
      </c>
      <c r="D2938" s="35">
        <f t="shared" ca="1" si="712"/>
        <v>23</v>
      </c>
      <c r="E2938" s="35">
        <f t="shared" ca="1" si="713"/>
        <v>6.587144272767226E-4</v>
      </c>
      <c r="F2938" s="35">
        <f ca="1">E2938*'Input Sheet'!$D$2/SUM(OFFSET($E$4,0,0,'Input Sheet'!$D$2))</f>
        <v>0.30722395919039147</v>
      </c>
      <c r="G2938" s="35" t="str">
        <f t="shared" si="714"/>
        <v/>
      </c>
      <c r="H2938" s="35" t="str">
        <f t="shared" si="715"/>
        <v/>
      </c>
      <c r="J2938" s="19">
        <v>2935</v>
      </c>
      <c r="K2938" s="30" t="str">
        <f t="shared" si="716"/>
        <v/>
      </c>
      <c r="L2938" s="77" t="str">
        <f t="shared" si="717"/>
        <v/>
      </c>
      <c r="M2938" s="27" t="str">
        <f t="shared" si="723"/>
        <v/>
      </c>
      <c r="N2938" s="22" t="str">
        <f t="shared" si="718"/>
        <v/>
      </c>
      <c r="O2938" s="28" t="str">
        <f t="shared" ca="1" si="719"/>
        <v/>
      </c>
      <c r="P2938" s="28" t="str">
        <f t="shared" ca="1" si="720"/>
        <v/>
      </c>
      <c r="Q2938" s="20" t="str">
        <f ca="1">IF(O2938="","",SUM($P$4:$P2938))</f>
        <v/>
      </c>
      <c r="R2938" s="28" t="e">
        <f t="shared" si="724"/>
        <v>#N/A</v>
      </c>
      <c r="S2938" s="77">
        <f ca="1">SUM(L$4:L2938)</f>
        <v>2.0942968194393936</v>
      </c>
      <c r="T2938" s="80">
        <f t="shared" ca="1" si="721"/>
        <v>1</v>
      </c>
      <c r="U2938" s="80" t="e">
        <f t="shared" ca="1" si="722"/>
        <v>#N/A</v>
      </c>
      <c r="V2938" s="2"/>
      <c r="W2938" s="2"/>
      <c r="X2938" s="2"/>
      <c r="Y2938" s="2"/>
      <c r="AB2938" s="6"/>
      <c r="AC2938" s="6"/>
    </row>
    <row r="2939" spans="1:29">
      <c r="A2939" s="74">
        <v>2.0374264979406198</v>
      </c>
      <c r="B2939" s="74">
        <v>42940</v>
      </c>
      <c r="C2939" s="35">
        <v>0</v>
      </c>
      <c r="D2939" s="35">
        <f t="shared" ca="1" si="712"/>
        <v>18</v>
      </c>
      <c r="E2939" s="35">
        <f t="shared" ca="1" si="713"/>
        <v>1.4283702317789985E-3</v>
      </c>
      <c r="F2939" s="35">
        <f ca="1">E2939*'Input Sheet'!$D$2/SUM(OFFSET($E$4,0,0,'Input Sheet'!$D$2))</f>
        <v>0.66619090098126998</v>
      </c>
      <c r="G2939" s="35" t="str">
        <f t="shared" si="714"/>
        <v/>
      </c>
      <c r="H2939" s="35" t="str">
        <f t="shared" si="715"/>
        <v/>
      </c>
      <c r="J2939" s="19">
        <v>2936</v>
      </c>
      <c r="K2939" s="30" t="str">
        <f t="shared" si="716"/>
        <v/>
      </c>
      <c r="L2939" s="77" t="str">
        <f t="shared" si="717"/>
        <v/>
      </c>
      <c r="M2939" s="27" t="str">
        <f t="shared" si="723"/>
        <v/>
      </c>
      <c r="N2939" s="22" t="str">
        <f t="shared" si="718"/>
        <v/>
      </c>
      <c r="O2939" s="28" t="str">
        <f t="shared" ca="1" si="719"/>
        <v/>
      </c>
      <c r="P2939" s="28" t="str">
        <f t="shared" ca="1" si="720"/>
        <v/>
      </c>
      <c r="Q2939" s="20" t="str">
        <f ca="1">IF(O2939="","",SUM($P$4:$P2939))</f>
        <v/>
      </c>
      <c r="R2939" s="28" t="e">
        <f t="shared" si="724"/>
        <v>#N/A</v>
      </c>
      <c r="S2939" s="77">
        <f ca="1">SUM(L$4:L2939)</f>
        <v>2.0942968194393936</v>
      </c>
      <c r="T2939" s="80">
        <f t="shared" ca="1" si="721"/>
        <v>1</v>
      </c>
      <c r="U2939" s="80" t="e">
        <f t="shared" ca="1" si="722"/>
        <v>#N/A</v>
      </c>
      <c r="V2939" s="2"/>
      <c r="W2939" s="2"/>
      <c r="X2939" s="2"/>
      <c r="Y2939" s="2"/>
      <c r="AB2939" s="6"/>
      <c r="AC2939" s="6"/>
    </row>
    <row r="2940" spans="1:29">
      <c r="A2940" s="74">
        <v>2.8228216453031001</v>
      </c>
      <c r="B2940" s="74">
        <v>42943</v>
      </c>
      <c r="C2940" s="35">
        <v>4.5045045045045001E-3</v>
      </c>
      <c r="D2940" s="35">
        <f t="shared" ca="1" si="712"/>
        <v>35</v>
      </c>
      <c r="E2940" s="35">
        <f t="shared" ca="1" si="713"/>
        <v>1.3846446124388249E-3</v>
      </c>
      <c r="F2940" s="35">
        <f ca="1">E2940*'Input Sheet'!$D$2/SUM(OFFSET($E$4,0,0,'Input Sheet'!$D$2))</f>
        <v>0.64579730197163909</v>
      </c>
      <c r="G2940" s="35">
        <f t="shared" si="714"/>
        <v>2.8228216453031001</v>
      </c>
      <c r="H2940" s="35">
        <f t="shared" si="715"/>
        <v>1</v>
      </c>
      <c r="J2940" s="19">
        <v>2937</v>
      </c>
      <c r="K2940" s="30" t="str">
        <f t="shared" si="716"/>
        <v/>
      </c>
      <c r="L2940" s="77" t="str">
        <f t="shared" si="717"/>
        <v/>
      </c>
      <c r="M2940" s="27" t="str">
        <f t="shared" si="723"/>
        <v/>
      </c>
      <c r="N2940" s="22" t="str">
        <f t="shared" si="718"/>
        <v/>
      </c>
      <c r="O2940" s="28" t="str">
        <f t="shared" ca="1" si="719"/>
        <v/>
      </c>
      <c r="P2940" s="28" t="str">
        <f t="shared" ca="1" si="720"/>
        <v/>
      </c>
      <c r="Q2940" s="20" t="str">
        <f ca="1">IF(O2940="","",SUM($P$4:$P2940))</f>
        <v/>
      </c>
      <c r="R2940" s="28" t="e">
        <f t="shared" si="724"/>
        <v>#N/A</v>
      </c>
      <c r="S2940" s="77">
        <f ca="1">SUM(L$4:L2940)</f>
        <v>2.0942968194393936</v>
      </c>
      <c r="T2940" s="80">
        <f t="shared" ca="1" si="721"/>
        <v>1</v>
      </c>
      <c r="U2940" s="80" t="e">
        <f t="shared" ca="1" si="722"/>
        <v>#N/A</v>
      </c>
      <c r="V2940" s="2"/>
      <c r="W2940" s="2"/>
      <c r="X2940" s="2"/>
      <c r="Y2940" s="2"/>
      <c r="AB2940" s="6"/>
      <c r="AC2940" s="6"/>
    </row>
    <row r="2941" spans="1:29">
      <c r="A2941" s="74">
        <v>1.7481880270062</v>
      </c>
      <c r="B2941" s="74">
        <v>42945</v>
      </c>
      <c r="C2941" s="35">
        <v>4.5045045045045001E-3</v>
      </c>
      <c r="D2941" s="35">
        <f t="shared" ca="1" si="712"/>
        <v>12</v>
      </c>
      <c r="E2941" s="35">
        <f t="shared" ca="1" si="713"/>
        <v>3.0154482670889968E-3</v>
      </c>
      <c r="F2941" s="35">
        <f ca="1">E2941*'Input Sheet'!$D$2/SUM(OFFSET($E$4,0,0,'Input Sheet'!$D$2))</f>
        <v>1.4064030131826808</v>
      </c>
      <c r="G2941" s="35">
        <f t="shared" si="714"/>
        <v>1.7481880270062</v>
      </c>
      <c r="H2941" s="35">
        <f t="shared" si="715"/>
        <v>6</v>
      </c>
      <c r="J2941" s="19">
        <v>2938</v>
      </c>
      <c r="K2941" s="30" t="str">
        <f t="shared" si="716"/>
        <v/>
      </c>
      <c r="L2941" s="77" t="str">
        <f t="shared" si="717"/>
        <v/>
      </c>
      <c r="M2941" s="27" t="str">
        <f t="shared" si="723"/>
        <v/>
      </c>
      <c r="N2941" s="22" t="str">
        <f t="shared" si="718"/>
        <v/>
      </c>
      <c r="O2941" s="28" t="str">
        <f t="shared" ca="1" si="719"/>
        <v/>
      </c>
      <c r="P2941" s="28" t="str">
        <f t="shared" ca="1" si="720"/>
        <v/>
      </c>
      <c r="Q2941" s="20" t="str">
        <f ca="1">IF(O2941="","",SUM($P$4:$P2941))</f>
        <v/>
      </c>
      <c r="R2941" s="28" t="e">
        <f t="shared" si="724"/>
        <v>#N/A</v>
      </c>
      <c r="S2941" s="77">
        <f ca="1">SUM(L$4:L2941)</f>
        <v>2.0942968194393936</v>
      </c>
      <c r="T2941" s="80">
        <f t="shared" ca="1" si="721"/>
        <v>1</v>
      </c>
      <c r="U2941" s="80" t="e">
        <f t="shared" ca="1" si="722"/>
        <v>#N/A</v>
      </c>
      <c r="V2941" s="2"/>
      <c r="W2941" s="2"/>
      <c r="X2941" s="2"/>
      <c r="Y2941" s="2"/>
      <c r="AB2941" s="6"/>
      <c r="AC2941" s="6"/>
    </row>
    <row r="2942" spans="1:29">
      <c r="A2942" s="74">
        <v>1.9912260756924898</v>
      </c>
      <c r="B2942" s="74">
        <v>42947</v>
      </c>
      <c r="C2942" s="35">
        <v>5.0000000000000001E-3</v>
      </c>
      <c r="D2942" s="35">
        <f t="shared" ca="1" si="712"/>
        <v>17</v>
      </c>
      <c r="E2942" s="35">
        <f t="shared" ca="1" si="713"/>
        <v>1.8846551669306228E-3</v>
      </c>
      <c r="F2942" s="35">
        <f ca="1">E2942*'Input Sheet'!$D$2/SUM(OFFSET($E$4,0,0,'Input Sheet'!$D$2))</f>
        <v>0.8790018832391755</v>
      </c>
      <c r="G2942" s="35">
        <f t="shared" si="714"/>
        <v>1.9912260756924898</v>
      </c>
      <c r="H2942" s="35">
        <f t="shared" si="715"/>
        <v>5</v>
      </c>
      <c r="J2942" s="19">
        <v>2939</v>
      </c>
      <c r="K2942" s="30" t="str">
        <f t="shared" si="716"/>
        <v/>
      </c>
      <c r="L2942" s="77" t="str">
        <f t="shared" si="717"/>
        <v/>
      </c>
      <c r="M2942" s="27" t="str">
        <f t="shared" si="723"/>
        <v/>
      </c>
      <c r="N2942" s="22" t="str">
        <f t="shared" si="718"/>
        <v/>
      </c>
      <c r="O2942" s="28" t="str">
        <f t="shared" ca="1" si="719"/>
        <v/>
      </c>
      <c r="P2942" s="28" t="str">
        <f t="shared" ca="1" si="720"/>
        <v/>
      </c>
      <c r="Q2942" s="20" t="str">
        <f ca="1">IF(O2942="","",SUM($P$4:$P2942))</f>
        <v/>
      </c>
      <c r="R2942" s="28" t="e">
        <f t="shared" si="724"/>
        <v>#N/A</v>
      </c>
      <c r="S2942" s="77">
        <f ca="1">SUM(L$4:L2942)</f>
        <v>2.0942968194393936</v>
      </c>
      <c r="T2942" s="80">
        <f t="shared" ca="1" si="721"/>
        <v>1</v>
      </c>
      <c r="U2942" s="80" t="e">
        <f t="shared" ca="1" si="722"/>
        <v>#N/A</v>
      </c>
      <c r="V2942" s="2"/>
      <c r="W2942" s="2"/>
      <c r="X2942" s="2"/>
      <c r="Y2942" s="2"/>
      <c r="AB2942" s="6"/>
      <c r="AC2942" s="6"/>
    </row>
    <row r="2943" spans="1:29">
      <c r="A2943" s="74">
        <v>2.5440680443502801</v>
      </c>
      <c r="B2943" s="74">
        <v>42948</v>
      </c>
      <c r="C2943" s="35">
        <v>0</v>
      </c>
      <c r="D2943" s="35">
        <f t="shared" ca="1" si="712"/>
        <v>29</v>
      </c>
      <c r="E2943" s="35">
        <f t="shared" ca="1" si="713"/>
        <v>1.0943159033790714E-3</v>
      </c>
      <c r="F2943" s="35">
        <f ca="1">E2943*'Input Sheet'!$D$2/SUM(OFFSET($E$4,0,0,'Input Sheet'!$D$2))</f>
        <v>0.51038819026790838</v>
      </c>
      <c r="G2943" s="35" t="str">
        <f t="shared" si="714"/>
        <v/>
      </c>
      <c r="H2943" s="35" t="str">
        <f t="shared" si="715"/>
        <v/>
      </c>
      <c r="J2943" s="19">
        <v>2940</v>
      </c>
      <c r="K2943" s="30" t="str">
        <f t="shared" si="716"/>
        <v/>
      </c>
      <c r="L2943" s="77" t="str">
        <f t="shared" si="717"/>
        <v/>
      </c>
      <c r="M2943" s="27" t="str">
        <f t="shared" si="723"/>
        <v/>
      </c>
      <c r="N2943" s="22" t="str">
        <f t="shared" si="718"/>
        <v/>
      </c>
      <c r="O2943" s="28" t="str">
        <f t="shared" ca="1" si="719"/>
        <v/>
      </c>
      <c r="P2943" s="28" t="str">
        <f t="shared" ca="1" si="720"/>
        <v/>
      </c>
      <c r="Q2943" s="20" t="str">
        <f ca="1">IF(O2943="","",SUM($P$4:$P2943))</f>
        <v/>
      </c>
      <c r="R2943" s="28" t="e">
        <f t="shared" si="724"/>
        <v>#N/A</v>
      </c>
      <c r="S2943" s="77">
        <f ca="1">SUM(L$4:L2943)</f>
        <v>2.0942968194393936</v>
      </c>
      <c r="T2943" s="80">
        <f t="shared" ca="1" si="721"/>
        <v>1</v>
      </c>
      <c r="U2943" s="80" t="e">
        <f t="shared" ca="1" si="722"/>
        <v>#N/A</v>
      </c>
      <c r="V2943" s="2"/>
      <c r="W2943" s="2"/>
      <c r="X2943" s="2"/>
      <c r="Y2943" s="2"/>
      <c r="AB2943" s="6"/>
      <c r="AC2943" s="6"/>
    </row>
    <row r="2944" spans="1:29">
      <c r="A2944" s="74">
        <v>2.02118929906994</v>
      </c>
      <c r="B2944" s="74">
        <v>42950</v>
      </c>
      <c r="C2944" s="35">
        <v>3.2407407407407399E-2</v>
      </c>
      <c r="D2944" s="35">
        <f t="shared" ca="1" si="712"/>
        <v>18</v>
      </c>
      <c r="E2944" s="35">
        <f t="shared" ca="1" si="713"/>
        <v>1.4283702317789985E-3</v>
      </c>
      <c r="F2944" s="35">
        <f ca="1">E2944*'Input Sheet'!$D$2/SUM(OFFSET($E$4,0,0,'Input Sheet'!$D$2))</f>
        <v>0.66619090098126998</v>
      </c>
      <c r="G2944" s="35">
        <f t="shared" si="714"/>
        <v>2.02118929906994</v>
      </c>
      <c r="H2944" s="35">
        <f t="shared" si="715"/>
        <v>3</v>
      </c>
      <c r="J2944" s="19">
        <v>2941</v>
      </c>
      <c r="K2944" s="30" t="str">
        <f t="shared" si="716"/>
        <v/>
      </c>
      <c r="L2944" s="77" t="str">
        <f t="shared" si="717"/>
        <v/>
      </c>
      <c r="M2944" s="27" t="str">
        <f t="shared" si="723"/>
        <v/>
      </c>
      <c r="N2944" s="22" t="str">
        <f t="shared" si="718"/>
        <v/>
      </c>
      <c r="O2944" s="28" t="str">
        <f t="shared" ca="1" si="719"/>
        <v/>
      </c>
      <c r="P2944" s="28" t="str">
        <f t="shared" ca="1" si="720"/>
        <v/>
      </c>
      <c r="Q2944" s="20" t="str">
        <f ca="1">IF(O2944="","",SUM($P$4:$P2944))</f>
        <v/>
      </c>
      <c r="R2944" s="28" t="e">
        <f t="shared" si="724"/>
        <v>#N/A</v>
      </c>
      <c r="S2944" s="77">
        <f ca="1">SUM(L$4:L2944)</f>
        <v>2.0942968194393936</v>
      </c>
      <c r="T2944" s="80">
        <f t="shared" ca="1" si="721"/>
        <v>1</v>
      </c>
      <c r="U2944" s="80" t="e">
        <f t="shared" ca="1" si="722"/>
        <v>#N/A</v>
      </c>
      <c r="V2944" s="2"/>
      <c r="W2944" s="2"/>
      <c r="X2944" s="2"/>
      <c r="Y2944" s="2"/>
      <c r="AB2944" s="6"/>
      <c r="AC2944" s="6"/>
    </row>
    <row r="2945" spans="1:29">
      <c r="A2945" s="74">
        <v>2.1643528557844398</v>
      </c>
      <c r="B2945" s="74">
        <v>42952</v>
      </c>
      <c r="C2945" s="35">
        <v>9.9009900990098994E-3</v>
      </c>
      <c r="D2945" s="35">
        <f t="shared" ca="1" si="712"/>
        <v>21</v>
      </c>
      <c r="E2945" s="35">
        <f t="shared" ca="1" si="713"/>
        <v>8.8113748064288871E-4</v>
      </c>
      <c r="F2945" s="35">
        <f ca="1">E2945*'Input Sheet'!$D$2/SUM(OFFSET($E$4,0,0,'Input Sheet'!$D$2))</f>
        <v>0.41096191943649768</v>
      </c>
      <c r="G2945" s="35">
        <f t="shared" si="714"/>
        <v>2.1643528557844398</v>
      </c>
      <c r="H2945" s="35">
        <f t="shared" si="715"/>
        <v>10</v>
      </c>
      <c r="J2945" s="19">
        <v>2942</v>
      </c>
      <c r="K2945" s="30" t="str">
        <f t="shared" si="716"/>
        <v/>
      </c>
      <c r="L2945" s="77" t="str">
        <f t="shared" si="717"/>
        <v/>
      </c>
      <c r="M2945" s="27" t="str">
        <f t="shared" si="723"/>
        <v/>
      </c>
      <c r="N2945" s="22" t="str">
        <f t="shared" si="718"/>
        <v/>
      </c>
      <c r="O2945" s="28" t="str">
        <f t="shared" ca="1" si="719"/>
        <v/>
      </c>
      <c r="P2945" s="28" t="str">
        <f t="shared" ca="1" si="720"/>
        <v/>
      </c>
      <c r="Q2945" s="20" t="str">
        <f ca="1">IF(O2945="","",SUM($P$4:$P2945))</f>
        <v/>
      </c>
      <c r="R2945" s="28" t="e">
        <f t="shared" si="724"/>
        <v>#N/A</v>
      </c>
      <c r="S2945" s="77">
        <f ca="1">SUM(L$4:L2945)</f>
        <v>2.0942968194393936</v>
      </c>
      <c r="T2945" s="80">
        <f t="shared" ca="1" si="721"/>
        <v>1</v>
      </c>
      <c r="U2945" s="80" t="e">
        <f t="shared" ca="1" si="722"/>
        <v>#N/A</v>
      </c>
      <c r="V2945" s="2"/>
      <c r="W2945" s="2"/>
      <c r="X2945" s="2"/>
      <c r="Y2945" s="2"/>
      <c r="AB2945" s="6"/>
      <c r="AC2945" s="6"/>
    </row>
    <row r="2946" spans="1:29">
      <c r="A2946" s="74">
        <v>1.9590413923210901</v>
      </c>
      <c r="B2946" s="74">
        <v>42954</v>
      </c>
      <c r="C2946" s="35">
        <v>0.25462962962962998</v>
      </c>
      <c r="D2946" s="35">
        <f t="shared" ca="1" si="712"/>
        <v>17</v>
      </c>
      <c r="E2946" s="35">
        <f t="shared" ca="1" si="713"/>
        <v>1.8846551669306228E-3</v>
      </c>
      <c r="F2946" s="35">
        <f ca="1">E2946*'Input Sheet'!$D$2/SUM(OFFSET($E$4,0,0,'Input Sheet'!$D$2))</f>
        <v>0.8790018832391755</v>
      </c>
      <c r="G2946" s="35">
        <f t="shared" si="714"/>
        <v>1.9590413923210901</v>
      </c>
      <c r="H2946" s="35">
        <f t="shared" si="715"/>
        <v>3</v>
      </c>
      <c r="J2946" s="19">
        <v>2943</v>
      </c>
      <c r="K2946" s="30" t="str">
        <f t="shared" si="716"/>
        <v/>
      </c>
      <c r="L2946" s="77" t="str">
        <f t="shared" si="717"/>
        <v/>
      </c>
      <c r="M2946" s="27" t="str">
        <f t="shared" si="723"/>
        <v/>
      </c>
      <c r="N2946" s="22" t="str">
        <f t="shared" si="718"/>
        <v/>
      </c>
      <c r="O2946" s="28" t="str">
        <f t="shared" ca="1" si="719"/>
        <v/>
      </c>
      <c r="P2946" s="28" t="str">
        <f t="shared" ca="1" si="720"/>
        <v/>
      </c>
      <c r="Q2946" s="20" t="str">
        <f ca="1">IF(O2946="","",SUM($P$4:$P2946))</f>
        <v/>
      </c>
      <c r="R2946" s="28" t="e">
        <f t="shared" si="724"/>
        <v>#N/A</v>
      </c>
      <c r="S2946" s="77">
        <f ca="1">SUM(L$4:L2946)</f>
        <v>2.0942968194393936</v>
      </c>
      <c r="T2946" s="80">
        <f t="shared" ca="1" si="721"/>
        <v>1</v>
      </c>
      <c r="U2946" s="80" t="e">
        <f t="shared" ca="1" si="722"/>
        <v>#N/A</v>
      </c>
      <c r="V2946" s="2"/>
      <c r="W2946" s="2"/>
      <c r="X2946" s="2"/>
      <c r="Y2946" s="2"/>
      <c r="AB2946" s="6"/>
      <c r="AC2946" s="6"/>
    </row>
    <row r="2947" spans="1:29">
      <c r="A2947" s="74">
        <v>1.6127838567197399</v>
      </c>
      <c r="B2947" s="74">
        <v>42956</v>
      </c>
      <c r="C2947" s="35">
        <v>0</v>
      </c>
      <c r="D2947" s="35">
        <f t="shared" ref="D2947:D3010" ca="1" si="725">IF($A2947=OFFSET($AC$4,NumBins,0), NumBins, INDEX(OFFSET($AB$4,0,0,NumBins+2,2),MATCH($A2947,OFFSET($AC$4,0,0,NumBins+2,1),1)+1,1))</f>
        <v>9</v>
      </c>
      <c r="E2947" s="35">
        <f t="shared" ref="E2947:E3010" ca="1" si="726">INDEX(OFFSET($AB$4,0,0,NumBins+1,5),MATCH($D2947,OFFSET( $AB$4,0,0,NumBins+1,1),0),5)</f>
        <v>3.9910344711472012E-3</v>
      </c>
      <c r="F2947" s="35">
        <f ca="1">E2947*'Input Sheet'!$D$2/SUM(OFFSET($E$4,0,0,'Input Sheet'!$D$2))</f>
        <v>1.8614157527417832</v>
      </c>
      <c r="G2947" s="35" t="str">
        <f t="shared" si="714"/>
        <v/>
      </c>
      <c r="H2947" s="35" t="str">
        <f t="shared" si="715"/>
        <v/>
      </c>
      <c r="J2947" s="19">
        <v>2944</v>
      </c>
      <c r="K2947" s="30" t="str">
        <f t="shared" si="716"/>
        <v/>
      </c>
      <c r="L2947" s="77" t="str">
        <f t="shared" si="717"/>
        <v/>
      </c>
      <c r="M2947" s="27" t="str">
        <f t="shared" si="723"/>
        <v/>
      </c>
      <c r="N2947" s="22" t="str">
        <f t="shared" si="718"/>
        <v/>
      </c>
      <c r="O2947" s="28" t="str">
        <f t="shared" ca="1" si="719"/>
        <v/>
      </c>
      <c r="P2947" s="28" t="str">
        <f t="shared" ca="1" si="720"/>
        <v/>
      </c>
      <c r="Q2947" s="20" t="str">
        <f ca="1">IF(O2947="","",SUM($P$4:$P2947))</f>
        <v/>
      </c>
      <c r="R2947" s="28" t="e">
        <f t="shared" si="724"/>
        <v>#N/A</v>
      </c>
      <c r="S2947" s="77">
        <f ca="1">SUM(L$4:L2947)</f>
        <v>2.0942968194393936</v>
      </c>
      <c r="T2947" s="80">
        <f t="shared" ca="1" si="721"/>
        <v>1</v>
      </c>
      <c r="U2947" s="80" t="e">
        <f t="shared" ca="1" si="722"/>
        <v>#N/A</v>
      </c>
      <c r="V2947" s="2"/>
      <c r="W2947" s="2"/>
      <c r="X2947" s="2"/>
      <c r="Y2947" s="2"/>
      <c r="AB2947" s="6"/>
      <c r="AC2947" s="6"/>
    </row>
    <row r="2948" spans="1:29">
      <c r="A2948" s="74">
        <v>2.57749179983723</v>
      </c>
      <c r="B2948" s="74">
        <v>42958</v>
      </c>
      <c r="C2948" s="35">
        <v>0.10747663551401899</v>
      </c>
      <c r="D2948" s="35">
        <f t="shared" ca="1" si="725"/>
        <v>29</v>
      </c>
      <c r="E2948" s="35">
        <f t="shared" ca="1" si="726"/>
        <v>1.0943159033790714E-3</v>
      </c>
      <c r="F2948" s="35">
        <f ca="1">E2948*'Input Sheet'!$D$2/SUM(OFFSET($E$4,0,0,'Input Sheet'!$D$2))</f>
        <v>0.51038819026790838</v>
      </c>
      <c r="G2948" s="35">
        <f t="shared" ref="G2948:G3011" si="727">IF(C2948=0,"",$A2948)</f>
        <v>2.57749179983723</v>
      </c>
      <c r="H2948" s="35">
        <f t="shared" ref="H2948:H3011" si="728">IF(G2948="", "", COUNTIF($G$4:$G$3738,G2948))</f>
        <v>1</v>
      </c>
      <c r="J2948" s="19">
        <v>2945</v>
      </c>
      <c r="K2948" s="30" t="str">
        <f t="shared" ref="K2948:K3011" si="729">IF(ISERR(SMALL($G$4:$G$3738,$J2948)),"",SMALL($G$4:$G$3738,$J2948))</f>
        <v/>
      </c>
      <c r="L2948" s="77" t="str">
        <f t="shared" ref="L2948:L3011" si="730">IF($K2948="", "", IFERROR(INDEX($A$4:$H$3738,MATCH($K2948,$G$4:$G$3738,0),5),""))</f>
        <v/>
      </c>
      <c r="M2948" s="27" t="str">
        <f t="shared" si="723"/>
        <v/>
      </c>
      <c r="N2948" s="22" t="str">
        <f t="shared" ref="N2948:N3011" si="731">IF(ISERR(SMALL($M$4:$M$3738,$J2948)),"",SMALL($M$4:$M$3738,$J2948))</f>
        <v/>
      </c>
      <c r="O2948" s="28" t="str">
        <f t="shared" ref="O2948:O3011" ca="1" si="732">IFERROR(INDEX($A$4:$H$3738,MATCH($N2948,$G$4:$G$3738,0),5)*INDEX($A$4:$H$3738,MATCH($N2948,$G$4:$G$3738,0),8),"")</f>
        <v/>
      </c>
      <c r="P2948" s="28" t="str">
        <f t="shared" ca="1" si="720"/>
        <v/>
      </c>
      <c r="Q2948" s="20" t="str">
        <f ca="1">IF(O2948="","",SUM($P$4:$P2948))</f>
        <v/>
      </c>
      <c r="R2948" s="28" t="e">
        <f t="shared" si="724"/>
        <v>#N/A</v>
      </c>
      <c r="S2948" s="77">
        <f ca="1">SUM(L$4:L2948)</f>
        <v>2.0942968194393936</v>
      </c>
      <c r="T2948" s="80">
        <f t="shared" ca="1" si="721"/>
        <v>1</v>
      </c>
      <c r="U2948" s="80" t="e">
        <f t="shared" ca="1" si="722"/>
        <v>#N/A</v>
      </c>
      <c r="V2948" s="2"/>
      <c r="W2948" s="2"/>
      <c r="X2948" s="2"/>
      <c r="Y2948" s="2"/>
      <c r="AB2948" s="6"/>
      <c r="AC2948" s="6"/>
    </row>
    <row r="2949" spans="1:29">
      <c r="A2949" s="74">
        <v>2.76863810124761</v>
      </c>
      <c r="B2949" s="74">
        <v>42961</v>
      </c>
      <c r="C2949" s="35">
        <v>0</v>
      </c>
      <c r="D2949" s="35">
        <f t="shared" ca="1" si="725"/>
        <v>33</v>
      </c>
      <c r="E2949" s="35">
        <f t="shared" ca="1" si="726"/>
        <v>1.1903085264824986E-3</v>
      </c>
      <c r="F2949" s="35">
        <f ca="1">E2949*'Input Sheet'!$D$2/SUM(OFFSET($E$4,0,0,'Input Sheet'!$D$2))</f>
        <v>0.55515908415105819</v>
      </c>
      <c r="G2949" s="35" t="str">
        <f t="shared" si="727"/>
        <v/>
      </c>
      <c r="H2949" s="35" t="str">
        <f t="shared" si="728"/>
        <v/>
      </c>
      <c r="J2949" s="19">
        <v>2946</v>
      </c>
      <c r="K2949" s="30" t="str">
        <f t="shared" si="729"/>
        <v/>
      </c>
      <c r="L2949" s="77" t="str">
        <f t="shared" si="730"/>
        <v/>
      </c>
      <c r="M2949" s="27" t="str">
        <f t="shared" si="723"/>
        <v/>
      </c>
      <c r="N2949" s="22" t="str">
        <f t="shared" si="731"/>
        <v/>
      </c>
      <c r="O2949" s="28" t="str">
        <f t="shared" ca="1" si="732"/>
        <v/>
      </c>
      <c r="P2949" s="28" t="str">
        <f t="shared" ref="P2949:P3012" ca="1" si="733">IF($O2949="","", $O2949*$W$6/$W$3)</f>
        <v/>
      </c>
      <c r="Q2949" s="20" t="str">
        <f ca="1">IF(O2949="","",SUM($P$4:$P2949))</f>
        <v/>
      </c>
      <c r="R2949" s="28" t="e">
        <f t="shared" si="724"/>
        <v>#N/A</v>
      </c>
      <c r="S2949" s="77">
        <f ca="1">SUM(L$4:L2949)</f>
        <v>2.0942968194393936</v>
      </c>
      <c r="T2949" s="80">
        <f t="shared" ref="T2949:T3012" ca="1" si="734">S2949/$T$1</f>
        <v>1</v>
      </c>
      <c r="U2949" s="80" t="e">
        <f t="shared" ref="U2949:U3012" ca="1" si="735">IF(Q2949="",NA(),Q2949/$W$6)</f>
        <v>#N/A</v>
      </c>
      <c r="V2949" s="2"/>
      <c r="W2949" s="2"/>
      <c r="X2949" s="2"/>
      <c r="Y2949" s="2"/>
      <c r="AB2949" s="6"/>
      <c r="AC2949" s="6"/>
    </row>
    <row r="2950" spans="1:29">
      <c r="A2950" s="74">
        <v>2.13987908640124</v>
      </c>
      <c r="B2950" s="74">
        <v>42963</v>
      </c>
      <c r="C2950" s="35">
        <v>0</v>
      </c>
      <c r="D2950" s="35">
        <f t="shared" ca="1" si="725"/>
        <v>20</v>
      </c>
      <c r="E2950" s="35">
        <f t="shared" ca="1" si="726"/>
        <v>9.9047570816791861E-4</v>
      </c>
      <c r="F2950" s="35">
        <f ca="1">E2950*'Input Sheet'!$D$2/SUM(OFFSET($E$4,0,0,'Input Sheet'!$D$2))</f>
        <v>0.46195719411109953</v>
      </c>
      <c r="G2950" s="35" t="str">
        <f t="shared" si="727"/>
        <v/>
      </c>
      <c r="H2950" s="35" t="str">
        <f t="shared" si="728"/>
        <v/>
      </c>
      <c r="J2950" s="19">
        <v>2947</v>
      </c>
      <c r="K2950" s="30" t="str">
        <f t="shared" si="729"/>
        <v/>
      </c>
      <c r="L2950" s="77" t="str">
        <f t="shared" si="730"/>
        <v/>
      </c>
      <c r="M2950" s="27" t="str">
        <f t="shared" ref="M2950:M3013" si="736">IF($K2950=$K2949,"", $K2950)</f>
        <v/>
      </c>
      <c r="N2950" s="22" t="str">
        <f t="shared" si="731"/>
        <v/>
      </c>
      <c r="O2950" s="28" t="str">
        <f t="shared" ca="1" si="732"/>
        <v/>
      </c>
      <c r="P2950" s="28" t="str">
        <f t="shared" ca="1" si="733"/>
        <v/>
      </c>
      <c r="Q2950" s="20" t="str">
        <f ca="1">IF(O2950="","",SUM($P$4:$P2950))</f>
        <v/>
      </c>
      <c r="R2950" s="28" t="e">
        <f t="shared" si="724"/>
        <v>#N/A</v>
      </c>
      <c r="S2950" s="77">
        <f ca="1">SUM(L$4:L2950)</f>
        <v>2.0942968194393936</v>
      </c>
      <c r="T2950" s="80">
        <f t="shared" ca="1" si="734"/>
        <v>1</v>
      </c>
      <c r="U2950" s="80" t="e">
        <f t="shared" ca="1" si="735"/>
        <v>#N/A</v>
      </c>
      <c r="V2950" s="2"/>
      <c r="W2950" s="2"/>
      <c r="X2950" s="2"/>
      <c r="Y2950" s="2"/>
      <c r="AB2950" s="6"/>
      <c r="AC2950" s="6"/>
    </row>
    <row r="2951" spans="1:29">
      <c r="A2951" s="74">
        <v>2.6117233080073401</v>
      </c>
      <c r="B2951" s="74">
        <v>42965</v>
      </c>
      <c r="C2951" s="35">
        <v>1.4018691588785E-2</v>
      </c>
      <c r="D2951" s="35">
        <f t="shared" ca="1" si="725"/>
        <v>30</v>
      </c>
      <c r="E2951" s="35">
        <f t="shared" ca="1" si="726"/>
        <v>1.2681791777477088E-3</v>
      </c>
      <c r="F2951" s="35">
        <f ca="1">E2951*'Input Sheet'!$D$2/SUM(OFFSET($E$4,0,0,'Input Sheet'!$D$2))</f>
        <v>0.59147790274037981</v>
      </c>
      <c r="G2951" s="35">
        <f t="shared" si="727"/>
        <v>2.6117233080073401</v>
      </c>
      <c r="H2951" s="35">
        <f t="shared" si="728"/>
        <v>1</v>
      </c>
      <c r="J2951" s="19">
        <v>2948</v>
      </c>
      <c r="K2951" s="30" t="str">
        <f t="shared" si="729"/>
        <v/>
      </c>
      <c r="L2951" s="77" t="str">
        <f t="shared" si="730"/>
        <v/>
      </c>
      <c r="M2951" s="27" t="str">
        <f t="shared" si="736"/>
        <v/>
      </c>
      <c r="N2951" s="22" t="str">
        <f t="shared" si="731"/>
        <v/>
      </c>
      <c r="O2951" s="28" t="str">
        <f t="shared" ca="1" si="732"/>
        <v/>
      </c>
      <c r="P2951" s="28" t="str">
        <f t="shared" ca="1" si="733"/>
        <v/>
      </c>
      <c r="Q2951" s="20" t="str">
        <f ca="1">IF(O2951="","",SUM($P$4:$P2951))</f>
        <v/>
      </c>
      <c r="R2951" s="28" t="e">
        <f t="shared" si="724"/>
        <v>#N/A</v>
      </c>
      <c r="S2951" s="77">
        <f ca="1">SUM(L$4:L2951)</f>
        <v>2.0942968194393936</v>
      </c>
      <c r="T2951" s="80">
        <f t="shared" ca="1" si="734"/>
        <v>1</v>
      </c>
      <c r="U2951" s="80" t="e">
        <f t="shared" ca="1" si="735"/>
        <v>#N/A</v>
      </c>
      <c r="V2951" s="2"/>
      <c r="W2951" s="2"/>
      <c r="X2951" s="2"/>
      <c r="Y2951" s="2"/>
      <c r="AB2951" s="6"/>
      <c r="AC2951" s="6"/>
    </row>
    <row r="2952" spans="1:29">
      <c r="A2952" s="74">
        <v>2.3802112417116099</v>
      </c>
      <c r="B2952" s="74">
        <v>42966</v>
      </c>
      <c r="C2952" s="35">
        <v>0</v>
      </c>
      <c r="D2952" s="35">
        <f t="shared" ca="1" si="725"/>
        <v>25</v>
      </c>
      <c r="E2952" s="35">
        <f t="shared" ca="1" si="726"/>
        <v>7.2564263111767296E-4</v>
      </c>
      <c r="F2952" s="35">
        <f ca="1">E2952*'Input Sheet'!$D$2/SUM(OFFSET($E$4,0,0,'Input Sheet'!$D$2))</f>
        <v>0.33843922777123336</v>
      </c>
      <c r="G2952" s="35" t="str">
        <f t="shared" si="727"/>
        <v/>
      </c>
      <c r="H2952" s="35" t="str">
        <f t="shared" si="728"/>
        <v/>
      </c>
      <c r="J2952" s="19">
        <v>2949</v>
      </c>
      <c r="K2952" s="30" t="str">
        <f t="shared" si="729"/>
        <v/>
      </c>
      <c r="L2952" s="77" t="str">
        <f t="shared" si="730"/>
        <v/>
      </c>
      <c r="M2952" s="27" t="str">
        <f t="shared" si="736"/>
        <v/>
      </c>
      <c r="N2952" s="22" t="str">
        <f t="shared" si="731"/>
        <v/>
      </c>
      <c r="O2952" s="28" t="str">
        <f t="shared" ca="1" si="732"/>
        <v/>
      </c>
      <c r="P2952" s="28" t="str">
        <f t="shared" ca="1" si="733"/>
        <v/>
      </c>
      <c r="Q2952" s="20" t="str">
        <f ca="1">IF(O2952="","",SUM($P$4:$P2952))</f>
        <v/>
      </c>
      <c r="R2952" s="28" t="e">
        <f t="shared" si="724"/>
        <v>#N/A</v>
      </c>
      <c r="S2952" s="77">
        <f ca="1">SUM(L$4:L2952)</f>
        <v>2.0942968194393936</v>
      </c>
      <c r="T2952" s="80">
        <f t="shared" ca="1" si="734"/>
        <v>1</v>
      </c>
      <c r="U2952" s="80" t="e">
        <f t="shared" ca="1" si="735"/>
        <v>#N/A</v>
      </c>
      <c r="V2952" s="2"/>
      <c r="W2952" s="2"/>
      <c r="X2952" s="2"/>
      <c r="Y2952" s="2"/>
      <c r="AB2952" s="6"/>
      <c r="AC2952" s="6"/>
    </row>
    <row r="2953" spans="1:29">
      <c r="A2953" s="74">
        <v>1.91907809237607</v>
      </c>
      <c r="B2953" s="74">
        <v>42968</v>
      </c>
      <c r="C2953" s="35">
        <v>0.215962441314554</v>
      </c>
      <c r="D2953" s="35">
        <f t="shared" ca="1" si="725"/>
        <v>16</v>
      </c>
      <c r="E2953" s="35">
        <f t="shared" ca="1" si="726"/>
        <v>1.9665966959276065E-3</v>
      </c>
      <c r="F2953" s="35">
        <f ca="1">E2953*'Input Sheet'!$D$2/SUM(OFFSET($E$4,0,0,'Input Sheet'!$D$2))</f>
        <v>0.91721935642348751</v>
      </c>
      <c r="G2953" s="35">
        <f t="shared" si="727"/>
        <v>1.91907809237607</v>
      </c>
      <c r="H2953" s="35">
        <f t="shared" si="728"/>
        <v>5</v>
      </c>
      <c r="J2953" s="19">
        <v>2950</v>
      </c>
      <c r="K2953" s="30" t="str">
        <f t="shared" si="729"/>
        <v/>
      </c>
      <c r="L2953" s="77" t="str">
        <f t="shared" si="730"/>
        <v/>
      </c>
      <c r="M2953" s="27" t="str">
        <f t="shared" si="736"/>
        <v/>
      </c>
      <c r="N2953" s="22" t="str">
        <f t="shared" si="731"/>
        <v/>
      </c>
      <c r="O2953" s="28" t="str">
        <f t="shared" ca="1" si="732"/>
        <v/>
      </c>
      <c r="P2953" s="28" t="str">
        <f t="shared" ca="1" si="733"/>
        <v/>
      </c>
      <c r="Q2953" s="20" t="str">
        <f ca="1">IF(O2953="","",SUM($P$4:$P2953))</f>
        <v/>
      </c>
      <c r="R2953" s="28" t="e">
        <f t="shared" si="724"/>
        <v>#N/A</v>
      </c>
      <c r="S2953" s="77">
        <f ca="1">SUM(L$4:L2953)</f>
        <v>2.0942968194393936</v>
      </c>
      <c r="T2953" s="80">
        <f t="shared" ca="1" si="734"/>
        <v>1</v>
      </c>
      <c r="U2953" s="80" t="e">
        <f t="shared" ca="1" si="735"/>
        <v>#N/A</v>
      </c>
      <c r="V2953" s="2"/>
      <c r="W2953" s="2"/>
      <c r="X2953" s="2"/>
      <c r="Y2953" s="2"/>
      <c r="AB2953" s="6"/>
      <c r="AC2953" s="6"/>
    </row>
    <row r="2954" spans="1:29">
      <c r="A2954" s="74">
        <v>2.1492191126553801</v>
      </c>
      <c r="B2954" s="74">
        <v>42969</v>
      </c>
      <c r="C2954" s="35">
        <v>9.8522167487684695E-3</v>
      </c>
      <c r="D2954" s="35">
        <f t="shared" ca="1" si="725"/>
        <v>21</v>
      </c>
      <c r="E2954" s="35">
        <f t="shared" ca="1" si="726"/>
        <v>8.8113748064288871E-4</v>
      </c>
      <c r="F2954" s="35">
        <f ca="1">E2954*'Input Sheet'!$D$2/SUM(OFFSET($E$4,0,0,'Input Sheet'!$D$2))</f>
        <v>0.41096191943649768</v>
      </c>
      <c r="G2954" s="35">
        <f t="shared" si="727"/>
        <v>2.1492191126553801</v>
      </c>
      <c r="H2954" s="35">
        <f t="shared" si="728"/>
        <v>4</v>
      </c>
      <c r="J2954" s="19">
        <v>2951</v>
      </c>
      <c r="K2954" s="30" t="str">
        <f t="shared" si="729"/>
        <v/>
      </c>
      <c r="L2954" s="77" t="str">
        <f t="shared" si="730"/>
        <v/>
      </c>
      <c r="M2954" s="27" t="str">
        <f t="shared" si="736"/>
        <v/>
      </c>
      <c r="N2954" s="22" t="str">
        <f t="shared" si="731"/>
        <v/>
      </c>
      <c r="O2954" s="28" t="str">
        <f t="shared" ca="1" si="732"/>
        <v/>
      </c>
      <c r="P2954" s="28" t="str">
        <f t="shared" ca="1" si="733"/>
        <v/>
      </c>
      <c r="Q2954" s="20" t="str">
        <f ca="1">IF(O2954="","",SUM($P$4:$P2954))</f>
        <v/>
      </c>
      <c r="R2954" s="28" t="e">
        <f t="shared" si="724"/>
        <v>#N/A</v>
      </c>
      <c r="S2954" s="77">
        <f ca="1">SUM(L$4:L2954)</f>
        <v>2.0942968194393936</v>
      </c>
      <c r="T2954" s="80">
        <f t="shared" ca="1" si="734"/>
        <v>1</v>
      </c>
      <c r="U2954" s="80" t="e">
        <f t="shared" ca="1" si="735"/>
        <v>#N/A</v>
      </c>
      <c r="V2954" s="2"/>
      <c r="W2954" s="2"/>
      <c r="X2954" s="2"/>
      <c r="Y2954" s="2"/>
      <c r="AB2954" s="6"/>
      <c r="AC2954" s="6"/>
    </row>
    <row r="2955" spans="1:29">
      <c r="A2955" s="74">
        <v>2.3747483460101</v>
      </c>
      <c r="B2955" s="74">
        <v>43064</v>
      </c>
      <c r="C2955" s="35">
        <v>0</v>
      </c>
      <c r="D2955" s="35">
        <f t="shared" ca="1" si="725"/>
        <v>25</v>
      </c>
      <c r="E2955" s="35">
        <f t="shared" ca="1" si="726"/>
        <v>7.2564263111767296E-4</v>
      </c>
      <c r="F2955" s="35">
        <f ca="1">E2955*'Input Sheet'!$D$2/SUM(OFFSET($E$4,0,0,'Input Sheet'!$D$2))</f>
        <v>0.33843922777123336</v>
      </c>
      <c r="G2955" s="35" t="str">
        <f t="shared" si="727"/>
        <v/>
      </c>
      <c r="H2955" s="35" t="str">
        <f t="shared" si="728"/>
        <v/>
      </c>
      <c r="J2955" s="19">
        <v>2952</v>
      </c>
      <c r="K2955" s="30" t="str">
        <f t="shared" si="729"/>
        <v/>
      </c>
      <c r="L2955" s="77" t="str">
        <f t="shared" si="730"/>
        <v/>
      </c>
      <c r="M2955" s="27" t="str">
        <f t="shared" si="736"/>
        <v/>
      </c>
      <c r="N2955" s="22" t="str">
        <f t="shared" si="731"/>
        <v/>
      </c>
      <c r="O2955" s="28" t="str">
        <f t="shared" ca="1" si="732"/>
        <v/>
      </c>
      <c r="P2955" s="28" t="str">
        <f t="shared" ca="1" si="733"/>
        <v/>
      </c>
      <c r="Q2955" s="20" t="str">
        <f ca="1">IF(O2955="","",SUM($P$4:$P2955))</f>
        <v/>
      </c>
      <c r="R2955" s="28" t="e">
        <f t="shared" si="724"/>
        <v>#N/A</v>
      </c>
      <c r="S2955" s="77">
        <f ca="1">SUM(L$4:L2955)</f>
        <v>2.0942968194393936</v>
      </c>
      <c r="T2955" s="80">
        <f t="shared" ca="1" si="734"/>
        <v>1</v>
      </c>
      <c r="U2955" s="80" t="e">
        <f t="shared" ca="1" si="735"/>
        <v>#N/A</v>
      </c>
      <c r="V2955" s="2"/>
      <c r="W2955" s="2"/>
      <c r="X2955" s="2"/>
      <c r="Y2955" s="2"/>
      <c r="AB2955" s="6"/>
      <c r="AC2955" s="6"/>
    </row>
    <row r="2956" spans="1:29">
      <c r="A2956" s="74">
        <v>2.2988530764097099</v>
      </c>
      <c r="B2956" s="74">
        <v>43065</v>
      </c>
      <c r="C2956" s="35">
        <v>0</v>
      </c>
      <c r="D2956" s="35">
        <f t="shared" ca="1" si="725"/>
        <v>24</v>
      </c>
      <c r="E2956" s="35">
        <f t="shared" ca="1" si="726"/>
        <v>7.7985731045405093E-4</v>
      </c>
      <c r="F2956" s="35">
        <f ca="1">E2956*'Input Sheet'!$D$2/SUM(OFFSET($E$4,0,0,'Input Sheet'!$D$2))</f>
        <v>0.36372491720241751</v>
      </c>
      <c r="G2956" s="35" t="str">
        <f t="shared" si="727"/>
        <v/>
      </c>
      <c r="H2956" s="35" t="str">
        <f t="shared" si="728"/>
        <v/>
      </c>
      <c r="J2956" s="19">
        <v>2953</v>
      </c>
      <c r="K2956" s="30" t="str">
        <f t="shared" si="729"/>
        <v/>
      </c>
      <c r="L2956" s="77" t="str">
        <f t="shared" si="730"/>
        <v/>
      </c>
      <c r="M2956" s="27" t="str">
        <f t="shared" si="736"/>
        <v/>
      </c>
      <c r="N2956" s="22" t="str">
        <f t="shared" si="731"/>
        <v/>
      </c>
      <c r="O2956" s="28" t="str">
        <f t="shared" ca="1" si="732"/>
        <v/>
      </c>
      <c r="P2956" s="28" t="str">
        <f t="shared" ca="1" si="733"/>
        <v/>
      </c>
      <c r="Q2956" s="20" t="str">
        <f ca="1">IF(O2956="","",SUM($P$4:$P2956))</f>
        <v/>
      </c>
      <c r="R2956" s="28" t="e">
        <f t="shared" si="724"/>
        <v>#N/A</v>
      </c>
      <c r="S2956" s="77">
        <f ca="1">SUM(L$4:L2956)</f>
        <v>2.0942968194393936</v>
      </c>
      <c r="T2956" s="80">
        <f t="shared" ca="1" si="734"/>
        <v>1</v>
      </c>
      <c r="U2956" s="80" t="e">
        <f t="shared" ca="1" si="735"/>
        <v>#N/A</v>
      </c>
      <c r="V2956" s="2"/>
      <c r="W2956" s="2"/>
      <c r="X2956" s="2"/>
      <c r="Y2956" s="2"/>
      <c r="AB2956" s="6"/>
      <c r="AC2956" s="6"/>
    </row>
    <row r="2957" spans="1:29">
      <c r="A2957" s="74">
        <v>2.4996870826183999</v>
      </c>
      <c r="B2957" s="74">
        <v>43066</v>
      </c>
      <c r="C2957" s="35">
        <v>0</v>
      </c>
      <c r="D2957" s="35">
        <f t="shared" ca="1" si="725"/>
        <v>28</v>
      </c>
      <c r="E2957" s="35">
        <f t="shared" ca="1" si="726"/>
        <v>1.1799580175565639E-3</v>
      </c>
      <c r="F2957" s="35">
        <f ca="1">E2957*'Input Sheet'!$D$2/SUM(OFFSET($E$4,0,0,'Input Sheet'!$D$2))</f>
        <v>0.55033161385409246</v>
      </c>
      <c r="G2957" s="35" t="str">
        <f t="shared" si="727"/>
        <v/>
      </c>
      <c r="H2957" s="35" t="str">
        <f t="shared" si="728"/>
        <v/>
      </c>
      <c r="J2957" s="19">
        <v>2954</v>
      </c>
      <c r="K2957" s="30" t="str">
        <f t="shared" si="729"/>
        <v/>
      </c>
      <c r="L2957" s="77" t="str">
        <f t="shared" si="730"/>
        <v/>
      </c>
      <c r="M2957" s="27" t="str">
        <f t="shared" si="736"/>
        <v/>
      </c>
      <c r="N2957" s="22" t="str">
        <f t="shared" si="731"/>
        <v/>
      </c>
      <c r="O2957" s="28" t="str">
        <f t="shared" ca="1" si="732"/>
        <v/>
      </c>
      <c r="P2957" s="28" t="str">
        <f t="shared" ca="1" si="733"/>
        <v/>
      </c>
      <c r="Q2957" s="20" t="str">
        <f ca="1">IF(O2957="","",SUM($P$4:$P2957))</f>
        <v/>
      </c>
      <c r="R2957" s="28" t="e">
        <f t="shared" si="724"/>
        <v>#N/A</v>
      </c>
      <c r="S2957" s="77">
        <f ca="1">SUM(L$4:L2957)</f>
        <v>2.0942968194393936</v>
      </c>
      <c r="T2957" s="80">
        <f t="shared" ca="1" si="734"/>
        <v>1</v>
      </c>
      <c r="U2957" s="80" t="e">
        <f t="shared" ca="1" si="735"/>
        <v>#N/A</v>
      </c>
      <c r="V2957" s="2"/>
      <c r="W2957" s="2"/>
      <c r="X2957" s="2"/>
      <c r="Y2957" s="2"/>
      <c r="AB2957" s="6"/>
      <c r="AC2957" s="6"/>
    </row>
    <row r="2958" spans="1:29">
      <c r="A2958" s="74">
        <v>2.5352941200427699</v>
      </c>
      <c r="B2958" s="74">
        <v>43082</v>
      </c>
      <c r="C2958" s="35">
        <v>0</v>
      </c>
      <c r="D2958" s="35">
        <f t="shared" ca="1" si="725"/>
        <v>29</v>
      </c>
      <c r="E2958" s="35">
        <f t="shared" ca="1" si="726"/>
        <v>1.0943159033790714E-3</v>
      </c>
      <c r="F2958" s="35">
        <f ca="1">E2958*'Input Sheet'!$D$2/SUM(OFFSET($E$4,0,0,'Input Sheet'!$D$2))</f>
        <v>0.51038819026790838</v>
      </c>
      <c r="G2958" s="35" t="str">
        <f t="shared" si="727"/>
        <v/>
      </c>
      <c r="H2958" s="35" t="str">
        <f t="shared" si="728"/>
        <v/>
      </c>
      <c r="J2958" s="19">
        <v>2955</v>
      </c>
      <c r="K2958" s="30" t="str">
        <f t="shared" si="729"/>
        <v/>
      </c>
      <c r="L2958" s="77" t="str">
        <f t="shared" si="730"/>
        <v/>
      </c>
      <c r="M2958" s="27" t="str">
        <f t="shared" si="736"/>
        <v/>
      </c>
      <c r="N2958" s="22" t="str">
        <f t="shared" si="731"/>
        <v/>
      </c>
      <c r="O2958" s="28" t="str">
        <f t="shared" ca="1" si="732"/>
        <v/>
      </c>
      <c r="P2958" s="28" t="str">
        <f t="shared" ca="1" si="733"/>
        <v/>
      </c>
      <c r="Q2958" s="20" t="str">
        <f ca="1">IF(O2958="","",SUM($P$4:$P2958))</f>
        <v/>
      </c>
      <c r="R2958" s="28" t="e">
        <f t="shared" si="724"/>
        <v>#N/A</v>
      </c>
      <c r="S2958" s="77">
        <f ca="1">SUM(L$4:L2958)</f>
        <v>2.0942968194393936</v>
      </c>
      <c r="T2958" s="80">
        <f t="shared" ca="1" si="734"/>
        <v>1</v>
      </c>
      <c r="U2958" s="80" t="e">
        <f t="shared" ca="1" si="735"/>
        <v>#N/A</v>
      </c>
      <c r="V2958" s="2"/>
      <c r="W2958" s="2"/>
      <c r="X2958" s="2"/>
      <c r="Y2958" s="2"/>
      <c r="AB2958" s="6"/>
      <c r="AC2958" s="6"/>
    </row>
    <row r="2959" spans="1:29">
      <c r="A2959" s="74">
        <v>2.23552844690755</v>
      </c>
      <c r="B2959" s="74">
        <v>43111</v>
      </c>
      <c r="C2959" s="35">
        <v>0</v>
      </c>
      <c r="D2959" s="35">
        <f t="shared" ca="1" si="725"/>
        <v>22</v>
      </c>
      <c r="E2959" s="35">
        <f t="shared" ca="1" si="726"/>
        <v>6.717582773218062E-4</v>
      </c>
      <c r="F2959" s="35">
        <f ca="1">E2959*'Input Sheet'!$D$2/SUM(OFFSET($E$4,0,0,'Input Sheet'!$D$2))</f>
        <v>0.31330760194663687</v>
      </c>
      <c r="G2959" s="35" t="str">
        <f t="shared" si="727"/>
        <v/>
      </c>
      <c r="H2959" s="35" t="str">
        <f t="shared" si="728"/>
        <v/>
      </c>
      <c r="J2959" s="19">
        <v>2956</v>
      </c>
      <c r="K2959" s="30" t="str">
        <f t="shared" si="729"/>
        <v/>
      </c>
      <c r="L2959" s="77" t="str">
        <f t="shared" si="730"/>
        <v/>
      </c>
      <c r="M2959" s="27" t="str">
        <f t="shared" si="736"/>
        <v/>
      </c>
      <c r="N2959" s="22" t="str">
        <f t="shared" si="731"/>
        <v/>
      </c>
      <c r="O2959" s="28" t="str">
        <f t="shared" ca="1" si="732"/>
        <v/>
      </c>
      <c r="P2959" s="28" t="str">
        <f t="shared" ca="1" si="733"/>
        <v/>
      </c>
      <c r="Q2959" s="20" t="str">
        <f ca="1">IF(O2959="","",SUM($P$4:$P2959))</f>
        <v/>
      </c>
      <c r="R2959" s="28" t="e">
        <f t="shared" si="724"/>
        <v>#N/A</v>
      </c>
      <c r="S2959" s="77">
        <f ca="1">SUM(L$4:L2959)</f>
        <v>2.0942968194393936</v>
      </c>
      <c r="T2959" s="80">
        <f t="shared" ca="1" si="734"/>
        <v>1</v>
      </c>
      <c r="U2959" s="80" t="e">
        <f t="shared" ca="1" si="735"/>
        <v>#N/A</v>
      </c>
      <c r="V2959" s="2"/>
      <c r="W2959" s="2"/>
      <c r="X2959" s="2"/>
      <c r="Y2959" s="2"/>
      <c r="AB2959" s="6"/>
      <c r="AC2959" s="6"/>
    </row>
    <row r="2960" spans="1:29">
      <c r="A2960" s="74">
        <v>2.2648178230095399</v>
      </c>
      <c r="B2960" s="74">
        <v>43112</v>
      </c>
      <c r="C2960" s="35">
        <v>0</v>
      </c>
      <c r="D2960" s="35">
        <f t="shared" ca="1" si="725"/>
        <v>23</v>
      </c>
      <c r="E2960" s="35">
        <f t="shared" ca="1" si="726"/>
        <v>6.587144272767226E-4</v>
      </c>
      <c r="F2960" s="35">
        <f ca="1">E2960*'Input Sheet'!$D$2/SUM(OFFSET($E$4,0,0,'Input Sheet'!$D$2))</f>
        <v>0.30722395919039147</v>
      </c>
      <c r="G2960" s="35" t="str">
        <f t="shared" si="727"/>
        <v/>
      </c>
      <c r="H2960" s="35" t="str">
        <f t="shared" si="728"/>
        <v/>
      </c>
      <c r="J2960" s="19">
        <v>2957</v>
      </c>
      <c r="K2960" s="30" t="str">
        <f t="shared" si="729"/>
        <v/>
      </c>
      <c r="L2960" s="77" t="str">
        <f t="shared" si="730"/>
        <v/>
      </c>
      <c r="M2960" s="27" t="str">
        <f t="shared" si="736"/>
        <v/>
      </c>
      <c r="N2960" s="22" t="str">
        <f t="shared" si="731"/>
        <v/>
      </c>
      <c r="O2960" s="28" t="str">
        <f t="shared" ca="1" si="732"/>
        <v/>
      </c>
      <c r="P2960" s="28" t="str">
        <f t="shared" ca="1" si="733"/>
        <v/>
      </c>
      <c r="Q2960" s="20" t="str">
        <f ca="1">IF(O2960="","",SUM($P$4:$P2960))</f>
        <v/>
      </c>
      <c r="R2960" s="28" t="e">
        <f t="shared" si="724"/>
        <v>#N/A</v>
      </c>
      <c r="S2960" s="77">
        <f ca="1">SUM(L$4:L2960)</f>
        <v>2.0942968194393936</v>
      </c>
      <c r="T2960" s="80">
        <f t="shared" ca="1" si="734"/>
        <v>1</v>
      </c>
      <c r="U2960" s="80" t="e">
        <f t="shared" ca="1" si="735"/>
        <v>#N/A</v>
      </c>
      <c r="V2960" s="2"/>
      <c r="W2960" s="2"/>
      <c r="X2960" s="2"/>
      <c r="Y2960" s="2"/>
      <c r="AB2960" s="6"/>
      <c r="AC2960" s="6"/>
    </row>
    <row r="2961" spans="1:29">
      <c r="A2961" s="74">
        <v>2.2624510897304302</v>
      </c>
      <c r="B2961" s="74">
        <v>43113</v>
      </c>
      <c r="C2961" s="35">
        <v>0</v>
      </c>
      <c r="D2961" s="35">
        <f t="shared" ca="1" si="725"/>
        <v>23</v>
      </c>
      <c r="E2961" s="35">
        <f t="shared" ca="1" si="726"/>
        <v>6.587144272767226E-4</v>
      </c>
      <c r="F2961" s="35">
        <f ca="1">E2961*'Input Sheet'!$D$2/SUM(OFFSET($E$4,0,0,'Input Sheet'!$D$2))</f>
        <v>0.30722395919039147</v>
      </c>
      <c r="G2961" s="35" t="str">
        <f t="shared" si="727"/>
        <v/>
      </c>
      <c r="H2961" s="35" t="str">
        <f t="shared" si="728"/>
        <v/>
      </c>
      <c r="J2961" s="19">
        <v>2958</v>
      </c>
      <c r="K2961" s="30" t="str">
        <f t="shared" si="729"/>
        <v/>
      </c>
      <c r="L2961" s="77" t="str">
        <f t="shared" si="730"/>
        <v/>
      </c>
      <c r="M2961" s="27" t="str">
        <f t="shared" si="736"/>
        <v/>
      </c>
      <c r="N2961" s="22" t="str">
        <f t="shared" si="731"/>
        <v/>
      </c>
      <c r="O2961" s="28" t="str">
        <f t="shared" ca="1" si="732"/>
        <v/>
      </c>
      <c r="P2961" s="28" t="str">
        <f t="shared" ca="1" si="733"/>
        <v/>
      </c>
      <c r="Q2961" s="20" t="str">
        <f ca="1">IF(O2961="","",SUM($P$4:$P2961))</f>
        <v/>
      </c>
      <c r="R2961" s="28" t="e">
        <f t="shared" si="724"/>
        <v>#N/A</v>
      </c>
      <c r="S2961" s="77">
        <f ca="1">SUM(L$4:L2961)</f>
        <v>2.0942968194393936</v>
      </c>
      <c r="T2961" s="80">
        <f t="shared" ca="1" si="734"/>
        <v>1</v>
      </c>
      <c r="U2961" s="80" t="e">
        <f t="shared" ca="1" si="735"/>
        <v>#N/A</v>
      </c>
      <c r="V2961" s="2"/>
      <c r="W2961" s="2"/>
      <c r="X2961" s="2"/>
      <c r="Y2961" s="2"/>
      <c r="AB2961" s="6"/>
      <c r="AC2961" s="6"/>
    </row>
    <row r="2962" spans="1:29">
      <c r="A2962" s="74">
        <v>2.84323277809801</v>
      </c>
      <c r="B2962" s="74">
        <v>43238</v>
      </c>
      <c r="C2962" s="35">
        <v>0</v>
      </c>
      <c r="D2962" s="35">
        <f t="shared" ca="1" si="725"/>
        <v>35</v>
      </c>
      <c r="E2962" s="35">
        <f t="shared" ca="1" si="726"/>
        <v>1.3846446124388249E-3</v>
      </c>
      <c r="F2962" s="35">
        <f ca="1">E2962*'Input Sheet'!$D$2/SUM(OFFSET($E$4,0,0,'Input Sheet'!$D$2))</f>
        <v>0.64579730197163909</v>
      </c>
      <c r="G2962" s="35" t="str">
        <f t="shared" si="727"/>
        <v/>
      </c>
      <c r="H2962" s="35" t="str">
        <f t="shared" si="728"/>
        <v/>
      </c>
      <c r="J2962" s="19">
        <v>2959</v>
      </c>
      <c r="K2962" s="30" t="str">
        <f t="shared" si="729"/>
        <v/>
      </c>
      <c r="L2962" s="77" t="str">
        <f t="shared" si="730"/>
        <v/>
      </c>
      <c r="M2962" s="27" t="str">
        <f t="shared" si="736"/>
        <v/>
      </c>
      <c r="N2962" s="22" t="str">
        <f t="shared" si="731"/>
        <v/>
      </c>
      <c r="O2962" s="28" t="str">
        <f t="shared" ca="1" si="732"/>
        <v/>
      </c>
      <c r="P2962" s="28" t="str">
        <f t="shared" ca="1" si="733"/>
        <v/>
      </c>
      <c r="Q2962" s="20" t="str">
        <f ca="1">IF(O2962="","",SUM($P$4:$P2962))</f>
        <v/>
      </c>
      <c r="R2962" s="28" t="e">
        <f t="shared" si="724"/>
        <v>#N/A</v>
      </c>
      <c r="S2962" s="77">
        <f ca="1">SUM(L$4:L2962)</f>
        <v>2.0942968194393936</v>
      </c>
      <c r="T2962" s="80">
        <f t="shared" ca="1" si="734"/>
        <v>1</v>
      </c>
      <c r="U2962" s="80" t="e">
        <f t="shared" ca="1" si="735"/>
        <v>#N/A</v>
      </c>
      <c r="V2962" s="2"/>
      <c r="W2962" s="2"/>
      <c r="X2962" s="2"/>
      <c r="Y2962" s="2"/>
      <c r="AB2962" s="6"/>
      <c r="AC2962" s="6"/>
    </row>
    <row r="2963" spans="1:29">
      <c r="A2963" s="74">
        <v>2.6434526764861901</v>
      </c>
      <c r="B2963" s="74">
        <v>43244</v>
      </c>
      <c r="C2963" s="35">
        <v>0</v>
      </c>
      <c r="D2963" s="35">
        <f t="shared" ca="1" si="725"/>
        <v>31</v>
      </c>
      <c r="E2963" s="35">
        <f t="shared" ca="1" si="726"/>
        <v>1.2923349716095702E-3</v>
      </c>
      <c r="F2963" s="35">
        <f ca="1">E2963*'Input Sheet'!$D$2/SUM(OFFSET($E$4,0,0,'Input Sheet'!$D$2))</f>
        <v>0.60274414850686331</v>
      </c>
      <c r="G2963" s="35" t="str">
        <f t="shared" si="727"/>
        <v/>
      </c>
      <c r="H2963" s="35" t="str">
        <f t="shared" si="728"/>
        <v/>
      </c>
      <c r="J2963" s="19">
        <v>2960</v>
      </c>
      <c r="K2963" s="30" t="str">
        <f t="shared" si="729"/>
        <v/>
      </c>
      <c r="L2963" s="77" t="str">
        <f t="shared" si="730"/>
        <v/>
      </c>
      <c r="M2963" s="27" t="str">
        <f t="shared" si="736"/>
        <v/>
      </c>
      <c r="N2963" s="22" t="str">
        <f t="shared" si="731"/>
        <v/>
      </c>
      <c r="O2963" s="28" t="str">
        <f t="shared" ca="1" si="732"/>
        <v/>
      </c>
      <c r="P2963" s="28" t="str">
        <f t="shared" ca="1" si="733"/>
        <v/>
      </c>
      <c r="Q2963" s="20" t="str">
        <f ca="1">IF(O2963="","",SUM($P$4:$P2963))</f>
        <v/>
      </c>
      <c r="R2963" s="28" t="e">
        <f t="shared" si="724"/>
        <v>#N/A</v>
      </c>
      <c r="S2963" s="77">
        <f ca="1">SUM(L$4:L2963)</f>
        <v>2.0942968194393936</v>
      </c>
      <c r="T2963" s="80">
        <f t="shared" ca="1" si="734"/>
        <v>1</v>
      </c>
      <c r="U2963" s="80" t="e">
        <f t="shared" ca="1" si="735"/>
        <v>#N/A</v>
      </c>
      <c r="V2963" s="2"/>
      <c r="W2963" s="2"/>
      <c r="X2963" s="2"/>
      <c r="Y2963" s="2"/>
      <c r="AB2963" s="6"/>
      <c r="AC2963" s="6"/>
    </row>
    <row r="2964" spans="1:29">
      <c r="A2964" s="74">
        <v>2.73798732633343</v>
      </c>
      <c r="B2964" s="74">
        <v>43245</v>
      </c>
      <c r="C2964" s="35">
        <v>0</v>
      </c>
      <c r="D2964" s="35">
        <f t="shared" ca="1" si="725"/>
        <v>33</v>
      </c>
      <c r="E2964" s="35">
        <f t="shared" ca="1" si="726"/>
        <v>1.1903085264824986E-3</v>
      </c>
      <c r="F2964" s="35">
        <f ca="1">E2964*'Input Sheet'!$D$2/SUM(OFFSET($E$4,0,0,'Input Sheet'!$D$2))</f>
        <v>0.55515908415105819</v>
      </c>
      <c r="G2964" s="35" t="str">
        <f t="shared" si="727"/>
        <v/>
      </c>
      <c r="H2964" s="35" t="str">
        <f t="shared" si="728"/>
        <v/>
      </c>
      <c r="J2964" s="19">
        <v>2961</v>
      </c>
      <c r="K2964" s="30" t="str">
        <f t="shared" si="729"/>
        <v/>
      </c>
      <c r="L2964" s="77" t="str">
        <f t="shared" si="730"/>
        <v/>
      </c>
      <c r="M2964" s="27" t="str">
        <f t="shared" si="736"/>
        <v/>
      </c>
      <c r="N2964" s="22" t="str">
        <f t="shared" si="731"/>
        <v/>
      </c>
      <c r="O2964" s="28" t="str">
        <f t="shared" ca="1" si="732"/>
        <v/>
      </c>
      <c r="P2964" s="28" t="str">
        <f t="shared" ca="1" si="733"/>
        <v/>
      </c>
      <c r="Q2964" s="20" t="str">
        <f ca="1">IF(O2964="","",SUM($P$4:$P2964))</f>
        <v/>
      </c>
      <c r="R2964" s="28" t="e">
        <f t="shared" si="724"/>
        <v>#N/A</v>
      </c>
      <c r="S2964" s="77">
        <f ca="1">SUM(L$4:L2964)</f>
        <v>2.0942968194393936</v>
      </c>
      <c r="T2964" s="80">
        <f t="shared" ca="1" si="734"/>
        <v>1</v>
      </c>
      <c r="U2964" s="80" t="e">
        <f t="shared" ca="1" si="735"/>
        <v>#N/A</v>
      </c>
      <c r="V2964" s="2"/>
      <c r="W2964" s="2"/>
      <c r="X2964" s="2"/>
      <c r="Y2964" s="2"/>
      <c r="AB2964" s="6"/>
      <c r="AC2964" s="6"/>
    </row>
    <row r="2965" spans="1:29">
      <c r="A2965" s="74">
        <v>2.8773713458697698</v>
      </c>
      <c r="B2965" s="74">
        <v>43247</v>
      </c>
      <c r="C2965" s="35">
        <v>0</v>
      </c>
      <c r="D2965" s="35">
        <f t="shared" ca="1" si="725"/>
        <v>36</v>
      </c>
      <c r="E2965" s="35">
        <f t="shared" ca="1" si="726"/>
        <v>1.6752490372716649E-3</v>
      </c>
      <c r="F2965" s="35">
        <f ca="1">E2965*'Input Sheet'!$D$2/SUM(OFFSET($E$4,0,0,'Input Sheet'!$D$2))</f>
        <v>0.78133500732371164</v>
      </c>
      <c r="G2965" s="35" t="str">
        <f t="shared" si="727"/>
        <v/>
      </c>
      <c r="H2965" s="35" t="str">
        <f t="shared" si="728"/>
        <v/>
      </c>
      <c r="J2965" s="19">
        <v>2962</v>
      </c>
      <c r="K2965" s="30" t="str">
        <f t="shared" si="729"/>
        <v/>
      </c>
      <c r="L2965" s="77" t="str">
        <f t="shared" si="730"/>
        <v/>
      </c>
      <c r="M2965" s="27" t="str">
        <f t="shared" si="736"/>
        <v/>
      </c>
      <c r="N2965" s="22" t="str">
        <f t="shared" si="731"/>
        <v/>
      </c>
      <c r="O2965" s="28" t="str">
        <f t="shared" ca="1" si="732"/>
        <v/>
      </c>
      <c r="P2965" s="28" t="str">
        <f t="shared" ca="1" si="733"/>
        <v/>
      </c>
      <c r="Q2965" s="20" t="str">
        <f ca="1">IF(O2965="","",SUM($P$4:$P2965))</f>
        <v/>
      </c>
      <c r="R2965" s="28" t="e">
        <f t="shared" si="724"/>
        <v>#N/A</v>
      </c>
      <c r="S2965" s="77">
        <f ca="1">SUM(L$4:L2965)</f>
        <v>2.0942968194393936</v>
      </c>
      <c r="T2965" s="80">
        <f t="shared" ca="1" si="734"/>
        <v>1</v>
      </c>
      <c r="U2965" s="80" t="e">
        <f t="shared" ca="1" si="735"/>
        <v>#N/A</v>
      </c>
      <c r="V2965" s="2"/>
      <c r="W2965" s="2"/>
      <c r="X2965" s="2"/>
      <c r="Y2965" s="2"/>
      <c r="AB2965" s="6"/>
      <c r="AC2965" s="6"/>
    </row>
    <row r="2966" spans="1:29">
      <c r="A2966" s="74">
        <v>2.8819549713396002</v>
      </c>
      <c r="B2966" s="74">
        <v>43249</v>
      </c>
      <c r="C2966" s="35">
        <v>0</v>
      </c>
      <c r="D2966" s="35">
        <f t="shared" ca="1" si="725"/>
        <v>36</v>
      </c>
      <c r="E2966" s="35">
        <f t="shared" ca="1" si="726"/>
        <v>1.6752490372716649E-3</v>
      </c>
      <c r="F2966" s="35">
        <f ca="1">E2966*'Input Sheet'!$D$2/SUM(OFFSET($E$4,0,0,'Input Sheet'!$D$2))</f>
        <v>0.78133500732371164</v>
      </c>
      <c r="G2966" s="35" t="str">
        <f t="shared" si="727"/>
        <v/>
      </c>
      <c r="H2966" s="35" t="str">
        <f t="shared" si="728"/>
        <v/>
      </c>
      <c r="J2966" s="19">
        <v>2963</v>
      </c>
      <c r="K2966" s="30" t="str">
        <f t="shared" si="729"/>
        <v/>
      </c>
      <c r="L2966" s="77" t="str">
        <f t="shared" si="730"/>
        <v/>
      </c>
      <c r="M2966" s="27" t="str">
        <f t="shared" si="736"/>
        <v/>
      </c>
      <c r="N2966" s="22" t="str">
        <f t="shared" si="731"/>
        <v/>
      </c>
      <c r="O2966" s="28" t="str">
        <f t="shared" ca="1" si="732"/>
        <v/>
      </c>
      <c r="P2966" s="28" t="str">
        <f t="shared" ca="1" si="733"/>
        <v/>
      </c>
      <c r="Q2966" s="20" t="str">
        <f ca="1">IF(O2966="","",SUM($P$4:$P2966))</f>
        <v/>
      </c>
      <c r="R2966" s="28" t="e">
        <f t="shared" si="724"/>
        <v>#N/A</v>
      </c>
      <c r="S2966" s="77">
        <f ca="1">SUM(L$4:L2966)</f>
        <v>2.0942968194393936</v>
      </c>
      <c r="T2966" s="80">
        <f t="shared" ca="1" si="734"/>
        <v>1</v>
      </c>
      <c r="U2966" s="80" t="e">
        <f t="shared" ca="1" si="735"/>
        <v>#N/A</v>
      </c>
      <c r="V2966" s="2"/>
      <c r="W2966" s="2"/>
      <c r="X2966" s="2"/>
      <c r="Y2966" s="2"/>
      <c r="AB2966" s="6"/>
      <c r="AC2966" s="6"/>
    </row>
    <row r="2967" spans="1:29">
      <c r="A2967" s="74">
        <v>2.9180303367848799</v>
      </c>
      <c r="B2967" s="74">
        <v>43250</v>
      </c>
      <c r="C2967" s="35">
        <v>0</v>
      </c>
      <c r="D2967" s="35">
        <f t="shared" ca="1" si="725"/>
        <v>37</v>
      </c>
      <c r="E2967" s="35">
        <f t="shared" ca="1" si="726"/>
        <v>1.8337185407973631E-3</v>
      </c>
      <c r="F2967" s="35">
        <f ca="1">E2967*'Input Sheet'!$D$2/SUM(OFFSET($E$4,0,0,'Input Sheet'!$D$2))</f>
        <v>0.85524507558406282</v>
      </c>
      <c r="G2967" s="35" t="str">
        <f t="shared" si="727"/>
        <v/>
      </c>
      <c r="H2967" s="35" t="str">
        <f t="shared" si="728"/>
        <v/>
      </c>
      <c r="J2967" s="19">
        <v>2964</v>
      </c>
      <c r="K2967" s="30" t="str">
        <f t="shared" si="729"/>
        <v/>
      </c>
      <c r="L2967" s="77" t="str">
        <f t="shared" si="730"/>
        <v/>
      </c>
      <c r="M2967" s="27" t="str">
        <f t="shared" si="736"/>
        <v/>
      </c>
      <c r="N2967" s="22" t="str">
        <f t="shared" si="731"/>
        <v/>
      </c>
      <c r="O2967" s="28" t="str">
        <f t="shared" ca="1" si="732"/>
        <v/>
      </c>
      <c r="P2967" s="28" t="str">
        <f t="shared" ca="1" si="733"/>
        <v/>
      </c>
      <c r="Q2967" s="20" t="str">
        <f ca="1">IF(O2967="","",SUM($P$4:$P2967))</f>
        <v/>
      </c>
      <c r="R2967" s="28" t="e">
        <f t="shared" si="724"/>
        <v>#N/A</v>
      </c>
      <c r="S2967" s="77">
        <f ca="1">SUM(L$4:L2967)</f>
        <v>2.0942968194393936</v>
      </c>
      <c r="T2967" s="80">
        <f t="shared" ca="1" si="734"/>
        <v>1</v>
      </c>
      <c r="U2967" s="80" t="e">
        <f t="shared" ca="1" si="735"/>
        <v>#N/A</v>
      </c>
      <c r="V2967" s="2"/>
      <c r="W2967" s="2"/>
      <c r="X2967" s="2"/>
      <c r="Y2967" s="2"/>
      <c r="AB2967" s="6"/>
      <c r="AC2967" s="6"/>
    </row>
    <row r="2968" spans="1:29">
      <c r="A2968" s="74">
        <v>3.3475251599986899</v>
      </c>
      <c r="B2968" s="74">
        <v>43252</v>
      </c>
      <c r="C2968" s="35">
        <v>0</v>
      </c>
      <c r="D2968" s="35">
        <f t="shared" ca="1" si="725"/>
        <v>46</v>
      </c>
      <c r="E2968" s="35">
        <f t="shared" ca="1" si="726"/>
        <v>1.0438090155308067E-2</v>
      </c>
      <c r="F2968" s="35">
        <f ca="1">E2968*'Input Sheet'!$D$2/SUM(OFFSET($E$4,0,0,'Input Sheet'!$D$2))</f>
        <v>4.8683181225554346</v>
      </c>
      <c r="G2968" s="35" t="str">
        <f t="shared" si="727"/>
        <v/>
      </c>
      <c r="H2968" s="35" t="str">
        <f t="shared" si="728"/>
        <v/>
      </c>
      <c r="J2968" s="19">
        <v>2965</v>
      </c>
      <c r="K2968" s="30" t="str">
        <f t="shared" si="729"/>
        <v/>
      </c>
      <c r="L2968" s="77" t="str">
        <f t="shared" si="730"/>
        <v/>
      </c>
      <c r="M2968" s="27" t="str">
        <f t="shared" si="736"/>
        <v/>
      </c>
      <c r="N2968" s="22" t="str">
        <f t="shared" si="731"/>
        <v/>
      </c>
      <c r="O2968" s="28" t="str">
        <f t="shared" ca="1" si="732"/>
        <v/>
      </c>
      <c r="P2968" s="28" t="str">
        <f t="shared" ca="1" si="733"/>
        <v/>
      </c>
      <c r="Q2968" s="20" t="str">
        <f ca="1">IF(O2968="","",SUM($P$4:$P2968))</f>
        <v/>
      </c>
      <c r="R2968" s="28" t="e">
        <f t="shared" ref="R2968:R3031" si="737">IF(N2968="",NA(),10^N2968)</f>
        <v>#N/A</v>
      </c>
      <c r="S2968" s="77">
        <f ca="1">SUM(L$4:L2968)</f>
        <v>2.0942968194393936</v>
      </c>
      <c r="T2968" s="80">
        <f t="shared" ca="1" si="734"/>
        <v>1</v>
      </c>
      <c r="U2968" s="80" t="e">
        <f t="shared" ca="1" si="735"/>
        <v>#N/A</v>
      </c>
      <c r="V2968" s="2"/>
      <c r="W2968" s="2"/>
      <c r="X2968" s="2"/>
      <c r="Y2968" s="2"/>
      <c r="AB2968" s="6"/>
      <c r="AC2968" s="6"/>
    </row>
    <row r="2969" spans="1:29">
      <c r="A2969" s="74">
        <v>2.1367205671564098</v>
      </c>
      <c r="B2969" s="74">
        <v>43254</v>
      </c>
      <c r="C2969" s="35">
        <v>0</v>
      </c>
      <c r="D2969" s="35">
        <f t="shared" ca="1" si="725"/>
        <v>20</v>
      </c>
      <c r="E2969" s="35">
        <f t="shared" ca="1" si="726"/>
        <v>9.9047570816791861E-4</v>
      </c>
      <c r="F2969" s="35">
        <f ca="1">E2969*'Input Sheet'!$D$2/SUM(OFFSET($E$4,0,0,'Input Sheet'!$D$2))</f>
        <v>0.46195719411109953</v>
      </c>
      <c r="G2969" s="35" t="str">
        <f t="shared" si="727"/>
        <v/>
      </c>
      <c r="H2969" s="35" t="str">
        <f t="shared" si="728"/>
        <v/>
      </c>
      <c r="J2969" s="19">
        <v>2966</v>
      </c>
      <c r="K2969" s="30" t="str">
        <f t="shared" si="729"/>
        <v/>
      </c>
      <c r="L2969" s="77" t="str">
        <f t="shared" si="730"/>
        <v/>
      </c>
      <c r="M2969" s="27" t="str">
        <f t="shared" si="736"/>
        <v/>
      </c>
      <c r="N2969" s="22" t="str">
        <f t="shared" si="731"/>
        <v/>
      </c>
      <c r="O2969" s="28" t="str">
        <f t="shared" ca="1" si="732"/>
        <v/>
      </c>
      <c r="P2969" s="28" t="str">
        <f t="shared" ca="1" si="733"/>
        <v/>
      </c>
      <c r="Q2969" s="20" t="str">
        <f ca="1">IF(O2969="","",SUM($P$4:$P2969))</f>
        <v/>
      </c>
      <c r="R2969" s="28" t="e">
        <f t="shared" si="737"/>
        <v>#N/A</v>
      </c>
      <c r="S2969" s="77">
        <f ca="1">SUM(L$4:L2969)</f>
        <v>2.0942968194393936</v>
      </c>
      <c r="T2969" s="80">
        <f t="shared" ca="1" si="734"/>
        <v>1</v>
      </c>
      <c r="U2969" s="80" t="e">
        <f t="shared" ca="1" si="735"/>
        <v>#N/A</v>
      </c>
      <c r="V2969" s="2"/>
      <c r="W2969" s="2"/>
      <c r="X2969" s="2"/>
      <c r="Y2969" s="2"/>
      <c r="AB2969" s="6"/>
      <c r="AC2969" s="6"/>
    </row>
    <row r="2970" spans="1:29">
      <c r="A2970" s="74">
        <v>2.8109042806687001</v>
      </c>
      <c r="B2970" s="74">
        <v>43259</v>
      </c>
      <c r="C2970" s="35">
        <v>0</v>
      </c>
      <c r="D2970" s="35">
        <f t="shared" ca="1" si="725"/>
        <v>34</v>
      </c>
      <c r="E2970" s="35">
        <f t="shared" ca="1" si="726"/>
        <v>1.3846446124388249E-3</v>
      </c>
      <c r="F2970" s="35">
        <f ca="1">E2970*'Input Sheet'!$D$2/SUM(OFFSET($E$4,0,0,'Input Sheet'!$D$2))</f>
        <v>0.64579730197163909</v>
      </c>
      <c r="G2970" s="35" t="str">
        <f t="shared" si="727"/>
        <v/>
      </c>
      <c r="H2970" s="35" t="str">
        <f t="shared" si="728"/>
        <v/>
      </c>
      <c r="J2970" s="19">
        <v>2967</v>
      </c>
      <c r="K2970" s="30" t="str">
        <f t="shared" si="729"/>
        <v/>
      </c>
      <c r="L2970" s="77" t="str">
        <f t="shared" si="730"/>
        <v/>
      </c>
      <c r="M2970" s="27" t="str">
        <f t="shared" si="736"/>
        <v/>
      </c>
      <c r="N2970" s="22" t="str">
        <f t="shared" si="731"/>
        <v/>
      </c>
      <c r="O2970" s="28" t="str">
        <f t="shared" ca="1" si="732"/>
        <v/>
      </c>
      <c r="P2970" s="28" t="str">
        <f t="shared" ca="1" si="733"/>
        <v/>
      </c>
      <c r="Q2970" s="20" t="str">
        <f ca="1">IF(O2970="","",SUM($P$4:$P2970))</f>
        <v/>
      </c>
      <c r="R2970" s="28" t="e">
        <f t="shared" si="737"/>
        <v>#N/A</v>
      </c>
      <c r="S2970" s="77">
        <f ca="1">SUM(L$4:L2970)</f>
        <v>2.0942968194393936</v>
      </c>
      <c r="T2970" s="80">
        <f t="shared" ca="1" si="734"/>
        <v>1</v>
      </c>
      <c r="U2970" s="80" t="e">
        <f t="shared" ca="1" si="735"/>
        <v>#N/A</v>
      </c>
      <c r="V2970" s="2"/>
      <c r="W2970" s="2"/>
      <c r="X2970" s="2"/>
      <c r="Y2970" s="2"/>
      <c r="AB2970" s="6"/>
      <c r="AC2970" s="6"/>
    </row>
    <row r="2971" spans="1:29">
      <c r="A2971" s="74">
        <v>3.2445245115700798</v>
      </c>
      <c r="B2971" s="74">
        <v>43260</v>
      </c>
      <c r="C2971" s="35">
        <v>0</v>
      </c>
      <c r="D2971" s="35">
        <f t="shared" ca="1" si="725"/>
        <v>43</v>
      </c>
      <c r="E2971" s="35">
        <f t="shared" ca="1" si="726"/>
        <v>2.8871313195532947E-3</v>
      </c>
      <c r="F2971" s="35">
        <f ca="1">E2971*'Input Sheet'!$D$2/SUM(OFFSET($E$4,0,0,'Input Sheet'!$D$2))</f>
        <v>1.346556076451503</v>
      </c>
      <c r="G2971" s="35" t="str">
        <f t="shared" si="727"/>
        <v/>
      </c>
      <c r="H2971" s="35" t="str">
        <f t="shared" si="728"/>
        <v/>
      </c>
      <c r="J2971" s="19">
        <v>2968</v>
      </c>
      <c r="K2971" s="30" t="str">
        <f t="shared" si="729"/>
        <v/>
      </c>
      <c r="L2971" s="77" t="str">
        <f t="shared" si="730"/>
        <v/>
      </c>
      <c r="M2971" s="27" t="str">
        <f t="shared" si="736"/>
        <v/>
      </c>
      <c r="N2971" s="22" t="str">
        <f t="shared" si="731"/>
        <v/>
      </c>
      <c r="O2971" s="28" t="str">
        <f t="shared" ca="1" si="732"/>
        <v/>
      </c>
      <c r="P2971" s="28" t="str">
        <f t="shared" ca="1" si="733"/>
        <v/>
      </c>
      <c r="Q2971" s="20" t="str">
        <f ca="1">IF(O2971="","",SUM($P$4:$P2971))</f>
        <v/>
      </c>
      <c r="R2971" s="28" t="e">
        <f t="shared" si="737"/>
        <v>#N/A</v>
      </c>
      <c r="S2971" s="77">
        <f ca="1">SUM(L$4:L2971)</f>
        <v>2.0942968194393936</v>
      </c>
      <c r="T2971" s="80">
        <f t="shared" ca="1" si="734"/>
        <v>1</v>
      </c>
      <c r="U2971" s="80" t="e">
        <f t="shared" ca="1" si="735"/>
        <v>#N/A</v>
      </c>
      <c r="V2971" s="2"/>
      <c r="W2971" s="2"/>
      <c r="X2971" s="2"/>
      <c r="Y2971" s="2"/>
      <c r="AB2971" s="6"/>
      <c r="AC2971" s="6"/>
    </row>
    <row r="2972" spans="1:29">
      <c r="A2972" s="74">
        <v>3.3699576073460502</v>
      </c>
      <c r="B2972" s="74">
        <v>43261</v>
      </c>
      <c r="C2972" s="35">
        <v>0</v>
      </c>
      <c r="D2972" s="35">
        <f t="shared" ca="1" si="725"/>
        <v>46</v>
      </c>
      <c r="E2972" s="35">
        <f t="shared" ca="1" si="726"/>
        <v>1.0438090155308067E-2</v>
      </c>
      <c r="F2972" s="35">
        <f ca="1">E2972*'Input Sheet'!$D$2/SUM(OFFSET($E$4,0,0,'Input Sheet'!$D$2))</f>
        <v>4.8683181225554346</v>
      </c>
      <c r="G2972" s="35" t="str">
        <f t="shared" si="727"/>
        <v/>
      </c>
      <c r="H2972" s="35" t="str">
        <f t="shared" si="728"/>
        <v/>
      </c>
      <c r="J2972" s="19">
        <v>2969</v>
      </c>
      <c r="K2972" s="30" t="str">
        <f t="shared" si="729"/>
        <v/>
      </c>
      <c r="L2972" s="77" t="str">
        <f t="shared" si="730"/>
        <v/>
      </c>
      <c r="M2972" s="27" t="str">
        <f t="shared" si="736"/>
        <v/>
      </c>
      <c r="N2972" s="22" t="str">
        <f t="shared" si="731"/>
        <v/>
      </c>
      <c r="O2972" s="28" t="str">
        <f t="shared" ca="1" si="732"/>
        <v/>
      </c>
      <c r="P2972" s="28" t="str">
        <f t="shared" ca="1" si="733"/>
        <v/>
      </c>
      <c r="Q2972" s="20" t="str">
        <f ca="1">IF(O2972="","",SUM($P$4:$P2972))</f>
        <v/>
      </c>
      <c r="R2972" s="28" t="e">
        <f t="shared" si="737"/>
        <v>#N/A</v>
      </c>
      <c r="S2972" s="77">
        <f ca="1">SUM(L$4:L2972)</f>
        <v>2.0942968194393936</v>
      </c>
      <c r="T2972" s="80">
        <f t="shared" ca="1" si="734"/>
        <v>1</v>
      </c>
      <c r="U2972" s="80" t="e">
        <f t="shared" ca="1" si="735"/>
        <v>#N/A</v>
      </c>
      <c r="V2972" s="2"/>
      <c r="W2972" s="2"/>
      <c r="X2972" s="2"/>
      <c r="Y2972" s="2"/>
      <c r="AB2972" s="6"/>
      <c r="AC2972" s="6"/>
    </row>
    <row r="2973" spans="1:29">
      <c r="A2973" s="74">
        <v>2.2787536009528302</v>
      </c>
      <c r="B2973" s="74">
        <v>45645</v>
      </c>
      <c r="C2973" s="35">
        <v>0</v>
      </c>
      <c r="D2973" s="35">
        <f t="shared" ca="1" si="725"/>
        <v>23</v>
      </c>
      <c r="E2973" s="35">
        <f t="shared" ca="1" si="726"/>
        <v>6.587144272767226E-4</v>
      </c>
      <c r="F2973" s="35">
        <f ca="1">E2973*'Input Sheet'!$D$2/SUM(OFFSET($E$4,0,0,'Input Sheet'!$D$2))</f>
        <v>0.30722395919039147</v>
      </c>
      <c r="G2973" s="35" t="str">
        <f t="shared" si="727"/>
        <v/>
      </c>
      <c r="H2973" s="35" t="str">
        <f t="shared" si="728"/>
        <v/>
      </c>
      <c r="J2973" s="19">
        <v>2970</v>
      </c>
      <c r="K2973" s="30" t="str">
        <f t="shared" si="729"/>
        <v/>
      </c>
      <c r="L2973" s="77" t="str">
        <f t="shared" si="730"/>
        <v/>
      </c>
      <c r="M2973" s="27" t="str">
        <f t="shared" si="736"/>
        <v/>
      </c>
      <c r="N2973" s="22" t="str">
        <f t="shared" si="731"/>
        <v/>
      </c>
      <c r="O2973" s="28" t="str">
        <f t="shared" ca="1" si="732"/>
        <v/>
      </c>
      <c r="P2973" s="28" t="str">
        <f t="shared" ca="1" si="733"/>
        <v/>
      </c>
      <c r="Q2973" s="20" t="str">
        <f ca="1">IF(O2973="","",SUM($P$4:$P2973))</f>
        <v/>
      </c>
      <c r="R2973" s="28" t="e">
        <f t="shared" si="737"/>
        <v>#N/A</v>
      </c>
      <c r="S2973" s="77">
        <f ca="1">SUM(L$4:L2973)</f>
        <v>2.0942968194393936</v>
      </c>
      <c r="T2973" s="80">
        <f t="shared" ca="1" si="734"/>
        <v>1</v>
      </c>
      <c r="U2973" s="80" t="e">
        <f t="shared" ca="1" si="735"/>
        <v>#N/A</v>
      </c>
      <c r="V2973" s="2"/>
      <c r="W2973" s="2"/>
      <c r="X2973" s="2"/>
      <c r="Y2973" s="2"/>
      <c r="AB2973" s="6"/>
      <c r="AC2973" s="6"/>
    </row>
    <row r="2974" spans="1:29">
      <c r="A2974" s="74">
        <v>2.1522883443830598</v>
      </c>
      <c r="B2974" s="74">
        <v>45657</v>
      </c>
      <c r="C2974" s="35">
        <v>4.47761194029851E-2</v>
      </c>
      <c r="D2974" s="35">
        <f t="shared" ca="1" si="725"/>
        <v>21</v>
      </c>
      <c r="E2974" s="35">
        <f t="shared" ca="1" si="726"/>
        <v>8.8113748064288871E-4</v>
      </c>
      <c r="F2974" s="35">
        <f ca="1">E2974*'Input Sheet'!$D$2/SUM(OFFSET($E$4,0,0,'Input Sheet'!$D$2))</f>
        <v>0.41096191943649768</v>
      </c>
      <c r="G2974" s="35">
        <f t="shared" si="727"/>
        <v>2.1522883443830598</v>
      </c>
      <c r="H2974" s="35">
        <f t="shared" si="728"/>
        <v>5</v>
      </c>
      <c r="J2974" s="19">
        <v>2971</v>
      </c>
      <c r="K2974" s="30" t="str">
        <f t="shared" si="729"/>
        <v/>
      </c>
      <c r="L2974" s="77" t="str">
        <f t="shared" si="730"/>
        <v/>
      </c>
      <c r="M2974" s="27" t="str">
        <f t="shared" si="736"/>
        <v/>
      </c>
      <c r="N2974" s="22" t="str">
        <f t="shared" si="731"/>
        <v/>
      </c>
      <c r="O2974" s="28" t="str">
        <f t="shared" ca="1" si="732"/>
        <v/>
      </c>
      <c r="P2974" s="28" t="str">
        <f t="shared" ca="1" si="733"/>
        <v/>
      </c>
      <c r="Q2974" s="20" t="str">
        <f ca="1">IF(O2974="","",SUM($P$4:$P2974))</f>
        <v/>
      </c>
      <c r="R2974" s="28" t="e">
        <f t="shared" si="737"/>
        <v>#N/A</v>
      </c>
      <c r="S2974" s="77">
        <f ca="1">SUM(L$4:L2974)</f>
        <v>2.0942968194393936</v>
      </c>
      <c r="T2974" s="80">
        <f t="shared" ca="1" si="734"/>
        <v>1</v>
      </c>
      <c r="U2974" s="80" t="e">
        <f t="shared" ca="1" si="735"/>
        <v>#N/A</v>
      </c>
      <c r="V2974" s="2"/>
      <c r="W2974" s="2"/>
      <c r="X2974" s="2"/>
      <c r="Y2974" s="2"/>
      <c r="AB2974" s="6"/>
      <c r="AC2974" s="6"/>
    </row>
    <row r="2975" spans="1:29">
      <c r="A2975" s="74">
        <v>2.1367205671564098</v>
      </c>
      <c r="B2975" s="74">
        <v>45658</v>
      </c>
      <c r="C2975" s="35">
        <v>0.171314741035857</v>
      </c>
      <c r="D2975" s="35">
        <f t="shared" ca="1" si="725"/>
        <v>20</v>
      </c>
      <c r="E2975" s="35">
        <f t="shared" ca="1" si="726"/>
        <v>9.9047570816791861E-4</v>
      </c>
      <c r="F2975" s="35">
        <f ca="1">E2975*'Input Sheet'!$D$2/SUM(OFFSET($E$4,0,0,'Input Sheet'!$D$2))</f>
        <v>0.46195719411109953</v>
      </c>
      <c r="G2975" s="35">
        <f t="shared" si="727"/>
        <v>2.1367205671564098</v>
      </c>
      <c r="H2975" s="35">
        <f t="shared" si="728"/>
        <v>10</v>
      </c>
      <c r="J2975" s="19">
        <v>2972</v>
      </c>
      <c r="K2975" s="30" t="str">
        <f t="shared" si="729"/>
        <v/>
      </c>
      <c r="L2975" s="77" t="str">
        <f t="shared" si="730"/>
        <v/>
      </c>
      <c r="M2975" s="27" t="str">
        <f t="shared" si="736"/>
        <v/>
      </c>
      <c r="N2975" s="22" t="str">
        <f t="shared" si="731"/>
        <v/>
      </c>
      <c r="O2975" s="28" t="str">
        <f t="shared" ca="1" si="732"/>
        <v/>
      </c>
      <c r="P2975" s="28" t="str">
        <f t="shared" ca="1" si="733"/>
        <v/>
      </c>
      <c r="Q2975" s="20" t="str">
        <f ca="1">IF(O2975="","",SUM($P$4:$P2975))</f>
        <v/>
      </c>
      <c r="R2975" s="28" t="e">
        <f t="shared" si="737"/>
        <v>#N/A</v>
      </c>
      <c r="S2975" s="77">
        <f ca="1">SUM(L$4:L2975)</f>
        <v>2.0942968194393936</v>
      </c>
      <c r="T2975" s="80">
        <f t="shared" ca="1" si="734"/>
        <v>1</v>
      </c>
      <c r="U2975" s="80" t="e">
        <f t="shared" ca="1" si="735"/>
        <v>#N/A</v>
      </c>
      <c r="V2975" s="2"/>
      <c r="W2975" s="2"/>
      <c r="X2975" s="2"/>
      <c r="Y2975" s="2"/>
      <c r="AB2975" s="6"/>
      <c r="AC2975" s="6"/>
    </row>
    <row r="2976" spans="1:29">
      <c r="A2976" s="74">
        <v>2.2787536009528302</v>
      </c>
      <c r="B2976" s="74">
        <v>45663</v>
      </c>
      <c r="C2976" s="35">
        <v>9.3896713615023494E-3</v>
      </c>
      <c r="D2976" s="35">
        <f t="shared" ca="1" si="725"/>
        <v>23</v>
      </c>
      <c r="E2976" s="35">
        <f t="shared" ca="1" si="726"/>
        <v>6.587144272767226E-4</v>
      </c>
      <c r="F2976" s="35">
        <f ca="1">E2976*'Input Sheet'!$D$2/SUM(OFFSET($E$4,0,0,'Input Sheet'!$D$2))</f>
        <v>0.30722395919039147</v>
      </c>
      <c r="G2976" s="35">
        <f t="shared" si="727"/>
        <v>2.2787536009528302</v>
      </c>
      <c r="H2976" s="35">
        <f t="shared" si="728"/>
        <v>5</v>
      </c>
      <c r="J2976" s="19">
        <v>2973</v>
      </c>
      <c r="K2976" s="30" t="str">
        <f t="shared" si="729"/>
        <v/>
      </c>
      <c r="L2976" s="77" t="str">
        <f t="shared" si="730"/>
        <v/>
      </c>
      <c r="M2976" s="27" t="str">
        <f t="shared" si="736"/>
        <v/>
      </c>
      <c r="N2976" s="22" t="str">
        <f t="shared" si="731"/>
        <v/>
      </c>
      <c r="O2976" s="28" t="str">
        <f t="shared" ca="1" si="732"/>
        <v/>
      </c>
      <c r="P2976" s="28" t="str">
        <f t="shared" ca="1" si="733"/>
        <v/>
      </c>
      <c r="Q2976" s="20" t="str">
        <f ca="1">IF(O2976="","",SUM($P$4:$P2976))</f>
        <v/>
      </c>
      <c r="R2976" s="28" t="e">
        <f t="shared" si="737"/>
        <v>#N/A</v>
      </c>
      <c r="S2976" s="77">
        <f ca="1">SUM(L$4:L2976)</f>
        <v>2.0942968194393936</v>
      </c>
      <c r="T2976" s="80">
        <f t="shared" ca="1" si="734"/>
        <v>1</v>
      </c>
      <c r="U2976" s="80" t="e">
        <f t="shared" ca="1" si="735"/>
        <v>#N/A</v>
      </c>
      <c r="V2976" s="2"/>
      <c r="W2976" s="2"/>
      <c r="X2976" s="2"/>
      <c r="Y2976" s="2"/>
      <c r="AB2976" s="6"/>
      <c r="AC2976" s="6"/>
    </row>
    <row r="2977" spans="1:29">
      <c r="A2977" s="74">
        <v>2.3692158574101398</v>
      </c>
      <c r="B2977" s="74">
        <v>45666</v>
      </c>
      <c r="C2977" s="35">
        <v>0</v>
      </c>
      <c r="D2977" s="35">
        <f t="shared" ca="1" si="725"/>
        <v>25</v>
      </c>
      <c r="E2977" s="35">
        <f t="shared" ca="1" si="726"/>
        <v>7.2564263111767296E-4</v>
      </c>
      <c r="F2977" s="35">
        <f ca="1">E2977*'Input Sheet'!$D$2/SUM(OFFSET($E$4,0,0,'Input Sheet'!$D$2))</f>
        <v>0.33843922777123336</v>
      </c>
      <c r="G2977" s="35" t="str">
        <f t="shared" si="727"/>
        <v/>
      </c>
      <c r="H2977" s="35" t="str">
        <f t="shared" si="728"/>
        <v/>
      </c>
      <c r="J2977" s="19">
        <v>2974</v>
      </c>
      <c r="K2977" s="30" t="str">
        <f t="shared" si="729"/>
        <v/>
      </c>
      <c r="L2977" s="77" t="str">
        <f t="shared" si="730"/>
        <v/>
      </c>
      <c r="M2977" s="27" t="str">
        <f t="shared" si="736"/>
        <v/>
      </c>
      <c r="N2977" s="22" t="str">
        <f t="shared" si="731"/>
        <v/>
      </c>
      <c r="O2977" s="28" t="str">
        <f t="shared" ca="1" si="732"/>
        <v/>
      </c>
      <c r="P2977" s="28" t="str">
        <f t="shared" ca="1" si="733"/>
        <v/>
      </c>
      <c r="Q2977" s="20" t="str">
        <f ca="1">IF(O2977="","",SUM($P$4:$P2977))</f>
        <v/>
      </c>
      <c r="R2977" s="28" t="e">
        <f t="shared" si="737"/>
        <v>#N/A</v>
      </c>
      <c r="S2977" s="77">
        <f ca="1">SUM(L$4:L2977)</f>
        <v>2.0942968194393936</v>
      </c>
      <c r="T2977" s="80">
        <f t="shared" ca="1" si="734"/>
        <v>1</v>
      </c>
      <c r="U2977" s="80" t="e">
        <f t="shared" ca="1" si="735"/>
        <v>#N/A</v>
      </c>
      <c r="V2977" s="2"/>
      <c r="W2977" s="2"/>
      <c r="X2977" s="2"/>
      <c r="Y2977" s="2"/>
      <c r="AB2977" s="6"/>
      <c r="AC2977" s="6"/>
    </row>
    <row r="2978" spans="1:29">
      <c r="A2978" s="74">
        <v>2.3783979009481402</v>
      </c>
      <c r="B2978" s="74">
        <v>45668</v>
      </c>
      <c r="C2978" s="35">
        <v>9.2592592592592605E-3</v>
      </c>
      <c r="D2978" s="35">
        <f t="shared" ca="1" si="725"/>
        <v>25</v>
      </c>
      <c r="E2978" s="35">
        <f t="shared" ca="1" si="726"/>
        <v>7.2564263111767296E-4</v>
      </c>
      <c r="F2978" s="35">
        <f ca="1">E2978*'Input Sheet'!$D$2/SUM(OFFSET($E$4,0,0,'Input Sheet'!$D$2))</f>
        <v>0.33843922777123336</v>
      </c>
      <c r="G2978" s="35">
        <f t="shared" si="727"/>
        <v>2.3783979009481402</v>
      </c>
      <c r="H2978" s="35">
        <f t="shared" si="728"/>
        <v>4</v>
      </c>
      <c r="J2978" s="19">
        <v>2975</v>
      </c>
      <c r="K2978" s="30" t="str">
        <f t="shared" si="729"/>
        <v/>
      </c>
      <c r="L2978" s="77" t="str">
        <f t="shared" si="730"/>
        <v/>
      </c>
      <c r="M2978" s="27" t="str">
        <f t="shared" si="736"/>
        <v/>
      </c>
      <c r="N2978" s="22" t="str">
        <f t="shared" si="731"/>
        <v/>
      </c>
      <c r="O2978" s="28" t="str">
        <f t="shared" ca="1" si="732"/>
        <v/>
      </c>
      <c r="P2978" s="28" t="str">
        <f t="shared" ca="1" si="733"/>
        <v/>
      </c>
      <c r="Q2978" s="20" t="str">
        <f ca="1">IF(O2978="","",SUM($P$4:$P2978))</f>
        <v/>
      </c>
      <c r="R2978" s="28" t="e">
        <f t="shared" si="737"/>
        <v>#N/A</v>
      </c>
      <c r="S2978" s="77">
        <f ca="1">SUM(L$4:L2978)</f>
        <v>2.0942968194393936</v>
      </c>
      <c r="T2978" s="80">
        <f t="shared" ca="1" si="734"/>
        <v>1</v>
      </c>
      <c r="U2978" s="80" t="e">
        <f t="shared" ca="1" si="735"/>
        <v>#N/A</v>
      </c>
      <c r="V2978" s="2"/>
      <c r="W2978" s="2"/>
      <c r="X2978" s="2"/>
      <c r="Y2978" s="2"/>
      <c r="AB2978" s="6"/>
      <c r="AC2978" s="6"/>
    </row>
    <row r="2979" spans="1:29">
      <c r="A2979" s="74">
        <v>2.3979400086720402</v>
      </c>
      <c r="B2979" s="74">
        <v>45676</v>
      </c>
      <c r="C2979" s="35">
        <v>0</v>
      </c>
      <c r="D2979" s="35">
        <f t="shared" ca="1" si="725"/>
        <v>26</v>
      </c>
      <c r="E2979" s="35">
        <f t="shared" ca="1" si="726"/>
        <v>8.2740958548173696E-4</v>
      </c>
      <c r="F2979" s="35">
        <f ca="1">E2979*'Input Sheet'!$D$2/SUM(OFFSET($E$4,0,0,'Input Sheet'!$D$2))</f>
        <v>0.38590326581232098</v>
      </c>
      <c r="G2979" s="35" t="str">
        <f t="shared" si="727"/>
        <v/>
      </c>
      <c r="H2979" s="35" t="str">
        <f t="shared" si="728"/>
        <v/>
      </c>
      <c r="J2979" s="19">
        <v>2976</v>
      </c>
      <c r="K2979" s="30" t="str">
        <f t="shared" si="729"/>
        <v/>
      </c>
      <c r="L2979" s="77" t="str">
        <f t="shared" si="730"/>
        <v/>
      </c>
      <c r="M2979" s="27" t="str">
        <f t="shared" si="736"/>
        <v/>
      </c>
      <c r="N2979" s="22" t="str">
        <f t="shared" si="731"/>
        <v/>
      </c>
      <c r="O2979" s="28" t="str">
        <f t="shared" ca="1" si="732"/>
        <v/>
      </c>
      <c r="P2979" s="28" t="str">
        <f t="shared" ca="1" si="733"/>
        <v/>
      </c>
      <c r="Q2979" s="20" t="str">
        <f ca="1">IF(O2979="","",SUM($P$4:$P2979))</f>
        <v/>
      </c>
      <c r="R2979" s="28" t="e">
        <f t="shared" si="737"/>
        <v>#N/A</v>
      </c>
      <c r="S2979" s="77">
        <f ca="1">SUM(L$4:L2979)</f>
        <v>2.0942968194393936</v>
      </c>
      <c r="T2979" s="80">
        <f t="shared" ca="1" si="734"/>
        <v>1</v>
      </c>
      <c r="U2979" s="80" t="e">
        <f t="shared" ca="1" si="735"/>
        <v>#N/A</v>
      </c>
      <c r="V2979" s="2"/>
      <c r="W2979" s="2"/>
      <c r="X2979" s="2"/>
      <c r="Y2979" s="2"/>
      <c r="AB2979" s="6"/>
      <c r="AC2979" s="6"/>
    </row>
    <row r="2980" spans="1:29">
      <c r="A2980" s="74">
        <v>2.4409090820652199</v>
      </c>
      <c r="B2980" s="74">
        <v>45677</v>
      </c>
      <c r="C2980" s="35">
        <v>0</v>
      </c>
      <c r="D2980" s="35">
        <f t="shared" ca="1" si="725"/>
        <v>27</v>
      </c>
      <c r="E2980" s="35">
        <f t="shared" ca="1" si="726"/>
        <v>8.077093572559813E-4</v>
      </c>
      <c r="F2980" s="35">
        <f ca="1">E2980*'Input Sheet'!$D$2/SUM(OFFSET($E$4,0,0,'Input Sheet'!$D$2))</f>
        <v>0.3767150928167895</v>
      </c>
      <c r="G2980" s="35" t="str">
        <f t="shared" si="727"/>
        <v/>
      </c>
      <c r="H2980" s="35" t="str">
        <f t="shared" si="728"/>
        <v/>
      </c>
      <c r="J2980" s="19">
        <v>2977</v>
      </c>
      <c r="K2980" s="30" t="str">
        <f t="shared" si="729"/>
        <v/>
      </c>
      <c r="L2980" s="77" t="str">
        <f t="shared" si="730"/>
        <v/>
      </c>
      <c r="M2980" s="27" t="str">
        <f t="shared" si="736"/>
        <v/>
      </c>
      <c r="N2980" s="22" t="str">
        <f t="shared" si="731"/>
        <v/>
      </c>
      <c r="O2980" s="28" t="str">
        <f t="shared" ca="1" si="732"/>
        <v/>
      </c>
      <c r="P2980" s="28" t="str">
        <f t="shared" ca="1" si="733"/>
        <v/>
      </c>
      <c r="Q2980" s="20" t="str">
        <f ca="1">IF(O2980="","",SUM($P$4:$P2980))</f>
        <v/>
      </c>
      <c r="R2980" s="28" t="e">
        <f t="shared" si="737"/>
        <v>#N/A</v>
      </c>
      <c r="S2980" s="77">
        <f ca="1">SUM(L$4:L2980)</f>
        <v>2.0942968194393936</v>
      </c>
      <c r="T2980" s="80">
        <f t="shared" ca="1" si="734"/>
        <v>1</v>
      </c>
      <c r="U2980" s="80" t="e">
        <f t="shared" ca="1" si="735"/>
        <v>#N/A</v>
      </c>
      <c r="V2980" s="2"/>
      <c r="W2980" s="2"/>
      <c r="X2980" s="2"/>
      <c r="Y2980" s="2"/>
      <c r="AB2980" s="6"/>
      <c r="AC2980" s="6"/>
    </row>
    <row r="2981" spans="1:29">
      <c r="A2981" s="74">
        <v>2.19865708695442</v>
      </c>
      <c r="B2981" s="74">
        <v>45681</v>
      </c>
      <c r="C2981" s="35">
        <v>0.103139013452915</v>
      </c>
      <c r="D2981" s="35">
        <f t="shared" ca="1" si="725"/>
        <v>22</v>
      </c>
      <c r="E2981" s="35">
        <f t="shared" ca="1" si="726"/>
        <v>6.717582773218062E-4</v>
      </c>
      <c r="F2981" s="35">
        <f ca="1">E2981*'Input Sheet'!$D$2/SUM(OFFSET($E$4,0,0,'Input Sheet'!$D$2))</f>
        <v>0.31330760194663687</v>
      </c>
      <c r="G2981" s="35">
        <f t="shared" si="727"/>
        <v>2.19865708695442</v>
      </c>
      <c r="H2981" s="35">
        <f t="shared" si="728"/>
        <v>9</v>
      </c>
      <c r="J2981" s="19">
        <v>2978</v>
      </c>
      <c r="K2981" s="30" t="str">
        <f t="shared" si="729"/>
        <v/>
      </c>
      <c r="L2981" s="77" t="str">
        <f t="shared" si="730"/>
        <v/>
      </c>
      <c r="M2981" s="27" t="str">
        <f t="shared" si="736"/>
        <v/>
      </c>
      <c r="N2981" s="22" t="str">
        <f t="shared" si="731"/>
        <v/>
      </c>
      <c r="O2981" s="28" t="str">
        <f t="shared" ca="1" si="732"/>
        <v/>
      </c>
      <c r="P2981" s="28" t="str">
        <f t="shared" ca="1" si="733"/>
        <v/>
      </c>
      <c r="Q2981" s="20" t="str">
        <f ca="1">IF(O2981="","",SUM($P$4:$P2981))</f>
        <v/>
      </c>
      <c r="R2981" s="28" t="e">
        <f t="shared" si="737"/>
        <v>#N/A</v>
      </c>
      <c r="S2981" s="77">
        <f ca="1">SUM(L$4:L2981)</f>
        <v>2.0942968194393936</v>
      </c>
      <c r="T2981" s="80">
        <f t="shared" ca="1" si="734"/>
        <v>1</v>
      </c>
      <c r="U2981" s="80" t="e">
        <f t="shared" ca="1" si="735"/>
        <v>#N/A</v>
      </c>
      <c r="V2981" s="2"/>
      <c r="W2981" s="2"/>
      <c r="X2981" s="2"/>
      <c r="Y2981" s="2"/>
      <c r="AB2981" s="6"/>
      <c r="AC2981" s="6"/>
    </row>
    <row r="2982" spans="1:29">
      <c r="A2982" s="74">
        <v>2.51719589794997</v>
      </c>
      <c r="B2982" s="74">
        <v>45704</v>
      </c>
      <c r="C2982" s="35">
        <v>0</v>
      </c>
      <c r="D2982" s="35">
        <f t="shared" ca="1" si="725"/>
        <v>28</v>
      </c>
      <c r="E2982" s="35">
        <f t="shared" ca="1" si="726"/>
        <v>1.1799580175565639E-3</v>
      </c>
      <c r="F2982" s="35">
        <f ca="1">E2982*'Input Sheet'!$D$2/SUM(OFFSET($E$4,0,0,'Input Sheet'!$D$2))</f>
        <v>0.55033161385409246</v>
      </c>
      <c r="G2982" s="35" t="str">
        <f t="shared" si="727"/>
        <v/>
      </c>
      <c r="H2982" s="35" t="str">
        <f t="shared" si="728"/>
        <v/>
      </c>
      <c r="J2982" s="19">
        <v>2979</v>
      </c>
      <c r="K2982" s="30" t="str">
        <f t="shared" si="729"/>
        <v/>
      </c>
      <c r="L2982" s="77" t="str">
        <f t="shared" si="730"/>
        <v/>
      </c>
      <c r="M2982" s="27" t="str">
        <f t="shared" si="736"/>
        <v/>
      </c>
      <c r="N2982" s="22" t="str">
        <f t="shared" si="731"/>
        <v/>
      </c>
      <c r="O2982" s="28" t="str">
        <f t="shared" ca="1" si="732"/>
        <v/>
      </c>
      <c r="P2982" s="28" t="str">
        <f t="shared" ca="1" si="733"/>
        <v/>
      </c>
      <c r="Q2982" s="20" t="str">
        <f ca="1">IF(O2982="","",SUM($P$4:$P2982))</f>
        <v/>
      </c>
      <c r="R2982" s="28" t="e">
        <f t="shared" si="737"/>
        <v>#N/A</v>
      </c>
      <c r="S2982" s="77">
        <f ca="1">SUM(L$4:L2982)</f>
        <v>2.0942968194393936</v>
      </c>
      <c r="T2982" s="80">
        <f t="shared" ca="1" si="734"/>
        <v>1</v>
      </c>
      <c r="U2982" s="80" t="e">
        <f t="shared" ca="1" si="735"/>
        <v>#N/A</v>
      </c>
      <c r="V2982" s="2"/>
      <c r="W2982" s="2"/>
      <c r="X2982" s="2"/>
      <c r="Y2982" s="2"/>
      <c r="AB2982" s="6"/>
      <c r="AC2982" s="6"/>
    </row>
    <row r="2983" spans="1:29">
      <c r="A2983" s="74">
        <v>2.4065401804339599</v>
      </c>
      <c r="B2983" s="74">
        <v>45705</v>
      </c>
      <c r="C2983" s="35">
        <v>5.1401869158878503E-2</v>
      </c>
      <c r="D2983" s="35">
        <f t="shared" ca="1" si="725"/>
        <v>26</v>
      </c>
      <c r="E2983" s="35">
        <f t="shared" ca="1" si="726"/>
        <v>8.2740958548173696E-4</v>
      </c>
      <c r="F2983" s="35">
        <f ca="1">E2983*'Input Sheet'!$D$2/SUM(OFFSET($E$4,0,0,'Input Sheet'!$D$2))</f>
        <v>0.38590326581232098</v>
      </c>
      <c r="G2983" s="35">
        <f t="shared" si="727"/>
        <v>2.4065401804339599</v>
      </c>
      <c r="H2983" s="35">
        <f t="shared" si="728"/>
        <v>3</v>
      </c>
      <c r="J2983" s="19">
        <v>2980</v>
      </c>
      <c r="K2983" s="30" t="str">
        <f t="shared" si="729"/>
        <v/>
      </c>
      <c r="L2983" s="77" t="str">
        <f t="shared" si="730"/>
        <v/>
      </c>
      <c r="M2983" s="27" t="str">
        <f t="shared" si="736"/>
        <v/>
      </c>
      <c r="N2983" s="22" t="str">
        <f t="shared" si="731"/>
        <v/>
      </c>
      <c r="O2983" s="28" t="str">
        <f t="shared" ca="1" si="732"/>
        <v/>
      </c>
      <c r="P2983" s="28" t="str">
        <f t="shared" ca="1" si="733"/>
        <v/>
      </c>
      <c r="Q2983" s="20" t="str">
        <f ca="1">IF(O2983="","",SUM($P$4:$P2983))</f>
        <v/>
      </c>
      <c r="R2983" s="28" t="e">
        <f t="shared" si="737"/>
        <v>#N/A</v>
      </c>
      <c r="S2983" s="77">
        <f ca="1">SUM(L$4:L2983)</f>
        <v>2.0942968194393936</v>
      </c>
      <c r="T2983" s="80">
        <f t="shared" ca="1" si="734"/>
        <v>1</v>
      </c>
      <c r="U2983" s="80" t="e">
        <f t="shared" ca="1" si="735"/>
        <v>#N/A</v>
      </c>
      <c r="V2983" s="2"/>
      <c r="W2983" s="2"/>
      <c r="X2983" s="2"/>
      <c r="Y2983" s="2"/>
      <c r="AB2983" s="6"/>
      <c r="AC2983" s="6"/>
    </row>
    <row r="2984" spans="1:29">
      <c r="A2984" s="74">
        <v>2.3838153659804302</v>
      </c>
      <c r="B2984" s="74">
        <v>45706</v>
      </c>
      <c r="C2984" s="35">
        <v>1.5151515151515201E-2</v>
      </c>
      <c r="D2984" s="35">
        <f t="shared" ca="1" si="725"/>
        <v>25</v>
      </c>
      <c r="E2984" s="35">
        <f t="shared" ca="1" si="726"/>
        <v>7.2564263111767296E-4</v>
      </c>
      <c r="F2984" s="35">
        <f ca="1">E2984*'Input Sheet'!$D$2/SUM(OFFSET($E$4,0,0,'Input Sheet'!$D$2))</f>
        <v>0.33843922777123336</v>
      </c>
      <c r="G2984" s="35">
        <f t="shared" si="727"/>
        <v>2.3838153659804302</v>
      </c>
      <c r="H2984" s="35">
        <f t="shared" si="728"/>
        <v>3</v>
      </c>
      <c r="J2984" s="19">
        <v>2981</v>
      </c>
      <c r="K2984" s="30" t="str">
        <f t="shared" si="729"/>
        <v/>
      </c>
      <c r="L2984" s="77" t="str">
        <f t="shared" si="730"/>
        <v/>
      </c>
      <c r="M2984" s="27" t="str">
        <f t="shared" si="736"/>
        <v/>
      </c>
      <c r="N2984" s="22" t="str">
        <f t="shared" si="731"/>
        <v/>
      </c>
      <c r="O2984" s="28" t="str">
        <f t="shared" ca="1" si="732"/>
        <v/>
      </c>
      <c r="P2984" s="28" t="str">
        <f t="shared" ca="1" si="733"/>
        <v/>
      </c>
      <c r="Q2984" s="20" t="str">
        <f ca="1">IF(O2984="","",SUM($P$4:$P2984))</f>
        <v/>
      </c>
      <c r="R2984" s="28" t="e">
        <f t="shared" si="737"/>
        <v>#N/A</v>
      </c>
      <c r="S2984" s="77">
        <f ca="1">SUM(L$4:L2984)</f>
        <v>2.0942968194393936</v>
      </c>
      <c r="T2984" s="80">
        <f t="shared" ca="1" si="734"/>
        <v>1</v>
      </c>
      <c r="U2984" s="80" t="e">
        <f t="shared" ca="1" si="735"/>
        <v>#N/A</v>
      </c>
      <c r="V2984" s="2"/>
      <c r="W2984" s="2"/>
      <c r="X2984" s="2"/>
      <c r="Y2984" s="2"/>
      <c r="AB2984" s="6"/>
      <c r="AC2984" s="6"/>
    </row>
    <row r="2985" spans="1:29">
      <c r="A2985" s="74">
        <v>2.4183012913197501</v>
      </c>
      <c r="B2985" s="74">
        <v>45708</v>
      </c>
      <c r="C2985" s="35">
        <v>0.15086206896551699</v>
      </c>
      <c r="D2985" s="35">
        <f t="shared" ca="1" si="725"/>
        <v>26</v>
      </c>
      <c r="E2985" s="35">
        <f t="shared" ca="1" si="726"/>
        <v>8.2740958548173696E-4</v>
      </c>
      <c r="F2985" s="35">
        <f ca="1">E2985*'Input Sheet'!$D$2/SUM(OFFSET($E$4,0,0,'Input Sheet'!$D$2))</f>
        <v>0.38590326581232098</v>
      </c>
      <c r="G2985" s="35">
        <f t="shared" si="727"/>
        <v>2.4183012913197501</v>
      </c>
      <c r="H2985" s="35">
        <f t="shared" si="728"/>
        <v>2</v>
      </c>
      <c r="J2985" s="19">
        <v>2982</v>
      </c>
      <c r="K2985" s="30" t="str">
        <f t="shared" si="729"/>
        <v/>
      </c>
      <c r="L2985" s="77" t="str">
        <f t="shared" si="730"/>
        <v/>
      </c>
      <c r="M2985" s="27" t="str">
        <f t="shared" si="736"/>
        <v/>
      </c>
      <c r="N2985" s="22" t="str">
        <f t="shared" si="731"/>
        <v/>
      </c>
      <c r="O2985" s="28" t="str">
        <f t="shared" ca="1" si="732"/>
        <v/>
      </c>
      <c r="P2985" s="28" t="str">
        <f t="shared" ca="1" si="733"/>
        <v/>
      </c>
      <c r="Q2985" s="20" t="str">
        <f ca="1">IF(O2985="","",SUM($P$4:$P2985))</f>
        <v/>
      </c>
      <c r="R2985" s="28" t="e">
        <f t="shared" si="737"/>
        <v>#N/A</v>
      </c>
      <c r="S2985" s="77">
        <f ca="1">SUM(L$4:L2985)</f>
        <v>2.0942968194393936</v>
      </c>
      <c r="T2985" s="80">
        <f t="shared" ca="1" si="734"/>
        <v>1</v>
      </c>
      <c r="U2985" s="80" t="e">
        <f t="shared" ca="1" si="735"/>
        <v>#N/A</v>
      </c>
      <c r="V2985" s="2"/>
      <c r="W2985" s="2"/>
      <c r="X2985" s="2"/>
      <c r="Y2985" s="2"/>
      <c r="AB2985" s="6"/>
      <c r="AC2985" s="6"/>
    </row>
    <row r="2986" spans="1:29">
      <c r="A2986" s="74">
        <v>2.3384564936046002</v>
      </c>
      <c r="B2986" s="74">
        <v>45736</v>
      </c>
      <c r="C2986" s="35">
        <v>0</v>
      </c>
      <c r="D2986" s="35">
        <f t="shared" ca="1" si="725"/>
        <v>24</v>
      </c>
      <c r="E2986" s="35">
        <f t="shared" ca="1" si="726"/>
        <v>7.7985731045405093E-4</v>
      </c>
      <c r="F2986" s="35">
        <f ca="1">E2986*'Input Sheet'!$D$2/SUM(OFFSET($E$4,0,0,'Input Sheet'!$D$2))</f>
        <v>0.36372491720241751</v>
      </c>
      <c r="G2986" s="35" t="str">
        <f t="shared" si="727"/>
        <v/>
      </c>
      <c r="H2986" s="35" t="str">
        <f t="shared" si="728"/>
        <v/>
      </c>
      <c r="J2986" s="19">
        <v>2983</v>
      </c>
      <c r="K2986" s="30" t="str">
        <f t="shared" si="729"/>
        <v/>
      </c>
      <c r="L2986" s="77" t="str">
        <f t="shared" si="730"/>
        <v/>
      </c>
      <c r="M2986" s="27" t="str">
        <f t="shared" si="736"/>
        <v/>
      </c>
      <c r="N2986" s="22" t="str">
        <f t="shared" si="731"/>
        <v/>
      </c>
      <c r="O2986" s="28" t="str">
        <f t="shared" ca="1" si="732"/>
        <v/>
      </c>
      <c r="P2986" s="28" t="str">
        <f t="shared" ca="1" si="733"/>
        <v/>
      </c>
      <c r="Q2986" s="20" t="str">
        <f ca="1">IF(O2986="","",SUM($P$4:$P2986))</f>
        <v/>
      </c>
      <c r="R2986" s="28" t="e">
        <f t="shared" si="737"/>
        <v>#N/A</v>
      </c>
      <c r="S2986" s="77">
        <f ca="1">SUM(L$4:L2986)</f>
        <v>2.0942968194393936</v>
      </c>
      <c r="T2986" s="80">
        <f t="shared" ca="1" si="734"/>
        <v>1</v>
      </c>
      <c r="U2986" s="80" t="e">
        <f t="shared" ca="1" si="735"/>
        <v>#N/A</v>
      </c>
      <c r="V2986" s="2"/>
      <c r="W2986" s="2"/>
      <c r="X2986" s="2"/>
      <c r="Y2986" s="2"/>
      <c r="AB2986" s="6"/>
      <c r="AC2986" s="6"/>
    </row>
    <row r="2987" spans="1:29">
      <c r="A2987" s="74">
        <v>1.9731278535996999</v>
      </c>
      <c r="B2987" s="74">
        <v>45836</v>
      </c>
      <c r="C2987" s="35">
        <v>9.7560975609756097E-3</v>
      </c>
      <c r="D2987" s="35">
        <f t="shared" ca="1" si="725"/>
        <v>17</v>
      </c>
      <c r="E2987" s="35">
        <f t="shared" ca="1" si="726"/>
        <v>1.8846551669306228E-3</v>
      </c>
      <c r="F2987" s="35">
        <f ca="1">E2987*'Input Sheet'!$D$2/SUM(OFFSET($E$4,0,0,'Input Sheet'!$D$2))</f>
        <v>0.8790018832391755</v>
      </c>
      <c r="G2987" s="35">
        <f t="shared" si="727"/>
        <v>1.9731278535996999</v>
      </c>
      <c r="H2987" s="35">
        <f t="shared" si="728"/>
        <v>7</v>
      </c>
      <c r="J2987" s="19">
        <v>2984</v>
      </c>
      <c r="K2987" s="30" t="str">
        <f t="shared" si="729"/>
        <v/>
      </c>
      <c r="L2987" s="77" t="str">
        <f t="shared" si="730"/>
        <v/>
      </c>
      <c r="M2987" s="27" t="str">
        <f t="shared" si="736"/>
        <v/>
      </c>
      <c r="N2987" s="22" t="str">
        <f t="shared" si="731"/>
        <v/>
      </c>
      <c r="O2987" s="28" t="str">
        <f t="shared" ca="1" si="732"/>
        <v/>
      </c>
      <c r="P2987" s="28" t="str">
        <f t="shared" ca="1" si="733"/>
        <v/>
      </c>
      <c r="Q2987" s="20" t="str">
        <f ca="1">IF(O2987="","",SUM($P$4:$P2987))</f>
        <v/>
      </c>
      <c r="R2987" s="28" t="e">
        <f t="shared" si="737"/>
        <v>#N/A</v>
      </c>
      <c r="S2987" s="77">
        <f ca="1">SUM(L$4:L2987)</f>
        <v>2.0942968194393936</v>
      </c>
      <c r="T2987" s="80">
        <f t="shared" ca="1" si="734"/>
        <v>1</v>
      </c>
      <c r="U2987" s="80" t="e">
        <f t="shared" ca="1" si="735"/>
        <v>#N/A</v>
      </c>
      <c r="V2987" s="2"/>
      <c r="W2987" s="2"/>
      <c r="X2987" s="2"/>
      <c r="Y2987" s="2"/>
      <c r="AB2987" s="6"/>
      <c r="AC2987" s="6"/>
    </row>
    <row r="2988" spans="1:29">
      <c r="A2988" s="74">
        <v>1.9590413923210901</v>
      </c>
      <c r="B2988" s="74">
        <v>45837</v>
      </c>
      <c r="C2988" s="35">
        <v>5.1886792452830198E-2</v>
      </c>
      <c r="D2988" s="35">
        <f t="shared" ca="1" si="725"/>
        <v>17</v>
      </c>
      <c r="E2988" s="35">
        <f t="shared" ca="1" si="726"/>
        <v>1.8846551669306228E-3</v>
      </c>
      <c r="F2988" s="35">
        <f ca="1">E2988*'Input Sheet'!$D$2/SUM(OFFSET($E$4,0,0,'Input Sheet'!$D$2))</f>
        <v>0.8790018832391755</v>
      </c>
      <c r="G2988" s="35">
        <f t="shared" si="727"/>
        <v>1.9590413923210901</v>
      </c>
      <c r="H2988" s="35">
        <f t="shared" si="728"/>
        <v>3</v>
      </c>
      <c r="J2988" s="19">
        <v>2985</v>
      </c>
      <c r="K2988" s="30" t="str">
        <f t="shared" si="729"/>
        <v/>
      </c>
      <c r="L2988" s="77" t="str">
        <f t="shared" si="730"/>
        <v/>
      </c>
      <c r="M2988" s="27" t="str">
        <f t="shared" si="736"/>
        <v/>
      </c>
      <c r="N2988" s="22" t="str">
        <f t="shared" si="731"/>
        <v/>
      </c>
      <c r="O2988" s="28" t="str">
        <f t="shared" ca="1" si="732"/>
        <v/>
      </c>
      <c r="P2988" s="28" t="str">
        <f t="shared" ca="1" si="733"/>
        <v/>
      </c>
      <c r="Q2988" s="20" t="str">
        <f ca="1">IF(O2988="","",SUM($P$4:$P2988))</f>
        <v/>
      </c>
      <c r="R2988" s="28" t="e">
        <f t="shared" si="737"/>
        <v>#N/A</v>
      </c>
      <c r="S2988" s="77">
        <f ca="1">SUM(L$4:L2988)</f>
        <v>2.0942968194393936</v>
      </c>
      <c r="T2988" s="80">
        <f t="shared" ca="1" si="734"/>
        <v>1</v>
      </c>
      <c r="U2988" s="80" t="e">
        <f t="shared" ca="1" si="735"/>
        <v>#N/A</v>
      </c>
      <c r="V2988" s="2"/>
      <c r="W2988" s="2"/>
      <c r="X2988" s="2"/>
      <c r="Y2988" s="2"/>
      <c r="AB2988" s="6"/>
      <c r="AC2988" s="6"/>
    </row>
    <row r="2989" spans="1:29">
      <c r="A2989" s="74">
        <v>2.2405492482825999</v>
      </c>
      <c r="B2989" s="74">
        <v>45858</v>
      </c>
      <c r="C2989" s="35">
        <v>5.0251256281407001E-3</v>
      </c>
      <c r="D2989" s="35">
        <f t="shared" ca="1" si="725"/>
        <v>22</v>
      </c>
      <c r="E2989" s="35">
        <f t="shared" ca="1" si="726"/>
        <v>6.717582773218062E-4</v>
      </c>
      <c r="F2989" s="35">
        <f ca="1">E2989*'Input Sheet'!$D$2/SUM(OFFSET($E$4,0,0,'Input Sheet'!$D$2))</f>
        <v>0.31330760194663687</v>
      </c>
      <c r="G2989" s="35">
        <f t="shared" si="727"/>
        <v>2.2405492482825999</v>
      </c>
      <c r="H2989" s="35">
        <f t="shared" si="728"/>
        <v>4</v>
      </c>
      <c r="J2989" s="19">
        <v>2986</v>
      </c>
      <c r="K2989" s="30" t="str">
        <f t="shared" si="729"/>
        <v/>
      </c>
      <c r="L2989" s="77" t="str">
        <f t="shared" si="730"/>
        <v/>
      </c>
      <c r="M2989" s="27" t="str">
        <f t="shared" si="736"/>
        <v/>
      </c>
      <c r="N2989" s="22" t="str">
        <f t="shared" si="731"/>
        <v/>
      </c>
      <c r="O2989" s="28" t="str">
        <f t="shared" ca="1" si="732"/>
        <v/>
      </c>
      <c r="P2989" s="28" t="str">
        <f t="shared" ca="1" si="733"/>
        <v/>
      </c>
      <c r="Q2989" s="20" t="str">
        <f ca="1">IF(O2989="","",SUM($P$4:$P2989))</f>
        <v/>
      </c>
      <c r="R2989" s="28" t="e">
        <f t="shared" si="737"/>
        <v>#N/A</v>
      </c>
      <c r="S2989" s="77">
        <f ca="1">SUM(L$4:L2989)</f>
        <v>2.0942968194393936</v>
      </c>
      <c r="T2989" s="80">
        <f t="shared" ca="1" si="734"/>
        <v>1</v>
      </c>
      <c r="U2989" s="80" t="e">
        <f t="shared" ca="1" si="735"/>
        <v>#N/A</v>
      </c>
      <c r="V2989" s="2"/>
      <c r="W2989" s="2"/>
      <c r="X2989" s="2"/>
      <c r="Y2989" s="2"/>
      <c r="AB2989" s="6"/>
      <c r="AC2989" s="6"/>
    </row>
    <row r="2990" spans="1:29">
      <c r="A2990" s="74">
        <v>2.4099331233312902</v>
      </c>
      <c r="B2990" s="74">
        <v>45882</v>
      </c>
      <c r="C2990" s="35">
        <v>0</v>
      </c>
      <c r="D2990" s="35">
        <f t="shared" ca="1" si="725"/>
        <v>26</v>
      </c>
      <c r="E2990" s="35">
        <f t="shared" ca="1" si="726"/>
        <v>8.2740958548173696E-4</v>
      </c>
      <c r="F2990" s="35">
        <f ca="1">E2990*'Input Sheet'!$D$2/SUM(OFFSET($E$4,0,0,'Input Sheet'!$D$2))</f>
        <v>0.38590326581232098</v>
      </c>
      <c r="G2990" s="35" t="str">
        <f t="shared" si="727"/>
        <v/>
      </c>
      <c r="H2990" s="35" t="str">
        <f t="shared" si="728"/>
        <v/>
      </c>
      <c r="J2990" s="19">
        <v>2987</v>
      </c>
      <c r="K2990" s="30" t="str">
        <f t="shared" si="729"/>
        <v/>
      </c>
      <c r="L2990" s="77" t="str">
        <f t="shared" si="730"/>
        <v/>
      </c>
      <c r="M2990" s="27" t="str">
        <f t="shared" si="736"/>
        <v/>
      </c>
      <c r="N2990" s="22" t="str">
        <f t="shared" si="731"/>
        <v/>
      </c>
      <c r="O2990" s="28" t="str">
        <f t="shared" ca="1" si="732"/>
        <v/>
      </c>
      <c r="P2990" s="28" t="str">
        <f t="shared" ca="1" si="733"/>
        <v/>
      </c>
      <c r="Q2990" s="20" t="str">
        <f ca="1">IF(O2990="","",SUM($P$4:$P2990))</f>
        <v/>
      </c>
      <c r="R2990" s="28" t="e">
        <f t="shared" si="737"/>
        <v>#N/A</v>
      </c>
      <c r="S2990" s="77">
        <f ca="1">SUM(L$4:L2990)</f>
        <v>2.0942968194393936</v>
      </c>
      <c r="T2990" s="80">
        <f t="shared" ca="1" si="734"/>
        <v>1</v>
      </c>
      <c r="U2990" s="80" t="e">
        <f t="shared" ca="1" si="735"/>
        <v>#N/A</v>
      </c>
      <c r="V2990" s="2"/>
      <c r="W2990" s="2"/>
      <c r="X2990" s="2"/>
      <c r="Y2990" s="2"/>
      <c r="AB2990" s="6"/>
      <c r="AC2990" s="6"/>
    </row>
    <row r="2991" spans="1:29">
      <c r="A2991" s="74">
        <v>2.2624510897304302</v>
      </c>
      <c r="B2991" s="74">
        <v>45890</v>
      </c>
      <c r="C2991" s="35">
        <v>4.0609137055837602E-2</v>
      </c>
      <c r="D2991" s="35">
        <f t="shared" ca="1" si="725"/>
        <v>23</v>
      </c>
      <c r="E2991" s="35">
        <f t="shared" ca="1" si="726"/>
        <v>6.587144272767226E-4</v>
      </c>
      <c r="F2991" s="35">
        <f ca="1">E2991*'Input Sheet'!$D$2/SUM(OFFSET($E$4,0,0,'Input Sheet'!$D$2))</f>
        <v>0.30722395919039147</v>
      </c>
      <c r="G2991" s="35">
        <f t="shared" si="727"/>
        <v>2.2624510897304302</v>
      </c>
      <c r="H2991" s="35">
        <f t="shared" si="728"/>
        <v>8</v>
      </c>
      <c r="J2991" s="19">
        <v>2988</v>
      </c>
      <c r="K2991" s="30" t="str">
        <f t="shared" si="729"/>
        <v/>
      </c>
      <c r="L2991" s="77" t="str">
        <f t="shared" si="730"/>
        <v/>
      </c>
      <c r="M2991" s="27" t="str">
        <f t="shared" si="736"/>
        <v/>
      </c>
      <c r="N2991" s="22" t="str">
        <f t="shared" si="731"/>
        <v/>
      </c>
      <c r="O2991" s="28" t="str">
        <f t="shared" ca="1" si="732"/>
        <v/>
      </c>
      <c r="P2991" s="28" t="str">
        <f t="shared" ca="1" si="733"/>
        <v/>
      </c>
      <c r="Q2991" s="20" t="str">
        <f ca="1">IF(O2991="","",SUM($P$4:$P2991))</f>
        <v/>
      </c>
      <c r="R2991" s="28" t="e">
        <f t="shared" si="737"/>
        <v>#N/A</v>
      </c>
      <c r="S2991" s="77">
        <f ca="1">SUM(L$4:L2991)</f>
        <v>2.0942968194393936</v>
      </c>
      <c r="T2991" s="80">
        <f t="shared" ca="1" si="734"/>
        <v>1</v>
      </c>
      <c r="U2991" s="80" t="e">
        <f t="shared" ca="1" si="735"/>
        <v>#N/A</v>
      </c>
      <c r="V2991" s="2"/>
      <c r="W2991" s="2"/>
      <c r="X2991" s="2"/>
      <c r="Y2991" s="2"/>
      <c r="AB2991" s="6"/>
      <c r="AC2991" s="6"/>
    </row>
    <row r="2992" spans="1:29">
      <c r="A2992" s="74">
        <v>2.2600713879850698</v>
      </c>
      <c r="B2992" s="74">
        <v>45891</v>
      </c>
      <c r="C2992" s="35">
        <v>4.2452830188679201E-2</v>
      </c>
      <c r="D2992" s="35">
        <f t="shared" ca="1" si="725"/>
        <v>23</v>
      </c>
      <c r="E2992" s="35">
        <f t="shared" ca="1" si="726"/>
        <v>6.587144272767226E-4</v>
      </c>
      <c r="F2992" s="35">
        <f ca="1">E2992*'Input Sheet'!$D$2/SUM(OFFSET($E$4,0,0,'Input Sheet'!$D$2))</f>
        <v>0.30722395919039147</v>
      </c>
      <c r="G2992" s="35">
        <f t="shared" si="727"/>
        <v>2.2600713879850698</v>
      </c>
      <c r="H2992" s="35">
        <f t="shared" si="728"/>
        <v>5</v>
      </c>
      <c r="J2992" s="19">
        <v>2989</v>
      </c>
      <c r="K2992" s="30" t="str">
        <f t="shared" si="729"/>
        <v/>
      </c>
      <c r="L2992" s="77" t="str">
        <f t="shared" si="730"/>
        <v/>
      </c>
      <c r="M2992" s="27" t="str">
        <f t="shared" si="736"/>
        <v/>
      </c>
      <c r="N2992" s="22" t="str">
        <f t="shared" si="731"/>
        <v/>
      </c>
      <c r="O2992" s="28" t="str">
        <f t="shared" ca="1" si="732"/>
        <v/>
      </c>
      <c r="P2992" s="28" t="str">
        <f t="shared" ca="1" si="733"/>
        <v/>
      </c>
      <c r="Q2992" s="20" t="str">
        <f ca="1">IF(O2992="","",SUM($P$4:$P2992))</f>
        <v/>
      </c>
      <c r="R2992" s="28" t="e">
        <f t="shared" si="737"/>
        <v>#N/A</v>
      </c>
      <c r="S2992" s="77">
        <f ca="1">SUM(L$4:L2992)</f>
        <v>2.0942968194393936</v>
      </c>
      <c r="T2992" s="80">
        <f t="shared" ca="1" si="734"/>
        <v>1</v>
      </c>
      <c r="U2992" s="80" t="e">
        <f t="shared" ca="1" si="735"/>
        <v>#N/A</v>
      </c>
      <c r="V2992" s="2"/>
      <c r="W2992" s="2"/>
      <c r="X2992" s="2"/>
      <c r="Y2992" s="2"/>
      <c r="AB2992" s="6"/>
      <c r="AC2992" s="6"/>
    </row>
    <row r="2993" spans="1:29">
      <c r="A2993" s="74">
        <v>2.1931245983544598</v>
      </c>
      <c r="B2993" s="74">
        <v>45893</v>
      </c>
      <c r="C2993" s="35">
        <v>4.2452830188679201E-2</v>
      </c>
      <c r="D2993" s="35">
        <f t="shared" ca="1" si="725"/>
        <v>21</v>
      </c>
      <c r="E2993" s="35">
        <f t="shared" ca="1" si="726"/>
        <v>8.8113748064288871E-4</v>
      </c>
      <c r="F2993" s="35">
        <f ca="1">E2993*'Input Sheet'!$D$2/SUM(OFFSET($E$4,0,0,'Input Sheet'!$D$2))</f>
        <v>0.41096191943649768</v>
      </c>
      <c r="G2993" s="35">
        <f t="shared" si="727"/>
        <v>2.1931245983544598</v>
      </c>
      <c r="H2993" s="35">
        <f t="shared" si="728"/>
        <v>7</v>
      </c>
      <c r="J2993" s="19">
        <v>2990</v>
      </c>
      <c r="K2993" s="30" t="str">
        <f t="shared" si="729"/>
        <v/>
      </c>
      <c r="L2993" s="77" t="str">
        <f t="shared" si="730"/>
        <v/>
      </c>
      <c r="M2993" s="27" t="str">
        <f t="shared" si="736"/>
        <v/>
      </c>
      <c r="N2993" s="22" t="str">
        <f t="shared" si="731"/>
        <v/>
      </c>
      <c r="O2993" s="28" t="str">
        <f t="shared" ca="1" si="732"/>
        <v/>
      </c>
      <c r="P2993" s="28" t="str">
        <f t="shared" ca="1" si="733"/>
        <v/>
      </c>
      <c r="Q2993" s="20" t="str">
        <f ca="1">IF(O2993="","",SUM($P$4:$P2993))</f>
        <v/>
      </c>
      <c r="R2993" s="28" t="e">
        <f t="shared" si="737"/>
        <v>#N/A</v>
      </c>
      <c r="S2993" s="77">
        <f ca="1">SUM(L$4:L2993)</f>
        <v>2.0942968194393936</v>
      </c>
      <c r="T2993" s="80">
        <f t="shared" ca="1" si="734"/>
        <v>1</v>
      </c>
      <c r="U2993" s="80" t="e">
        <f t="shared" ca="1" si="735"/>
        <v>#N/A</v>
      </c>
      <c r="V2993" s="2"/>
      <c r="W2993" s="2"/>
      <c r="X2993" s="2"/>
      <c r="Y2993" s="2"/>
      <c r="AB2993" s="6"/>
      <c r="AC2993" s="6"/>
    </row>
    <row r="2994" spans="1:29">
      <c r="A2994" s="74">
        <v>2.2405492482825999</v>
      </c>
      <c r="B2994" s="74">
        <v>45894</v>
      </c>
      <c r="C2994" s="35">
        <v>0</v>
      </c>
      <c r="D2994" s="35">
        <f t="shared" ca="1" si="725"/>
        <v>22</v>
      </c>
      <c r="E2994" s="35">
        <f t="shared" ca="1" si="726"/>
        <v>6.717582773218062E-4</v>
      </c>
      <c r="F2994" s="35">
        <f ca="1">E2994*'Input Sheet'!$D$2/SUM(OFFSET($E$4,0,0,'Input Sheet'!$D$2))</f>
        <v>0.31330760194663687</v>
      </c>
      <c r="G2994" s="35" t="str">
        <f t="shared" si="727"/>
        <v/>
      </c>
      <c r="H2994" s="35" t="str">
        <f t="shared" si="728"/>
        <v/>
      </c>
      <c r="J2994" s="19">
        <v>2991</v>
      </c>
      <c r="K2994" s="30" t="str">
        <f t="shared" si="729"/>
        <v/>
      </c>
      <c r="L2994" s="77" t="str">
        <f t="shared" si="730"/>
        <v/>
      </c>
      <c r="M2994" s="27" t="str">
        <f t="shared" si="736"/>
        <v/>
      </c>
      <c r="N2994" s="22" t="str">
        <f t="shared" si="731"/>
        <v/>
      </c>
      <c r="O2994" s="28" t="str">
        <f t="shared" ca="1" si="732"/>
        <v/>
      </c>
      <c r="P2994" s="28" t="str">
        <f t="shared" ca="1" si="733"/>
        <v/>
      </c>
      <c r="Q2994" s="20" t="str">
        <f ca="1">IF(O2994="","",SUM($P$4:$P2994))</f>
        <v/>
      </c>
      <c r="R2994" s="28" t="e">
        <f t="shared" si="737"/>
        <v>#N/A</v>
      </c>
      <c r="S2994" s="77">
        <f ca="1">SUM(L$4:L2994)</f>
        <v>2.0942968194393936</v>
      </c>
      <c r="T2994" s="80">
        <f t="shared" ca="1" si="734"/>
        <v>1</v>
      </c>
      <c r="U2994" s="80" t="e">
        <f t="shared" ca="1" si="735"/>
        <v>#N/A</v>
      </c>
      <c r="V2994" s="2"/>
      <c r="W2994" s="2"/>
      <c r="X2994" s="2"/>
      <c r="Y2994" s="2"/>
      <c r="AB2994" s="6"/>
      <c r="AC2994" s="6"/>
    </row>
    <row r="2995" spans="1:29">
      <c r="A2995" s="74">
        <v>1.8129133566428599</v>
      </c>
      <c r="B2995" s="74">
        <v>45896</v>
      </c>
      <c r="C2995" s="35">
        <v>0.29756097560975597</v>
      </c>
      <c r="D2995" s="35">
        <f t="shared" ca="1" si="725"/>
        <v>14</v>
      </c>
      <c r="E2995" s="35">
        <f t="shared" ca="1" si="726"/>
        <v>2.7692892248776498E-3</v>
      </c>
      <c r="F2995" s="35">
        <f ca="1">E2995*'Input Sheet'!$D$2/SUM(OFFSET($E$4,0,0,'Input Sheet'!$D$2))</f>
        <v>1.2915946039432782</v>
      </c>
      <c r="G2995" s="35">
        <f t="shared" si="727"/>
        <v>1.8129133566428599</v>
      </c>
      <c r="H2995" s="35">
        <f t="shared" si="728"/>
        <v>4</v>
      </c>
      <c r="J2995" s="19">
        <v>2992</v>
      </c>
      <c r="K2995" s="30" t="str">
        <f t="shared" si="729"/>
        <v/>
      </c>
      <c r="L2995" s="77" t="str">
        <f t="shared" si="730"/>
        <v/>
      </c>
      <c r="M2995" s="27" t="str">
        <f t="shared" si="736"/>
        <v/>
      </c>
      <c r="N2995" s="22" t="str">
        <f t="shared" si="731"/>
        <v/>
      </c>
      <c r="O2995" s="28" t="str">
        <f t="shared" ca="1" si="732"/>
        <v/>
      </c>
      <c r="P2995" s="28" t="str">
        <f t="shared" ca="1" si="733"/>
        <v/>
      </c>
      <c r="Q2995" s="20" t="str">
        <f ca="1">IF(O2995="","",SUM($P$4:$P2995))</f>
        <v/>
      </c>
      <c r="R2995" s="28" t="e">
        <f t="shared" si="737"/>
        <v>#N/A</v>
      </c>
      <c r="S2995" s="77">
        <f ca="1">SUM(L$4:L2995)</f>
        <v>2.0942968194393936</v>
      </c>
      <c r="T2995" s="80">
        <f t="shared" ca="1" si="734"/>
        <v>1</v>
      </c>
      <c r="U2995" s="80" t="e">
        <f t="shared" ca="1" si="735"/>
        <v>#N/A</v>
      </c>
      <c r="V2995" s="2"/>
      <c r="W2995" s="2"/>
      <c r="X2995" s="2"/>
      <c r="Y2995" s="2"/>
      <c r="AB2995" s="6"/>
      <c r="AC2995" s="6"/>
    </row>
    <row r="2996" spans="1:29">
      <c r="A2996" s="74">
        <v>2.7589118923979701</v>
      </c>
      <c r="B2996" s="74">
        <v>45897</v>
      </c>
      <c r="C2996" s="35">
        <v>0</v>
      </c>
      <c r="D2996" s="35">
        <f t="shared" ca="1" si="725"/>
        <v>33</v>
      </c>
      <c r="E2996" s="35">
        <f t="shared" ca="1" si="726"/>
        <v>1.1903085264824986E-3</v>
      </c>
      <c r="F2996" s="35">
        <f ca="1">E2996*'Input Sheet'!$D$2/SUM(OFFSET($E$4,0,0,'Input Sheet'!$D$2))</f>
        <v>0.55515908415105819</v>
      </c>
      <c r="G2996" s="35" t="str">
        <f t="shared" si="727"/>
        <v/>
      </c>
      <c r="H2996" s="35" t="str">
        <f t="shared" si="728"/>
        <v/>
      </c>
      <c r="J2996" s="19">
        <v>2993</v>
      </c>
      <c r="K2996" s="30" t="str">
        <f t="shared" si="729"/>
        <v/>
      </c>
      <c r="L2996" s="77" t="str">
        <f t="shared" si="730"/>
        <v/>
      </c>
      <c r="M2996" s="27" t="str">
        <f t="shared" si="736"/>
        <v/>
      </c>
      <c r="N2996" s="22" t="str">
        <f t="shared" si="731"/>
        <v/>
      </c>
      <c r="O2996" s="28" t="str">
        <f t="shared" ca="1" si="732"/>
        <v/>
      </c>
      <c r="P2996" s="28" t="str">
        <f t="shared" ca="1" si="733"/>
        <v/>
      </c>
      <c r="Q2996" s="20" t="str">
        <f ca="1">IF(O2996="","",SUM($P$4:$P2996))</f>
        <v/>
      </c>
      <c r="R2996" s="28" t="e">
        <f t="shared" si="737"/>
        <v>#N/A</v>
      </c>
      <c r="S2996" s="77">
        <f ca="1">SUM(L$4:L2996)</f>
        <v>2.0942968194393936</v>
      </c>
      <c r="T2996" s="80">
        <f t="shared" ca="1" si="734"/>
        <v>1</v>
      </c>
      <c r="U2996" s="80" t="e">
        <f t="shared" ca="1" si="735"/>
        <v>#N/A</v>
      </c>
      <c r="V2996" s="2"/>
      <c r="W2996" s="2"/>
      <c r="X2996" s="2"/>
      <c r="Y2996" s="2"/>
      <c r="AB2996" s="6"/>
      <c r="AC2996" s="6"/>
    </row>
    <row r="2997" spans="1:29">
      <c r="A2997" s="74">
        <v>2.78247262416629</v>
      </c>
      <c r="B2997" s="74">
        <v>45898</v>
      </c>
      <c r="C2997" s="35">
        <v>0.38248847926267299</v>
      </c>
      <c r="D2997" s="35">
        <f t="shared" ca="1" si="725"/>
        <v>34</v>
      </c>
      <c r="E2997" s="35">
        <f t="shared" ca="1" si="726"/>
        <v>1.3846446124388249E-3</v>
      </c>
      <c r="F2997" s="35">
        <f ca="1">E2997*'Input Sheet'!$D$2/SUM(OFFSET($E$4,0,0,'Input Sheet'!$D$2))</f>
        <v>0.64579730197163909</v>
      </c>
      <c r="G2997" s="35">
        <f t="shared" si="727"/>
        <v>2.78247262416629</v>
      </c>
      <c r="H2997" s="35">
        <f t="shared" si="728"/>
        <v>2</v>
      </c>
      <c r="J2997" s="19">
        <v>2994</v>
      </c>
      <c r="K2997" s="30" t="str">
        <f t="shared" si="729"/>
        <v/>
      </c>
      <c r="L2997" s="77" t="str">
        <f t="shared" si="730"/>
        <v/>
      </c>
      <c r="M2997" s="27" t="str">
        <f t="shared" si="736"/>
        <v/>
      </c>
      <c r="N2997" s="22" t="str">
        <f t="shared" si="731"/>
        <v/>
      </c>
      <c r="O2997" s="28" t="str">
        <f t="shared" ca="1" si="732"/>
        <v/>
      </c>
      <c r="P2997" s="28" t="str">
        <f t="shared" ca="1" si="733"/>
        <v/>
      </c>
      <c r="Q2997" s="20" t="str">
        <f ca="1">IF(O2997="","",SUM($P$4:$P2997))</f>
        <v/>
      </c>
      <c r="R2997" s="28" t="e">
        <f t="shared" si="737"/>
        <v>#N/A</v>
      </c>
      <c r="S2997" s="77">
        <f ca="1">SUM(L$4:L2997)</f>
        <v>2.0942968194393936</v>
      </c>
      <c r="T2997" s="80">
        <f t="shared" ca="1" si="734"/>
        <v>1</v>
      </c>
      <c r="U2997" s="80" t="e">
        <f t="shared" ca="1" si="735"/>
        <v>#N/A</v>
      </c>
      <c r="V2997" s="2"/>
      <c r="W2997" s="2"/>
      <c r="X2997" s="2"/>
      <c r="Y2997" s="2"/>
      <c r="AB2997" s="6"/>
      <c r="AC2997" s="6"/>
    </row>
    <row r="2998" spans="1:29">
      <c r="A2998" s="74">
        <v>2.8000293592441299</v>
      </c>
      <c r="B2998" s="74">
        <v>45899</v>
      </c>
      <c r="C2998" s="35">
        <v>0.460093896713615</v>
      </c>
      <c r="D2998" s="35">
        <f t="shared" ca="1" si="725"/>
        <v>34</v>
      </c>
      <c r="E2998" s="35">
        <f t="shared" ca="1" si="726"/>
        <v>1.3846446124388249E-3</v>
      </c>
      <c r="F2998" s="35">
        <f ca="1">E2998*'Input Sheet'!$D$2/SUM(OFFSET($E$4,0,0,'Input Sheet'!$D$2))</f>
        <v>0.64579730197163909</v>
      </c>
      <c r="G2998" s="35">
        <f t="shared" si="727"/>
        <v>2.8000293592441299</v>
      </c>
      <c r="H2998" s="35">
        <f t="shared" si="728"/>
        <v>2</v>
      </c>
      <c r="J2998" s="19">
        <v>2995</v>
      </c>
      <c r="K2998" s="30" t="str">
        <f t="shared" si="729"/>
        <v/>
      </c>
      <c r="L2998" s="77" t="str">
        <f t="shared" si="730"/>
        <v/>
      </c>
      <c r="M2998" s="27" t="str">
        <f t="shared" si="736"/>
        <v/>
      </c>
      <c r="N2998" s="22" t="str">
        <f t="shared" si="731"/>
        <v/>
      </c>
      <c r="O2998" s="28" t="str">
        <f t="shared" ca="1" si="732"/>
        <v/>
      </c>
      <c r="P2998" s="28" t="str">
        <f t="shared" ca="1" si="733"/>
        <v/>
      </c>
      <c r="Q2998" s="20" t="str">
        <f ca="1">IF(O2998="","",SUM($P$4:$P2998))</f>
        <v/>
      </c>
      <c r="R2998" s="28" t="e">
        <f t="shared" si="737"/>
        <v>#N/A</v>
      </c>
      <c r="S2998" s="77">
        <f ca="1">SUM(L$4:L2998)</f>
        <v>2.0942968194393936</v>
      </c>
      <c r="T2998" s="80">
        <f t="shared" ca="1" si="734"/>
        <v>1</v>
      </c>
      <c r="U2998" s="80" t="e">
        <f t="shared" ca="1" si="735"/>
        <v>#N/A</v>
      </c>
      <c r="V2998" s="2"/>
      <c r="W2998" s="2"/>
      <c r="X2998" s="2"/>
      <c r="Y2998" s="2"/>
      <c r="AB2998" s="6"/>
      <c r="AC2998" s="6"/>
    </row>
    <row r="2999" spans="1:29">
      <c r="A2999" s="74">
        <v>2.8500332576897698</v>
      </c>
      <c r="B2999" s="74">
        <v>45900</v>
      </c>
      <c r="C2999" s="35">
        <v>5.2132701421800903E-2</v>
      </c>
      <c r="D2999" s="35">
        <f t="shared" ca="1" si="725"/>
        <v>35</v>
      </c>
      <c r="E2999" s="35">
        <f t="shared" ca="1" si="726"/>
        <v>1.3846446124388249E-3</v>
      </c>
      <c r="F2999" s="35">
        <f ca="1">E2999*'Input Sheet'!$D$2/SUM(OFFSET($E$4,0,0,'Input Sheet'!$D$2))</f>
        <v>0.64579730197163909</v>
      </c>
      <c r="G2999" s="35">
        <f t="shared" si="727"/>
        <v>2.8500332576897698</v>
      </c>
      <c r="H2999" s="35">
        <f t="shared" si="728"/>
        <v>1</v>
      </c>
      <c r="J2999" s="19">
        <v>2996</v>
      </c>
      <c r="K2999" s="30" t="str">
        <f t="shared" si="729"/>
        <v/>
      </c>
      <c r="L2999" s="77" t="str">
        <f t="shared" si="730"/>
        <v/>
      </c>
      <c r="M2999" s="27" t="str">
        <f t="shared" si="736"/>
        <v/>
      </c>
      <c r="N2999" s="22" t="str">
        <f t="shared" si="731"/>
        <v/>
      </c>
      <c r="O2999" s="28" t="str">
        <f t="shared" ca="1" si="732"/>
        <v/>
      </c>
      <c r="P2999" s="28" t="str">
        <f t="shared" ca="1" si="733"/>
        <v/>
      </c>
      <c r="Q2999" s="20" t="str">
        <f ca="1">IF(O2999="","",SUM($P$4:$P2999))</f>
        <v/>
      </c>
      <c r="R2999" s="28" t="e">
        <f t="shared" si="737"/>
        <v>#N/A</v>
      </c>
      <c r="S2999" s="77">
        <f ca="1">SUM(L$4:L2999)</f>
        <v>2.0942968194393936</v>
      </c>
      <c r="T2999" s="80">
        <f t="shared" ca="1" si="734"/>
        <v>1</v>
      </c>
      <c r="U2999" s="80" t="e">
        <f t="shared" ca="1" si="735"/>
        <v>#N/A</v>
      </c>
      <c r="V2999" s="2"/>
      <c r="W2999" s="2"/>
      <c r="X2999" s="2"/>
      <c r="Y2999" s="2"/>
      <c r="AB2999" s="6"/>
      <c r="AC2999" s="6"/>
    </row>
    <row r="3000" spans="1:29">
      <c r="A3000" s="74">
        <v>2.8102325179950798</v>
      </c>
      <c r="B3000" s="74">
        <v>45901</v>
      </c>
      <c r="C3000" s="35">
        <v>6.0913705583756299E-2</v>
      </c>
      <c r="D3000" s="35">
        <f t="shared" ca="1" si="725"/>
        <v>34</v>
      </c>
      <c r="E3000" s="35">
        <f t="shared" ca="1" si="726"/>
        <v>1.3846446124388249E-3</v>
      </c>
      <c r="F3000" s="35">
        <f ca="1">E3000*'Input Sheet'!$D$2/SUM(OFFSET($E$4,0,0,'Input Sheet'!$D$2))</f>
        <v>0.64579730197163909</v>
      </c>
      <c r="G3000" s="35">
        <f t="shared" si="727"/>
        <v>2.8102325179950798</v>
      </c>
      <c r="H3000" s="35">
        <f t="shared" si="728"/>
        <v>3</v>
      </c>
      <c r="J3000" s="19">
        <v>2997</v>
      </c>
      <c r="K3000" s="30" t="str">
        <f t="shared" si="729"/>
        <v/>
      </c>
      <c r="L3000" s="77" t="str">
        <f t="shared" si="730"/>
        <v/>
      </c>
      <c r="M3000" s="27" t="str">
        <f t="shared" si="736"/>
        <v/>
      </c>
      <c r="N3000" s="22" t="str">
        <f t="shared" si="731"/>
        <v/>
      </c>
      <c r="O3000" s="28" t="str">
        <f t="shared" ca="1" si="732"/>
        <v/>
      </c>
      <c r="P3000" s="28" t="str">
        <f t="shared" ca="1" si="733"/>
        <v/>
      </c>
      <c r="Q3000" s="20" t="str">
        <f ca="1">IF(O3000="","",SUM($P$4:$P3000))</f>
        <v/>
      </c>
      <c r="R3000" s="28" t="e">
        <f t="shared" si="737"/>
        <v>#N/A</v>
      </c>
      <c r="S3000" s="77">
        <f ca="1">SUM(L$4:L3000)</f>
        <v>2.0942968194393936</v>
      </c>
      <c r="T3000" s="80">
        <f t="shared" ca="1" si="734"/>
        <v>1</v>
      </c>
      <c r="U3000" s="80" t="e">
        <f t="shared" ca="1" si="735"/>
        <v>#N/A</v>
      </c>
      <c r="V3000" s="2"/>
      <c r="W3000" s="2"/>
      <c r="X3000" s="2"/>
      <c r="Y3000" s="2"/>
      <c r="AB3000" s="6"/>
      <c r="AC3000" s="6"/>
    </row>
    <row r="3001" spans="1:29">
      <c r="A3001" s="74">
        <v>2.6294095991027202</v>
      </c>
      <c r="B3001" s="74">
        <v>45902</v>
      </c>
      <c r="C3001" s="35">
        <v>3.5532994923857898E-2</v>
      </c>
      <c r="D3001" s="35">
        <f t="shared" ca="1" si="725"/>
        <v>31</v>
      </c>
      <c r="E3001" s="35">
        <f t="shared" ca="1" si="726"/>
        <v>1.2923349716095702E-3</v>
      </c>
      <c r="F3001" s="35">
        <f ca="1">E3001*'Input Sheet'!$D$2/SUM(OFFSET($E$4,0,0,'Input Sheet'!$D$2))</f>
        <v>0.60274414850686331</v>
      </c>
      <c r="G3001" s="35">
        <f t="shared" si="727"/>
        <v>2.6294095991027202</v>
      </c>
      <c r="H3001" s="35">
        <f t="shared" si="728"/>
        <v>3</v>
      </c>
      <c r="J3001" s="19">
        <v>2998</v>
      </c>
      <c r="K3001" s="30" t="str">
        <f t="shared" si="729"/>
        <v/>
      </c>
      <c r="L3001" s="77" t="str">
        <f t="shared" si="730"/>
        <v/>
      </c>
      <c r="M3001" s="27" t="str">
        <f t="shared" si="736"/>
        <v/>
      </c>
      <c r="N3001" s="22" t="str">
        <f t="shared" si="731"/>
        <v/>
      </c>
      <c r="O3001" s="28" t="str">
        <f t="shared" ca="1" si="732"/>
        <v/>
      </c>
      <c r="P3001" s="28" t="str">
        <f t="shared" ca="1" si="733"/>
        <v/>
      </c>
      <c r="Q3001" s="20" t="str">
        <f ca="1">IF(O3001="","",SUM($P$4:$P3001))</f>
        <v/>
      </c>
      <c r="R3001" s="28" t="e">
        <f t="shared" si="737"/>
        <v>#N/A</v>
      </c>
      <c r="S3001" s="77">
        <f ca="1">SUM(L$4:L3001)</f>
        <v>2.0942968194393936</v>
      </c>
      <c r="T3001" s="80">
        <f t="shared" ca="1" si="734"/>
        <v>1</v>
      </c>
      <c r="U3001" s="80" t="e">
        <f t="shared" ca="1" si="735"/>
        <v>#N/A</v>
      </c>
      <c r="V3001" s="2"/>
      <c r="W3001" s="2"/>
      <c r="X3001" s="2"/>
      <c r="Y3001" s="2"/>
      <c r="AB3001" s="6"/>
      <c r="AC3001" s="6"/>
    </row>
    <row r="3002" spans="1:29">
      <c r="A3002" s="74">
        <v>1.78532983501077</v>
      </c>
      <c r="B3002" s="74">
        <v>45903</v>
      </c>
      <c r="C3002" s="35">
        <v>3.03030303030303E-2</v>
      </c>
      <c r="D3002" s="35">
        <f t="shared" ca="1" si="725"/>
        <v>13</v>
      </c>
      <c r="E3002" s="35">
        <f t="shared" ca="1" si="726"/>
        <v>2.6095225388270168E-3</v>
      </c>
      <c r="F3002" s="35">
        <f ca="1">E3002*'Input Sheet'!$D$2/SUM(OFFSET($E$4,0,0,'Input Sheet'!$D$2))</f>
        <v>1.2170795306388587</v>
      </c>
      <c r="G3002" s="35">
        <f t="shared" si="727"/>
        <v>1.78532983501077</v>
      </c>
      <c r="H3002" s="35">
        <f t="shared" si="728"/>
        <v>4</v>
      </c>
      <c r="J3002" s="19">
        <v>2999</v>
      </c>
      <c r="K3002" s="30" t="str">
        <f t="shared" si="729"/>
        <v/>
      </c>
      <c r="L3002" s="77" t="str">
        <f t="shared" si="730"/>
        <v/>
      </c>
      <c r="M3002" s="27" t="str">
        <f t="shared" si="736"/>
        <v/>
      </c>
      <c r="N3002" s="22" t="str">
        <f t="shared" si="731"/>
        <v/>
      </c>
      <c r="O3002" s="28" t="str">
        <f t="shared" ca="1" si="732"/>
        <v/>
      </c>
      <c r="P3002" s="28" t="str">
        <f t="shared" ca="1" si="733"/>
        <v/>
      </c>
      <c r="Q3002" s="20" t="str">
        <f ca="1">IF(O3002="","",SUM($P$4:$P3002))</f>
        <v/>
      </c>
      <c r="R3002" s="28" t="e">
        <f t="shared" si="737"/>
        <v>#N/A</v>
      </c>
      <c r="S3002" s="77">
        <f ca="1">SUM(L$4:L3002)</f>
        <v>2.0942968194393936</v>
      </c>
      <c r="T3002" s="80">
        <f t="shared" ca="1" si="734"/>
        <v>1</v>
      </c>
      <c r="U3002" s="80" t="e">
        <f t="shared" ca="1" si="735"/>
        <v>#N/A</v>
      </c>
      <c r="V3002" s="2"/>
      <c r="W3002" s="2"/>
      <c r="X3002" s="2"/>
      <c r="Y3002" s="2"/>
      <c r="AB3002" s="6"/>
      <c r="AC3002" s="6"/>
    </row>
    <row r="3003" spans="1:29">
      <c r="A3003" s="74">
        <v>1.6812412373755901</v>
      </c>
      <c r="B3003" s="74">
        <v>45904</v>
      </c>
      <c r="C3003" s="35">
        <v>0</v>
      </c>
      <c r="D3003" s="35">
        <f t="shared" ca="1" si="725"/>
        <v>11</v>
      </c>
      <c r="E3003" s="35">
        <f t="shared" ca="1" si="726"/>
        <v>3.3096383419269479E-3</v>
      </c>
      <c r="F3003" s="35">
        <f ca="1">E3003*'Input Sheet'!$D$2/SUM(OFFSET($E$4,0,0,'Input Sheet'!$D$2))</f>
        <v>1.5436130632492839</v>
      </c>
      <c r="G3003" s="35" t="str">
        <f t="shared" si="727"/>
        <v/>
      </c>
      <c r="H3003" s="35" t="str">
        <f t="shared" si="728"/>
        <v/>
      </c>
      <c r="J3003" s="19">
        <v>3000</v>
      </c>
      <c r="K3003" s="30" t="str">
        <f t="shared" si="729"/>
        <v/>
      </c>
      <c r="L3003" s="77" t="str">
        <f t="shared" si="730"/>
        <v/>
      </c>
      <c r="M3003" s="27" t="str">
        <f t="shared" si="736"/>
        <v/>
      </c>
      <c r="N3003" s="22" t="str">
        <f t="shared" si="731"/>
        <v/>
      </c>
      <c r="O3003" s="28" t="str">
        <f t="shared" ca="1" si="732"/>
        <v/>
      </c>
      <c r="P3003" s="28" t="str">
        <f t="shared" ca="1" si="733"/>
        <v/>
      </c>
      <c r="Q3003" s="20" t="str">
        <f ca="1">IF(O3003="","",SUM($P$4:$P3003))</f>
        <v/>
      </c>
      <c r="R3003" s="28" t="e">
        <f t="shared" si="737"/>
        <v>#N/A</v>
      </c>
      <c r="S3003" s="77">
        <f ca="1">SUM(L$4:L3003)</f>
        <v>2.0942968194393936</v>
      </c>
      <c r="T3003" s="80">
        <f t="shared" ca="1" si="734"/>
        <v>1</v>
      </c>
      <c r="U3003" s="80" t="e">
        <f t="shared" ca="1" si="735"/>
        <v>#N/A</v>
      </c>
      <c r="V3003" s="2"/>
      <c r="W3003" s="2"/>
      <c r="X3003" s="2"/>
      <c r="Y3003" s="2"/>
      <c r="AB3003" s="6"/>
      <c r="AC3003" s="6"/>
    </row>
    <row r="3004" spans="1:29">
      <c r="A3004" s="74">
        <v>1.91907809237607</v>
      </c>
      <c r="B3004" s="74">
        <v>45905</v>
      </c>
      <c r="C3004" s="35">
        <v>0.11467889908256899</v>
      </c>
      <c r="D3004" s="35">
        <f t="shared" ca="1" si="725"/>
        <v>16</v>
      </c>
      <c r="E3004" s="35">
        <f t="shared" ca="1" si="726"/>
        <v>1.9665966959276065E-3</v>
      </c>
      <c r="F3004" s="35">
        <f ca="1">E3004*'Input Sheet'!$D$2/SUM(OFFSET($E$4,0,0,'Input Sheet'!$D$2))</f>
        <v>0.91721935642348751</v>
      </c>
      <c r="G3004" s="35">
        <f t="shared" si="727"/>
        <v>1.91907809237607</v>
      </c>
      <c r="H3004" s="35">
        <f t="shared" si="728"/>
        <v>5</v>
      </c>
      <c r="J3004" s="19">
        <v>3001</v>
      </c>
      <c r="K3004" s="30" t="str">
        <f t="shared" si="729"/>
        <v/>
      </c>
      <c r="L3004" s="77" t="str">
        <f t="shared" si="730"/>
        <v/>
      </c>
      <c r="M3004" s="27" t="str">
        <f t="shared" si="736"/>
        <v/>
      </c>
      <c r="N3004" s="22" t="str">
        <f t="shared" si="731"/>
        <v/>
      </c>
      <c r="O3004" s="28" t="str">
        <f t="shared" ca="1" si="732"/>
        <v/>
      </c>
      <c r="P3004" s="28" t="str">
        <f t="shared" ca="1" si="733"/>
        <v/>
      </c>
      <c r="Q3004" s="20" t="str">
        <f ca="1">IF(O3004="","",SUM($P$4:$P3004))</f>
        <v/>
      </c>
      <c r="R3004" s="28" t="e">
        <f t="shared" si="737"/>
        <v>#N/A</v>
      </c>
      <c r="S3004" s="77">
        <f ca="1">SUM(L$4:L3004)</f>
        <v>2.0942968194393936</v>
      </c>
      <c r="T3004" s="80">
        <f t="shared" ca="1" si="734"/>
        <v>1</v>
      </c>
      <c r="U3004" s="80" t="e">
        <f t="shared" ca="1" si="735"/>
        <v>#N/A</v>
      </c>
      <c r="V3004" s="2"/>
      <c r="W3004" s="2"/>
      <c r="X3004" s="2"/>
      <c r="Y3004" s="2"/>
      <c r="AB3004" s="6"/>
      <c r="AC3004" s="6"/>
    </row>
    <row r="3005" spans="1:29">
      <c r="A3005" s="74">
        <v>1.8195439355418703</v>
      </c>
      <c r="B3005" s="74">
        <v>45906</v>
      </c>
      <c r="C3005" s="35">
        <v>6.8421052631578994E-2</v>
      </c>
      <c r="D3005" s="35">
        <f t="shared" ca="1" si="725"/>
        <v>14</v>
      </c>
      <c r="E3005" s="35">
        <f t="shared" ca="1" si="726"/>
        <v>2.7692892248776498E-3</v>
      </c>
      <c r="F3005" s="35">
        <f ca="1">E3005*'Input Sheet'!$D$2/SUM(OFFSET($E$4,0,0,'Input Sheet'!$D$2))</f>
        <v>1.2915946039432782</v>
      </c>
      <c r="G3005" s="35">
        <f t="shared" si="727"/>
        <v>1.8195439355418703</v>
      </c>
      <c r="H3005" s="35">
        <f t="shared" si="728"/>
        <v>1</v>
      </c>
      <c r="J3005" s="19">
        <v>3002</v>
      </c>
      <c r="K3005" s="30" t="str">
        <f t="shared" si="729"/>
        <v/>
      </c>
      <c r="L3005" s="77" t="str">
        <f t="shared" si="730"/>
        <v/>
      </c>
      <c r="M3005" s="27" t="str">
        <f t="shared" si="736"/>
        <v/>
      </c>
      <c r="N3005" s="22" t="str">
        <f t="shared" si="731"/>
        <v/>
      </c>
      <c r="O3005" s="28" t="str">
        <f t="shared" ca="1" si="732"/>
        <v/>
      </c>
      <c r="P3005" s="28" t="str">
        <f t="shared" ca="1" si="733"/>
        <v/>
      </c>
      <c r="Q3005" s="20" t="str">
        <f ca="1">IF(O3005="","",SUM($P$4:$P3005))</f>
        <v/>
      </c>
      <c r="R3005" s="28" t="e">
        <f t="shared" si="737"/>
        <v>#N/A</v>
      </c>
      <c r="S3005" s="77">
        <f ca="1">SUM(L$4:L3005)</f>
        <v>2.0942968194393936</v>
      </c>
      <c r="T3005" s="80">
        <f t="shared" ca="1" si="734"/>
        <v>1</v>
      </c>
      <c r="U3005" s="80" t="e">
        <f t="shared" ca="1" si="735"/>
        <v>#N/A</v>
      </c>
      <c r="V3005" s="2"/>
      <c r="W3005" s="2"/>
      <c r="X3005" s="2"/>
      <c r="Y3005" s="2"/>
      <c r="AB3005" s="6"/>
      <c r="AC3005" s="6"/>
    </row>
    <row r="3006" spans="1:29">
      <c r="A3006" s="74">
        <v>2.9047155452786799</v>
      </c>
      <c r="B3006" s="74">
        <v>45907</v>
      </c>
      <c r="C3006" s="35">
        <v>7.2916666666666699E-2</v>
      </c>
      <c r="D3006" s="35">
        <f t="shared" ca="1" si="725"/>
        <v>36</v>
      </c>
      <c r="E3006" s="35">
        <f t="shared" ca="1" si="726"/>
        <v>1.6752490372716649E-3</v>
      </c>
      <c r="F3006" s="35">
        <f ca="1">E3006*'Input Sheet'!$D$2/SUM(OFFSET($E$4,0,0,'Input Sheet'!$D$2))</f>
        <v>0.78133500732371164</v>
      </c>
      <c r="G3006" s="35">
        <f t="shared" si="727"/>
        <v>2.9047155452786799</v>
      </c>
      <c r="H3006" s="35">
        <f t="shared" si="728"/>
        <v>2</v>
      </c>
      <c r="J3006" s="19">
        <v>3003</v>
      </c>
      <c r="K3006" s="30" t="str">
        <f t="shared" si="729"/>
        <v/>
      </c>
      <c r="L3006" s="77" t="str">
        <f t="shared" si="730"/>
        <v/>
      </c>
      <c r="M3006" s="27" t="str">
        <f t="shared" si="736"/>
        <v/>
      </c>
      <c r="N3006" s="22" t="str">
        <f t="shared" si="731"/>
        <v/>
      </c>
      <c r="O3006" s="28" t="str">
        <f t="shared" ca="1" si="732"/>
        <v/>
      </c>
      <c r="P3006" s="28" t="str">
        <f t="shared" ca="1" si="733"/>
        <v/>
      </c>
      <c r="Q3006" s="20" t="str">
        <f ca="1">IF(O3006="","",SUM($P$4:$P3006))</f>
        <v/>
      </c>
      <c r="R3006" s="28" t="e">
        <f t="shared" si="737"/>
        <v>#N/A</v>
      </c>
      <c r="S3006" s="77">
        <f ca="1">SUM(L$4:L3006)</f>
        <v>2.0942968194393936</v>
      </c>
      <c r="T3006" s="80">
        <f t="shared" ca="1" si="734"/>
        <v>1</v>
      </c>
      <c r="U3006" s="80" t="e">
        <f t="shared" ca="1" si="735"/>
        <v>#N/A</v>
      </c>
      <c r="V3006" s="2"/>
      <c r="W3006" s="2"/>
      <c r="X3006" s="2"/>
      <c r="Y3006" s="2"/>
      <c r="AB3006" s="6"/>
      <c r="AC3006" s="6"/>
    </row>
    <row r="3007" spans="1:29">
      <c r="A3007" s="74">
        <v>2.0293837776852102</v>
      </c>
      <c r="B3007" s="74">
        <v>45908</v>
      </c>
      <c r="C3007" s="35">
        <v>0.47783251231527102</v>
      </c>
      <c r="D3007" s="35">
        <f t="shared" ca="1" si="725"/>
        <v>18</v>
      </c>
      <c r="E3007" s="35">
        <f t="shared" ca="1" si="726"/>
        <v>1.4283702317789985E-3</v>
      </c>
      <c r="F3007" s="35">
        <f ca="1">E3007*'Input Sheet'!$D$2/SUM(OFFSET($E$4,0,0,'Input Sheet'!$D$2))</f>
        <v>0.66619090098126998</v>
      </c>
      <c r="G3007" s="35">
        <f t="shared" si="727"/>
        <v>2.0293837776852102</v>
      </c>
      <c r="H3007" s="35">
        <f t="shared" si="728"/>
        <v>8</v>
      </c>
      <c r="J3007" s="19">
        <v>3004</v>
      </c>
      <c r="K3007" s="30" t="str">
        <f t="shared" si="729"/>
        <v/>
      </c>
      <c r="L3007" s="77" t="str">
        <f t="shared" si="730"/>
        <v/>
      </c>
      <c r="M3007" s="27" t="str">
        <f t="shared" si="736"/>
        <v/>
      </c>
      <c r="N3007" s="22" t="str">
        <f t="shared" si="731"/>
        <v/>
      </c>
      <c r="O3007" s="28" t="str">
        <f t="shared" ca="1" si="732"/>
        <v/>
      </c>
      <c r="P3007" s="28" t="str">
        <f t="shared" ca="1" si="733"/>
        <v/>
      </c>
      <c r="Q3007" s="20" t="str">
        <f ca="1">IF(O3007="","",SUM($P$4:$P3007))</f>
        <v/>
      </c>
      <c r="R3007" s="28" t="e">
        <f t="shared" si="737"/>
        <v>#N/A</v>
      </c>
      <c r="S3007" s="77">
        <f ca="1">SUM(L$4:L3007)</f>
        <v>2.0942968194393936</v>
      </c>
      <c r="T3007" s="80">
        <f t="shared" ca="1" si="734"/>
        <v>1</v>
      </c>
      <c r="U3007" s="80" t="e">
        <f t="shared" ca="1" si="735"/>
        <v>#N/A</v>
      </c>
      <c r="V3007" s="2"/>
      <c r="W3007" s="2"/>
      <c r="X3007" s="2"/>
      <c r="Y3007" s="2"/>
      <c r="AB3007" s="6"/>
      <c r="AC3007" s="6"/>
    </row>
    <row r="3008" spans="1:29">
      <c r="A3008" s="74">
        <v>1.9867717342662401</v>
      </c>
      <c r="B3008" s="74">
        <v>45910</v>
      </c>
      <c r="C3008" s="35">
        <v>0</v>
      </c>
      <c r="D3008" s="35">
        <f t="shared" ca="1" si="725"/>
        <v>17</v>
      </c>
      <c r="E3008" s="35">
        <f t="shared" ca="1" si="726"/>
        <v>1.8846551669306228E-3</v>
      </c>
      <c r="F3008" s="35">
        <f ca="1">E3008*'Input Sheet'!$D$2/SUM(OFFSET($E$4,0,0,'Input Sheet'!$D$2))</f>
        <v>0.8790018832391755</v>
      </c>
      <c r="G3008" s="35" t="str">
        <f t="shared" si="727"/>
        <v/>
      </c>
      <c r="H3008" s="35" t="str">
        <f t="shared" si="728"/>
        <v/>
      </c>
      <c r="J3008" s="19">
        <v>3005</v>
      </c>
      <c r="K3008" s="30" t="str">
        <f t="shared" si="729"/>
        <v/>
      </c>
      <c r="L3008" s="77" t="str">
        <f t="shared" si="730"/>
        <v/>
      </c>
      <c r="M3008" s="27" t="str">
        <f t="shared" si="736"/>
        <v/>
      </c>
      <c r="N3008" s="22" t="str">
        <f t="shared" si="731"/>
        <v/>
      </c>
      <c r="O3008" s="28" t="str">
        <f t="shared" ca="1" si="732"/>
        <v/>
      </c>
      <c r="P3008" s="28" t="str">
        <f t="shared" ca="1" si="733"/>
        <v/>
      </c>
      <c r="Q3008" s="20" t="str">
        <f ca="1">IF(O3008="","",SUM($P$4:$P3008))</f>
        <v/>
      </c>
      <c r="R3008" s="28" t="e">
        <f t="shared" si="737"/>
        <v>#N/A</v>
      </c>
      <c r="S3008" s="77">
        <f ca="1">SUM(L$4:L3008)</f>
        <v>2.0942968194393936</v>
      </c>
      <c r="T3008" s="80">
        <f t="shared" ca="1" si="734"/>
        <v>1</v>
      </c>
      <c r="U3008" s="80" t="e">
        <f t="shared" ca="1" si="735"/>
        <v>#N/A</v>
      </c>
      <c r="V3008" s="2"/>
      <c r="W3008" s="2"/>
      <c r="X3008" s="2"/>
      <c r="Y3008" s="2"/>
      <c r="AB3008" s="6"/>
      <c r="AC3008" s="6"/>
    </row>
    <row r="3009" spans="1:29">
      <c r="A3009" s="74">
        <v>2.2576785748691801</v>
      </c>
      <c r="B3009" s="74">
        <v>45911</v>
      </c>
      <c r="C3009" s="35">
        <v>0</v>
      </c>
      <c r="D3009" s="35">
        <f t="shared" ca="1" si="725"/>
        <v>23</v>
      </c>
      <c r="E3009" s="35">
        <f t="shared" ca="1" si="726"/>
        <v>6.587144272767226E-4</v>
      </c>
      <c r="F3009" s="35">
        <f ca="1">E3009*'Input Sheet'!$D$2/SUM(OFFSET($E$4,0,0,'Input Sheet'!$D$2))</f>
        <v>0.30722395919039147</v>
      </c>
      <c r="G3009" s="35" t="str">
        <f t="shared" si="727"/>
        <v/>
      </c>
      <c r="H3009" s="35" t="str">
        <f t="shared" si="728"/>
        <v/>
      </c>
      <c r="J3009" s="19">
        <v>3006</v>
      </c>
      <c r="K3009" s="30" t="str">
        <f t="shared" si="729"/>
        <v/>
      </c>
      <c r="L3009" s="77" t="str">
        <f t="shared" si="730"/>
        <v/>
      </c>
      <c r="M3009" s="27" t="str">
        <f t="shared" si="736"/>
        <v/>
      </c>
      <c r="N3009" s="22" t="str">
        <f t="shared" si="731"/>
        <v/>
      </c>
      <c r="O3009" s="28" t="str">
        <f t="shared" ca="1" si="732"/>
        <v/>
      </c>
      <c r="P3009" s="28" t="str">
        <f t="shared" ca="1" si="733"/>
        <v/>
      </c>
      <c r="Q3009" s="20" t="str">
        <f ca="1">IF(O3009="","",SUM($P$4:$P3009))</f>
        <v/>
      </c>
      <c r="R3009" s="28" t="e">
        <f t="shared" si="737"/>
        <v>#N/A</v>
      </c>
      <c r="S3009" s="77">
        <f ca="1">SUM(L$4:L3009)</f>
        <v>2.0942968194393936</v>
      </c>
      <c r="T3009" s="80">
        <f t="shared" ca="1" si="734"/>
        <v>1</v>
      </c>
      <c r="U3009" s="80" t="e">
        <f t="shared" ca="1" si="735"/>
        <v>#N/A</v>
      </c>
      <c r="V3009" s="2"/>
      <c r="W3009" s="2"/>
      <c r="X3009" s="2"/>
      <c r="Y3009" s="2"/>
      <c r="AB3009" s="6"/>
      <c r="AC3009" s="6"/>
    </row>
    <row r="3010" spans="1:29">
      <c r="A3010" s="74">
        <v>3.23552844690755</v>
      </c>
      <c r="B3010" s="74">
        <v>45912</v>
      </c>
      <c r="C3010" s="35">
        <v>0</v>
      </c>
      <c r="D3010" s="35">
        <f t="shared" ca="1" si="725"/>
        <v>43</v>
      </c>
      <c r="E3010" s="35">
        <f t="shared" ca="1" si="726"/>
        <v>2.8871313195532947E-3</v>
      </c>
      <c r="F3010" s="35">
        <f ca="1">E3010*'Input Sheet'!$D$2/SUM(OFFSET($E$4,0,0,'Input Sheet'!$D$2))</f>
        <v>1.346556076451503</v>
      </c>
      <c r="G3010" s="35" t="str">
        <f t="shared" si="727"/>
        <v/>
      </c>
      <c r="H3010" s="35" t="str">
        <f t="shared" si="728"/>
        <v/>
      </c>
      <c r="J3010" s="19">
        <v>3007</v>
      </c>
      <c r="K3010" s="30" t="str">
        <f t="shared" si="729"/>
        <v/>
      </c>
      <c r="L3010" s="77" t="str">
        <f t="shared" si="730"/>
        <v/>
      </c>
      <c r="M3010" s="27" t="str">
        <f t="shared" si="736"/>
        <v/>
      </c>
      <c r="N3010" s="22" t="str">
        <f t="shared" si="731"/>
        <v/>
      </c>
      <c r="O3010" s="28" t="str">
        <f t="shared" ca="1" si="732"/>
        <v/>
      </c>
      <c r="P3010" s="28" t="str">
        <f t="shared" ca="1" si="733"/>
        <v/>
      </c>
      <c r="Q3010" s="20" t="str">
        <f ca="1">IF(O3010="","",SUM($P$4:$P3010))</f>
        <v/>
      </c>
      <c r="R3010" s="28" t="e">
        <f t="shared" si="737"/>
        <v>#N/A</v>
      </c>
      <c r="S3010" s="77">
        <f ca="1">SUM(L$4:L3010)</f>
        <v>2.0942968194393936</v>
      </c>
      <c r="T3010" s="80">
        <f t="shared" ca="1" si="734"/>
        <v>1</v>
      </c>
      <c r="U3010" s="80" t="e">
        <f t="shared" ca="1" si="735"/>
        <v>#N/A</v>
      </c>
      <c r="V3010" s="2"/>
      <c r="W3010" s="2"/>
      <c r="X3010" s="2"/>
      <c r="Y3010" s="2"/>
      <c r="AB3010" s="6"/>
      <c r="AC3010" s="6"/>
    </row>
    <row r="3011" spans="1:29">
      <c r="A3011" s="74">
        <v>2.47856649559384</v>
      </c>
      <c r="B3011" s="74">
        <v>45914</v>
      </c>
      <c r="C3011" s="35">
        <v>0</v>
      </c>
      <c r="D3011" s="35">
        <f t="shared" ref="D3011:D3074" ca="1" si="738">IF($A3011=OFFSET($AC$4,NumBins,0), NumBins, INDEX(OFFSET($AB$4,0,0,NumBins+2,2),MATCH($A3011,OFFSET($AC$4,0,0,NumBins+2,1),1)+1,1))</f>
        <v>27</v>
      </c>
      <c r="E3011" s="35">
        <f t="shared" ref="E3011:E3074" ca="1" si="739">INDEX(OFFSET($AB$4,0,0,NumBins+1,5),MATCH($D3011,OFFSET( $AB$4,0,0,NumBins+1,1),0),5)</f>
        <v>8.077093572559813E-4</v>
      </c>
      <c r="F3011" s="35">
        <f ca="1">E3011*'Input Sheet'!$D$2/SUM(OFFSET($E$4,0,0,'Input Sheet'!$D$2))</f>
        <v>0.3767150928167895</v>
      </c>
      <c r="G3011" s="35" t="str">
        <f t="shared" si="727"/>
        <v/>
      </c>
      <c r="H3011" s="35" t="str">
        <f t="shared" si="728"/>
        <v/>
      </c>
      <c r="J3011" s="19">
        <v>3008</v>
      </c>
      <c r="K3011" s="30" t="str">
        <f t="shared" si="729"/>
        <v/>
      </c>
      <c r="L3011" s="77" t="str">
        <f t="shared" si="730"/>
        <v/>
      </c>
      <c r="M3011" s="27" t="str">
        <f t="shared" si="736"/>
        <v/>
      </c>
      <c r="N3011" s="22" t="str">
        <f t="shared" si="731"/>
        <v/>
      </c>
      <c r="O3011" s="28" t="str">
        <f t="shared" ca="1" si="732"/>
        <v/>
      </c>
      <c r="P3011" s="28" t="str">
        <f t="shared" ca="1" si="733"/>
        <v/>
      </c>
      <c r="Q3011" s="20" t="str">
        <f ca="1">IF(O3011="","",SUM($P$4:$P3011))</f>
        <v/>
      </c>
      <c r="R3011" s="28" t="e">
        <f t="shared" si="737"/>
        <v>#N/A</v>
      </c>
      <c r="S3011" s="77">
        <f ca="1">SUM(L$4:L3011)</f>
        <v>2.0942968194393936</v>
      </c>
      <c r="T3011" s="80">
        <f t="shared" ca="1" si="734"/>
        <v>1</v>
      </c>
      <c r="U3011" s="80" t="e">
        <f t="shared" ca="1" si="735"/>
        <v>#N/A</v>
      </c>
      <c r="V3011" s="2"/>
      <c r="W3011" s="2"/>
      <c r="X3011" s="2"/>
      <c r="Y3011" s="2"/>
      <c r="AB3011" s="6"/>
      <c r="AC3011" s="6"/>
    </row>
    <row r="3012" spans="1:29">
      <c r="A3012" s="74">
        <v>3.0115704435972801</v>
      </c>
      <c r="B3012" s="74">
        <v>45915</v>
      </c>
      <c r="C3012" s="35">
        <v>0</v>
      </c>
      <c r="D3012" s="35">
        <f t="shared" ca="1" si="738"/>
        <v>39</v>
      </c>
      <c r="E3012" s="35">
        <f t="shared" ca="1" si="739"/>
        <v>2.0559874548334071E-3</v>
      </c>
      <c r="F3012" s="35">
        <f ca="1">E3012*'Input Sheet'!$D$2/SUM(OFFSET($E$4,0,0,'Input Sheet'!$D$2))</f>
        <v>0.95891114535182798</v>
      </c>
      <c r="G3012" s="35" t="str">
        <f t="shared" ref="G3012:G3075" si="740">IF(C3012=0,"",$A3012)</f>
        <v/>
      </c>
      <c r="H3012" s="35" t="str">
        <f t="shared" ref="H3012:H3075" si="741">IF(G3012="", "", COUNTIF($G$4:$G$3738,G3012))</f>
        <v/>
      </c>
      <c r="J3012" s="19">
        <v>3009</v>
      </c>
      <c r="K3012" s="30" t="str">
        <f t="shared" ref="K3012:K3075" si="742">IF(ISERR(SMALL($G$4:$G$3738,$J3012)),"",SMALL($G$4:$G$3738,$J3012))</f>
        <v/>
      </c>
      <c r="L3012" s="77" t="str">
        <f t="shared" ref="L3012:L3075" si="743">IF($K3012="", "", IFERROR(INDEX($A$4:$H$3738,MATCH($K3012,$G$4:$G$3738,0),5),""))</f>
        <v/>
      </c>
      <c r="M3012" s="27" t="str">
        <f t="shared" si="736"/>
        <v/>
      </c>
      <c r="N3012" s="22" t="str">
        <f t="shared" ref="N3012:N3075" si="744">IF(ISERR(SMALL($M$4:$M$3738,$J3012)),"",SMALL($M$4:$M$3738,$J3012))</f>
        <v/>
      </c>
      <c r="O3012" s="28" t="str">
        <f t="shared" ref="O3012:O3075" ca="1" si="745">IFERROR(INDEX($A$4:$H$3738,MATCH($N3012,$G$4:$G$3738,0),5)*INDEX($A$4:$H$3738,MATCH($N3012,$G$4:$G$3738,0),8),"")</f>
        <v/>
      </c>
      <c r="P3012" s="28" t="str">
        <f t="shared" ca="1" si="733"/>
        <v/>
      </c>
      <c r="Q3012" s="20" t="str">
        <f ca="1">IF(O3012="","",SUM($P$4:$P3012))</f>
        <v/>
      </c>
      <c r="R3012" s="28" t="e">
        <f t="shared" si="737"/>
        <v>#N/A</v>
      </c>
      <c r="S3012" s="77">
        <f ca="1">SUM(L$4:L3012)</f>
        <v>2.0942968194393936</v>
      </c>
      <c r="T3012" s="80">
        <f t="shared" ca="1" si="734"/>
        <v>1</v>
      </c>
      <c r="U3012" s="80" t="e">
        <f t="shared" ca="1" si="735"/>
        <v>#N/A</v>
      </c>
      <c r="V3012" s="2"/>
      <c r="W3012" s="2"/>
      <c r="X3012" s="2"/>
      <c r="Y3012" s="2"/>
      <c r="AB3012" s="6"/>
      <c r="AC3012" s="6"/>
    </row>
    <row r="3013" spans="1:29">
      <c r="A3013" s="74">
        <v>2.5728716022004798</v>
      </c>
      <c r="B3013" s="74">
        <v>45916</v>
      </c>
      <c r="C3013" s="35">
        <v>5.10204081632653E-2</v>
      </c>
      <c r="D3013" s="35">
        <f t="shared" ca="1" si="738"/>
        <v>29</v>
      </c>
      <c r="E3013" s="35">
        <f t="shared" ca="1" si="739"/>
        <v>1.0943159033790714E-3</v>
      </c>
      <c r="F3013" s="35">
        <f ca="1">E3013*'Input Sheet'!$D$2/SUM(OFFSET($E$4,0,0,'Input Sheet'!$D$2))</f>
        <v>0.51038819026790838</v>
      </c>
      <c r="G3013" s="35">
        <f t="shared" si="740"/>
        <v>2.5728716022004798</v>
      </c>
      <c r="H3013" s="35">
        <f t="shared" si="741"/>
        <v>3</v>
      </c>
      <c r="J3013" s="19">
        <v>3010</v>
      </c>
      <c r="K3013" s="30" t="str">
        <f t="shared" si="742"/>
        <v/>
      </c>
      <c r="L3013" s="77" t="str">
        <f t="shared" si="743"/>
        <v/>
      </c>
      <c r="M3013" s="27" t="str">
        <f t="shared" si="736"/>
        <v/>
      </c>
      <c r="N3013" s="22" t="str">
        <f t="shared" si="744"/>
        <v/>
      </c>
      <c r="O3013" s="28" t="str">
        <f t="shared" ca="1" si="745"/>
        <v/>
      </c>
      <c r="P3013" s="28" t="str">
        <f t="shared" ref="P3013:P3076" ca="1" si="746">IF($O3013="","", $O3013*$W$6/$W$3)</f>
        <v/>
      </c>
      <c r="Q3013" s="20" t="str">
        <f ca="1">IF(O3013="","",SUM($P$4:$P3013))</f>
        <v/>
      </c>
      <c r="R3013" s="28" t="e">
        <f t="shared" si="737"/>
        <v>#N/A</v>
      </c>
      <c r="S3013" s="77">
        <f ca="1">SUM(L$4:L3013)</f>
        <v>2.0942968194393936</v>
      </c>
      <c r="T3013" s="80">
        <f t="shared" ref="T3013:T3076" ca="1" si="747">S3013/$T$1</f>
        <v>1</v>
      </c>
      <c r="U3013" s="80" t="e">
        <f t="shared" ref="U3013:U3076" ca="1" si="748">IF(Q3013="",NA(),Q3013/$W$6)</f>
        <v>#N/A</v>
      </c>
      <c r="V3013" s="2"/>
      <c r="W3013" s="2"/>
      <c r="X3013" s="2"/>
      <c r="Y3013" s="2"/>
      <c r="AB3013" s="6"/>
      <c r="AC3013" s="6"/>
    </row>
    <row r="3014" spans="1:29">
      <c r="A3014" s="74">
        <v>2.8369567370595501</v>
      </c>
      <c r="B3014" s="74">
        <v>45917</v>
      </c>
      <c r="C3014" s="35">
        <v>1.0869565217391301E-2</v>
      </c>
      <c r="D3014" s="35">
        <f t="shared" ca="1" si="738"/>
        <v>35</v>
      </c>
      <c r="E3014" s="35">
        <f t="shared" ca="1" si="739"/>
        <v>1.3846446124388249E-3</v>
      </c>
      <c r="F3014" s="35">
        <f ca="1">E3014*'Input Sheet'!$D$2/SUM(OFFSET($E$4,0,0,'Input Sheet'!$D$2))</f>
        <v>0.64579730197163909</v>
      </c>
      <c r="G3014" s="35">
        <f t="shared" si="740"/>
        <v>2.8369567370595501</v>
      </c>
      <c r="H3014" s="35">
        <f t="shared" si="741"/>
        <v>1</v>
      </c>
      <c r="J3014" s="19">
        <v>3011</v>
      </c>
      <c r="K3014" s="30" t="str">
        <f t="shared" si="742"/>
        <v/>
      </c>
      <c r="L3014" s="77" t="str">
        <f t="shared" si="743"/>
        <v/>
      </c>
      <c r="M3014" s="27" t="str">
        <f t="shared" ref="M3014:M3077" si="749">IF($K3014=$K3013,"", $K3014)</f>
        <v/>
      </c>
      <c r="N3014" s="22" t="str">
        <f t="shared" si="744"/>
        <v/>
      </c>
      <c r="O3014" s="28" t="str">
        <f t="shared" ca="1" si="745"/>
        <v/>
      </c>
      <c r="P3014" s="28" t="str">
        <f t="shared" ca="1" si="746"/>
        <v/>
      </c>
      <c r="Q3014" s="20" t="str">
        <f ca="1">IF(O3014="","",SUM($P$4:$P3014))</f>
        <v/>
      </c>
      <c r="R3014" s="28" t="e">
        <f t="shared" si="737"/>
        <v>#N/A</v>
      </c>
      <c r="S3014" s="77">
        <f ca="1">SUM(L$4:L3014)</f>
        <v>2.0942968194393936</v>
      </c>
      <c r="T3014" s="80">
        <f t="shared" ca="1" si="747"/>
        <v>1</v>
      </c>
      <c r="U3014" s="80" t="e">
        <f t="shared" ca="1" si="748"/>
        <v>#N/A</v>
      </c>
      <c r="V3014" s="2"/>
      <c r="W3014" s="2"/>
      <c r="X3014" s="2"/>
      <c r="Y3014" s="2"/>
      <c r="AB3014" s="6"/>
      <c r="AC3014" s="6"/>
    </row>
    <row r="3015" spans="1:29">
      <c r="A3015" s="74">
        <v>2.97266559226611</v>
      </c>
      <c r="B3015" s="74">
        <v>45918</v>
      </c>
      <c r="C3015" s="35">
        <v>0</v>
      </c>
      <c r="D3015" s="35">
        <f t="shared" ca="1" si="738"/>
        <v>38</v>
      </c>
      <c r="E3015" s="35">
        <f t="shared" ca="1" si="739"/>
        <v>1.5419905911250552E-3</v>
      </c>
      <c r="F3015" s="35">
        <f ca="1">E3015*'Input Sheet'!$D$2/SUM(OFFSET($E$4,0,0,'Input Sheet'!$D$2))</f>
        <v>0.71918335901387087</v>
      </c>
      <c r="G3015" s="35" t="str">
        <f t="shared" si="740"/>
        <v/>
      </c>
      <c r="H3015" s="35" t="str">
        <f t="shared" si="741"/>
        <v/>
      </c>
      <c r="J3015" s="19">
        <v>3012</v>
      </c>
      <c r="K3015" s="30" t="str">
        <f t="shared" si="742"/>
        <v/>
      </c>
      <c r="L3015" s="77" t="str">
        <f t="shared" si="743"/>
        <v/>
      </c>
      <c r="M3015" s="27" t="str">
        <f t="shared" si="749"/>
        <v/>
      </c>
      <c r="N3015" s="22" t="str">
        <f t="shared" si="744"/>
        <v/>
      </c>
      <c r="O3015" s="28" t="str">
        <f t="shared" ca="1" si="745"/>
        <v/>
      </c>
      <c r="P3015" s="28" t="str">
        <f t="shared" ca="1" si="746"/>
        <v/>
      </c>
      <c r="Q3015" s="20" t="str">
        <f ca="1">IF(O3015="","",SUM($P$4:$P3015))</f>
        <v/>
      </c>
      <c r="R3015" s="28" t="e">
        <f t="shared" si="737"/>
        <v>#N/A</v>
      </c>
      <c r="S3015" s="77">
        <f ca="1">SUM(L$4:L3015)</f>
        <v>2.0942968194393936</v>
      </c>
      <c r="T3015" s="80">
        <f t="shared" ca="1" si="747"/>
        <v>1</v>
      </c>
      <c r="U3015" s="80" t="e">
        <f t="shared" ca="1" si="748"/>
        <v>#N/A</v>
      </c>
      <c r="V3015" s="2"/>
      <c r="W3015" s="2"/>
      <c r="X3015" s="2"/>
      <c r="Y3015" s="2"/>
      <c r="AB3015" s="6"/>
      <c r="AC3015" s="6"/>
    </row>
    <row r="3016" spans="1:29">
      <c r="A3016" s="74">
        <v>2.6344772701607302</v>
      </c>
      <c r="B3016" s="74">
        <v>45919</v>
      </c>
      <c r="C3016" s="35">
        <v>8.0402010050251299E-2</v>
      </c>
      <c r="D3016" s="35">
        <f t="shared" ca="1" si="738"/>
        <v>31</v>
      </c>
      <c r="E3016" s="35">
        <f t="shared" ca="1" si="739"/>
        <v>1.2923349716095702E-3</v>
      </c>
      <c r="F3016" s="35">
        <f ca="1">E3016*'Input Sheet'!$D$2/SUM(OFFSET($E$4,0,0,'Input Sheet'!$D$2))</f>
        <v>0.60274414850686331</v>
      </c>
      <c r="G3016" s="35">
        <f t="shared" si="740"/>
        <v>2.6344772701607302</v>
      </c>
      <c r="H3016" s="35">
        <f t="shared" si="741"/>
        <v>2</v>
      </c>
      <c r="J3016" s="19">
        <v>3013</v>
      </c>
      <c r="K3016" s="30" t="str">
        <f t="shared" si="742"/>
        <v/>
      </c>
      <c r="L3016" s="77" t="str">
        <f t="shared" si="743"/>
        <v/>
      </c>
      <c r="M3016" s="27" t="str">
        <f t="shared" si="749"/>
        <v/>
      </c>
      <c r="N3016" s="22" t="str">
        <f t="shared" si="744"/>
        <v/>
      </c>
      <c r="O3016" s="28" t="str">
        <f t="shared" ca="1" si="745"/>
        <v/>
      </c>
      <c r="P3016" s="28" t="str">
        <f t="shared" ca="1" si="746"/>
        <v/>
      </c>
      <c r="Q3016" s="20" t="str">
        <f ca="1">IF(O3016="","",SUM($P$4:$P3016))</f>
        <v/>
      </c>
      <c r="R3016" s="28" t="e">
        <f t="shared" si="737"/>
        <v>#N/A</v>
      </c>
      <c r="S3016" s="77">
        <f ca="1">SUM(L$4:L3016)</f>
        <v>2.0942968194393936</v>
      </c>
      <c r="T3016" s="80">
        <f t="shared" ca="1" si="747"/>
        <v>1</v>
      </c>
      <c r="U3016" s="80" t="e">
        <f t="shared" ca="1" si="748"/>
        <v>#N/A</v>
      </c>
      <c r="V3016" s="2"/>
      <c r="W3016" s="2"/>
      <c r="X3016" s="2"/>
      <c r="Y3016" s="2"/>
      <c r="AB3016" s="6"/>
      <c r="AC3016" s="6"/>
    </row>
    <row r="3017" spans="1:29">
      <c r="A3017" s="74">
        <v>2.7250945210814699</v>
      </c>
      <c r="B3017" s="74">
        <v>45920</v>
      </c>
      <c r="C3017" s="35">
        <v>0</v>
      </c>
      <c r="D3017" s="35">
        <f t="shared" ca="1" si="738"/>
        <v>33</v>
      </c>
      <c r="E3017" s="35">
        <f t="shared" ca="1" si="739"/>
        <v>1.1903085264824986E-3</v>
      </c>
      <c r="F3017" s="35">
        <f ca="1">E3017*'Input Sheet'!$D$2/SUM(OFFSET($E$4,0,0,'Input Sheet'!$D$2))</f>
        <v>0.55515908415105819</v>
      </c>
      <c r="G3017" s="35" t="str">
        <f t="shared" si="740"/>
        <v/>
      </c>
      <c r="H3017" s="35" t="str">
        <f t="shared" si="741"/>
        <v/>
      </c>
      <c r="J3017" s="19">
        <v>3014</v>
      </c>
      <c r="K3017" s="30" t="str">
        <f t="shared" si="742"/>
        <v/>
      </c>
      <c r="L3017" s="77" t="str">
        <f t="shared" si="743"/>
        <v/>
      </c>
      <c r="M3017" s="27" t="str">
        <f t="shared" si="749"/>
        <v/>
      </c>
      <c r="N3017" s="22" t="str">
        <f t="shared" si="744"/>
        <v/>
      </c>
      <c r="O3017" s="28" t="str">
        <f t="shared" ca="1" si="745"/>
        <v/>
      </c>
      <c r="P3017" s="28" t="str">
        <f t="shared" ca="1" si="746"/>
        <v/>
      </c>
      <c r="Q3017" s="20" t="str">
        <f ca="1">IF(O3017="","",SUM($P$4:$P3017))</f>
        <v/>
      </c>
      <c r="R3017" s="28" t="e">
        <f t="shared" si="737"/>
        <v>#N/A</v>
      </c>
      <c r="S3017" s="77">
        <f ca="1">SUM(L$4:L3017)</f>
        <v>2.0942968194393936</v>
      </c>
      <c r="T3017" s="80">
        <f t="shared" ca="1" si="747"/>
        <v>1</v>
      </c>
      <c r="U3017" s="80" t="e">
        <f t="shared" ca="1" si="748"/>
        <v>#N/A</v>
      </c>
      <c r="V3017" s="2"/>
      <c r="W3017" s="2"/>
      <c r="X3017" s="2"/>
      <c r="Y3017" s="2"/>
      <c r="AB3017" s="6"/>
      <c r="AC3017" s="6"/>
    </row>
    <row r="3018" spans="1:29">
      <c r="A3018" s="74">
        <v>1.8388490907372603</v>
      </c>
      <c r="B3018" s="74">
        <v>45921</v>
      </c>
      <c r="C3018" s="35">
        <v>5.63380281690141E-2</v>
      </c>
      <c r="D3018" s="35">
        <f t="shared" ca="1" si="738"/>
        <v>14</v>
      </c>
      <c r="E3018" s="35">
        <f t="shared" ca="1" si="739"/>
        <v>2.7692892248776498E-3</v>
      </c>
      <c r="F3018" s="35">
        <f ca="1">E3018*'Input Sheet'!$D$2/SUM(OFFSET($E$4,0,0,'Input Sheet'!$D$2))</f>
        <v>1.2915946039432782</v>
      </c>
      <c r="G3018" s="35">
        <f t="shared" si="740"/>
        <v>1.8388490907372603</v>
      </c>
      <c r="H3018" s="35">
        <f t="shared" si="741"/>
        <v>6</v>
      </c>
      <c r="J3018" s="19">
        <v>3015</v>
      </c>
      <c r="K3018" s="30" t="str">
        <f t="shared" si="742"/>
        <v/>
      </c>
      <c r="L3018" s="77" t="str">
        <f t="shared" si="743"/>
        <v/>
      </c>
      <c r="M3018" s="27" t="str">
        <f t="shared" si="749"/>
        <v/>
      </c>
      <c r="N3018" s="22" t="str">
        <f t="shared" si="744"/>
        <v/>
      </c>
      <c r="O3018" s="28" t="str">
        <f t="shared" ca="1" si="745"/>
        <v/>
      </c>
      <c r="P3018" s="28" t="str">
        <f t="shared" ca="1" si="746"/>
        <v/>
      </c>
      <c r="Q3018" s="20" t="str">
        <f ca="1">IF(O3018="","",SUM($P$4:$P3018))</f>
        <v/>
      </c>
      <c r="R3018" s="28" t="e">
        <f t="shared" si="737"/>
        <v>#N/A</v>
      </c>
      <c r="S3018" s="77">
        <f ca="1">SUM(L$4:L3018)</f>
        <v>2.0942968194393936</v>
      </c>
      <c r="T3018" s="80">
        <f t="shared" ca="1" si="747"/>
        <v>1</v>
      </c>
      <c r="U3018" s="80" t="e">
        <f t="shared" ca="1" si="748"/>
        <v>#N/A</v>
      </c>
      <c r="V3018" s="2"/>
      <c r="W3018" s="2"/>
      <c r="X3018" s="2"/>
      <c r="Y3018" s="2"/>
      <c r="AB3018" s="6"/>
      <c r="AC3018" s="6"/>
    </row>
    <row r="3019" spans="1:29">
      <c r="A3019" s="74">
        <v>1.7781512503836403</v>
      </c>
      <c r="B3019" s="74">
        <v>45922</v>
      </c>
      <c r="C3019" s="35">
        <v>0.12962962962963001</v>
      </c>
      <c r="D3019" s="35">
        <f t="shared" ca="1" si="738"/>
        <v>13</v>
      </c>
      <c r="E3019" s="35">
        <f t="shared" ca="1" si="739"/>
        <v>2.6095225388270168E-3</v>
      </c>
      <c r="F3019" s="35">
        <f ca="1">E3019*'Input Sheet'!$D$2/SUM(OFFSET($E$4,0,0,'Input Sheet'!$D$2))</f>
        <v>1.2170795306388587</v>
      </c>
      <c r="G3019" s="35">
        <f t="shared" si="740"/>
        <v>1.7781512503836403</v>
      </c>
      <c r="H3019" s="35">
        <f t="shared" si="741"/>
        <v>4</v>
      </c>
      <c r="J3019" s="19">
        <v>3016</v>
      </c>
      <c r="K3019" s="30" t="str">
        <f t="shared" si="742"/>
        <v/>
      </c>
      <c r="L3019" s="77" t="str">
        <f t="shared" si="743"/>
        <v/>
      </c>
      <c r="M3019" s="27" t="str">
        <f t="shared" si="749"/>
        <v/>
      </c>
      <c r="N3019" s="22" t="str">
        <f t="shared" si="744"/>
        <v/>
      </c>
      <c r="O3019" s="28" t="str">
        <f t="shared" ca="1" si="745"/>
        <v/>
      </c>
      <c r="P3019" s="28" t="str">
        <f t="shared" ca="1" si="746"/>
        <v/>
      </c>
      <c r="Q3019" s="20" t="str">
        <f ca="1">IF(O3019="","",SUM($P$4:$P3019))</f>
        <v/>
      </c>
      <c r="R3019" s="28" t="e">
        <f t="shared" si="737"/>
        <v>#N/A</v>
      </c>
      <c r="S3019" s="77">
        <f ca="1">SUM(L$4:L3019)</f>
        <v>2.0942968194393936</v>
      </c>
      <c r="T3019" s="80">
        <f t="shared" ca="1" si="747"/>
        <v>1</v>
      </c>
      <c r="U3019" s="80" t="e">
        <f t="shared" ca="1" si="748"/>
        <v>#N/A</v>
      </c>
      <c r="V3019" s="2"/>
      <c r="W3019" s="2"/>
      <c r="X3019" s="2"/>
      <c r="Y3019" s="2"/>
      <c r="AB3019" s="6"/>
      <c r="AC3019" s="6"/>
    </row>
    <row r="3020" spans="1:29">
      <c r="A3020" s="74">
        <v>2.6618126855372601</v>
      </c>
      <c r="B3020" s="74">
        <v>45923</v>
      </c>
      <c r="C3020" s="35">
        <v>5.0761421319797002E-3</v>
      </c>
      <c r="D3020" s="35">
        <f t="shared" ca="1" si="738"/>
        <v>31</v>
      </c>
      <c r="E3020" s="35">
        <f t="shared" ca="1" si="739"/>
        <v>1.2923349716095702E-3</v>
      </c>
      <c r="F3020" s="35">
        <f ca="1">E3020*'Input Sheet'!$D$2/SUM(OFFSET($E$4,0,0,'Input Sheet'!$D$2))</f>
        <v>0.60274414850686331</v>
      </c>
      <c r="G3020" s="35">
        <f t="shared" si="740"/>
        <v>2.6618126855372601</v>
      </c>
      <c r="H3020" s="35">
        <f t="shared" si="741"/>
        <v>2</v>
      </c>
      <c r="J3020" s="19">
        <v>3017</v>
      </c>
      <c r="K3020" s="30" t="str">
        <f t="shared" si="742"/>
        <v/>
      </c>
      <c r="L3020" s="77" t="str">
        <f t="shared" si="743"/>
        <v/>
      </c>
      <c r="M3020" s="27" t="str">
        <f t="shared" si="749"/>
        <v/>
      </c>
      <c r="N3020" s="22" t="str">
        <f t="shared" si="744"/>
        <v/>
      </c>
      <c r="O3020" s="28" t="str">
        <f t="shared" ca="1" si="745"/>
        <v/>
      </c>
      <c r="P3020" s="28" t="str">
        <f t="shared" ca="1" si="746"/>
        <v/>
      </c>
      <c r="Q3020" s="20" t="str">
        <f ca="1">IF(O3020="","",SUM($P$4:$P3020))</f>
        <v/>
      </c>
      <c r="R3020" s="28" t="e">
        <f t="shared" si="737"/>
        <v>#N/A</v>
      </c>
      <c r="S3020" s="77">
        <f ca="1">SUM(L$4:L3020)</f>
        <v>2.0942968194393936</v>
      </c>
      <c r="T3020" s="80">
        <f t="shared" ca="1" si="747"/>
        <v>1</v>
      </c>
      <c r="U3020" s="80" t="e">
        <f t="shared" ca="1" si="748"/>
        <v>#N/A</v>
      </c>
      <c r="V3020" s="2"/>
      <c r="W3020" s="2"/>
      <c r="X3020" s="2"/>
      <c r="Y3020" s="2"/>
      <c r="AB3020" s="6"/>
      <c r="AC3020" s="6"/>
    </row>
    <row r="3021" spans="1:29">
      <c r="A3021" s="74">
        <v>2.0827853703164498</v>
      </c>
      <c r="B3021" s="74">
        <v>45924</v>
      </c>
      <c r="C3021" s="35">
        <v>0</v>
      </c>
      <c r="D3021" s="35">
        <f t="shared" ca="1" si="738"/>
        <v>19</v>
      </c>
      <c r="E3021" s="35">
        <f t="shared" ca="1" si="739"/>
        <v>1.0051494223629991E-3</v>
      </c>
      <c r="F3021" s="35">
        <f ca="1">E3021*'Input Sheet'!$D$2/SUM(OFFSET($E$4,0,0,'Input Sheet'!$D$2))</f>
        <v>0.46880100439422701</v>
      </c>
      <c r="G3021" s="35" t="str">
        <f t="shared" si="740"/>
        <v/>
      </c>
      <c r="H3021" s="35" t="str">
        <f t="shared" si="741"/>
        <v/>
      </c>
      <c r="J3021" s="19">
        <v>3018</v>
      </c>
      <c r="K3021" s="30" t="str">
        <f t="shared" si="742"/>
        <v/>
      </c>
      <c r="L3021" s="77" t="str">
        <f t="shared" si="743"/>
        <v/>
      </c>
      <c r="M3021" s="27" t="str">
        <f t="shared" si="749"/>
        <v/>
      </c>
      <c r="N3021" s="22" t="str">
        <f t="shared" si="744"/>
        <v/>
      </c>
      <c r="O3021" s="28" t="str">
        <f t="shared" ca="1" si="745"/>
        <v/>
      </c>
      <c r="P3021" s="28" t="str">
        <f t="shared" ca="1" si="746"/>
        <v/>
      </c>
      <c r="Q3021" s="20" t="str">
        <f ca="1">IF(O3021="","",SUM($P$4:$P3021))</f>
        <v/>
      </c>
      <c r="R3021" s="28" t="e">
        <f t="shared" si="737"/>
        <v>#N/A</v>
      </c>
      <c r="S3021" s="77">
        <f ca="1">SUM(L$4:L3021)</f>
        <v>2.0942968194393936</v>
      </c>
      <c r="T3021" s="80">
        <f t="shared" ca="1" si="747"/>
        <v>1</v>
      </c>
      <c r="U3021" s="80" t="e">
        <f t="shared" ca="1" si="748"/>
        <v>#N/A</v>
      </c>
      <c r="V3021" s="2"/>
      <c r="W3021" s="2"/>
      <c r="X3021" s="2"/>
      <c r="Y3021" s="2"/>
      <c r="AB3021" s="6"/>
      <c r="AC3021" s="6"/>
    </row>
    <row r="3022" spans="1:29">
      <c r="A3022" s="74">
        <v>1.7160033436347999</v>
      </c>
      <c r="B3022" s="74">
        <v>45925</v>
      </c>
      <c r="C3022" s="35">
        <v>9.7560975609756097E-3</v>
      </c>
      <c r="D3022" s="35">
        <f t="shared" ca="1" si="738"/>
        <v>12</v>
      </c>
      <c r="E3022" s="35">
        <f t="shared" ca="1" si="739"/>
        <v>3.0154482670889968E-3</v>
      </c>
      <c r="F3022" s="35">
        <f ca="1">E3022*'Input Sheet'!$D$2/SUM(OFFSET($E$4,0,0,'Input Sheet'!$D$2))</f>
        <v>1.4064030131826808</v>
      </c>
      <c r="G3022" s="35">
        <f t="shared" si="740"/>
        <v>1.7160033436347999</v>
      </c>
      <c r="H3022" s="35">
        <f t="shared" si="741"/>
        <v>4</v>
      </c>
      <c r="J3022" s="19">
        <v>3019</v>
      </c>
      <c r="K3022" s="30" t="str">
        <f t="shared" si="742"/>
        <v/>
      </c>
      <c r="L3022" s="77" t="str">
        <f t="shared" si="743"/>
        <v/>
      </c>
      <c r="M3022" s="27" t="str">
        <f t="shared" si="749"/>
        <v/>
      </c>
      <c r="N3022" s="22" t="str">
        <f t="shared" si="744"/>
        <v/>
      </c>
      <c r="O3022" s="28" t="str">
        <f t="shared" ca="1" si="745"/>
        <v/>
      </c>
      <c r="P3022" s="28" t="str">
        <f t="shared" ca="1" si="746"/>
        <v/>
      </c>
      <c r="Q3022" s="20" t="str">
        <f ca="1">IF(O3022="","",SUM($P$4:$P3022))</f>
        <v/>
      </c>
      <c r="R3022" s="28" t="e">
        <f t="shared" si="737"/>
        <v>#N/A</v>
      </c>
      <c r="S3022" s="77">
        <f ca="1">SUM(L$4:L3022)</f>
        <v>2.0942968194393936</v>
      </c>
      <c r="T3022" s="80">
        <f t="shared" ca="1" si="747"/>
        <v>1</v>
      </c>
      <c r="U3022" s="80" t="e">
        <f t="shared" ca="1" si="748"/>
        <v>#N/A</v>
      </c>
      <c r="V3022" s="2"/>
      <c r="W3022" s="2"/>
      <c r="X3022" s="2"/>
      <c r="Y3022" s="2"/>
      <c r="AB3022" s="6"/>
      <c r="AC3022" s="6"/>
    </row>
    <row r="3023" spans="1:29">
      <c r="A3023" s="74">
        <v>1.6232492903978999</v>
      </c>
      <c r="B3023" s="74">
        <v>45926</v>
      </c>
      <c r="C3023" s="35">
        <v>0</v>
      </c>
      <c r="D3023" s="35">
        <f t="shared" ca="1" si="738"/>
        <v>10</v>
      </c>
      <c r="E3023" s="35">
        <f t="shared" ca="1" si="739"/>
        <v>3.2308374290239252E-3</v>
      </c>
      <c r="F3023" s="35">
        <f ca="1">E3023*'Input Sheet'!$D$2/SUM(OFFSET($E$4,0,0,'Input Sheet'!$D$2))</f>
        <v>1.506860371267158</v>
      </c>
      <c r="G3023" s="35" t="str">
        <f t="shared" si="740"/>
        <v/>
      </c>
      <c r="H3023" s="35" t="str">
        <f t="shared" si="741"/>
        <v/>
      </c>
      <c r="J3023" s="19">
        <v>3020</v>
      </c>
      <c r="K3023" s="30" t="str">
        <f t="shared" si="742"/>
        <v/>
      </c>
      <c r="L3023" s="77" t="str">
        <f t="shared" si="743"/>
        <v/>
      </c>
      <c r="M3023" s="27" t="str">
        <f t="shared" si="749"/>
        <v/>
      </c>
      <c r="N3023" s="22" t="str">
        <f t="shared" si="744"/>
        <v/>
      </c>
      <c r="O3023" s="28" t="str">
        <f t="shared" ca="1" si="745"/>
        <v/>
      </c>
      <c r="P3023" s="28" t="str">
        <f t="shared" ca="1" si="746"/>
        <v/>
      </c>
      <c r="Q3023" s="20" t="str">
        <f ca="1">IF(O3023="","",SUM($P$4:$P3023))</f>
        <v/>
      </c>
      <c r="R3023" s="28" t="e">
        <f t="shared" si="737"/>
        <v>#N/A</v>
      </c>
      <c r="S3023" s="77">
        <f ca="1">SUM(L$4:L3023)</f>
        <v>2.0942968194393936</v>
      </c>
      <c r="T3023" s="80">
        <f t="shared" ca="1" si="747"/>
        <v>1</v>
      </c>
      <c r="U3023" s="80" t="e">
        <f t="shared" ca="1" si="748"/>
        <v>#N/A</v>
      </c>
      <c r="V3023" s="2"/>
      <c r="W3023" s="2"/>
      <c r="X3023" s="2"/>
      <c r="Y3023" s="2"/>
      <c r="AB3023" s="6"/>
      <c r="AC3023" s="6"/>
    </row>
    <row r="3024" spans="1:29">
      <c r="A3024" s="74">
        <v>1.8750612633917001</v>
      </c>
      <c r="B3024" s="74">
        <v>45928</v>
      </c>
      <c r="C3024" s="35">
        <v>0.28909952606635098</v>
      </c>
      <c r="D3024" s="35">
        <f t="shared" ca="1" si="738"/>
        <v>15</v>
      </c>
      <c r="E3024" s="35">
        <f t="shared" ca="1" si="739"/>
        <v>2.1202370627969509E-3</v>
      </c>
      <c r="F3024" s="35">
        <f ca="1">E3024*'Input Sheet'!$D$2/SUM(OFFSET($E$4,0,0,'Input Sheet'!$D$2))</f>
        <v>0.98887711864407257</v>
      </c>
      <c r="G3024" s="35">
        <f t="shared" si="740"/>
        <v>1.8750612633917001</v>
      </c>
      <c r="H3024" s="35">
        <f t="shared" si="741"/>
        <v>5</v>
      </c>
      <c r="J3024" s="19">
        <v>3021</v>
      </c>
      <c r="K3024" s="30" t="str">
        <f t="shared" si="742"/>
        <v/>
      </c>
      <c r="L3024" s="77" t="str">
        <f t="shared" si="743"/>
        <v/>
      </c>
      <c r="M3024" s="27" t="str">
        <f t="shared" si="749"/>
        <v/>
      </c>
      <c r="N3024" s="22" t="str">
        <f t="shared" si="744"/>
        <v/>
      </c>
      <c r="O3024" s="28" t="str">
        <f t="shared" ca="1" si="745"/>
        <v/>
      </c>
      <c r="P3024" s="28" t="str">
        <f t="shared" ca="1" si="746"/>
        <v/>
      </c>
      <c r="Q3024" s="20" t="str">
        <f ca="1">IF(O3024="","",SUM($P$4:$P3024))</f>
        <v/>
      </c>
      <c r="R3024" s="28" t="e">
        <f t="shared" si="737"/>
        <v>#N/A</v>
      </c>
      <c r="S3024" s="77">
        <f ca="1">SUM(L$4:L3024)</f>
        <v>2.0942968194393936</v>
      </c>
      <c r="T3024" s="80">
        <f t="shared" ca="1" si="747"/>
        <v>1</v>
      </c>
      <c r="U3024" s="80" t="e">
        <f t="shared" ca="1" si="748"/>
        <v>#N/A</v>
      </c>
      <c r="V3024" s="2"/>
      <c r="W3024" s="2"/>
      <c r="X3024" s="2"/>
      <c r="Y3024" s="2"/>
      <c r="AB3024" s="6"/>
      <c r="AC3024" s="6"/>
    </row>
    <row r="3025" spans="1:29">
      <c r="A3025" s="74">
        <v>2.3483048630481602</v>
      </c>
      <c r="B3025" s="74">
        <v>46008</v>
      </c>
      <c r="C3025" s="35">
        <v>0</v>
      </c>
      <c r="D3025" s="35">
        <f t="shared" ca="1" si="738"/>
        <v>25</v>
      </c>
      <c r="E3025" s="35">
        <f t="shared" ca="1" si="739"/>
        <v>7.2564263111767296E-4</v>
      </c>
      <c r="F3025" s="35">
        <f ca="1">E3025*'Input Sheet'!$D$2/SUM(OFFSET($E$4,0,0,'Input Sheet'!$D$2))</f>
        <v>0.33843922777123336</v>
      </c>
      <c r="G3025" s="35" t="str">
        <f t="shared" si="740"/>
        <v/>
      </c>
      <c r="H3025" s="35" t="str">
        <f t="shared" si="741"/>
        <v/>
      </c>
      <c r="J3025" s="19">
        <v>3022</v>
      </c>
      <c r="K3025" s="30" t="str">
        <f t="shared" si="742"/>
        <v/>
      </c>
      <c r="L3025" s="77" t="str">
        <f t="shared" si="743"/>
        <v/>
      </c>
      <c r="M3025" s="27" t="str">
        <f t="shared" si="749"/>
        <v/>
      </c>
      <c r="N3025" s="22" t="str">
        <f t="shared" si="744"/>
        <v/>
      </c>
      <c r="O3025" s="28" t="str">
        <f t="shared" ca="1" si="745"/>
        <v/>
      </c>
      <c r="P3025" s="28" t="str">
        <f t="shared" ca="1" si="746"/>
        <v/>
      </c>
      <c r="Q3025" s="20" t="str">
        <f ca="1">IF(O3025="","",SUM($P$4:$P3025))</f>
        <v/>
      </c>
      <c r="R3025" s="28" t="e">
        <f t="shared" si="737"/>
        <v>#N/A</v>
      </c>
      <c r="S3025" s="77">
        <f ca="1">SUM(L$4:L3025)</f>
        <v>2.0942968194393936</v>
      </c>
      <c r="T3025" s="80">
        <f t="shared" ca="1" si="747"/>
        <v>1</v>
      </c>
      <c r="U3025" s="80" t="e">
        <f t="shared" ca="1" si="748"/>
        <v>#N/A</v>
      </c>
      <c r="V3025" s="2"/>
      <c r="W3025" s="2"/>
      <c r="X3025" s="2"/>
      <c r="Y3025" s="2"/>
      <c r="AB3025" s="6"/>
      <c r="AC3025" s="6"/>
    </row>
    <row r="3026" spans="1:29">
      <c r="A3026" s="74">
        <v>2.5010592622177499</v>
      </c>
      <c r="B3026" s="74">
        <v>46014</v>
      </c>
      <c r="C3026" s="35">
        <v>9.5693779904306199E-3</v>
      </c>
      <c r="D3026" s="35">
        <f t="shared" ca="1" si="738"/>
        <v>28</v>
      </c>
      <c r="E3026" s="35">
        <f t="shared" ca="1" si="739"/>
        <v>1.1799580175565639E-3</v>
      </c>
      <c r="F3026" s="35">
        <f ca="1">E3026*'Input Sheet'!$D$2/SUM(OFFSET($E$4,0,0,'Input Sheet'!$D$2))</f>
        <v>0.55033161385409246</v>
      </c>
      <c r="G3026" s="35">
        <f t="shared" si="740"/>
        <v>2.5010592622177499</v>
      </c>
      <c r="H3026" s="35">
        <f t="shared" si="741"/>
        <v>3</v>
      </c>
      <c r="J3026" s="19">
        <v>3023</v>
      </c>
      <c r="K3026" s="30" t="str">
        <f t="shared" si="742"/>
        <v/>
      </c>
      <c r="L3026" s="77" t="str">
        <f t="shared" si="743"/>
        <v/>
      </c>
      <c r="M3026" s="27" t="str">
        <f t="shared" si="749"/>
        <v/>
      </c>
      <c r="N3026" s="22" t="str">
        <f t="shared" si="744"/>
        <v/>
      </c>
      <c r="O3026" s="28" t="str">
        <f t="shared" ca="1" si="745"/>
        <v/>
      </c>
      <c r="P3026" s="28" t="str">
        <f t="shared" ca="1" si="746"/>
        <v/>
      </c>
      <c r="Q3026" s="20" t="str">
        <f ca="1">IF(O3026="","",SUM($P$4:$P3026))</f>
        <v/>
      </c>
      <c r="R3026" s="28" t="e">
        <f t="shared" si="737"/>
        <v>#N/A</v>
      </c>
      <c r="S3026" s="77">
        <f ca="1">SUM(L$4:L3026)</f>
        <v>2.0942968194393936</v>
      </c>
      <c r="T3026" s="80">
        <f t="shared" ca="1" si="747"/>
        <v>1</v>
      </c>
      <c r="U3026" s="80" t="e">
        <f t="shared" ca="1" si="748"/>
        <v>#N/A</v>
      </c>
      <c r="V3026" s="2"/>
      <c r="W3026" s="2"/>
      <c r="X3026" s="2"/>
      <c r="Y3026" s="2"/>
      <c r="AB3026" s="6"/>
      <c r="AC3026" s="6"/>
    </row>
    <row r="3027" spans="1:29">
      <c r="A3027" s="74">
        <v>2.2787536009528302</v>
      </c>
      <c r="B3027" s="74">
        <v>46016</v>
      </c>
      <c r="C3027" s="35">
        <v>3.4146341463414602E-2</v>
      </c>
      <c r="D3027" s="35">
        <f t="shared" ca="1" si="738"/>
        <v>23</v>
      </c>
      <c r="E3027" s="35">
        <f t="shared" ca="1" si="739"/>
        <v>6.587144272767226E-4</v>
      </c>
      <c r="F3027" s="35">
        <f ca="1">E3027*'Input Sheet'!$D$2/SUM(OFFSET($E$4,0,0,'Input Sheet'!$D$2))</f>
        <v>0.30722395919039147</v>
      </c>
      <c r="G3027" s="35">
        <f t="shared" si="740"/>
        <v>2.2787536009528302</v>
      </c>
      <c r="H3027" s="35">
        <f t="shared" si="741"/>
        <v>5</v>
      </c>
      <c r="J3027" s="19">
        <v>3024</v>
      </c>
      <c r="K3027" s="30" t="str">
        <f t="shared" si="742"/>
        <v/>
      </c>
      <c r="L3027" s="77" t="str">
        <f t="shared" si="743"/>
        <v/>
      </c>
      <c r="M3027" s="27" t="str">
        <f t="shared" si="749"/>
        <v/>
      </c>
      <c r="N3027" s="22" t="str">
        <f t="shared" si="744"/>
        <v/>
      </c>
      <c r="O3027" s="28" t="str">
        <f t="shared" ca="1" si="745"/>
        <v/>
      </c>
      <c r="P3027" s="28" t="str">
        <f t="shared" ca="1" si="746"/>
        <v/>
      </c>
      <c r="Q3027" s="20" t="str">
        <f ca="1">IF(O3027="","",SUM($P$4:$P3027))</f>
        <v/>
      </c>
      <c r="R3027" s="28" t="e">
        <f t="shared" si="737"/>
        <v>#N/A</v>
      </c>
      <c r="S3027" s="77">
        <f ca="1">SUM(L$4:L3027)</f>
        <v>2.0942968194393936</v>
      </c>
      <c r="T3027" s="80">
        <f t="shared" ca="1" si="747"/>
        <v>1</v>
      </c>
      <c r="U3027" s="80" t="e">
        <f t="shared" ca="1" si="748"/>
        <v>#N/A</v>
      </c>
      <c r="V3027" s="2"/>
      <c r="W3027" s="2"/>
      <c r="X3027" s="2"/>
      <c r="Y3027" s="2"/>
      <c r="AB3027" s="6"/>
      <c r="AC3027" s="6"/>
    </row>
    <row r="3028" spans="1:29">
      <c r="A3028" s="74">
        <v>2.26951294421792</v>
      </c>
      <c r="B3028" s="74">
        <v>46017</v>
      </c>
      <c r="C3028" s="35">
        <v>0.11330049261083699</v>
      </c>
      <c r="D3028" s="35">
        <f t="shared" ca="1" si="738"/>
        <v>23</v>
      </c>
      <c r="E3028" s="35">
        <f t="shared" ca="1" si="739"/>
        <v>6.587144272767226E-4</v>
      </c>
      <c r="F3028" s="35">
        <f ca="1">E3028*'Input Sheet'!$D$2/SUM(OFFSET($E$4,0,0,'Input Sheet'!$D$2))</f>
        <v>0.30722395919039147</v>
      </c>
      <c r="G3028" s="35">
        <f t="shared" si="740"/>
        <v>2.26951294421792</v>
      </c>
      <c r="H3028" s="35">
        <f t="shared" si="741"/>
        <v>1</v>
      </c>
      <c r="J3028" s="19">
        <v>3025</v>
      </c>
      <c r="K3028" s="30" t="str">
        <f t="shared" si="742"/>
        <v/>
      </c>
      <c r="L3028" s="77" t="str">
        <f t="shared" si="743"/>
        <v/>
      </c>
      <c r="M3028" s="27" t="str">
        <f t="shared" si="749"/>
        <v/>
      </c>
      <c r="N3028" s="22" t="str">
        <f t="shared" si="744"/>
        <v/>
      </c>
      <c r="O3028" s="28" t="str">
        <f t="shared" ca="1" si="745"/>
        <v/>
      </c>
      <c r="P3028" s="28" t="str">
        <f t="shared" ca="1" si="746"/>
        <v/>
      </c>
      <c r="Q3028" s="20" t="str">
        <f ca="1">IF(O3028="","",SUM($P$4:$P3028))</f>
        <v/>
      </c>
      <c r="R3028" s="28" t="e">
        <f t="shared" si="737"/>
        <v>#N/A</v>
      </c>
      <c r="S3028" s="77">
        <f ca="1">SUM(L$4:L3028)</f>
        <v>2.0942968194393936</v>
      </c>
      <c r="T3028" s="80">
        <f t="shared" ca="1" si="747"/>
        <v>1</v>
      </c>
      <c r="U3028" s="80" t="e">
        <f t="shared" ca="1" si="748"/>
        <v>#N/A</v>
      </c>
      <c r="V3028" s="2"/>
      <c r="W3028" s="2"/>
      <c r="X3028" s="2"/>
      <c r="Y3028" s="2"/>
      <c r="AB3028" s="6"/>
      <c r="AC3028" s="6"/>
    </row>
    <row r="3029" spans="1:29">
      <c r="A3029" s="74">
        <v>2.7259116322950501</v>
      </c>
      <c r="B3029" s="74">
        <v>46019</v>
      </c>
      <c r="C3029" s="35">
        <v>0</v>
      </c>
      <c r="D3029" s="35">
        <f t="shared" ca="1" si="738"/>
        <v>33</v>
      </c>
      <c r="E3029" s="35">
        <f t="shared" ca="1" si="739"/>
        <v>1.1903085264824986E-3</v>
      </c>
      <c r="F3029" s="35">
        <f ca="1">E3029*'Input Sheet'!$D$2/SUM(OFFSET($E$4,0,0,'Input Sheet'!$D$2))</f>
        <v>0.55515908415105819</v>
      </c>
      <c r="G3029" s="35" t="str">
        <f t="shared" si="740"/>
        <v/>
      </c>
      <c r="H3029" s="35" t="str">
        <f t="shared" si="741"/>
        <v/>
      </c>
      <c r="J3029" s="19">
        <v>3026</v>
      </c>
      <c r="K3029" s="30" t="str">
        <f t="shared" si="742"/>
        <v/>
      </c>
      <c r="L3029" s="77" t="str">
        <f t="shared" si="743"/>
        <v/>
      </c>
      <c r="M3029" s="27" t="str">
        <f t="shared" si="749"/>
        <v/>
      </c>
      <c r="N3029" s="22" t="str">
        <f t="shared" si="744"/>
        <v/>
      </c>
      <c r="O3029" s="28" t="str">
        <f t="shared" ca="1" si="745"/>
        <v/>
      </c>
      <c r="P3029" s="28" t="str">
        <f t="shared" ca="1" si="746"/>
        <v/>
      </c>
      <c r="Q3029" s="20" t="str">
        <f ca="1">IF(O3029="","",SUM($P$4:$P3029))</f>
        <v/>
      </c>
      <c r="R3029" s="28" t="e">
        <f t="shared" si="737"/>
        <v>#N/A</v>
      </c>
      <c r="S3029" s="77">
        <f ca="1">SUM(L$4:L3029)</f>
        <v>2.0942968194393936</v>
      </c>
      <c r="T3029" s="80">
        <f t="shared" ca="1" si="747"/>
        <v>1</v>
      </c>
      <c r="U3029" s="80" t="e">
        <f t="shared" ca="1" si="748"/>
        <v>#N/A</v>
      </c>
      <c r="V3029" s="2"/>
      <c r="W3029" s="2"/>
      <c r="X3029" s="2"/>
      <c r="Y3029" s="2"/>
      <c r="AB3029" s="6"/>
      <c r="AC3029" s="6"/>
    </row>
    <row r="3030" spans="1:29">
      <c r="A3030" s="74">
        <v>2.4996870826183999</v>
      </c>
      <c r="B3030" s="74">
        <v>46020</v>
      </c>
      <c r="C3030" s="35">
        <v>0</v>
      </c>
      <c r="D3030" s="35">
        <f t="shared" ca="1" si="738"/>
        <v>28</v>
      </c>
      <c r="E3030" s="35">
        <f t="shared" ca="1" si="739"/>
        <v>1.1799580175565639E-3</v>
      </c>
      <c r="F3030" s="35">
        <f ca="1">E3030*'Input Sheet'!$D$2/SUM(OFFSET($E$4,0,0,'Input Sheet'!$D$2))</f>
        <v>0.55033161385409246</v>
      </c>
      <c r="G3030" s="35" t="str">
        <f t="shared" si="740"/>
        <v/>
      </c>
      <c r="H3030" s="35" t="str">
        <f t="shared" si="741"/>
        <v/>
      </c>
      <c r="J3030" s="19">
        <v>3027</v>
      </c>
      <c r="K3030" s="30" t="str">
        <f t="shared" si="742"/>
        <v/>
      </c>
      <c r="L3030" s="77" t="str">
        <f t="shared" si="743"/>
        <v/>
      </c>
      <c r="M3030" s="27" t="str">
        <f t="shared" si="749"/>
        <v/>
      </c>
      <c r="N3030" s="22" t="str">
        <f t="shared" si="744"/>
        <v/>
      </c>
      <c r="O3030" s="28" t="str">
        <f t="shared" ca="1" si="745"/>
        <v/>
      </c>
      <c r="P3030" s="28" t="str">
        <f t="shared" ca="1" si="746"/>
        <v/>
      </c>
      <c r="Q3030" s="20" t="str">
        <f ca="1">IF(O3030="","",SUM($P$4:$P3030))</f>
        <v/>
      </c>
      <c r="R3030" s="28" t="e">
        <f t="shared" si="737"/>
        <v>#N/A</v>
      </c>
      <c r="S3030" s="77">
        <f ca="1">SUM(L$4:L3030)</f>
        <v>2.0942968194393936</v>
      </c>
      <c r="T3030" s="80">
        <f t="shared" ca="1" si="747"/>
        <v>1</v>
      </c>
      <c r="U3030" s="80" t="e">
        <f t="shared" ca="1" si="748"/>
        <v>#N/A</v>
      </c>
      <c r="V3030" s="2"/>
      <c r="W3030" s="2"/>
      <c r="X3030" s="2"/>
      <c r="Y3030" s="2"/>
      <c r="AB3030" s="6"/>
      <c r="AC3030" s="6"/>
    </row>
    <row r="3031" spans="1:29">
      <c r="A3031" s="74">
        <v>2.4048337166199398</v>
      </c>
      <c r="B3031" s="74">
        <v>46032</v>
      </c>
      <c r="C3031" s="35">
        <v>1.9607843137254902E-2</v>
      </c>
      <c r="D3031" s="35">
        <f t="shared" ca="1" si="738"/>
        <v>26</v>
      </c>
      <c r="E3031" s="35">
        <f t="shared" ca="1" si="739"/>
        <v>8.2740958548173696E-4</v>
      </c>
      <c r="F3031" s="35">
        <f ca="1">E3031*'Input Sheet'!$D$2/SUM(OFFSET($E$4,0,0,'Input Sheet'!$D$2))</f>
        <v>0.38590326581232098</v>
      </c>
      <c r="G3031" s="35">
        <f t="shared" si="740"/>
        <v>2.4048337166199398</v>
      </c>
      <c r="H3031" s="35">
        <f t="shared" si="741"/>
        <v>2</v>
      </c>
      <c r="J3031" s="19">
        <v>3028</v>
      </c>
      <c r="K3031" s="30" t="str">
        <f t="shared" si="742"/>
        <v/>
      </c>
      <c r="L3031" s="77" t="str">
        <f t="shared" si="743"/>
        <v/>
      </c>
      <c r="M3031" s="27" t="str">
        <f t="shared" si="749"/>
        <v/>
      </c>
      <c r="N3031" s="22" t="str">
        <f t="shared" si="744"/>
        <v/>
      </c>
      <c r="O3031" s="28" t="str">
        <f t="shared" ca="1" si="745"/>
        <v/>
      </c>
      <c r="P3031" s="28" t="str">
        <f t="shared" ca="1" si="746"/>
        <v/>
      </c>
      <c r="Q3031" s="20" t="str">
        <f ca="1">IF(O3031="","",SUM($P$4:$P3031))</f>
        <v/>
      </c>
      <c r="R3031" s="28" t="e">
        <f t="shared" si="737"/>
        <v>#N/A</v>
      </c>
      <c r="S3031" s="77">
        <f ca="1">SUM(L$4:L3031)</f>
        <v>2.0942968194393936</v>
      </c>
      <c r="T3031" s="80">
        <f t="shared" ca="1" si="747"/>
        <v>1</v>
      </c>
      <c r="U3031" s="80" t="e">
        <f t="shared" ca="1" si="748"/>
        <v>#N/A</v>
      </c>
      <c r="V3031" s="2"/>
      <c r="W3031" s="2"/>
      <c r="X3031" s="2"/>
      <c r="Y3031" s="2"/>
      <c r="AB3031" s="6"/>
      <c r="AC3031" s="6"/>
    </row>
    <row r="3032" spans="1:29">
      <c r="A3032" s="74">
        <v>2.2648178230095399</v>
      </c>
      <c r="B3032" s="74">
        <v>46046</v>
      </c>
      <c r="C3032" s="35">
        <v>4.6948356807511703E-3</v>
      </c>
      <c r="D3032" s="35">
        <f t="shared" ca="1" si="738"/>
        <v>23</v>
      </c>
      <c r="E3032" s="35">
        <f t="shared" ca="1" si="739"/>
        <v>6.587144272767226E-4</v>
      </c>
      <c r="F3032" s="35">
        <f ca="1">E3032*'Input Sheet'!$D$2/SUM(OFFSET($E$4,0,0,'Input Sheet'!$D$2))</f>
        <v>0.30722395919039147</v>
      </c>
      <c r="G3032" s="35">
        <f t="shared" si="740"/>
        <v>2.2648178230095399</v>
      </c>
      <c r="H3032" s="35">
        <f t="shared" si="741"/>
        <v>5</v>
      </c>
      <c r="J3032" s="19">
        <v>3029</v>
      </c>
      <c r="K3032" s="30" t="str">
        <f t="shared" si="742"/>
        <v/>
      </c>
      <c r="L3032" s="77" t="str">
        <f t="shared" si="743"/>
        <v/>
      </c>
      <c r="M3032" s="27" t="str">
        <f t="shared" si="749"/>
        <v/>
      </c>
      <c r="N3032" s="22" t="str">
        <f t="shared" si="744"/>
        <v/>
      </c>
      <c r="O3032" s="28" t="str">
        <f t="shared" ca="1" si="745"/>
        <v/>
      </c>
      <c r="P3032" s="28" t="str">
        <f t="shared" ca="1" si="746"/>
        <v/>
      </c>
      <c r="Q3032" s="20" t="str">
        <f ca="1">IF(O3032="","",SUM($P$4:$P3032))</f>
        <v/>
      </c>
      <c r="R3032" s="28" t="e">
        <f t="shared" ref="R3032:R3095" si="750">IF(N3032="",NA(),10^N3032)</f>
        <v>#N/A</v>
      </c>
      <c r="S3032" s="77">
        <f ca="1">SUM(L$4:L3032)</f>
        <v>2.0942968194393936</v>
      </c>
      <c r="T3032" s="80">
        <f t="shared" ca="1" si="747"/>
        <v>1</v>
      </c>
      <c r="U3032" s="80" t="e">
        <f t="shared" ca="1" si="748"/>
        <v>#N/A</v>
      </c>
      <c r="V3032" s="2"/>
      <c r="W3032" s="2"/>
      <c r="X3032" s="2"/>
      <c r="Y3032" s="2"/>
      <c r="AB3032" s="6"/>
      <c r="AC3032" s="6"/>
    </row>
    <row r="3033" spans="1:29">
      <c r="A3033" s="74">
        <v>2.3180633349627602</v>
      </c>
      <c r="B3033" s="74">
        <v>46047</v>
      </c>
      <c r="C3033" s="35">
        <v>0</v>
      </c>
      <c r="D3033" s="35">
        <f t="shared" ca="1" si="738"/>
        <v>24</v>
      </c>
      <c r="E3033" s="35">
        <f t="shared" ca="1" si="739"/>
        <v>7.7985731045405093E-4</v>
      </c>
      <c r="F3033" s="35">
        <f ca="1">E3033*'Input Sheet'!$D$2/SUM(OFFSET($E$4,0,0,'Input Sheet'!$D$2))</f>
        <v>0.36372491720241751</v>
      </c>
      <c r="G3033" s="35" t="str">
        <f t="shared" si="740"/>
        <v/>
      </c>
      <c r="H3033" s="35" t="str">
        <f t="shared" si="741"/>
        <v/>
      </c>
      <c r="J3033" s="19">
        <v>3030</v>
      </c>
      <c r="K3033" s="30" t="str">
        <f t="shared" si="742"/>
        <v/>
      </c>
      <c r="L3033" s="77" t="str">
        <f t="shared" si="743"/>
        <v/>
      </c>
      <c r="M3033" s="27" t="str">
        <f t="shared" si="749"/>
        <v/>
      </c>
      <c r="N3033" s="22" t="str">
        <f t="shared" si="744"/>
        <v/>
      </c>
      <c r="O3033" s="28" t="str">
        <f t="shared" ca="1" si="745"/>
        <v/>
      </c>
      <c r="P3033" s="28" t="str">
        <f t="shared" ca="1" si="746"/>
        <v/>
      </c>
      <c r="Q3033" s="20" t="str">
        <f ca="1">IF(O3033="","",SUM($P$4:$P3033))</f>
        <v/>
      </c>
      <c r="R3033" s="28" t="e">
        <f t="shared" si="750"/>
        <v>#N/A</v>
      </c>
      <c r="S3033" s="77">
        <f ca="1">SUM(L$4:L3033)</f>
        <v>2.0942968194393936</v>
      </c>
      <c r="T3033" s="80">
        <f t="shared" ca="1" si="747"/>
        <v>1</v>
      </c>
      <c r="U3033" s="80" t="e">
        <f t="shared" ca="1" si="748"/>
        <v>#N/A</v>
      </c>
      <c r="V3033" s="2"/>
      <c r="W3033" s="2"/>
      <c r="X3033" s="2"/>
      <c r="Y3033" s="2"/>
      <c r="AB3033" s="6"/>
      <c r="AC3033" s="6"/>
    </row>
    <row r="3034" spans="1:29">
      <c r="A3034" s="74">
        <v>2.36361197989214</v>
      </c>
      <c r="B3034" s="74">
        <v>46056</v>
      </c>
      <c r="C3034" s="35">
        <v>9.8039215686274508E-3</v>
      </c>
      <c r="D3034" s="35">
        <f t="shared" ca="1" si="738"/>
        <v>25</v>
      </c>
      <c r="E3034" s="35">
        <f t="shared" ca="1" si="739"/>
        <v>7.2564263111767296E-4</v>
      </c>
      <c r="F3034" s="35">
        <f ca="1">E3034*'Input Sheet'!$D$2/SUM(OFFSET($E$4,0,0,'Input Sheet'!$D$2))</f>
        <v>0.33843922777123336</v>
      </c>
      <c r="G3034" s="35">
        <f t="shared" si="740"/>
        <v>2.36361197989214</v>
      </c>
      <c r="H3034" s="35">
        <f t="shared" si="741"/>
        <v>4</v>
      </c>
      <c r="J3034" s="19">
        <v>3031</v>
      </c>
      <c r="K3034" s="30" t="str">
        <f t="shared" si="742"/>
        <v/>
      </c>
      <c r="L3034" s="77" t="str">
        <f t="shared" si="743"/>
        <v/>
      </c>
      <c r="M3034" s="27" t="str">
        <f t="shared" si="749"/>
        <v/>
      </c>
      <c r="N3034" s="22" t="str">
        <f t="shared" si="744"/>
        <v/>
      </c>
      <c r="O3034" s="28" t="str">
        <f t="shared" ca="1" si="745"/>
        <v/>
      </c>
      <c r="P3034" s="28" t="str">
        <f t="shared" ca="1" si="746"/>
        <v/>
      </c>
      <c r="Q3034" s="20" t="str">
        <f ca="1">IF(O3034="","",SUM($P$4:$P3034))</f>
        <v/>
      </c>
      <c r="R3034" s="28" t="e">
        <f t="shared" si="750"/>
        <v>#N/A</v>
      </c>
      <c r="S3034" s="77">
        <f ca="1">SUM(L$4:L3034)</f>
        <v>2.0942968194393936</v>
      </c>
      <c r="T3034" s="80">
        <f t="shared" ca="1" si="747"/>
        <v>1</v>
      </c>
      <c r="U3034" s="80" t="e">
        <f t="shared" ca="1" si="748"/>
        <v>#N/A</v>
      </c>
      <c r="V3034" s="2"/>
      <c r="W3034" s="2"/>
      <c r="X3034" s="2"/>
      <c r="Y3034" s="2"/>
      <c r="AB3034" s="6"/>
      <c r="AC3034" s="6"/>
    </row>
    <row r="3035" spans="1:29">
      <c r="A3035" s="74">
        <v>2.18184358794477</v>
      </c>
      <c r="B3035" s="74">
        <v>46057</v>
      </c>
      <c r="C3035" s="35">
        <v>4.8543689320388302E-3</v>
      </c>
      <c r="D3035" s="35">
        <f t="shared" ca="1" si="738"/>
        <v>21</v>
      </c>
      <c r="E3035" s="35">
        <f t="shared" ca="1" si="739"/>
        <v>8.8113748064288871E-4</v>
      </c>
      <c r="F3035" s="35">
        <f ca="1">E3035*'Input Sheet'!$D$2/SUM(OFFSET($E$4,0,0,'Input Sheet'!$D$2))</f>
        <v>0.41096191943649768</v>
      </c>
      <c r="G3035" s="35">
        <f t="shared" si="740"/>
        <v>2.18184358794477</v>
      </c>
      <c r="H3035" s="35">
        <f t="shared" si="741"/>
        <v>3</v>
      </c>
      <c r="J3035" s="19">
        <v>3032</v>
      </c>
      <c r="K3035" s="30" t="str">
        <f t="shared" si="742"/>
        <v/>
      </c>
      <c r="L3035" s="77" t="str">
        <f t="shared" si="743"/>
        <v/>
      </c>
      <c r="M3035" s="27" t="str">
        <f t="shared" si="749"/>
        <v/>
      </c>
      <c r="N3035" s="22" t="str">
        <f t="shared" si="744"/>
        <v/>
      </c>
      <c r="O3035" s="28" t="str">
        <f t="shared" ca="1" si="745"/>
        <v/>
      </c>
      <c r="P3035" s="28" t="str">
        <f t="shared" ca="1" si="746"/>
        <v/>
      </c>
      <c r="Q3035" s="20" t="str">
        <f ca="1">IF(O3035="","",SUM($P$4:$P3035))</f>
        <v/>
      </c>
      <c r="R3035" s="28" t="e">
        <f t="shared" si="750"/>
        <v>#N/A</v>
      </c>
      <c r="S3035" s="77">
        <f ca="1">SUM(L$4:L3035)</f>
        <v>2.0942968194393936</v>
      </c>
      <c r="T3035" s="80">
        <f t="shared" ca="1" si="747"/>
        <v>1</v>
      </c>
      <c r="U3035" s="80" t="e">
        <f t="shared" ca="1" si="748"/>
        <v>#N/A</v>
      </c>
      <c r="V3035" s="2"/>
      <c r="W3035" s="2"/>
      <c r="X3035" s="2"/>
      <c r="Y3035" s="2"/>
      <c r="AB3035" s="6"/>
      <c r="AC3035" s="6"/>
    </row>
    <row r="3036" spans="1:29">
      <c r="A3036" s="74">
        <v>2.3729120029701098</v>
      </c>
      <c r="B3036" s="74">
        <v>46058</v>
      </c>
      <c r="C3036" s="35">
        <v>0</v>
      </c>
      <c r="D3036" s="35">
        <f t="shared" ca="1" si="738"/>
        <v>25</v>
      </c>
      <c r="E3036" s="35">
        <f t="shared" ca="1" si="739"/>
        <v>7.2564263111767296E-4</v>
      </c>
      <c r="F3036" s="35">
        <f ca="1">E3036*'Input Sheet'!$D$2/SUM(OFFSET($E$4,0,0,'Input Sheet'!$D$2))</f>
        <v>0.33843922777123336</v>
      </c>
      <c r="G3036" s="35" t="str">
        <f t="shared" si="740"/>
        <v/>
      </c>
      <c r="H3036" s="35" t="str">
        <f t="shared" si="741"/>
        <v/>
      </c>
      <c r="J3036" s="19">
        <v>3033</v>
      </c>
      <c r="K3036" s="30" t="str">
        <f t="shared" si="742"/>
        <v/>
      </c>
      <c r="L3036" s="77" t="str">
        <f t="shared" si="743"/>
        <v/>
      </c>
      <c r="M3036" s="27" t="str">
        <f t="shared" si="749"/>
        <v/>
      </c>
      <c r="N3036" s="22" t="str">
        <f t="shared" si="744"/>
        <v/>
      </c>
      <c r="O3036" s="28" t="str">
        <f t="shared" ca="1" si="745"/>
        <v/>
      </c>
      <c r="P3036" s="28" t="str">
        <f t="shared" ca="1" si="746"/>
        <v/>
      </c>
      <c r="Q3036" s="20" t="str">
        <f ca="1">IF(O3036="","",SUM($P$4:$P3036))</f>
        <v/>
      </c>
      <c r="R3036" s="28" t="e">
        <f t="shared" si="750"/>
        <v>#N/A</v>
      </c>
      <c r="S3036" s="77">
        <f ca="1">SUM(L$4:L3036)</f>
        <v>2.0942968194393936</v>
      </c>
      <c r="T3036" s="80">
        <f t="shared" ca="1" si="747"/>
        <v>1</v>
      </c>
      <c r="U3036" s="80" t="e">
        <f t="shared" ca="1" si="748"/>
        <v>#N/A</v>
      </c>
      <c r="V3036" s="2"/>
      <c r="W3036" s="2"/>
      <c r="X3036" s="2"/>
      <c r="Y3036" s="2"/>
      <c r="AB3036" s="6"/>
      <c r="AC3036" s="6"/>
    </row>
    <row r="3037" spans="1:29">
      <c r="A3037" s="74">
        <v>2.43616264704076</v>
      </c>
      <c r="B3037" s="74">
        <v>46078</v>
      </c>
      <c r="C3037" s="35">
        <v>0</v>
      </c>
      <c r="D3037" s="35">
        <f t="shared" ca="1" si="738"/>
        <v>27</v>
      </c>
      <c r="E3037" s="35">
        <f t="shared" ca="1" si="739"/>
        <v>8.077093572559813E-4</v>
      </c>
      <c r="F3037" s="35">
        <f ca="1">E3037*'Input Sheet'!$D$2/SUM(OFFSET($E$4,0,0,'Input Sheet'!$D$2))</f>
        <v>0.3767150928167895</v>
      </c>
      <c r="G3037" s="35" t="str">
        <f t="shared" si="740"/>
        <v/>
      </c>
      <c r="H3037" s="35" t="str">
        <f t="shared" si="741"/>
        <v/>
      </c>
      <c r="J3037" s="19">
        <v>3034</v>
      </c>
      <c r="K3037" s="30" t="str">
        <f t="shared" si="742"/>
        <v/>
      </c>
      <c r="L3037" s="77" t="str">
        <f t="shared" si="743"/>
        <v/>
      </c>
      <c r="M3037" s="27" t="str">
        <f t="shared" si="749"/>
        <v/>
      </c>
      <c r="N3037" s="22" t="str">
        <f t="shared" si="744"/>
        <v/>
      </c>
      <c r="O3037" s="28" t="str">
        <f t="shared" ca="1" si="745"/>
        <v/>
      </c>
      <c r="P3037" s="28" t="str">
        <f t="shared" ca="1" si="746"/>
        <v/>
      </c>
      <c r="Q3037" s="20" t="str">
        <f ca="1">IF(O3037="","",SUM($P$4:$P3037))</f>
        <v/>
      </c>
      <c r="R3037" s="28" t="e">
        <f t="shared" si="750"/>
        <v>#N/A</v>
      </c>
      <c r="S3037" s="77">
        <f ca="1">SUM(L$4:L3037)</f>
        <v>2.0942968194393936</v>
      </c>
      <c r="T3037" s="80">
        <f t="shared" ca="1" si="747"/>
        <v>1</v>
      </c>
      <c r="U3037" s="80" t="e">
        <f t="shared" ca="1" si="748"/>
        <v>#N/A</v>
      </c>
      <c r="V3037" s="2"/>
      <c r="W3037" s="2"/>
      <c r="X3037" s="2"/>
      <c r="Y3037" s="2"/>
      <c r="AB3037" s="6"/>
      <c r="AC3037" s="6"/>
    </row>
    <row r="3038" spans="1:29">
      <c r="A3038" s="74">
        <v>2.3891660843645299</v>
      </c>
      <c r="B3038" s="74">
        <v>46083</v>
      </c>
      <c r="C3038" s="35">
        <v>0</v>
      </c>
      <c r="D3038" s="35">
        <f t="shared" ca="1" si="738"/>
        <v>26</v>
      </c>
      <c r="E3038" s="35">
        <f t="shared" ca="1" si="739"/>
        <v>8.2740958548173696E-4</v>
      </c>
      <c r="F3038" s="35">
        <f ca="1">E3038*'Input Sheet'!$D$2/SUM(OFFSET($E$4,0,0,'Input Sheet'!$D$2))</f>
        <v>0.38590326581232098</v>
      </c>
      <c r="G3038" s="35" t="str">
        <f t="shared" si="740"/>
        <v/>
      </c>
      <c r="H3038" s="35" t="str">
        <f t="shared" si="741"/>
        <v/>
      </c>
      <c r="J3038" s="19">
        <v>3035</v>
      </c>
      <c r="K3038" s="30" t="str">
        <f t="shared" si="742"/>
        <v/>
      </c>
      <c r="L3038" s="77" t="str">
        <f t="shared" si="743"/>
        <v/>
      </c>
      <c r="M3038" s="27" t="str">
        <f t="shared" si="749"/>
        <v/>
      </c>
      <c r="N3038" s="22" t="str">
        <f t="shared" si="744"/>
        <v/>
      </c>
      <c r="O3038" s="28" t="str">
        <f t="shared" ca="1" si="745"/>
        <v/>
      </c>
      <c r="P3038" s="28" t="str">
        <f t="shared" ca="1" si="746"/>
        <v/>
      </c>
      <c r="Q3038" s="20" t="str">
        <f ca="1">IF(O3038="","",SUM($P$4:$P3038))</f>
        <v/>
      </c>
      <c r="R3038" s="28" t="e">
        <f t="shared" si="750"/>
        <v>#N/A</v>
      </c>
      <c r="S3038" s="77">
        <f ca="1">SUM(L$4:L3038)</f>
        <v>2.0942968194393936</v>
      </c>
      <c r="T3038" s="80">
        <f t="shared" ca="1" si="747"/>
        <v>1</v>
      </c>
      <c r="U3038" s="80" t="e">
        <f t="shared" ca="1" si="748"/>
        <v>#N/A</v>
      </c>
      <c r="V3038" s="2"/>
      <c r="W3038" s="2"/>
      <c r="X3038" s="2"/>
      <c r="Y3038" s="2"/>
      <c r="AB3038" s="6"/>
      <c r="AC3038" s="6"/>
    </row>
    <row r="3039" spans="1:29">
      <c r="A3039" s="74">
        <v>2.33645973384853</v>
      </c>
      <c r="B3039" s="74">
        <v>46085</v>
      </c>
      <c r="C3039" s="35">
        <v>0</v>
      </c>
      <c r="D3039" s="35">
        <f t="shared" ca="1" si="738"/>
        <v>24</v>
      </c>
      <c r="E3039" s="35">
        <f t="shared" ca="1" si="739"/>
        <v>7.7985731045405093E-4</v>
      </c>
      <c r="F3039" s="35">
        <f ca="1">E3039*'Input Sheet'!$D$2/SUM(OFFSET($E$4,0,0,'Input Sheet'!$D$2))</f>
        <v>0.36372491720241751</v>
      </c>
      <c r="G3039" s="35" t="str">
        <f t="shared" si="740"/>
        <v/>
      </c>
      <c r="H3039" s="35" t="str">
        <f t="shared" si="741"/>
        <v/>
      </c>
      <c r="J3039" s="19">
        <v>3036</v>
      </c>
      <c r="K3039" s="30" t="str">
        <f t="shared" si="742"/>
        <v/>
      </c>
      <c r="L3039" s="77" t="str">
        <f t="shared" si="743"/>
        <v/>
      </c>
      <c r="M3039" s="27" t="str">
        <f t="shared" si="749"/>
        <v/>
      </c>
      <c r="N3039" s="22" t="str">
        <f t="shared" si="744"/>
        <v/>
      </c>
      <c r="O3039" s="28" t="str">
        <f t="shared" ca="1" si="745"/>
        <v/>
      </c>
      <c r="P3039" s="28" t="str">
        <f t="shared" ca="1" si="746"/>
        <v/>
      </c>
      <c r="Q3039" s="20" t="str">
        <f ca="1">IF(O3039="","",SUM($P$4:$P3039))</f>
        <v/>
      </c>
      <c r="R3039" s="28" t="e">
        <f t="shared" si="750"/>
        <v>#N/A</v>
      </c>
      <c r="S3039" s="77">
        <f ca="1">SUM(L$4:L3039)</f>
        <v>2.0942968194393936</v>
      </c>
      <c r="T3039" s="80">
        <f t="shared" ca="1" si="747"/>
        <v>1</v>
      </c>
      <c r="U3039" s="80" t="e">
        <f t="shared" ca="1" si="748"/>
        <v>#N/A</v>
      </c>
      <c r="V3039" s="2"/>
      <c r="W3039" s="2"/>
      <c r="X3039" s="2"/>
      <c r="Y3039" s="2"/>
      <c r="AB3039" s="6"/>
      <c r="AC3039" s="6"/>
    </row>
    <row r="3040" spans="1:29">
      <c r="A3040" s="74">
        <v>2.2304489213782701</v>
      </c>
      <c r="B3040" s="74">
        <v>46086</v>
      </c>
      <c r="C3040" s="35">
        <v>0</v>
      </c>
      <c r="D3040" s="35">
        <f t="shared" ca="1" si="738"/>
        <v>22</v>
      </c>
      <c r="E3040" s="35">
        <f t="shared" ca="1" si="739"/>
        <v>6.717582773218062E-4</v>
      </c>
      <c r="F3040" s="35">
        <f ca="1">E3040*'Input Sheet'!$D$2/SUM(OFFSET($E$4,0,0,'Input Sheet'!$D$2))</f>
        <v>0.31330760194663687</v>
      </c>
      <c r="G3040" s="35" t="str">
        <f t="shared" si="740"/>
        <v/>
      </c>
      <c r="H3040" s="35" t="str">
        <f t="shared" si="741"/>
        <v/>
      </c>
      <c r="J3040" s="19">
        <v>3037</v>
      </c>
      <c r="K3040" s="30" t="str">
        <f t="shared" si="742"/>
        <v/>
      </c>
      <c r="L3040" s="77" t="str">
        <f t="shared" si="743"/>
        <v/>
      </c>
      <c r="M3040" s="27" t="str">
        <f t="shared" si="749"/>
        <v/>
      </c>
      <c r="N3040" s="22" t="str">
        <f t="shared" si="744"/>
        <v/>
      </c>
      <c r="O3040" s="28" t="str">
        <f t="shared" ca="1" si="745"/>
        <v/>
      </c>
      <c r="P3040" s="28" t="str">
        <f t="shared" ca="1" si="746"/>
        <v/>
      </c>
      <c r="Q3040" s="20" t="str">
        <f ca="1">IF(O3040="","",SUM($P$4:$P3040))</f>
        <v/>
      </c>
      <c r="R3040" s="28" t="e">
        <f t="shared" si="750"/>
        <v>#N/A</v>
      </c>
      <c r="S3040" s="77">
        <f ca="1">SUM(L$4:L3040)</f>
        <v>2.0942968194393936</v>
      </c>
      <c r="T3040" s="80">
        <f t="shared" ca="1" si="747"/>
        <v>1</v>
      </c>
      <c r="U3040" s="80" t="e">
        <f t="shared" ca="1" si="748"/>
        <v>#N/A</v>
      </c>
      <c r="V3040" s="2"/>
      <c r="W3040" s="2"/>
      <c r="X3040" s="2"/>
      <c r="Y3040" s="2"/>
      <c r="AB3040" s="6"/>
      <c r="AC3040" s="6"/>
    </row>
    <row r="3041" spans="1:29">
      <c r="A3041" s="74">
        <v>2.2479732663618099</v>
      </c>
      <c r="B3041" s="74">
        <v>46091</v>
      </c>
      <c r="C3041" s="35">
        <v>1.5706806282722498E-2</v>
      </c>
      <c r="D3041" s="35">
        <f t="shared" ca="1" si="738"/>
        <v>23</v>
      </c>
      <c r="E3041" s="35">
        <f t="shared" ca="1" si="739"/>
        <v>6.587144272767226E-4</v>
      </c>
      <c r="F3041" s="35">
        <f ca="1">E3041*'Input Sheet'!$D$2/SUM(OFFSET($E$4,0,0,'Input Sheet'!$D$2))</f>
        <v>0.30722395919039147</v>
      </c>
      <c r="G3041" s="35">
        <f t="shared" si="740"/>
        <v>2.2479732663618099</v>
      </c>
      <c r="H3041" s="35">
        <f t="shared" si="741"/>
        <v>5</v>
      </c>
      <c r="J3041" s="19">
        <v>3038</v>
      </c>
      <c r="K3041" s="30" t="str">
        <f t="shared" si="742"/>
        <v/>
      </c>
      <c r="L3041" s="77" t="str">
        <f t="shared" si="743"/>
        <v/>
      </c>
      <c r="M3041" s="27" t="str">
        <f t="shared" si="749"/>
        <v/>
      </c>
      <c r="N3041" s="22" t="str">
        <f t="shared" si="744"/>
        <v/>
      </c>
      <c r="O3041" s="28" t="str">
        <f t="shared" ca="1" si="745"/>
        <v/>
      </c>
      <c r="P3041" s="28" t="str">
        <f t="shared" ca="1" si="746"/>
        <v/>
      </c>
      <c r="Q3041" s="20" t="str">
        <f ca="1">IF(O3041="","",SUM($P$4:$P3041))</f>
        <v/>
      </c>
      <c r="R3041" s="28" t="e">
        <f t="shared" si="750"/>
        <v>#N/A</v>
      </c>
      <c r="S3041" s="77">
        <f ca="1">SUM(L$4:L3041)</f>
        <v>2.0942968194393936</v>
      </c>
      <c r="T3041" s="80">
        <f t="shared" ca="1" si="747"/>
        <v>1</v>
      </c>
      <c r="U3041" s="80" t="e">
        <f t="shared" ca="1" si="748"/>
        <v>#N/A</v>
      </c>
      <c r="V3041" s="2"/>
      <c r="W3041" s="2"/>
      <c r="X3041" s="2"/>
      <c r="Y3041" s="2"/>
      <c r="AB3041" s="6"/>
      <c r="AC3041" s="6"/>
    </row>
    <row r="3042" spans="1:29">
      <c r="A3042" s="74">
        <v>2.1271047983648099</v>
      </c>
      <c r="B3042" s="74">
        <v>46092</v>
      </c>
      <c r="C3042" s="35">
        <v>0</v>
      </c>
      <c r="D3042" s="35">
        <f t="shared" ca="1" si="738"/>
        <v>20</v>
      </c>
      <c r="E3042" s="35">
        <f t="shared" ca="1" si="739"/>
        <v>9.9047570816791861E-4</v>
      </c>
      <c r="F3042" s="35">
        <f ca="1">E3042*'Input Sheet'!$D$2/SUM(OFFSET($E$4,0,0,'Input Sheet'!$D$2))</f>
        <v>0.46195719411109953</v>
      </c>
      <c r="G3042" s="35" t="str">
        <f t="shared" si="740"/>
        <v/>
      </c>
      <c r="H3042" s="35" t="str">
        <f t="shared" si="741"/>
        <v/>
      </c>
      <c r="J3042" s="19">
        <v>3039</v>
      </c>
      <c r="K3042" s="30" t="str">
        <f t="shared" si="742"/>
        <v/>
      </c>
      <c r="L3042" s="77" t="str">
        <f t="shared" si="743"/>
        <v/>
      </c>
      <c r="M3042" s="27" t="str">
        <f t="shared" si="749"/>
        <v/>
      </c>
      <c r="N3042" s="22" t="str">
        <f t="shared" si="744"/>
        <v/>
      </c>
      <c r="O3042" s="28" t="str">
        <f t="shared" ca="1" si="745"/>
        <v/>
      </c>
      <c r="P3042" s="28" t="str">
        <f t="shared" ca="1" si="746"/>
        <v/>
      </c>
      <c r="Q3042" s="20" t="str">
        <f ca="1">IF(O3042="","",SUM($P$4:$P3042))</f>
        <v/>
      </c>
      <c r="R3042" s="28" t="e">
        <f t="shared" si="750"/>
        <v>#N/A</v>
      </c>
      <c r="S3042" s="77">
        <f ca="1">SUM(L$4:L3042)</f>
        <v>2.0942968194393936</v>
      </c>
      <c r="T3042" s="80">
        <f t="shared" ca="1" si="747"/>
        <v>1</v>
      </c>
      <c r="U3042" s="80" t="e">
        <f t="shared" ca="1" si="748"/>
        <v>#N/A</v>
      </c>
      <c r="V3042" s="2"/>
      <c r="W3042" s="2"/>
      <c r="X3042" s="2"/>
      <c r="Y3042" s="2"/>
      <c r="AB3042" s="6"/>
      <c r="AC3042" s="6"/>
    </row>
    <row r="3043" spans="1:29">
      <c r="A3043" s="74">
        <v>2.3283796034387398</v>
      </c>
      <c r="B3043" s="74">
        <v>46096</v>
      </c>
      <c r="C3043" s="35">
        <v>0</v>
      </c>
      <c r="D3043" s="35">
        <f t="shared" ca="1" si="738"/>
        <v>24</v>
      </c>
      <c r="E3043" s="35">
        <f t="shared" ca="1" si="739"/>
        <v>7.7985731045405093E-4</v>
      </c>
      <c r="F3043" s="35">
        <f ca="1">E3043*'Input Sheet'!$D$2/SUM(OFFSET($E$4,0,0,'Input Sheet'!$D$2))</f>
        <v>0.36372491720241751</v>
      </c>
      <c r="G3043" s="35" t="str">
        <f t="shared" si="740"/>
        <v/>
      </c>
      <c r="H3043" s="35" t="str">
        <f t="shared" si="741"/>
        <v/>
      </c>
      <c r="J3043" s="19">
        <v>3040</v>
      </c>
      <c r="K3043" s="30" t="str">
        <f t="shared" si="742"/>
        <v/>
      </c>
      <c r="L3043" s="77" t="str">
        <f t="shared" si="743"/>
        <v/>
      </c>
      <c r="M3043" s="27" t="str">
        <f t="shared" si="749"/>
        <v/>
      </c>
      <c r="N3043" s="22" t="str">
        <f t="shared" si="744"/>
        <v/>
      </c>
      <c r="O3043" s="28" t="str">
        <f t="shared" ca="1" si="745"/>
        <v/>
      </c>
      <c r="P3043" s="28" t="str">
        <f t="shared" ca="1" si="746"/>
        <v/>
      </c>
      <c r="Q3043" s="20" t="str">
        <f ca="1">IF(O3043="","",SUM($P$4:$P3043))</f>
        <v/>
      </c>
      <c r="R3043" s="28" t="e">
        <f t="shared" si="750"/>
        <v>#N/A</v>
      </c>
      <c r="S3043" s="77">
        <f ca="1">SUM(L$4:L3043)</f>
        <v>2.0942968194393936</v>
      </c>
      <c r="T3043" s="80">
        <f t="shared" ca="1" si="747"/>
        <v>1</v>
      </c>
      <c r="U3043" s="80" t="e">
        <f t="shared" ca="1" si="748"/>
        <v>#N/A</v>
      </c>
      <c r="V3043" s="2"/>
      <c r="W3043" s="2"/>
      <c r="X3043" s="2"/>
      <c r="Y3043" s="2"/>
      <c r="AB3043" s="6"/>
      <c r="AC3043" s="6"/>
    </row>
    <row r="3044" spans="1:29">
      <c r="A3044" s="74">
        <v>2.3117538610557502</v>
      </c>
      <c r="B3044" s="74">
        <v>46097</v>
      </c>
      <c r="C3044" s="35">
        <v>0</v>
      </c>
      <c r="D3044" s="35">
        <f t="shared" ca="1" si="738"/>
        <v>24</v>
      </c>
      <c r="E3044" s="35">
        <f t="shared" ca="1" si="739"/>
        <v>7.7985731045405093E-4</v>
      </c>
      <c r="F3044" s="35">
        <f ca="1">E3044*'Input Sheet'!$D$2/SUM(OFFSET($E$4,0,0,'Input Sheet'!$D$2))</f>
        <v>0.36372491720241751</v>
      </c>
      <c r="G3044" s="35" t="str">
        <f t="shared" si="740"/>
        <v/>
      </c>
      <c r="H3044" s="35" t="str">
        <f t="shared" si="741"/>
        <v/>
      </c>
      <c r="J3044" s="19">
        <v>3041</v>
      </c>
      <c r="K3044" s="30" t="str">
        <f t="shared" si="742"/>
        <v/>
      </c>
      <c r="L3044" s="77" t="str">
        <f t="shared" si="743"/>
        <v/>
      </c>
      <c r="M3044" s="27" t="str">
        <f t="shared" si="749"/>
        <v/>
      </c>
      <c r="N3044" s="22" t="str">
        <f t="shared" si="744"/>
        <v/>
      </c>
      <c r="O3044" s="28" t="str">
        <f t="shared" ca="1" si="745"/>
        <v/>
      </c>
      <c r="P3044" s="28" t="str">
        <f t="shared" ca="1" si="746"/>
        <v/>
      </c>
      <c r="Q3044" s="20" t="str">
        <f ca="1">IF(O3044="","",SUM($P$4:$P3044))</f>
        <v/>
      </c>
      <c r="R3044" s="28" t="e">
        <f t="shared" si="750"/>
        <v>#N/A</v>
      </c>
      <c r="S3044" s="77">
        <f ca="1">SUM(L$4:L3044)</f>
        <v>2.0942968194393936</v>
      </c>
      <c r="T3044" s="80">
        <f t="shared" ca="1" si="747"/>
        <v>1</v>
      </c>
      <c r="U3044" s="80" t="e">
        <f t="shared" ca="1" si="748"/>
        <v>#N/A</v>
      </c>
      <c r="V3044" s="2"/>
      <c r="W3044" s="2"/>
      <c r="X3044" s="2"/>
      <c r="Y3044" s="2"/>
      <c r="AB3044" s="6"/>
      <c r="AC3044" s="6"/>
    </row>
    <row r="3045" spans="1:29">
      <c r="A3045" s="74">
        <v>2.2764618041732398</v>
      </c>
      <c r="B3045" s="74">
        <v>46101</v>
      </c>
      <c r="C3045" s="35">
        <v>2.3696682464454999E-2</v>
      </c>
      <c r="D3045" s="35">
        <f t="shared" ca="1" si="738"/>
        <v>23</v>
      </c>
      <c r="E3045" s="35">
        <f t="shared" ca="1" si="739"/>
        <v>6.587144272767226E-4</v>
      </c>
      <c r="F3045" s="35">
        <f ca="1">E3045*'Input Sheet'!$D$2/SUM(OFFSET($E$4,0,0,'Input Sheet'!$D$2))</f>
        <v>0.30722395919039147</v>
      </c>
      <c r="G3045" s="35">
        <f t="shared" si="740"/>
        <v>2.2764618041732398</v>
      </c>
      <c r="H3045" s="35">
        <f t="shared" si="741"/>
        <v>5</v>
      </c>
      <c r="J3045" s="19">
        <v>3042</v>
      </c>
      <c r="K3045" s="30" t="str">
        <f t="shared" si="742"/>
        <v/>
      </c>
      <c r="L3045" s="77" t="str">
        <f t="shared" si="743"/>
        <v/>
      </c>
      <c r="M3045" s="27" t="str">
        <f t="shared" si="749"/>
        <v/>
      </c>
      <c r="N3045" s="22" t="str">
        <f t="shared" si="744"/>
        <v/>
      </c>
      <c r="O3045" s="28" t="str">
        <f t="shared" ca="1" si="745"/>
        <v/>
      </c>
      <c r="P3045" s="28" t="str">
        <f t="shared" ca="1" si="746"/>
        <v/>
      </c>
      <c r="Q3045" s="20" t="str">
        <f ca="1">IF(O3045="","",SUM($P$4:$P3045))</f>
        <v/>
      </c>
      <c r="R3045" s="28" t="e">
        <f t="shared" si="750"/>
        <v>#N/A</v>
      </c>
      <c r="S3045" s="77">
        <f ca="1">SUM(L$4:L3045)</f>
        <v>2.0942968194393936</v>
      </c>
      <c r="T3045" s="80">
        <f t="shared" ca="1" si="747"/>
        <v>1</v>
      </c>
      <c r="U3045" s="80" t="e">
        <f t="shared" ca="1" si="748"/>
        <v>#N/A</v>
      </c>
      <c r="V3045" s="2"/>
      <c r="W3045" s="2"/>
      <c r="X3045" s="2"/>
      <c r="Y3045" s="2"/>
      <c r="AB3045" s="6"/>
      <c r="AC3045" s="6"/>
    </row>
    <row r="3046" spans="1:29">
      <c r="A3046" s="74">
        <v>2.2576785748691801</v>
      </c>
      <c r="B3046" s="74">
        <v>46102</v>
      </c>
      <c r="C3046" s="35">
        <v>9.0497737556561094E-3</v>
      </c>
      <c r="D3046" s="35">
        <f t="shared" ca="1" si="738"/>
        <v>23</v>
      </c>
      <c r="E3046" s="35">
        <f t="shared" ca="1" si="739"/>
        <v>6.587144272767226E-4</v>
      </c>
      <c r="F3046" s="35">
        <f ca="1">E3046*'Input Sheet'!$D$2/SUM(OFFSET($E$4,0,0,'Input Sheet'!$D$2))</f>
        <v>0.30722395919039147</v>
      </c>
      <c r="G3046" s="35">
        <f t="shared" si="740"/>
        <v>2.2576785748691801</v>
      </c>
      <c r="H3046" s="35">
        <f t="shared" si="741"/>
        <v>7</v>
      </c>
      <c r="J3046" s="19">
        <v>3043</v>
      </c>
      <c r="K3046" s="30" t="str">
        <f t="shared" si="742"/>
        <v/>
      </c>
      <c r="L3046" s="77" t="str">
        <f t="shared" si="743"/>
        <v/>
      </c>
      <c r="M3046" s="27" t="str">
        <f t="shared" si="749"/>
        <v/>
      </c>
      <c r="N3046" s="22" t="str">
        <f t="shared" si="744"/>
        <v/>
      </c>
      <c r="O3046" s="28" t="str">
        <f t="shared" ca="1" si="745"/>
        <v/>
      </c>
      <c r="P3046" s="28" t="str">
        <f t="shared" ca="1" si="746"/>
        <v/>
      </c>
      <c r="Q3046" s="20" t="str">
        <f ca="1">IF(O3046="","",SUM($P$4:$P3046))</f>
        <v/>
      </c>
      <c r="R3046" s="28" t="e">
        <f t="shared" si="750"/>
        <v>#N/A</v>
      </c>
      <c r="S3046" s="77">
        <f ca="1">SUM(L$4:L3046)</f>
        <v>2.0942968194393936</v>
      </c>
      <c r="T3046" s="80">
        <f t="shared" ca="1" si="747"/>
        <v>1</v>
      </c>
      <c r="U3046" s="80" t="e">
        <f t="shared" ca="1" si="748"/>
        <v>#N/A</v>
      </c>
      <c r="V3046" s="2"/>
      <c r="W3046" s="2"/>
      <c r="X3046" s="2"/>
      <c r="Y3046" s="2"/>
      <c r="AB3046" s="6"/>
      <c r="AC3046" s="6"/>
    </row>
    <row r="3047" spans="1:29">
      <c r="A3047" s="74">
        <v>2.2174839442139098</v>
      </c>
      <c r="B3047" s="74">
        <v>46103</v>
      </c>
      <c r="C3047" s="35">
        <v>0</v>
      </c>
      <c r="D3047" s="35">
        <f t="shared" ca="1" si="738"/>
        <v>22</v>
      </c>
      <c r="E3047" s="35">
        <f t="shared" ca="1" si="739"/>
        <v>6.717582773218062E-4</v>
      </c>
      <c r="F3047" s="35">
        <f ca="1">E3047*'Input Sheet'!$D$2/SUM(OFFSET($E$4,0,0,'Input Sheet'!$D$2))</f>
        <v>0.31330760194663687</v>
      </c>
      <c r="G3047" s="35" t="str">
        <f t="shared" si="740"/>
        <v/>
      </c>
      <c r="H3047" s="35" t="str">
        <f t="shared" si="741"/>
        <v/>
      </c>
      <c r="J3047" s="19">
        <v>3044</v>
      </c>
      <c r="K3047" s="30" t="str">
        <f t="shared" si="742"/>
        <v/>
      </c>
      <c r="L3047" s="77" t="str">
        <f t="shared" si="743"/>
        <v/>
      </c>
      <c r="M3047" s="27" t="str">
        <f t="shared" si="749"/>
        <v/>
      </c>
      <c r="N3047" s="22" t="str">
        <f t="shared" si="744"/>
        <v/>
      </c>
      <c r="O3047" s="28" t="str">
        <f t="shared" ca="1" si="745"/>
        <v/>
      </c>
      <c r="P3047" s="28" t="str">
        <f t="shared" ca="1" si="746"/>
        <v/>
      </c>
      <c r="Q3047" s="20" t="str">
        <f ca="1">IF(O3047="","",SUM($P$4:$P3047))</f>
        <v/>
      </c>
      <c r="R3047" s="28" t="e">
        <f t="shared" si="750"/>
        <v>#N/A</v>
      </c>
      <c r="S3047" s="77">
        <f ca="1">SUM(L$4:L3047)</f>
        <v>2.0942968194393936</v>
      </c>
      <c r="T3047" s="80">
        <f t="shared" ca="1" si="747"/>
        <v>1</v>
      </c>
      <c r="U3047" s="80" t="e">
        <f t="shared" ca="1" si="748"/>
        <v>#N/A</v>
      </c>
      <c r="V3047" s="2"/>
      <c r="W3047" s="2"/>
      <c r="X3047" s="2"/>
      <c r="Y3047" s="2"/>
      <c r="AB3047" s="6"/>
      <c r="AC3047" s="6"/>
    </row>
    <row r="3048" spans="1:29">
      <c r="A3048" s="74">
        <v>2.3541084391473999</v>
      </c>
      <c r="B3048" s="74">
        <v>46105</v>
      </c>
      <c r="C3048" s="35">
        <v>0</v>
      </c>
      <c r="D3048" s="35">
        <f t="shared" ca="1" si="738"/>
        <v>25</v>
      </c>
      <c r="E3048" s="35">
        <f t="shared" ca="1" si="739"/>
        <v>7.2564263111767296E-4</v>
      </c>
      <c r="F3048" s="35">
        <f ca="1">E3048*'Input Sheet'!$D$2/SUM(OFFSET($E$4,0,0,'Input Sheet'!$D$2))</f>
        <v>0.33843922777123336</v>
      </c>
      <c r="G3048" s="35" t="str">
        <f t="shared" si="740"/>
        <v/>
      </c>
      <c r="H3048" s="35" t="str">
        <f t="shared" si="741"/>
        <v/>
      </c>
      <c r="J3048" s="19">
        <v>3045</v>
      </c>
      <c r="K3048" s="30" t="str">
        <f t="shared" si="742"/>
        <v/>
      </c>
      <c r="L3048" s="77" t="str">
        <f t="shared" si="743"/>
        <v/>
      </c>
      <c r="M3048" s="27" t="str">
        <f t="shared" si="749"/>
        <v/>
      </c>
      <c r="N3048" s="22" t="str">
        <f t="shared" si="744"/>
        <v/>
      </c>
      <c r="O3048" s="28" t="str">
        <f t="shared" ca="1" si="745"/>
        <v/>
      </c>
      <c r="P3048" s="28" t="str">
        <f t="shared" ca="1" si="746"/>
        <v/>
      </c>
      <c r="Q3048" s="20" t="str">
        <f ca="1">IF(O3048="","",SUM($P$4:$P3048))</f>
        <v/>
      </c>
      <c r="R3048" s="28" t="e">
        <f t="shared" si="750"/>
        <v>#N/A</v>
      </c>
      <c r="S3048" s="77">
        <f ca="1">SUM(L$4:L3048)</f>
        <v>2.0942968194393936</v>
      </c>
      <c r="T3048" s="80">
        <f t="shared" ca="1" si="747"/>
        <v>1</v>
      </c>
      <c r="U3048" s="80" t="e">
        <f t="shared" ca="1" si="748"/>
        <v>#N/A</v>
      </c>
      <c r="V3048" s="2"/>
      <c r="W3048" s="2"/>
      <c r="X3048" s="2"/>
      <c r="Y3048" s="2"/>
      <c r="AB3048" s="6"/>
      <c r="AC3048" s="6"/>
    </row>
    <row r="3049" spans="1:29">
      <c r="A3049" s="74">
        <v>2.2810333672477299</v>
      </c>
      <c r="B3049" s="74">
        <v>46106</v>
      </c>
      <c r="C3049" s="35">
        <v>9.8039215686274508E-3</v>
      </c>
      <c r="D3049" s="35">
        <f t="shared" ca="1" si="738"/>
        <v>23</v>
      </c>
      <c r="E3049" s="35">
        <f t="shared" ca="1" si="739"/>
        <v>6.587144272767226E-4</v>
      </c>
      <c r="F3049" s="35">
        <f ca="1">E3049*'Input Sheet'!$D$2/SUM(OFFSET($E$4,0,0,'Input Sheet'!$D$2))</f>
        <v>0.30722395919039147</v>
      </c>
      <c r="G3049" s="35">
        <f t="shared" si="740"/>
        <v>2.2810333672477299</v>
      </c>
      <c r="H3049" s="35">
        <f t="shared" si="741"/>
        <v>6</v>
      </c>
      <c r="J3049" s="19">
        <v>3046</v>
      </c>
      <c r="K3049" s="30" t="str">
        <f t="shared" si="742"/>
        <v/>
      </c>
      <c r="L3049" s="77" t="str">
        <f t="shared" si="743"/>
        <v/>
      </c>
      <c r="M3049" s="27" t="str">
        <f t="shared" si="749"/>
        <v/>
      </c>
      <c r="N3049" s="22" t="str">
        <f t="shared" si="744"/>
        <v/>
      </c>
      <c r="O3049" s="28" t="str">
        <f t="shared" ca="1" si="745"/>
        <v/>
      </c>
      <c r="P3049" s="28" t="str">
        <f t="shared" ca="1" si="746"/>
        <v/>
      </c>
      <c r="Q3049" s="20" t="str">
        <f ca="1">IF(O3049="","",SUM($P$4:$P3049))</f>
        <v/>
      </c>
      <c r="R3049" s="28" t="e">
        <f t="shared" si="750"/>
        <v>#N/A</v>
      </c>
      <c r="S3049" s="77">
        <f ca="1">SUM(L$4:L3049)</f>
        <v>2.0942968194393936</v>
      </c>
      <c r="T3049" s="80">
        <f t="shared" ca="1" si="747"/>
        <v>1</v>
      </c>
      <c r="U3049" s="80" t="e">
        <f t="shared" ca="1" si="748"/>
        <v>#N/A</v>
      </c>
      <c r="V3049" s="2"/>
      <c r="W3049" s="2"/>
      <c r="X3049" s="2"/>
      <c r="Y3049" s="2"/>
      <c r="AB3049" s="6"/>
      <c r="AC3049" s="6"/>
    </row>
    <row r="3050" spans="1:29">
      <c r="A3050" s="74">
        <v>2.32221929473392</v>
      </c>
      <c r="B3050" s="74">
        <v>46111</v>
      </c>
      <c r="C3050" s="35">
        <v>0</v>
      </c>
      <c r="D3050" s="35">
        <f t="shared" ca="1" si="738"/>
        <v>24</v>
      </c>
      <c r="E3050" s="35">
        <f t="shared" ca="1" si="739"/>
        <v>7.7985731045405093E-4</v>
      </c>
      <c r="F3050" s="35">
        <f ca="1">E3050*'Input Sheet'!$D$2/SUM(OFFSET($E$4,0,0,'Input Sheet'!$D$2))</f>
        <v>0.36372491720241751</v>
      </c>
      <c r="G3050" s="35" t="str">
        <f t="shared" si="740"/>
        <v/>
      </c>
      <c r="H3050" s="35" t="str">
        <f t="shared" si="741"/>
        <v/>
      </c>
      <c r="J3050" s="19">
        <v>3047</v>
      </c>
      <c r="K3050" s="30" t="str">
        <f t="shared" si="742"/>
        <v/>
      </c>
      <c r="L3050" s="77" t="str">
        <f t="shared" si="743"/>
        <v/>
      </c>
      <c r="M3050" s="27" t="str">
        <f t="shared" si="749"/>
        <v/>
      </c>
      <c r="N3050" s="22" t="str">
        <f t="shared" si="744"/>
        <v/>
      </c>
      <c r="O3050" s="28" t="str">
        <f t="shared" ca="1" si="745"/>
        <v/>
      </c>
      <c r="P3050" s="28" t="str">
        <f t="shared" ca="1" si="746"/>
        <v/>
      </c>
      <c r="Q3050" s="20" t="str">
        <f ca="1">IF(O3050="","",SUM($P$4:$P3050))</f>
        <v/>
      </c>
      <c r="R3050" s="28" t="e">
        <f t="shared" si="750"/>
        <v>#N/A</v>
      </c>
      <c r="S3050" s="77">
        <f ca="1">SUM(L$4:L3050)</f>
        <v>2.0942968194393936</v>
      </c>
      <c r="T3050" s="80">
        <f t="shared" ca="1" si="747"/>
        <v>1</v>
      </c>
      <c r="U3050" s="80" t="e">
        <f t="shared" ca="1" si="748"/>
        <v>#N/A</v>
      </c>
      <c r="V3050" s="2"/>
      <c r="W3050" s="2"/>
      <c r="X3050" s="2"/>
      <c r="Y3050" s="2"/>
      <c r="AB3050" s="6"/>
      <c r="AC3050" s="6"/>
    </row>
    <row r="3051" spans="1:29">
      <c r="A3051" s="74">
        <v>2.3384564936046002</v>
      </c>
      <c r="B3051" s="74">
        <v>46113</v>
      </c>
      <c r="C3051" s="35">
        <v>0</v>
      </c>
      <c r="D3051" s="35">
        <f t="shared" ca="1" si="738"/>
        <v>24</v>
      </c>
      <c r="E3051" s="35">
        <f t="shared" ca="1" si="739"/>
        <v>7.7985731045405093E-4</v>
      </c>
      <c r="F3051" s="35">
        <f ca="1">E3051*'Input Sheet'!$D$2/SUM(OFFSET($E$4,0,0,'Input Sheet'!$D$2))</f>
        <v>0.36372491720241751</v>
      </c>
      <c r="G3051" s="35" t="str">
        <f t="shared" si="740"/>
        <v/>
      </c>
      <c r="H3051" s="35" t="str">
        <f t="shared" si="741"/>
        <v/>
      </c>
      <c r="J3051" s="19">
        <v>3048</v>
      </c>
      <c r="K3051" s="30" t="str">
        <f t="shared" si="742"/>
        <v/>
      </c>
      <c r="L3051" s="77" t="str">
        <f t="shared" si="743"/>
        <v/>
      </c>
      <c r="M3051" s="27" t="str">
        <f t="shared" si="749"/>
        <v/>
      </c>
      <c r="N3051" s="22" t="str">
        <f t="shared" si="744"/>
        <v/>
      </c>
      <c r="O3051" s="28" t="str">
        <f t="shared" ca="1" si="745"/>
        <v/>
      </c>
      <c r="P3051" s="28" t="str">
        <f t="shared" ca="1" si="746"/>
        <v/>
      </c>
      <c r="Q3051" s="20" t="str">
        <f ca="1">IF(O3051="","",SUM($P$4:$P3051))</f>
        <v/>
      </c>
      <c r="R3051" s="28" t="e">
        <f t="shared" si="750"/>
        <v>#N/A</v>
      </c>
      <c r="S3051" s="77">
        <f ca="1">SUM(L$4:L3051)</f>
        <v>2.0942968194393936</v>
      </c>
      <c r="T3051" s="80">
        <f t="shared" ca="1" si="747"/>
        <v>1</v>
      </c>
      <c r="U3051" s="80" t="e">
        <f t="shared" ca="1" si="748"/>
        <v>#N/A</v>
      </c>
      <c r="V3051" s="2"/>
      <c r="W3051" s="2"/>
      <c r="X3051" s="2"/>
      <c r="Y3051" s="2"/>
      <c r="AB3051" s="6"/>
      <c r="AC3051" s="6"/>
    </row>
    <row r="3052" spans="1:29">
      <c r="A3052" s="74">
        <v>2.3673559210260202</v>
      </c>
      <c r="B3052" s="74">
        <v>46115</v>
      </c>
      <c r="C3052" s="35">
        <v>0</v>
      </c>
      <c r="D3052" s="35">
        <f t="shared" ca="1" si="738"/>
        <v>25</v>
      </c>
      <c r="E3052" s="35">
        <f t="shared" ca="1" si="739"/>
        <v>7.2564263111767296E-4</v>
      </c>
      <c r="F3052" s="35">
        <f ca="1">E3052*'Input Sheet'!$D$2/SUM(OFFSET($E$4,0,0,'Input Sheet'!$D$2))</f>
        <v>0.33843922777123336</v>
      </c>
      <c r="G3052" s="35" t="str">
        <f t="shared" si="740"/>
        <v/>
      </c>
      <c r="H3052" s="35" t="str">
        <f t="shared" si="741"/>
        <v/>
      </c>
      <c r="J3052" s="19">
        <v>3049</v>
      </c>
      <c r="K3052" s="30" t="str">
        <f t="shared" si="742"/>
        <v/>
      </c>
      <c r="L3052" s="77" t="str">
        <f t="shared" si="743"/>
        <v/>
      </c>
      <c r="M3052" s="27" t="str">
        <f t="shared" si="749"/>
        <v/>
      </c>
      <c r="N3052" s="22" t="str">
        <f t="shared" si="744"/>
        <v/>
      </c>
      <c r="O3052" s="28" t="str">
        <f t="shared" ca="1" si="745"/>
        <v/>
      </c>
      <c r="P3052" s="28" t="str">
        <f t="shared" ca="1" si="746"/>
        <v/>
      </c>
      <c r="Q3052" s="20" t="str">
        <f ca="1">IF(O3052="","",SUM($P$4:$P3052))</f>
        <v/>
      </c>
      <c r="R3052" s="28" t="e">
        <f t="shared" si="750"/>
        <v>#N/A</v>
      </c>
      <c r="S3052" s="77">
        <f ca="1">SUM(L$4:L3052)</f>
        <v>2.0942968194393936</v>
      </c>
      <c r="T3052" s="80">
        <f t="shared" ca="1" si="747"/>
        <v>1</v>
      </c>
      <c r="U3052" s="80" t="e">
        <f t="shared" ca="1" si="748"/>
        <v>#N/A</v>
      </c>
      <c r="V3052" s="2"/>
      <c r="W3052" s="2"/>
      <c r="X3052" s="2"/>
      <c r="Y3052" s="2"/>
      <c r="AB3052" s="6"/>
      <c r="AC3052" s="6"/>
    </row>
    <row r="3053" spans="1:29">
      <c r="A3053" s="74">
        <v>2.4232458739368101</v>
      </c>
      <c r="B3053" s="74">
        <v>46116</v>
      </c>
      <c r="C3053" s="35">
        <v>0</v>
      </c>
      <c r="D3053" s="35">
        <f t="shared" ca="1" si="738"/>
        <v>26</v>
      </c>
      <c r="E3053" s="35">
        <f t="shared" ca="1" si="739"/>
        <v>8.2740958548173696E-4</v>
      </c>
      <c r="F3053" s="35">
        <f ca="1">E3053*'Input Sheet'!$D$2/SUM(OFFSET($E$4,0,0,'Input Sheet'!$D$2))</f>
        <v>0.38590326581232098</v>
      </c>
      <c r="G3053" s="35" t="str">
        <f t="shared" si="740"/>
        <v/>
      </c>
      <c r="H3053" s="35" t="str">
        <f t="shared" si="741"/>
        <v/>
      </c>
      <c r="J3053" s="19">
        <v>3050</v>
      </c>
      <c r="K3053" s="30" t="str">
        <f t="shared" si="742"/>
        <v/>
      </c>
      <c r="L3053" s="77" t="str">
        <f t="shared" si="743"/>
        <v/>
      </c>
      <c r="M3053" s="27" t="str">
        <f t="shared" si="749"/>
        <v/>
      </c>
      <c r="N3053" s="22" t="str">
        <f t="shared" si="744"/>
        <v/>
      </c>
      <c r="O3053" s="28" t="str">
        <f t="shared" ca="1" si="745"/>
        <v/>
      </c>
      <c r="P3053" s="28" t="str">
        <f t="shared" ca="1" si="746"/>
        <v/>
      </c>
      <c r="Q3053" s="20" t="str">
        <f ca="1">IF(O3053="","",SUM($P$4:$P3053))</f>
        <v/>
      </c>
      <c r="R3053" s="28" t="e">
        <f t="shared" si="750"/>
        <v>#N/A</v>
      </c>
      <c r="S3053" s="77">
        <f ca="1">SUM(L$4:L3053)</f>
        <v>2.0942968194393936</v>
      </c>
      <c r="T3053" s="80">
        <f t="shared" ca="1" si="747"/>
        <v>1</v>
      </c>
      <c r="U3053" s="80" t="e">
        <f t="shared" ca="1" si="748"/>
        <v>#N/A</v>
      </c>
      <c r="V3053" s="2"/>
      <c r="W3053" s="2"/>
      <c r="X3053" s="2"/>
      <c r="Y3053" s="2"/>
      <c r="AB3053" s="6"/>
      <c r="AC3053" s="6"/>
    </row>
    <row r="3054" spans="1:29">
      <c r="A3054" s="74">
        <v>2.3263358609287499</v>
      </c>
      <c r="B3054" s="74">
        <v>46119</v>
      </c>
      <c r="C3054" s="35">
        <v>0</v>
      </c>
      <c r="D3054" s="35">
        <f t="shared" ca="1" si="738"/>
        <v>24</v>
      </c>
      <c r="E3054" s="35">
        <f t="shared" ca="1" si="739"/>
        <v>7.7985731045405093E-4</v>
      </c>
      <c r="F3054" s="35">
        <f ca="1">E3054*'Input Sheet'!$D$2/SUM(OFFSET($E$4,0,0,'Input Sheet'!$D$2))</f>
        <v>0.36372491720241751</v>
      </c>
      <c r="G3054" s="35" t="str">
        <f t="shared" si="740"/>
        <v/>
      </c>
      <c r="H3054" s="35" t="str">
        <f t="shared" si="741"/>
        <v/>
      </c>
      <c r="J3054" s="19">
        <v>3051</v>
      </c>
      <c r="K3054" s="30" t="str">
        <f t="shared" si="742"/>
        <v/>
      </c>
      <c r="L3054" s="77" t="str">
        <f t="shared" si="743"/>
        <v/>
      </c>
      <c r="M3054" s="27" t="str">
        <f t="shared" si="749"/>
        <v/>
      </c>
      <c r="N3054" s="22" t="str">
        <f t="shared" si="744"/>
        <v/>
      </c>
      <c r="O3054" s="28" t="str">
        <f t="shared" ca="1" si="745"/>
        <v/>
      </c>
      <c r="P3054" s="28" t="str">
        <f t="shared" ca="1" si="746"/>
        <v/>
      </c>
      <c r="Q3054" s="20" t="str">
        <f ca="1">IF(O3054="","",SUM($P$4:$P3054))</f>
        <v/>
      </c>
      <c r="R3054" s="28" t="e">
        <f t="shared" si="750"/>
        <v>#N/A</v>
      </c>
      <c r="S3054" s="77">
        <f ca="1">SUM(L$4:L3054)</f>
        <v>2.0942968194393936</v>
      </c>
      <c r="T3054" s="80">
        <f t="shared" ca="1" si="747"/>
        <v>1</v>
      </c>
      <c r="U3054" s="80" t="e">
        <f t="shared" ca="1" si="748"/>
        <v>#N/A</v>
      </c>
      <c r="V3054" s="2"/>
      <c r="W3054" s="2"/>
      <c r="X3054" s="2"/>
      <c r="Y3054" s="2"/>
      <c r="AB3054" s="6"/>
      <c r="AC3054" s="6"/>
    </row>
    <row r="3055" spans="1:29">
      <c r="A3055" s="74">
        <v>2.4297522800024098</v>
      </c>
      <c r="B3055" s="74">
        <v>46120</v>
      </c>
      <c r="C3055" s="35">
        <v>0</v>
      </c>
      <c r="D3055" s="35">
        <f t="shared" ca="1" si="738"/>
        <v>26</v>
      </c>
      <c r="E3055" s="35">
        <f t="shared" ca="1" si="739"/>
        <v>8.2740958548173696E-4</v>
      </c>
      <c r="F3055" s="35">
        <f ca="1">E3055*'Input Sheet'!$D$2/SUM(OFFSET($E$4,0,0,'Input Sheet'!$D$2))</f>
        <v>0.38590326581232098</v>
      </c>
      <c r="G3055" s="35" t="str">
        <f t="shared" si="740"/>
        <v/>
      </c>
      <c r="H3055" s="35" t="str">
        <f t="shared" si="741"/>
        <v/>
      </c>
      <c r="J3055" s="19">
        <v>3052</v>
      </c>
      <c r="K3055" s="30" t="str">
        <f t="shared" si="742"/>
        <v/>
      </c>
      <c r="L3055" s="77" t="str">
        <f t="shared" si="743"/>
        <v/>
      </c>
      <c r="M3055" s="27" t="str">
        <f t="shared" si="749"/>
        <v/>
      </c>
      <c r="N3055" s="22" t="str">
        <f t="shared" si="744"/>
        <v/>
      </c>
      <c r="O3055" s="28" t="str">
        <f t="shared" ca="1" si="745"/>
        <v/>
      </c>
      <c r="P3055" s="28" t="str">
        <f t="shared" ca="1" si="746"/>
        <v/>
      </c>
      <c r="Q3055" s="20" t="str">
        <f ca="1">IF(O3055="","",SUM($P$4:$P3055))</f>
        <v/>
      </c>
      <c r="R3055" s="28" t="e">
        <f t="shared" si="750"/>
        <v>#N/A</v>
      </c>
      <c r="S3055" s="77">
        <f ca="1">SUM(L$4:L3055)</f>
        <v>2.0942968194393936</v>
      </c>
      <c r="T3055" s="80">
        <f t="shared" ca="1" si="747"/>
        <v>1</v>
      </c>
      <c r="U3055" s="80" t="e">
        <f t="shared" ca="1" si="748"/>
        <v>#N/A</v>
      </c>
      <c r="V3055" s="2"/>
      <c r="W3055" s="2"/>
      <c r="X3055" s="2"/>
      <c r="Y3055" s="2"/>
      <c r="AB3055" s="6"/>
      <c r="AC3055" s="6"/>
    </row>
    <row r="3056" spans="1:29">
      <c r="A3056" s="74">
        <v>2.35793484700045</v>
      </c>
      <c r="B3056" s="74">
        <v>46121</v>
      </c>
      <c r="C3056" s="35">
        <v>0</v>
      </c>
      <c r="D3056" s="35">
        <f t="shared" ca="1" si="738"/>
        <v>25</v>
      </c>
      <c r="E3056" s="35">
        <f t="shared" ca="1" si="739"/>
        <v>7.2564263111767296E-4</v>
      </c>
      <c r="F3056" s="35">
        <f ca="1">E3056*'Input Sheet'!$D$2/SUM(OFFSET($E$4,0,0,'Input Sheet'!$D$2))</f>
        <v>0.33843922777123336</v>
      </c>
      <c r="G3056" s="35" t="str">
        <f t="shared" si="740"/>
        <v/>
      </c>
      <c r="H3056" s="35" t="str">
        <f t="shared" si="741"/>
        <v/>
      </c>
      <c r="J3056" s="19">
        <v>3053</v>
      </c>
      <c r="K3056" s="30" t="str">
        <f t="shared" si="742"/>
        <v/>
      </c>
      <c r="L3056" s="77" t="str">
        <f t="shared" si="743"/>
        <v/>
      </c>
      <c r="M3056" s="27" t="str">
        <f t="shared" si="749"/>
        <v/>
      </c>
      <c r="N3056" s="22" t="str">
        <f t="shared" si="744"/>
        <v/>
      </c>
      <c r="O3056" s="28" t="str">
        <f t="shared" ca="1" si="745"/>
        <v/>
      </c>
      <c r="P3056" s="28" t="str">
        <f t="shared" ca="1" si="746"/>
        <v/>
      </c>
      <c r="Q3056" s="20" t="str">
        <f ca="1">IF(O3056="","",SUM($P$4:$P3056))</f>
        <v/>
      </c>
      <c r="R3056" s="28" t="e">
        <f t="shared" si="750"/>
        <v>#N/A</v>
      </c>
      <c r="S3056" s="77">
        <f ca="1">SUM(L$4:L3056)</f>
        <v>2.0942968194393936</v>
      </c>
      <c r="T3056" s="80">
        <f t="shared" ca="1" si="747"/>
        <v>1</v>
      </c>
      <c r="U3056" s="80" t="e">
        <f t="shared" ca="1" si="748"/>
        <v>#N/A</v>
      </c>
      <c r="V3056" s="2"/>
      <c r="W3056" s="2"/>
      <c r="X3056" s="2"/>
      <c r="Y3056" s="2"/>
      <c r="AB3056" s="6"/>
      <c r="AC3056" s="6"/>
    </row>
    <row r="3057" spans="1:29">
      <c r="A3057" s="74">
        <v>2.5899496013257099</v>
      </c>
      <c r="B3057" s="74">
        <v>46128</v>
      </c>
      <c r="C3057" s="35">
        <v>0</v>
      </c>
      <c r="D3057" s="35">
        <f t="shared" ca="1" si="738"/>
        <v>30</v>
      </c>
      <c r="E3057" s="35">
        <f t="shared" ca="1" si="739"/>
        <v>1.2681791777477088E-3</v>
      </c>
      <c r="F3057" s="35">
        <f ca="1">E3057*'Input Sheet'!$D$2/SUM(OFFSET($E$4,0,0,'Input Sheet'!$D$2))</f>
        <v>0.59147790274037981</v>
      </c>
      <c r="G3057" s="35" t="str">
        <f t="shared" si="740"/>
        <v/>
      </c>
      <c r="H3057" s="35" t="str">
        <f t="shared" si="741"/>
        <v/>
      </c>
      <c r="J3057" s="19">
        <v>3054</v>
      </c>
      <c r="K3057" s="30" t="str">
        <f t="shared" si="742"/>
        <v/>
      </c>
      <c r="L3057" s="77" t="str">
        <f t="shared" si="743"/>
        <v/>
      </c>
      <c r="M3057" s="27" t="str">
        <f t="shared" si="749"/>
        <v/>
      </c>
      <c r="N3057" s="22" t="str">
        <f t="shared" si="744"/>
        <v/>
      </c>
      <c r="O3057" s="28" t="str">
        <f t="shared" ca="1" si="745"/>
        <v/>
      </c>
      <c r="P3057" s="28" t="str">
        <f t="shared" ca="1" si="746"/>
        <v/>
      </c>
      <c r="Q3057" s="20" t="str">
        <f ca="1">IF(O3057="","",SUM($P$4:$P3057))</f>
        <v/>
      </c>
      <c r="R3057" s="28" t="e">
        <f t="shared" si="750"/>
        <v>#N/A</v>
      </c>
      <c r="S3057" s="77">
        <f ca="1">SUM(L$4:L3057)</f>
        <v>2.0942968194393936</v>
      </c>
      <c r="T3057" s="80">
        <f t="shared" ca="1" si="747"/>
        <v>1</v>
      </c>
      <c r="U3057" s="80" t="e">
        <f t="shared" ca="1" si="748"/>
        <v>#N/A</v>
      </c>
      <c r="V3057" s="2"/>
      <c r="W3057" s="2"/>
      <c r="X3057" s="2"/>
      <c r="Y3057" s="2"/>
      <c r="AB3057" s="6"/>
      <c r="AC3057" s="6"/>
    </row>
    <row r="3058" spans="1:29">
      <c r="A3058" s="74">
        <v>2.4941545940184402</v>
      </c>
      <c r="B3058" s="74">
        <v>46130</v>
      </c>
      <c r="C3058" s="35">
        <v>0</v>
      </c>
      <c r="D3058" s="35">
        <f t="shared" ca="1" si="738"/>
        <v>28</v>
      </c>
      <c r="E3058" s="35">
        <f t="shared" ca="1" si="739"/>
        <v>1.1799580175565639E-3</v>
      </c>
      <c r="F3058" s="35">
        <f ca="1">E3058*'Input Sheet'!$D$2/SUM(OFFSET($E$4,0,0,'Input Sheet'!$D$2))</f>
        <v>0.55033161385409246</v>
      </c>
      <c r="G3058" s="35" t="str">
        <f t="shared" si="740"/>
        <v/>
      </c>
      <c r="H3058" s="35" t="str">
        <f t="shared" si="741"/>
        <v/>
      </c>
      <c r="J3058" s="19">
        <v>3055</v>
      </c>
      <c r="K3058" s="30" t="str">
        <f t="shared" si="742"/>
        <v/>
      </c>
      <c r="L3058" s="77" t="str">
        <f t="shared" si="743"/>
        <v/>
      </c>
      <c r="M3058" s="27" t="str">
        <f t="shared" si="749"/>
        <v/>
      </c>
      <c r="N3058" s="22" t="str">
        <f t="shared" si="744"/>
        <v/>
      </c>
      <c r="O3058" s="28" t="str">
        <f t="shared" ca="1" si="745"/>
        <v/>
      </c>
      <c r="P3058" s="28" t="str">
        <f t="shared" ca="1" si="746"/>
        <v/>
      </c>
      <c r="Q3058" s="20" t="str">
        <f ca="1">IF(O3058="","",SUM($P$4:$P3058))</f>
        <v/>
      </c>
      <c r="R3058" s="28" t="e">
        <f t="shared" si="750"/>
        <v>#N/A</v>
      </c>
      <c r="S3058" s="77">
        <f ca="1">SUM(L$4:L3058)</f>
        <v>2.0942968194393936</v>
      </c>
      <c r="T3058" s="80">
        <f t="shared" ca="1" si="747"/>
        <v>1</v>
      </c>
      <c r="U3058" s="80" t="e">
        <f t="shared" ca="1" si="748"/>
        <v>#N/A</v>
      </c>
      <c r="V3058" s="2"/>
      <c r="W3058" s="2"/>
      <c r="X3058" s="2"/>
      <c r="Y3058" s="2"/>
      <c r="AB3058" s="6"/>
      <c r="AC3058" s="6"/>
    </row>
    <row r="3059" spans="1:29">
      <c r="A3059" s="74">
        <v>2.0863598306747502</v>
      </c>
      <c r="B3059" s="74">
        <v>46163</v>
      </c>
      <c r="C3059" s="35">
        <v>4.7619047619047597E-3</v>
      </c>
      <c r="D3059" s="35">
        <f t="shared" ca="1" si="738"/>
        <v>19</v>
      </c>
      <c r="E3059" s="35">
        <f t="shared" ca="1" si="739"/>
        <v>1.0051494223629991E-3</v>
      </c>
      <c r="F3059" s="35">
        <f ca="1">E3059*'Input Sheet'!$D$2/SUM(OFFSET($E$4,0,0,'Input Sheet'!$D$2))</f>
        <v>0.46880100439422701</v>
      </c>
      <c r="G3059" s="35">
        <f t="shared" si="740"/>
        <v>2.0863598306747502</v>
      </c>
      <c r="H3059" s="35">
        <f t="shared" si="741"/>
        <v>6</v>
      </c>
      <c r="J3059" s="19">
        <v>3056</v>
      </c>
      <c r="K3059" s="30" t="str">
        <f t="shared" si="742"/>
        <v/>
      </c>
      <c r="L3059" s="77" t="str">
        <f t="shared" si="743"/>
        <v/>
      </c>
      <c r="M3059" s="27" t="str">
        <f t="shared" si="749"/>
        <v/>
      </c>
      <c r="N3059" s="22" t="str">
        <f t="shared" si="744"/>
        <v/>
      </c>
      <c r="O3059" s="28" t="str">
        <f t="shared" ca="1" si="745"/>
        <v/>
      </c>
      <c r="P3059" s="28" t="str">
        <f t="shared" ca="1" si="746"/>
        <v/>
      </c>
      <c r="Q3059" s="20" t="str">
        <f ca="1">IF(O3059="","",SUM($P$4:$P3059))</f>
        <v/>
      </c>
      <c r="R3059" s="28" t="e">
        <f t="shared" si="750"/>
        <v>#N/A</v>
      </c>
      <c r="S3059" s="77">
        <f ca="1">SUM(L$4:L3059)</f>
        <v>2.0942968194393936</v>
      </c>
      <c r="T3059" s="80">
        <f t="shared" ca="1" si="747"/>
        <v>1</v>
      </c>
      <c r="U3059" s="80" t="e">
        <f t="shared" ca="1" si="748"/>
        <v>#N/A</v>
      </c>
      <c r="V3059" s="2"/>
      <c r="W3059" s="2"/>
      <c r="X3059" s="2"/>
      <c r="Y3059" s="2"/>
      <c r="AB3059" s="6"/>
      <c r="AC3059" s="6"/>
    </row>
    <row r="3060" spans="1:29">
      <c r="A3060" s="74">
        <v>2.3598354823398902</v>
      </c>
      <c r="B3060" s="74">
        <v>46165</v>
      </c>
      <c r="C3060" s="35">
        <v>4.7413793103448301E-2</v>
      </c>
      <c r="D3060" s="35">
        <f t="shared" ca="1" si="738"/>
        <v>25</v>
      </c>
      <c r="E3060" s="35">
        <f t="shared" ca="1" si="739"/>
        <v>7.2564263111767296E-4</v>
      </c>
      <c r="F3060" s="35">
        <f ca="1">E3060*'Input Sheet'!$D$2/SUM(OFFSET($E$4,0,0,'Input Sheet'!$D$2))</f>
        <v>0.33843922777123336</v>
      </c>
      <c r="G3060" s="35">
        <f t="shared" si="740"/>
        <v>2.3598354823398902</v>
      </c>
      <c r="H3060" s="35">
        <f t="shared" si="741"/>
        <v>3</v>
      </c>
      <c r="J3060" s="19">
        <v>3057</v>
      </c>
      <c r="K3060" s="30" t="str">
        <f t="shared" si="742"/>
        <v/>
      </c>
      <c r="L3060" s="77" t="str">
        <f t="shared" si="743"/>
        <v/>
      </c>
      <c r="M3060" s="27" t="str">
        <f t="shared" si="749"/>
        <v/>
      </c>
      <c r="N3060" s="22" t="str">
        <f t="shared" si="744"/>
        <v/>
      </c>
      <c r="O3060" s="28" t="str">
        <f t="shared" ca="1" si="745"/>
        <v/>
      </c>
      <c r="P3060" s="28" t="str">
        <f t="shared" ca="1" si="746"/>
        <v/>
      </c>
      <c r="Q3060" s="20" t="str">
        <f ca="1">IF(O3060="","",SUM($P$4:$P3060))</f>
        <v/>
      </c>
      <c r="R3060" s="28" t="e">
        <f t="shared" si="750"/>
        <v>#N/A</v>
      </c>
      <c r="S3060" s="77">
        <f ca="1">SUM(L$4:L3060)</f>
        <v>2.0942968194393936</v>
      </c>
      <c r="T3060" s="80">
        <f t="shared" ca="1" si="747"/>
        <v>1</v>
      </c>
      <c r="U3060" s="80" t="e">
        <f t="shared" ca="1" si="748"/>
        <v>#N/A</v>
      </c>
      <c r="V3060" s="2"/>
      <c r="W3060" s="2"/>
      <c r="X3060" s="2"/>
      <c r="Y3060" s="2"/>
      <c r="AB3060" s="6"/>
      <c r="AC3060" s="6"/>
    </row>
    <row r="3061" spans="1:29">
      <c r="A3061" s="74">
        <v>2.2455126678141499</v>
      </c>
      <c r="B3061" s="74">
        <v>46172</v>
      </c>
      <c r="C3061" s="35">
        <v>2.8169014084507001E-2</v>
      </c>
      <c r="D3061" s="35">
        <f t="shared" ca="1" si="738"/>
        <v>23</v>
      </c>
      <c r="E3061" s="35">
        <f t="shared" ca="1" si="739"/>
        <v>6.587144272767226E-4</v>
      </c>
      <c r="F3061" s="35">
        <f ca="1">E3061*'Input Sheet'!$D$2/SUM(OFFSET($E$4,0,0,'Input Sheet'!$D$2))</f>
        <v>0.30722395919039147</v>
      </c>
      <c r="G3061" s="35">
        <f t="shared" si="740"/>
        <v>2.2455126678141499</v>
      </c>
      <c r="H3061" s="35">
        <f t="shared" si="741"/>
        <v>2</v>
      </c>
      <c r="J3061" s="19">
        <v>3058</v>
      </c>
      <c r="K3061" s="30" t="str">
        <f t="shared" si="742"/>
        <v/>
      </c>
      <c r="L3061" s="77" t="str">
        <f t="shared" si="743"/>
        <v/>
      </c>
      <c r="M3061" s="27" t="str">
        <f t="shared" si="749"/>
        <v/>
      </c>
      <c r="N3061" s="22" t="str">
        <f t="shared" si="744"/>
        <v/>
      </c>
      <c r="O3061" s="28" t="str">
        <f t="shared" ca="1" si="745"/>
        <v/>
      </c>
      <c r="P3061" s="28" t="str">
        <f t="shared" ca="1" si="746"/>
        <v/>
      </c>
      <c r="Q3061" s="20" t="str">
        <f ca="1">IF(O3061="","",SUM($P$4:$P3061))</f>
        <v/>
      </c>
      <c r="R3061" s="28" t="e">
        <f t="shared" si="750"/>
        <v>#N/A</v>
      </c>
      <c r="S3061" s="77">
        <f ca="1">SUM(L$4:L3061)</f>
        <v>2.0942968194393936</v>
      </c>
      <c r="T3061" s="80">
        <f t="shared" ca="1" si="747"/>
        <v>1</v>
      </c>
      <c r="U3061" s="80" t="e">
        <f t="shared" ca="1" si="748"/>
        <v>#N/A</v>
      </c>
      <c r="V3061" s="2"/>
      <c r="W3061" s="2"/>
      <c r="X3061" s="2"/>
      <c r="Y3061" s="2"/>
      <c r="AB3061" s="6"/>
      <c r="AC3061" s="6"/>
    </row>
    <row r="3062" spans="1:29">
      <c r="A3062" s="74">
        <v>2.2304489213782701</v>
      </c>
      <c r="B3062" s="74">
        <v>46174</v>
      </c>
      <c r="C3062" s="35">
        <v>0</v>
      </c>
      <c r="D3062" s="35">
        <f t="shared" ca="1" si="738"/>
        <v>22</v>
      </c>
      <c r="E3062" s="35">
        <f t="shared" ca="1" si="739"/>
        <v>6.717582773218062E-4</v>
      </c>
      <c r="F3062" s="35">
        <f ca="1">E3062*'Input Sheet'!$D$2/SUM(OFFSET($E$4,0,0,'Input Sheet'!$D$2))</f>
        <v>0.31330760194663687</v>
      </c>
      <c r="G3062" s="35" t="str">
        <f t="shared" si="740"/>
        <v/>
      </c>
      <c r="H3062" s="35" t="str">
        <f t="shared" si="741"/>
        <v/>
      </c>
      <c r="J3062" s="19">
        <v>3059</v>
      </c>
      <c r="K3062" s="30" t="str">
        <f t="shared" si="742"/>
        <v/>
      </c>
      <c r="L3062" s="77" t="str">
        <f t="shared" si="743"/>
        <v/>
      </c>
      <c r="M3062" s="27" t="str">
        <f t="shared" si="749"/>
        <v/>
      </c>
      <c r="N3062" s="22" t="str">
        <f t="shared" si="744"/>
        <v/>
      </c>
      <c r="O3062" s="28" t="str">
        <f t="shared" ca="1" si="745"/>
        <v/>
      </c>
      <c r="P3062" s="28" t="str">
        <f t="shared" ca="1" si="746"/>
        <v/>
      </c>
      <c r="Q3062" s="20" t="str">
        <f ca="1">IF(O3062="","",SUM($P$4:$P3062))</f>
        <v/>
      </c>
      <c r="R3062" s="28" t="e">
        <f t="shared" si="750"/>
        <v>#N/A</v>
      </c>
      <c r="S3062" s="77">
        <f ca="1">SUM(L$4:L3062)</f>
        <v>2.0942968194393936</v>
      </c>
      <c r="T3062" s="80">
        <f t="shared" ca="1" si="747"/>
        <v>1</v>
      </c>
      <c r="U3062" s="80" t="e">
        <f t="shared" ca="1" si="748"/>
        <v>#N/A</v>
      </c>
      <c r="V3062" s="2"/>
      <c r="W3062" s="2"/>
      <c r="X3062" s="2"/>
      <c r="Y3062" s="2"/>
      <c r="AB3062" s="6"/>
      <c r="AC3062" s="6"/>
    </row>
    <row r="3063" spans="1:29">
      <c r="A3063" s="74">
        <v>2.2304489213782701</v>
      </c>
      <c r="B3063" s="74">
        <v>46176</v>
      </c>
      <c r="C3063" s="35">
        <v>9.8522167487684706E-2</v>
      </c>
      <c r="D3063" s="35">
        <f t="shared" ca="1" si="738"/>
        <v>22</v>
      </c>
      <c r="E3063" s="35">
        <f t="shared" ca="1" si="739"/>
        <v>6.717582773218062E-4</v>
      </c>
      <c r="F3063" s="35">
        <f ca="1">E3063*'Input Sheet'!$D$2/SUM(OFFSET($E$4,0,0,'Input Sheet'!$D$2))</f>
        <v>0.31330760194663687</v>
      </c>
      <c r="G3063" s="35">
        <f t="shared" si="740"/>
        <v>2.2304489213782701</v>
      </c>
      <c r="H3063" s="35">
        <f t="shared" si="741"/>
        <v>3</v>
      </c>
      <c r="J3063" s="19">
        <v>3060</v>
      </c>
      <c r="K3063" s="30" t="str">
        <f t="shared" si="742"/>
        <v/>
      </c>
      <c r="L3063" s="77" t="str">
        <f t="shared" si="743"/>
        <v/>
      </c>
      <c r="M3063" s="27" t="str">
        <f t="shared" si="749"/>
        <v/>
      </c>
      <c r="N3063" s="22" t="str">
        <f t="shared" si="744"/>
        <v/>
      </c>
      <c r="O3063" s="28" t="str">
        <f t="shared" ca="1" si="745"/>
        <v/>
      </c>
      <c r="P3063" s="28" t="str">
        <f t="shared" ca="1" si="746"/>
        <v/>
      </c>
      <c r="Q3063" s="20" t="str">
        <f ca="1">IF(O3063="","",SUM($P$4:$P3063))</f>
        <v/>
      </c>
      <c r="R3063" s="28" t="e">
        <f t="shared" si="750"/>
        <v>#N/A</v>
      </c>
      <c r="S3063" s="77">
        <f ca="1">SUM(L$4:L3063)</f>
        <v>2.0942968194393936</v>
      </c>
      <c r="T3063" s="80">
        <f t="shared" ca="1" si="747"/>
        <v>1</v>
      </c>
      <c r="U3063" s="80" t="e">
        <f t="shared" ca="1" si="748"/>
        <v>#N/A</v>
      </c>
      <c r="V3063" s="2"/>
      <c r="W3063" s="2"/>
      <c r="X3063" s="2"/>
      <c r="Y3063" s="2"/>
      <c r="AB3063" s="6"/>
      <c r="AC3063" s="6"/>
    </row>
    <row r="3064" spans="1:29">
      <c r="A3064" s="74">
        <v>2.18752072083646</v>
      </c>
      <c r="B3064" s="74">
        <v>46178</v>
      </c>
      <c r="C3064" s="35">
        <v>4.8309178743961402E-3</v>
      </c>
      <c r="D3064" s="35">
        <f t="shared" ca="1" si="738"/>
        <v>21</v>
      </c>
      <c r="E3064" s="35">
        <f t="shared" ca="1" si="739"/>
        <v>8.8113748064288871E-4</v>
      </c>
      <c r="F3064" s="35">
        <f ca="1">E3064*'Input Sheet'!$D$2/SUM(OFFSET($E$4,0,0,'Input Sheet'!$D$2))</f>
        <v>0.41096191943649768</v>
      </c>
      <c r="G3064" s="35">
        <f t="shared" si="740"/>
        <v>2.18752072083646</v>
      </c>
      <c r="H3064" s="35">
        <f t="shared" si="741"/>
        <v>5</v>
      </c>
      <c r="J3064" s="19">
        <v>3061</v>
      </c>
      <c r="K3064" s="30" t="str">
        <f t="shared" si="742"/>
        <v/>
      </c>
      <c r="L3064" s="77" t="str">
        <f t="shared" si="743"/>
        <v/>
      </c>
      <c r="M3064" s="27" t="str">
        <f t="shared" si="749"/>
        <v/>
      </c>
      <c r="N3064" s="22" t="str">
        <f t="shared" si="744"/>
        <v/>
      </c>
      <c r="O3064" s="28" t="str">
        <f t="shared" ca="1" si="745"/>
        <v/>
      </c>
      <c r="P3064" s="28" t="str">
        <f t="shared" ca="1" si="746"/>
        <v/>
      </c>
      <c r="Q3064" s="20" t="str">
        <f ca="1">IF(O3064="","",SUM($P$4:$P3064))</f>
        <v/>
      </c>
      <c r="R3064" s="28" t="e">
        <f t="shared" si="750"/>
        <v>#N/A</v>
      </c>
      <c r="S3064" s="77">
        <f ca="1">SUM(L$4:L3064)</f>
        <v>2.0942968194393936</v>
      </c>
      <c r="T3064" s="80">
        <f t="shared" ca="1" si="747"/>
        <v>1</v>
      </c>
      <c r="U3064" s="80" t="e">
        <f t="shared" ca="1" si="748"/>
        <v>#N/A</v>
      </c>
      <c r="V3064" s="2"/>
      <c r="W3064" s="2"/>
      <c r="X3064" s="2"/>
      <c r="Y3064" s="2"/>
      <c r="AB3064" s="6"/>
      <c r="AC3064" s="6"/>
    </row>
    <row r="3065" spans="1:29">
      <c r="A3065" s="74">
        <v>2.17609125905568</v>
      </c>
      <c r="B3065" s="74">
        <v>46191</v>
      </c>
      <c r="C3065" s="35">
        <v>0.14285714285714299</v>
      </c>
      <c r="D3065" s="35">
        <f t="shared" ca="1" si="738"/>
        <v>21</v>
      </c>
      <c r="E3065" s="35">
        <f t="shared" ca="1" si="739"/>
        <v>8.8113748064288871E-4</v>
      </c>
      <c r="F3065" s="35">
        <f ca="1">E3065*'Input Sheet'!$D$2/SUM(OFFSET($E$4,0,0,'Input Sheet'!$D$2))</f>
        <v>0.41096191943649768</v>
      </c>
      <c r="G3065" s="35">
        <f t="shared" si="740"/>
        <v>2.17609125905568</v>
      </c>
      <c r="H3065" s="35">
        <f t="shared" si="741"/>
        <v>6</v>
      </c>
      <c r="J3065" s="19">
        <v>3062</v>
      </c>
      <c r="K3065" s="30" t="str">
        <f t="shared" si="742"/>
        <v/>
      </c>
      <c r="L3065" s="77" t="str">
        <f t="shared" si="743"/>
        <v/>
      </c>
      <c r="M3065" s="27" t="str">
        <f t="shared" si="749"/>
        <v/>
      </c>
      <c r="N3065" s="22" t="str">
        <f t="shared" si="744"/>
        <v/>
      </c>
      <c r="O3065" s="28" t="str">
        <f t="shared" ca="1" si="745"/>
        <v/>
      </c>
      <c r="P3065" s="28" t="str">
        <f t="shared" ca="1" si="746"/>
        <v/>
      </c>
      <c r="Q3065" s="20" t="str">
        <f ca="1">IF(O3065="","",SUM($P$4:$P3065))</f>
        <v/>
      </c>
      <c r="R3065" s="28" t="e">
        <f t="shared" si="750"/>
        <v>#N/A</v>
      </c>
      <c r="S3065" s="77">
        <f ca="1">SUM(L$4:L3065)</f>
        <v>2.0942968194393936</v>
      </c>
      <c r="T3065" s="80">
        <f t="shared" ca="1" si="747"/>
        <v>1</v>
      </c>
      <c r="U3065" s="80" t="e">
        <f t="shared" ca="1" si="748"/>
        <v>#N/A</v>
      </c>
      <c r="V3065" s="2"/>
      <c r="W3065" s="2"/>
      <c r="X3065" s="2"/>
      <c r="Y3065" s="2"/>
      <c r="AB3065" s="6"/>
      <c r="AC3065" s="6"/>
    </row>
    <row r="3066" spans="1:29">
      <c r="A3066" s="74">
        <v>2.3838153659804302</v>
      </c>
      <c r="B3066" s="74">
        <v>46194</v>
      </c>
      <c r="C3066" s="35">
        <v>1.5789473684210499E-2</v>
      </c>
      <c r="D3066" s="35">
        <f t="shared" ca="1" si="738"/>
        <v>25</v>
      </c>
      <c r="E3066" s="35">
        <f t="shared" ca="1" si="739"/>
        <v>7.2564263111767296E-4</v>
      </c>
      <c r="F3066" s="35">
        <f ca="1">E3066*'Input Sheet'!$D$2/SUM(OFFSET($E$4,0,0,'Input Sheet'!$D$2))</f>
        <v>0.33843922777123336</v>
      </c>
      <c r="G3066" s="35">
        <f t="shared" si="740"/>
        <v>2.3838153659804302</v>
      </c>
      <c r="H3066" s="35">
        <f t="shared" si="741"/>
        <v>3</v>
      </c>
      <c r="J3066" s="19">
        <v>3063</v>
      </c>
      <c r="K3066" s="30" t="str">
        <f t="shared" si="742"/>
        <v/>
      </c>
      <c r="L3066" s="77" t="str">
        <f t="shared" si="743"/>
        <v/>
      </c>
      <c r="M3066" s="27" t="str">
        <f t="shared" si="749"/>
        <v/>
      </c>
      <c r="N3066" s="22" t="str">
        <f t="shared" si="744"/>
        <v/>
      </c>
      <c r="O3066" s="28" t="str">
        <f t="shared" ca="1" si="745"/>
        <v/>
      </c>
      <c r="P3066" s="28" t="str">
        <f t="shared" ca="1" si="746"/>
        <v/>
      </c>
      <c r="Q3066" s="20" t="str">
        <f ca="1">IF(O3066="","",SUM($P$4:$P3066))</f>
        <v/>
      </c>
      <c r="R3066" s="28" t="e">
        <f t="shared" si="750"/>
        <v>#N/A</v>
      </c>
      <c r="S3066" s="77">
        <f ca="1">SUM(L$4:L3066)</f>
        <v>2.0942968194393936</v>
      </c>
      <c r="T3066" s="80">
        <f t="shared" ca="1" si="747"/>
        <v>1</v>
      </c>
      <c r="U3066" s="80" t="e">
        <f t="shared" ca="1" si="748"/>
        <v>#N/A</v>
      </c>
      <c r="V3066" s="2"/>
      <c r="W3066" s="2"/>
      <c r="X3066" s="2"/>
      <c r="Y3066" s="2"/>
      <c r="AB3066" s="6"/>
      <c r="AC3066" s="6"/>
    </row>
    <row r="3067" spans="1:29">
      <c r="A3067" s="74">
        <v>2.25527250510331</v>
      </c>
      <c r="B3067" s="74">
        <v>46206</v>
      </c>
      <c r="C3067" s="35">
        <v>3.6866359447004601E-2</v>
      </c>
      <c r="D3067" s="35">
        <f t="shared" ca="1" si="738"/>
        <v>23</v>
      </c>
      <c r="E3067" s="35">
        <f t="shared" ca="1" si="739"/>
        <v>6.587144272767226E-4</v>
      </c>
      <c r="F3067" s="35">
        <f ca="1">E3067*'Input Sheet'!$D$2/SUM(OFFSET($E$4,0,0,'Input Sheet'!$D$2))</f>
        <v>0.30722395919039147</v>
      </c>
      <c r="G3067" s="35">
        <f t="shared" si="740"/>
        <v>2.25527250510331</v>
      </c>
      <c r="H3067" s="35">
        <f t="shared" si="741"/>
        <v>9</v>
      </c>
      <c r="J3067" s="19">
        <v>3064</v>
      </c>
      <c r="K3067" s="30" t="str">
        <f t="shared" si="742"/>
        <v/>
      </c>
      <c r="L3067" s="77" t="str">
        <f t="shared" si="743"/>
        <v/>
      </c>
      <c r="M3067" s="27" t="str">
        <f t="shared" si="749"/>
        <v/>
      </c>
      <c r="N3067" s="22" t="str">
        <f t="shared" si="744"/>
        <v/>
      </c>
      <c r="O3067" s="28" t="str">
        <f t="shared" ca="1" si="745"/>
        <v/>
      </c>
      <c r="P3067" s="28" t="str">
        <f t="shared" ca="1" si="746"/>
        <v/>
      </c>
      <c r="Q3067" s="20" t="str">
        <f ca="1">IF(O3067="","",SUM($P$4:$P3067))</f>
        <v/>
      </c>
      <c r="R3067" s="28" t="e">
        <f t="shared" si="750"/>
        <v>#N/A</v>
      </c>
      <c r="S3067" s="77">
        <f ca="1">SUM(L$4:L3067)</f>
        <v>2.0942968194393936</v>
      </c>
      <c r="T3067" s="80">
        <f t="shared" ca="1" si="747"/>
        <v>1</v>
      </c>
      <c r="U3067" s="80" t="e">
        <f t="shared" ca="1" si="748"/>
        <v>#N/A</v>
      </c>
      <c r="V3067" s="2"/>
      <c r="W3067" s="2"/>
      <c r="X3067" s="2"/>
      <c r="Y3067" s="2"/>
      <c r="AB3067" s="6"/>
      <c r="AC3067" s="6"/>
    </row>
    <row r="3068" spans="1:29">
      <c r="A3068" s="74">
        <v>2.4683473304121599</v>
      </c>
      <c r="B3068" s="74">
        <v>46216</v>
      </c>
      <c r="C3068" s="35">
        <v>0</v>
      </c>
      <c r="D3068" s="35">
        <f t="shared" ca="1" si="738"/>
        <v>27</v>
      </c>
      <c r="E3068" s="35">
        <f t="shared" ca="1" si="739"/>
        <v>8.077093572559813E-4</v>
      </c>
      <c r="F3068" s="35">
        <f ca="1">E3068*'Input Sheet'!$D$2/SUM(OFFSET($E$4,0,0,'Input Sheet'!$D$2))</f>
        <v>0.3767150928167895</v>
      </c>
      <c r="G3068" s="35" t="str">
        <f t="shared" si="740"/>
        <v/>
      </c>
      <c r="H3068" s="35" t="str">
        <f t="shared" si="741"/>
        <v/>
      </c>
      <c r="J3068" s="19">
        <v>3065</v>
      </c>
      <c r="K3068" s="30" t="str">
        <f t="shared" si="742"/>
        <v/>
      </c>
      <c r="L3068" s="77" t="str">
        <f t="shared" si="743"/>
        <v/>
      </c>
      <c r="M3068" s="27" t="str">
        <f t="shared" si="749"/>
        <v/>
      </c>
      <c r="N3068" s="22" t="str">
        <f t="shared" si="744"/>
        <v/>
      </c>
      <c r="O3068" s="28" t="str">
        <f t="shared" ca="1" si="745"/>
        <v/>
      </c>
      <c r="P3068" s="28" t="str">
        <f t="shared" ca="1" si="746"/>
        <v/>
      </c>
      <c r="Q3068" s="20" t="str">
        <f ca="1">IF(O3068="","",SUM($P$4:$P3068))</f>
        <v/>
      </c>
      <c r="R3068" s="28" t="e">
        <f t="shared" si="750"/>
        <v>#N/A</v>
      </c>
      <c r="S3068" s="77">
        <f ca="1">SUM(L$4:L3068)</f>
        <v>2.0942968194393936</v>
      </c>
      <c r="T3068" s="80">
        <f t="shared" ca="1" si="747"/>
        <v>1</v>
      </c>
      <c r="U3068" s="80" t="e">
        <f t="shared" ca="1" si="748"/>
        <v>#N/A</v>
      </c>
      <c r="V3068" s="2"/>
      <c r="W3068" s="2"/>
      <c r="X3068" s="2"/>
      <c r="Y3068" s="2"/>
      <c r="AB3068" s="6"/>
      <c r="AC3068" s="6"/>
    </row>
    <row r="3069" spans="1:29">
      <c r="A3069" s="74">
        <v>2.13987908640124</v>
      </c>
      <c r="B3069" s="74">
        <v>46230</v>
      </c>
      <c r="C3069" s="35">
        <v>0</v>
      </c>
      <c r="D3069" s="35">
        <f t="shared" ca="1" si="738"/>
        <v>20</v>
      </c>
      <c r="E3069" s="35">
        <f t="shared" ca="1" si="739"/>
        <v>9.9047570816791861E-4</v>
      </c>
      <c r="F3069" s="35">
        <f ca="1">E3069*'Input Sheet'!$D$2/SUM(OFFSET($E$4,0,0,'Input Sheet'!$D$2))</f>
        <v>0.46195719411109953</v>
      </c>
      <c r="G3069" s="35" t="str">
        <f t="shared" si="740"/>
        <v/>
      </c>
      <c r="H3069" s="35" t="str">
        <f t="shared" si="741"/>
        <v/>
      </c>
      <c r="J3069" s="19">
        <v>3066</v>
      </c>
      <c r="K3069" s="30" t="str">
        <f t="shared" si="742"/>
        <v/>
      </c>
      <c r="L3069" s="77" t="str">
        <f t="shared" si="743"/>
        <v/>
      </c>
      <c r="M3069" s="27" t="str">
        <f t="shared" si="749"/>
        <v/>
      </c>
      <c r="N3069" s="22" t="str">
        <f t="shared" si="744"/>
        <v/>
      </c>
      <c r="O3069" s="28" t="str">
        <f t="shared" ca="1" si="745"/>
        <v/>
      </c>
      <c r="P3069" s="28" t="str">
        <f t="shared" ca="1" si="746"/>
        <v/>
      </c>
      <c r="Q3069" s="20" t="str">
        <f ca="1">IF(O3069="","",SUM($P$4:$P3069))</f>
        <v/>
      </c>
      <c r="R3069" s="28" t="e">
        <f t="shared" si="750"/>
        <v>#N/A</v>
      </c>
      <c r="S3069" s="77">
        <f ca="1">SUM(L$4:L3069)</f>
        <v>2.0942968194393936</v>
      </c>
      <c r="T3069" s="80">
        <f t="shared" ca="1" si="747"/>
        <v>1</v>
      </c>
      <c r="U3069" s="80" t="e">
        <f t="shared" ca="1" si="748"/>
        <v>#N/A</v>
      </c>
      <c r="V3069" s="2"/>
      <c r="W3069" s="2"/>
      <c r="X3069" s="2"/>
      <c r="Y3069" s="2"/>
      <c r="AB3069" s="6"/>
      <c r="AC3069" s="6"/>
    </row>
    <row r="3070" spans="1:29">
      <c r="A3070" s="74">
        <v>2.1430148002540901</v>
      </c>
      <c r="B3070" s="74">
        <v>46233</v>
      </c>
      <c r="C3070" s="35">
        <v>1.00502512562814E-2</v>
      </c>
      <c r="D3070" s="35">
        <f t="shared" ca="1" si="738"/>
        <v>20</v>
      </c>
      <c r="E3070" s="35">
        <f t="shared" ca="1" si="739"/>
        <v>9.9047570816791861E-4</v>
      </c>
      <c r="F3070" s="35">
        <f ca="1">E3070*'Input Sheet'!$D$2/SUM(OFFSET($E$4,0,0,'Input Sheet'!$D$2))</f>
        <v>0.46195719411109953</v>
      </c>
      <c r="G3070" s="35">
        <f t="shared" si="740"/>
        <v>2.1430148002540901</v>
      </c>
      <c r="H3070" s="35">
        <f t="shared" si="741"/>
        <v>10</v>
      </c>
      <c r="J3070" s="19">
        <v>3067</v>
      </c>
      <c r="K3070" s="30" t="str">
        <f t="shared" si="742"/>
        <v/>
      </c>
      <c r="L3070" s="77" t="str">
        <f t="shared" si="743"/>
        <v/>
      </c>
      <c r="M3070" s="27" t="str">
        <f t="shared" si="749"/>
        <v/>
      </c>
      <c r="N3070" s="22" t="str">
        <f t="shared" si="744"/>
        <v/>
      </c>
      <c r="O3070" s="28" t="str">
        <f t="shared" ca="1" si="745"/>
        <v/>
      </c>
      <c r="P3070" s="28" t="str">
        <f t="shared" ca="1" si="746"/>
        <v/>
      </c>
      <c r="Q3070" s="20" t="str">
        <f ca="1">IF(O3070="","",SUM($P$4:$P3070))</f>
        <v/>
      </c>
      <c r="R3070" s="28" t="e">
        <f t="shared" si="750"/>
        <v>#N/A</v>
      </c>
      <c r="S3070" s="77">
        <f ca="1">SUM(L$4:L3070)</f>
        <v>2.0942968194393936</v>
      </c>
      <c r="T3070" s="80">
        <f t="shared" ca="1" si="747"/>
        <v>1</v>
      </c>
      <c r="U3070" s="80" t="e">
        <f t="shared" ca="1" si="748"/>
        <v>#N/A</v>
      </c>
      <c r="V3070" s="2"/>
      <c r="W3070" s="2"/>
      <c r="X3070" s="2"/>
      <c r="Y3070" s="2"/>
      <c r="AB3070" s="6"/>
      <c r="AC3070" s="6"/>
    </row>
    <row r="3071" spans="1:29">
      <c r="A3071" s="74">
        <v>2.1702617153949602</v>
      </c>
      <c r="B3071" s="74">
        <v>46242</v>
      </c>
      <c r="C3071" s="35">
        <v>1.79372197309417E-2</v>
      </c>
      <c r="D3071" s="35">
        <f t="shared" ca="1" si="738"/>
        <v>21</v>
      </c>
      <c r="E3071" s="35">
        <f t="shared" ca="1" si="739"/>
        <v>8.8113748064288871E-4</v>
      </c>
      <c r="F3071" s="35">
        <f ca="1">E3071*'Input Sheet'!$D$2/SUM(OFFSET($E$4,0,0,'Input Sheet'!$D$2))</f>
        <v>0.41096191943649768</v>
      </c>
      <c r="G3071" s="35">
        <f t="shared" si="740"/>
        <v>2.1702617153949602</v>
      </c>
      <c r="H3071" s="35">
        <f t="shared" si="741"/>
        <v>4</v>
      </c>
      <c r="J3071" s="19">
        <v>3068</v>
      </c>
      <c r="K3071" s="30" t="str">
        <f t="shared" si="742"/>
        <v/>
      </c>
      <c r="L3071" s="77" t="str">
        <f t="shared" si="743"/>
        <v/>
      </c>
      <c r="M3071" s="27" t="str">
        <f t="shared" si="749"/>
        <v/>
      </c>
      <c r="N3071" s="22" t="str">
        <f t="shared" si="744"/>
        <v/>
      </c>
      <c r="O3071" s="28" t="str">
        <f t="shared" ca="1" si="745"/>
        <v/>
      </c>
      <c r="P3071" s="28" t="str">
        <f t="shared" ca="1" si="746"/>
        <v/>
      </c>
      <c r="Q3071" s="20" t="str">
        <f ca="1">IF(O3071="","",SUM($P$4:$P3071))</f>
        <v/>
      </c>
      <c r="R3071" s="28" t="e">
        <f t="shared" si="750"/>
        <v>#N/A</v>
      </c>
      <c r="S3071" s="77">
        <f ca="1">SUM(L$4:L3071)</f>
        <v>2.0942968194393936</v>
      </c>
      <c r="T3071" s="80">
        <f t="shared" ca="1" si="747"/>
        <v>1</v>
      </c>
      <c r="U3071" s="80" t="e">
        <f t="shared" ca="1" si="748"/>
        <v>#N/A</v>
      </c>
      <c r="V3071" s="2"/>
      <c r="W3071" s="2"/>
      <c r="X3071" s="2"/>
      <c r="Y3071" s="2"/>
      <c r="AB3071" s="6"/>
      <c r="AC3071" s="6"/>
    </row>
    <row r="3072" spans="1:29">
      <c r="A3072" s="74">
        <v>2.1846914308176002</v>
      </c>
      <c r="B3072" s="74">
        <v>46244</v>
      </c>
      <c r="C3072" s="35">
        <v>1.7316017316017299E-2</v>
      </c>
      <c r="D3072" s="35">
        <f t="shared" ca="1" si="738"/>
        <v>21</v>
      </c>
      <c r="E3072" s="35">
        <f t="shared" ca="1" si="739"/>
        <v>8.8113748064288871E-4</v>
      </c>
      <c r="F3072" s="35">
        <f ca="1">E3072*'Input Sheet'!$D$2/SUM(OFFSET($E$4,0,0,'Input Sheet'!$D$2))</f>
        <v>0.41096191943649768</v>
      </c>
      <c r="G3072" s="35">
        <f t="shared" si="740"/>
        <v>2.1846914308176002</v>
      </c>
      <c r="H3072" s="35">
        <f t="shared" si="741"/>
        <v>9</v>
      </c>
      <c r="J3072" s="19">
        <v>3069</v>
      </c>
      <c r="K3072" s="30" t="str">
        <f t="shared" si="742"/>
        <v/>
      </c>
      <c r="L3072" s="77" t="str">
        <f t="shared" si="743"/>
        <v/>
      </c>
      <c r="M3072" s="27" t="str">
        <f t="shared" si="749"/>
        <v/>
      </c>
      <c r="N3072" s="22" t="str">
        <f t="shared" si="744"/>
        <v/>
      </c>
      <c r="O3072" s="28" t="str">
        <f t="shared" ca="1" si="745"/>
        <v/>
      </c>
      <c r="P3072" s="28" t="str">
        <f t="shared" ca="1" si="746"/>
        <v/>
      </c>
      <c r="Q3072" s="20" t="str">
        <f ca="1">IF(O3072="","",SUM($P$4:$P3072))</f>
        <v/>
      </c>
      <c r="R3072" s="28" t="e">
        <f t="shared" si="750"/>
        <v>#N/A</v>
      </c>
      <c r="S3072" s="77">
        <f ca="1">SUM(L$4:L3072)</f>
        <v>2.0942968194393936</v>
      </c>
      <c r="T3072" s="80">
        <f t="shared" ca="1" si="747"/>
        <v>1</v>
      </c>
      <c r="U3072" s="80" t="e">
        <f t="shared" ca="1" si="748"/>
        <v>#N/A</v>
      </c>
      <c r="V3072" s="2"/>
      <c r="W3072" s="2"/>
      <c r="X3072" s="2"/>
      <c r="Y3072" s="2"/>
      <c r="AB3072" s="6"/>
      <c r="AC3072" s="6"/>
    </row>
    <row r="3073" spans="1:29">
      <c r="A3073" s="74">
        <v>2.1789769472931702</v>
      </c>
      <c r="B3073" s="74">
        <v>46246</v>
      </c>
      <c r="C3073" s="35">
        <v>1.00502512562814E-2</v>
      </c>
      <c r="D3073" s="35">
        <f t="shared" ca="1" si="738"/>
        <v>21</v>
      </c>
      <c r="E3073" s="35">
        <f t="shared" ca="1" si="739"/>
        <v>8.8113748064288871E-4</v>
      </c>
      <c r="F3073" s="35">
        <f ca="1">E3073*'Input Sheet'!$D$2/SUM(OFFSET($E$4,0,0,'Input Sheet'!$D$2))</f>
        <v>0.41096191943649768</v>
      </c>
      <c r="G3073" s="35">
        <f t="shared" si="740"/>
        <v>2.1789769472931702</v>
      </c>
      <c r="H3073" s="35">
        <f t="shared" si="741"/>
        <v>3</v>
      </c>
      <c r="J3073" s="19">
        <v>3070</v>
      </c>
      <c r="K3073" s="30" t="str">
        <f t="shared" si="742"/>
        <v/>
      </c>
      <c r="L3073" s="77" t="str">
        <f t="shared" si="743"/>
        <v/>
      </c>
      <c r="M3073" s="27" t="str">
        <f t="shared" si="749"/>
        <v/>
      </c>
      <c r="N3073" s="22" t="str">
        <f t="shared" si="744"/>
        <v/>
      </c>
      <c r="O3073" s="28" t="str">
        <f t="shared" ca="1" si="745"/>
        <v/>
      </c>
      <c r="P3073" s="28" t="str">
        <f t="shared" ca="1" si="746"/>
        <v/>
      </c>
      <c r="Q3073" s="20" t="str">
        <f ca="1">IF(O3073="","",SUM($P$4:$P3073))</f>
        <v/>
      </c>
      <c r="R3073" s="28" t="e">
        <f t="shared" si="750"/>
        <v>#N/A</v>
      </c>
      <c r="S3073" s="77">
        <f ca="1">SUM(L$4:L3073)</f>
        <v>2.0942968194393936</v>
      </c>
      <c r="T3073" s="80">
        <f t="shared" ca="1" si="747"/>
        <v>1</v>
      </c>
      <c r="U3073" s="80" t="e">
        <f t="shared" ca="1" si="748"/>
        <v>#N/A</v>
      </c>
      <c r="V3073" s="2"/>
      <c r="W3073" s="2"/>
      <c r="X3073" s="2"/>
      <c r="Y3073" s="2"/>
      <c r="AB3073" s="6"/>
      <c r="AC3073" s="6"/>
    </row>
    <row r="3074" spans="1:29">
      <c r="A3074" s="74">
        <v>2.1931245983544598</v>
      </c>
      <c r="B3074" s="74">
        <v>46248</v>
      </c>
      <c r="C3074" s="35">
        <v>9.4527363184079602E-2</v>
      </c>
      <c r="D3074" s="35">
        <f t="shared" ca="1" si="738"/>
        <v>21</v>
      </c>
      <c r="E3074" s="35">
        <f t="shared" ca="1" si="739"/>
        <v>8.8113748064288871E-4</v>
      </c>
      <c r="F3074" s="35">
        <f ca="1">E3074*'Input Sheet'!$D$2/SUM(OFFSET($E$4,0,0,'Input Sheet'!$D$2))</f>
        <v>0.41096191943649768</v>
      </c>
      <c r="G3074" s="35">
        <f t="shared" si="740"/>
        <v>2.1931245983544598</v>
      </c>
      <c r="H3074" s="35">
        <f t="shared" si="741"/>
        <v>7</v>
      </c>
      <c r="J3074" s="19">
        <v>3071</v>
      </c>
      <c r="K3074" s="30" t="str">
        <f t="shared" si="742"/>
        <v/>
      </c>
      <c r="L3074" s="77" t="str">
        <f t="shared" si="743"/>
        <v/>
      </c>
      <c r="M3074" s="27" t="str">
        <f t="shared" si="749"/>
        <v/>
      </c>
      <c r="N3074" s="22" t="str">
        <f t="shared" si="744"/>
        <v/>
      </c>
      <c r="O3074" s="28" t="str">
        <f t="shared" ca="1" si="745"/>
        <v/>
      </c>
      <c r="P3074" s="28" t="str">
        <f t="shared" ca="1" si="746"/>
        <v/>
      </c>
      <c r="Q3074" s="20" t="str">
        <f ca="1">IF(O3074="","",SUM($P$4:$P3074))</f>
        <v/>
      </c>
      <c r="R3074" s="28" t="e">
        <f t="shared" si="750"/>
        <v>#N/A</v>
      </c>
      <c r="S3074" s="77">
        <f ca="1">SUM(L$4:L3074)</f>
        <v>2.0942968194393936</v>
      </c>
      <c r="T3074" s="80">
        <f t="shared" ca="1" si="747"/>
        <v>1</v>
      </c>
      <c r="U3074" s="80" t="e">
        <f t="shared" ca="1" si="748"/>
        <v>#N/A</v>
      </c>
      <c r="V3074" s="2"/>
      <c r="W3074" s="2"/>
      <c r="X3074" s="2"/>
      <c r="Y3074" s="2"/>
      <c r="AB3074" s="6"/>
      <c r="AC3074" s="6"/>
    </row>
    <row r="3075" spans="1:29">
      <c r="A3075" s="74">
        <v>2.1931245983544598</v>
      </c>
      <c r="B3075" s="74">
        <v>46257</v>
      </c>
      <c r="C3075" s="35">
        <v>8.6363636363636406E-2</v>
      </c>
      <c r="D3075" s="35">
        <f t="shared" ref="D3075:D3138" ca="1" si="751">IF($A3075=OFFSET($AC$4,NumBins,0), NumBins, INDEX(OFFSET($AB$4,0,0,NumBins+2,2),MATCH($A3075,OFFSET($AC$4,0,0,NumBins+2,1),1)+1,1))</f>
        <v>21</v>
      </c>
      <c r="E3075" s="35">
        <f t="shared" ref="E3075:E3138" ca="1" si="752">INDEX(OFFSET($AB$4,0,0,NumBins+1,5),MATCH($D3075,OFFSET( $AB$4,0,0,NumBins+1,1),0),5)</f>
        <v>8.8113748064288871E-4</v>
      </c>
      <c r="F3075" s="35">
        <f ca="1">E3075*'Input Sheet'!$D$2/SUM(OFFSET($E$4,0,0,'Input Sheet'!$D$2))</f>
        <v>0.41096191943649768</v>
      </c>
      <c r="G3075" s="35">
        <f t="shared" si="740"/>
        <v>2.1931245983544598</v>
      </c>
      <c r="H3075" s="35">
        <f t="shared" si="741"/>
        <v>7</v>
      </c>
      <c r="J3075" s="19">
        <v>3072</v>
      </c>
      <c r="K3075" s="30" t="str">
        <f t="shared" si="742"/>
        <v/>
      </c>
      <c r="L3075" s="77" t="str">
        <f t="shared" si="743"/>
        <v/>
      </c>
      <c r="M3075" s="27" t="str">
        <f t="shared" si="749"/>
        <v/>
      </c>
      <c r="N3075" s="22" t="str">
        <f t="shared" si="744"/>
        <v/>
      </c>
      <c r="O3075" s="28" t="str">
        <f t="shared" ca="1" si="745"/>
        <v/>
      </c>
      <c r="P3075" s="28" t="str">
        <f t="shared" ca="1" si="746"/>
        <v/>
      </c>
      <c r="Q3075" s="20" t="str">
        <f ca="1">IF(O3075="","",SUM($P$4:$P3075))</f>
        <v/>
      </c>
      <c r="R3075" s="28" t="e">
        <f t="shared" si="750"/>
        <v>#N/A</v>
      </c>
      <c r="S3075" s="77">
        <f ca="1">SUM(L$4:L3075)</f>
        <v>2.0942968194393936</v>
      </c>
      <c r="T3075" s="80">
        <f t="shared" ca="1" si="747"/>
        <v>1</v>
      </c>
      <c r="U3075" s="80" t="e">
        <f t="shared" ca="1" si="748"/>
        <v>#N/A</v>
      </c>
      <c r="V3075" s="2"/>
      <c r="W3075" s="2"/>
      <c r="X3075" s="2"/>
      <c r="Y3075" s="2"/>
      <c r="AB3075" s="6"/>
      <c r="AC3075" s="6"/>
    </row>
    <row r="3076" spans="1:29">
      <c r="A3076" s="74">
        <v>2.09342168516224</v>
      </c>
      <c r="B3076" s="74">
        <v>46259</v>
      </c>
      <c r="C3076" s="35">
        <v>6.4655172413793094E-2</v>
      </c>
      <c r="D3076" s="35">
        <f t="shared" ca="1" si="751"/>
        <v>19</v>
      </c>
      <c r="E3076" s="35">
        <f t="shared" ca="1" si="752"/>
        <v>1.0051494223629991E-3</v>
      </c>
      <c r="F3076" s="35">
        <f ca="1">E3076*'Input Sheet'!$D$2/SUM(OFFSET($E$4,0,0,'Input Sheet'!$D$2))</f>
        <v>0.46880100439422701</v>
      </c>
      <c r="G3076" s="35">
        <f t="shared" ref="G3076:G3139" si="753">IF(C3076=0,"",$A3076)</f>
        <v>2.09342168516224</v>
      </c>
      <c r="H3076" s="35">
        <f t="shared" ref="H3076:H3139" si="754">IF(G3076="", "", COUNTIF($G$4:$G$3738,G3076))</f>
        <v>3</v>
      </c>
      <c r="J3076" s="19">
        <v>3073</v>
      </c>
      <c r="K3076" s="30" t="str">
        <f t="shared" ref="K3076:K3139" si="755">IF(ISERR(SMALL($G$4:$G$3738,$J3076)),"",SMALL($G$4:$G$3738,$J3076))</f>
        <v/>
      </c>
      <c r="L3076" s="77" t="str">
        <f t="shared" ref="L3076:L3139" si="756">IF($K3076="", "", IFERROR(INDEX($A$4:$H$3738,MATCH($K3076,$G$4:$G$3738,0),5),""))</f>
        <v/>
      </c>
      <c r="M3076" s="27" t="str">
        <f t="shared" si="749"/>
        <v/>
      </c>
      <c r="N3076" s="22" t="str">
        <f t="shared" ref="N3076:N3139" si="757">IF(ISERR(SMALL($M$4:$M$3738,$J3076)),"",SMALL($M$4:$M$3738,$J3076))</f>
        <v/>
      </c>
      <c r="O3076" s="28" t="str">
        <f t="shared" ref="O3076:O3139" ca="1" si="758">IFERROR(INDEX($A$4:$H$3738,MATCH($N3076,$G$4:$G$3738,0),5)*INDEX($A$4:$H$3738,MATCH($N3076,$G$4:$G$3738,0),8),"")</f>
        <v/>
      </c>
      <c r="P3076" s="28" t="str">
        <f t="shared" ca="1" si="746"/>
        <v/>
      </c>
      <c r="Q3076" s="20" t="str">
        <f ca="1">IF(O3076="","",SUM($P$4:$P3076))</f>
        <v/>
      </c>
      <c r="R3076" s="28" t="e">
        <f t="shared" si="750"/>
        <v>#N/A</v>
      </c>
      <c r="S3076" s="77">
        <f ca="1">SUM(L$4:L3076)</f>
        <v>2.0942968194393936</v>
      </c>
      <c r="T3076" s="80">
        <f t="shared" ca="1" si="747"/>
        <v>1</v>
      </c>
      <c r="U3076" s="80" t="e">
        <f t="shared" ca="1" si="748"/>
        <v>#N/A</v>
      </c>
      <c r="V3076" s="2"/>
      <c r="W3076" s="2"/>
      <c r="X3076" s="2"/>
      <c r="Y3076" s="2"/>
      <c r="AB3076" s="6"/>
      <c r="AC3076" s="6"/>
    </row>
    <row r="3077" spans="1:29">
      <c r="A3077" s="74">
        <v>2.0334237554869499</v>
      </c>
      <c r="B3077" s="74">
        <v>46269</v>
      </c>
      <c r="C3077" s="35">
        <v>4.739336492891E-3</v>
      </c>
      <c r="D3077" s="35">
        <f t="shared" ca="1" si="751"/>
        <v>18</v>
      </c>
      <c r="E3077" s="35">
        <f t="shared" ca="1" si="752"/>
        <v>1.4283702317789985E-3</v>
      </c>
      <c r="F3077" s="35">
        <f ca="1">E3077*'Input Sheet'!$D$2/SUM(OFFSET($E$4,0,0,'Input Sheet'!$D$2))</f>
        <v>0.66619090098126998</v>
      </c>
      <c r="G3077" s="35">
        <f t="shared" si="753"/>
        <v>2.0334237554869499</v>
      </c>
      <c r="H3077" s="35">
        <f t="shared" si="754"/>
        <v>4</v>
      </c>
      <c r="J3077" s="19">
        <v>3074</v>
      </c>
      <c r="K3077" s="30" t="str">
        <f t="shared" si="755"/>
        <v/>
      </c>
      <c r="L3077" s="77" t="str">
        <f t="shared" si="756"/>
        <v/>
      </c>
      <c r="M3077" s="27" t="str">
        <f t="shared" si="749"/>
        <v/>
      </c>
      <c r="N3077" s="22" t="str">
        <f t="shared" si="757"/>
        <v/>
      </c>
      <c r="O3077" s="28" t="str">
        <f t="shared" ca="1" si="758"/>
        <v/>
      </c>
      <c r="P3077" s="28" t="str">
        <f t="shared" ref="P3077:P3140" ca="1" si="759">IF($O3077="","", $O3077*$W$6/$W$3)</f>
        <v/>
      </c>
      <c r="Q3077" s="20" t="str">
        <f ca="1">IF(O3077="","",SUM($P$4:$P3077))</f>
        <v/>
      </c>
      <c r="R3077" s="28" t="e">
        <f t="shared" si="750"/>
        <v>#N/A</v>
      </c>
      <c r="S3077" s="77">
        <f ca="1">SUM(L$4:L3077)</f>
        <v>2.0942968194393936</v>
      </c>
      <c r="T3077" s="80">
        <f t="shared" ref="T3077:T3140" ca="1" si="760">S3077/$T$1</f>
        <v>1</v>
      </c>
      <c r="U3077" s="80" t="e">
        <f t="shared" ref="U3077:U3140" ca="1" si="761">IF(Q3077="",NA(),Q3077/$W$6)</f>
        <v>#N/A</v>
      </c>
      <c r="V3077" s="2"/>
      <c r="W3077" s="2"/>
      <c r="X3077" s="2"/>
      <c r="Y3077" s="2"/>
      <c r="AB3077" s="6"/>
      <c r="AC3077" s="6"/>
    </row>
    <row r="3078" spans="1:29">
      <c r="A3078" s="74">
        <v>1.9542425094393201</v>
      </c>
      <c r="B3078" s="74">
        <v>46270</v>
      </c>
      <c r="C3078" s="35">
        <v>0.23902439024390201</v>
      </c>
      <c r="D3078" s="35">
        <f t="shared" ca="1" si="751"/>
        <v>16</v>
      </c>
      <c r="E3078" s="35">
        <f t="shared" ca="1" si="752"/>
        <v>1.9665966959276065E-3</v>
      </c>
      <c r="F3078" s="35">
        <f ca="1">E3078*'Input Sheet'!$D$2/SUM(OFFSET($E$4,0,0,'Input Sheet'!$D$2))</f>
        <v>0.91721935642348751</v>
      </c>
      <c r="G3078" s="35">
        <f t="shared" si="753"/>
        <v>1.9542425094393201</v>
      </c>
      <c r="H3078" s="35">
        <f t="shared" si="754"/>
        <v>4</v>
      </c>
      <c r="J3078" s="19">
        <v>3075</v>
      </c>
      <c r="K3078" s="30" t="str">
        <f t="shared" si="755"/>
        <v/>
      </c>
      <c r="L3078" s="77" t="str">
        <f t="shared" si="756"/>
        <v/>
      </c>
      <c r="M3078" s="27" t="str">
        <f t="shared" ref="M3078:M3141" si="762">IF($K3078=$K3077,"", $K3078)</f>
        <v/>
      </c>
      <c r="N3078" s="22" t="str">
        <f t="shared" si="757"/>
        <v/>
      </c>
      <c r="O3078" s="28" t="str">
        <f t="shared" ca="1" si="758"/>
        <v/>
      </c>
      <c r="P3078" s="28" t="str">
        <f t="shared" ca="1" si="759"/>
        <v/>
      </c>
      <c r="Q3078" s="20" t="str">
        <f ca="1">IF(O3078="","",SUM($P$4:$P3078))</f>
        <v/>
      </c>
      <c r="R3078" s="28" t="e">
        <f t="shared" si="750"/>
        <v>#N/A</v>
      </c>
      <c r="S3078" s="77">
        <f ca="1">SUM(L$4:L3078)</f>
        <v>2.0942968194393936</v>
      </c>
      <c r="T3078" s="80">
        <f t="shared" ca="1" si="760"/>
        <v>1</v>
      </c>
      <c r="U3078" s="80" t="e">
        <f t="shared" ca="1" si="761"/>
        <v>#N/A</v>
      </c>
      <c r="V3078" s="2"/>
      <c r="W3078" s="2"/>
      <c r="X3078" s="2"/>
      <c r="Y3078" s="2"/>
      <c r="AB3078" s="6"/>
      <c r="AC3078" s="6"/>
    </row>
    <row r="3079" spans="1:29">
      <c r="A3079" s="74">
        <v>2.35793484700045</v>
      </c>
      <c r="B3079" s="74">
        <v>46279</v>
      </c>
      <c r="C3079" s="35">
        <v>5.3333333333333302E-2</v>
      </c>
      <c r="D3079" s="35">
        <f t="shared" ca="1" si="751"/>
        <v>25</v>
      </c>
      <c r="E3079" s="35">
        <f t="shared" ca="1" si="752"/>
        <v>7.2564263111767296E-4</v>
      </c>
      <c r="F3079" s="35">
        <f ca="1">E3079*'Input Sheet'!$D$2/SUM(OFFSET($E$4,0,0,'Input Sheet'!$D$2))</f>
        <v>0.33843922777123336</v>
      </c>
      <c r="G3079" s="35">
        <f t="shared" si="753"/>
        <v>2.35793484700045</v>
      </c>
      <c r="H3079" s="35">
        <f t="shared" si="754"/>
        <v>4</v>
      </c>
      <c r="J3079" s="19">
        <v>3076</v>
      </c>
      <c r="K3079" s="30" t="str">
        <f t="shared" si="755"/>
        <v/>
      </c>
      <c r="L3079" s="77" t="str">
        <f t="shared" si="756"/>
        <v/>
      </c>
      <c r="M3079" s="27" t="str">
        <f t="shared" si="762"/>
        <v/>
      </c>
      <c r="N3079" s="22" t="str">
        <f t="shared" si="757"/>
        <v/>
      </c>
      <c r="O3079" s="28" t="str">
        <f t="shared" ca="1" si="758"/>
        <v/>
      </c>
      <c r="P3079" s="28" t="str">
        <f t="shared" ca="1" si="759"/>
        <v/>
      </c>
      <c r="Q3079" s="20" t="str">
        <f ca="1">IF(O3079="","",SUM($P$4:$P3079))</f>
        <v/>
      </c>
      <c r="R3079" s="28" t="e">
        <f t="shared" si="750"/>
        <v>#N/A</v>
      </c>
      <c r="S3079" s="77">
        <f ca="1">SUM(L$4:L3079)</f>
        <v>2.0942968194393936</v>
      </c>
      <c r="T3079" s="80">
        <f t="shared" ca="1" si="760"/>
        <v>1</v>
      </c>
      <c r="U3079" s="80" t="e">
        <f t="shared" ca="1" si="761"/>
        <v>#N/A</v>
      </c>
      <c r="V3079" s="2"/>
      <c r="W3079" s="2"/>
      <c r="X3079" s="2"/>
      <c r="Y3079" s="2"/>
      <c r="AB3079" s="6"/>
      <c r="AC3079" s="6"/>
    </row>
    <row r="3080" spans="1:29">
      <c r="A3080" s="74">
        <v>2.17609125905568</v>
      </c>
      <c r="B3080" s="74">
        <v>46284</v>
      </c>
      <c r="C3080" s="35">
        <v>7.3394495412843999E-2</v>
      </c>
      <c r="D3080" s="35">
        <f t="shared" ca="1" si="751"/>
        <v>21</v>
      </c>
      <c r="E3080" s="35">
        <f t="shared" ca="1" si="752"/>
        <v>8.8113748064288871E-4</v>
      </c>
      <c r="F3080" s="35">
        <f ca="1">E3080*'Input Sheet'!$D$2/SUM(OFFSET($E$4,0,0,'Input Sheet'!$D$2))</f>
        <v>0.41096191943649768</v>
      </c>
      <c r="G3080" s="35">
        <f t="shared" si="753"/>
        <v>2.17609125905568</v>
      </c>
      <c r="H3080" s="35">
        <f t="shared" si="754"/>
        <v>6</v>
      </c>
      <c r="J3080" s="19">
        <v>3077</v>
      </c>
      <c r="K3080" s="30" t="str">
        <f t="shared" si="755"/>
        <v/>
      </c>
      <c r="L3080" s="77" t="str">
        <f t="shared" si="756"/>
        <v/>
      </c>
      <c r="M3080" s="27" t="str">
        <f t="shared" si="762"/>
        <v/>
      </c>
      <c r="N3080" s="22" t="str">
        <f t="shared" si="757"/>
        <v/>
      </c>
      <c r="O3080" s="28" t="str">
        <f t="shared" ca="1" si="758"/>
        <v/>
      </c>
      <c r="P3080" s="28" t="str">
        <f t="shared" ca="1" si="759"/>
        <v/>
      </c>
      <c r="Q3080" s="20" t="str">
        <f ca="1">IF(O3080="","",SUM($P$4:$P3080))</f>
        <v/>
      </c>
      <c r="R3080" s="28" t="e">
        <f t="shared" si="750"/>
        <v>#N/A</v>
      </c>
      <c r="S3080" s="77">
        <f ca="1">SUM(L$4:L3080)</f>
        <v>2.0942968194393936</v>
      </c>
      <c r="T3080" s="80">
        <f t="shared" ca="1" si="760"/>
        <v>1</v>
      </c>
      <c r="U3080" s="80" t="e">
        <f t="shared" ca="1" si="761"/>
        <v>#N/A</v>
      </c>
      <c r="V3080" s="2"/>
      <c r="W3080" s="2"/>
      <c r="X3080" s="2"/>
      <c r="Y3080" s="2"/>
      <c r="AB3080" s="6"/>
      <c r="AC3080" s="6"/>
    </row>
    <row r="3081" spans="1:29">
      <c r="A3081" s="74">
        <v>2.4216039268698299</v>
      </c>
      <c r="B3081" s="74">
        <v>46285</v>
      </c>
      <c r="C3081" s="35">
        <v>7.7272727272727298E-2</v>
      </c>
      <c r="D3081" s="35">
        <f t="shared" ca="1" si="751"/>
        <v>26</v>
      </c>
      <c r="E3081" s="35">
        <f t="shared" ca="1" si="752"/>
        <v>8.2740958548173696E-4</v>
      </c>
      <c r="F3081" s="35">
        <f ca="1">E3081*'Input Sheet'!$D$2/SUM(OFFSET($E$4,0,0,'Input Sheet'!$D$2))</f>
        <v>0.38590326581232098</v>
      </c>
      <c r="G3081" s="35">
        <f t="shared" si="753"/>
        <v>2.4216039268698299</v>
      </c>
      <c r="H3081" s="35">
        <f t="shared" si="754"/>
        <v>2</v>
      </c>
      <c r="J3081" s="19">
        <v>3078</v>
      </c>
      <c r="K3081" s="30" t="str">
        <f t="shared" si="755"/>
        <v/>
      </c>
      <c r="L3081" s="77" t="str">
        <f t="shared" si="756"/>
        <v/>
      </c>
      <c r="M3081" s="27" t="str">
        <f t="shared" si="762"/>
        <v/>
      </c>
      <c r="N3081" s="22" t="str">
        <f t="shared" si="757"/>
        <v/>
      </c>
      <c r="O3081" s="28" t="str">
        <f t="shared" ca="1" si="758"/>
        <v/>
      </c>
      <c r="P3081" s="28" t="str">
        <f t="shared" ca="1" si="759"/>
        <v/>
      </c>
      <c r="Q3081" s="20" t="str">
        <f ca="1">IF(O3081="","",SUM($P$4:$P3081))</f>
        <v/>
      </c>
      <c r="R3081" s="28" t="e">
        <f t="shared" si="750"/>
        <v>#N/A</v>
      </c>
      <c r="S3081" s="77">
        <f ca="1">SUM(L$4:L3081)</f>
        <v>2.0942968194393936</v>
      </c>
      <c r="T3081" s="80">
        <f t="shared" ca="1" si="760"/>
        <v>1</v>
      </c>
      <c r="U3081" s="80" t="e">
        <f t="shared" ca="1" si="761"/>
        <v>#N/A</v>
      </c>
      <c r="V3081" s="2"/>
      <c r="W3081" s="2"/>
      <c r="X3081" s="2"/>
      <c r="Y3081" s="2"/>
      <c r="AB3081" s="6"/>
      <c r="AC3081" s="6"/>
    </row>
    <row r="3082" spans="1:29">
      <c r="A3082" s="74">
        <v>2.2278867046136699</v>
      </c>
      <c r="B3082" s="74">
        <v>46289</v>
      </c>
      <c r="C3082" s="35">
        <v>1.8348623853211E-2</v>
      </c>
      <c r="D3082" s="35">
        <f t="shared" ca="1" si="751"/>
        <v>22</v>
      </c>
      <c r="E3082" s="35">
        <f t="shared" ca="1" si="752"/>
        <v>6.717582773218062E-4</v>
      </c>
      <c r="F3082" s="35">
        <f ca="1">E3082*'Input Sheet'!$D$2/SUM(OFFSET($E$4,0,0,'Input Sheet'!$D$2))</f>
        <v>0.31330760194663687</v>
      </c>
      <c r="G3082" s="35">
        <f t="shared" si="753"/>
        <v>2.2278867046136699</v>
      </c>
      <c r="H3082" s="35">
        <f t="shared" si="754"/>
        <v>7</v>
      </c>
      <c r="J3082" s="19">
        <v>3079</v>
      </c>
      <c r="K3082" s="30" t="str">
        <f t="shared" si="755"/>
        <v/>
      </c>
      <c r="L3082" s="77" t="str">
        <f t="shared" si="756"/>
        <v/>
      </c>
      <c r="M3082" s="27" t="str">
        <f t="shared" si="762"/>
        <v/>
      </c>
      <c r="N3082" s="22" t="str">
        <f t="shared" si="757"/>
        <v/>
      </c>
      <c r="O3082" s="28" t="str">
        <f t="shared" ca="1" si="758"/>
        <v/>
      </c>
      <c r="P3082" s="28" t="str">
        <f t="shared" ca="1" si="759"/>
        <v/>
      </c>
      <c r="Q3082" s="20" t="str">
        <f ca="1">IF(O3082="","",SUM($P$4:$P3082))</f>
        <v/>
      </c>
      <c r="R3082" s="28" t="e">
        <f t="shared" si="750"/>
        <v>#N/A</v>
      </c>
      <c r="S3082" s="77">
        <f ca="1">SUM(L$4:L3082)</f>
        <v>2.0942968194393936</v>
      </c>
      <c r="T3082" s="80">
        <f t="shared" ca="1" si="760"/>
        <v>1</v>
      </c>
      <c r="U3082" s="80" t="e">
        <f t="shared" ca="1" si="761"/>
        <v>#N/A</v>
      </c>
      <c r="V3082" s="2"/>
      <c r="W3082" s="2"/>
      <c r="X3082" s="2"/>
      <c r="Y3082" s="2"/>
      <c r="AB3082" s="6"/>
      <c r="AC3082" s="6"/>
    </row>
    <row r="3083" spans="1:29">
      <c r="A3083" s="74">
        <v>2.0334237554869499</v>
      </c>
      <c r="B3083" s="74">
        <v>46314</v>
      </c>
      <c r="C3083" s="35">
        <v>5.2132701421800903E-2</v>
      </c>
      <c r="D3083" s="35">
        <f t="shared" ca="1" si="751"/>
        <v>18</v>
      </c>
      <c r="E3083" s="35">
        <f t="shared" ca="1" si="752"/>
        <v>1.4283702317789985E-3</v>
      </c>
      <c r="F3083" s="35">
        <f ca="1">E3083*'Input Sheet'!$D$2/SUM(OFFSET($E$4,0,0,'Input Sheet'!$D$2))</f>
        <v>0.66619090098126998</v>
      </c>
      <c r="G3083" s="35">
        <f t="shared" si="753"/>
        <v>2.0334237554869499</v>
      </c>
      <c r="H3083" s="35">
        <f t="shared" si="754"/>
        <v>4</v>
      </c>
      <c r="J3083" s="19">
        <v>3080</v>
      </c>
      <c r="K3083" s="30" t="str">
        <f t="shared" si="755"/>
        <v/>
      </c>
      <c r="L3083" s="77" t="str">
        <f t="shared" si="756"/>
        <v/>
      </c>
      <c r="M3083" s="27" t="str">
        <f t="shared" si="762"/>
        <v/>
      </c>
      <c r="N3083" s="22" t="str">
        <f t="shared" si="757"/>
        <v/>
      </c>
      <c r="O3083" s="28" t="str">
        <f t="shared" ca="1" si="758"/>
        <v/>
      </c>
      <c r="P3083" s="28" t="str">
        <f t="shared" ca="1" si="759"/>
        <v/>
      </c>
      <c r="Q3083" s="20" t="str">
        <f ca="1">IF(O3083="","",SUM($P$4:$P3083))</f>
        <v/>
      </c>
      <c r="R3083" s="28" t="e">
        <f t="shared" si="750"/>
        <v>#N/A</v>
      </c>
      <c r="S3083" s="77">
        <f ca="1">SUM(L$4:L3083)</f>
        <v>2.0942968194393936</v>
      </c>
      <c r="T3083" s="80">
        <f t="shared" ca="1" si="760"/>
        <v>1</v>
      </c>
      <c r="U3083" s="80" t="e">
        <f t="shared" ca="1" si="761"/>
        <v>#N/A</v>
      </c>
      <c r="V3083" s="2"/>
      <c r="W3083" s="2"/>
      <c r="X3083" s="2"/>
      <c r="Y3083" s="2"/>
      <c r="AB3083" s="6"/>
      <c r="AC3083" s="6"/>
    </row>
    <row r="3084" spans="1:29">
      <c r="A3084" s="74">
        <v>2.00432137378264</v>
      </c>
      <c r="B3084" s="74">
        <v>46315</v>
      </c>
      <c r="C3084" s="35">
        <v>4.3269230769230803E-2</v>
      </c>
      <c r="D3084" s="35">
        <f t="shared" ca="1" si="751"/>
        <v>18</v>
      </c>
      <c r="E3084" s="35">
        <f t="shared" ca="1" si="752"/>
        <v>1.4283702317789985E-3</v>
      </c>
      <c r="F3084" s="35">
        <f ca="1">E3084*'Input Sheet'!$D$2/SUM(OFFSET($E$4,0,0,'Input Sheet'!$D$2))</f>
        <v>0.66619090098126998</v>
      </c>
      <c r="G3084" s="35">
        <f t="shared" si="753"/>
        <v>2.00432137378264</v>
      </c>
      <c r="H3084" s="35">
        <f t="shared" si="754"/>
        <v>4</v>
      </c>
      <c r="J3084" s="19">
        <v>3081</v>
      </c>
      <c r="K3084" s="30" t="str">
        <f t="shared" si="755"/>
        <v/>
      </c>
      <c r="L3084" s="77" t="str">
        <f t="shared" si="756"/>
        <v/>
      </c>
      <c r="M3084" s="27" t="str">
        <f t="shared" si="762"/>
        <v/>
      </c>
      <c r="N3084" s="22" t="str">
        <f t="shared" si="757"/>
        <v/>
      </c>
      <c r="O3084" s="28" t="str">
        <f t="shared" ca="1" si="758"/>
        <v/>
      </c>
      <c r="P3084" s="28" t="str">
        <f t="shared" ca="1" si="759"/>
        <v/>
      </c>
      <c r="Q3084" s="20" t="str">
        <f ca="1">IF(O3084="","",SUM($P$4:$P3084))</f>
        <v/>
      </c>
      <c r="R3084" s="28" t="e">
        <f t="shared" si="750"/>
        <v>#N/A</v>
      </c>
      <c r="S3084" s="77">
        <f ca="1">SUM(L$4:L3084)</f>
        <v>2.0942968194393936</v>
      </c>
      <c r="T3084" s="80">
        <f t="shared" ca="1" si="760"/>
        <v>1</v>
      </c>
      <c r="U3084" s="80" t="e">
        <f t="shared" ca="1" si="761"/>
        <v>#N/A</v>
      </c>
      <c r="V3084" s="2"/>
      <c r="W3084" s="2"/>
      <c r="X3084" s="2"/>
      <c r="Y3084" s="2"/>
      <c r="AB3084" s="6"/>
      <c r="AC3084" s="6"/>
    </row>
    <row r="3085" spans="1:29">
      <c r="A3085" s="74">
        <v>2.02530586526477</v>
      </c>
      <c r="B3085" s="74">
        <v>46316</v>
      </c>
      <c r="C3085" s="35">
        <v>1.4492753623188401E-2</v>
      </c>
      <c r="D3085" s="35">
        <f t="shared" ca="1" si="751"/>
        <v>18</v>
      </c>
      <c r="E3085" s="35">
        <f t="shared" ca="1" si="752"/>
        <v>1.4283702317789985E-3</v>
      </c>
      <c r="F3085" s="35">
        <f ca="1">E3085*'Input Sheet'!$D$2/SUM(OFFSET($E$4,0,0,'Input Sheet'!$D$2))</f>
        <v>0.66619090098126998</v>
      </c>
      <c r="G3085" s="35">
        <f t="shared" si="753"/>
        <v>2.02530586526477</v>
      </c>
      <c r="H3085" s="35">
        <f t="shared" si="754"/>
        <v>5</v>
      </c>
      <c r="J3085" s="19">
        <v>3082</v>
      </c>
      <c r="K3085" s="30" t="str">
        <f t="shared" si="755"/>
        <v/>
      </c>
      <c r="L3085" s="77" t="str">
        <f t="shared" si="756"/>
        <v/>
      </c>
      <c r="M3085" s="27" t="str">
        <f t="shared" si="762"/>
        <v/>
      </c>
      <c r="N3085" s="22" t="str">
        <f t="shared" si="757"/>
        <v/>
      </c>
      <c r="O3085" s="28" t="str">
        <f t="shared" ca="1" si="758"/>
        <v/>
      </c>
      <c r="P3085" s="28" t="str">
        <f t="shared" ca="1" si="759"/>
        <v/>
      </c>
      <c r="Q3085" s="20" t="str">
        <f ca="1">IF(O3085="","",SUM($P$4:$P3085))</f>
        <v/>
      </c>
      <c r="R3085" s="28" t="e">
        <f t="shared" si="750"/>
        <v>#N/A</v>
      </c>
      <c r="S3085" s="77">
        <f ca="1">SUM(L$4:L3085)</f>
        <v>2.0942968194393936</v>
      </c>
      <c r="T3085" s="80">
        <f t="shared" ca="1" si="760"/>
        <v>1</v>
      </c>
      <c r="U3085" s="80" t="e">
        <f t="shared" ca="1" si="761"/>
        <v>#N/A</v>
      </c>
      <c r="V3085" s="2"/>
      <c r="W3085" s="2"/>
      <c r="X3085" s="2"/>
      <c r="Y3085" s="2"/>
      <c r="AB3085" s="6"/>
      <c r="AC3085" s="6"/>
    </row>
    <row r="3086" spans="1:29">
      <c r="A3086" s="74">
        <v>2.0530784434834199</v>
      </c>
      <c r="B3086" s="74">
        <v>46317</v>
      </c>
      <c r="C3086" s="35">
        <v>9.5693779904306206E-2</v>
      </c>
      <c r="D3086" s="35">
        <f t="shared" ca="1" si="751"/>
        <v>19</v>
      </c>
      <c r="E3086" s="35">
        <f t="shared" ca="1" si="752"/>
        <v>1.0051494223629991E-3</v>
      </c>
      <c r="F3086" s="35">
        <f ca="1">E3086*'Input Sheet'!$D$2/SUM(OFFSET($E$4,0,0,'Input Sheet'!$D$2))</f>
        <v>0.46880100439422701</v>
      </c>
      <c r="G3086" s="35">
        <f t="shared" si="753"/>
        <v>2.0530784434834199</v>
      </c>
      <c r="H3086" s="35">
        <f t="shared" si="754"/>
        <v>7</v>
      </c>
      <c r="J3086" s="19">
        <v>3083</v>
      </c>
      <c r="K3086" s="30" t="str">
        <f t="shared" si="755"/>
        <v/>
      </c>
      <c r="L3086" s="77" t="str">
        <f t="shared" si="756"/>
        <v/>
      </c>
      <c r="M3086" s="27" t="str">
        <f t="shared" si="762"/>
        <v/>
      </c>
      <c r="N3086" s="22" t="str">
        <f t="shared" si="757"/>
        <v/>
      </c>
      <c r="O3086" s="28" t="str">
        <f t="shared" ca="1" si="758"/>
        <v/>
      </c>
      <c r="P3086" s="28" t="str">
        <f t="shared" ca="1" si="759"/>
        <v/>
      </c>
      <c r="Q3086" s="20" t="str">
        <f ca="1">IF(O3086="","",SUM($P$4:$P3086))</f>
        <v/>
      </c>
      <c r="R3086" s="28" t="e">
        <f t="shared" si="750"/>
        <v>#N/A</v>
      </c>
      <c r="S3086" s="77">
        <f ca="1">SUM(L$4:L3086)</f>
        <v>2.0942968194393936</v>
      </c>
      <c r="T3086" s="80">
        <f t="shared" ca="1" si="760"/>
        <v>1</v>
      </c>
      <c r="U3086" s="80" t="e">
        <f t="shared" ca="1" si="761"/>
        <v>#N/A</v>
      </c>
      <c r="V3086" s="2"/>
      <c r="W3086" s="2"/>
      <c r="X3086" s="2"/>
      <c r="Y3086" s="2"/>
      <c r="AB3086" s="6"/>
      <c r="AC3086" s="6"/>
    </row>
    <row r="3087" spans="1:29">
      <c r="A3087" s="74">
        <v>2.00432137378264</v>
      </c>
      <c r="B3087" s="74">
        <v>46326</v>
      </c>
      <c r="C3087" s="35">
        <v>0.12918660287081299</v>
      </c>
      <c r="D3087" s="35">
        <f t="shared" ca="1" si="751"/>
        <v>18</v>
      </c>
      <c r="E3087" s="35">
        <f t="shared" ca="1" si="752"/>
        <v>1.4283702317789985E-3</v>
      </c>
      <c r="F3087" s="35">
        <f ca="1">E3087*'Input Sheet'!$D$2/SUM(OFFSET($E$4,0,0,'Input Sheet'!$D$2))</f>
        <v>0.66619090098126998</v>
      </c>
      <c r="G3087" s="35">
        <f t="shared" si="753"/>
        <v>2.00432137378264</v>
      </c>
      <c r="H3087" s="35">
        <f t="shared" si="754"/>
        <v>4</v>
      </c>
      <c r="J3087" s="19">
        <v>3084</v>
      </c>
      <c r="K3087" s="30" t="str">
        <f t="shared" si="755"/>
        <v/>
      </c>
      <c r="L3087" s="77" t="str">
        <f t="shared" si="756"/>
        <v/>
      </c>
      <c r="M3087" s="27" t="str">
        <f t="shared" si="762"/>
        <v/>
      </c>
      <c r="N3087" s="22" t="str">
        <f t="shared" si="757"/>
        <v/>
      </c>
      <c r="O3087" s="28" t="str">
        <f t="shared" ca="1" si="758"/>
        <v/>
      </c>
      <c r="P3087" s="28" t="str">
        <f t="shared" ca="1" si="759"/>
        <v/>
      </c>
      <c r="Q3087" s="20" t="str">
        <f ca="1">IF(O3087="","",SUM($P$4:$P3087))</f>
        <v/>
      </c>
      <c r="R3087" s="28" t="e">
        <f t="shared" si="750"/>
        <v>#N/A</v>
      </c>
      <c r="S3087" s="77">
        <f ca="1">SUM(L$4:L3087)</f>
        <v>2.0942968194393936</v>
      </c>
      <c r="T3087" s="80">
        <f t="shared" ca="1" si="760"/>
        <v>1</v>
      </c>
      <c r="U3087" s="80" t="e">
        <f t="shared" ca="1" si="761"/>
        <v>#N/A</v>
      </c>
      <c r="V3087" s="2"/>
      <c r="W3087" s="2"/>
      <c r="X3087" s="2"/>
      <c r="Y3087" s="2"/>
      <c r="AB3087" s="6"/>
      <c r="AC3087" s="6"/>
    </row>
    <row r="3088" spans="1:29">
      <c r="A3088" s="74">
        <v>2.2944662261615898</v>
      </c>
      <c r="B3088" s="74">
        <v>46332</v>
      </c>
      <c r="C3088" s="35">
        <v>1.9607843137254902E-2</v>
      </c>
      <c r="D3088" s="35">
        <f t="shared" ca="1" si="751"/>
        <v>24</v>
      </c>
      <c r="E3088" s="35">
        <f t="shared" ca="1" si="752"/>
        <v>7.7985731045405093E-4</v>
      </c>
      <c r="F3088" s="35">
        <f ca="1">E3088*'Input Sheet'!$D$2/SUM(OFFSET($E$4,0,0,'Input Sheet'!$D$2))</f>
        <v>0.36372491720241751</v>
      </c>
      <c r="G3088" s="35">
        <f t="shared" si="753"/>
        <v>2.2944662261615898</v>
      </c>
      <c r="H3088" s="35">
        <f t="shared" si="754"/>
        <v>7</v>
      </c>
      <c r="J3088" s="19">
        <v>3085</v>
      </c>
      <c r="K3088" s="30" t="str">
        <f t="shared" si="755"/>
        <v/>
      </c>
      <c r="L3088" s="77" t="str">
        <f t="shared" si="756"/>
        <v/>
      </c>
      <c r="M3088" s="27" t="str">
        <f t="shared" si="762"/>
        <v/>
      </c>
      <c r="N3088" s="22" t="str">
        <f t="shared" si="757"/>
        <v/>
      </c>
      <c r="O3088" s="28" t="str">
        <f t="shared" ca="1" si="758"/>
        <v/>
      </c>
      <c r="P3088" s="28" t="str">
        <f t="shared" ca="1" si="759"/>
        <v/>
      </c>
      <c r="Q3088" s="20" t="str">
        <f ca="1">IF(O3088="","",SUM($P$4:$P3088))</f>
        <v/>
      </c>
      <c r="R3088" s="28" t="e">
        <f t="shared" si="750"/>
        <v>#N/A</v>
      </c>
      <c r="S3088" s="77">
        <f ca="1">SUM(L$4:L3088)</f>
        <v>2.0942968194393936</v>
      </c>
      <c r="T3088" s="80">
        <f t="shared" ca="1" si="760"/>
        <v>1</v>
      </c>
      <c r="U3088" s="80" t="e">
        <f t="shared" ca="1" si="761"/>
        <v>#N/A</v>
      </c>
      <c r="V3088" s="2"/>
      <c r="W3088" s="2"/>
      <c r="X3088" s="2"/>
      <c r="Y3088" s="2"/>
      <c r="AB3088" s="6"/>
      <c r="AC3088" s="6"/>
    </row>
    <row r="3089" spans="1:29">
      <c r="A3089" s="74">
        <v>2.4828735836087499</v>
      </c>
      <c r="B3089" s="74">
        <v>46386</v>
      </c>
      <c r="C3089" s="35">
        <v>0</v>
      </c>
      <c r="D3089" s="35">
        <f t="shared" ca="1" si="751"/>
        <v>27</v>
      </c>
      <c r="E3089" s="35">
        <f t="shared" ca="1" si="752"/>
        <v>8.077093572559813E-4</v>
      </c>
      <c r="F3089" s="35">
        <f ca="1">E3089*'Input Sheet'!$D$2/SUM(OFFSET($E$4,0,0,'Input Sheet'!$D$2))</f>
        <v>0.3767150928167895</v>
      </c>
      <c r="G3089" s="35" t="str">
        <f t="shared" si="753"/>
        <v/>
      </c>
      <c r="H3089" s="35" t="str">
        <f t="shared" si="754"/>
        <v/>
      </c>
      <c r="J3089" s="19">
        <v>3086</v>
      </c>
      <c r="K3089" s="30" t="str">
        <f t="shared" si="755"/>
        <v/>
      </c>
      <c r="L3089" s="77" t="str">
        <f t="shared" si="756"/>
        <v/>
      </c>
      <c r="M3089" s="27" t="str">
        <f t="shared" si="762"/>
        <v/>
      </c>
      <c r="N3089" s="22" t="str">
        <f t="shared" si="757"/>
        <v/>
      </c>
      <c r="O3089" s="28" t="str">
        <f t="shared" ca="1" si="758"/>
        <v/>
      </c>
      <c r="P3089" s="28" t="str">
        <f t="shared" ca="1" si="759"/>
        <v/>
      </c>
      <c r="Q3089" s="20" t="str">
        <f ca="1">IF(O3089="","",SUM($P$4:$P3089))</f>
        <v/>
      </c>
      <c r="R3089" s="28" t="e">
        <f t="shared" si="750"/>
        <v>#N/A</v>
      </c>
      <c r="S3089" s="77">
        <f ca="1">SUM(L$4:L3089)</f>
        <v>2.0942968194393936</v>
      </c>
      <c r="T3089" s="80">
        <f t="shared" ca="1" si="760"/>
        <v>1</v>
      </c>
      <c r="U3089" s="80" t="e">
        <f t="shared" ca="1" si="761"/>
        <v>#N/A</v>
      </c>
      <c r="V3089" s="2"/>
      <c r="W3089" s="2"/>
      <c r="X3089" s="2"/>
      <c r="Y3089" s="2"/>
      <c r="AB3089" s="6"/>
      <c r="AC3089" s="6"/>
    </row>
    <row r="3090" spans="1:29">
      <c r="A3090" s="74">
        <v>2.4548448600085102</v>
      </c>
      <c r="B3090" s="74">
        <v>46389</v>
      </c>
      <c r="C3090" s="35">
        <v>0</v>
      </c>
      <c r="D3090" s="35">
        <f t="shared" ca="1" si="751"/>
        <v>27</v>
      </c>
      <c r="E3090" s="35">
        <f t="shared" ca="1" si="752"/>
        <v>8.077093572559813E-4</v>
      </c>
      <c r="F3090" s="35">
        <f ca="1">E3090*'Input Sheet'!$D$2/SUM(OFFSET($E$4,0,0,'Input Sheet'!$D$2))</f>
        <v>0.3767150928167895</v>
      </c>
      <c r="G3090" s="35" t="str">
        <f t="shared" si="753"/>
        <v/>
      </c>
      <c r="H3090" s="35" t="str">
        <f t="shared" si="754"/>
        <v/>
      </c>
      <c r="J3090" s="19">
        <v>3087</v>
      </c>
      <c r="K3090" s="30" t="str">
        <f t="shared" si="755"/>
        <v/>
      </c>
      <c r="L3090" s="77" t="str">
        <f t="shared" si="756"/>
        <v/>
      </c>
      <c r="M3090" s="27" t="str">
        <f t="shared" si="762"/>
        <v/>
      </c>
      <c r="N3090" s="22" t="str">
        <f t="shared" si="757"/>
        <v/>
      </c>
      <c r="O3090" s="28" t="str">
        <f t="shared" ca="1" si="758"/>
        <v/>
      </c>
      <c r="P3090" s="28" t="str">
        <f t="shared" ca="1" si="759"/>
        <v/>
      </c>
      <c r="Q3090" s="20" t="str">
        <f ca="1">IF(O3090="","",SUM($P$4:$P3090))</f>
        <v/>
      </c>
      <c r="R3090" s="28" t="e">
        <f t="shared" si="750"/>
        <v>#N/A</v>
      </c>
      <c r="S3090" s="77">
        <f ca="1">SUM(L$4:L3090)</f>
        <v>2.0942968194393936</v>
      </c>
      <c r="T3090" s="80">
        <f t="shared" ca="1" si="760"/>
        <v>1</v>
      </c>
      <c r="U3090" s="80" t="e">
        <f t="shared" ca="1" si="761"/>
        <v>#N/A</v>
      </c>
      <c r="V3090" s="2"/>
      <c r="W3090" s="2"/>
      <c r="X3090" s="2"/>
      <c r="Y3090" s="2"/>
      <c r="AB3090" s="6"/>
      <c r="AC3090" s="6"/>
    </row>
    <row r="3091" spans="1:29">
      <c r="A3091" s="74">
        <v>2.35218251811136</v>
      </c>
      <c r="B3091" s="74">
        <v>46409</v>
      </c>
      <c r="C3091" s="35">
        <v>0</v>
      </c>
      <c r="D3091" s="35">
        <f t="shared" ca="1" si="751"/>
        <v>25</v>
      </c>
      <c r="E3091" s="35">
        <f t="shared" ca="1" si="752"/>
        <v>7.2564263111767296E-4</v>
      </c>
      <c r="F3091" s="35">
        <f ca="1">E3091*'Input Sheet'!$D$2/SUM(OFFSET($E$4,0,0,'Input Sheet'!$D$2))</f>
        <v>0.33843922777123336</v>
      </c>
      <c r="G3091" s="35" t="str">
        <f t="shared" si="753"/>
        <v/>
      </c>
      <c r="H3091" s="35" t="str">
        <f t="shared" si="754"/>
        <v/>
      </c>
      <c r="J3091" s="19">
        <v>3088</v>
      </c>
      <c r="K3091" s="30" t="str">
        <f t="shared" si="755"/>
        <v/>
      </c>
      <c r="L3091" s="77" t="str">
        <f t="shared" si="756"/>
        <v/>
      </c>
      <c r="M3091" s="27" t="str">
        <f t="shared" si="762"/>
        <v/>
      </c>
      <c r="N3091" s="22" t="str">
        <f t="shared" si="757"/>
        <v/>
      </c>
      <c r="O3091" s="28" t="str">
        <f t="shared" ca="1" si="758"/>
        <v/>
      </c>
      <c r="P3091" s="28" t="str">
        <f t="shared" ca="1" si="759"/>
        <v/>
      </c>
      <c r="Q3091" s="20" t="str">
        <f ca="1">IF(O3091="","",SUM($P$4:$P3091))</f>
        <v/>
      </c>
      <c r="R3091" s="28" t="e">
        <f t="shared" si="750"/>
        <v>#N/A</v>
      </c>
      <c r="S3091" s="77">
        <f ca="1">SUM(L$4:L3091)</f>
        <v>2.0942968194393936</v>
      </c>
      <c r="T3091" s="80">
        <f t="shared" ca="1" si="760"/>
        <v>1</v>
      </c>
      <c r="U3091" s="80" t="e">
        <f t="shared" ca="1" si="761"/>
        <v>#N/A</v>
      </c>
      <c r="V3091" s="2"/>
      <c r="W3091" s="2"/>
      <c r="X3091" s="2"/>
      <c r="Y3091" s="2"/>
      <c r="AB3091" s="6"/>
      <c r="AC3091" s="6"/>
    </row>
    <row r="3092" spans="1:29">
      <c r="A3092" s="74">
        <v>2.3560258571931199</v>
      </c>
      <c r="B3092" s="74">
        <v>46420</v>
      </c>
      <c r="C3092" s="35">
        <v>0</v>
      </c>
      <c r="D3092" s="35">
        <f t="shared" ca="1" si="751"/>
        <v>25</v>
      </c>
      <c r="E3092" s="35">
        <f t="shared" ca="1" si="752"/>
        <v>7.2564263111767296E-4</v>
      </c>
      <c r="F3092" s="35">
        <f ca="1">E3092*'Input Sheet'!$D$2/SUM(OFFSET($E$4,0,0,'Input Sheet'!$D$2))</f>
        <v>0.33843922777123336</v>
      </c>
      <c r="G3092" s="35" t="str">
        <f t="shared" si="753"/>
        <v/>
      </c>
      <c r="H3092" s="35" t="str">
        <f t="shared" si="754"/>
        <v/>
      </c>
      <c r="J3092" s="19">
        <v>3089</v>
      </c>
      <c r="K3092" s="30" t="str">
        <f t="shared" si="755"/>
        <v/>
      </c>
      <c r="L3092" s="77" t="str">
        <f t="shared" si="756"/>
        <v/>
      </c>
      <c r="M3092" s="27" t="str">
        <f t="shared" si="762"/>
        <v/>
      </c>
      <c r="N3092" s="22" t="str">
        <f t="shared" si="757"/>
        <v/>
      </c>
      <c r="O3092" s="28" t="str">
        <f t="shared" ca="1" si="758"/>
        <v/>
      </c>
      <c r="P3092" s="28" t="str">
        <f t="shared" ca="1" si="759"/>
        <v/>
      </c>
      <c r="Q3092" s="20" t="str">
        <f ca="1">IF(O3092="","",SUM($P$4:$P3092))</f>
        <v/>
      </c>
      <c r="R3092" s="28" t="e">
        <f t="shared" si="750"/>
        <v>#N/A</v>
      </c>
      <c r="S3092" s="77">
        <f ca="1">SUM(L$4:L3092)</f>
        <v>2.0942968194393936</v>
      </c>
      <c r="T3092" s="80">
        <f t="shared" ca="1" si="760"/>
        <v>1</v>
      </c>
      <c r="U3092" s="80" t="e">
        <f t="shared" ca="1" si="761"/>
        <v>#N/A</v>
      </c>
      <c r="V3092" s="2"/>
      <c r="W3092" s="2"/>
      <c r="X3092" s="2"/>
      <c r="Y3092" s="2"/>
      <c r="AB3092" s="6"/>
      <c r="AC3092" s="6"/>
    </row>
    <row r="3093" spans="1:29">
      <c r="A3093" s="74">
        <v>2.3096301674259001</v>
      </c>
      <c r="B3093" s="74">
        <v>46422</v>
      </c>
      <c r="C3093" s="35">
        <v>0</v>
      </c>
      <c r="D3093" s="35">
        <f t="shared" ca="1" si="751"/>
        <v>24</v>
      </c>
      <c r="E3093" s="35">
        <f t="shared" ca="1" si="752"/>
        <v>7.7985731045405093E-4</v>
      </c>
      <c r="F3093" s="35">
        <f ca="1">E3093*'Input Sheet'!$D$2/SUM(OFFSET($E$4,0,0,'Input Sheet'!$D$2))</f>
        <v>0.36372491720241751</v>
      </c>
      <c r="G3093" s="35" t="str">
        <f t="shared" si="753"/>
        <v/>
      </c>
      <c r="H3093" s="35" t="str">
        <f t="shared" si="754"/>
        <v/>
      </c>
      <c r="J3093" s="19">
        <v>3090</v>
      </c>
      <c r="K3093" s="30" t="str">
        <f t="shared" si="755"/>
        <v/>
      </c>
      <c r="L3093" s="77" t="str">
        <f t="shared" si="756"/>
        <v/>
      </c>
      <c r="M3093" s="27" t="str">
        <f t="shared" si="762"/>
        <v/>
      </c>
      <c r="N3093" s="22" t="str">
        <f t="shared" si="757"/>
        <v/>
      </c>
      <c r="O3093" s="28" t="str">
        <f t="shared" ca="1" si="758"/>
        <v/>
      </c>
      <c r="P3093" s="28" t="str">
        <f t="shared" ca="1" si="759"/>
        <v/>
      </c>
      <c r="Q3093" s="20" t="str">
        <f ca="1">IF(O3093="","",SUM($P$4:$P3093))</f>
        <v/>
      </c>
      <c r="R3093" s="28" t="e">
        <f t="shared" si="750"/>
        <v>#N/A</v>
      </c>
      <c r="S3093" s="77">
        <f ca="1">SUM(L$4:L3093)</f>
        <v>2.0942968194393936</v>
      </c>
      <c r="T3093" s="80">
        <f t="shared" ca="1" si="760"/>
        <v>1</v>
      </c>
      <c r="U3093" s="80" t="e">
        <f t="shared" ca="1" si="761"/>
        <v>#N/A</v>
      </c>
      <c r="V3093" s="2"/>
      <c r="W3093" s="2"/>
      <c r="X3093" s="2"/>
      <c r="Y3093" s="2"/>
      <c r="AB3093" s="6"/>
      <c r="AC3093" s="6"/>
    </row>
    <row r="3094" spans="1:29">
      <c r="A3094" s="74">
        <v>2.4216039268698299</v>
      </c>
      <c r="B3094" s="74">
        <v>46424</v>
      </c>
      <c r="C3094" s="35">
        <v>0</v>
      </c>
      <c r="D3094" s="35">
        <f t="shared" ca="1" si="751"/>
        <v>26</v>
      </c>
      <c r="E3094" s="35">
        <f t="shared" ca="1" si="752"/>
        <v>8.2740958548173696E-4</v>
      </c>
      <c r="F3094" s="35">
        <f ca="1">E3094*'Input Sheet'!$D$2/SUM(OFFSET($E$4,0,0,'Input Sheet'!$D$2))</f>
        <v>0.38590326581232098</v>
      </c>
      <c r="G3094" s="35" t="str">
        <f t="shared" si="753"/>
        <v/>
      </c>
      <c r="H3094" s="35" t="str">
        <f t="shared" si="754"/>
        <v/>
      </c>
      <c r="J3094" s="19">
        <v>3091</v>
      </c>
      <c r="K3094" s="30" t="str">
        <f t="shared" si="755"/>
        <v/>
      </c>
      <c r="L3094" s="77" t="str">
        <f t="shared" si="756"/>
        <v/>
      </c>
      <c r="M3094" s="27" t="str">
        <f t="shared" si="762"/>
        <v/>
      </c>
      <c r="N3094" s="22" t="str">
        <f t="shared" si="757"/>
        <v/>
      </c>
      <c r="O3094" s="28" t="str">
        <f t="shared" ca="1" si="758"/>
        <v/>
      </c>
      <c r="P3094" s="28" t="str">
        <f t="shared" ca="1" si="759"/>
        <v/>
      </c>
      <c r="Q3094" s="20" t="str">
        <f ca="1">IF(O3094="","",SUM($P$4:$P3094))</f>
        <v/>
      </c>
      <c r="R3094" s="28" t="e">
        <f t="shared" si="750"/>
        <v>#N/A</v>
      </c>
      <c r="S3094" s="77">
        <f ca="1">SUM(L$4:L3094)</f>
        <v>2.0942968194393936</v>
      </c>
      <c r="T3094" s="80">
        <f t="shared" ca="1" si="760"/>
        <v>1</v>
      </c>
      <c r="U3094" s="80" t="e">
        <f t="shared" ca="1" si="761"/>
        <v>#N/A</v>
      </c>
      <c r="V3094" s="2"/>
      <c r="W3094" s="2"/>
      <c r="X3094" s="2"/>
      <c r="Y3094" s="2"/>
      <c r="AB3094" s="6"/>
      <c r="AC3094" s="6"/>
    </row>
    <row r="3095" spans="1:29">
      <c r="A3095" s="74">
        <v>2.4065401804339599</v>
      </c>
      <c r="B3095" s="74">
        <v>46426</v>
      </c>
      <c r="C3095" s="35">
        <v>5.2910052910052898E-3</v>
      </c>
      <c r="D3095" s="35">
        <f t="shared" ca="1" si="751"/>
        <v>26</v>
      </c>
      <c r="E3095" s="35">
        <f t="shared" ca="1" si="752"/>
        <v>8.2740958548173696E-4</v>
      </c>
      <c r="F3095" s="35">
        <f ca="1">E3095*'Input Sheet'!$D$2/SUM(OFFSET($E$4,0,0,'Input Sheet'!$D$2))</f>
        <v>0.38590326581232098</v>
      </c>
      <c r="G3095" s="35">
        <f t="shared" si="753"/>
        <v>2.4065401804339599</v>
      </c>
      <c r="H3095" s="35">
        <f t="shared" si="754"/>
        <v>3</v>
      </c>
      <c r="J3095" s="19">
        <v>3092</v>
      </c>
      <c r="K3095" s="30" t="str">
        <f t="shared" si="755"/>
        <v/>
      </c>
      <c r="L3095" s="77" t="str">
        <f t="shared" si="756"/>
        <v/>
      </c>
      <c r="M3095" s="27" t="str">
        <f t="shared" si="762"/>
        <v/>
      </c>
      <c r="N3095" s="22" t="str">
        <f t="shared" si="757"/>
        <v/>
      </c>
      <c r="O3095" s="28" t="str">
        <f t="shared" ca="1" si="758"/>
        <v/>
      </c>
      <c r="P3095" s="28" t="str">
        <f t="shared" ca="1" si="759"/>
        <v/>
      </c>
      <c r="Q3095" s="20" t="str">
        <f ca="1">IF(O3095="","",SUM($P$4:$P3095))</f>
        <v/>
      </c>
      <c r="R3095" s="28" t="e">
        <f t="shared" si="750"/>
        <v>#N/A</v>
      </c>
      <c r="S3095" s="77">
        <f ca="1">SUM(L$4:L3095)</f>
        <v>2.0942968194393936</v>
      </c>
      <c r="T3095" s="80">
        <f t="shared" ca="1" si="760"/>
        <v>1</v>
      </c>
      <c r="U3095" s="80" t="e">
        <f t="shared" ca="1" si="761"/>
        <v>#N/A</v>
      </c>
      <c r="V3095" s="2"/>
      <c r="W3095" s="2"/>
      <c r="X3095" s="2"/>
      <c r="Y3095" s="2"/>
      <c r="AB3095" s="6"/>
      <c r="AC3095" s="6"/>
    </row>
    <row r="3096" spans="1:29">
      <c r="A3096" s="74">
        <v>2.4517864355242902</v>
      </c>
      <c r="B3096" s="74">
        <v>46428</v>
      </c>
      <c r="C3096" s="35">
        <v>0</v>
      </c>
      <c r="D3096" s="35">
        <f t="shared" ca="1" si="751"/>
        <v>27</v>
      </c>
      <c r="E3096" s="35">
        <f t="shared" ca="1" si="752"/>
        <v>8.077093572559813E-4</v>
      </c>
      <c r="F3096" s="35">
        <f ca="1">E3096*'Input Sheet'!$D$2/SUM(OFFSET($E$4,0,0,'Input Sheet'!$D$2))</f>
        <v>0.3767150928167895</v>
      </c>
      <c r="G3096" s="35" t="str">
        <f t="shared" si="753"/>
        <v/>
      </c>
      <c r="H3096" s="35" t="str">
        <f t="shared" si="754"/>
        <v/>
      </c>
      <c r="J3096" s="19">
        <v>3093</v>
      </c>
      <c r="K3096" s="30" t="str">
        <f t="shared" si="755"/>
        <v/>
      </c>
      <c r="L3096" s="77" t="str">
        <f t="shared" si="756"/>
        <v/>
      </c>
      <c r="M3096" s="27" t="str">
        <f t="shared" si="762"/>
        <v/>
      </c>
      <c r="N3096" s="22" t="str">
        <f t="shared" si="757"/>
        <v/>
      </c>
      <c r="O3096" s="28" t="str">
        <f t="shared" ca="1" si="758"/>
        <v/>
      </c>
      <c r="P3096" s="28" t="str">
        <f t="shared" ca="1" si="759"/>
        <v/>
      </c>
      <c r="Q3096" s="20" t="str">
        <f ca="1">IF(O3096="","",SUM($P$4:$P3096))</f>
        <v/>
      </c>
      <c r="R3096" s="28" t="e">
        <f t="shared" ref="R3096:R3159" si="763">IF(N3096="",NA(),10^N3096)</f>
        <v>#N/A</v>
      </c>
      <c r="S3096" s="77">
        <f ca="1">SUM(L$4:L3096)</f>
        <v>2.0942968194393936</v>
      </c>
      <c r="T3096" s="80">
        <f t="shared" ca="1" si="760"/>
        <v>1</v>
      </c>
      <c r="U3096" s="80" t="e">
        <f t="shared" ca="1" si="761"/>
        <v>#N/A</v>
      </c>
      <c r="V3096" s="2"/>
      <c r="W3096" s="2"/>
      <c r="X3096" s="2"/>
      <c r="Y3096" s="2"/>
      <c r="AB3096" s="6"/>
      <c r="AC3096" s="6"/>
    </row>
    <row r="3097" spans="1:29">
      <c r="A3097" s="74">
        <v>2.46686762035411</v>
      </c>
      <c r="B3097" s="74">
        <v>46436</v>
      </c>
      <c r="C3097" s="35">
        <v>0</v>
      </c>
      <c r="D3097" s="35">
        <f t="shared" ca="1" si="751"/>
        <v>27</v>
      </c>
      <c r="E3097" s="35">
        <f t="shared" ca="1" si="752"/>
        <v>8.077093572559813E-4</v>
      </c>
      <c r="F3097" s="35">
        <f ca="1">E3097*'Input Sheet'!$D$2/SUM(OFFSET($E$4,0,0,'Input Sheet'!$D$2))</f>
        <v>0.3767150928167895</v>
      </c>
      <c r="G3097" s="35" t="str">
        <f t="shared" si="753"/>
        <v/>
      </c>
      <c r="H3097" s="35" t="str">
        <f t="shared" si="754"/>
        <v/>
      </c>
      <c r="J3097" s="19">
        <v>3094</v>
      </c>
      <c r="K3097" s="30" t="str">
        <f t="shared" si="755"/>
        <v/>
      </c>
      <c r="L3097" s="77" t="str">
        <f t="shared" si="756"/>
        <v/>
      </c>
      <c r="M3097" s="27" t="str">
        <f t="shared" si="762"/>
        <v/>
      </c>
      <c r="N3097" s="22" t="str">
        <f t="shared" si="757"/>
        <v/>
      </c>
      <c r="O3097" s="28" t="str">
        <f t="shared" ca="1" si="758"/>
        <v/>
      </c>
      <c r="P3097" s="28" t="str">
        <f t="shared" ca="1" si="759"/>
        <v/>
      </c>
      <c r="Q3097" s="20" t="str">
        <f ca="1">IF(O3097="","",SUM($P$4:$P3097))</f>
        <v/>
      </c>
      <c r="R3097" s="28" t="e">
        <f t="shared" si="763"/>
        <v>#N/A</v>
      </c>
      <c r="S3097" s="77">
        <f ca="1">SUM(L$4:L3097)</f>
        <v>2.0942968194393936</v>
      </c>
      <c r="T3097" s="80">
        <f t="shared" ca="1" si="760"/>
        <v>1</v>
      </c>
      <c r="U3097" s="80" t="e">
        <f t="shared" ca="1" si="761"/>
        <v>#N/A</v>
      </c>
      <c r="V3097" s="2"/>
      <c r="W3097" s="2"/>
      <c r="X3097" s="2"/>
      <c r="Y3097" s="2"/>
      <c r="AB3097" s="6"/>
      <c r="AC3097" s="6"/>
    </row>
    <row r="3098" spans="1:29">
      <c r="A3098" s="74">
        <v>2.4116197059632301</v>
      </c>
      <c r="B3098" s="74">
        <v>46438</v>
      </c>
      <c r="C3098" s="35">
        <v>0</v>
      </c>
      <c r="D3098" s="35">
        <f t="shared" ca="1" si="751"/>
        <v>26</v>
      </c>
      <c r="E3098" s="35">
        <f t="shared" ca="1" si="752"/>
        <v>8.2740958548173696E-4</v>
      </c>
      <c r="F3098" s="35">
        <f ca="1">E3098*'Input Sheet'!$D$2/SUM(OFFSET($E$4,0,0,'Input Sheet'!$D$2))</f>
        <v>0.38590326581232098</v>
      </c>
      <c r="G3098" s="35" t="str">
        <f t="shared" si="753"/>
        <v/>
      </c>
      <c r="H3098" s="35" t="str">
        <f t="shared" si="754"/>
        <v/>
      </c>
      <c r="J3098" s="19">
        <v>3095</v>
      </c>
      <c r="K3098" s="30" t="str">
        <f t="shared" si="755"/>
        <v/>
      </c>
      <c r="L3098" s="77" t="str">
        <f t="shared" si="756"/>
        <v/>
      </c>
      <c r="M3098" s="27" t="str">
        <f t="shared" si="762"/>
        <v/>
      </c>
      <c r="N3098" s="22" t="str">
        <f t="shared" si="757"/>
        <v/>
      </c>
      <c r="O3098" s="28" t="str">
        <f t="shared" ca="1" si="758"/>
        <v/>
      </c>
      <c r="P3098" s="28" t="str">
        <f t="shared" ca="1" si="759"/>
        <v/>
      </c>
      <c r="Q3098" s="20" t="str">
        <f ca="1">IF(O3098="","",SUM($P$4:$P3098))</f>
        <v/>
      </c>
      <c r="R3098" s="28" t="e">
        <f t="shared" si="763"/>
        <v>#N/A</v>
      </c>
      <c r="S3098" s="77">
        <f ca="1">SUM(L$4:L3098)</f>
        <v>2.0942968194393936</v>
      </c>
      <c r="T3098" s="80">
        <f t="shared" ca="1" si="760"/>
        <v>1</v>
      </c>
      <c r="U3098" s="80" t="e">
        <f t="shared" ca="1" si="761"/>
        <v>#N/A</v>
      </c>
      <c r="V3098" s="2"/>
      <c r="W3098" s="2"/>
      <c r="X3098" s="2"/>
      <c r="Y3098" s="2"/>
      <c r="AB3098" s="6"/>
      <c r="AC3098" s="6"/>
    </row>
    <row r="3099" spans="1:29">
      <c r="A3099" s="74">
        <v>2.29666519026153</v>
      </c>
      <c r="B3099" s="74">
        <v>46440</v>
      </c>
      <c r="C3099" s="35">
        <v>0</v>
      </c>
      <c r="D3099" s="35">
        <f t="shared" ca="1" si="751"/>
        <v>24</v>
      </c>
      <c r="E3099" s="35">
        <f t="shared" ca="1" si="752"/>
        <v>7.7985731045405093E-4</v>
      </c>
      <c r="F3099" s="35">
        <f ca="1">E3099*'Input Sheet'!$D$2/SUM(OFFSET($E$4,0,0,'Input Sheet'!$D$2))</f>
        <v>0.36372491720241751</v>
      </c>
      <c r="G3099" s="35" t="str">
        <f t="shared" si="753"/>
        <v/>
      </c>
      <c r="H3099" s="35" t="str">
        <f t="shared" si="754"/>
        <v/>
      </c>
      <c r="J3099" s="19">
        <v>3096</v>
      </c>
      <c r="K3099" s="30" t="str">
        <f t="shared" si="755"/>
        <v/>
      </c>
      <c r="L3099" s="77" t="str">
        <f t="shared" si="756"/>
        <v/>
      </c>
      <c r="M3099" s="27" t="str">
        <f t="shared" si="762"/>
        <v/>
      </c>
      <c r="N3099" s="22" t="str">
        <f t="shared" si="757"/>
        <v/>
      </c>
      <c r="O3099" s="28" t="str">
        <f t="shared" ca="1" si="758"/>
        <v/>
      </c>
      <c r="P3099" s="28" t="str">
        <f t="shared" ca="1" si="759"/>
        <v/>
      </c>
      <c r="Q3099" s="20" t="str">
        <f ca="1">IF(O3099="","",SUM($P$4:$P3099))</f>
        <v/>
      </c>
      <c r="R3099" s="28" t="e">
        <f t="shared" si="763"/>
        <v>#N/A</v>
      </c>
      <c r="S3099" s="77">
        <f ca="1">SUM(L$4:L3099)</f>
        <v>2.0942968194393936</v>
      </c>
      <c r="T3099" s="80">
        <f t="shared" ca="1" si="760"/>
        <v>1</v>
      </c>
      <c r="U3099" s="80" t="e">
        <f t="shared" ca="1" si="761"/>
        <v>#N/A</v>
      </c>
      <c r="V3099" s="2"/>
      <c r="W3099" s="2"/>
      <c r="X3099" s="2"/>
      <c r="Y3099" s="2"/>
      <c r="AB3099" s="6"/>
      <c r="AC3099" s="6"/>
    </row>
    <row r="3100" spans="1:29">
      <c r="A3100" s="74">
        <v>2.5065050324048701</v>
      </c>
      <c r="B3100" s="74">
        <v>46442</v>
      </c>
      <c r="C3100" s="35">
        <v>0</v>
      </c>
      <c r="D3100" s="35">
        <f t="shared" ca="1" si="751"/>
        <v>28</v>
      </c>
      <c r="E3100" s="35">
        <f t="shared" ca="1" si="752"/>
        <v>1.1799580175565639E-3</v>
      </c>
      <c r="F3100" s="35">
        <f ca="1">E3100*'Input Sheet'!$D$2/SUM(OFFSET($E$4,0,0,'Input Sheet'!$D$2))</f>
        <v>0.55033161385409246</v>
      </c>
      <c r="G3100" s="35" t="str">
        <f t="shared" si="753"/>
        <v/>
      </c>
      <c r="H3100" s="35" t="str">
        <f t="shared" si="754"/>
        <v/>
      </c>
      <c r="J3100" s="19">
        <v>3097</v>
      </c>
      <c r="K3100" s="30" t="str">
        <f t="shared" si="755"/>
        <v/>
      </c>
      <c r="L3100" s="77" t="str">
        <f t="shared" si="756"/>
        <v/>
      </c>
      <c r="M3100" s="27" t="str">
        <f t="shared" si="762"/>
        <v/>
      </c>
      <c r="N3100" s="22" t="str">
        <f t="shared" si="757"/>
        <v/>
      </c>
      <c r="O3100" s="28" t="str">
        <f t="shared" ca="1" si="758"/>
        <v/>
      </c>
      <c r="P3100" s="28" t="str">
        <f t="shared" ca="1" si="759"/>
        <v/>
      </c>
      <c r="Q3100" s="20" t="str">
        <f ca="1">IF(O3100="","",SUM($P$4:$P3100))</f>
        <v/>
      </c>
      <c r="R3100" s="28" t="e">
        <f t="shared" si="763"/>
        <v>#N/A</v>
      </c>
      <c r="S3100" s="77">
        <f ca="1">SUM(L$4:L3100)</f>
        <v>2.0942968194393936</v>
      </c>
      <c r="T3100" s="80">
        <f t="shared" ca="1" si="760"/>
        <v>1</v>
      </c>
      <c r="U3100" s="80" t="e">
        <f t="shared" ca="1" si="761"/>
        <v>#N/A</v>
      </c>
      <c r="V3100" s="2"/>
      <c r="W3100" s="2"/>
      <c r="X3100" s="2"/>
      <c r="Y3100" s="2"/>
      <c r="AB3100" s="6"/>
      <c r="AC3100" s="6"/>
    </row>
    <row r="3101" spans="1:29">
      <c r="A3101" s="74">
        <v>2.3710678622717398</v>
      </c>
      <c r="B3101" s="74">
        <v>46451</v>
      </c>
      <c r="C3101" s="35">
        <v>0</v>
      </c>
      <c r="D3101" s="35">
        <f t="shared" ca="1" si="751"/>
        <v>25</v>
      </c>
      <c r="E3101" s="35">
        <f t="shared" ca="1" si="752"/>
        <v>7.2564263111767296E-4</v>
      </c>
      <c r="F3101" s="35">
        <f ca="1">E3101*'Input Sheet'!$D$2/SUM(OFFSET($E$4,0,0,'Input Sheet'!$D$2))</f>
        <v>0.33843922777123336</v>
      </c>
      <c r="G3101" s="35" t="str">
        <f t="shared" si="753"/>
        <v/>
      </c>
      <c r="H3101" s="35" t="str">
        <f t="shared" si="754"/>
        <v/>
      </c>
      <c r="J3101" s="19">
        <v>3098</v>
      </c>
      <c r="K3101" s="30" t="str">
        <f t="shared" si="755"/>
        <v/>
      </c>
      <c r="L3101" s="77" t="str">
        <f t="shared" si="756"/>
        <v/>
      </c>
      <c r="M3101" s="27" t="str">
        <f t="shared" si="762"/>
        <v/>
      </c>
      <c r="N3101" s="22" t="str">
        <f t="shared" si="757"/>
        <v/>
      </c>
      <c r="O3101" s="28" t="str">
        <f t="shared" ca="1" si="758"/>
        <v/>
      </c>
      <c r="P3101" s="28" t="str">
        <f t="shared" ca="1" si="759"/>
        <v/>
      </c>
      <c r="Q3101" s="20" t="str">
        <f ca="1">IF(O3101="","",SUM($P$4:$P3101))</f>
        <v/>
      </c>
      <c r="R3101" s="28" t="e">
        <f t="shared" si="763"/>
        <v>#N/A</v>
      </c>
      <c r="S3101" s="77">
        <f ca="1">SUM(L$4:L3101)</f>
        <v>2.0942968194393936</v>
      </c>
      <c r="T3101" s="80">
        <f t="shared" ca="1" si="760"/>
        <v>1</v>
      </c>
      <c r="U3101" s="80" t="e">
        <f t="shared" ca="1" si="761"/>
        <v>#N/A</v>
      </c>
      <c r="V3101" s="2"/>
      <c r="W3101" s="2"/>
      <c r="X3101" s="2"/>
      <c r="Y3101" s="2"/>
      <c r="AB3101" s="6"/>
      <c r="AC3101" s="6"/>
    </row>
    <row r="3102" spans="1:29">
      <c r="A3102" s="74">
        <v>2.1367205671564098</v>
      </c>
      <c r="B3102" s="74">
        <v>46452</v>
      </c>
      <c r="C3102" s="35">
        <v>1.5706806282722498E-2</v>
      </c>
      <c r="D3102" s="35">
        <f t="shared" ca="1" si="751"/>
        <v>20</v>
      </c>
      <c r="E3102" s="35">
        <f t="shared" ca="1" si="752"/>
        <v>9.9047570816791861E-4</v>
      </c>
      <c r="F3102" s="35">
        <f ca="1">E3102*'Input Sheet'!$D$2/SUM(OFFSET($E$4,0,0,'Input Sheet'!$D$2))</f>
        <v>0.46195719411109953</v>
      </c>
      <c r="G3102" s="35">
        <f t="shared" si="753"/>
        <v>2.1367205671564098</v>
      </c>
      <c r="H3102" s="35">
        <f t="shared" si="754"/>
        <v>10</v>
      </c>
      <c r="J3102" s="19">
        <v>3099</v>
      </c>
      <c r="K3102" s="30" t="str">
        <f t="shared" si="755"/>
        <v/>
      </c>
      <c r="L3102" s="77" t="str">
        <f t="shared" si="756"/>
        <v/>
      </c>
      <c r="M3102" s="27" t="str">
        <f t="shared" si="762"/>
        <v/>
      </c>
      <c r="N3102" s="22" t="str">
        <f t="shared" si="757"/>
        <v/>
      </c>
      <c r="O3102" s="28" t="str">
        <f t="shared" ca="1" si="758"/>
        <v/>
      </c>
      <c r="P3102" s="28" t="str">
        <f t="shared" ca="1" si="759"/>
        <v/>
      </c>
      <c r="Q3102" s="20" t="str">
        <f ca="1">IF(O3102="","",SUM($P$4:$P3102))</f>
        <v/>
      </c>
      <c r="R3102" s="28" t="e">
        <f t="shared" si="763"/>
        <v>#N/A</v>
      </c>
      <c r="S3102" s="77">
        <f ca="1">SUM(L$4:L3102)</f>
        <v>2.0942968194393936</v>
      </c>
      <c r="T3102" s="80">
        <f t="shared" ca="1" si="760"/>
        <v>1</v>
      </c>
      <c r="U3102" s="80" t="e">
        <f t="shared" ca="1" si="761"/>
        <v>#N/A</v>
      </c>
      <c r="V3102" s="2"/>
      <c r="W3102" s="2"/>
      <c r="X3102" s="2"/>
      <c r="Y3102" s="2"/>
      <c r="AB3102" s="6"/>
      <c r="AC3102" s="6"/>
    </row>
    <row r="3103" spans="1:29">
      <c r="A3103" s="74">
        <v>2.1903316981702901</v>
      </c>
      <c r="B3103" s="74">
        <v>46454</v>
      </c>
      <c r="C3103" s="35">
        <v>0</v>
      </c>
      <c r="D3103" s="35">
        <f t="shared" ca="1" si="751"/>
        <v>21</v>
      </c>
      <c r="E3103" s="35">
        <f t="shared" ca="1" si="752"/>
        <v>8.8113748064288871E-4</v>
      </c>
      <c r="F3103" s="35">
        <f ca="1">E3103*'Input Sheet'!$D$2/SUM(OFFSET($E$4,0,0,'Input Sheet'!$D$2))</f>
        <v>0.41096191943649768</v>
      </c>
      <c r="G3103" s="35" t="str">
        <f t="shared" si="753"/>
        <v/>
      </c>
      <c r="H3103" s="35" t="str">
        <f t="shared" si="754"/>
        <v/>
      </c>
      <c r="J3103" s="19">
        <v>3100</v>
      </c>
      <c r="K3103" s="30" t="str">
        <f t="shared" si="755"/>
        <v/>
      </c>
      <c r="L3103" s="77" t="str">
        <f t="shared" si="756"/>
        <v/>
      </c>
      <c r="M3103" s="27" t="str">
        <f t="shared" si="762"/>
        <v/>
      </c>
      <c r="N3103" s="22" t="str">
        <f t="shared" si="757"/>
        <v/>
      </c>
      <c r="O3103" s="28" t="str">
        <f t="shared" ca="1" si="758"/>
        <v/>
      </c>
      <c r="P3103" s="28" t="str">
        <f t="shared" ca="1" si="759"/>
        <v/>
      </c>
      <c r="Q3103" s="20" t="str">
        <f ca="1">IF(O3103="","",SUM($P$4:$P3103))</f>
        <v/>
      </c>
      <c r="R3103" s="28" t="e">
        <f t="shared" si="763"/>
        <v>#N/A</v>
      </c>
      <c r="S3103" s="77">
        <f ca="1">SUM(L$4:L3103)</f>
        <v>2.0942968194393936</v>
      </c>
      <c r="T3103" s="80">
        <f t="shared" ca="1" si="760"/>
        <v>1</v>
      </c>
      <c r="U3103" s="80" t="e">
        <f t="shared" ca="1" si="761"/>
        <v>#N/A</v>
      </c>
      <c r="V3103" s="2"/>
      <c r="W3103" s="2"/>
      <c r="X3103" s="2"/>
      <c r="Y3103" s="2"/>
      <c r="AB3103" s="6"/>
      <c r="AC3103" s="6"/>
    </row>
    <row r="3104" spans="1:29">
      <c r="A3104" s="74">
        <v>2.1430148002540901</v>
      </c>
      <c r="B3104" s="74">
        <v>46455</v>
      </c>
      <c r="C3104" s="35">
        <v>4.5454545454545497E-2</v>
      </c>
      <c r="D3104" s="35">
        <f t="shared" ca="1" si="751"/>
        <v>20</v>
      </c>
      <c r="E3104" s="35">
        <f t="shared" ca="1" si="752"/>
        <v>9.9047570816791861E-4</v>
      </c>
      <c r="F3104" s="35">
        <f ca="1">E3104*'Input Sheet'!$D$2/SUM(OFFSET($E$4,0,0,'Input Sheet'!$D$2))</f>
        <v>0.46195719411109953</v>
      </c>
      <c r="G3104" s="35">
        <f t="shared" si="753"/>
        <v>2.1430148002540901</v>
      </c>
      <c r="H3104" s="35">
        <f t="shared" si="754"/>
        <v>10</v>
      </c>
      <c r="J3104" s="19">
        <v>3101</v>
      </c>
      <c r="K3104" s="30" t="str">
        <f t="shared" si="755"/>
        <v/>
      </c>
      <c r="L3104" s="77" t="str">
        <f t="shared" si="756"/>
        <v/>
      </c>
      <c r="M3104" s="27" t="str">
        <f t="shared" si="762"/>
        <v/>
      </c>
      <c r="N3104" s="22" t="str">
        <f t="shared" si="757"/>
        <v/>
      </c>
      <c r="O3104" s="28" t="str">
        <f t="shared" ca="1" si="758"/>
        <v/>
      </c>
      <c r="P3104" s="28" t="str">
        <f t="shared" ca="1" si="759"/>
        <v/>
      </c>
      <c r="Q3104" s="20" t="str">
        <f ca="1">IF(O3104="","",SUM($P$4:$P3104))</f>
        <v/>
      </c>
      <c r="R3104" s="28" t="e">
        <f t="shared" si="763"/>
        <v>#N/A</v>
      </c>
      <c r="S3104" s="77">
        <f ca="1">SUM(L$4:L3104)</f>
        <v>2.0942968194393936</v>
      </c>
      <c r="T3104" s="80">
        <f t="shared" ca="1" si="760"/>
        <v>1</v>
      </c>
      <c r="U3104" s="80" t="e">
        <f t="shared" ca="1" si="761"/>
        <v>#N/A</v>
      </c>
      <c r="V3104" s="2"/>
      <c r="W3104" s="2"/>
      <c r="X3104" s="2"/>
      <c r="Y3104" s="2"/>
      <c r="AB3104" s="6"/>
      <c r="AC3104" s="6"/>
    </row>
    <row r="3105" spans="1:29">
      <c r="A3105" s="74">
        <v>2.13987908640124</v>
      </c>
      <c r="B3105" s="74">
        <v>46457</v>
      </c>
      <c r="C3105" s="35">
        <v>2.1052631578947399E-2</v>
      </c>
      <c r="D3105" s="35">
        <f t="shared" ca="1" si="751"/>
        <v>20</v>
      </c>
      <c r="E3105" s="35">
        <f t="shared" ca="1" si="752"/>
        <v>9.9047570816791861E-4</v>
      </c>
      <c r="F3105" s="35">
        <f ca="1">E3105*'Input Sheet'!$D$2/SUM(OFFSET($E$4,0,0,'Input Sheet'!$D$2))</f>
        <v>0.46195719411109953</v>
      </c>
      <c r="G3105" s="35">
        <f t="shared" si="753"/>
        <v>2.13987908640124</v>
      </c>
      <c r="H3105" s="35">
        <f t="shared" si="754"/>
        <v>4</v>
      </c>
      <c r="J3105" s="19">
        <v>3102</v>
      </c>
      <c r="K3105" s="30" t="str">
        <f t="shared" si="755"/>
        <v/>
      </c>
      <c r="L3105" s="77" t="str">
        <f t="shared" si="756"/>
        <v/>
      </c>
      <c r="M3105" s="27" t="str">
        <f t="shared" si="762"/>
        <v/>
      </c>
      <c r="N3105" s="22" t="str">
        <f t="shared" si="757"/>
        <v/>
      </c>
      <c r="O3105" s="28" t="str">
        <f t="shared" ca="1" si="758"/>
        <v/>
      </c>
      <c r="P3105" s="28" t="str">
        <f t="shared" ca="1" si="759"/>
        <v/>
      </c>
      <c r="Q3105" s="20" t="str">
        <f ca="1">IF(O3105="","",SUM($P$4:$P3105))</f>
        <v/>
      </c>
      <c r="R3105" s="28" t="e">
        <f t="shared" si="763"/>
        <v>#N/A</v>
      </c>
      <c r="S3105" s="77">
        <f ca="1">SUM(L$4:L3105)</f>
        <v>2.0942968194393936</v>
      </c>
      <c r="T3105" s="80">
        <f t="shared" ca="1" si="760"/>
        <v>1</v>
      </c>
      <c r="U3105" s="80" t="e">
        <f t="shared" ca="1" si="761"/>
        <v>#N/A</v>
      </c>
      <c r="V3105" s="2"/>
      <c r="W3105" s="2"/>
      <c r="X3105" s="2"/>
      <c r="Y3105" s="2"/>
      <c r="AB3105" s="6"/>
      <c r="AC3105" s="6"/>
    </row>
    <row r="3106" spans="1:29">
      <c r="A3106" s="74">
        <v>2.1903316981702901</v>
      </c>
      <c r="B3106" s="74">
        <v>46462</v>
      </c>
      <c r="C3106" s="35">
        <v>0</v>
      </c>
      <c r="D3106" s="35">
        <f t="shared" ca="1" si="751"/>
        <v>21</v>
      </c>
      <c r="E3106" s="35">
        <f t="shared" ca="1" si="752"/>
        <v>8.8113748064288871E-4</v>
      </c>
      <c r="F3106" s="35">
        <f ca="1">E3106*'Input Sheet'!$D$2/SUM(OFFSET($E$4,0,0,'Input Sheet'!$D$2))</f>
        <v>0.41096191943649768</v>
      </c>
      <c r="G3106" s="35" t="str">
        <f t="shared" si="753"/>
        <v/>
      </c>
      <c r="H3106" s="35" t="str">
        <f t="shared" si="754"/>
        <v/>
      </c>
      <c r="J3106" s="19">
        <v>3103</v>
      </c>
      <c r="K3106" s="30" t="str">
        <f t="shared" si="755"/>
        <v/>
      </c>
      <c r="L3106" s="77" t="str">
        <f t="shared" si="756"/>
        <v/>
      </c>
      <c r="M3106" s="27" t="str">
        <f t="shared" si="762"/>
        <v/>
      </c>
      <c r="N3106" s="22" t="str">
        <f t="shared" si="757"/>
        <v/>
      </c>
      <c r="O3106" s="28" t="str">
        <f t="shared" ca="1" si="758"/>
        <v/>
      </c>
      <c r="P3106" s="28" t="str">
        <f t="shared" ca="1" si="759"/>
        <v/>
      </c>
      <c r="Q3106" s="20" t="str">
        <f ca="1">IF(O3106="","",SUM($P$4:$P3106))</f>
        <v/>
      </c>
      <c r="R3106" s="28" t="e">
        <f t="shared" si="763"/>
        <v>#N/A</v>
      </c>
      <c r="S3106" s="77">
        <f ca="1">SUM(L$4:L3106)</f>
        <v>2.0942968194393936</v>
      </c>
      <c r="T3106" s="80">
        <f t="shared" ca="1" si="760"/>
        <v>1</v>
      </c>
      <c r="U3106" s="80" t="e">
        <f t="shared" ca="1" si="761"/>
        <v>#N/A</v>
      </c>
      <c r="V3106" s="2"/>
      <c r="W3106" s="2"/>
      <c r="X3106" s="2"/>
      <c r="Y3106" s="2"/>
      <c r="AB3106" s="6"/>
      <c r="AC3106" s="6"/>
    </row>
    <row r="3107" spans="1:29">
      <c r="A3107" s="74">
        <v>2.18184358794477</v>
      </c>
      <c r="B3107" s="74">
        <v>46465</v>
      </c>
      <c r="C3107" s="35">
        <v>0</v>
      </c>
      <c r="D3107" s="35">
        <f t="shared" ca="1" si="751"/>
        <v>21</v>
      </c>
      <c r="E3107" s="35">
        <f t="shared" ca="1" si="752"/>
        <v>8.8113748064288871E-4</v>
      </c>
      <c r="F3107" s="35">
        <f ca="1">E3107*'Input Sheet'!$D$2/SUM(OFFSET($E$4,0,0,'Input Sheet'!$D$2))</f>
        <v>0.41096191943649768</v>
      </c>
      <c r="G3107" s="35" t="str">
        <f t="shared" si="753"/>
        <v/>
      </c>
      <c r="H3107" s="35" t="str">
        <f t="shared" si="754"/>
        <v/>
      </c>
      <c r="J3107" s="19">
        <v>3104</v>
      </c>
      <c r="K3107" s="30" t="str">
        <f t="shared" si="755"/>
        <v/>
      </c>
      <c r="L3107" s="77" t="str">
        <f t="shared" si="756"/>
        <v/>
      </c>
      <c r="M3107" s="27" t="str">
        <f t="shared" si="762"/>
        <v/>
      </c>
      <c r="N3107" s="22" t="str">
        <f t="shared" si="757"/>
        <v/>
      </c>
      <c r="O3107" s="28" t="str">
        <f t="shared" ca="1" si="758"/>
        <v/>
      </c>
      <c r="P3107" s="28" t="str">
        <f t="shared" ca="1" si="759"/>
        <v/>
      </c>
      <c r="Q3107" s="20" t="str">
        <f ca="1">IF(O3107="","",SUM($P$4:$P3107))</f>
        <v/>
      </c>
      <c r="R3107" s="28" t="e">
        <f t="shared" si="763"/>
        <v>#N/A</v>
      </c>
      <c r="S3107" s="77">
        <f ca="1">SUM(L$4:L3107)</f>
        <v>2.0942968194393936</v>
      </c>
      <c r="T3107" s="80">
        <f t="shared" ca="1" si="760"/>
        <v>1</v>
      </c>
      <c r="U3107" s="80" t="e">
        <f t="shared" ca="1" si="761"/>
        <v>#N/A</v>
      </c>
      <c r="V3107" s="2"/>
      <c r="W3107" s="2"/>
      <c r="X3107" s="2"/>
      <c r="Y3107" s="2"/>
      <c r="AB3107" s="6"/>
      <c r="AC3107" s="6"/>
    </row>
    <row r="3108" spans="1:29">
      <c r="A3108" s="74">
        <v>2.1335389083702201</v>
      </c>
      <c r="B3108" s="74">
        <v>46466</v>
      </c>
      <c r="C3108" s="35">
        <v>0</v>
      </c>
      <c r="D3108" s="35">
        <f t="shared" ca="1" si="751"/>
        <v>20</v>
      </c>
      <c r="E3108" s="35">
        <f t="shared" ca="1" si="752"/>
        <v>9.9047570816791861E-4</v>
      </c>
      <c r="F3108" s="35">
        <f ca="1">E3108*'Input Sheet'!$D$2/SUM(OFFSET($E$4,0,0,'Input Sheet'!$D$2))</f>
        <v>0.46195719411109953</v>
      </c>
      <c r="G3108" s="35" t="str">
        <f t="shared" si="753"/>
        <v/>
      </c>
      <c r="H3108" s="35" t="str">
        <f t="shared" si="754"/>
        <v/>
      </c>
      <c r="J3108" s="19">
        <v>3105</v>
      </c>
      <c r="K3108" s="30" t="str">
        <f t="shared" si="755"/>
        <v/>
      </c>
      <c r="L3108" s="77" t="str">
        <f t="shared" si="756"/>
        <v/>
      </c>
      <c r="M3108" s="27" t="str">
        <f t="shared" si="762"/>
        <v/>
      </c>
      <c r="N3108" s="22" t="str">
        <f t="shared" si="757"/>
        <v/>
      </c>
      <c r="O3108" s="28" t="str">
        <f t="shared" ca="1" si="758"/>
        <v/>
      </c>
      <c r="P3108" s="28" t="str">
        <f t="shared" ca="1" si="759"/>
        <v/>
      </c>
      <c r="Q3108" s="20" t="str">
        <f ca="1">IF(O3108="","",SUM($P$4:$P3108))</f>
        <v/>
      </c>
      <c r="R3108" s="28" t="e">
        <f t="shared" si="763"/>
        <v>#N/A</v>
      </c>
      <c r="S3108" s="77">
        <f ca="1">SUM(L$4:L3108)</f>
        <v>2.0942968194393936</v>
      </c>
      <c r="T3108" s="80">
        <f t="shared" ca="1" si="760"/>
        <v>1</v>
      </c>
      <c r="U3108" s="80" t="e">
        <f t="shared" ca="1" si="761"/>
        <v>#N/A</v>
      </c>
      <c r="V3108" s="2"/>
      <c r="W3108" s="2"/>
      <c r="X3108" s="2"/>
      <c r="Y3108" s="2"/>
      <c r="AB3108" s="6"/>
      <c r="AC3108" s="6"/>
    </row>
    <row r="3109" spans="1:29">
      <c r="A3109" s="74">
        <v>2.1271047983648099</v>
      </c>
      <c r="B3109" s="74">
        <v>46468</v>
      </c>
      <c r="C3109" s="35">
        <v>5.0000000000000001E-3</v>
      </c>
      <c r="D3109" s="35">
        <f t="shared" ca="1" si="751"/>
        <v>20</v>
      </c>
      <c r="E3109" s="35">
        <f t="shared" ca="1" si="752"/>
        <v>9.9047570816791861E-4</v>
      </c>
      <c r="F3109" s="35">
        <f ca="1">E3109*'Input Sheet'!$D$2/SUM(OFFSET($E$4,0,0,'Input Sheet'!$D$2))</f>
        <v>0.46195719411109953</v>
      </c>
      <c r="G3109" s="35">
        <f t="shared" si="753"/>
        <v>2.1271047983648099</v>
      </c>
      <c r="H3109" s="35">
        <f t="shared" si="754"/>
        <v>7</v>
      </c>
      <c r="J3109" s="19">
        <v>3106</v>
      </c>
      <c r="K3109" s="30" t="str">
        <f t="shared" si="755"/>
        <v/>
      </c>
      <c r="L3109" s="77" t="str">
        <f t="shared" si="756"/>
        <v/>
      </c>
      <c r="M3109" s="27" t="str">
        <f t="shared" si="762"/>
        <v/>
      </c>
      <c r="N3109" s="22" t="str">
        <f t="shared" si="757"/>
        <v/>
      </c>
      <c r="O3109" s="28" t="str">
        <f t="shared" ca="1" si="758"/>
        <v/>
      </c>
      <c r="P3109" s="28" t="str">
        <f t="shared" ca="1" si="759"/>
        <v/>
      </c>
      <c r="Q3109" s="20" t="str">
        <f ca="1">IF(O3109="","",SUM($P$4:$P3109))</f>
        <v/>
      </c>
      <c r="R3109" s="28" t="e">
        <f t="shared" si="763"/>
        <v>#N/A</v>
      </c>
      <c r="S3109" s="77">
        <f ca="1">SUM(L$4:L3109)</f>
        <v>2.0942968194393936</v>
      </c>
      <c r="T3109" s="80">
        <f t="shared" ca="1" si="760"/>
        <v>1</v>
      </c>
      <c r="U3109" s="80" t="e">
        <f t="shared" ca="1" si="761"/>
        <v>#N/A</v>
      </c>
      <c r="V3109" s="2"/>
      <c r="W3109" s="2"/>
      <c r="X3109" s="2"/>
      <c r="Y3109" s="2"/>
      <c r="AB3109" s="6"/>
      <c r="AC3109" s="6"/>
    </row>
    <row r="3110" spans="1:29">
      <c r="A3110" s="74">
        <v>2.2253092817258602</v>
      </c>
      <c r="B3110" s="74">
        <v>46471</v>
      </c>
      <c r="C3110" s="35">
        <v>0</v>
      </c>
      <c r="D3110" s="35">
        <f t="shared" ca="1" si="751"/>
        <v>22</v>
      </c>
      <c r="E3110" s="35">
        <f t="shared" ca="1" si="752"/>
        <v>6.717582773218062E-4</v>
      </c>
      <c r="F3110" s="35">
        <f ca="1">E3110*'Input Sheet'!$D$2/SUM(OFFSET($E$4,0,0,'Input Sheet'!$D$2))</f>
        <v>0.31330760194663687</v>
      </c>
      <c r="G3110" s="35" t="str">
        <f t="shared" si="753"/>
        <v/>
      </c>
      <c r="H3110" s="35" t="str">
        <f t="shared" si="754"/>
        <v/>
      </c>
      <c r="J3110" s="19">
        <v>3107</v>
      </c>
      <c r="K3110" s="30" t="str">
        <f t="shared" si="755"/>
        <v/>
      </c>
      <c r="L3110" s="77" t="str">
        <f t="shared" si="756"/>
        <v/>
      </c>
      <c r="M3110" s="27" t="str">
        <f t="shared" si="762"/>
        <v/>
      </c>
      <c r="N3110" s="22" t="str">
        <f t="shared" si="757"/>
        <v/>
      </c>
      <c r="O3110" s="28" t="str">
        <f t="shared" ca="1" si="758"/>
        <v/>
      </c>
      <c r="P3110" s="28" t="str">
        <f t="shared" ca="1" si="759"/>
        <v/>
      </c>
      <c r="Q3110" s="20" t="str">
        <f ca="1">IF(O3110="","",SUM($P$4:$P3110))</f>
        <v/>
      </c>
      <c r="R3110" s="28" t="e">
        <f t="shared" si="763"/>
        <v>#N/A</v>
      </c>
      <c r="S3110" s="77">
        <f ca="1">SUM(L$4:L3110)</f>
        <v>2.0942968194393936</v>
      </c>
      <c r="T3110" s="80">
        <f t="shared" ca="1" si="760"/>
        <v>1</v>
      </c>
      <c r="U3110" s="80" t="e">
        <f t="shared" ca="1" si="761"/>
        <v>#N/A</v>
      </c>
      <c r="V3110" s="2"/>
      <c r="W3110" s="2"/>
      <c r="X3110" s="2"/>
      <c r="Y3110" s="2"/>
      <c r="AB3110" s="6"/>
      <c r="AC3110" s="6"/>
    </row>
    <row r="3111" spans="1:29">
      <c r="A3111" s="74">
        <v>2.1702617153949602</v>
      </c>
      <c r="B3111" s="74">
        <v>46473</v>
      </c>
      <c r="C3111" s="35">
        <v>0</v>
      </c>
      <c r="D3111" s="35">
        <f t="shared" ca="1" si="751"/>
        <v>21</v>
      </c>
      <c r="E3111" s="35">
        <f t="shared" ca="1" si="752"/>
        <v>8.8113748064288871E-4</v>
      </c>
      <c r="F3111" s="35">
        <f ca="1">E3111*'Input Sheet'!$D$2/SUM(OFFSET($E$4,0,0,'Input Sheet'!$D$2))</f>
        <v>0.41096191943649768</v>
      </c>
      <c r="G3111" s="35" t="str">
        <f t="shared" si="753"/>
        <v/>
      </c>
      <c r="H3111" s="35" t="str">
        <f t="shared" si="754"/>
        <v/>
      </c>
      <c r="J3111" s="19">
        <v>3108</v>
      </c>
      <c r="K3111" s="30" t="str">
        <f t="shared" si="755"/>
        <v/>
      </c>
      <c r="L3111" s="77" t="str">
        <f t="shared" si="756"/>
        <v/>
      </c>
      <c r="M3111" s="27" t="str">
        <f t="shared" si="762"/>
        <v/>
      </c>
      <c r="N3111" s="22" t="str">
        <f t="shared" si="757"/>
        <v/>
      </c>
      <c r="O3111" s="28" t="str">
        <f t="shared" ca="1" si="758"/>
        <v/>
      </c>
      <c r="P3111" s="28" t="str">
        <f t="shared" ca="1" si="759"/>
        <v/>
      </c>
      <c r="Q3111" s="20" t="str">
        <f ca="1">IF(O3111="","",SUM($P$4:$P3111))</f>
        <v/>
      </c>
      <c r="R3111" s="28" t="e">
        <f t="shared" si="763"/>
        <v>#N/A</v>
      </c>
      <c r="S3111" s="77">
        <f ca="1">SUM(L$4:L3111)</f>
        <v>2.0942968194393936</v>
      </c>
      <c r="T3111" s="80">
        <f t="shared" ca="1" si="760"/>
        <v>1</v>
      </c>
      <c r="U3111" s="80" t="e">
        <f t="shared" ca="1" si="761"/>
        <v>#N/A</v>
      </c>
      <c r="V3111" s="2"/>
      <c r="W3111" s="2"/>
      <c r="X3111" s="2"/>
      <c r="Y3111" s="2"/>
      <c r="AB3111" s="6"/>
      <c r="AC3111" s="6"/>
    </row>
    <row r="3112" spans="1:29">
      <c r="A3112" s="74">
        <v>2.3010299956639799</v>
      </c>
      <c r="B3112" s="74">
        <v>46475</v>
      </c>
      <c r="C3112" s="35">
        <v>0</v>
      </c>
      <c r="D3112" s="35">
        <f t="shared" ca="1" si="751"/>
        <v>24</v>
      </c>
      <c r="E3112" s="35">
        <f t="shared" ca="1" si="752"/>
        <v>7.7985731045405093E-4</v>
      </c>
      <c r="F3112" s="35">
        <f ca="1">E3112*'Input Sheet'!$D$2/SUM(OFFSET($E$4,0,0,'Input Sheet'!$D$2))</f>
        <v>0.36372491720241751</v>
      </c>
      <c r="G3112" s="35" t="str">
        <f t="shared" si="753"/>
        <v/>
      </c>
      <c r="H3112" s="35" t="str">
        <f t="shared" si="754"/>
        <v/>
      </c>
      <c r="J3112" s="19">
        <v>3109</v>
      </c>
      <c r="K3112" s="30" t="str">
        <f t="shared" si="755"/>
        <v/>
      </c>
      <c r="L3112" s="77" t="str">
        <f t="shared" si="756"/>
        <v/>
      </c>
      <c r="M3112" s="27" t="str">
        <f t="shared" si="762"/>
        <v/>
      </c>
      <c r="N3112" s="22" t="str">
        <f t="shared" si="757"/>
        <v/>
      </c>
      <c r="O3112" s="28" t="str">
        <f t="shared" ca="1" si="758"/>
        <v/>
      </c>
      <c r="P3112" s="28" t="str">
        <f t="shared" ca="1" si="759"/>
        <v/>
      </c>
      <c r="Q3112" s="20" t="str">
        <f ca="1">IF(O3112="","",SUM($P$4:$P3112))</f>
        <v/>
      </c>
      <c r="R3112" s="28" t="e">
        <f t="shared" si="763"/>
        <v>#N/A</v>
      </c>
      <c r="S3112" s="77">
        <f ca="1">SUM(L$4:L3112)</f>
        <v>2.0942968194393936</v>
      </c>
      <c r="T3112" s="80">
        <f t="shared" ca="1" si="760"/>
        <v>1</v>
      </c>
      <c r="U3112" s="80" t="e">
        <f t="shared" ca="1" si="761"/>
        <v>#N/A</v>
      </c>
      <c r="V3112" s="2"/>
      <c r="W3112" s="2"/>
      <c r="X3112" s="2"/>
      <c r="Y3112" s="2"/>
      <c r="AB3112" s="6"/>
      <c r="AC3112" s="6"/>
    </row>
    <row r="3113" spans="1:29">
      <c r="A3113" s="74">
        <v>2.12057393120585</v>
      </c>
      <c r="B3113" s="74">
        <v>46478</v>
      </c>
      <c r="C3113" s="35">
        <v>0</v>
      </c>
      <c r="D3113" s="35">
        <f t="shared" ca="1" si="751"/>
        <v>20</v>
      </c>
      <c r="E3113" s="35">
        <f t="shared" ca="1" si="752"/>
        <v>9.9047570816791861E-4</v>
      </c>
      <c r="F3113" s="35">
        <f ca="1">E3113*'Input Sheet'!$D$2/SUM(OFFSET($E$4,0,0,'Input Sheet'!$D$2))</f>
        <v>0.46195719411109953</v>
      </c>
      <c r="G3113" s="35" t="str">
        <f t="shared" si="753"/>
        <v/>
      </c>
      <c r="H3113" s="35" t="str">
        <f t="shared" si="754"/>
        <v/>
      </c>
      <c r="J3113" s="19">
        <v>3110</v>
      </c>
      <c r="K3113" s="30" t="str">
        <f t="shared" si="755"/>
        <v/>
      </c>
      <c r="L3113" s="77" t="str">
        <f t="shared" si="756"/>
        <v/>
      </c>
      <c r="M3113" s="27" t="str">
        <f t="shared" si="762"/>
        <v/>
      </c>
      <c r="N3113" s="22" t="str">
        <f t="shared" si="757"/>
        <v/>
      </c>
      <c r="O3113" s="28" t="str">
        <f t="shared" ca="1" si="758"/>
        <v/>
      </c>
      <c r="P3113" s="28" t="str">
        <f t="shared" ca="1" si="759"/>
        <v/>
      </c>
      <c r="Q3113" s="20" t="str">
        <f ca="1">IF(O3113="","",SUM($P$4:$P3113))</f>
        <v/>
      </c>
      <c r="R3113" s="28" t="e">
        <f t="shared" si="763"/>
        <v>#N/A</v>
      </c>
      <c r="S3113" s="77">
        <f ca="1">SUM(L$4:L3113)</f>
        <v>2.0942968194393936</v>
      </c>
      <c r="T3113" s="80">
        <f t="shared" ca="1" si="760"/>
        <v>1</v>
      </c>
      <c r="U3113" s="80" t="e">
        <f t="shared" ca="1" si="761"/>
        <v>#N/A</v>
      </c>
      <c r="V3113" s="2"/>
      <c r="W3113" s="2"/>
      <c r="X3113" s="2"/>
      <c r="Y3113" s="2"/>
      <c r="AB3113" s="6"/>
      <c r="AC3113" s="6"/>
    </row>
    <row r="3114" spans="1:29">
      <c r="A3114" s="74">
        <v>2.20682587603185</v>
      </c>
      <c r="B3114" s="74">
        <v>46486</v>
      </c>
      <c r="C3114" s="35">
        <v>0</v>
      </c>
      <c r="D3114" s="35">
        <f t="shared" ca="1" si="751"/>
        <v>22</v>
      </c>
      <c r="E3114" s="35">
        <f t="shared" ca="1" si="752"/>
        <v>6.717582773218062E-4</v>
      </c>
      <c r="F3114" s="35">
        <f ca="1">E3114*'Input Sheet'!$D$2/SUM(OFFSET($E$4,0,0,'Input Sheet'!$D$2))</f>
        <v>0.31330760194663687</v>
      </c>
      <c r="G3114" s="35" t="str">
        <f t="shared" si="753"/>
        <v/>
      </c>
      <c r="H3114" s="35" t="str">
        <f t="shared" si="754"/>
        <v/>
      </c>
      <c r="J3114" s="19">
        <v>3111</v>
      </c>
      <c r="K3114" s="30" t="str">
        <f t="shared" si="755"/>
        <v/>
      </c>
      <c r="L3114" s="77" t="str">
        <f t="shared" si="756"/>
        <v/>
      </c>
      <c r="M3114" s="27" t="str">
        <f t="shared" si="762"/>
        <v/>
      </c>
      <c r="N3114" s="22" t="str">
        <f t="shared" si="757"/>
        <v/>
      </c>
      <c r="O3114" s="28" t="str">
        <f t="shared" ca="1" si="758"/>
        <v/>
      </c>
      <c r="P3114" s="28" t="str">
        <f t="shared" ca="1" si="759"/>
        <v/>
      </c>
      <c r="Q3114" s="20" t="str">
        <f ca="1">IF(O3114="","",SUM($P$4:$P3114))</f>
        <v/>
      </c>
      <c r="R3114" s="28" t="e">
        <f t="shared" si="763"/>
        <v>#N/A</v>
      </c>
      <c r="S3114" s="77">
        <f ca="1">SUM(L$4:L3114)</f>
        <v>2.0942968194393936</v>
      </c>
      <c r="T3114" s="80">
        <f t="shared" ca="1" si="760"/>
        <v>1</v>
      </c>
      <c r="U3114" s="80" t="e">
        <f t="shared" ca="1" si="761"/>
        <v>#N/A</v>
      </c>
      <c r="V3114" s="2"/>
      <c r="W3114" s="2"/>
      <c r="X3114" s="2"/>
      <c r="Y3114" s="2"/>
      <c r="AB3114" s="6"/>
      <c r="AC3114" s="6"/>
    </row>
    <row r="3115" spans="1:29">
      <c r="A3115" s="74">
        <v>2.1335389083702201</v>
      </c>
      <c r="B3115" s="74">
        <v>46490</v>
      </c>
      <c r="C3115" s="35">
        <v>0</v>
      </c>
      <c r="D3115" s="35">
        <f t="shared" ca="1" si="751"/>
        <v>20</v>
      </c>
      <c r="E3115" s="35">
        <f t="shared" ca="1" si="752"/>
        <v>9.9047570816791861E-4</v>
      </c>
      <c r="F3115" s="35">
        <f ca="1">E3115*'Input Sheet'!$D$2/SUM(OFFSET($E$4,0,0,'Input Sheet'!$D$2))</f>
        <v>0.46195719411109953</v>
      </c>
      <c r="G3115" s="35" t="str">
        <f t="shared" si="753"/>
        <v/>
      </c>
      <c r="H3115" s="35" t="str">
        <f t="shared" si="754"/>
        <v/>
      </c>
      <c r="J3115" s="19">
        <v>3112</v>
      </c>
      <c r="K3115" s="30" t="str">
        <f t="shared" si="755"/>
        <v/>
      </c>
      <c r="L3115" s="77" t="str">
        <f t="shared" si="756"/>
        <v/>
      </c>
      <c r="M3115" s="27" t="str">
        <f t="shared" si="762"/>
        <v/>
      </c>
      <c r="N3115" s="22" t="str">
        <f t="shared" si="757"/>
        <v/>
      </c>
      <c r="O3115" s="28" t="str">
        <f t="shared" ca="1" si="758"/>
        <v/>
      </c>
      <c r="P3115" s="28" t="str">
        <f t="shared" ca="1" si="759"/>
        <v/>
      </c>
      <c r="Q3115" s="20" t="str">
        <f ca="1">IF(O3115="","",SUM($P$4:$P3115))</f>
        <v/>
      </c>
      <c r="R3115" s="28" t="e">
        <f t="shared" si="763"/>
        <v>#N/A</v>
      </c>
      <c r="S3115" s="77">
        <f ca="1">SUM(L$4:L3115)</f>
        <v>2.0942968194393936</v>
      </c>
      <c r="T3115" s="80">
        <f t="shared" ca="1" si="760"/>
        <v>1</v>
      </c>
      <c r="U3115" s="80" t="e">
        <f t="shared" ca="1" si="761"/>
        <v>#N/A</v>
      </c>
      <c r="V3115" s="2"/>
      <c r="W3115" s="2"/>
      <c r="X3115" s="2"/>
      <c r="Y3115" s="2"/>
      <c r="AB3115" s="6"/>
      <c r="AC3115" s="6"/>
    </row>
    <row r="3116" spans="1:29">
      <c r="A3116" s="74">
        <v>2.1238516409670898</v>
      </c>
      <c r="B3116" s="74">
        <v>46492</v>
      </c>
      <c r="C3116" s="35">
        <v>0</v>
      </c>
      <c r="D3116" s="35">
        <f t="shared" ca="1" si="751"/>
        <v>20</v>
      </c>
      <c r="E3116" s="35">
        <f t="shared" ca="1" si="752"/>
        <v>9.9047570816791861E-4</v>
      </c>
      <c r="F3116" s="35">
        <f ca="1">E3116*'Input Sheet'!$D$2/SUM(OFFSET($E$4,0,0,'Input Sheet'!$D$2))</f>
        <v>0.46195719411109953</v>
      </c>
      <c r="G3116" s="35" t="str">
        <f t="shared" si="753"/>
        <v/>
      </c>
      <c r="H3116" s="35" t="str">
        <f t="shared" si="754"/>
        <v/>
      </c>
      <c r="J3116" s="19">
        <v>3113</v>
      </c>
      <c r="K3116" s="30" t="str">
        <f t="shared" si="755"/>
        <v/>
      </c>
      <c r="L3116" s="77" t="str">
        <f t="shared" si="756"/>
        <v/>
      </c>
      <c r="M3116" s="27" t="str">
        <f t="shared" si="762"/>
        <v/>
      </c>
      <c r="N3116" s="22" t="str">
        <f t="shared" si="757"/>
        <v/>
      </c>
      <c r="O3116" s="28" t="str">
        <f t="shared" ca="1" si="758"/>
        <v/>
      </c>
      <c r="P3116" s="28" t="str">
        <f t="shared" ca="1" si="759"/>
        <v/>
      </c>
      <c r="Q3116" s="20" t="str">
        <f ca="1">IF(O3116="","",SUM($P$4:$P3116))</f>
        <v/>
      </c>
      <c r="R3116" s="28" t="e">
        <f t="shared" si="763"/>
        <v>#N/A</v>
      </c>
      <c r="S3116" s="77">
        <f ca="1">SUM(L$4:L3116)</f>
        <v>2.0942968194393936</v>
      </c>
      <c r="T3116" s="80">
        <f t="shared" ca="1" si="760"/>
        <v>1</v>
      </c>
      <c r="U3116" s="80" t="e">
        <f t="shared" ca="1" si="761"/>
        <v>#N/A</v>
      </c>
      <c r="V3116" s="2"/>
      <c r="W3116" s="2"/>
      <c r="X3116" s="2"/>
      <c r="Y3116" s="2"/>
      <c r="AB3116" s="6"/>
      <c r="AC3116" s="6"/>
    </row>
    <row r="3117" spans="1:29">
      <c r="A3117" s="74">
        <v>2.35218251811136</v>
      </c>
      <c r="B3117" s="74">
        <v>46511</v>
      </c>
      <c r="C3117" s="35">
        <v>0</v>
      </c>
      <c r="D3117" s="35">
        <f t="shared" ca="1" si="751"/>
        <v>25</v>
      </c>
      <c r="E3117" s="35">
        <f t="shared" ca="1" si="752"/>
        <v>7.2564263111767296E-4</v>
      </c>
      <c r="F3117" s="35">
        <f ca="1">E3117*'Input Sheet'!$D$2/SUM(OFFSET($E$4,0,0,'Input Sheet'!$D$2))</f>
        <v>0.33843922777123336</v>
      </c>
      <c r="G3117" s="35" t="str">
        <f t="shared" si="753"/>
        <v/>
      </c>
      <c r="H3117" s="35" t="str">
        <f t="shared" si="754"/>
        <v/>
      </c>
      <c r="J3117" s="19">
        <v>3114</v>
      </c>
      <c r="K3117" s="30" t="str">
        <f t="shared" si="755"/>
        <v/>
      </c>
      <c r="L3117" s="77" t="str">
        <f t="shared" si="756"/>
        <v/>
      </c>
      <c r="M3117" s="27" t="str">
        <f t="shared" si="762"/>
        <v/>
      </c>
      <c r="N3117" s="22" t="str">
        <f t="shared" si="757"/>
        <v/>
      </c>
      <c r="O3117" s="28" t="str">
        <f t="shared" ca="1" si="758"/>
        <v/>
      </c>
      <c r="P3117" s="28" t="str">
        <f t="shared" ca="1" si="759"/>
        <v/>
      </c>
      <c r="Q3117" s="20" t="str">
        <f ca="1">IF(O3117="","",SUM($P$4:$P3117))</f>
        <v/>
      </c>
      <c r="R3117" s="28" t="e">
        <f t="shared" si="763"/>
        <v>#N/A</v>
      </c>
      <c r="S3117" s="77">
        <f ca="1">SUM(L$4:L3117)</f>
        <v>2.0942968194393936</v>
      </c>
      <c r="T3117" s="80">
        <f t="shared" ca="1" si="760"/>
        <v>1</v>
      </c>
      <c r="U3117" s="80" t="e">
        <f t="shared" ca="1" si="761"/>
        <v>#N/A</v>
      </c>
      <c r="V3117" s="2"/>
      <c r="W3117" s="2"/>
      <c r="X3117" s="2"/>
      <c r="Y3117" s="2"/>
      <c r="AB3117" s="6"/>
      <c r="AC3117" s="6"/>
    </row>
    <row r="3118" spans="1:29">
      <c r="A3118" s="74">
        <v>2.2922560713564799</v>
      </c>
      <c r="B3118" s="74">
        <v>46517</v>
      </c>
      <c r="C3118" s="35">
        <v>0</v>
      </c>
      <c r="D3118" s="35">
        <f t="shared" ca="1" si="751"/>
        <v>24</v>
      </c>
      <c r="E3118" s="35">
        <f t="shared" ca="1" si="752"/>
        <v>7.7985731045405093E-4</v>
      </c>
      <c r="F3118" s="35">
        <f ca="1">E3118*'Input Sheet'!$D$2/SUM(OFFSET($E$4,0,0,'Input Sheet'!$D$2))</f>
        <v>0.36372491720241751</v>
      </c>
      <c r="G3118" s="35" t="str">
        <f t="shared" si="753"/>
        <v/>
      </c>
      <c r="H3118" s="35" t="str">
        <f t="shared" si="754"/>
        <v/>
      </c>
      <c r="J3118" s="19">
        <v>3115</v>
      </c>
      <c r="K3118" s="30" t="str">
        <f t="shared" si="755"/>
        <v/>
      </c>
      <c r="L3118" s="77" t="str">
        <f t="shared" si="756"/>
        <v/>
      </c>
      <c r="M3118" s="27" t="str">
        <f t="shared" si="762"/>
        <v/>
      </c>
      <c r="N3118" s="22" t="str">
        <f t="shared" si="757"/>
        <v/>
      </c>
      <c r="O3118" s="28" t="str">
        <f t="shared" ca="1" si="758"/>
        <v/>
      </c>
      <c r="P3118" s="28" t="str">
        <f t="shared" ca="1" si="759"/>
        <v/>
      </c>
      <c r="Q3118" s="20" t="str">
        <f ca="1">IF(O3118="","",SUM($P$4:$P3118))</f>
        <v/>
      </c>
      <c r="R3118" s="28" t="e">
        <f t="shared" si="763"/>
        <v>#N/A</v>
      </c>
      <c r="S3118" s="77">
        <f ca="1">SUM(L$4:L3118)</f>
        <v>2.0942968194393936</v>
      </c>
      <c r="T3118" s="80">
        <f t="shared" ca="1" si="760"/>
        <v>1</v>
      </c>
      <c r="U3118" s="80" t="e">
        <f t="shared" ca="1" si="761"/>
        <v>#N/A</v>
      </c>
      <c r="V3118" s="2"/>
      <c r="W3118" s="2"/>
      <c r="X3118" s="2"/>
      <c r="Y3118" s="2"/>
      <c r="AB3118" s="6"/>
      <c r="AC3118" s="6"/>
    </row>
    <row r="3119" spans="1:29">
      <c r="A3119" s="74">
        <v>2.3598354823398902</v>
      </c>
      <c r="B3119" s="74">
        <v>46523</v>
      </c>
      <c r="C3119" s="35">
        <v>0</v>
      </c>
      <c r="D3119" s="35">
        <f t="shared" ca="1" si="751"/>
        <v>25</v>
      </c>
      <c r="E3119" s="35">
        <f t="shared" ca="1" si="752"/>
        <v>7.2564263111767296E-4</v>
      </c>
      <c r="F3119" s="35">
        <f ca="1">E3119*'Input Sheet'!$D$2/SUM(OFFSET($E$4,0,0,'Input Sheet'!$D$2))</f>
        <v>0.33843922777123336</v>
      </c>
      <c r="G3119" s="35" t="str">
        <f t="shared" si="753"/>
        <v/>
      </c>
      <c r="H3119" s="35" t="str">
        <f t="shared" si="754"/>
        <v/>
      </c>
      <c r="J3119" s="19">
        <v>3116</v>
      </c>
      <c r="K3119" s="30" t="str">
        <f t="shared" si="755"/>
        <v/>
      </c>
      <c r="L3119" s="77" t="str">
        <f t="shared" si="756"/>
        <v/>
      </c>
      <c r="M3119" s="27" t="str">
        <f t="shared" si="762"/>
        <v/>
      </c>
      <c r="N3119" s="22" t="str">
        <f t="shared" si="757"/>
        <v/>
      </c>
      <c r="O3119" s="28" t="str">
        <f t="shared" ca="1" si="758"/>
        <v/>
      </c>
      <c r="P3119" s="28" t="str">
        <f t="shared" ca="1" si="759"/>
        <v/>
      </c>
      <c r="Q3119" s="20" t="str">
        <f ca="1">IF(O3119="","",SUM($P$4:$P3119))</f>
        <v/>
      </c>
      <c r="R3119" s="28" t="e">
        <f t="shared" si="763"/>
        <v>#N/A</v>
      </c>
      <c r="S3119" s="77">
        <f ca="1">SUM(L$4:L3119)</f>
        <v>2.0942968194393936</v>
      </c>
      <c r="T3119" s="80">
        <f t="shared" ca="1" si="760"/>
        <v>1</v>
      </c>
      <c r="U3119" s="80" t="e">
        <f t="shared" ca="1" si="761"/>
        <v>#N/A</v>
      </c>
      <c r="V3119" s="2"/>
      <c r="W3119" s="2"/>
      <c r="X3119" s="2"/>
      <c r="Y3119" s="2"/>
      <c r="AB3119" s="6"/>
      <c r="AC3119" s="6"/>
    </row>
    <row r="3120" spans="1:29">
      <c r="A3120" s="74">
        <v>2.3838153659804302</v>
      </c>
      <c r="B3120" s="74">
        <v>46524</v>
      </c>
      <c r="C3120" s="35">
        <v>0</v>
      </c>
      <c r="D3120" s="35">
        <f t="shared" ca="1" si="751"/>
        <v>25</v>
      </c>
      <c r="E3120" s="35">
        <f t="shared" ca="1" si="752"/>
        <v>7.2564263111767296E-4</v>
      </c>
      <c r="F3120" s="35">
        <f ca="1">E3120*'Input Sheet'!$D$2/SUM(OFFSET($E$4,0,0,'Input Sheet'!$D$2))</f>
        <v>0.33843922777123336</v>
      </c>
      <c r="G3120" s="35" t="str">
        <f t="shared" si="753"/>
        <v/>
      </c>
      <c r="H3120" s="35" t="str">
        <f t="shared" si="754"/>
        <v/>
      </c>
      <c r="J3120" s="19">
        <v>3117</v>
      </c>
      <c r="K3120" s="30" t="str">
        <f t="shared" si="755"/>
        <v/>
      </c>
      <c r="L3120" s="77" t="str">
        <f t="shared" si="756"/>
        <v/>
      </c>
      <c r="M3120" s="27" t="str">
        <f t="shared" si="762"/>
        <v/>
      </c>
      <c r="N3120" s="22" t="str">
        <f t="shared" si="757"/>
        <v/>
      </c>
      <c r="O3120" s="28" t="str">
        <f t="shared" ca="1" si="758"/>
        <v/>
      </c>
      <c r="P3120" s="28" t="str">
        <f t="shared" ca="1" si="759"/>
        <v/>
      </c>
      <c r="Q3120" s="20" t="str">
        <f ca="1">IF(O3120="","",SUM($P$4:$P3120))</f>
        <v/>
      </c>
      <c r="R3120" s="28" t="e">
        <f t="shared" si="763"/>
        <v>#N/A</v>
      </c>
      <c r="S3120" s="77">
        <f ca="1">SUM(L$4:L3120)</f>
        <v>2.0942968194393936</v>
      </c>
      <c r="T3120" s="80">
        <f t="shared" ca="1" si="760"/>
        <v>1</v>
      </c>
      <c r="U3120" s="80" t="e">
        <f t="shared" ca="1" si="761"/>
        <v>#N/A</v>
      </c>
      <c r="V3120" s="2"/>
      <c r="W3120" s="2"/>
      <c r="X3120" s="2"/>
      <c r="Y3120" s="2"/>
      <c r="AB3120" s="6"/>
      <c r="AC3120" s="6"/>
    </row>
    <row r="3121" spans="1:29">
      <c r="A3121" s="74">
        <v>2.3598354823398902</v>
      </c>
      <c r="B3121" s="74">
        <v>46528</v>
      </c>
      <c r="C3121" s="35">
        <v>0</v>
      </c>
      <c r="D3121" s="35">
        <f t="shared" ca="1" si="751"/>
        <v>25</v>
      </c>
      <c r="E3121" s="35">
        <f t="shared" ca="1" si="752"/>
        <v>7.2564263111767296E-4</v>
      </c>
      <c r="F3121" s="35">
        <f ca="1">E3121*'Input Sheet'!$D$2/SUM(OFFSET($E$4,0,0,'Input Sheet'!$D$2))</f>
        <v>0.33843922777123336</v>
      </c>
      <c r="G3121" s="35" t="str">
        <f t="shared" si="753"/>
        <v/>
      </c>
      <c r="H3121" s="35" t="str">
        <f t="shared" si="754"/>
        <v/>
      </c>
      <c r="J3121" s="19">
        <v>3118</v>
      </c>
      <c r="K3121" s="30" t="str">
        <f t="shared" si="755"/>
        <v/>
      </c>
      <c r="L3121" s="77" t="str">
        <f t="shared" si="756"/>
        <v/>
      </c>
      <c r="M3121" s="27" t="str">
        <f t="shared" si="762"/>
        <v/>
      </c>
      <c r="N3121" s="22" t="str">
        <f t="shared" si="757"/>
        <v/>
      </c>
      <c r="O3121" s="28" t="str">
        <f t="shared" ca="1" si="758"/>
        <v/>
      </c>
      <c r="P3121" s="28" t="str">
        <f t="shared" ca="1" si="759"/>
        <v/>
      </c>
      <c r="Q3121" s="20" t="str">
        <f ca="1">IF(O3121="","",SUM($P$4:$P3121))</f>
        <v/>
      </c>
      <c r="R3121" s="28" t="e">
        <f t="shared" si="763"/>
        <v>#N/A</v>
      </c>
      <c r="S3121" s="77">
        <f ca="1">SUM(L$4:L3121)</f>
        <v>2.0942968194393936</v>
      </c>
      <c r="T3121" s="80">
        <f t="shared" ca="1" si="760"/>
        <v>1</v>
      </c>
      <c r="U3121" s="80" t="e">
        <f t="shared" ca="1" si="761"/>
        <v>#N/A</v>
      </c>
      <c r="V3121" s="2"/>
      <c r="W3121" s="2"/>
      <c r="X3121" s="2"/>
      <c r="Y3121" s="2"/>
      <c r="AB3121" s="6"/>
      <c r="AC3121" s="6"/>
    </row>
    <row r="3122" spans="1:29">
      <c r="A3122" s="74">
        <v>2.3654879848908998</v>
      </c>
      <c r="B3122" s="74">
        <v>46529</v>
      </c>
      <c r="C3122" s="35">
        <v>0</v>
      </c>
      <c r="D3122" s="35">
        <f t="shared" ca="1" si="751"/>
        <v>25</v>
      </c>
      <c r="E3122" s="35">
        <f t="shared" ca="1" si="752"/>
        <v>7.2564263111767296E-4</v>
      </c>
      <c r="F3122" s="35">
        <f ca="1">E3122*'Input Sheet'!$D$2/SUM(OFFSET($E$4,0,0,'Input Sheet'!$D$2))</f>
        <v>0.33843922777123336</v>
      </c>
      <c r="G3122" s="35" t="str">
        <f t="shared" si="753"/>
        <v/>
      </c>
      <c r="H3122" s="35" t="str">
        <f t="shared" si="754"/>
        <v/>
      </c>
      <c r="J3122" s="19">
        <v>3119</v>
      </c>
      <c r="K3122" s="30" t="str">
        <f t="shared" si="755"/>
        <v/>
      </c>
      <c r="L3122" s="77" t="str">
        <f t="shared" si="756"/>
        <v/>
      </c>
      <c r="M3122" s="27" t="str">
        <f t="shared" si="762"/>
        <v/>
      </c>
      <c r="N3122" s="22" t="str">
        <f t="shared" si="757"/>
        <v/>
      </c>
      <c r="O3122" s="28" t="str">
        <f t="shared" ca="1" si="758"/>
        <v/>
      </c>
      <c r="P3122" s="28" t="str">
        <f t="shared" ca="1" si="759"/>
        <v/>
      </c>
      <c r="Q3122" s="20" t="str">
        <f ca="1">IF(O3122="","",SUM($P$4:$P3122))</f>
        <v/>
      </c>
      <c r="R3122" s="28" t="e">
        <f t="shared" si="763"/>
        <v>#N/A</v>
      </c>
      <c r="S3122" s="77">
        <f ca="1">SUM(L$4:L3122)</f>
        <v>2.0942968194393936</v>
      </c>
      <c r="T3122" s="80">
        <f t="shared" ca="1" si="760"/>
        <v>1</v>
      </c>
      <c r="U3122" s="80" t="e">
        <f t="shared" ca="1" si="761"/>
        <v>#N/A</v>
      </c>
      <c r="V3122" s="2"/>
      <c r="W3122" s="2"/>
      <c r="X3122" s="2"/>
      <c r="Y3122" s="2"/>
      <c r="AB3122" s="6"/>
      <c r="AC3122" s="6"/>
    </row>
    <row r="3123" spans="1:29">
      <c r="A3123" s="74">
        <v>2.3783979009481402</v>
      </c>
      <c r="B3123" s="74">
        <v>46530</v>
      </c>
      <c r="C3123" s="35">
        <v>0</v>
      </c>
      <c r="D3123" s="35">
        <f t="shared" ca="1" si="751"/>
        <v>25</v>
      </c>
      <c r="E3123" s="35">
        <f t="shared" ca="1" si="752"/>
        <v>7.2564263111767296E-4</v>
      </c>
      <c r="F3123" s="35">
        <f ca="1">E3123*'Input Sheet'!$D$2/SUM(OFFSET($E$4,0,0,'Input Sheet'!$D$2))</f>
        <v>0.33843922777123336</v>
      </c>
      <c r="G3123" s="35" t="str">
        <f t="shared" si="753"/>
        <v/>
      </c>
      <c r="H3123" s="35" t="str">
        <f t="shared" si="754"/>
        <v/>
      </c>
      <c r="J3123" s="19">
        <v>3120</v>
      </c>
      <c r="K3123" s="30" t="str">
        <f t="shared" si="755"/>
        <v/>
      </c>
      <c r="L3123" s="77" t="str">
        <f t="shared" si="756"/>
        <v/>
      </c>
      <c r="M3123" s="27" t="str">
        <f t="shared" si="762"/>
        <v/>
      </c>
      <c r="N3123" s="22" t="str">
        <f t="shared" si="757"/>
        <v/>
      </c>
      <c r="O3123" s="28" t="str">
        <f t="shared" ca="1" si="758"/>
        <v/>
      </c>
      <c r="P3123" s="28" t="str">
        <f t="shared" ca="1" si="759"/>
        <v/>
      </c>
      <c r="Q3123" s="20" t="str">
        <f ca="1">IF(O3123="","",SUM($P$4:$P3123))</f>
        <v/>
      </c>
      <c r="R3123" s="28" t="e">
        <f t="shared" si="763"/>
        <v>#N/A</v>
      </c>
      <c r="S3123" s="77">
        <f ca="1">SUM(L$4:L3123)</f>
        <v>2.0942968194393936</v>
      </c>
      <c r="T3123" s="80">
        <f t="shared" ca="1" si="760"/>
        <v>1</v>
      </c>
      <c r="U3123" s="80" t="e">
        <f t="shared" ca="1" si="761"/>
        <v>#N/A</v>
      </c>
      <c r="V3123" s="2"/>
      <c r="W3123" s="2"/>
      <c r="X3123" s="2"/>
      <c r="Y3123" s="2"/>
      <c r="AB3123" s="6"/>
      <c r="AC3123" s="6"/>
    </row>
    <row r="3124" spans="1:29">
      <c r="A3124" s="74">
        <v>2.4533183400470402</v>
      </c>
      <c r="B3124" s="74">
        <v>46533</v>
      </c>
      <c r="C3124" s="35">
        <v>0</v>
      </c>
      <c r="D3124" s="35">
        <f t="shared" ca="1" si="751"/>
        <v>27</v>
      </c>
      <c r="E3124" s="35">
        <f t="shared" ca="1" si="752"/>
        <v>8.077093572559813E-4</v>
      </c>
      <c r="F3124" s="35">
        <f ca="1">E3124*'Input Sheet'!$D$2/SUM(OFFSET($E$4,0,0,'Input Sheet'!$D$2))</f>
        <v>0.3767150928167895</v>
      </c>
      <c r="G3124" s="35" t="str">
        <f t="shared" si="753"/>
        <v/>
      </c>
      <c r="H3124" s="35" t="str">
        <f t="shared" si="754"/>
        <v/>
      </c>
      <c r="J3124" s="19">
        <v>3121</v>
      </c>
      <c r="K3124" s="30" t="str">
        <f t="shared" si="755"/>
        <v/>
      </c>
      <c r="L3124" s="77" t="str">
        <f t="shared" si="756"/>
        <v/>
      </c>
      <c r="M3124" s="27" t="str">
        <f t="shared" si="762"/>
        <v/>
      </c>
      <c r="N3124" s="22" t="str">
        <f t="shared" si="757"/>
        <v/>
      </c>
      <c r="O3124" s="28" t="str">
        <f t="shared" ca="1" si="758"/>
        <v/>
      </c>
      <c r="P3124" s="28" t="str">
        <f t="shared" ca="1" si="759"/>
        <v/>
      </c>
      <c r="Q3124" s="20" t="str">
        <f ca="1">IF(O3124="","",SUM($P$4:$P3124))</f>
        <v/>
      </c>
      <c r="R3124" s="28" t="e">
        <f t="shared" si="763"/>
        <v>#N/A</v>
      </c>
      <c r="S3124" s="77">
        <f ca="1">SUM(L$4:L3124)</f>
        <v>2.0942968194393936</v>
      </c>
      <c r="T3124" s="80">
        <f t="shared" ca="1" si="760"/>
        <v>1</v>
      </c>
      <c r="U3124" s="80" t="e">
        <f t="shared" ca="1" si="761"/>
        <v>#N/A</v>
      </c>
      <c r="V3124" s="2"/>
      <c r="W3124" s="2"/>
      <c r="X3124" s="2"/>
      <c r="Y3124" s="2"/>
      <c r="AB3124" s="6"/>
      <c r="AC3124" s="6"/>
    </row>
    <row r="3125" spans="1:29">
      <c r="A3125" s="74">
        <v>2.53655844257153</v>
      </c>
      <c r="B3125" s="74">
        <v>46535</v>
      </c>
      <c r="C3125" s="35">
        <v>0</v>
      </c>
      <c r="D3125" s="35">
        <f t="shared" ca="1" si="751"/>
        <v>29</v>
      </c>
      <c r="E3125" s="35">
        <f t="shared" ca="1" si="752"/>
        <v>1.0943159033790714E-3</v>
      </c>
      <c r="F3125" s="35">
        <f ca="1">E3125*'Input Sheet'!$D$2/SUM(OFFSET($E$4,0,0,'Input Sheet'!$D$2))</f>
        <v>0.51038819026790838</v>
      </c>
      <c r="G3125" s="35" t="str">
        <f t="shared" si="753"/>
        <v/>
      </c>
      <c r="H3125" s="35" t="str">
        <f t="shared" si="754"/>
        <v/>
      </c>
      <c r="J3125" s="19">
        <v>3122</v>
      </c>
      <c r="K3125" s="30" t="str">
        <f t="shared" si="755"/>
        <v/>
      </c>
      <c r="L3125" s="77" t="str">
        <f t="shared" si="756"/>
        <v/>
      </c>
      <c r="M3125" s="27" t="str">
        <f t="shared" si="762"/>
        <v/>
      </c>
      <c r="N3125" s="22" t="str">
        <f t="shared" si="757"/>
        <v/>
      </c>
      <c r="O3125" s="28" t="str">
        <f t="shared" ca="1" si="758"/>
        <v/>
      </c>
      <c r="P3125" s="28" t="str">
        <f t="shared" ca="1" si="759"/>
        <v/>
      </c>
      <c r="Q3125" s="20" t="str">
        <f ca="1">IF(O3125="","",SUM($P$4:$P3125))</f>
        <v/>
      </c>
      <c r="R3125" s="28" t="e">
        <f t="shared" si="763"/>
        <v>#N/A</v>
      </c>
      <c r="S3125" s="77">
        <f ca="1">SUM(L$4:L3125)</f>
        <v>2.0942968194393936</v>
      </c>
      <c r="T3125" s="80">
        <f t="shared" ca="1" si="760"/>
        <v>1</v>
      </c>
      <c r="U3125" s="80" t="e">
        <f t="shared" ca="1" si="761"/>
        <v>#N/A</v>
      </c>
      <c r="V3125" s="2"/>
      <c r="W3125" s="2"/>
      <c r="X3125" s="2"/>
      <c r="Y3125" s="2"/>
      <c r="AB3125" s="6"/>
      <c r="AC3125" s="6"/>
    </row>
    <row r="3126" spans="1:29">
      <c r="A3126" s="74">
        <v>2.7788744720027401</v>
      </c>
      <c r="B3126" s="74">
        <v>46540</v>
      </c>
      <c r="C3126" s="35">
        <v>0</v>
      </c>
      <c r="D3126" s="35">
        <f t="shared" ca="1" si="751"/>
        <v>34</v>
      </c>
      <c r="E3126" s="35">
        <f t="shared" ca="1" si="752"/>
        <v>1.3846446124388249E-3</v>
      </c>
      <c r="F3126" s="35">
        <f ca="1">E3126*'Input Sheet'!$D$2/SUM(OFFSET($E$4,0,0,'Input Sheet'!$D$2))</f>
        <v>0.64579730197163909</v>
      </c>
      <c r="G3126" s="35" t="str">
        <f t="shared" si="753"/>
        <v/>
      </c>
      <c r="H3126" s="35" t="str">
        <f t="shared" si="754"/>
        <v/>
      </c>
      <c r="J3126" s="19">
        <v>3123</v>
      </c>
      <c r="K3126" s="30" t="str">
        <f t="shared" si="755"/>
        <v/>
      </c>
      <c r="L3126" s="77" t="str">
        <f t="shared" si="756"/>
        <v/>
      </c>
      <c r="M3126" s="27" t="str">
        <f t="shared" si="762"/>
        <v/>
      </c>
      <c r="N3126" s="22" t="str">
        <f t="shared" si="757"/>
        <v/>
      </c>
      <c r="O3126" s="28" t="str">
        <f t="shared" ca="1" si="758"/>
        <v/>
      </c>
      <c r="P3126" s="28" t="str">
        <f t="shared" ca="1" si="759"/>
        <v/>
      </c>
      <c r="Q3126" s="20" t="str">
        <f ca="1">IF(O3126="","",SUM($P$4:$P3126))</f>
        <v/>
      </c>
      <c r="R3126" s="28" t="e">
        <f t="shared" si="763"/>
        <v>#N/A</v>
      </c>
      <c r="S3126" s="77">
        <f ca="1">SUM(L$4:L3126)</f>
        <v>2.0942968194393936</v>
      </c>
      <c r="T3126" s="80">
        <f t="shared" ca="1" si="760"/>
        <v>1</v>
      </c>
      <c r="U3126" s="80" t="e">
        <f t="shared" ca="1" si="761"/>
        <v>#N/A</v>
      </c>
      <c r="V3126" s="2"/>
      <c r="W3126" s="2"/>
      <c r="X3126" s="2"/>
      <c r="Y3126" s="2"/>
      <c r="AB3126" s="6"/>
      <c r="AC3126" s="6"/>
    </row>
    <row r="3127" spans="1:29">
      <c r="A3127" s="74">
        <v>2.8444771757456802</v>
      </c>
      <c r="B3127" s="74">
        <v>46541</v>
      </c>
      <c r="C3127" s="35">
        <v>0</v>
      </c>
      <c r="D3127" s="35">
        <f t="shared" ca="1" si="751"/>
        <v>35</v>
      </c>
      <c r="E3127" s="35">
        <f t="shared" ca="1" si="752"/>
        <v>1.3846446124388249E-3</v>
      </c>
      <c r="F3127" s="35">
        <f ca="1">E3127*'Input Sheet'!$D$2/SUM(OFFSET($E$4,0,0,'Input Sheet'!$D$2))</f>
        <v>0.64579730197163909</v>
      </c>
      <c r="G3127" s="35" t="str">
        <f t="shared" si="753"/>
        <v/>
      </c>
      <c r="H3127" s="35" t="str">
        <f t="shared" si="754"/>
        <v/>
      </c>
      <c r="J3127" s="19">
        <v>3124</v>
      </c>
      <c r="K3127" s="30" t="str">
        <f t="shared" si="755"/>
        <v/>
      </c>
      <c r="L3127" s="77" t="str">
        <f t="shared" si="756"/>
        <v/>
      </c>
      <c r="M3127" s="27" t="str">
        <f t="shared" si="762"/>
        <v/>
      </c>
      <c r="N3127" s="22" t="str">
        <f t="shared" si="757"/>
        <v/>
      </c>
      <c r="O3127" s="28" t="str">
        <f t="shared" ca="1" si="758"/>
        <v/>
      </c>
      <c r="P3127" s="28" t="str">
        <f t="shared" ca="1" si="759"/>
        <v/>
      </c>
      <c r="Q3127" s="20" t="str">
        <f ca="1">IF(O3127="","",SUM($P$4:$P3127))</f>
        <v/>
      </c>
      <c r="R3127" s="28" t="e">
        <f t="shared" si="763"/>
        <v>#N/A</v>
      </c>
      <c r="S3127" s="77">
        <f ca="1">SUM(L$4:L3127)</f>
        <v>2.0942968194393936</v>
      </c>
      <c r="T3127" s="80">
        <f t="shared" ca="1" si="760"/>
        <v>1</v>
      </c>
      <c r="U3127" s="80" t="e">
        <f t="shared" ca="1" si="761"/>
        <v>#N/A</v>
      </c>
      <c r="V3127" s="2"/>
      <c r="W3127" s="2"/>
      <c r="X3127" s="2"/>
      <c r="Y3127" s="2"/>
      <c r="AB3127" s="6"/>
      <c r="AC3127" s="6"/>
    </row>
    <row r="3128" spans="1:29">
      <c r="A3128" s="74">
        <v>2.6739419986340902</v>
      </c>
      <c r="B3128" s="74">
        <v>46542</v>
      </c>
      <c r="C3128" s="35">
        <v>0</v>
      </c>
      <c r="D3128" s="35">
        <f t="shared" ca="1" si="751"/>
        <v>31</v>
      </c>
      <c r="E3128" s="35">
        <f t="shared" ca="1" si="752"/>
        <v>1.2923349716095702E-3</v>
      </c>
      <c r="F3128" s="35">
        <f ca="1">E3128*'Input Sheet'!$D$2/SUM(OFFSET($E$4,0,0,'Input Sheet'!$D$2))</f>
        <v>0.60274414850686331</v>
      </c>
      <c r="G3128" s="35" t="str">
        <f t="shared" si="753"/>
        <v/>
      </c>
      <c r="H3128" s="35" t="str">
        <f t="shared" si="754"/>
        <v/>
      </c>
      <c r="J3128" s="19">
        <v>3125</v>
      </c>
      <c r="K3128" s="30" t="str">
        <f t="shared" si="755"/>
        <v/>
      </c>
      <c r="L3128" s="77" t="str">
        <f t="shared" si="756"/>
        <v/>
      </c>
      <c r="M3128" s="27" t="str">
        <f t="shared" si="762"/>
        <v/>
      </c>
      <c r="N3128" s="22" t="str">
        <f t="shared" si="757"/>
        <v/>
      </c>
      <c r="O3128" s="28" t="str">
        <f t="shared" ca="1" si="758"/>
        <v/>
      </c>
      <c r="P3128" s="28" t="str">
        <f t="shared" ca="1" si="759"/>
        <v/>
      </c>
      <c r="Q3128" s="20" t="str">
        <f ca="1">IF(O3128="","",SUM($P$4:$P3128))</f>
        <v/>
      </c>
      <c r="R3128" s="28" t="e">
        <f t="shared" si="763"/>
        <v>#N/A</v>
      </c>
      <c r="S3128" s="77">
        <f ca="1">SUM(L$4:L3128)</f>
        <v>2.0942968194393936</v>
      </c>
      <c r="T3128" s="80">
        <f t="shared" ca="1" si="760"/>
        <v>1</v>
      </c>
      <c r="U3128" s="80" t="e">
        <f t="shared" ca="1" si="761"/>
        <v>#N/A</v>
      </c>
      <c r="V3128" s="2"/>
      <c r="W3128" s="2"/>
      <c r="X3128" s="2"/>
      <c r="Y3128" s="2"/>
      <c r="AB3128" s="6"/>
      <c r="AC3128" s="6"/>
    </row>
    <row r="3129" spans="1:29">
      <c r="A3129" s="74">
        <v>2.6618126855372601</v>
      </c>
      <c r="B3129" s="74">
        <v>46546</v>
      </c>
      <c r="C3129" s="35">
        <v>0</v>
      </c>
      <c r="D3129" s="35">
        <f t="shared" ca="1" si="751"/>
        <v>31</v>
      </c>
      <c r="E3129" s="35">
        <f t="shared" ca="1" si="752"/>
        <v>1.2923349716095702E-3</v>
      </c>
      <c r="F3129" s="35">
        <f ca="1">E3129*'Input Sheet'!$D$2/SUM(OFFSET($E$4,0,0,'Input Sheet'!$D$2))</f>
        <v>0.60274414850686331</v>
      </c>
      <c r="G3129" s="35" t="str">
        <f t="shared" si="753"/>
        <v/>
      </c>
      <c r="H3129" s="35" t="str">
        <f t="shared" si="754"/>
        <v/>
      </c>
      <c r="J3129" s="19">
        <v>3126</v>
      </c>
      <c r="K3129" s="30" t="str">
        <f t="shared" si="755"/>
        <v/>
      </c>
      <c r="L3129" s="77" t="str">
        <f t="shared" si="756"/>
        <v/>
      </c>
      <c r="M3129" s="27" t="str">
        <f t="shared" si="762"/>
        <v/>
      </c>
      <c r="N3129" s="22" t="str">
        <f t="shared" si="757"/>
        <v/>
      </c>
      <c r="O3129" s="28" t="str">
        <f t="shared" ca="1" si="758"/>
        <v/>
      </c>
      <c r="P3129" s="28" t="str">
        <f t="shared" ca="1" si="759"/>
        <v/>
      </c>
      <c r="Q3129" s="20" t="str">
        <f ca="1">IF(O3129="","",SUM($P$4:$P3129))</f>
        <v/>
      </c>
      <c r="R3129" s="28" t="e">
        <f t="shared" si="763"/>
        <v>#N/A</v>
      </c>
      <c r="S3129" s="77">
        <f ca="1">SUM(L$4:L3129)</f>
        <v>2.0942968194393936</v>
      </c>
      <c r="T3129" s="80">
        <f t="shared" ca="1" si="760"/>
        <v>1</v>
      </c>
      <c r="U3129" s="80" t="e">
        <f t="shared" ca="1" si="761"/>
        <v>#N/A</v>
      </c>
      <c r="V3129" s="2"/>
      <c r="W3129" s="2"/>
      <c r="X3129" s="2"/>
      <c r="Y3129" s="2"/>
      <c r="AB3129" s="6"/>
      <c r="AC3129" s="6"/>
    </row>
    <row r="3130" spans="1:29">
      <c r="A3130" s="74">
        <v>2.7185016888672702</v>
      </c>
      <c r="B3130" s="74">
        <v>46550</v>
      </c>
      <c r="C3130" s="35">
        <v>0</v>
      </c>
      <c r="D3130" s="35">
        <f t="shared" ca="1" si="751"/>
        <v>32</v>
      </c>
      <c r="E3130" s="35">
        <f t="shared" ca="1" si="752"/>
        <v>9.4891728684618783E-4</v>
      </c>
      <c r="F3130" s="35">
        <f ca="1">E3130*'Input Sheet'!$D$2/SUM(OFFSET($E$4,0,0,'Input Sheet'!$D$2))</f>
        <v>0.44257437477776673</v>
      </c>
      <c r="G3130" s="35" t="str">
        <f t="shared" si="753"/>
        <v/>
      </c>
      <c r="H3130" s="35" t="str">
        <f t="shared" si="754"/>
        <v/>
      </c>
      <c r="J3130" s="19">
        <v>3127</v>
      </c>
      <c r="K3130" s="30" t="str">
        <f t="shared" si="755"/>
        <v/>
      </c>
      <c r="L3130" s="77" t="str">
        <f t="shared" si="756"/>
        <v/>
      </c>
      <c r="M3130" s="27" t="str">
        <f t="shared" si="762"/>
        <v/>
      </c>
      <c r="N3130" s="22" t="str">
        <f t="shared" si="757"/>
        <v/>
      </c>
      <c r="O3130" s="28" t="str">
        <f t="shared" ca="1" si="758"/>
        <v/>
      </c>
      <c r="P3130" s="28" t="str">
        <f t="shared" ca="1" si="759"/>
        <v/>
      </c>
      <c r="Q3130" s="20" t="str">
        <f ca="1">IF(O3130="","",SUM($P$4:$P3130))</f>
        <v/>
      </c>
      <c r="R3130" s="28" t="e">
        <f t="shared" si="763"/>
        <v>#N/A</v>
      </c>
      <c r="S3130" s="77">
        <f ca="1">SUM(L$4:L3130)</f>
        <v>2.0942968194393936</v>
      </c>
      <c r="T3130" s="80">
        <f t="shared" ca="1" si="760"/>
        <v>1</v>
      </c>
      <c r="U3130" s="80" t="e">
        <f t="shared" ca="1" si="761"/>
        <v>#N/A</v>
      </c>
      <c r="V3130" s="2"/>
      <c r="W3130" s="2"/>
      <c r="X3130" s="2"/>
      <c r="Y3130" s="2"/>
      <c r="AB3130" s="6"/>
      <c r="AC3130" s="6"/>
    </row>
    <row r="3131" spans="1:29">
      <c r="A3131" s="74">
        <v>2.7339992865383902</v>
      </c>
      <c r="B3131" s="74">
        <v>46551</v>
      </c>
      <c r="C3131" s="35">
        <v>0</v>
      </c>
      <c r="D3131" s="35">
        <f t="shared" ca="1" si="751"/>
        <v>33</v>
      </c>
      <c r="E3131" s="35">
        <f t="shared" ca="1" si="752"/>
        <v>1.1903085264824986E-3</v>
      </c>
      <c r="F3131" s="35">
        <f ca="1">E3131*'Input Sheet'!$D$2/SUM(OFFSET($E$4,0,0,'Input Sheet'!$D$2))</f>
        <v>0.55515908415105819</v>
      </c>
      <c r="G3131" s="35" t="str">
        <f t="shared" si="753"/>
        <v/>
      </c>
      <c r="H3131" s="35" t="str">
        <f t="shared" si="754"/>
        <v/>
      </c>
      <c r="J3131" s="19">
        <v>3128</v>
      </c>
      <c r="K3131" s="30" t="str">
        <f t="shared" si="755"/>
        <v/>
      </c>
      <c r="L3131" s="77" t="str">
        <f t="shared" si="756"/>
        <v/>
      </c>
      <c r="M3131" s="27" t="str">
        <f t="shared" si="762"/>
        <v/>
      </c>
      <c r="N3131" s="22" t="str">
        <f t="shared" si="757"/>
        <v/>
      </c>
      <c r="O3131" s="28" t="str">
        <f t="shared" ca="1" si="758"/>
        <v/>
      </c>
      <c r="P3131" s="28" t="str">
        <f t="shared" ca="1" si="759"/>
        <v/>
      </c>
      <c r="Q3131" s="20" t="str">
        <f ca="1">IF(O3131="","",SUM($P$4:$P3131))</f>
        <v/>
      </c>
      <c r="R3131" s="28" t="e">
        <f t="shared" si="763"/>
        <v>#N/A</v>
      </c>
      <c r="S3131" s="77">
        <f ca="1">SUM(L$4:L3131)</f>
        <v>2.0942968194393936</v>
      </c>
      <c r="T3131" s="80">
        <f t="shared" ca="1" si="760"/>
        <v>1</v>
      </c>
      <c r="U3131" s="80" t="e">
        <f t="shared" ca="1" si="761"/>
        <v>#N/A</v>
      </c>
      <c r="V3131" s="2"/>
      <c r="W3131" s="2"/>
      <c r="X3131" s="2"/>
      <c r="Y3131" s="2"/>
      <c r="AB3131" s="6"/>
      <c r="AC3131" s="6"/>
    </row>
    <row r="3132" spans="1:29">
      <c r="A3132" s="74">
        <v>2.54032947479087</v>
      </c>
      <c r="B3132" s="74">
        <v>46558</v>
      </c>
      <c r="C3132" s="35">
        <v>0</v>
      </c>
      <c r="D3132" s="35">
        <f t="shared" ca="1" si="751"/>
        <v>29</v>
      </c>
      <c r="E3132" s="35">
        <f t="shared" ca="1" si="752"/>
        <v>1.0943159033790714E-3</v>
      </c>
      <c r="F3132" s="35">
        <f ca="1">E3132*'Input Sheet'!$D$2/SUM(OFFSET($E$4,0,0,'Input Sheet'!$D$2))</f>
        <v>0.51038819026790838</v>
      </c>
      <c r="G3132" s="35" t="str">
        <f t="shared" si="753"/>
        <v/>
      </c>
      <c r="H3132" s="35" t="str">
        <f t="shared" si="754"/>
        <v/>
      </c>
      <c r="J3132" s="19">
        <v>3129</v>
      </c>
      <c r="K3132" s="30" t="str">
        <f t="shared" si="755"/>
        <v/>
      </c>
      <c r="L3132" s="77" t="str">
        <f t="shared" si="756"/>
        <v/>
      </c>
      <c r="M3132" s="27" t="str">
        <f t="shared" si="762"/>
        <v/>
      </c>
      <c r="N3132" s="22" t="str">
        <f t="shared" si="757"/>
        <v/>
      </c>
      <c r="O3132" s="28" t="str">
        <f t="shared" ca="1" si="758"/>
        <v/>
      </c>
      <c r="P3132" s="28" t="str">
        <f t="shared" ca="1" si="759"/>
        <v/>
      </c>
      <c r="Q3132" s="20" t="str">
        <f ca="1">IF(O3132="","",SUM($P$4:$P3132))</f>
        <v/>
      </c>
      <c r="R3132" s="28" t="e">
        <f t="shared" si="763"/>
        <v>#N/A</v>
      </c>
      <c r="S3132" s="77">
        <f ca="1">SUM(L$4:L3132)</f>
        <v>2.0942968194393936</v>
      </c>
      <c r="T3132" s="80">
        <f t="shared" ca="1" si="760"/>
        <v>1</v>
      </c>
      <c r="U3132" s="80" t="e">
        <f t="shared" ca="1" si="761"/>
        <v>#N/A</v>
      </c>
      <c r="V3132" s="2"/>
      <c r="W3132" s="2"/>
      <c r="X3132" s="2"/>
      <c r="Y3132" s="2"/>
      <c r="AB3132" s="6"/>
      <c r="AC3132" s="6"/>
    </row>
    <row r="3133" spans="1:29">
      <c r="A3133" s="74">
        <v>2.3443922736851102</v>
      </c>
      <c r="B3133" s="74">
        <v>46559</v>
      </c>
      <c r="C3133" s="35">
        <v>0.02</v>
      </c>
      <c r="D3133" s="35">
        <f t="shared" ca="1" si="751"/>
        <v>25</v>
      </c>
      <c r="E3133" s="35">
        <f t="shared" ca="1" si="752"/>
        <v>7.2564263111767296E-4</v>
      </c>
      <c r="F3133" s="35">
        <f ca="1">E3133*'Input Sheet'!$D$2/SUM(OFFSET($E$4,0,0,'Input Sheet'!$D$2))</f>
        <v>0.33843922777123336</v>
      </c>
      <c r="G3133" s="35">
        <f t="shared" si="753"/>
        <v>2.3443922736851102</v>
      </c>
      <c r="H3133" s="35">
        <f t="shared" si="754"/>
        <v>6</v>
      </c>
      <c r="J3133" s="19">
        <v>3130</v>
      </c>
      <c r="K3133" s="30" t="str">
        <f t="shared" si="755"/>
        <v/>
      </c>
      <c r="L3133" s="77" t="str">
        <f t="shared" si="756"/>
        <v/>
      </c>
      <c r="M3133" s="27" t="str">
        <f t="shared" si="762"/>
        <v/>
      </c>
      <c r="N3133" s="22" t="str">
        <f t="shared" si="757"/>
        <v/>
      </c>
      <c r="O3133" s="28" t="str">
        <f t="shared" ca="1" si="758"/>
        <v/>
      </c>
      <c r="P3133" s="28" t="str">
        <f t="shared" ca="1" si="759"/>
        <v/>
      </c>
      <c r="Q3133" s="20" t="str">
        <f ca="1">IF(O3133="","",SUM($P$4:$P3133))</f>
        <v/>
      </c>
      <c r="R3133" s="28" t="e">
        <f t="shared" si="763"/>
        <v>#N/A</v>
      </c>
      <c r="S3133" s="77">
        <f ca="1">SUM(L$4:L3133)</f>
        <v>2.0942968194393936</v>
      </c>
      <c r="T3133" s="80">
        <f t="shared" ca="1" si="760"/>
        <v>1</v>
      </c>
      <c r="U3133" s="80" t="e">
        <f t="shared" ca="1" si="761"/>
        <v>#N/A</v>
      </c>
      <c r="V3133" s="2"/>
      <c r="W3133" s="2"/>
      <c r="X3133" s="2"/>
      <c r="Y3133" s="2"/>
      <c r="AB3133" s="6"/>
      <c r="AC3133" s="6"/>
    </row>
    <row r="3134" spans="1:29">
      <c r="A3134" s="74">
        <v>2.3138672203691502</v>
      </c>
      <c r="B3134" s="74">
        <v>46560</v>
      </c>
      <c r="C3134" s="35">
        <v>2.59067357512953E-2</v>
      </c>
      <c r="D3134" s="35">
        <f t="shared" ca="1" si="751"/>
        <v>24</v>
      </c>
      <c r="E3134" s="35">
        <f t="shared" ca="1" si="752"/>
        <v>7.7985731045405093E-4</v>
      </c>
      <c r="F3134" s="35">
        <f ca="1">E3134*'Input Sheet'!$D$2/SUM(OFFSET($E$4,0,0,'Input Sheet'!$D$2))</f>
        <v>0.36372491720241751</v>
      </c>
      <c r="G3134" s="35">
        <f t="shared" si="753"/>
        <v>2.3138672203691502</v>
      </c>
      <c r="H3134" s="35">
        <f t="shared" si="754"/>
        <v>3</v>
      </c>
      <c r="J3134" s="19">
        <v>3131</v>
      </c>
      <c r="K3134" s="30" t="str">
        <f t="shared" si="755"/>
        <v/>
      </c>
      <c r="L3134" s="77" t="str">
        <f t="shared" si="756"/>
        <v/>
      </c>
      <c r="M3134" s="27" t="str">
        <f t="shared" si="762"/>
        <v/>
      </c>
      <c r="N3134" s="22" t="str">
        <f t="shared" si="757"/>
        <v/>
      </c>
      <c r="O3134" s="28" t="str">
        <f t="shared" ca="1" si="758"/>
        <v/>
      </c>
      <c r="P3134" s="28" t="str">
        <f t="shared" ca="1" si="759"/>
        <v/>
      </c>
      <c r="Q3134" s="20" t="str">
        <f ca="1">IF(O3134="","",SUM($P$4:$P3134))</f>
        <v/>
      </c>
      <c r="R3134" s="28" t="e">
        <f t="shared" si="763"/>
        <v>#N/A</v>
      </c>
      <c r="S3134" s="77">
        <f ca="1">SUM(L$4:L3134)</f>
        <v>2.0942968194393936</v>
      </c>
      <c r="T3134" s="80">
        <f t="shared" ca="1" si="760"/>
        <v>1</v>
      </c>
      <c r="U3134" s="80" t="e">
        <f t="shared" ca="1" si="761"/>
        <v>#N/A</v>
      </c>
      <c r="V3134" s="2"/>
      <c r="W3134" s="2"/>
      <c r="X3134" s="2"/>
      <c r="Y3134" s="2"/>
      <c r="AB3134" s="6"/>
      <c r="AC3134" s="6"/>
    </row>
    <row r="3135" spans="1:29">
      <c r="A3135" s="74">
        <v>2.49136169383427</v>
      </c>
      <c r="B3135" s="74">
        <v>46561</v>
      </c>
      <c r="C3135" s="35">
        <v>5.2910052910052898E-3</v>
      </c>
      <c r="D3135" s="35">
        <f t="shared" ca="1" si="751"/>
        <v>28</v>
      </c>
      <c r="E3135" s="35">
        <f t="shared" ca="1" si="752"/>
        <v>1.1799580175565639E-3</v>
      </c>
      <c r="F3135" s="35">
        <f ca="1">E3135*'Input Sheet'!$D$2/SUM(OFFSET($E$4,0,0,'Input Sheet'!$D$2))</f>
        <v>0.55033161385409246</v>
      </c>
      <c r="G3135" s="35">
        <f t="shared" si="753"/>
        <v>2.49136169383427</v>
      </c>
      <c r="H3135" s="35">
        <f t="shared" si="754"/>
        <v>1</v>
      </c>
      <c r="J3135" s="19">
        <v>3132</v>
      </c>
      <c r="K3135" s="30" t="str">
        <f t="shared" si="755"/>
        <v/>
      </c>
      <c r="L3135" s="77" t="str">
        <f t="shared" si="756"/>
        <v/>
      </c>
      <c r="M3135" s="27" t="str">
        <f t="shared" si="762"/>
        <v/>
      </c>
      <c r="N3135" s="22" t="str">
        <f t="shared" si="757"/>
        <v/>
      </c>
      <c r="O3135" s="28" t="str">
        <f t="shared" ca="1" si="758"/>
        <v/>
      </c>
      <c r="P3135" s="28" t="str">
        <f t="shared" ca="1" si="759"/>
        <v/>
      </c>
      <c r="Q3135" s="20" t="str">
        <f ca="1">IF(O3135="","",SUM($P$4:$P3135))</f>
        <v/>
      </c>
      <c r="R3135" s="28" t="e">
        <f t="shared" si="763"/>
        <v>#N/A</v>
      </c>
      <c r="S3135" s="77">
        <f ca="1">SUM(L$4:L3135)</f>
        <v>2.0942968194393936</v>
      </c>
      <c r="T3135" s="80">
        <f t="shared" ca="1" si="760"/>
        <v>1</v>
      </c>
      <c r="U3135" s="80" t="e">
        <f t="shared" ca="1" si="761"/>
        <v>#N/A</v>
      </c>
      <c r="V3135" s="2"/>
      <c r="W3135" s="2"/>
      <c r="X3135" s="2"/>
      <c r="Y3135" s="2"/>
      <c r="AB3135" s="6"/>
      <c r="AC3135" s="6"/>
    </row>
    <row r="3136" spans="1:29">
      <c r="A3136" s="74">
        <v>2.4828735836087499</v>
      </c>
      <c r="B3136" s="74">
        <v>46562</v>
      </c>
      <c r="C3136" s="35">
        <v>0</v>
      </c>
      <c r="D3136" s="35">
        <f t="shared" ca="1" si="751"/>
        <v>27</v>
      </c>
      <c r="E3136" s="35">
        <f t="shared" ca="1" si="752"/>
        <v>8.077093572559813E-4</v>
      </c>
      <c r="F3136" s="35">
        <f ca="1">E3136*'Input Sheet'!$D$2/SUM(OFFSET($E$4,0,0,'Input Sheet'!$D$2))</f>
        <v>0.3767150928167895</v>
      </c>
      <c r="G3136" s="35" t="str">
        <f t="shared" si="753"/>
        <v/>
      </c>
      <c r="H3136" s="35" t="str">
        <f t="shared" si="754"/>
        <v/>
      </c>
      <c r="J3136" s="19">
        <v>3133</v>
      </c>
      <c r="K3136" s="30" t="str">
        <f t="shared" si="755"/>
        <v/>
      </c>
      <c r="L3136" s="77" t="str">
        <f t="shared" si="756"/>
        <v/>
      </c>
      <c r="M3136" s="27" t="str">
        <f t="shared" si="762"/>
        <v/>
      </c>
      <c r="N3136" s="22" t="str">
        <f t="shared" si="757"/>
        <v/>
      </c>
      <c r="O3136" s="28" t="str">
        <f t="shared" ca="1" si="758"/>
        <v/>
      </c>
      <c r="P3136" s="28" t="str">
        <f t="shared" ca="1" si="759"/>
        <v/>
      </c>
      <c r="Q3136" s="20" t="str">
        <f ca="1">IF(O3136="","",SUM($P$4:$P3136))</f>
        <v/>
      </c>
      <c r="R3136" s="28" t="e">
        <f t="shared" si="763"/>
        <v>#N/A</v>
      </c>
      <c r="S3136" s="77">
        <f ca="1">SUM(L$4:L3136)</f>
        <v>2.0942968194393936</v>
      </c>
      <c r="T3136" s="80">
        <f t="shared" ca="1" si="760"/>
        <v>1</v>
      </c>
      <c r="U3136" s="80" t="e">
        <f t="shared" ca="1" si="761"/>
        <v>#N/A</v>
      </c>
      <c r="V3136" s="2"/>
      <c r="W3136" s="2"/>
      <c r="X3136" s="2"/>
      <c r="Y3136" s="2"/>
      <c r="AB3136" s="6"/>
      <c r="AC3136" s="6"/>
    </row>
    <row r="3137" spans="1:29">
      <c r="A3137" s="74">
        <v>2.4329692908744098</v>
      </c>
      <c r="B3137" s="74">
        <v>46563</v>
      </c>
      <c r="C3137" s="35">
        <v>0</v>
      </c>
      <c r="D3137" s="35">
        <f t="shared" ca="1" si="751"/>
        <v>26</v>
      </c>
      <c r="E3137" s="35">
        <f t="shared" ca="1" si="752"/>
        <v>8.2740958548173696E-4</v>
      </c>
      <c r="F3137" s="35">
        <f ca="1">E3137*'Input Sheet'!$D$2/SUM(OFFSET($E$4,0,0,'Input Sheet'!$D$2))</f>
        <v>0.38590326581232098</v>
      </c>
      <c r="G3137" s="35" t="str">
        <f t="shared" si="753"/>
        <v/>
      </c>
      <c r="H3137" s="35" t="str">
        <f t="shared" si="754"/>
        <v/>
      </c>
      <c r="J3137" s="19">
        <v>3134</v>
      </c>
      <c r="K3137" s="30" t="str">
        <f t="shared" si="755"/>
        <v/>
      </c>
      <c r="L3137" s="77" t="str">
        <f t="shared" si="756"/>
        <v/>
      </c>
      <c r="M3137" s="27" t="str">
        <f t="shared" si="762"/>
        <v/>
      </c>
      <c r="N3137" s="22" t="str">
        <f t="shared" si="757"/>
        <v/>
      </c>
      <c r="O3137" s="28" t="str">
        <f t="shared" ca="1" si="758"/>
        <v/>
      </c>
      <c r="P3137" s="28" t="str">
        <f t="shared" ca="1" si="759"/>
        <v/>
      </c>
      <c r="Q3137" s="20" t="str">
        <f ca="1">IF(O3137="","",SUM($P$4:$P3137))</f>
        <v/>
      </c>
      <c r="R3137" s="28" t="e">
        <f t="shared" si="763"/>
        <v>#N/A</v>
      </c>
      <c r="S3137" s="77">
        <f ca="1">SUM(L$4:L3137)</f>
        <v>2.0942968194393936</v>
      </c>
      <c r="T3137" s="80">
        <f t="shared" ca="1" si="760"/>
        <v>1</v>
      </c>
      <c r="U3137" s="80" t="e">
        <f t="shared" ca="1" si="761"/>
        <v>#N/A</v>
      </c>
      <c r="V3137" s="2"/>
      <c r="W3137" s="2"/>
      <c r="X3137" s="2"/>
      <c r="Y3137" s="2"/>
      <c r="AB3137" s="6"/>
      <c r="AC3137" s="6"/>
    </row>
    <row r="3138" spans="1:29">
      <c r="A3138" s="74">
        <v>2.45636603312904</v>
      </c>
      <c r="B3138" s="74">
        <v>46564</v>
      </c>
      <c r="C3138" s="35">
        <v>4.5248868778280504E-3</v>
      </c>
      <c r="D3138" s="35">
        <f t="shared" ca="1" si="751"/>
        <v>27</v>
      </c>
      <c r="E3138" s="35">
        <f t="shared" ca="1" si="752"/>
        <v>8.077093572559813E-4</v>
      </c>
      <c r="F3138" s="35">
        <f ca="1">E3138*'Input Sheet'!$D$2/SUM(OFFSET($E$4,0,0,'Input Sheet'!$D$2))</f>
        <v>0.3767150928167895</v>
      </c>
      <c r="G3138" s="35">
        <f t="shared" si="753"/>
        <v>2.45636603312904</v>
      </c>
      <c r="H3138" s="35">
        <f t="shared" si="754"/>
        <v>2</v>
      </c>
      <c r="J3138" s="19">
        <v>3135</v>
      </c>
      <c r="K3138" s="30" t="str">
        <f t="shared" si="755"/>
        <v/>
      </c>
      <c r="L3138" s="77" t="str">
        <f t="shared" si="756"/>
        <v/>
      </c>
      <c r="M3138" s="27" t="str">
        <f t="shared" si="762"/>
        <v/>
      </c>
      <c r="N3138" s="22" t="str">
        <f t="shared" si="757"/>
        <v/>
      </c>
      <c r="O3138" s="28" t="str">
        <f t="shared" ca="1" si="758"/>
        <v/>
      </c>
      <c r="P3138" s="28" t="str">
        <f t="shared" ca="1" si="759"/>
        <v/>
      </c>
      <c r="Q3138" s="20" t="str">
        <f ca="1">IF(O3138="","",SUM($P$4:$P3138))</f>
        <v/>
      </c>
      <c r="R3138" s="28" t="e">
        <f t="shared" si="763"/>
        <v>#N/A</v>
      </c>
      <c r="S3138" s="77">
        <f ca="1">SUM(L$4:L3138)</f>
        <v>2.0942968194393936</v>
      </c>
      <c r="T3138" s="80">
        <f t="shared" ca="1" si="760"/>
        <v>1</v>
      </c>
      <c r="U3138" s="80" t="e">
        <f t="shared" ca="1" si="761"/>
        <v>#N/A</v>
      </c>
      <c r="V3138" s="2"/>
      <c r="W3138" s="2"/>
      <c r="X3138" s="2"/>
      <c r="Y3138" s="2"/>
      <c r="AB3138" s="6"/>
      <c r="AC3138" s="6"/>
    </row>
    <row r="3139" spans="1:29">
      <c r="A3139" s="74">
        <v>2.4593924877592301</v>
      </c>
      <c r="B3139" s="74">
        <v>46565</v>
      </c>
      <c r="C3139" s="35">
        <v>0</v>
      </c>
      <c r="D3139" s="35">
        <f t="shared" ref="D3139:D3202" ca="1" si="764">IF($A3139=OFFSET($AC$4,NumBins,0), NumBins, INDEX(OFFSET($AB$4,0,0,NumBins+2,2),MATCH($A3139,OFFSET($AC$4,0,0,NumBins+2,1),1)+1,1))</f>
        <v>27</v>
      </c>
      <c r="E3139" s="35">
        <f t="shared" ref="E3139:E3202" ca="1" si="765">INDEX(OFFSET($AB$4,0,0,NumBins+1,5),MATCH($D3139,OFFSET( $AB$4,0,0,NumBins+1,1),0),5)</f>
        <v>8.077093572559813E-4</v>
      </c>
      <c r="F3139" s="35">
        <f ca="1">E3139*'Input Sheet'!$D$2/SUM(OFFSET($E$4,0,0,'Input Sheet'!$D$2))</f>
        <v>0.3767150928167895</v>
      </c>
      <c r="G3139" s="35" t="str">
        <f t="shared" si="753"/>
        <v/>
      </c>
      <c r="H3139" s="35" t="str">
        <f t="shared" si="754"/>
        <v/>
      </c>
      <c r="J3139" s="19">
        <v>3136</v>
      </c>
      <c r="K3139" s="30" t="str">
        <f t="shared" si="755"/>
        <v/>
      </c>
      <c r="L3139" s="77" t="str">
        <f t="shared" si="756"/>
        <v/>
      </c>
      <c r="M3139" s="27" t="str">
        <f t="shared" si="762"/>
        <v/>
      </c>
      <c r="N3139" s="22" t="str">
        <f t="shared" si="757"/>
        <v/>
      </c>
      <c r="O3139" s="28" t="str">
        <f t="shared" ca="1" si="758"/>
        <v/>
      </c>
      <c r="P3139" s="28" t="str">
        <f t="shared" ca="1" si="759"/>
        <v/>
      </c>
      <c r="Q3139" s="20" t="str">
        <f ca="1">IF(O3139="","",SUM($P$4:$P3139))</f>
        <v/>
      </c>
      <c r="R3139" s="28" t="e">
        <f t="shared" si="763"/>
        <v>#N/A</v>
      </c>
      <c r="S3139" s="77">
        <f ca="1">SUM(L$4:L3139)</f>
        <v>2.0942968194393936</v>
      </c>
      <c r="T3139" s="80">
        <f t="shared" ca="1" si="760"/>
        <v>1</v>
      </c>
      <c r="U3139" s="80" t="e">
        <f t="shared" ca="1" si="761"/>
        <v>#N/A</v>
      </c>
      <c r="V3139" s="2"/>
      <c r="W3139" s="2"/>
      <c r="X3139" s="2"/>
      <c r="Y3139" s="2"/>
      <c r="AB3139" s="6"/>
      <c r="AC3139" s="6"/>
    </row>
    <row r="3140" spans="1:29">
      <c r="A3140" s="74">
        <v>2.4329692908744098</v>
      </c>
      <c r="B3140" s="74">
        <v>46567</v>
      </c>
      <c r="C3140" s="35">
        <v>0</v>
      </c>
      <c r="D3140" s="35">
        <f t="shared" ca="1" si="764"/>
        <v>26</v>
      </c>
      <c r="E3140" s="35">
        <f t="shared" ca="1" si="765"/>
        <v>8.2740958548173696E-4</v>
      </c>
      <c r="F3140" s="35">
        <f ca="1">E3140*'Input Sheet'!$D$2/SUM(OFFSET($E$4,0,0,'Input Sheet'!$D$2))</f>
        <v>0.38590326581232098</v>
      </c>
      <c r="G3140" s="35" t="str">
        <f t="shared" ref="G3140:G3203" si="766">IF(C3140=0,"",$A3140)</f>
        <v/>
      </c>
      <c r="H3140" s="35" t="str">
        <f t="shared" ref="H3140:H3203" si="767">IF(G3140="", "", COUNTIF($G$4:$G$3738,G3140))</f>
        <v/>
      </c>
      <c r="J3140" s="19">
        <v>3137</v>
      </c>
      <c r="K3140" s="30" t="str">
        <f t="shared" ref="K3140:K3203" si="768">IF(ISERR(SMALL($G$4:$G$3738,$J3140)),"",SMALL($G$4:$G$3738,$J3140))</f>
        <v/>
      </c>
      <c r="L3140" s="77" t="str">
        <f t="shared" ref="L3140:L3203" si="769">IF($K3140="", "", IFERROR(INDEX($A$4:$H$3738,MATCH($K3140,$G$4:$G$3738,0),5),""))</f>
        <v/>
      </c>
      <c r="M3140" s="27" t="str">
        <f t="shared" si="762"/>
        <v/>
      </c>
      <c r="N3140" s="22" t="str">
        <f t="shared" ref="N3140:N3203" si="770">IF(ISERR(SMALL($M$4:$M$3738,$J3140)),"",SMALL($M$4:$M$3738,$J3140))</f>
        <v/>
      </c>
      <c r="O3140" s="28" t="str">
        <f t="shared" ref="O3140:O3203" ca="1" si="771">IFERROR(INDEX($A$4:$H$3738,MATCH($N3140,$G$4:$G$3738,0),5)*INDEX($A$4:$H$3738,MATCH($N3140,$G$4:$G$3738,0),8),"")</f>
        <v/>
      </c>
      <c r="P3140" s="28" t="str">
        <f t="shared" ca="1" si="759"/>
        <v/>
      </c>
      <c r="Q3140" s="20" t="str">
        <f ca="1">IF(O3140="","",SUM($P$4:$P3140))</f>
        <v/>
      </c>
      <c r="R3140" s="28" t="e">
        <f t="shared" si="763"/>
        <v>#N/A</v>
      </c>
      <c r="S3140" s="77">
        <f ca="1">SUM(L$4:L3140)</f>
        <v>2.0942968194393936</v>
      </c>
      <c r="T3140" s="80">
        <f t="shared" ca="1" si="760"/>
        <v>1</v>
      </c>
      <c r="U3140" s="80" t="e">
        <f t="shared" ca="1" si="761"/>
        <v>#N/A</v>
      </c>
      <c r="V3140" s="2"/>
      <c r="W3140" s="2"/>
      <c r="X3140" s="2"/>
      <c r="Y3140" s="2"/>
      <c r="AB3140" s="6"/>
      <c r="AC3140" s="6"/>
    </row>
    <row r="3141" spans="1:29">
      <c r="A3141" s="74">
        <v>2.3996737214810402</v>
      </c>
      <c r="B3141" s="74">
        <v>46568</v>
      </c>
      <c r="C3141" s="35">
        <v>0</v>
      </c>
      <c r="D3141" s="35">
        <f t="shared" ca="1" si="764"/>
        <v>26</v>
      </c>
      <c r="E3141" s="35">
        <f t="shared" ca="1" si="765"/>
        <v>8.2740958548173696E-4</v>
      </c>
      <c r="F3141" s="35">
        <f ca="1">E3141*'Input Sheet'!$D$2/SUM(OFFSET($E$4,0,0,'Input Sheet'!$D$2))</f>
        <v>0.38590326581232098</v>
      </c>
      <c r="G3141" s="35" t="str">
        <f t="shared" si="766"/>
        <v/>
      </c>
      <c r="H3141" s="35" t="str">
        <f t="shared" si="767"/>
        <v/>
      </c>
      <c r="J3141" s="19">
        <v>3138</v>
      </c>
      <c r="K3141" s="30" t="str">
        <f t="shared" si="768"/>
        <v/>
      </c>
      <c r="L3141" s="77" t="str">
        <f t="shared" si="769"/>
        <v/>
      </c>
      <c r="M3141" s="27" t="str">
        <f t="shared" si="762"/>
        <v/>
      </c>
      <c r="N3141" s="22" t="str">
        <f t="shared" si="770"/>
        <v/>
      </c>
      <c r="O3141" s="28" t="str">
        <f t="shared" ca="1" si="771"/>
        <v/>
      </c>
      <c r="P3141" s="28" t="str">
        <f t="shared" ref="P3141:P3204" ca="1" si="772">IF($O3141="","", $O3141*$W$6/$W$3)</f>
        <v/>
      </c>
      <c r="Q3141" s="20" t="str">
        <f ca="1">IF(O3141="","",SUM($P$4:$P3141))</f>
        <v/>
      </c>
      <c r="R3141" s="28" t="e">
        <f t="shared" si="763"/>
        <v>#N/A</v>
      </c>
      <c r="S3141" s="77">
        <f ca="1">SUM(L$4:L3141)</f>
        <v>2.0942968194393936</v>
      </c>
      <c r="T3141" s="80">
        <f t="shared" ref="T3141:T3204" ca="1" si="773">S3141/$T$1</f>
        <v>1</v>
      </c>
      <c r="U3141" s="80" t="e">
        <f t="shared" ref="U3141:U3204" ca="1" si="774">IF(Q3141="",NA(),Q3141/$W$6)</f>
        <v>#N/A</v>
      </c>
      <c r="V3141" s="2"/>
      <c r="W3141" s="2"/>
      <c r="X3141" s="2"/>
      <c r="Y3141" s="2"/>
      <c r="AB3141" s="6"/>
      <c r="AC3141" s="6"/>
    </row>
    <row r="3142" spans="1:29">
      <c r="A3142" s="74">
        <v>2.0681858617461599</v>
      </c>
      <c r="B3142" s="74">
        <v>46590</v>
      </c>
      <c r="C3142" s="35">
        <v>0</v>
      </c>
      <c r="D3142" s="35">
        <f t="shared" ca="1" si="764"/>
        <v>19</v>
      </c>
      <c r="E3142" s="35">
        <f t="shared" ca="1" si="765"/>
        <v>1.0051494223629991E-3</v>
      </c>
      <c r="F3142" s="35">
        <f ca="1">E3142*'Input Sheet'!$D$2/SUM(OFFSET($E$4,0,0,'Input Sheet'!$D$2))</f>
        <v>0.46880100439422701</v>
      </c>
      <c r="G3142" s="35" t="str">
        <f t="shared" si="766"/>
        <v/>
      </c>
      <c r="H3142" s="35" t="str">
        <f t="shared" si="767"/>
        <v/>
      </c>
      <c r="J3142" s="19">
        <v>3139</v>
      </c>
      <c r="K3142" s="30" t="str">
        <f t="shared" si="768"/>
        <v/>
      </c>
      <c r="L3142" s="77" t="str">
        <f t="shared" si="769"/>
        <v/>
      </c>
      <c r="M3142" s="27" t="str">
        <f t="shared" ref="M3142:M3205" si="775">IF($K3142=$K3141,"", $K3142)</f>
        <v/>
      </c>
      <c r="N3142" s="22" t="str">
        <f t="shared" si="770"/>
        <v/>
      </c>
      <c r="O3142" s="28" t="str">
        <f t="shared" ca="1" si="771"/>
        <v/>
      </c>
      <c r="P3142" s="28" t="str">
        <f t="shared" ca="1" si="772"/>
        <v/>
      </c>
      <c r="Q3142" s="20" t="str">
        <f ca="1">IF(O3142="","",SUM($P$4:$P3142))</f>
        <v/>
      </c>
      <c r="R3142" s="28" t="e">
        <f t="shared" si="763"/>
        <v>#N/A</v>
      </c>
      <c r="S3142" s="77">
        <f ca="1">SUM(L$4:L3142)</f>
        <v>2.0942968194393936</v>
      </c>
      <c r="T3142" s="80">
        <f t="shared" ca="1" si="773"/>
        <v>1</v>
      </c>
      <c r="U3142" s="80" t="e">
        <f t="shared" ca="1" si="774"/>
        <v>#N/A</v>
      </c>
      <c r="V3142" s="2"/>
      <c r="W3142" s="2"/>
      <c r="X3142" s="2"/>
      <c r="Y3142" s="2"/>
      <c r="AB3142" s="6"/>
      <c r="AC3142" s="6"/>
    </row>
    <row r="3143" spans="1:29">
      <c r="A3143" s="74">
        <v>2.4456042032736001</v>
      </c>
      <c r="B3143" s="74">
        <v>46598</v>
      </c>
      <c r="C3143" s="35">
        <v>0</v>
      </c>
      <c r="D3143" s="35">
        <f t="shared" ca="1" si="764"/>
        <v>27</v>
      </c>
      <c r="E3143" s="35">
        <f t="shared" ca="1" si="765"/>
        <v>8.077093572559813E-4</v>
      </c>
      <c r="F3143" s="35">
        <f ca="1">E3143*'Input Sheet'!$D$2/SUM(OFFSET($E$4,0,0,'Input Sheet'!$D$2))</f>
        <v>0.3767150928167895</v>
      </c>
      <c r="G3143" s="35" t="str">
        <f t="shared" si="766"/>
        <v/>
      </c>
      <c r="H3143" s="35" t="str">
        <f t="shared" si="767"/>
        <v/>
      </c>
      <c r="J3143" s="19">
        <v>3140</v>
      </c>
      <c r="K3143" s="30" t="str">
        <f t="shared" si="768"/>
        <v/>
      </c>
      <c r="L3143" s="77" t="str">
        <f t="shared" si="769"/>
        <v/>
      </c>
      <c r="M3143" s="27" t="str">
        <f t="shared" si="775"/>
        <v/>
      </c>
      <c r="N3143" s="22" t="str">
        <f t="shared" si="770"/>
        <v/>
      </c>
      <c r="O3143" s="28" t="str">
        <f t="shared" ca="1" si="771"/>
        <v/>
      </c>
      <c r="P3143" s="28" t="str">
        <f t="shared" ca="1" si="772"/>
        <v/>
      </c>
      <c r="Q3143" s="20" t="str">
        <f ca="1">IF(O3143="","",SUM($P$4:$P3143))</f>
        <v/>
      </c>
      <c r="R3143" s="28" t="e">
        <f t="shared" si="763"/>
        <v>#N/A</v>
      </c>
      <c r="S3143" s="77">
        <f ca="1">SUM(L$4:L3143)</f>
        <v>2.0942968194393936</v>
      </c>
      <c r="T3143" s="80">
        <f t="shared" ca="1" si="773"/>
        <v>1</v>
      </c>
      <c r="U3143" s="80" t="e">
        <f t="shared" ca="1" si="774"/>
        <v>#N/A</v>
      </c>
      <c r="V3143" s="2"/>
      <c r="W3143" s="2"/>
      <c r="X3143" s="2"/>
      <c r="Y3143" s="2"/>
      <c r="AB3143" s="6"/>
      <c r="AC3143" s="6"/>
    </row>
    <row r="3144" spans="1:29">
      <c r="A3144" s="74">
        <v>2.7323937598229699</v>
      </c>
      <c r="B3144" s="74">
        <v>46602</v>
      </c>
      <c r="C3144" s="35">
        <v>4.9019607843137298E-3</v>
      </c>
      <c r="D3144" s="35">
        <f t="shared" ca="1" si="764"/>
        <v>33</v>
      </c>
      <c r="E3144" s="35">
        <f t="shared" ca="1" si="765"/>
        <v>1.1903085264824986E-3</v>
      </c>
      <c r="F3144" s="35">
        <f ca="1">E3144*'Input Sheet'!$D$2/SUM(OFFSET($E$4,0,0,'Input Sheet'!$D$2))</f>
        <v>0.55515908415105819</v>
      </c>
      <c r="G3144" s="35">
        <f t="shared" si="766"/>
        <v>2.7323937598229699</v>
      </c>
      <c r="H3144" s="35">
        <f t="shared" si="767"/>
        <v>2</v>
      </c>
      <c r="J3144" s="19">
        <v>3141</v>
      </c>
      <c r="K3144" s="30" t="str">
        <f t="shared" si="768"/>
        <v/>
      </c>
      <c r="L3144" s="77" t="str">
        <f t="shared" si="769"/>
        <v/>
      </c>
      <c r="M3144" s="27" t="str">
        <f t="shared" si="775"/>
        <v/>
      </c>
      <c r="N3144" s="22" t="str">
        <f t="shared" si="770"/>
        <v/>
      </c>
      <c r="O3144" s="28" t="str">
        <f t="shared" ca="1" si="771"/>
        <v/>
      </c>
      <c r="P3144" s="28" t="str">
        <f t="shared" ca="1" si="772"/>
        <v/>
      </c>
      <c r="Q3144" s="20" t="str">
        <f ca="1">IF(O3144="","",SUM($P$4:$P3144))</f>
        <v/>
      </c>
      <c r="R3144" s="28" t="e">
        <f t="shared" si="763"/>
        <v>#N/A</v>
      </c>
      <c r="S3144" s="77">
        <f ca="1">SUM(L$4:L3144)</f>
        <v>2.0942968194393936</v>
      </c>
      <c r="T3144" s="80">
        <f t="shared" ca="1" si="773"/>
        <v>1</v>
      </c>
      <c r="U3144" s="80" t="e">
        <f t="shared" ca="1" si="774"/>
        <v>#N/A</v>
      </c>
      <c r="V3144" s="2"/>
      <c r="W3144" s="2"/>
      <c r="X3144" s="2"/>
      <c r="Y3144" s="2"/>
      <c r="AB3144" s="6"/>
      <c r="AC3144" s="6"/>
    </row>
    <row r="3145" spans="1:29">
      <c r="A3145" s="74">
        <v>2.3856062735983099</v>
      </c>
      <c r="B3145" s="74">
        <v>46605</v>
      </c>
      <c r="C3145" s="35">
        <v>0</v>
      </c>
      <c r="D3145" s="35">
        <f t="shared" ca="1" si="764"/>
        <v>25</v>
      </c>
      <c r="E3145" s="35">
        <f t="shared" ca="1" si="765"/>
        <v>7.2564263111767296E-4</v>
      </c>
      <c r="F3145" s="35">
        <f ca="1">E3145*'Input Sheet'!$D$2/SUM(OFFSET($E$4,0,0,'Input Sheet'!$D$2))</f>
        <v>0.33843922777123336</v>
      </c>
      <c r="G3145" s="35" t="str">
        <f t="shared" si="766"/>
        <v/>
      </c>
      <c r="H3145" s="35" t="str">
        <f t="shared" si="767"/>
        <v/>
      </c>
      <c r="J3145" s="19">
        <v>3142</v>
      </c>
      <c r="K3145" s="30" t="str">
        <f t="shared" si="768"/>
        <v/>
      </c>
      <c r="L3145" s="77" t="str">
        <f t="shared" si="769"/>
        <v/>
      </c>
      <c r="M3145" s="27" t="str">
        <f t="shared" si="775"/>
        <v/>
      </c>
      <c r="N3145" s="22" t="str">
        <f t="shared" si="770"/>
        <v/>
      </c>
      <c r="O3145" s="28" t="str">
        <f t="shared" ca="1" si="771"/>
        <v/>
      </c>
      <c r="P3145" s="28" t="str">
        <f t="shared" ca="1" si="772"/>
        <v/>
      </c>
      <c r="Q3145" s="20" t="str">
        <f ca="1">IF(O3145="","",SUM($P$4:$P3145))</f>
        <v/>
      </c>
      <c r="R3145" s="28" t="e">
        <f t="shared" si="763"/>
        <v>#N/A</v>
      </c>
      <c r="S3145" s="77">
        <f ca="1">SUM(L$4:L3145)</f>
        <v>2.0942968194393936</v>
      </c>
      <c r="T3145" s="80">
        <f t="shared" ca="1" si="773"/>
        <v>1</v>
      </c>
      <c r="U3145" s="80" t="e">
        <f t="shared" ca="1" si="774"/>
        <v>#N/A</v>
      </c>
      <c r="V3145" s="2"/>
      <c r="W3145" s="2"/>
      <c r="X3145" s="2"/>
      <c r="Y3145" s="2"/>
      <c r="AB3145" s="6"/>
      <c r="AC3145" s="6"/>
    </row>
    <row r="3146" spans="1:29">
      <c r="A3146" s="74">
        <v>2.6998377258672499</v>
      </c>
      <c r="B3146" s="74">
        <v>46608</v>
      </c>
      <c r="C3146" s="35">
        <v>0</v>
      </c>
      <c r="D3146" s="35">
        <f t="shared" ca="1" si="764"/>
        <v>32</v>
      </c>
      <c r="E3146" s="35">
        <f t="shared" ca="1" si="765"/>
        <v>9.4891728684618783E-4</v>
      </c>
      <c r="F3146" s="35">
        <f ca="1">E3146*'Input Sheet'!$D$2/SUM(OFFSET($E$4,0,0,'Input Sheet'!$D$2))</f>
        <v>0.44257437477776673</v>
      </c>
      <c r="G3146" s="35" t="str">
        <f t="shared" si="766"/>
        <v/>
      </c>
      <c r="H3146" s="35" t="str">
        <f t="shared" si="767"/>
        <v/>
      </c>
      <c r="J3146" s="19">
        <v>3143</v>
      </c>
      <c r="K3146" s="30" t="str">
        <f t="shared" si="768"/>
        <v/>
      </c>
      <c r="L3146" s="77" t="str">
        <f t="shared" si="769"/>
        <v/>
      </c>
      <c r="M3146" s="27" t="str">
        <f t="shared" si="775"/>
        <v/>
      </c>
      <c r="N3146" s="22" t="str">
        <f t="shared" si="770"/>
        <v/>
      </c>
      <c r="O3146" s="28" t="str">
        <f t="shared" ca="1" si="771"/>
        <v/>
      </c>
      <c r="P3146" s="28" t="str">
        <f t="shared" ca="1" si="772"/>
        <v/>
      </c>
      <c r="Q3146" s="20" t="str">
        <f ca="1">IF(O3146="","",SUM($P$4:$P3146))</f>
        <v/>
      </c>
      <c r="R3146" s="28" t="e">
        <f t="shared" si="763"/>
        <v>#N/A</v>
      </c>
      <c r="S3146" s="77">
        <f ca="1">SUM(L$4:L3146)</f>
        <v>2.0942968194393936</v>
      </c>
      <c r="T3146" s="80">
        <f t="shared" ca="1" si="773"/>
        <v>1</v>
      </c>
      <c r="U3146" s="80" t="e">
        <f t="shared" ca="1" si="774"/>
        <v>#N/A</v>
      </c>
      <c r="V3146" s="2"/>
      <c r="W3146" s="2"/>
      <c r="X3146" s="2"/>
      <c r="Y3146" s="2"/>
      <c r="AB3146" s="6"/>
      <c r="AC3146" s="6"/>
    </row>
    <row r="3147" spans="1:29">
      <c r="A3147" s="74">
        <v>2.2504200023088901</v>
      </c>
      <c r="B3147" s="74">
        <v>46615</v>
      </c>
      <c r="C3147" s="35">
        <v>0</v>
      </c>
      <c r="D3147" s="35">
        <f t="shared" ca="1" si="764"/>
        <v>23</v>
      </c>
      <c r="E3147" s="35">
        <f t="shared" ca="1" si="765"/>
        <v>6.587144272767226E-4</v>
      </c>
      <c r="F3147" s="35">
        <f ca="1">E3147*'Input Sheet'!$D$2/SUM(OFFSET($E$4,0,0,'Input Sheet'!$D$2))</f>
        <v>0.30722395919039147</v>
      </c>
      <c r="G3147" s="35" t="str">
        <f t="shared" si="766"/>
        <v/>
      </c>
      <c r="H3147" s="35" t="str">
        <f t="shared" si="767"/>
        <v/>
      </c>
      <c r="J3147" s="19">
        <v>3144</v>
      </c>
      <c r="K3147" s="30" t="str">
        <f t="shared" si="768"/>
        <v/>
      </c>
      <c r="L3147" s="77" t="str">
        <f t="shared" si="769"/>
        <v/>
      </c>
      <c r="M3147" s="27" t="str">
        <f t="shared" si="775"/>
        <v/>
      </c>
      <c r="N3147" s="22" t="str">
        <f t="shared" si="770"/>
        <v/>
      </c>
      <c r="O3147" s="28" t="str">
        <f t="shared" ca="1" si="771"/>
        <v/>
      </c>
      <c r="P3147" s="28" t="str">
        <f t="shared" ca="1" si="772"/>
        <v/>
      </c>
      <c r="Q3147" s="20" t="str">
        <f ca="1">IF(O3147="","",SUM($P$4:$P3147))</f>
        <v/>
      </c>
      <c r="R3147" s="28" t="e">
        <f t="shared" si="763"/>
        <v>#N/A</v>
      </c>
      <c r="S3147" s="77">
        <f ca="1">SUM(L$4:L3147)</f>
        <v>2.0942968194393936</v>
      </c>
      <c r="T3147" s="80">
        <f t="shared" ca="1" si="773"/>
        <v>1</v>
      </c>
      <c r="U3147" s="80" t="e">
        <f t="shared" ca="1" si="774"/>
        <v>#N/A</v>
      </c>
      <c r="V3147" s="2"/>
      <c r="W3147" s="2"/>
      <c r="X3147" s="2"/>
      <c r="Y3147" s="2"/>
      <c r="AB3147" s="6"/>
      <c r="AC3147" s="6"/>
    </row>
    <row r="3148" spans="1:29">
      <c r="A3148" s="74">
        <v>2.29666519026153</v>
      </c>
      <c r="B3148" s="74">
        <v>46619</v>
      </c>
      <c r="C3148" s="35">
        <v>0</v>
      </c>
      <c r="D3148" s="35">
        <f t="shared" ca="1" si="764"/>
        <v>24</v>
      </c>
      <c r="E3148" s="35">
        <f t="shared" ca="1" si="765"/>
        <v>7.7985731045405093E-4</v>
      </c>
      <c r="F3148" s="35">
        <f ca="1">E3148*'Input Sheet'!$D$2/SUM(OFFSET($E$4,0,0,'Input Sheet'!$D$2))</f>
        <v>0.36372491720241751</v>
      </c>
      <c r="G3148" s="35" t="str">
        <f t="shared" si="766"/>
        <v/>
      </c>
      <c r="H3148" s="35" t="str">
        <f t="shared" si="767"/>
        <v/>
      </c>
      <c r="J3148" s="19">
        <v>3145</v>
      </c>
      <c r="K3148" s="30" t="str">
        <f t="shared" si="768"/>
        <v/>
      </c>
      <c r="L3148" s="77" t="str">
        <f t="shared" si="769"/>
        <v/>
      </c>
      <c r="M3148" s="27" t="str">
        <f t="shared" si="775"/>
        <v/>
      </c>
      <c r="N3148" s="22" t="str">
        <f t="shared" si="770"/>
        <v/>
      </c>
      <c r="O3148" s="28" t="str">
        <f t="shared" ca="1" si="771"/>
        <v/>
      </c>
      <c r="P3148" s="28" t="str">
        <f t="shared" ca="1" si="772"/>
        <v/>
      </c>
      <c r="Q3148" s="20" t="str">
        <f ca="1">IF(O3148="","",SUM($P$4:$P3148))</f>
        <v/>
      </c>
      <c r="R3148" s="28" t="e">
        <f t="shared" si="763"/>
        <v>#N/A</v>
      </c>
      <c r="S3148" s="77">
        <f ca="1">SUM(L$4:L3148)</f>
        <v>2.0942968194393936</v>
      </c>
      <c r="T3148" s="80">
        <f t="shared" ca="1" si="773"/>
        <v>1</v>
      </c>
      <c r="U3148" s="80" t="e">
        <f t="shared" ca="1" si="774"/>
        <v>#N/A</v>
      </c>
      <c r="V3148" s="2"/>
      <c r="W3148" s="2"/>
      <c r="X3148" s="2"/>
      <c r="Y3148" s="2"/>
      <c r="AB3148" s="6"/>
      <c r="AC3148" s="6"/>
    </row>
    <row r="3149" spans="1:29">
      <c r="A3149" s="74">
        <v>2.4297522800024098</v>
      </c>
      <c r="B3149" s="74">
        <v>46624</v>
      </c>
      <c r="C3149" s="35">
        <v>4.4247787610619503E-3</v>
      </c>
      <c r="D3149" s="35">
        <f t="shared" ca="1" si="764"/>
        <v>26</v>
      </c>
      <c r="E3149" s="35">
        <f t="shared" ca="1" si="765"/>
        <v>8.2740958548173696E-4</v>
      </c>
      <c r="F3149" s="35">
        <f ca="1">E3149*'Input Sheet'!$D$2/SUM(OFFSET($E$4,0,0,'Input Sheet'!$D$2))</f>
        <v>0.38590326581232098</v>
      </c>
      <c r="G3149" s="35">
        <f t="shared" si="766"/>
        <v>2.4297522800024098</v>
      </c>
      <c r="H3149" s="35">
        <f t="shared" si="767"/>
        <v>2</v>
      </c>
      <c r="J3149" s="19">
        <v>3146</v>
      </c>
      <c r="K3149" s="30" t="str">
        <f t="shared" si="768"/>
        <v/>
      </c>
      <c r="L3149" s="77" t="str">
        <f t="shared" si="769"/>
        <v/>
      </c>
      <c r="M3149" s="27" t="str">
        <f t="shared" si="775"/>
        <v/>
      </c>
      <c r="N3149" s="22" t="str">
        <f t="shared" si="770"/>
        <v/>
      </c>
      <c r="O3149" s="28" t="str">
        <f t="shared" ca="1" si="771"/>
        <v/>
      </c>
      <c r="P3149" s="28" t="str">
        <f t="shared" ca="1" si="772"/>
        <v/>
      </c>
      <c r="Q3149" s="20" t="str">
        <f ca="1">IF(O3149="","",SUM($P$4:$P3149))</f>
        <v/>
      </c>
      <c r="R3149" s="28" t="e">
        <f t="shared" si="763"/>
        <v>#N/A</v>
      </c>
      <c r="S3149" s="77">
        <f ca="1">SUM(L$4:L3149)</f>
        <v>2.0942968194393936</v>
      </c>
      <c r="T3149" s="80">
        <f t="shared" ca="1" si="773"/>
        <v>1</v>
      </c>
      <c r="U3149" s="80" t="e">
        <f t="shared" ca="1" si="774"/>
        <v>#N/A</v>
      </c>
      <c r="V3149" s="2"/>
      <c r="W3149" s="2"/>
      <c r="X3149" s="2"/>
      <c r="Y3149" s="2"/>
      <c r="AB3149" s="6"/>
      <c r="AC3149" s="6"/>
    </row>
    <row r="3150" spans="1:29">
      <c r="A3150" s="74">
        <v>2.1430148002540901</v>
      </c>
      <c r="B3150" s="74">
        <v>46640</v>
      </c>
      <c r="C3150" s="35">
        <v>1.47783251231527E-2</v>
      </c>
      <c r="D3150" s="35">
        <f t="shared" ca="1" si="764"/>
        <v>20</v>
      </c>
      <c r="E3150" s="35">
        <f t="shared" ca="1" si="765"/>
        <v>9.9047570816791861E-4</v>
      </c>
      <c r="F3150" s="35">
        <f ca="1">E3150*'Input Sheet'!$D$2/SUM(OFFSET($E$4,0,0,'Input Sheet'!$D$2))</f>
        <v>0.46195719411109953</v>
      </c>
      <c r="G3150" s="35">
        <f t="shared" si="766"/>
        <v>2.1430148002540901</v>
      </c>
      <c r="H3150" s="35">
        <f t="shared" si="767"/>
        <v>10</v>
      </c>
      <c r="J3150" s="19">
        <v>3147</v>
      </c>
      <c r="K3150" s="30" t="str">
        <f t="shared" si="768"/>
        <v/>
      </c>
      <c r="L3150" s="77" t="str">
        <f t="shared" si="769"/>
        <v/>
      </c>
      <c r="M3150" s="27" t="str">
        <f t="shared" si="775"/>
        <v/>
      </c>
      <c r="N3150" s="22" t="str">
        <f t="shared" si="770"/>
        <v/>
      </c>
      <c r="O3150" s="28" t="str">
        <f t="shared" ca="1" si="771"/>
        <v/>
      </c>
      <c r="P3150" s="28" t="str">
        <f t="shared" ca="1" si="772"/>
        <v/>
      </c>
      <c r="Q3150" s="20" t="str">
        <f ca="1">IF(O3150="","",SUM($P$4:$P3150))</f>
        <v/>
      </c>
      <c r="R3150" s="28" t="e">
        <f t="shared" si="763"/>
        <v>#N/A</v>
      </c>
      <c r="S3150" s="77">
        <f ca="1">SUM(L$4:L3150)</f>
        <v>2.0942968194393936</v>
      </c>
      <c r="T3150" s="80">
        <f t="shared" ca="1" si="773"/>
        <v>1</v>
      </c>
      <c r="U3150" s="80" t="e">
        <f t="shared" ca="1" si="774"/>
        <v>#N/A</v>
      </c>
      <c r="V3150" s="2"/>
      <c r="W3150" s="2"/>
      <c r="X3150" s="2"/>
      <c r="Y3150" s="2"/>
      <c r="AB3150" s="6"/>
      <c r="AC3150" s="6"/>
    </row>
    <row r="3151" spans="1:29">
      <c r="A3151" s="74">
        <v>2.16731733474818</v>
      </c>
      <c r="B3151" s="74">
        <v>46644</v>
      </c>
      <c r="C3151" s="35">
        <v>2.92682926829268E-2</v>
      </c>
      <c r="D3151" s="35">
        <f t="shared" ca="1" si="764"/>
        <v>21</v>
      </c>
      <c r="E3151" s="35">
        <f t="shared" ca="1" si="765"/>
        <v>8.8113748064288871E-4</v>
      </c>
      <c r="F3151" s="35">
        <f ca="1">E3151*'Input Sheet'!$D$2/SUM(OFFSET($E$4,0,0,'Input Sheet'!$D$2))</f>
        <v>0.41096191943649768</v>
      </c>
      <c r="G3151" s="35">
        <f t="shared" si="766"/>
        <v>2.16731733474818</v>
      </c>
      <c r="H3151" s="35">
        <f t="shared" si="767"/>
        <v>8</v>
      </c>
      <c r="J3151" s="19">
        <v>3148</v>
      </c>
      <c r="K3151" s="30" t="str">
        <f t="shared" si="768"/>
        <v/>
      </c>
      <c r="L3151" s="77" t="str">
        <f t="shared" si="769"/>
        <v/>
      </c>
      <c r="M3151" s="27" t="str">
        <f t="shared" si="775"/>
        <v/>
      </c>
      <c r="N3151" s="22" t="str">
        <f t="shared" si="770"/>
        <v/>
      </c>
      <c r="O3151" s="28" t="str">
        <f t="shared" ca="1" si="771"/>
        <v/>
      </c>
      <c r="P3151" s="28" t="str">
        <f t="shared" ca="1" si="772"/>
        <v/>
      </c>
      <c r="Q3151" s="20" t="str">
        <f ca="1">IF(O3151="","",SUM($P$4:$P3151))</f>
        <v/>
      </c>
      <c r="R3151" s="28" t="e">
        <f t="shared" si="763"/>
        <v>#N/A</v>
      </c>
      <c r="S3151" s="77">
        <f ca="1">SUM(L$4:L3151)</f>
        <v>2.0942968194393936</v>
      </c>
      <c r="T3151" s="80">
        <f t="shared" ca="1" si="773"/>
        <v>1</v>
      </c>
      <c r="U3151" s="80" t="e">
        <f t="shared" ca="1" si="774"/>
        <v>#N/A</v>
      </c>
      <c r="V3151" s="2"/>
      <c r="W3151" s="2"/>
      <c r="X3151" s="2"/>
      <c r="Y3151" s="2"/>
      <c r="AB3151" s="6"/>
      <c r="AC3151" s="6"/>
    </row>
    <row r="3152" spans="1:29">
      <c r="A3152" s="74">
        <v>2.1303337684950101</v>
      </c>
      <c r="B3152" s="74">
        <v>46646</v>
      </c>
      <c r="C3152" s="35">
        <v>0</v>
      </c>
      <c r="D3152" s="35">
        <f t="shared" ca="1" si="764"/>
        <v>20</v>
      </c>
      <c r="E3152" s="35">
        <f t="shared" ca="1" si="765"/>
        <v>9.9047570816791861E-4</v>
      </c>
      <c r="F3152" s="35">
        <f ca="1">E3152*'Input Sheet'!$D$2/SUM(OFFSET($E$4,0,0,'Input Sheet'!$D$2))</f>
        <v>0.46195719411109953</v>
      </c>
      <c r="G3152" s="35" t="str">
        <f t="shared" si="766"/>
        <v/>
      </c>
      <c r="H3152" s="35" t="str">
        <f t="shared" si="767"/>
        <v/>
      </c>
      <c r="J3152" s="19">
        <v>3149</v>
      </c>
      <c r="K3152" s="30" t="str">
        <f t="shared" si="768"/>
        <v/>
      </c>
      <c r="L3152" s="77" t="str">
        <f t="shared" si="769"/>
        <v/>
      </c>
      <c r="M3152" s="27" t="str">
        <f t="shared" si="775"/>
        <v/>
      </c>
      <c r="N3152" s="22" t="str">
        <f t="shared" si="770"/>
        <v/>
      </c>
      <c r="O3152" s="28" t="str">
        <f t="shared" ca="1" si="771"/>
        <v/>
      </c>
      <c r="P3152" s="28" t="str">
        <f t="shared" ca="1" si="772"/>
        <v/>
      </c>
      <c r="Q3152" s="20" t="str">
        <f ca="1">IF(O3152="","",SUM($P$4:$P3152))</f>
        <v/>
      </c>
      <c r="R3152" s="28" t="e">
        <f t="shared" si="763"/>
        <v>#N/A</v>
      </c>
      <c r="S3152" s="77">
        <f ca="1">SUM(L$4:L3152)</f>
        <v>2.0942968194393936</v>
      </c>
      <c r="T3152" s="80">
        <f t="shared" ca="1" si="773"/>
        <v>1</v>
      </c>
      <c r="U3152" s="80" t="e">
        <f t="shared" ca="1" si="774"/>
        <v>#N/A</v>
      </c>
      <c r="V3152" s="2"/>
      <c r="W3152" s="2"/>
      <c r="X3152" s="2"/>
      <c r="Y3152" s="2"/>
      <c r="AB3152" s="6"/>
      <c r="AC3152" s="6"/>
    </row>
    <row r="3153" spans="1:29">
      <c r="A3153" s="74">
        <v>2.20682587603185</v>
      </c>
      <c r="B3153" s="74">
        <v>46650</v>
      </c>
      <c r="C3153" s="35">
        <v>0</v>
      </c>
      <c r="D3153" s="35">
        <f t="shared" ca="1" si="764"/>
        <v>22</v>
      </c>
      <c r="E3153" s="35">
        <f t="shared" ca="1" si="765"/>
        <v>6.717582773218062E-4</v>
      </c>
      <c r="F3153" s="35">
        <f ca="1">E3153*'Input Sheet'!$D$2/SUM(OFFSET($E$4,0,0,'Input Sheet'!$D$2))</f>
        <v>0.31330760194663687</v>
      </c>
      <c r="G3153" s="35" t="str">
        <f t="shared" si="766"/>
        <v/>
      </c>
      <c r="H3153" s="35" t="str">
        <f t="shared" si="767"/>
        <v/>
      </c>
      <c r="J3153" s="19">
        <v>3150</v>
      </c>
      <c r="K3153" s="30" t="str">
        <f t="shared" si="768"/>
        <v/>
      </c>
      <c r="L3153" s="77" t="str">
        <f t="shared" si="769"/>
        <v/>
      </c>
      <c r="M3153" s="27" t="str">
        <f t="shared" si="775"/>
        <v/>
      </c>
      <c r="N3153" s="22" t="str">
        <f t="shared" si="770"/>
        <v/>
      </c>
      <c r="O3153" s="28" t="str">
        <f t="shared" ca="1" si="771"/>
        <v/>
      </c>
      <c r="P3153" s="28" t="str">
        <f t="shared" ca="1" si="772"/>
        <v/>
      </c>
      <c r="Q3153" s="20" t="str">
        <f ca="1">IF(O3153="","",SUM($P$4:$P3153))</f>
        <v/>
      </c>
      <c r="R3153" s="28" t="e">
        <f t="shared" si="763"/>
        <v>#N/A</v>
      </c>
      <c r="S3153" s="77">
        <f ca="1">SUM(L$4:L3153)</f>
        <v>2.0942968194393936</v>
      </c>
      <c r="T3153" s="80">
        <f t="shared" ca="1" si="773"/>
        <v>1</v>
      </c>
      <c r="U3153" s="80" t="e">
        <f t="shared" ca="1" si="774"/>
        <v>#N/A</v>
      </c>
      <c r="V3153" s="2"/>
      <c r="W3153" s="2"/>
      <c r="X3153" s="2"/>
      <c r="Y3153" s="2"/>
      <c r="AB3153" s="6"/>
      <c r="AC3153" s="6"/>
    </row>
    <row r="3154" spans="1:29">
      <c r="A3154" s="74">
        <v>2.2810333672477299</v>
      </c>
      <c r="B3154" s="74">
        <v>46658</v>
      </c>
      <c r="C3154" s="35">
        <v>4.9504950495049497E-3</v>
      </c>
      <c r="D3154" s="35">
        <f t="shared" ca="1" si="764"/>
        <v>23</v>
      </c>
      <c r="E3154" s="35">
        <f t="shared" ca="1" si="765"/>
        <v>6.587144272767226E-4</v>
      </c>
      <c r="F3154" s="35">
        <f ca="1">E3154*'Input Sheet'!$D$2/SUM(OFFSET($E$4,0,0,'Input Sheet'!$D$2))</f>
        <v>0.30722395919039147</v>
      </c>
      <c r="G3154" s="35">
        <f t="shared" si="766"/>
        <v>2.2810333672477299</v>
      </c>
      <c r="H3154" s="35">
        <f t="shared" si="767"/>
        <v>6</v>
      </c>
      <c r="J3154" s="19">
        <v>3151</v>
      </c>
      <c r="K3154" s="30" t="str">
        <f t="shared" si="768"/>
        <v/>
      </c>
      <c r="L3154" s="77" t="str">
        <f t="shared" si="769"/>
        <v/>
      </c>
      <c r="M3154" s="27" t="str">
        <f t="shared" si="775"/>
        <v/>
      </c>
      <c r="N3154" s="22" t="str">
        <f t="shared" si="770"/>
        <v/>
      </c>
      <c r="O3154" s="28" t="str">
        <f t="shared" ca="1" si="771"/>
        <v/>
      </c>
      <c r="P3154" s="28" t="str">
        <f t="shared" ca="1" si="772"/>
        <v/>
      </c>
      <c r="Q3154" s="20" t="str">
        <f ca="1">IF(O3154="","",SUM($P$4:$P3154))</f>
        <v/>
      </c>
      <c r="R3154" s="28" t="e">
        <f t="shared" si="763"/>
        <v>#N/A</v>
      </c>
      <c r="S3154" s="77">
        <f ca="1">SUM(L$4:L3154)</f>
        <v>2.0942968194393936</v>
      </c>
      <c r="T3154" s="80">
        <f t="shared" ca="1" si="773"/>
        <v>1</v>
      </c>
      <c r="U3154" s="80" t="e">
        <f t="shared" ca="1" si="774"/>
        <v>#N/A</v>
      </c>
      <c r="V3154" s="2"/>
      <c r="W3154" s="2"/>
      <c r="X3154" s="2"/>
      <c r="Y3154" s="2"/>
      <c r="AB3154" s="6"/>
      <c r="AC3154" s="6"/>
    </row>
    <row r="3155" spans="1:29">
      <c r="A3155" s="74">
        <v>2.3502480183341601</v>
      </c>
      <c r="B3155" s="74">
        <v>46662</v>
      </c>
      <c r="C3155" s="35">
        <v>0</v>
      </c>
      <c r="D3155" s="35">
        <f t="shared" ca="1" si="764"/>
        <v>25</v>
      </c>
      <c r="E3155" s="35">
        <f t="shared" ca="1" si="765"/>
        <v>7.2564263111767296E-4</v>
      </c>
      <c r="F3155" s="35">
        <f ca="1">E3155*'Input Sheet'!$D$2/SUM(OFFSET($E$4,0,0,'Input Sheet'!$D$2))</f>
        <v>0.33843922777123336</v>
      </c>
      <c r="G3155" s="35" t="str">
        <f t="shared" si="766"/>
        <v/>
      </c>
      <c r="H3155" s="35" t="str">
        <f t="shared" si="767"/>
        <v/>
      </c>
      <c r="J3155" s="19">
        <v>3152</v>
      </c>
      <c r="K3155" s="30" t="str">
        <f t="shared" si="768"/>
        <v/>
      </c>
      <c r="L3155" s="77" t="str">
        <f t="shared" si="769"/>
        <v/>
      </c>
      <c r="M3155" s="27" t="str">
        <f t="shared" si="775"/>
        <v/>
      </c>
      <c r="N3155" s="22" t="str">
        <f t="shared" si="770"/>
        <v/>
      </c>
      <c r="O3155" s="28" t="str">
        <f t="shared" ca="1" si="771"/>
        <v/>
      </c>
      <c r="P3155" s="28" t="str">
        <f t="shared" ca="1" si="772"/>
        <v/>
      </c>
      <c r="Q3155" s="20" t="str">
        <f ca="1">IF(O3155="","",SUM($P$4:$P3155))</f>
        <v/>
      </c>
      <c r="R3155" s="28" t="e">
        <f t="shared" si="763"/>
        <v>#N/A</v>
      </c>
      <c r="S3155" s="77">
        <f ca="1">SUM(L$4:L3155)</f>
        <v>2.0942968194393936</v>
      </c>
      <c r="T3155" s="80">
        <f t="shared" ca="1" si="773"/>
        <v>1</v>
      </c>
      <c r="U3155" s="80" t="e">
        <f t="shared" ca="1" si="774"/>
        <v>#N/A</v>
      </c>
      <c r="V3155" s="2"/>
      <c r="W3155" s="2"/>
      <c r="X3155" s="2"/>
      <c r="Y3155" s="2"/>
      <c r="AB3155" s="6"/>
      <c r="AC3155" s="6"/>
    </row>
    <row r="3156" spans="1:29">
      <c r="A3156" s="74">
        <v>2.4216039268698299</v>
      </c>
      <c r="B3156" s="74">
        <v>46674</v>
      </c>
      <c r="C3156" s="35">
        <v>4.2452830188679201E-2</v>
      </c>
      <c r="D3156" s="35">
        <f t="shared" ca="1" si="764"/>
        <v>26</v>
      </c>
      <c r="E3156" s="35">
        <f t="shared" ca="1" si="765"/>
        <v>8.2740958548173696E-4</v>
      </c>
      <c r="F3156" s="35">
        <f ca="1">E3156*'Input Sheet'!$D$2/SUM(OFFSET($E$4,0,0,'Input Sheet'!$D$2))</f>
        <v>0.38590326581232098</v>
      </c>
      <c r="G3156" s="35">
        <f t="shared" si="766"/>
        <v>2.4216039268698299</v>
      </c>
      <c r="H3156" s="35">
        <f t="shared" si="767"/>
        <v>2</v>
      </c>
      <c r="J3156" s="19">
        <v>3153</v>
      </c>
      <c r="K3156" s="30" t="str">
        <f t="shared" si="768"/>
        <v/>
      </c>
      <c r="L3156" s="77" t="str">
        <f t="shared" si="769"/>
        <v/>
      </c>
      <c r="M3156" s="27" t="str">
        <f t="shared" si="775"/>
        <v/>
      </c>
      <c r="N3156" s="22" t="str">
        <f t="shared" si="770"/>
        <v/>
      </c>
      <c r="O3156" s="28" t="str">
        <f t="shared" ca="1" si="771"/>
        <v/>
      </c>
      <c r="P3156" s="28" t="str">
        <f t="shared" ca="1" si="772"/>
        <v/>
      </c>
      <c r="Q3156" s="20" t="str">
        <f ca="1">IF(O3156="","",SUM($P$4:$P3156))</f>
        <v/>
      </c>
      <c r="R3156" s="28" t="e">
        <f t="shared" si="763"/>
        <v>#N/A</v>
      </c>
      <c r="S3156" s="77">
        <f ca="1">SUM(L$4:L3156)</f>
        <v>2.0942968194393936</v>
      </c>
      <c r="T3156" s="80">
        <f t="shared" ca="1" si="773"/>
        <v>1</v>
      </c>
      <c r="U3156" s="80" t="e">
        <f t="shared" ca="1" si="774"/>
        <v>#N/A</v>
      </c>
      <c r="V3156" s="2"/>
      <c r="W3156" s="2"/>
      <c r="X3156" s="2"/>
      <c r="Y3156" s="2"/>
      <c r="AB3156" s="6"/>
      <c r="AC3156" s="6"/>
    </row>
    <row r="3157" spans="1:29">
      <c r="A3157" s="74">
        <v>2.2528530309798902</v>
      </c>
      <c r="B3157" s="74">
        <v>46690</v>
      </c>
      <c r="C3157" s="35">
        <v>0.10849056603773601</v>
      </c>
      <c r="D3157" s="35">
        <f t="shared" ca="1" si="764"/>
        <v>23</v>
      </c>
      <c r="E3157" s="35">
        <f t="shared" ca="1" si="765"/>
        <v>6.587144272767226E-4</v>
      </c>
      <c r="F3157" s="35">
        <f ca="1">E3157*'Input Sheet'!$D$2/SUM(OFFSET($E$4,0,0,'Input Sheet'!$D$2))</f>
        <v>0.30722395919039147</v>
      </c>
      <c r="G3157" s="35">
        <f t="shared" si="766"/>
        <v>2.2528530309798902</v>
      </c>
      <c r="H3157" s="35">
        <f t="shared" si="767"/>
        <v>4</v>
      </c>
      <c r="J3157" s="19">
        <v>3154</v>
      </c>
      <c r="K3157" s="30" t="str">
        <f t="shared" si="768"/>
        <v/>
      </c>
      <c r="L3157" s="77" t="str">
        <f t="shared" si="769"/>
        <v/>
      </c>
      <c r="M3157" s="27" t="str">
        <f t="shared" si="775"/>
        <v/>
      </c>
      <c r="N3157" s="22" t="str">
        <f t="shared" si="770"/>
        <v/>
      </c>
      <c r="O3157" s="28" t="str">
        <f t="shared" ca="1" si="771"/>
        <v/>
      </c>
      <c r="P3157" s="28" t="str">
        <f t="shared" ca="1" si="772"/>
        <v/>
      </c>
      <c r="Q3157" s="20" t="str">
        <f ca="1">IF(O3157="","",SUM($P$4:$P3157))</f>
        <v/>
      </c>
      <c r="R3157" s="28" t="e">
        <f t="shared" si="763"/>
        <v>#N/A</v>
      </c>
      <c r="S3157" s="77">
        <f ca="1">SUM(L$4:L3157)</f>
        <v>2.0942968194393936</v>
      </c>
      <c r="T3157" s="80">
        <f t="shared" ca="1" si="773"/>
        <v>1</v>
      </c>
      <c r="U3157" s="80" t="e">
        <f t="shared" ca="1" si="774"/>
        <v>#N/A</v>
      </c>
      <c r="V3157" s="2"/>
      <c r="W3157" s="2"/>
      <c r="X3157" s="2"/>
      <c r="Y3157" s="2"/>
      <c r="AB3157" s="6"/>
      <c r="AC3157" s="6"/>
    </row>
    <row r="3158" spans="1:29">
      <c r="A3158" s="74">
        <v>2.19865708695442</v>
      </c>
      <c r="B3158" s="74">
        <v>46691</v>
      </c>
      <c r="C3158" s="35">
        <v>0</v>
      </c>
      <c r="D3158" s="35">
        <f t="shared" ca="1" si="764"/>
        <v>22</v>
      </c>
      <c r="E3158" s="35">
        <f t="shared" ca="1" si="765"/>
        <v>6.717582773218062E-4</v>
      </c>
      <c r="F3158" s="35">
        <f ca="1">E3158*'Input Sheet'!$D$2/SUM(OFFSET($E$4,0,0,'Input Sheet'!$D$2))</f>
        <v>0.31330760194663687</v>
      </c>
      <c r="G3158" s="35" t="str">
        <f t="shared" si="766"/>
        <v/>
      </c>
      <c r="H3158" s="35" t="str">
        <f t="shared" si="767"/>
        <v/>
      </c>
      <c r="J3158" s="19">
        <v>3155</v>
      </c>
      <c r="K3158" s="30" t="str">
        <f t="shared" si="768"/>
        <v/>
      </c>
      <c r="L3158" s="77" t="str">
        <f t="shared" si="769"/>
        <v/>
      </c>
      <c r="M3158" s="27" t="str">
        <f t="shared" si="775"/>
        <v/>
      </c>
      <c r="N3158" s="22" t="str">
        <f t="shared" si="770"/>
        <v/>
      </c>
      <c r="O3158" s="28" t="str">
        <f t="shared" ca="1" si="771"/>
        <v/>
      </c>
      <c r="P3158" s="28" t="str">
        <f t="shared" ca="1" si="772"/>
        <v/>
      </c>
      <c r="Q3158" s="20" t="str">
        <f ca="1">IF(O3158="","",SUM($P$4:$P3158))</f>
        <v/>
      </c>
      <c r="R3158" s="28" t="e">
        <f t="shared" si="763"/>
        <v>#N/A</v>
      </c>
      <c r="S3158" s="77">
        <f ca="1">SUM(L$4:L3158)</f>
        <v>2.0942968194393936</v>
      </c>
      <c r="T3158" s="80">
        <f t="shared" ca="1" si="773"/>
        <v>1</v>
      </c>
      <c r="U3158" s="80" t="e">
        <f t="shared" ca="1" si="774"/>
        <v>#N/A</v>
      </c>
      <c r="V3158" s="2"/>
      <c r="W3158" s="2"/>
      <c r="X3158" s="2"/>
      <c r="Y3158" s="2"/>
      <c r="AB3158" s="6"/>
      <c r="AC3158" s="6"/>
    </row>
    <row r="3159" spans="1:29">
      <c r="A3159" s="74">
        <v>2.13987908640124</v>
      </c>
      <c r="B3159" s="74">
        <v>46692</v>
      </c>
      <c r="C3159" s="35">
        <v>0.123287671232877</v>
      </c>
      <c r="D3159" s="35">
        <f t="shared" ca="1" si="764"/>
        <v>20</v>
      </c>
      <c r="E3159" s="35">
        <f t="shared" ca="1" si="765"/>
        <v>9.9047570816791861E-4</v>
      </c>
      <c r="F3159" s="35">
        <f ca="1">E3159*'Input Sheet'!$D$2/SUM(OFFSET($E$4,0,0,'Input Sheet'!$D$2))</f>
        <v>0.46195719411109953</v>
      </c>
      <c r="G3159" s="35">
        <f t="shared" si="766"/>
        <v>2.13987908640124</v>
      </c>
      <c r="H3159" s="35">
        <f t="shared" si="767"/>
        <v>4</v>
      </c>
      <c r="J3159" s="19">
        <v>3156</v>
      </c>
      <c r="K3159" s="30" t="str">
        <f t="shared" si="768"/>
        <v/>
      </c>
      <c r="L3159" s="77" t="str">
        <f t="shared" si="769"/>
        <v/>
      </c>
      <c r="M3159" s="27" t="str">
        <f t="shared" si="775"/>
        <v/>
      </c>
      <c r="N3159" s="22" t="str">
        <f t="shared" si="770"/>
        <v/>
      </c>
      <c r="O3159" s="28" t="str">
        <f t="shared" ca="1" si="771"/>
        <v/>
      </c>
      <c r="P3159" s="28" t="str">
        <f t="shared" ca="1" si="772"/>
        <v/>
      </c>
      <c r="Q3159" s="20" t="str">
        <f ca="1">IF(O3159="","",SUM($P$4:$P3159))</f>
        <v/>
      </c>
      <c r="R3159" s="28" t="e">
        <f t="shared" si="763"/>
        <v>#N/A</v>
      </c>
      <c r="S3159" s="77">
        <f ca="1">SUM(L$4:L3159)</f>
        <v>2.0942968194393936</v>
      </c>
      <c r="T3159" s="80">
        <f t="shared" ca="1" si="773"/>
        <v>1</v>
      </c>
      <c r="U3159" s="80" t="e">
        <f t="shared" ca="1" si="774"/>
        <v>#N/A</v>
      </c>
      <c r="V3159" s="2"/>
      <c r="W3159" s="2"/>
      <c r="X3159" s="2"/>
      <c r="Y3159" s="2"/>
      <c r="AB3159" s="6"/>
      <c r="AC3159" s="6"/>
    </row>
    <row r="3160" spans="1:29">
      <c r="A3160" s="74">
        <v>2.2624510897304302</v>
      </c>
      <c r="B3160" s="74">
        <v>46703</v>
      </c>
      <c r="C3160" s="35">
        <v>0</v>
      </c>
      <c r="D3160" s="35">
        <f t="shared" ca="1" si="764"/>
        <v>23</v>
      </c>
      <c r="E3160" s="35">
        <f t="shared" ca="1" si="765"/>
        <v>6.587144272767226E-4</v>
      </c>
      <c r="F3160" s="35">
        <f ca="1">E3160*'Input Sheet'!$D$2/SUM(OFFSET($E$4,0,0,'Input Sheet'!$D$2))</f>
        <v>0.30722395919039147</v>
      </c>
      <c r="G3160" s="35" t="str">
        <f t="shared" si="766"/>
        <v/>
      </c>
      <c r="H3160" s="35" t="str">
        <f t="shared" si="767"/>
        <v/>
      </c>
      <c r="J3160" s="19">
        <v>3157</v>
      </c>
      <c r="K3160" s="30" t="str">
        <f t="shared" si="768"/>
        <v/>
      </c>
      <c r="L3160" s="77" t="str">
        <f t="shared" si="769"/>
        <v/>
      </c>
      <c r="M3160" s="27" t="str">
        <f t="shared" si="775"/>
        <v/>
      </c>
      <c r="N3160" s="22" t="str">
        <f t="shared" si="770"/>
        <v/>
      </c>
      <c r="O3160" s="28" t="str">
        <f t="shared" ca="1" si="771"/>
        <v/>
      </c>
      <c r="P3160" s="28" t="str">
        <f t="shared" ca="1" si="772"/>
        <v/>
      </c>
      <c r="Q3160" s="20" t="str">
        <f ca="1">IF(O3160="","",SUM($P$4:$P3160))</f>
        <v/>
      </c>
      <c r="R3160" s="28" t="e">
        <f t="shared" ref="R3160:R3223" si="776">IF(N3160="",NA(),10^N3160)</f>
        <v>#N/A</v>
      </c>
      <c r="S3160" s="77">
        <f ca="1">SUM(L$4:L3160)</f>
        <v>2.0942968194393936</v>
      </c>
      <c r="T3160" s="80">
        <f t="shared" ca="1" si="773"/>
        <v>1</v>
      </c>
      <c r="U3160" s="80" t="e">
        <f t="shared" ca="1" si="774"/>
        <v>#N/A</v>
      </c>
      <c r="V3160" s="2"/>
      <c r="W3160" s="2"/>
      <c r="X3160" s="2"/>
      <c r="Y3160" s="2"/>
      <c r="AB3160" s="6"/>
      <c r="AC3160" s="6"/>
    </row>
    <row r="3161" spans="1:29">
      <c r="A3161" s="74">
        <v>2.0969100130080598</v>
      </c>
      <c r="B3161" s="74">
        <v>46705</v>
      </c>
      <c r="C3161" s="35">
        <v>3.3653846153846201E-2</v>
      </c>
      <c r="D3161" s="35">
        <f t="shared" ca="1" si="764"/>
        <v>19</v>
      </c>
      <c r="E3161" s="35">
        <f t="shared" ca="1" si="765"/>
        <v>1.0051494223629991E-3</v>
      </c>
      <c r="F3161" s="35">
        <f ca="1">E3161*'Input Sheet'!$D$2/SUM(OFFSET($E$4,0,0,'Input Sheet'!$D$2))</f>
        <v>0.46880100439422701</v>
      </c>
      <c r="G3161" s="35">
        <f t="shared" si="766"/>
        <v>2.0969100130080598</v>
      </c>
      <c r="H3161" s="35">
        <f t="shared" si="767"/>
        <v>9</v>
      </c>
      <c r="J3161" s="19">
        <v>3158</v>
      </c>
      <c r="K3161" s="30" t="str">
        <f t="shared" si="768"/>
        <v/>
      </c>
      <c r="L3161" s="77" t="str">
        <f t="shared" si="769"/>
        <v/>
      </c>
      <c r="M3161" s="27" t="str">
        <f t="shared" si="775"/>
        <v/>
      </c>
      <c r="N3161" s="22" t="str">
        <f t="shared" si="770"/>
        <v/>
      </c>
      <c r="O3161" s="28" t="str">
        <f t="shared" ca="1" si="771"/>
        <v/>
      </c>
      <c r="P3161" s="28" t="str">
        <f t="shared" ca="1" si="772"/>
        <v/>
      </c>
      <c r="Q3161" s="20" t="str">
        <f ca="1">IF(O3161="","",SUM($P$4:$P3161))</f>
        <v/>
      </c>
      <c r="R3161" s="28" t="e">
        <f t="shared" si="776"/>
        <v>#N/A</v>
      </c>
      <c r="S3161" s="77">
        <f ca="1">SUM(L$4:L3161)</f>
        <v>2.0942968194393936</v>
      </c>
      <c r="T3161" s="80">
        <f t="shared" ca="1" si="773"/>
        <v>1</v>
      </c>
      <c r="U3161" s="80" t="e">
        <f t="shared" ca="1" si="774"/>
        <v>#N/A</v>
      </c>
      <c r="V3161" s="2"/>
      <c r="W3161" s="2"/>
      <c r="X3161" s="2"/>
      <c r="Y3161" s="2"/>
      <c r="AB3161" s="6"/>
      <c r="AC3161" s="6"/>
    </row>
    <row r="3162" spans="1:29">
      <c r="A3162" s="74">
        <v>2.3053513694466199</v>
      </c>
      <c r="B3162" s="74">
        <v>46709</v>
      </c>
      <c r="C3162" s="35">
        <v>4.8309178743961402E-3</v>
      </c>
      <c r="D3162" s="35">
        <f t="shared" ca="1" si="764"/>
        <v>24</v>
      </c>
      <c r="E3162" s="35">
        <f t="shared" ca="1" si="765"/>
        <v>7.7985731045405093E-4</v>
      </c>
      <c r="F3162" s="35">
        <f ca="1">E3162*'Input Sheet'!$D$2/SUM(OFFSET($E$4,0,0,'Input Sheet'!$D$2))</f>
        <v>0.36372491720241751</v>
      </c>
      <c r="G3162" s="35">
        <f t="shared" si="766"/>
        <v>2.3053513694466199</v>
      </c>
      <c r="H3162" s="35">
        <f t="shared" si="767"/>
        <v>3</v>
      </c>
      <c r="J3162" s="19">
        <v>3159</v>
      </c>
      <c r="K3162" s="30" t="str">
        <f t="shared" si="768"/>
        <v/>
      </c>
      <c r="L3162" s="77" t="str">
        <f t="shared" si="769"/>
        <v/>
      </c>
      <c r="M3162" s="27" t="str">
        <f t="shared" si="775"/>
        <v/>
      </c>
      <c r="N3162" s="22" t="str">
        <f t="shared" si="770"/>
        <v/>
      </c>
      <c r="O3162" s="28" t="str">
        <f t="shared" ca="1" si="771"/>
        <v/>
      </c>
      <c r="P3162" s="28" t="str">
        <f t="shared" ca="1" si="772"/>
        <v/>
      </c>
      <c r="Q3162" s="20" t="str">
        <f ca="1">IF(O3162="","",SUM($P$4:$P3162))</f>
        <v/>
      </c>
      <c r="R3162" s="28" t="e">
        <f t="shared" si="776"/>
        <v>#N/A</v>
      </c>
      <c r="S3162" s="77">
        <f ca="1">SUM(L$4:L3162)</f>
        <v>2.0942968194393936</v>
      </c>
      <c r="T3162" s="80">
        <f t="shared" ca="1" si="773"/>
        <v>1</v>
      </c>
      <c r="U3162" s="80" t="e">
        <f t="shared" ca="1" si="774"/>
        <v>#N/A</v>
      </c>
      <c r="V3162" s="2"/>
      <c r="W3162" s="2"/>
      <c r="X3162" s="2"/>
      <c r="Y3162" s="2"/>
      <c r="AB3162" s="6"/>
      <c r="AC3162" s="6"/>
    </row>
    <row r="3163" spans="1:29">
      <c r="A3163" s="74">
        <v>2.27415784926368</v>
      </c>
      <c r="B3163" s="74">
        <v>46710</v>
      </c>
      <c r="C3163" s="35">
        <v>6.7708333333333301E-2</v>
      </c>
      <c r="D3163" s="35">
        <f t="shared" ca="1" si="764"/>
        <v>23</v>
      </c>
      <c r="E3163" s="35">
        <f t="shared" ca="1" si="765"/>
        <v>6.587144272767226E-4</v>
      </c>
      <c r="F3163" s="35">
        <f ca="1">E3163*'Input Sheet'!$D$2/SUM(OFFSET($E$4,0,0,'Input Sheet'!$D$2))</f>
        <v>0.30722395919039147</v>
      </c>
      <c r="G3163" s="35">
        <f t="shared" si="766"/>
        <v>2.27415784926368</v>
      </c>
      <c r="H3163" s="35">
        <f t="shared" si="767"/>
        <v>3</v>
      </c>
      <c r="J3163" s="19">
        <v>3160</v>
      </c>
      <c r="K3163" s="30" t="str">
        <f t="shared" si="768"/>
        <v/>
      </c>
      <c r="L3163" s="77" t="str">
        <f t="shared" si="769"/>
        <v/>
      </c>
      <c r="M3163" s="27" t="str">
        <f t="shared" si="775"/>
        <v/>
      </c>
      <c r="N3163" s="22" t="str">
        <f t="shared" si="770"/>
        <v/>
      </c>
      <c r="O3163" s="28" t="str">
        <f t="shared" ca="1" si="771"/>
        <v/>
      </c>
      <c r="P3163" s="28" t="str">
        <f t="shared" ca="1" si="772"/>
        <v/>
      </c>
      <c r="Q3163" s="20" t="str">
        <f ca="1">IF(O3163="","",SUM($P$4:$P3163))</f>
        <v/>
      </c>
      <c r="R3163" s="28" t="e">
        <f t="shared" si="776"/>
        <v>#N/A</v>
      </c>
      <c r="S3163" s="77">
        <f ca="1">SUM(L$4:L3163)</f>
        <v>2.0942968194393936</v>
      </c>
      <c r="T3163" s="80">
        <f t="shared" ca="1" si="773"/>
        <v>1</v>
      </c>
      <c r="U3163" s="80" t="e">
        <f t="shared" ca="1" si="774"/>
        <v>#N/A</v>
      </c>
      <c r="V3163" s="2"/>
      <c r="W3163" s="2"/>
      <c r="X3163" s="2"/>
      <c r="Y3163" s="2"/>
      <c r="AB3163" s="6"/>
      <c r="AC3163" s="6"/>
    </row>
    <row r="3164" spans="1:29">
      <c r="A3164" s="74">
        <v>2.19865708695442</v>
      </c>
      <c r="B3164" s="74">
        <v>46712</v>
      </c>
      <c r="C3164" s="35">
        <v>4.4052863436123404E-3</v>
      </c>
      <c r="D3164" s="35">
        <f t="shared" ca="1" si="764"/>
        <v>22</v>
      </c>
      <c r="E3164" s="35">
        <f t="shared" ca="1" si="765"/>
        <v>6.717582773218062E-4</v>
      </c>
      <c r="F3164" s="35">
        <f ca="1">E3164*'Input Sheet'!$D$2/SUM(OFFSET($E$4,0,0,'Input Sheet'!$D$2))</f>
        <v>0.31330760194663687</v>
      </c>
      <c r="G3164" s="35">
        <f t="shared" si="766"/>
        <v>2.19865708695442</v>
      </c>
      <c r="H3164" s="35">
        <f t="shared" si="767"/>
        <v>9</v>
      </c>
      <c r="J3164" s="19">
        <v>3161</v>
      </c>
      <c r="K3164" s="30" t="str">
        <f t="shared" si="768"/>
        <v/>
      </c>
      <c r="L3164" s="77" t="str">
        <f t="shared" si="769"/>
        <v/>
      </c>
      <c r="M3164" s="27" t="str">
        <f t="shared" si="775"/>
        <v/>
      </c>
      <c r="N3164" s="22" t="str">
        <f t="shared" si="770"/>
        <v/>
      </c>
      <c r="O3164" s="28" t="str">
        <f t="shared" ca="1" si="771"/>
        <v/>
      </c>
      <c r="P3164" s="28" t="str">
        <f t="shared" ca="1" si="772"/>
        <v/>
      </c>
      <c r="Q3164" s="20" t="str">
        <f ca="1">IF(O3164="","",SUM($P$4:$P3164))</f>
        <v/>
      </c>
      <c r="R3164" s="28" t="e">
        <f t="shared" si="776"/>
        <v>#N/A</v>
      </c>
      <c r="S3164" s="77">
        <f ca="1">SUM(L$4:L3164)</f>
        <v>2.0942968194393936</v>
      </c>
      <c r="T3164" s="80">
        <f t="shared" ca="1" si="773"/>
        <v>1</v>
      </c>
      <c r="U3164" s="80" t="e">
        <f t="shared" ca="1" si="774"/>
        <v>#N/A</v>
      </c>
      <c r="V3164" s="2"/>
      <c r="W3164" s="2"/>
      <c r="X3164" s="2"/>
      <c r="Y3164" s="2"/>
      <c r="AB3164" s="6"/>
      <c r="AC3164" s="6"/>
    </row>
    <row r="3165" spans="1:29">
      <c r="A3165" s="74">
        <v>2.1931245983544598</v>
      </c>
      <c r="B3165" s="74">
        <v>46715</v>
      </c>
      <c r="C3165" s="35">
        <v>1.49253731343284E-2</v>
      </c>
      <c r="D3165" s="35">
        <f t="shared" ca="1" si="764"/>
        <v>21</v>
      </c>
      <c r="E3165" s="35">
        <f t="shared" ca="1" si="765"/>
        <v>8.8113748064288871E-4</v>
      </c>
      <c r="F3165" s="35">
        <f ca="1">E3165*'Input Sheet'!$D$2/SUM(OFFSET($E$4,0,0,'Input Sheet'!$D$2))</f>
        <v>0.41096191943649768</v>
      </c>
      <c r="G3165" s="35">
        <f t="shared" si="766"/>
        <v>2.1931245983544598</v>
      </c>
      <c r="H3165" s="35">
        <f t="shared" si="767"/>
        <v>7</v>
      </c>
      <c r="J3165" s="19">
        <v>3162</v>
      </c>
      <c r="K3165" s="30" t="str">
        <f t="shared" si="768"/>
        <v/>
      </c>
      <c r="L3165" s="77" t="str">
        <f t="shared" si="769"/>
        <v/>
      </c>
      <c r="M3165" s="27" t="str">
        <f t="shared" si="775"/>
        <v/>
      </c>
      <c r="N3165" s="22" t="str">
        <f t="shared" si="770"/>
        <v/>
      </c>
      <c r="O3165" s="28" t="str">
        <f t="shared" ca="1" si="771"/>
        <v/>
      </c>
      <c r="P3165" s="28" t="str">
        <f t="shared" ca="1" si="772"/>
        <v/>
      </c>
      <c r="Q3165" s="20" t="str">
        <f ca="1">IF(O3165="","",SUM($P$4:$P3165))</f>
        <v/>
      </c>
      <c r="R3165" s="28" t="e">
        <f t="shared" si="776"/>
        <v>#N/A</v>
      </c>
      <c r="S3165" s="77">
        <f ca="1">SUM(L$4:L3165)</f>
        <v>2.0942968194393936</v>
      </c>
      <c r="T3165" s="80">
        <f t="shared" ca="1" si="773"/>
        <v>1</v>
      </c>
      <c r="U3165" s="80" t="e">
        <f t="shared" ca="1" si="774"/>
        <v>#N/A</v>
      </c>
      <c r="V3165" s="2"/>
      <c r="W3165" s="2"/>
      <c r="X3165" s="2"/>
      <c r="Y3165" s="2"/>
      <c r="AB3165" s="6"/>
      <c r="AC3165" s="6"/>
    </row>
    <row r="3166" spans="1:29">
      <c r="A3166" s="74">
        <v>2.0899051114393998</v>
      </c>
      <c r="B3166" s="74">
        <v>46716</v>
      </c>
      <c r="C3166" s="35">
        <v>4.8387096774193498E-2</v>
      </c>
      <c r="D3166" s="35">
        <f t="shared" ca="1" si="764"/>
        <v>19</v>
      </c>
      <c r="E3166" s="35">
        <f t="shared" ca="1" si="765"/>
        <v>1.0051494223629991E-3</v>
      </c>
      <c r="F3166" s="35">
        <f ca="1">E3166*'Input Sheet'!$D$2/SUM(OFFSET($E$4,0,0,'Input Sheet'!$D$2))</f>
        <v>0.46880100439422701</v>
      </c>
      <c r="G3166" s="35">
        <f t="shared" si="766"/>
        <v>2.0899051114393998</v>
      </c>
      <c r="H3166" s="35">
        <f t="shared" si="767"/>
        <v>3</v>
      </c>
      <c r="J3166" s="19">
        <v>3163</v>
      </c>
      <c r="K3166" s="30" t="str">
        <f t="shared" si="768"/>
        <v/>
      </c>
      <c r="L3166" s="77" t="str">
        <f t="shared" si="769"/>
        <v/>
      </c>
      <c r="M3166" s="27" t="str">
        <f t="shared" si="775"/>
        <v/>
      </c>
      <c r="N3166" s="22" t="str">
        <f t="shared" si="770"/>
        <v/>
      </c>
      <c r="O3166" s="28" t="str">
        <f t="shared" ca="1" si="771"/>
        <v/>
      </c>
      <c r="P3166" s="28" t="str">
        <f t="shared" ca="1" si="772"/>
        <v/>
      </c>
      <c r="Q3166" s="20" t="str">
        <f ca="1">IF(O3166="","",SUM($P$4:$P3166))</f>
        <v/>
      </c>
      <c r="R3166" s="28" t="e">
        <f t="shared" si="776"/>
        <v>#N/A</v>
      </c>
      <c r="S3166" s="77">
        <f ca="1">SUM(L$4:L3166)</f>
        <v>2.0942968194393936</v>
      </c>
      <c r="T3166" s="80">
        <f t="shared" ca="1" si="773"/>
        <v>1</v>
      </c>
      <c r="U3166" s="80" t="e">
        <f t="shared" ca="1" si="774"/>
        <v>#N/A</v>
      </c>
      <c r="V3166" s="2"/>
      <c r="W3166" s="2"/>
      <c r="X3166" s="2"/>
      <c r="Y3166" s="2"/>
      <c r="AB3166" s="6"/>
      <c r="AC3166" s="6"/>
    </row>
    <row r="3167" spans="1:29">
      <c r="A3167" s="74">
        <v>2.3961993470957399</v>
      </c>
      <c r="B3167" s="74">
        <v>46717</v>
      </c>
      <c r="C3167" s="35">
        <v>0</v>
      </c>
      <c r="D3167" s="35">
        <f t="shared" ca="1" si="764"/>
        <v>26</v>
      </c>
      <c r="E3167" s="35">
        <f t="shared" ca="1" si="765"/>
        <v>8.2740958548173696E-4</v>
      </c>
      <c r="F3167" s="35">
        <f ca="1">E3167*'Input Sheet'!$D$2/SUM(OFFSET($E$4,0,0,'Input Sheet'!$D$2))</f>
        <v>0.38590326581232098</v>
      </c>
      <c r="G3167" s="35" t="str">
        <f t="shared" si="766"/>
        <v/>
      </c>
      <c r="H3167" s="35" t="str">
        <f t="shared" si="767"/>
        <v/>
      </c>
      <c r="J3167" s="19">
        <v>3164</v>
      </c>
      <c r="K3167" s="30" t="str">
        <f t="shared" si="768"/>
        <v/>
      </c>
      <c r="L3167" s="77" t="str">
        <f t="shared" si="769"/>
        <v/>
      </c>
      <c r="M3167" s="27" t="str">
        <f t="shared" si="775"/>
        <v/>
      </c>
      <c r="N3167" s="22" t="str">
        <f t="shared" si="770"/>
        <v/>
      </c>
      <c r="O3167" s="28" t="str">
        <f t="shared" ca="1" si="771"/>
        <v/>
      </c>
      <c r="P3167" s="28" t="str">
        <f t="shared" ca="1" si="772"/>
        <v/>
      </c>
      <c r="Q3167" s="20" t="str">
        <f ca="1">IF(O3167="","",SUM($P$4:$P3167))</f>
        <v/>
      </c>
      <c r="R3167" s="28" t="e">
        <f t="shared" si="776"/>
        <v>#N/A</v>
      </c>
      <c r="S3167" s="77">
        <f ca="1">SUM(L$4:L3167)</f>
        <v>2.0942968194393936</v>
      </c>
      <c r="T3167" s="80">
        <f t="shared" ca="1" si="773"/>
        <v>1</v>
      </c>
      <c r="U3167" s="80" t="e">
        <f t="shared" ca="1" si="774"/>
        <v>#N/A</v>
      </c>
      <c r="V3167" s="2"/>
      <c r="W3167" s="2"/>
      <c r="X3167" s="2"/>
      <c r="Y3167" s="2"/>
      <c r="AB3167" s="6"/>
      <c r="AC3167" s="6"/>
    </row>
    <row r="3168" spans="1:29">
      <c r="A3168" s="74">
        <v>2.4771212547196599</v>
      </c>
      <c r="B3168" s="74">
        <v>46718</v>
      </c>
      <c r="C3168" s="35">
        <v>0</v>
      </c>
      <c r="D3168" s="35">
        <f t="shared" ca="1" si="764"/>
        <v>27</v>
      </c>
      <c r="E3168" s="35">
        <f t="shared" ca="1" si="765"/>
        <v>8.077093572559813E-4</v>
      </c>
      <c r="F3168" s="35">
        <f ca="1">E3168*'Input Sheet'!$D$2/SUM(OFFSET($E$4,0,0,'Input Sheet'!$D$2))</f>
        <v>0.3767150928167895</v>
      </c>
      <c r="G3168" s="35" t="str">
        <f t="shared" si="766"/>
        <v/>
      </c>
      <c r="H3168" s="35" t="str">
        <f t="shared" si="767"/>
        <v/>
      </c>
      <c r="J3168" s="19">
        <v>3165</v>
      </c>
      <c r="K3168" s="30" t="str">
        <f t="shared" si="768"/>
        <v/>
      </c>
      <c r="L3168" s="77" t="str">
        <f t="shared" si="769"/>
        <v/>
      </c>
      <c r="M3168" s="27" t="str">
        <f t="shared" si="775"/>
        <v/>
      </c>
      <c r="N3168" s="22" t="str">
        <f t="shared" si="770"/>
        <v/>
      </c>
      <c r="O3168" s="28" t="str">
        <f t="shared" ca="1" si="771"/>
        <v/>
      </c>
      <c r="P3168" s="28" t="str">
        <f t="shared" ca="1" si="772"/>
        <v/>
      </c>
      <c r="Q3168" s="20" t="str">
        <f ca="1">IF(O3168="","",SUM($P$4:$P3168))</f>
        <v/>
      </c>
      <c r="R3168" s="28" t="e">
        <f t="shared" si="776"/>
        <v>#N/A</v>
      </c>
      <c r="S3168" s="77">
        <f ca="1">SUM(L$4:L3168)</f>
        <v>2.0942968194393936</v>
      </c>
      <c r="T3168" s="80">
        <f t="shared" ca="1" si="773"/>
        <v>1</v>
      </c>
      <c r="U3168" s="80" t="e">
        <f t="shared" ca="1" si="774"/>
        <v>#N/A</v>
      </c>
      <c r="V3168" s="2"/>
      <c r="W3168" s="2"/>
      <c r="X3168" s="2"/>
      <c r="Y3168" s="2"/>
      <c r="AB3168" s="6"/>
      <c r="AC3168" s="6"/>
    </row>
    <row r="3169" spans="1:29">
      <c r="A3169" s="74">
        <v>2.1583624920952502</v>
      </c>
      <c r="B3169" s="74">
        <v>46719</v>
      </c>
      <c r="C3169" s="35">
        <v>3.4825870646766198E-2</v>
      </c>
      <c r="D3169" s="35">
        <f t="shared" ca="1" si="764"/>
        <v>21</v>
      </c>
      <c r="E3169" s="35">
        <f t="shared" ca="1" si="765"/>
        <v>8.8113748064288871E-4</v>
      </c>
      <c r="F3169" s="35">
        <f ca="1">E3169*'Input Sheet'!$D$2/SUM(OFFSET($E$4,0,0,'Input Sheet'!$D$2))</f>
        <v>0.41096191943649768</v>
      </c>
      <c r="G3169" s="35">
        <f t="shared" si="766"/>
        <v>2.1583624920952502</v>
      </c>
      <c r="H3169" s="35">
        <f t="shared" si="767"/>
        <v>4</v>
      </c>
      <c r="J3169" s="19">
        <v>3166</v>
      </c>
      <c r="K3169" s="30" t="str">
        <f t="shared" si="768"/>
        <v/>
      </c>
      <c r="L3169" s="77" t="str">
        <f t="shared" si="769"/>
        <v/>
      </c>
      <c r="M3169" s="27" t="str">
        <f t="shared" si="775"/>
        <v/>
      </c>
      <c r="N3169" s="22" t="str">
        <f t="shared" si="770"/>
        <v/>
      </c>
      <c r="O3169" s="28" t="str">
        <f t="shared" ca="1" si="771"/>
        <v/>
      </c>
      <c r="P3169" s="28" t="str">
        <f t="shared" ca="1" si="772"/>
        <v/>
      </c>
      <c r="Q3169" s="20" t="str">
        <f ca="1">IF(O3169="","",SUM($P$4:$P3169))</f>
        <v/>
      </c>
      <c r="R3169" s="28" t="e">
        <f t="shared" si="776"/>
        <v>#N/A</v>
      </c>
      <c r="S3169" s="77">
        <f ca="1">SUM(L$4:L3169)</f>
        <v>2.0942968194393936</v>
      </c>
      <c r="T3169" s="80">
        <f t="shared" ca="1" si="773"/>
        <v>1</v>
      </c>
      <c r="U3169" s="80" t="e">
        <f t="shared" ca="1" si="774"/>
        <v>#N/A</v>
      </c>
      <c r="V3169" s="2"/>
      <c r="W3169" s="2"/>
      <c r="X3169" s="2"/>
      <c r="Y3169" s="2"/>
      <c r="AB3169" s="6"/>
      <c r="AC3169" s="6"/>
    </row>
    <row r="3170" spans="1:29">
      <c r="A3170" s="74">
        <v>2.25527250510331</v>
      </c>
      <c r="B3170" s="74">
        <v>46722</v>
      </c>
      <c r="C3170" s="35">
        <v>5.0000000000000001E-3</v>
      </c>
      <c r="D3170" s="35">
        <f t="shared" ca="1" si="764"/>
        <v>23</v>
      </c>
      <c r="E3170" s="35">
        <f t="shared" ca="1" si="765"/>
        <v>6.587144272767226E-4</v>
      </c>
      <c r="F3170" s="35">
        <f ca="1">E3170*'Input Sheet'!$D$2/SUM(OFFSET($E$4,0,0,'Input Sheet'!$D$2))</f>
        <v>0.30722395919039147</v>
      </c>
      <c r="G3170" s="35">
        <f t="shared" si="766"/>
        <v>2.25527250510331</v>
      </c>
      <c r="H3170" s="35">
        <f t="shared" si="767"/>
        <v>9</v>
      </c>
      <c r="J3170" s="19">
        <v>3167</v>
      </c>
      <c r="K3170" s="30" t="str">
        <f t="shared" si="768"/>
        <v/>
      </c>
      <c r="L3170" s="77" t="str">
        <f t="shared" si="769"/>
        <v/>
      </c>
      <c r="M3170" s="27" t="str">
        <f t="shared" si="775"/>
        <v/>
      </c>
      <c r="N3170" s="22" t="str">
        <f t="shared" si="770"/>
        <v/>
      </c>
      <c r="O3170" s="28" t="str">
        <f t="shared" ca="1" si="771"/>
        <v/>
      </c>
      <c r="P3170" s="28" t="str">
        <f t="shared" ca="1" si="772"/>
        <v/>
      </c>
      <c r="Q3170" s="20" t="str">
        <f ca="1">IF(O3170="","",SUM($P$4:$P3170))</f>
        <v/>
      </c>
      <c r="R3170" s="28" t="e">
        <f t="shared" si="776"/>
        <v>#N/A</v>
      </c>
      <c r="S3170" s="77">
        <f ca="1">SUM(L$4:L3170)</f>
        <v>2.0942968194393936</v>
      </c>
      <c r="T3170" s="80">
        <f t="shared" ca="1" si="773"/>
        <v>1</v>
      </c>
      <c r="U3170" s="80" t="e">
        <f t="shared" ca="1" si="774"/>
        <v>#N/A</v>
      </c>
      <c r="V3170" s="2"/>
      <c r="W3170" s="2"/>
      <c r="X3170" s="2"/>
      <c r="Y3170" s="2"/>
      <c r="AB3170" s="6"/>
      <c r="AC3170" s="6"/>
    </row>
    <row r="3171" spans="1:29">
      <c r="A3171" s="74">
        <v>2.2576785748691801</v>
      </c>
      <c r="B3171" s="74">
        <v>46723</v>
      </c>
      <c r="C3171" s="35">
        <v>9.1743119266055103E-3</v>
      </c>
      <c r="D3171" s="35">
        <f t="shared" ca="1" si="764"/>
        <v>23</v>
      </c>
      <c r="E3171" s="35">
        <f t="shared" ca="1" si="765"/>
        <v>6.587144272767226E-4</v>
      </c>
      <c r="F3171" s="35">
        <f ca="1">E3171*'Input Sheet'!$D$2/SUM(OFFSET($E$4,0,0,'Input Sheet'!$D$2))</f>
        <v>0.30722395919039147</v>
      </c>
      <c r="G3171" s="35">
        <f t="shared" si="766"/>
        <v>2.2576785748691801</v>
      </c>
      <c r="H3171" s="35">
        <f t="shared" si="767"/>
        <v>7</v>
      </c>
      <c r="J3171" s="19">
        <v>3168</v>
      </c>
      <c r="K3171" s="30" t="str">
        <f t="shared" si="768"/>
        <v/>
      </c>
      <c r="L3171" s="77" t="str">
        <f t="shared" si="769"/>
        <v/>
      </c>
      <c r="M3171" s="27" t="str">
        <f t="shared" si="775"/>
        <v/>
      </c>
      <c r="N3171" s="22" t="str">
        <f t="shared" si="770"/>
        <v/>
      </c>
      <c r="O3171" s="28" t="str">
        <f t="shared" ca="1" si="771"/>
        <v/>
      </c>
      <c r="P3171" s="28" t="str">
        <f t="shared" ca="1" si="772"/>
        <v/>
      </c>
      <c r="Q3171" s="20" t="str">
        <f ca="1">IF(O3171="","",SUM($P$4:$P3171))</f>
        <v/>
      </c>
      <c r="R3171" s="28" t="e">
        <f t="shared" si="776"/>
        <v>#N/A</v>
      </c>
      <c r="S3171" s="77">
        <f ca="1">SUM(L$4:L3171)</f>
        <v>2.0942968194393936</v>
      </c>
      <c r="T3171" s="80">
        <f t="shared" ca="1" si="773"/>
        <v>1</v>
      </c>
      <c r="U3171" s="80" t="e">
        <f t="shared" ca="1" si="774"/>
        <v>#N/A</v>
      </c>
      <c r="V3171" s="2"/>
      <c r="W3171" s="2"/>
      <c r="X3171" s="2"/>
      <c r="Y3171" s="2"/>
      <c r="AB3171" s="6"/>
      <c r="AC3171" s="6"/>
    </row>
    <row r="3172" spans="1:29">
      <c r="A3172" s="74">
        <v>2.0827853703164498</v>
      </c>
      <c r="B3172" s="74">
        <v>46724</v>
      </c>
      <c r="C3172" s="35">
        <v>0</v>
      </c>
      <c r="D3172" s="35">
        <f t="shared" ca="1" si="764"/>
        <v>19</v>
      </c>
      <c r="E3172" s="35">
        <f t="shared" ca="1" si="765"/>
        <v>1.0051494223629991E-3</v>
      </c>
      <c r="F3172" s="35">
        <f ca="1">E3172*'Input Sheet'!$D$2/SUM(OFFSET($E$4,0,0,'Input Sheet'!$D$2))</f>
        <v>0.46880100439422701</v>
      </c>
      <c r="G3172" s="35" t="str">
        <f t="shared" si="766"/>
        <v/>
      </c>
      <c r="H3172" s="35" t="str">
        <f t="shared" si="767"/>
        <v/>
      </c>
      <c r="J3172" s="19">
        <v>3169</v>
      </c>
      <c r="K3172" s="30" t="str">
        <f t="shared" si="768"/>
        <v/>
      </c>
      <c r="L3172" s="77" t="str">
        <f t="shared" si="769"/>
        <v/>
      </c>
      <c r="M3172" s="27" t="str">
        <f t="shared" si="775"/>
        <v/>
      </c>
      <c r="N3172" s="22" t="str">
        <f t="shared" si="770"/>
        <v/>
      </c>
      <c r="O3172" s="28" t="str">
        <f t="shared" ca="1" si="771"/>
        <v/>
      </c>
      <c r="P3172" s="28" t="str">
        <f t="shared" ca="1" si="772"/>
        <v/>
      </c>
      <c r="Q3172" s="20" t="str">
        <f ca="1">IF(O3172="","",SUM($P$4:$P3172))</f>
        <v/>
      </c>
      <c r="R3172" s="28" t="e">
        <f t="shared" si="776"/>
        <v>#N/A</v>
      </c>
      <c r="S3172" s="77">
        <f ca="1">SUM(L$4:L3172)</f>
        <v>2.0942968194393936</v>
      </c>
      <c r="T3172" s="80">
        <f t="shared" ca="1" si="773"/>
        <v>1</v>
      </c>
      <c r="U3172" s="80" t="e">
        <f t="shared" ca="1" si="774"/>
        <v>#N/A</v>
      </c>
      <c r="V3172" s="2"/>
      <c r="W3172" s="2"/>
      <c r="X3172" s="2"/>
      <c r="Y3172" s="2"/>
      <c r="AB3172" s="6"/>
      <c r="AC3172" s="6"/>
    </row>
    <row r="3173" spans="1:29">
      <c r="A3173" s="74">
        <v>2.3031960574204899</v>
      </c>
      <c r="B3173" s="74">
        <v>46725</v>
      </c>
      <c r="C3173" s="35">
        <v>0</v>
      </c>
      <c r="D3173" s="35">
        <f t="shared" ca="1" si="764"/>
        <v>24</v>
      </c>
      <c r="E3173" s="35">
        <f t="shared" ca="1" si="765"/>
        <v>7.7985731045405093E-4</v>
      </c>
      <c r="F3173" s="35">
        <f ca="1">E3173*'Input Sheet'!$D$2/SUM(OFFSET($E$4,0,0,'Input Sheet'!$D$2))</f>
        <v>0.36372491720241751</v>
      </c>
      <c r="G3173" s="35" t="str">
        <f t="shared" si="766"/>
        <v/>
      </c>
      <c r="H3173" s="35" t="str">
        <f t="shared" si="767"/>
        <v/>
      </c>
      <c r="J3173" s="19">
        <v>3170</v>
      </c>
      <c r="K3173" s="30" t="str">
        <f t="shared" si="768"/>
        <v/>
      </c>
      <c r="L3173" s="77" t="str">
        <f t="shared" si="769"/>
        <v/>
      </c>
      <c r="M3173" s="27" t="str">
        <f t="shared" si="775"/>
        <v/>
      </c>
      <c r="N3173" s="22" t="str">
        <f t="shared" si="770"/>
        <v/>
      </c>
      <c r="O3173" s="28" t="str">
        <f t="shared" ca="1" si="771"/>
        <v/>
      </c>
      <c r="P3173" s="28" t="str">
        <f t="shared" ca="1" si="772"/>
        <v/>
      </c>
      <c r="Q3173" s="20" t="str">
        <f ca="1">IF(O3173="","",SUM($P$4:$P3173))</f>
        <v/>
      </c>
      <c r="R3173" s="28" t="e">
        <f t="shared" si="776"/>
        <v>#N/A</v>
      </c>
      <c r="S3173" s="77">
        <f ca="1">SUM(L$4:L3173)</f>
        <v>2.0942968194393936</v>
      </c>
      <c r="T3173" s="80">
        <f t="shared" ca="1" si="773"/>
        <v>1</v>
      </c>
      <c r="U3173" s="80" t="e">
        <f t="shared" ca="1" si="774"/>
        <v>#N/A</v>
      </c>
      <c r="V3173" s="2"/>
      <c r="W3173" s="2"/>
      <c r="X3173" s="2"/>
      <c r="Y3173" s="2"/>
      <c r="AB3173" s="6"/>
      <c r="AC3173" s="6"/>
    </row>
    <row r="3174" spans="1:29">
      <c r="A3174" s="74">
        <v>2.1583624920952502</v>
      </c>
      <c r="B3174" s="74">
        <v>46731</v>
      </c>
      <c r="C3174" s="35">
        <v>0</v>
      </c>
      <c r="D3174" s="35">
        <f t="shared" ca="1" si="764"/>
        <v>21</v>
      </c>
      <c r="E3174" s="35">
        <f t="shared" ca="1" si="765"/>
        <v>8.8113748064288871E-4</v>
      </c>
      <c r="F3174" s="35">
        <f ca="1">E3174*'Input Sheet'!$D$2/SUM(OFFSET($E$4,0,0,'Input Sheet'!$D$2))</f>
        <v>0.41096191943649768</v>
      </c>
      <c r="G3174" s="35" t="str">
        <f t="shared" si="766"/>
        <v/>
      </c>
      <c r="H3174" s="35" t="str">
        <f t="shared" si="767"/>
        <v/>
      </c>
      <c r="J3174" s="19">
        <v>3171</v>
      </c>
      <c r="K3174" s="30" t="str">
        <f t="shared" si="768"/>
        <v/>
      </c>
      <c r="L3174" s="77" t="str">
        <f t="shared" si="769"/>
        <v/>
      </c>
      <c r="M3174" s="27" t="str">
        <f t="shared" si="775"/>
        <v/>
      </c>
      <c r="N3174" s="22" t="str">
        <f t="shared" si="770"/>
        <v/>
      </c>
      <c r="O3174" s="28" t="str">
        <f t="shared" ca="1" si="771"/>
        <v/>
      </c>
      <c r="P3174" s="28" t="str">
        <f t="shared" ca="1" si="772"/>
        <v/>
      </c>
      <c r="Q3174" s="20" t="str">
        <f ca="1">IF(O3174="","",SUM($P$4:$P3174))</f>
        <v/>
      </c>
      <c r="R3174" s="28" t="e">
        <f t="shared" si="776"/>
        <v>#N/A</v>
      </c>
      <c r="S3174" s="77">
        <f ca="1">SUM(L$4:L3174)</f>
        <v>2.0942968194393936</v>
      </c>
      <c r="T3174" s="80">
        <f t="shared" ca="1" si="773"/>
        <v>1</v>
      </c>
      <c r="U3174" s="80" t="e">
        <f t="shared" ca="1" si="774"/>
        <v>#N/A</v>
      </c>
      <c r="V3174" s="2"/>
      <c r="W3174" s="2"/>
      <c r="X3174" s="2"/>
      <c r="Y3174" s="2"/>
      <c r="AB3174" s="6"/>
      <c r="AC3174" s="6"/>
    </row>
    <row r="3175" spans="1:29">
      <c r="A3175" s="74">
        <v>2.1492191126553801</v>
      </c>
      <c r="B3175" s="74">
        <v>46733</v>
      </c>
      <c r="C3175" s="35">
        <v>0</v>
      </c>
      <c r="D3175" s="35">
        <f t="shared" ca="1" si="764"/>
        <v>21</v>
      </c>
      <c r="E3175" s="35">
        <f t="shared" ca="1" si="765"/>
        <v>8.8113748064288871E-4</v>
      </c>
      <c r="F3175" s="35">
        <f ca="1">E3175*'Input Sheet'!$D$2/SUM(OFFSET($E$4,0,0,'Input Sheet'!$D$2))</f>
        <v>0.41096191943649768</v>
      </c>
      <c r="G3175" s="35" t="str">
        <f t="shared" si="766"/>
        <v/>
      </c>
      <c r="H3175" s="35" t="str">
        <f t="shared" si="767"/>
        <v/>
      </c>
      <c r="J3175" s="19">
        <v>3172</v>
      </c>
      <c r="K3175" s="30" t="str">
        <f t="shared" si="768"/>
        <v/>
      </c>
      <c r="L3175" s="77" t="str">
        <f t="shared" si="769"/>
        <v/>
      </c>
      <c r="M3175" s="27" t="str">
        <f t="shared" si="775"/>
        <v/>
      </c>
      <c r="N3175" s="22" t="str">
        <f t="shared" si="770"/>
        <v/>
      </c>
      <c r="O3175" s="28" t="str">
        <f t="shared" ca="1" si="771"/>
        <v/>
      </c>
      <c r="P3175" s="28" t="str">
        <f t="shared" ca="1" si="772"/>
        <v/>
      </c>
      <c r="Q3175" s="20" t="str">
        <f ca="1">IF(O3175="","",SUM($P$4:$P3175))</f>
        <v/>
      </c>
      <c r="R3175" s="28" t="e">
        <f t="shared" si="776"/>
        <v>#N/A</v>
      </c>
      <c r="S3175" s="77">
        <f ca="1">SUM(L$4:L3175)</f>
        <v>2.0942968194393936</v>
      </c>
      <c r="T3175" s="80">
        <f t="shared" ca="1" si="773"/>
        <v>1</v>
      </c>
      <c r="U3175" s="80" t="e">
        <f t="shared" ca="1" si="774"/>
        <v>#N/A</v>
      </c>
      <c r="V3175" s="2"/>
      <c r="W3175" s="2"/>
      <c r="X3175" s="2"/>
      <c r="Y3175" s="2"/>
      <c r="AB3175" s="6"/>
      <c r="AC3175" s="6"/>
    </row>
    <row r="3176" spans="1:29">
      <c r="A3176" s="74">
        <v>2.1367205671564098</v>
      </c>
      <c r="B3176" s="74">
        <v>46737</v>
      </c>
      <c r="C3176" s="35">
        <v>0</v>
      </c>
      <c r="D3176" s="35">
        <f t="shared" ca="1" si="764"/>
        <v>20</v>
      </c>
      <c r="E3176" s="35">
        <f t="shared" ca="1" si="765"/>
        <v>9.9047570816791861E-4</v>
      </c>
      <c r="F3176" s="35">
        <f ca="1">E3176*'Input Sheet'!$D$2/SUM(OFFSET($E$4,0,0,'Input Sheet'!$D$2))</f>
        <v>0.46195719411109953</v>
      </c>
      <c r="G3176" s="35" t="str">
        <f t="shared" si="766"/>
        <v/>
      </c>
      <c r="H3176" s="35" t="str">
        <f t="shared" si="767"/>
        <v/>
      </c>
      <c r="J3176" s="19">
        <v>3173</v>
      </c>
      <c r="K3176" s="30" t="str">
        <f t="shared" si="768"/>
        <v/>
      </c>
      <c r="L3176" s="77" t="str">
        <f t="shared" si="769"/>
        <v/>
      </c>
      <c r="M3176" s="27" t="str">
        <f t="shared" si="775"/>
        <v/>
      </c>
      <c r="N3176" s="22" t="str">
        <f t="shared" si="770"/>
        <v/>
      </c>
      <c r="O3176" s="28" t="str">
        <f t="shared" ca="1" si="771"/>
        <v/>
      </c>
      <c r="P3176" s="28" t="str">
        <f t="shared" ca="1" si="772"/>
        <v/>
      </c>
      <c r="Q3176" s="20" t="str">
        <f ca="1">IF(O3176="","",SUM($P$4:$P3176))</f>
        <v/>
      </c>
      <c r="R3176" s="28" t="e">
        <f t="shared" si="776"/>
        <v>#N/A</v>
      </c>
      <c r="S3176" s="77">
        <f ca="1">SUM(L$4:L3176)</f>
        <v>2.0942968194393936</v>
      </c>
      <c r="T3176" s="80">
        <f t="shared" ca="1" si="773"/>
        <v>1</v>
      </c>
      <c r="U3176" s="80" t="e">
        <f t="shared" ca="1" si="774"/>
        <v>#N/A</v>
      </c>
      <c r="V3176" s="2"/>
      <c r="W3176" s="2"/>
      <c r="X3176" s="2"/>
      <c r="Y3176" s="2"/>
      <c r="AB3176" s="6"/>
      <c r="AC3176" s="6"/>
    </row>
    <row r="3177" spans="1:29">
      <c r="A3177" s="74">
        <v>2.12057393120585</v>
      </c>
      <c r="B3177" s="74">
        <v>46746</v>
      </c>
      <c r="C3177" s="35">
        <v>0</v>
      </c>
      <c r="D3177" s="35">
        <f t="shared" ca="1" si="764"/>
        <v>20</v>
      </c>
      <c r="E3177" s="35">
        <f t="shared" ca="1" si="765"/>
        <v>9.9047570816791861E-4</v>
      </c>
      <c r="F3177" s="35">
        <f ca="1">E3177*'Input Sheet'!$D$2/SUM(OFFSET($E$4,0,0,'Input Sheet'!$D$2))</f>
        <v>0.46195719411109953</v>
      </c>
      <c r="G3177" s="35" t="str">
        <f t="shared" si="766"/>
        <v/>
      </c>
      <c r="H3177" s="35" t="str">
        <f t="shared" si="767"/>
        <v/>
      </c>
      <c r="J3177" s="19">
        <v>3174</v>
      </c>
      <c r="K3177" s="30" t="str">
        <f t="shared" si="768"/>
        <v/>
      </c>
      <c r="L3177" s="77" t="str">
        <f t="shared" si="769"/>
        <v/>
      </c>
      <c r="M3177" s="27" t="str">
        <f t="shared" si="775"/>
        <v/>
      </c>
      <c r="N3177" s="22" t="str">
        <f t="shared" si="770"/>
        <v/>
      </c>
      <c r="O3177" s="28" t="str">
        <f t="shared" ca="1" si="771"/>
        <v/>
      </c>
      <c r="P3177" s="28" t="str">
        <f t="shared" ca="1" si="772"/>
        <v/>
      </c>
      <c r="Q3177" s="20" t="str">
        <f ca="1">IF(O3177="","",SUM($P$4:$P3177))</f>
        <v/>
      </c>
      <c r="R3177" s="28" t="e">
        <f t="shared" si="776"/>
        <v>#N/A</v>
      </c>
      <c r="S3177" s="77">
        <f ca="1">SUM(L$4:L3177)</f>
        <v>2.0942968194393936</v>
      </c>
      <c r="T3177" s="80">
        <f t="shared" ca="1" si="773"/>
        <v>1</v>
      </c>
      <c r="U3177" s="80" t="e">
        <f t="shared" ca="1" si="774"/>
        <v>#N/A</v>
      </c>
      <c r="V3177" s="2"/>
      <c r="W3177" s="2"/>
      <c r="X3177" s="2"/>
      <c r="Y3177" s="2"/>
      <c r="AB3177" s="6"/>
      <c r="AC3177" s="6"/>
    </row>
    <row r="3178" spans="1:29">
      <c r="A3178" s="74">
        <v>1.9084850188786502</v>
      </c>
      <c r="B3178" s="74">
        <v>46996</v>
      </c>
      <c r="C3178" s="35">
        <v>4.5248868778280504E-3</v>
      </c>
      <c r="D3178" s="35">
        <f t="shared" ca="1" si="764"/>
        <v>16</v>
      </c>
      <c r="E3178" s="35">
        <f t="shared" ca="1" si="765"/>
        <v>1.9665966959276065E-3</v>
      </c>
      <c r="F3178" s="35">
        <f ca="1">E3178*'Input Sheet'!$D$2/SUM(OFFSET($E$4,0,0,'Input Sheet'!$D$2))</f>
        <v>0.91721935642348751</v>
      </c>
      <c r="G3178" s="35">
        <f t="shared" si="766"/>
        <v>1.9084850188786502</v>
      </c>
      <c r="H3178" s="35">
        <f t="shared" si="767"/>
        <v>5</v>
      </c>
      <c r="J3178" s="19">
        <v>3175</v>
      </c>
      <c r="K3178" s="30" t="str">
        <f t="shared" si="768"/>
        <v/>
      </c>
      <c r="L3178" s="77" t="str">
        <f t="shared" si="769"/>
        <v/>
      </c>
      <c r="M3178" s="27" t="str">
        <f t="shared" si="775"/>
        <v/>
      </c>
      <c r="N3178" s="22" t="str">
        <f t="shared" si="770"/>
        <v/>
      </c>
      <c r="O3178" s="28" t="str">
        <f t="shared" ca="1" si="771"/>
        <v/>
      </c>
      <c r="P3178" s="28" t="str">
        <f t="shared" ca="1" si="772"/>
        <v/>
      </c>
      <c r="Q3178" s="20" t="str">
        <f ca="1">IF(O3178="","",SUM($P$4:$P3178))</f>
        <v/>
      </c>
      <c r="R3178" s="28" t="e">
        <f t="shared" si="776"/>
        <v>#N/A</v>
      </c>
      <c r="S3178" s="77">
        <f ca="1">SUM(L$4:L3178)</f>
        <v>2.0942968194393936</v>
      </c>
      <c r="T3178" s="80">
        <f t="shared" ca="1" si="773"/>
        <v>1</v>
      </c>
      <c r="U3178" s="80" t="e">
        <f t="shared" ca="1" si="774"/>
        <v>#N/A</v>
      </c>
      <c r="V3178" s="2"/>
      <c r="W3178" s="2"/>
      <c r="X3178" s="2"/>
      <c r="Y3178" s="2"/>
      <c r="AB3178" s="6"/>
      <c r="AC3178" s="6"/>
    </row>
    <row r="3179" spans="1:29">
      <c r="A3179" s="74">
        <v>1.9444826721501702</v>
      </c>
      <c r="B3179" s="74">
        <v>47001</v>
      </c>
      <c r="C3179" s="35">
        <v>1.3824884792626699E-2</v>
      </c>
      <c r="D3179" s="35">
        <f t="shared" ca="1" si="764"/>
        <v>16</v>
      </c>
      <c r="E3179" s="35">
        <f t="shared" ca="1" si="765"/>
        <v>1.9665966959276065E-3</v>
      </c>
      <c r="F3179" s="35">
        <f ca="1">E3179*'Input Sheet'!$D$2/SUM(OFFSET($E$4,0,0,'Input Sheet'!$D$2))</f>
        <v>0.91721935642348751</v>
      </c>
      <c r="G3179" s="35">
        <f t="shared" si="766"/>
        <v>1.9444826721501702</v>
      </c>
      <c r="H3179" s="35">
        <f t="shared" si="767"/>
        <v>3</v>
      </c>
      <c r="J3179" s="19">
        <v>3176</v>
      </c>
      <c r="K3179" s="30" t="str">
        <f t="shared" si="768"/>
        <v/>
      </c>
      <c r="L3179" s="77" t="str">
        <f t="shared" si="769"/>
        <v/>
      </c>
      <c r="M3179" s="27" t="str">
        <f t="shared" si="775"/>
        <v/>
      </c>
      <c r="N3179" s="22" t="str">
        <f t="shared" si="770"/>
        <v/>
      </c>
      <c r="O3179" s="28" t="str">
        <f t="shared" ca="1" si="771"/>
        <v/>
      </c>
      <c r="P3179" s="28" t="str">
        <f t="shared" ca="1" si="772"/>
        <v/>
      </c>
      <c r="Q3179" s="20" t="str">
        <f ca="1">IF(O3179="","",SUM($P$4:$P3179))</f>
        <v/>
      </c>
      <c r="R3179" s="28" t="e">
        <f t="shared" si="776"/>
        <v>#N/A</v>
      </c>
      <c r="S3179" s="77">
        <f ca="1">SUM(L$4:L3179)</f>
        <v>2.0942968194393936</v>
      </c>
      <c r="T3179" s="80">
        <f t="shared" ca="1" si="773"/>
        <v>1</v>
      </c>
      <c r="U3179" s="80" t="e">
        <f t="shared" ca="1" si="774"/>
        <v>#N/A</v>
      </c>
      <c r="V3179" s="2"/>
      <c r="W3179" s="2"/>
      <c r="X3179" s="2"/>
      <c r="Y3179" s="2"/>
      <c r="AB3179" s="6"/>
      <c r="AC3179" s="6"/>
    </row>
    <row r="3180" spans="1:29">
      <c r="A3180" s="74">
        <v>2.04139268515822</v>
      </c>
      <c r="B3180" s="74">
        <v>47003</v>
      </c>
      <c r="C3180" s="35">
        <v>2.7777777777777801E-2</v>
      </c>
      <c r="D3180" s="35">
        <f t="shared" ca="1" si="764"/>
        <v>18</v>
      </c>
      <c r="E3180" s="35">
        <f t="shared" ca="1" si="765"/>
        <v>1.4283702317789985E-3</v>
      </c>
      <c r="F3180" s="35">
        <f ca="1">E3180*'Input Sheet'!$D$2/SUM(OFFSET($E$4,0,0,'Input Sheet'!$D$2))</f>
        <v>0.66619090098126998</v>
      </c>
      <c r="G3180" s="35">
        <f t="shared" si="766"/>
        <v>2.04139268515822</v>
      </c>
      <c r="H3180" s="35">
        <f t="shared" si="767"/>
        <v>9</v>
      </c>
      <c r="J3180" s="19">
        <v>3177</v>
      </c>
      <c r="K3180" s="30" t="str">
        <f t="shared" si="768"/>
        <v/>
      </c>
      <c r="L3180" s="77" t="str">
        <f t="shared" si="769"/>
        <v/>
      </c>
      <c r="M3180" s="27" t="str">
        <f t="shared" si="775"/>
        <v/>
      </c>
      <c r="N3180" s="22" t="str">
        <f t="shared" si="770"/>
        <v/>
      </c>
      <c r="O3180" s="28" t="str">
        <f t="shared" ca="1" si="771"/>
        <v/>
      </c>
      <c r="P3180" s="28" t="str">
        <f t="shared" ca="1" si="772"/>
        <v/>
      </c>
      <c r="Q3180" s="20" t="str">
        <f ca="1">IF(O3180="","",SUM($P$4:$P3180))</f>
        <v/>
      </c>
      <c r="R3180" s="28" t="e">
        <f t="shared" si="776"/>
        <v>#N/A</v>
      </c>
      <c r="S3180" s="77">
        <f ca="1">SUM(L$4:L3180)</f>
        <v>2.0942968194393936</v>
      </c>
      <c r="T3180" s="80">
        <f t="shared" ca="1" si="773"/>
        <v>1</v>
      </c>
      <c r="U3180" s="80" t="e">
        <f t="shared" ca="1" si="774"/>
        <v>#N/A</v>
      </c>
      <c r="V3180" s="2"/>
      <c r="W3180" s="2"/>
      <c r="X3180" s="2"/>
      <c r="Y3180" s="2"/>
      <c r="AB3180" s="6"/>
      <c r="AC3180" s="6"/>
    </row>
    <row r="3181" spans="1:29">
      <c r="A3181" s="74">
        <v>2.17318626841227</v>
      </c>
      <c r="B3181" s="74">
        <v>47084</v>
      </c>
      <c r="C3181" s="35">
        <v>0</v>
      </c>
      <c r="D3181" s="35">
        <f t="shared" ca="1" si="764"/>
        <v>21</v>
      </c>
      <c r="E3181" s="35">
        <f t="shared" ca="1" si="765"/>
        <v>8.8113748064288871E-4</v>
      </c>
      <c r="F3181" s="35">
        <f ca="1">E3181*'Input Sheet'!$D$2/SUM(OFFSET($E$4,0,0,'Input Sheet'!$D$2))</f>
        <v>0.41096191943649768</v>
      </c>
      <c r="G3181" s="35" t="str">
        <f t="shared" si="766"/>
        <v/>
      </c>
      <c r="H3181" s="35" t="str">
        <f t="shared" si="767"/>
        <v/>
      </c>
      <c r="J3181" s="19">
        <v>3178</v>
      </c>
      <c r="K3181" s="30" t="str">
        <f t="shared" si="768"/>
        <v/>
      </c>
      <c r="L3181" s="77" t="str">
        <f t="shared" si="769"/>
        <v/>
      </c>
      <c r="M3181" s="27" t="str">
        <f t="shared" si="775"/>
        <v/>
      </c>
      <c r="N3181" s="22" t="str">
        <f t="shared" si="770"/>
        <v/>
      </c>
      <c r="O3181" s="28" t="str">
        <f t="shared" ca="1" si="771"/>
        <v/>
      </c>
      <c r="P3181" s="28" t="str">
        <f t="shared" ca="1" si="772"/>
        <v/>
      </c>
      <c r="Q3181" s="20" t="str">
        <f ca="1">IF(O3181="","",SUM($P$4:$P3181))</f>
        <v/>
      </c>
      <c r="R3181" s="28" t="e">
        <f t="shared" si="776"/>
        <v>#N/A</v>
      </c>
      <c r="S3181" s="77">
        <f ca="1">SUM(L$4:L3181)</f>
        <v>2.0942968194393936</v>
      </c>
      <c r="T3181" s="80">
        <f t="shared" ca="1" si="773"/>
        <v>1</v>
      </c>
      <c r="U3181" s="80" t="e">
        <f t="shared" ca="1" si="774"/>
        <v>#N/A</v>
      </c>
      <c r="V3181" s="2"/>
      <c r="W3181" s="2"/>
      <c r="X3181" s="2"/>
      <c r="Y3181" s="2"/>
      <c r="AB3181" s="6"/>
      <c r="AC3181" s="6"/>
    </row>
    <row r="3182" spans="1:29">
      <c r="A3182" s="74">
        <v>3.0700378666077599</v>
      </c>
      <c r="B3182" s="74">
        <v>47194</v>
      </c>
      <c r="C3182" s="35">
        <v>0</v>
      </c>
      <c r="D3182" s="35">
        <f t="shared" ca="1" si="764"/>
        <v>40</v>
      </c>
      <c r="E3182" s="35">
        <f t="shared" ca="1" si="765"/>
        <v>1.8092689602533982E-3</v>
      </c>
      <c r="F3182" s="35">
        <f ca="1">E3182*'Input Sheet'!$D$2/SUM(OFFSET($E$4,0,0,'Input Sheet'!$D$2))</f>
        <v>0.84384180790960861</v>
      </c>
      <c r="G3182" s="35" t="str">
        <f t="shared" si="766"/>
        <v/>
      </c>
      <c r="H3182" s="35" t="str">
        <f t="shared" si="767"/>
        <v/>
      </c>
      <c r="J3182" s="19">
        <v>3179</v>
      </c>
      <c r="K3182" s="30" t="str">
        <f t="shared" si="768"/>
        <v/>
      </c>
      <c r="L3182" s="77" t="str">
        <f t="shared" si="769"/>
        <v/>
      </c>
      <c r="M3182" s="27" t="str">
        <f t="shared" si="775"/>
        <v/>
      </c>
      <c r="N3182" s="22" t="str">
        <f t="shared" si="770"/>
        <v/>
      </c>
      <c r="O3182" s="28" t="str">
        <f t="shared" ca="1" si="771"/>
        <v/>
      </c>
      <c r="P3182" s="28" t="str">
        <f t="shared" ca="1" si="772"/>
        <v/>
      </c>
      <c r="Q3182" s="20" t="str">
        <f ca="1">IF(O3182="","",SUM($P$4:$P3182))</f>
        <v/>
      </c>
      <c r="R3182" s="28" t="e">
        <f t="shared" si="776"/>
        <v>#N/A</v>
      </c>
      <c r="S3182" s="77">
        <f ca="1">SUM(L$4:L3182)</f>
        <v>2.0942968194393936</v>
      </c>
      <c r="T3182" s="80">
        <f t="shared" ca="1" si="773"/>
        <v>1</v>
      </c>
      <c r="U3182" s="80" t="e">
        <f t="shared" ca="1" si="774"/>
        <v>#N/A</v>
      </c>
      <c r="V3182" s="2"/>
      <c r="W3182" s="2"/>
      <c r="X3182" s="2"/>
      <c r="Y3182" s="2"/>
      <c r="AB3182" s="6"/>
      <c r="AC3182" s="6"/>
    </row>
    <row r="3183" spans="1:29">
      <c r="A3183" s="74">
        <v>3.4079005401426401</v>
      </c>
      <c r="B3183" s="74">
        <v>47195</v>
      </c>
      <c r="C3183" s="35">
        <v>0</v>
      </c>
      <c r="D3183" s="35">
        <f t="shared" ca="1" si="764"/>
        <v>47</v>
      </c>
      <c r="E3183" s="35">
        <f t="shared" ca="1" si="765"/>
        <v>1.1307931001583737E-2</v>
      </c>
      <c r="F3183" s="35">
        <f ca="1">E3183*'Input Sheet'!$D$2/SUM(OFFSET($E$4,0,0,'Input Sheet'!$D$2))</f>
        <v>5.2740112994350534</v>
      </c>
      <c r="G3183" s="35" t="str">
        <f t="shared" si="766"/>
        <v/>
      </c>
      <c r="H3183" s="35" t="str">
        <f t="shared" si="767"/>
        <v/>
      </c>
      <c r="J3183" s="19">
        <v>3180</v>
      </c>
      <c r="K3183" s="30" t="str">
        <f t="shared" si="768"/>
        <v/>
      </c>
      <c r="L3183" s="77" t="str">
        <f t="shared" si="769"/>
        <v/>
      </c>
      <c r="M3183" s="27" t="str">
        <f t="shared" si="775"/>
        <v/>
      </c>
      <c r="N3183" s="22" t="str">
        <f t="shared" si="770"/>
        <v/>
      </c>
      <c r="O3183" s="28" t="str">
        <f t="shared" ca="1" si="771"/>
        <v/>
      </c>
      <c r="P3183" s="28" t="str">
        <f t="shared" ca="1" si="772"/>
        <v/>
      </c>
      <c r="Q3183" s="20" t="str">
        <f ca="1">IF(O3183="","",SUM($P$4:$P3183))</f>
        <v/>
      </c>
      <c r="R3183" s="28" t="e">
        <f t="shared" si="776"/>
        <v>#N/A</v>
      </c>
      <c r="S3183" s="77">
        <f ca="1">SUM(L$4:L3183)</f>
        <v>2.0942968194393936</v>
      </c>
      <c r="T3183" s="80">
        <f t="shared" ca="1" si="773"/>
        <v>1</v>
      </c>
      <c r="U3183" s="80" t="e">
        <f t="shared" ca="1" si="774"/>
        <v>#N/A</v>
      </c>
      <c r="V3183" s="2"/>
      <c r="W3183" s="2"/>
      <c r="X3183" s="2"/>
      <c r="Y3183" s="2"/>
      <c r="AB3183" s="6"/>
      <c r="AC3183" s="6"/>
    </row>
    <row r="3184" spans="1:29">
      <c r="A3184" s="74">
        <v>3.6076694366882398</v>
      </c>
      <c r="B3184" s="74">
        <v>47196</v>
      </c>
      <c r="C3184" s="35">
        <v>0</v>
      </c>
      <c r="D3184" s="35">
        <f t="shared" ca="1" si="764"/>
        <v>51</v>
      </c>
      <c r="E3184" s="35">
        <f t="shared" ca="1" si="765"/>
        <v>4.5231724006334947E-2</v>
      </c>
      <c r="F3184" s="35">
        <f ca="1">E3184*'Input Sheet'!$D$2/SUM(OFFSET($E$4,0,0,'Input Sheet'!$D$2))</f>
        <v>21.096045197740214</v>
      </c>
      <c r="G3184" s="35" t="str">
        <f t="shared" si="766"/>
        <v/>
      </c>
      <c r="H3184" s="35" t="str">
        <f t="shared" si="767"/>
        <v/>
      </c>
      <c r="J3184" s="19">
        <v>3181</v>
      </c>
      <c r="K3184" s="30" t="str">
        <f t="shared" si="768"/>
        <v/>
      </c>
      <c r="L3184" s="77" t="str">
        <f t="shared" si="769"/>
        <v/>
      </c>
      <c r="M3184" s="27" t="str">
        <f t="shared" si="775"/>
        <v/>
      </c>
      <c r="N3184" s="22" t="str">
        <f t="shared" si="770"/>
        <v/>
      </c>
      <c r="O3184" s="28" t="str">
        <f t="shared" ca="1" si="771"/>
        <v/>
      </c>
      <c r="P3184" s="28" t="str">
        <f t="shared" ca="1" si="772"/>
        <v/>
      </c>
      <c r="Q3184" s="20" t="str">
        <f ca="1">IF(O3184="","",SUM($P$4:$P3184))</f>
        <v/>
      </c>
      <c r="R3184" s="28" t="e">
        <f t="shared" si="776"/>
        <v>#N/A</v>
      </c>
      <c r="S3184" s="77">
        <f ca="1">SUM(L$4:L3184)</f>
        <v>2.0942968194393936</v>
      </c>
      <c r="T3184" s="80">
        <f t="shared" ca="1" si="773"/>
        <v>1</v>
      </c>
      <c r="U3184" s="80" t="e">
        <f t="shared" ca="1" si="774"/>
        <v>#N/A</v>
      </c>
      <c r="V3184" s="2"/>
      <c r="W3184" s="2"/>
      <c r="X3184" s="2"/>
      <c r="Y3184" s="2"/>
      <c r="AB3184" s="6"/>
      <c r="AC3184" s="6"/>
    </row>
    <row r="3185" spans="1:29">
      <c r="A3185" s="74">
        <v>3.7573960287930195</v>
      </c>
      <c r="B3185" s="74">
        <v>47197</v>
      </c>
      <c r="C3185" s="35">
        <v>0</v>
      </c>
      <c r="D3185" s="35">
        <f t="shared" ca="1" si="764"/>
        <v>54</v>
      </c>
      <c r="E3185" s="35">
        <f t="shared" ca="1" si="765"/>
        <v>0.13569517201900486</v>
      </c>
      <c r="F3185" s="35">
        <f ca="1">E3185*'Input Sheet'!$D$2/SUM(OFFSET($E$4,0,0,'Input Sheet'!$D$2))</f>
        <v>63.288135593220645</v>
      </c>
      <c r="G3185" s="35" t="str">
        <f t="shared" si="766"/>
        <v/>
      </c>
      <c r="H3185" s="35" t="str">
        <f t="shared" si="767"/>
        <v/>
      </c>
      <c r="J3185" s="19">
        <v>3182</v>
      </c>
      <c r="K3185" s="30" t="str">
        <f t="shared" si="768"/>
        <v/>
      </c>
      <c r="L3185" s="77" t="str">
        <f t="shared" si="769"/>
        <v/>
      </c>
      <c r="M3185" s="27" t="str">
        <f t="shared" si="775"/>
        <v/>
      </c>
      <c r="N3185" s="22" t="str">
        <f t="shared" si="770"/>
        <v/>
      </c>
      <c r="O3185" s="28" t="str">
        <f t="shared" ca="1" si="771"/>
        <v/>
      </c>
      <c r="P3185" s="28" t="str">
        <f t="shared" ca="1" si="772"/>
        <v/>
      </c>
      <c r="Q3185" s="20" t="str">
        <f ca="1">IF(O3185="","",SUM($P$4:$P3185))</f>
        <v/>
      </c>
      <c r="R3185" s="28" t="e">
        <f t="shared" si="776"/>
        <v>#N/A</v>
      </c>
      <c r="S3185" s="77">
        <f ca="1">SUM(L$4:L3185)</f>
        <v>2.0942968194393936</v>
      </c>
      <c r="T3185" s="80">
        <f t="shared" ca="1" si="773"/>
        <v>1</v>
      </c>
      <c r="U3185" s="80" t="e">
        <f t="shared" ca="1" si="774"/>
        <v>#N/A</v>
      </c>
      <c r="V3185" s="2"/>
      <c r="W3185" s="2"/>
      <c r="X3185" s="2"/>
      <c r="Y3185" s="2"/>
      <c r="AB3185" s="6"/>
      <c r="AC3185" s="6"/>
    </row>
    <row r="3186" spans="1:29">
      <c r="A3186" s="74">
        <v>3.5602653978627101</v>
      </c>
      <c r="B3186" s="74">
        <v>47199</v>
      </c>
      <c r="C3186" s="35">
        <v>0</v>
      </c>
      <c r="D3186" s="35">
        <f t="shared" ca="1" si="764"/>
        <v>50</v>
      </c>
      <c r="E3186" s="35">
        <f t="shared" ca="1" si="765"/>
        <v>3.3923793004751214E-2</v>
      </c>
      <c r="F3186" s="35">
        <f ca="1">E3186*'Input Sheet'!$D$2/SUM(OFFSET($E$4,0,0,'Input Sheet'!$D$2))</f>
        <v>15.822033898305161</v>
      </c>
      <c r="G3186" s="35" t="str">
        <f t="shared" si="766"/>
        <v/>
      </c>
      <c r="H3186" s="35" t="str">
        <f t="shared" si="767"/>
        <v/>
      </c>
      <c r="J3186" s="19">
        <v>3183</v>
      </c>
      <c r="K3186" s="30" t="str">
        <f t="shared" si="768"/>
        <v/>
      </c>
      <c r="L3186" s="77" t="str">
        <f t="shared" si="769"/>
        <v/>
      </c>
      <c r="M3186" s="27" t="str">
        <f t="shared" si="775"/>
        <v/>
      </c>
      <c r="N3186" s="22" t="str">
        <f t="shared" si="770"/>
        <v/>
      </c>
      <c r="O3186" s="28" t="str">
        <f t="shared" ca="1" si="771"/>
        <v/>
      </c>
      <c r="P3186" s="28" t="str">
        <f t="shared" ca="1" si="772"/>
        <v/>
      </c>
      <c r="Q3186" s="20" t="str">
        <f ca="1">IF(O3186="","",SUM($P$4:$P3186))</f>
        <v/>
      </c>
      <c r="R3186" s="28" t="e">
        <f t="shared" si="776"/>
        <v>#N/A</v>
      </c>
      <c r="S3186" s="77">
        <f ca="1">SUM(L$4:L3186)</f>
        <v>2.0942968194393936</v>
      </c>
      <c r="T3186" s="80">
        <f t="shared" ca="1" si="773"/>
        <v>1</v>
      </c>
      <c r="U3186" s="80" t="e">
        <f t="shared" ca="1" si="774"/>
        <v>#N/A</v>
      </c>
      <c r="V3186" s="2"/>
      <c r="W3186" s="2"/>
      <c r="X3186" s="2"/>
      <c r="Y3186" s="2"/>
      <c r="AB3186" s="6"/>
      <c r="AC3186" s="6"/>
    </row>
    <row r="3187" spans="1:29">
      <c r="A3187" s="74">
        <v>3.7214808547700495</v>
      </c>
      <c r="B3187" s="74">
        <v>47200</v>
      </c>
      <c r="C3187" s="35">
        <v>0</v>
      </c>
      <c r="D3187" s="35">
        <f t="shared" ca="1" si="764"/>
        <v>53</v>
      </c>
      <c r="E3187" s="35">
        <f t="shared" ca="1" si="765"/>
        <v>1.6961896502375607E-2</v>
      </c>
      <c r="F3187" s="35">
        <f ca="1">E3187*'Input Sheet'!$D$2/SUM(OFFSET($E$4,0,0,'Input Sheet'!$D$2))</f>
        <v>7.9110169491525806</v>
      </c>
      <c r="G3187" s="35" t="str">
        <f t="shared" si="766"/>
        <v/>
      </c>
      <c r="H3187" s="35" t="str">
        <f t="shared" si="767"/>
        <v/>
      </c>
      <c r="J3187" s="19">
        <v>3184</v>
      </c>
      <c r="K3187" s="30" t="str">
        <f t="shared" si="768"/>
        <v/>
      </c>
      <c r="L3187" s="77" t="str">
        <f t="shared" si="769"/>
        <v/>
      </c>
      <c r="M3187" s="27" t="str">
        <f t="shared" si="775"/>
        <v/>
      </c>
      <c r="N3187" s="22" t="str">
        <f t="shared" si="770"/>
        <v/>
      </c>
      <c r="O3187" s="28" t="str">
        <f t="shared" ca="1" si="771"/>
        <v/>
      </c>
      <c r="P3187" s="28" t="str">
        <f t="shared" ca="1" si="772"/>
        <v/>
      </c>
      <c r="Q3187" s="20" t="str">
        <f ca="1">IF(O3187="","",SUM($P$4:$P3187))</f>
        <v/>
      </c>
      <c r="R3187" s="28" t="e">
        <f t="shared" si="776"/>
        <v>#N/A</v>
      </c>
      <c r="S3187" s="77">
        <f ca="1">SUM(L$4:L3187)</f>
        <v>2.0942968194393936</v>
      </c>
      <c r="T3187" s="80">
        <f t="shared" ca="1" si="773"/>
        <v>1</v>
      </c>
      <c r="U3187" s="80" t="e">
        <f t="shared" ca="1" si="774"/>
        <v>#N/A</v>
      </c>
      <c r="V3187" s="2"/>
      <c r="W3187" s="2"/>
      <c r="X3187" s="2"/>
      <c r="Y3187" s="2"/>
      <c r="AB3187" s="6"/>
      <c r="AC3187" s="6"/>
    </row>
    <row r="3188" spans="1:29">
      <c r="A3188" s="74">
        <v>1.9344984512435701</v>
      </c>
      <c r="B3188" s="74">
        <v>47231</v>
      </c>
      <c r="C3188" s="35">
        <v>3.6866359447004601E-2</v>
      </c>
      <c r="D3188" s="35">
        <f t="shared" ca="1" si="764"/>
        <v>16</v>
      </c>
      <c r="E3188" s="35">
        <f t="shared" ca="1" si="765"/>
        <v>1.9665966959276065E-3</v>
      </c>
      <c r="F3188" s="35">
        <f ca="1">E3188*'Input Sheet'!$D$2/SUM(OFFSET($E$4,0,0,'Input Sheet'!$D$2))</f>
        <v>0.91721935642348751</v>
      </c>
      <c r="G3188" s="35">
        <f t="shared" si="766"/>
        <v>1.9344984512435701</v>
      </c>
      <c r="H3188" s="35">
        <f t="shared" si="767"/>
        <v>6</v>
      </c>
      <c r="J3188" s="19">
        <v>3185</v>
      </c>
      <c r="K3188" s="30" t="str">
        <f t="shared" si="768"/>
        <v/>
      </c>
      <c r="L3188" s="77" t="str">
        <f t="shared" si="769"/>
        <v/>
      </c>
      <c r="M3188" s="27" t="str">
        <f t="shared" si="775"/>
        <v/>
      </c>
      <c r="N3188" s="22" t="str">
        <f t="shared" si="770"/>
        <v/>
      </c>
      <c r="O3188" s="28" t="str">
        <f t="shared" ca="1" si="771"/>
        <v/>
      </c>
      <c r="P3188" s="28" t="str">
        <f t="shared" ca="1" si="772"/>
        <v/>
      </c>
      <c r="Q3188" s="20" t="str">
        <f ca="1">IF(O3188="","",SUM($P$4:$P3188))</f>
        <v/>
      </c>
      <c r="R3188" s="28" t="e">
        <f t="shared" si="776"/>
        <v>#N/A</v>
      </c>
      <c r="S3188" s="77">
        <f ca="1">SUM(L$4:L3188)</f>
        <v>2.0942968194393936</v>
      </c>
      <c r="T3188" s="80">
        <f t="shared" ca="1" si="773"/>
        <v>1</v>
      </c>
      <c r="U3188" s="80" t="e">
        <f t="shared" ca="1" si="774"/>
        <v>#N/A</v>
      </c>
      <c r="V3188" s="2"/>
      <c r="W3188" s="2"/>
      <c r="X3188" s="2"/>
      <c r="Y3188" s="2"/>
      <c r="AB3188" s="6"/>
      <c r="AC3188" s="6"/>
    </row>
    <row r="3189" spans="1:29">
      <c r="A3189" s="74">
        <v>2.3010299956639799</v>
      </c>
      <c r="B3189" s="74">
        <v>47238</v>
      </c>
      <c r="C3189" s="35">
        <v>0</v>
      </c>
      <c r="D3189" s="35">
        <f t="shared" ca="1" si="764"/>
        <v>24</v>
      </c>
      <c r="E3189" s="35">
        <f t="shared" ca="1" si="765"/>
        <v>7.7985731045405093E-4</v>
      </c>
      <c r="F3189" s="35">
        <f ca="1">E3189*'Input Sheet'!$D$2/SUM(OFFSET($E$4,0,0,'Input Sheet'!$D$2))</f>
        <v>0.36372491720241751</v>
      </c>
      <c r="G3189" s="35" t="str">
        <f t="shared" si="766"/>
        <v/>
      </c>
      <c r="H3189" s="35" t="str">
        <f t="shared" si="767"/>
        <v/>
      </c>
      <c r="J3189" s="19">
        <v>3186</v>
      </c>
      <c r="K3189" s="30" t="str">
        <f t="shared" si="768"/>
        <v/>
      </c>
      <c r="L3189" s="77" t="str">
        <f t="shared" si="769"/>
        <v/>
      </c>
      <c r="M3189" s="27" t="str">
        <f t="shared" si="775"/>
        <v/>
      </c>
      <c r="N3189" s="22" t="str">
        <f t="shared" si="770"/>
        <v/>
      </c>
      <c r="O3189" s="28" t="str">
        <f t="shared" ca="1" si="771"/>
        <v/>
      </c>
      <c r="P3189" s="28" t="str">
        <f t="shared" ca="1" si="772"/>
        <v/>
      </c>
      <c r="Q3189" s="20" t="str">
        <f ca="1">IF(O3189="","",SUM($P$4:$P3189))</f>
        <v/>
      </c>
      <c r="R3189" s="28" t="e">
        <f t="shared" si="776"/>
        <v>#N/A</v>
      </c>
      <c r="S3189" s="77">
        <f ca="1">SUM(L$4:L3189)</f>
        <v>2.0942968194393936</v>
      </c>
      <c r="T3189" s="80">
        <f t="shared" ca="1" si="773"/>
        <v>1</v>
      </c>
      <c r="U3189" s="80" t="e">
        <f t="shared" ca="1" si="774"/>
        <v>#N/A</v>
      </c>
      <c r="V3189" s="2"/>
      <c r="W3189" s="2"/>
      <c r="X3189" s="2"/>
      <c r="Y3189" s="2"/>
      <c r="AB3189" s="6"/>
      <c r="AC3189" s="6"/>
    </row>
    <row r="3190" spans="1:29">
      <c r="A3190" s="74">
        <v>1.9731278535996999</v>
      </c>
      <c r="B3190" s="74">
        <v>47243</v>
      </c>
      <c r="C3190" s="35">
        <v>9.4059405940594101E-2</v>
      </c>
      <c r="D3190" s="35">
        <f t="shared" ca="1" si="764"/>
        <v>17</v>
      </c>
      <c r="E3190" s="35">
        <f t="shared" ca="1" si="765"/>
        <v>1.8846551669306228E-3</v>
      </c>
      <c r="F3190" s="35">
        <f ca="1">E3190*'Input Sheet'!$D$2/SUM(OFFSET($E$4,0,0,'Input Sheet'!$D$2))</f>
        <v>0.8790018832391755</v>
      </c>
      <c r="G3190" s="35">
        <f t="shared" si="766"/>
        <v>1.9731278535996999</v>
      </c>
      <c r="H3190" s="35">
        <f t="shared" si="767"/>
        <v>7</v>
      </c>
      <c r="J3190" s="19">
        <v>3187</v>
      </c>
      <c r="K3190" s="30" t="str">
        <f t="shared" si="768"/>
        <v/>
      </c>
      <c r="L3190" s="77" t="str">
        <f t="shared" si="769"/>
        <v/>
      </c>
      <c r="M3190" s="27" t="str">
        <f t="shared" si="775"/>
        <v/>
      </c>
      <c r="N3190" s="22" t="str">
        <f t="shared" si="770"/>
        <v/>
      </c>
      <c r="O3190" s="28" t="str">
        <f t="shared" ca="1" si="771"/>
        <v/>
      </c>
      <c r="P3190" s="28" t="str">
        <f t="shared" ca="1" si="772"/>
        <v/>
      </c>
      <c r="Q3190" s="20" t="str">
        <f ca="1">IF(O3190="","",SUM($P$4:$P3190))</f>
        <v/>
      </c>
      <c r="R3190" s="28" t="e">
        <f t="shared" si="776"/>
        <v>#N/A</v>
      </c>
      <c r="S3190" s="77">
        <f ca="1">SUM(L$4:L3190)</f>
        <v>2.0942968194393936</v>
      </c>
      <c r="T3190" s="80">
        <f t="shared" ca="1" si="773"/>
        <v>1</v>
      </c>
      <c r="U3190" s="80" t="e">
        <f t="shared" ca="1" si="774"/>
        <v>#N/A</v>
      </c>
      <c r="V3190" s="2"/>
      <c r="W3190" s="2"/>
      <c r="X3190" s="2"/>
      <c r="Y3190" s="2"/>
      <c r="AB3190" s="6"/>
      <c r="AC3190" s="6"/>
    </row>
    <row r="3191" spans="1:29">
      <c r="A3191" s="74">
        <v>2.1367205671564098</v>
      </c>
      <c r="B3191" s="74">
        <v>47245</v>
      </c>
      <c r="C3191" s="35">
        <v>4.85436893203883E-2</v>
      </c>
      <c r="D3191" s="35">
        <f t="shared" ca="1" si="764"/>
        <v>20</v>
      </c>
      <c r="E3191" s="35">
        <f t="shared" ca="1" si="765"/>
        <v>9.9047570816791861E-4</v>
      </c>
      <c r="F3191" s="35">
        <f ca="1">E3191*'Input Sheet'!$D$2/SUM(OFFSET($E$4,0,0,'Input Sheet'!$D$2))</f>
        <v>0.46195719411109953</v>
      </c>
      <c r="G3191" s="35">
        <f t="shared" si="766"/>
        <v>2.1367205671564098</v>
      </c>
      <c r="H3191" s="35">
        <f t="shared" si="767"/>
        <v>10</v>
      </c>
      <c r="J3191" s="19">
        <v>3188</v>
      </c>
      <c r="K3191" s="30" t="str">
        <f t="shared" si="768"/>
        <v/>
      </c>
      <c r="L3191" s="77" t="str">
        <f t="shared" si="769"/>
        <v/>
      </c>
      <c r="M3191" s="27" t="str">
        <f t="shared" si="775"/>
        <v/>
      </c>
      <c r="N3191" s="22" t="str">
        <f t="shared" si="770"/>
        <v/>
      </c>
      <c r="O3191" s="28" t="str">
        <f t="shared" ca="1" si="771"/>
        <v/>
      </c>
      <c r="P3191" s="28" t="str">
        <f t="shared" ca="1" si="772"/>
        <v/>
      </c>
      <c r="Q3191" s="20" t="str">
        <f ca="1">IF(O3191="","",SUM($P$4:$P3191))</f>
        <v/>
      </c>
      <c r="R3191" s="28" t="e">
        <f t="shared" si="776"/>
        <v>#N/A</v>
      </c>
      <c r="S3191" s="77">
        <f ca="1">SUM(L$4:L3191)</f>
        <v>2.0942968194393936</v>
      </c>
      <c r="T3191" s="80">
        <f t="shared" ca="1" si="773"/>
        <v>1</v>
      </c>
      <c r="U3191" s="80" t="e">
        <f t="shared" ca="1" si="774"/>
        <v>#N/A</v>
      </c>
      <c r="V3191" s="2"/>
      <c r="W3191" s="2"/>
      <c r="X3191" s="2"/>
      <c r="Y3191" s="2"/>
      <c r="AB3191" s="6"/>
      <c r="AC3191" s="6"/>
    </row>
    <row r="3192" spans="1:29">
      <c r="A3192" s="74">
        <v>2.24303804868629</v>
      </c>
      <c r="B3192" s="74">
        <v>47249</v>
      </c>
      <c r="C3192" s="35">
        <v>0</v>
      </c>
      <c r="D3192" s="35">
        <f t="shared" ca="1" si="764"/>
        <v>23</v>
      </c>
      <c r="E3192" s="35">
        <f t="shared" ca="1" si="765"/>
        <v>6.587144272767226E-4</v>
      </c>
      <c r="F3192" s="35">
        <f ca="1">E3192*'Input Sheet'!$D$2/SUM(OFFSET($E$4,0,0,'Input Sheet'!$D$2))</f>
        <v>0.30722395919039147</v>
      </c>
      <c r="G3192" s="35" t="str">
        <f t="shared" si="766"/>
        <v/>
      </c>
      <c r="H3192" s="35" t="str">
        <f t="shared" si="767"/>
        <v/>
      </c>
      <c r="J3192" s="19">
        <v>3189</v>
      </c>
      <c r="K3192" s="30" t="str">
        <f t="shared" si="768"/>
        <v/>
      </c>
      <c r="L3192" s="77" t="str">
        <f t="shared" si="769"/>
        <v/>
      </c>
      <c r="M3192" s="27" t="str">
        <f t="shared" si="775"/>
        <v/>
      </c>
      <c r="N3192" s="22" t="str">
        <f t="shared" si="770"/>
        <v/>
      </c>
      <c r="O3192" s="28" t="str">
        <f t="shared" ca="1" si="771"/>
        <v/>
      </c>
      <c r="P3192" s="28" t="str">
        <f t="shared" ca="1" si="772"/>
        <v/>
      </c>
      <c r="Q3192" s="20" t="str">
        <f ca="1">IF(O3192="","",SUM($P$4:$P3192))</f>
        <v/>
      </c>
      <c r="R3192" s="28" t="e">
        <f t="shared" si="776"/>
        <v>#N/A</v>
      </c>
      <c r="S3192" s="77">
        <f ca="1">SUM(L$4:L3192)</f>
        <v>2.0942968194393936</v>
      </c>
      <c r="T3192" s="80">
        <f t="shared" ca="1" si="773"/>
        <v>1</v>
      </c>
      <c r="U3192" s="80" t="e">
        <f t="shared" ca="1" si="774"/>
        <v>#N/A</v>
      </c>
      <c r="V3192" s="2"/>
      <c r="W3192" s="2"/>
      <c r="X3192" s="2"/>
      <c r="Y3192" s="2"/>
      <c r="AB3192" s="6"/>
      <c r="AC3192" s="6"/>
    </row>
    <row r="3193" spans="1:29">
      <c r="A3193" s="74">
        <v>2.8567288903828798</v>
      </c>
      <c r="B3193" s="74">
        <v>47262</v>
      </c>
      <c r="C3193" s="35">
        <v>0</v>
      </c>
      <c r="D3193" s="35">
        <f t="shared" ca="1" si="764"/>
        <v>35</v>
      </c>
      <c r="E3193" s="35">
        <f t="shared" ca="1" si="765"/>
        <v>1.3846446124388249E-3</v>
      </c>
      <c r="F3193" s="35">
        <f ca="1">E3193*'Input Sheet'!$D$2/SUM(OFFSET($E$4,0,0,'Input Sheet'!$D$2))</f>
        <v>0.64579730197163909</v>
      </c>
      <c r="G3193" s="35" t="str">
        <f t="shared" si="766"/>
        <v/>
      </c>
      <c r="H3193" s="35" t="str">
        <f t="shared" si="767"/>
        <v/>
      </c>
      <c r="J3193" s="19">
        <v>3190</v>
      </c>
      <c r="K3193" s="30" t="str">
        <f t="shared" si="768"/>
        <v/>
      </c>
      <c r="L3193" s="77" t="str">
        <f t="shared" si="769"/>
        <v/>
      </c>
      <c r="M3193" s="27" t="str">
        <f t="shared" si="775"/>
        <v/>
      </c>
      <c r="N3193" s="22" t="str">
        <f t="shared" si="770"/>
        <v/>
      </c>
      <c r="O3193" s="28" t="str">
        <f t="shared" ca="1" si="771"/>
        <v/>
      </c>
      <c r="P3193" s="28" t="str">
        <f t="shared" ca="1" si="772"/>
        <v/>
      </c>
      <c r="Q3193" s="20" t="str">
        <f ca="1">IF(O3193="","",SUM($P$4:$P3193))</f>
        <v/>
      </c>
      <c r="R3193" s="28" t="e">
        <f t="shared" si="776"/>
        <v>#N/A</v>
      </c>
      <c r="S3193" s="77">
        <f ca="1">SUM(L$4:L3193)</f>
        <v>2.0942968194393936</v>
      </c>
      <c r="T3193" s="80">
        <f t="shared" ca="1" si="773"/>
        <v>1</v>
      </c>
      <c r="U3193" s="80" t="e">
        <f t="shared" ca="1" si="774"/>
        <v>#N/A</v>
      </c>
      <c r="V3193" s="2"/>
      <c r="W3193" s="2"/>
      <c r="X3193" s="2"/>
      <c r="Y3193" s="2"/>
      <c r="AB3193" s="6"/>
      <c r="AC3193" s="6"/>
    </row>
    <row r="3194" spans="1:29">
      <c r="A3194" s="74">
        <v>2.8102325179950798</v>
      </c>
      <c r="B3194" s="74">
        <v>47264</v>
      </c>
      <c r="C3194" s="35">
        <v>9.8039215686274508E-3</v>
      </c>
      <c r="D3194" s="35">
        <f t="shared" ca="1" si="764"/>
        <v>34</v>
      </c>
      <c r="E3194" s="35">
        <f t="shared" ca="1" si="765"/>
        <v>1.3846446124388249E-3</v>
      </c>
      <c r="F3194" s="35">
        <f ca="1">E3194*'Input Sheet'!$D$2/SUM(OFFSET($E$4,0,0,'Input Sheet'!$D$2))</f>
        <v>0.64579730197163909</v>
      </c>
      <c r="G3194" s="35">
        <f t="shared" si="766"/>
        <v>2.8102325179950798</v>
      </c>
      <c r="H3194" s="35">
        <f t="shared" si="767"/>
        <v>3</v>
      </c>
      <c r="J3194" s="19">
        <v>3191</v>
      </c>
      <c r="K3194" s="30" t="str">
        <f t="shared" si="768"/>
        <v/>
      </c>
      <c r="L3194" s="77" t="str">
        <f t="shared" si="769"/>
        <v/>
      </c>
      <c r="M3194" s="27" t="str">
        <f t="shared" si="775"/>
        <v/>
      </c>
      <c r="N3194" s="22" t="str">
        <f t="shared" si="770"/>
        <v/>
      </c>
      <c r="O3194" s="28" t="str">
        <f t="shared" ca="1" si="771"/>
        <v/>
      </c>
      <c r="P3194" s="28" t="str">
        <f t="shared" ca="1" si="772"/>
        <v/>
      </c>
      <c r="Q3194" s="20" t="str">
        <f ca="1">IF(O3194="","",SUM($P$4:$P3194))</f>
        <v/>
      </c>
      <c r="R3194" s="28" t="e">
        <f t="shared" si="776"/>
        <v>#N/A</v>
      </c>
      <c r="S3194" s="77">
        <f ca="1">SUM(L$4:L3194)</f>
        <v>2.0942968194393936</v>
      </c>
      <c r="T3194" s="80">
        <f t="shared" ca="1" si="773"/>
        <v>1</v>
      </c>
      <c r="U3194" s="80" t="e">
        <f t="shared" ca="1" si="774"/>
        <v>#N/A</v>
      </c>
      <c r="V3194" s="2"/>
      <c r="W3194" s="2"/>
      <c r="X3194" s="2"/>
      <c r="Y3194" s="2"/>
      <c r="AB3194" s="6"/>
      <c r="AC3194" s="6"/>
    </row>
    <row r="3195" spans="1:29">
      <c r="A3195" s="74">
        <v>2.9355072658247101</v>
      </c>
      <c r="B3195" s="74">
        <v>47267</v>
      </c>
      <c r="C3195" s="35">
        <v>0</v>
      </c>
      <c r="D3195" s="35">
        <f t="shared" ca="1" si="764"/>
        <v>37</v>
      </c>
      <c r="E3195" s="35">
        <f t="shared" ca="1" si="765"/>
        <v>1.8337185407973631E-3</v>
      </c>
      <c r="F3195" s="35">
        <f ca="1">E3195*'Input Sheet'!$D$2/SUM(OFFSET($E$4,0,0,'Input Sheet'!$D$2))</f>
        <v>0.85524507558406282</v>
      </c>
      <c r="G3195" s="35" t="str">
        <f t="shared" si="766"/>
        <v/>
      </c>
      <c r="H3195" s="35" t="str">
        <f t="shared" si="767"/>
        <v/>
      </c>
      <c r="J3195" s="19">
        <v>3192</v>
      </c>
      <c r="K3195" s="30" t="str">
        <f t="shared" si="768"/>
        <v/>
      </c>
      <c r="L3195" s="77" t="str">
        <f t="shared" si="769"/>
        <v/>
      </c>
      <c r="M3195" s="27" t="str">
        <f t="shared" si="775"/>
        <v/>
      </c>
      <c r="N3195" s="22" t="str">
        <f t="shared" si="770"/>
        <v/>
      </c>
      <c r="O3195" s="28" t="str">
        <f t="shared" ca="1" si="771"/>
        <v/>
      </c>
      <c r="P3195" s="28" t="str">
        <f t="shared" ca="1" si="772"/>
        <v/>
      </c>
      <c r="Q3195" s="20" t="str">
        <f ca="1">IF(O3195="","",SUM($P$4:$P3195))</f>
        <v/>
      </c>
      <c r="R3195" s="28" t="e">
        <f t="shared" si="776"/>
        <v>#N/A</v>
      </c>
      <c r="S3195" s="77">
        <f ca="1">SUM(L$4:L3195)</f>
        <v>2.0942968194393936</v>
      </c>
      <c r="T3195" s="80">
        <f t="shared" ca="1" si="773"/>
        <v>1</v>
      </c>
      <c r="U3195" s="80" t="e">
        <f t="shared" ca="1" si="774"/>
        <v>#N/A</v>
      </c>
      <c r="V3195" s="2"/>
      <c r="W3195" s="2"/>
      <c r="X3195" s="2"/>
      <c r="Y3195" s="2"/>
      <c r="AB3195" s="6"/>
      <c r="AC3195" s="6"/>
    </row>
    <row r="3196" spans="1:29">
      <c r="A3196" s="74">
        <v>3.2681097298084798</v>
      </c>
      <c r="B3196" s="74">
        <v>47280</v>
      </c>
      <c r="C3196" s="35">
        <v>0</v>
      </c>
      <c r="D3196" s="35">
        <f t="shared" ca="1" si="764"/>
        <v>44</v>
      </c>
      <c r="E3196" s="35">
        <f t="shared" ca="1" si="765"/>
        <v>4.3772636135162857E-3</v>
      </c>
      <c r="F3196" s="35">
        <f ca="1">E3196*'Input Sheet'!$D$2/SUM(OFFSET($E$4,0,0,'Input Sheet'!$D$2))</f>
        <v>2.0415527610716335</v>
      </c>
      <c r="G3196" s="35" t="str">
        <f t="shared" si="766"/>
        <v/>
      </c>
      <c r="H3196" s="35" t="str">
        <f t="shared" si="767"/>
        <v/>
      </c>
      <c r="J3196" s="19">
        <v>3193</v>
      </c>
      <c r="K3196" s="30" t="str">
        <f t="shared" si="768"/>
        <v/>
      </c>
      <c r="L3196" s="77" t="str">
        <f t="shared" si="769"/>
        <v/>
      </c>
      <c r="M3196" s="27" t="str">
        <f t="shared" si="775"/>
        <v/>
      </c>
      <c r="N3196" s="22" t="str">
        <f t="shared" si="770"/>
        <v/>
      </c>
      <c r="O3196" s="28" t="str">
        <f t="shared" ca="1" si="771"/>
        <v/>
      </c>
      <c r="P3196" s="28" t="str">
        <f t="shared" ca="1" si="772"/>
        <v/>
      </c>
      <c r="Q3196" s="20" t="str">
        <f ca="1">IF(O3196="","",SUM($P$4:$P3196))</f>
        <v/>
      </c>
      <c r="R3196" s="28" t="e">
        <f t="shared" si="776"/>
        <v>#N/A</v>
      </c>
      <c r="S3196" s="77">
        <f ca="1">SUM(L$4:L3196)</f>
        <v>2.0942968194393936</v>
      </c>
      <c r="T3196" s="80">
        <f t="shared" ca="1" si="773"/>
        <v>1</v>
      </c>
      <c r="U3196" s="80" t="e">
        <f t="shared" ca="1" si="774"/>
        <v>#N/A</v>
      </c>
      <c r="V3196" s="2"/>
      <c r="W3196" s="2"/>
      <c r="X3196" s="2"/>
      <c r="Y3196" s="2"/>
      <c r="AB3196" s="6"/>
      <c r="AC3196" s="6"/>
    </row>
    <row r="3197" spans="1:29">
      <c r="A3197" s="74">
        <v>2.6354837468149102</v>
      </c>
      <c r="B3197" s="74">
        <v>47281</v>
      </c>
      <c r="C3197" s="35">
        <v>0</v>
      </c>
      <c r="D3197" s="35">
        <f t="shared" ca="1" si="764"/>
        <v>31</v>
      </c>
      <c r="E3197" s="35">
        <f t="shared" ca="1" si="765"/>
        <v>1.2923349716095702E-3</v>
      </c>
      <c r="F3197" s="35">
        <f ca="1">E3197*'Input Sheet'!$D$2/SUM(OFFSET($E$4,0,0,'Input Sheet'!$D$2))</f>
        <v>0.60274414850686331</v>
      </c>
      <c r="G3197" s="35" t="str">
        <f t="shared" si="766"/>
        <v/>
      </c>
      <c r="H3197" s="35" t="str">
        <f t="shared" si="767"/>
        <v/>
      </c>
      <c r="J3197" s="19">
        <v>3194</v>
      </c>
      <c r="K3197" s="30" t="str">
        <f t="shared" si="768"/>
        <v/>
      </c>
      <c r="L3197" s="77" t="str">
        <f t="shared" si="769"/>
        <v/>
      </c>
      <c r="M3197" s="27" t="str">
        <f t="shared" si="775"/>
        <v/>
      </c>
      <c r="N3197" s="22" t="str">
        <f t="shared" si="770"/>
        <v/>
      </c>
      <c r="O3197" s="28" t="str">
        <f t="shared" ca="1" si="771"/>
        <v/>
      </c>
      <c r="P3197" s="28" t="str">
        <f t="shared" ca="1" si="772"/>
        <v/>
      </c>
      <c r="Q3197" s="20" t="str">
        <f ca="1">IF(O3197="","",SUM($P$4:$P3197))</f>
        <v/>
      </c>
      <c r="R3197" s="28" t="e">
        <f t="shared" si="776"/>
        <v>#N/A</v>
      </c>
      <c r="S3197" s="77">
        <f ca="1">SUM(L$4:L3197)</f>
        <v>2.0942968194393936</v>
      </c>
      <c r="T3197" s="80">
        <f t="shared" ca="1" si="773"/>
        <v>1</v>
      </c>
      <c r="U3197" s="80" t="e">
        <f t="shared" ca="1" si="774"/>
        <v>#N/A</v>
      </c>
      <c r="V3197" s="2"/>
      <c r="W3197" s="2"/>
      <c r="X3197" s="2"/>
      <c r="Y3197" s="2"/>
      <c r="AB3197" s="6"/>
      <c r="AC3197" s="6"/>
    </row>
    <row r="3198" spans="1:29">
      <c r="A3198" s="74">
        <v>3.1401936785786302</v>
      </c>
      <c r="B3198" s="74">
        <v>47283</v>
      </c>
      <c r="C3198" s="35">
        <v>0</v>
      </c>
      <c r="D3198" s="35">
        <f t="shared" ca="1" si="764"/>
        <v>41</v>
      </c>
      <c r="E3198" s="35">
        <f t="shared" ca="1" si="765"/>
        <v>1.9955172355736006E-3</v>
      </c>
      <c r="F3198" s="35">
        <f ca="1">E3198*'Input Sheet'!$D$2/SUM(OFFSET($E$4,0,0,'Input Sheet'!$D$2))</f>
        <v>0.93070787637089158</v>
      </c>
      <c r="G3198" s="35" t="str">
        <f t="shared" si="766"/>
        <v/>
      </c>
      <c r="H3198" s="35" t="str">
        <f t="shared" si="767"/>
        <v/>
      </c>
      <c r="J3198" s="19">
        <v>3195</v>
      </c>
      <c r="K3198" s="30" t="str">
        <f t="shared" si="768"/>
        <v/>
      </c>
      <c r="L3198" s="77" t="str">
        <f t="shared" si="769"/>
        <v/>
      </c>
      <c r="M3198" s="27" t="str">
        <f t="shared" si="775"/>
        <v/>
      </c>
      <c r="N3198" s="22" t="str">
        <f t="shared" si="770"/>
        <v/>
      </c>
      <c r="O3198" s="28" t="str">
        <f t="shared" ca="1" si="771"/>
        <v/>
      </c>
      <c r="P3198" s="28" t="str">
        <f t="shared" ca="1" si="772"/>
        <v/>
      </c>
      <c r="Q3198" s="20" t="str">
        <f ca="1">IF(O3198="","",SUM($P$4:$P3198))</f>
        <v/>
      </c>
      <c r="R3198" s="28" t="e">
        <f t="shared" si="776"/>
        <v>#N/A</v>
      </c>
      <c r="S3198" s="77">
        <f ca="1">SUM(L$4:L3198)</f>
        <v>2.0942968194393936</v>
      </c>
      <c r="T3198" s="80">
        <f t="shared" ca="1" si="773"/>
        <v>1</v>
      </c>
      <c r="U3198" s="80" t="e">
        <f t="shared" ca="1" si="774"/>
        <v>#N/A</v>
      </c>
      <c r="V3198" s="2"/>
      <c r="W3198" s="2"/>
      <c r="X3198" s="2"/>
      <c r="Y3198" s="2"/>
      <c r="AB3198" s="6"/>
      <c r="AC3198" s="6"/>
    </row>
    <row r="3199" spans="1:29">
      <c r="A3199" s="74">
        <v>3.08421868673924</v>
      </c>
      <c r="B3199" s="74">
        <v>47284</v>
      </c>
      <c r="C3199" s="35">
        <v>0</v>
      </c>
      <c r="D3199" s="35">
        <f t="shared" ca="1" si="764"/>
        <v>40</v>
      </c>
      <c r="E3199" s="35">
        <f t="shared" ca="1" si="765"/>
        <v>1.8092689602533982E-3</v>
      </c>
      <c r="F3199" s="35">
        <f ca="1">E3199*'Input Sheet'!$D$2/SUM(OFFSET($E$4,0,0,'Input Sheet'!$D$2))</f>
        <v>0.84384180790960861</v>
      </c>
      <c r="G3199" s="35" t="str">
        <f t="shared" si="766"/>
        <v/>
      </c>
      <c r="H3199" s="35" t="str">
        <f t="shared" si="767"/>
        <v/>
      </c>
      <c r="J3199" s="19">
        <v>3196</v>
      </c>
      <c r="K3199" s="30" t="str">
        <f t="shared" si="768"/>
        <v/>
      </c>
      <c r="L3199" s="77" t="str">
        <f t="shared" si="769"/>
        <v/>
      </c>
      <c r="M3199" s="27" t="str">
        <f t="shared" si="775"/>
        <v/>
      </c>
      <c r="N3199" s="22" t="str">
        <f t="shared" si="770"/>
        <v/>
      </c>
      <c r="O3199" s="28" t="str">
        <f t="shared" ca="1" si="771"/>
        <v/>
      </c>
      <c r="P3199" s="28" t="str">
        <f t="shared" ca="1" si="772"/>
        <v/>
      </c>
      <c r="Q3199" s="20" t="str">
        <f ca="1">IF(O3199="","",SUM($P$4:$P3199))</f>
        <v/>
      </c>
      <c r="R3199" s="28" t="e">
        <f t="shared" si="776"/>
        <v>#N/A</v>
      </c>
      <c r="S3199" s="77">
        <f ca="1">SUM(L$4:L3199)</f>
        <v>2.0942968194393936</v>
      </c>
      <c r="T3199" s="80">
        <f t="shared" ca="1" si="773"/>
        <v>1</v>
      </c>
      <c r="U3199" s="80" t="e">
        <f t="shared" ca="1" si="774"/>
        <v>#N/A</v>
      </c>
      <c r="V3199" s="2"/>
      <c r="W3199" s="2"/>
      <c r="X3199" s="2"/>
      <c r="Y3199" s="2"/>
      <c r="AB3199" s="6"/>
      <c r="AC3199" s="6"/>
    </row>
    <row r="3200" spans="1:29">
      <c r="A3200" s="74">
        <v>3.0561422620590499</v>
      </c>
      <c r="B3200" s="74">
        <v>47294</v>
      </c>
      <c r="C3200" s="35">
        <v>0</v>
      </c>
      <c r="D3200" s="35">
        <f t="shared" ca="1" si="764"/>
        <v>39</v>
      </c>
      <c r="E3200" s="35">
        <f t="shared" ca="1" si="765"/>
        <v>2.0559874548334071E-3</v>
      </c>
      <c r="F3200" s="35">
        <f ca="1">E3200*'Input Sheet'!$D$2/SUM(OFFSET($E$4,0,0,'Input Sheet'!$D$2))</f>
        <v>0.95891114535182798</v>
      </c>
      <c r="G3200" s="35" t="str">
        <f t="shared" si="766"/>
        <v/>
      </c>
      <c r="H3200" s="35" t="str">
        <f t="shared" si="767"/>
        <v/>
      </c>
      <c r="J3200" s="19">
        <v>3197</v>
      </c>
      <c r="K3200" s="30" t="str">
        <f t="shared" si="768"/>
        <v/>
      </c>
      <c r="L3200" s="77" t="str">
        <f t="shared" si="769"/>
        <v/>
      </c>
      <c r="M3200" s="27" t="str">
        <f t="shared" si="775"/>
        <v/>
      </c>
      <c r="N3200" s="22" t="str">
        <f t="shared" si="770"/>
        <v/>
      </c>
      <c r="O3200" s="28" t="str">
        <f t="shared" ca="1" si="771"/>
        <v/>
      </c>
      <c r="P3200" s="28" t="str">
        <f t="shared" ca="1" si="772"/>
        <v/>
      </c>
      <c r="Q3200" s="20" t="str">
        <f ca="1">IF(O3200="","",SUM($P$4:$P3200))</f>
        <v/>
      </c>
      <c r="R3200" s="28" t="e">
        <f t="shared" si="776"/>
        <v>#N/A</v>
      </c>
      <c r="S3200" s="77">
        <f ca="1">SUM(L$4:L3200)</f>
        <v>2.0942968194393936</v>
      </c>
      <c r="T3200" s="80">
        <f t="shared" ca="1" si="773"/>
        <v>1</v>
      </c>
      <c r="U3200" s="80" t="e">
        <f t="shared" ca="1" si="774"/>
        <v>#N/A</v>
      </c>
      <c r="V3200" s="2"/>
      <c r="W3200" s="2"/>
      <c r="X3200" s="2"/>
      <c r="Y3200" s="2"/>
      <c r="AB3200" s="6"/>
      <c r="AC3200" s="6"/>
    </row>
    <row r="3201" spans="1:29">
      <c r="A3201" s="74">
        <v>2.6901960800285099</v>
      </c>
      <c r="B3201" s="74">
        <v>47298</v>
      </c>
      <c r="C3201" s="35">
        <v>6.7567567567567597E-3</v>
      </c>
      <c r="D3201" s="35">
        <f t="shared" ca="1" si="764"/>
        <v>32</v>
      </c>
      <c r="E3201" s="35">
        <f t="shared" ca="1" si="765"/>
        <v>9.4891728684618783E-4</v>
      </c>
      <c r="F3201" s="35">
        <f ca="1">E3201*'Input Sheet'!$D$2/SUM(OFFSET($E$4,0,0,'Input Sheet'!$D$2))</f>
        <v>0.44257437477776673</v>
      </c>
      <c r="G3201" s="35">
        <f t="shared" si="766"/>
        <v>2.6901960800285099</v>
      </c>
      <c r="H3201" s="35">
        <f t="shared" si="767"/>
        <v>1</v>
      </c>
      <c r="J3201" s="19">
        <v>3198</v>
      </c>
      <c r="K3201" s="30" t="str">
        <f t="shared" si="768"/>
        <v/>
      </c>
      <c r="L3201" s="77" t="str">
        <f t="shared" si="769"/>
        <v/>
      </c>
      <c r="M3201" s="27" t="str">
        <f t="shared" si="775"/>
        <v/>
      </c>
      <c r="N3201" s="22" t="str">
        <f t="shared" si="770"/>
        <v/>
      </c>
      <c r="O3201" s="28" t="str">
        <f t="shared" ca="1" si="771"/>
        <v/>
      </c>
      <c r="P3201" s="28" t="str">
        <f t="shared" ca="1" si="772"/>
        <v/>
      </c>
      <c r="Q3201" s="20" t="str">
        <f ca="1">IF(O3201="","",SUM($P$4:$P3201))</f>
        <v/>
      </c>
      <c r="R3201" s="28" t="e">
        <f t="shared" si="776"/>
        <v>#N/A</v>
      </c>
      <c r="S3201" s="77">
        <f ca="1">SUM(L$4:L3201)</f>
        <v>2.0942968194393936</v>
      </c>
      <c r="T3201" s="80">
        <f t="shared" ca="1" si="773"/>
        <v>1</v>
      </c>
      <c r="U3201" s="80" t="e">
        <f t="shared" ca="1" si="774"/>
        <v>#N/A</v>
      </c>
      <c r="V3201" s="2"/>
      <c r="W3201" s="2"/>
      <c r="X3201" s="2"/>
      <c r="Y3201" s="2"/>
      <c r="AB3201" s="6"/>
      <c r="AC3201" s="6"/>
    </row>
    <row r="3202" spans="1:29">
      <c r="A3202" s="74">
        <v>2.9169800473203802</v>
      </c>
      <c r="B3202" s="74">
        <v>47307</v>
      </c>
      <c r="C3202" s="35">
        <v>0</v>
      </c>
      <c r="D3202" s="35">
        <f t="shared" ca="1" si="764"/>
        <v>37</v>
      </c>
      <c r="E3202" s="35">
        <f t="shared" ca="1" si="765"/>
        <v>1.8337185407973631E-3</v>
      </c>
      <c r="F3202" s="35">
        <f ca="1">E3202*'Input Sheet'!$D$2/SUM(OFFSET($E$4,0,0,'Input Sheet'!$D$2))</f>
        <v>0.85524507558406282</v>
      </c>
      <c r="G3202" s="35" t="str">
        <f t="shared" si="766"/>
        <v/>
      </c>
      <c r="H3202" s="35" t="str">
        <f t="shared" si="767"/>
        <v/>
      </c>
      <c r="J3202" s="19">
        <v>3199</v>
      </c>
      <c r="K3202" s="30" t="str">
        <f t="shared" si="768"/>
        <v/>
      </c>
      <c r="L3202" s="77" t="str">
        <f t="shared" si="769"/>
        <v/>
      </c>
      <c r="M3202" s="27" t="str">
        <f t="shared" si="775"/>
        <v/>
      </c>
      <c r="N3202" s="22" t="str">
        <f t="shared" si="770"/>
        <v/>
      </c>
      <c r="O3202" s="28" t="str">
        <f t="shared" ca="1" si="771"/>
        <v/>
      </c>
      <c r="P3202" s="28" t="str">
        <f t="shared" ca="1" si="772"/>
        <v/>
      </c>
      <c r="Q3202" s="20" t="str">
        <f ca="1">IF(O3202="","",SUM($P$4:$P3202))</f>
        <v/>
      </c>
      <c r="R3202" s="28" t="e">
        <f t="shared" si="776"/>
        <v>#N/A</v>
      </c>
      <c r="S3202" s="77">
        <f ca="1">SUM(L$4:L3202)</f>
        <v>2.0942968194393936</v>
      </c>
      <c r="T3202" s="80">
        <f t="shared" ca="1" si="773"/>
        <v>1</v>
      </c>
      <c r="U3202" s="80" t="e">
        <f t="shared" ca="1" si="774"/>
        <v>#N/A</v>
      </c>
      <c r="V3202" s="2"/>
      <c r="W3202" s="2"/>
      <c r="X3202" s="2"/>
      <c r="Y3202" s="2"/>
      <c r="AB3202" s="6"/>
      <c r="AC3202" s="6"/>
    </row>
    <row r="3203" spans="1:29">
      <c r="A3203" s="74">
        <v>1.9822712330395702</v>
      </c>
      <c r="B3203" s="74">
        <v>47327</v>
      </c>
      <c r="C3203" s="35">
        <v>0</v>
      </c>
      <c r="D3203" s="35">
        <f t="shared" ref="D3203:D3266" ca="1" si="777">IF($A3203=OFFSET($AC$4,NumBins,0), NumBins, INDEX(OFFSET($AB$4,0,0,NumBins+2,2),MATCH($A3203,OFFSET($AC$4,0,0,NumBins+2,1),1)+1,1))</f>
        <v>17</v>
      </c>
      <c r="E3203" s="35">
        <f t="shared" ref="E3203:E3266" ca="1" si="778">INDEX(OFFSET($AB$4,0,0,NumBins+1,5),MATCH($D3203,OFFSET( $AB$4,0,0,NumBins+1,1),0),5)</f>
        <v>1.8846551669306228E-3</v>
      </c>
      <c r="F3203" s="35">
        <f ca="1">E3203*'Input Sheet'!$D$2/SUM(OFFSET($E$4,0,0,'Input Sheet'!$D$2))</f>
        <v>0.8790018832391755</v>
      </c>
      <c r="G3203" s="35" t="str">
        <f t="shared" si="766"/>
        <v/>
      </c>
      <c r="H3203" s="35" t="str">
        <f t="shared" si="767"/>
        <v/>
      </c>
      <c r="J3203" s="19">
        <v>3200</v>
      </c>
      <c r="K3203" s="30" t="str">
        <f t="shared" si="768"/>
        <v/>
      </c>
      <c r="L3203" s="77" t="str">
        <f t="shared" si="769"/>
        <v/>
      </c>
      <c r="M3203" s="27" t="str">
        <f t="shared" si="775"/>
        <v/>
      </c>
      <c r="N3203" s="22" t="str">
        <f t="shared" si="770"/>
        <v/>
      </c>
      <c r="O3203" s="28" t="str">
        <f t="shared" ca="1" si="771"/>
        <v/>
      </c>
      <c r="P3203" s="28" t="str">
        <f t="shared" ca="1" si="772"/>
        <v/>
      </c>
      <c r="Q3203" s="20" t="str">
        <f ca="1">IF(O3203="","",SUM($P$4:$P3203))</f>
        <v/>
      </c>
      <c r="R3203" s="28" t="e">
        <f t="shared" si="776"/>
        <v>#N/A</v>
      </c>
      <c r="S3203" s="77">
        <f ca="1">SUM(L$4:L3203)</f>
        <v>2.0942968194393936</v>
      </c>
      <c r="T3203" s="80">
        <f t="shared" ca="1" si="773"/>
        <v>1</v>
      </c>
      <c r="U3203" s="80" t="e">
        <f t="shared" ca="1" si="774"/>
        <v>#N/A</v>
      </c>
      <c r="V3203" s="2"/>
      <c r="W3203" s="2"/>
      <c r="X3203" s="2"/>
      <c r="Y3203" s="2"/>
      <c r="AB3203" s="6"/>
      <c r="AC3203" s="6"/>
    </row>
    <row r="3204" spans="1:29">
      <c r="A3204" s="74">
        <v>2.7916906490201199</v>
      </c>
      <c r="B3204" s="74">
        <v>47328</v>
      </c>
      <c r="C3204" s="35">
        <v>0</v>
      </c>
      <c r="D3204" s="35">
        <f t="shared" ca="1" si="777"/>
        <v>34</v>
      </c>
      <c r="E3204" s="35">
        <f t="shared" ca="1" si="778"/>
        <v>1.3846446124388249E-3</v>
      </c>
      <c r="F3204" s="35">
        <f ca="1">E3204*'Input Sheet'!$D$2/SUM(OFFSET($E$4,0,0,'Input Sheet'!$D$2))</f>
        <v>0.64579730197163909</v>
      </c>
      <c r="G3204" s="35" t="str">
        <f t="shared" ref="G3204:G3267" si="779">IF(C3204=0,"",$A3204)</f>
        <v/>
      </c>
      <c r="H3204" s="35" t="str">
        <f t="shared" ref="H3204:H3267" si="780">IF(G3204="", "", COUNTIF($G$4:$G$3738,G3204))</f>
        <v/>
      </c>
      <c r="J3204" s="19">
        <v>3201</v>
      </c>
      <c r="K3204" s="30" t="str">
        <f t="shared" ref="K3204:K3267" si="781">IF(ISERR(SMALL($G$4:$G$3738,$J3204)),"",SMALL($G$4:$G$3738,$J3204))</f>
        <v/>
      </c>
      <c r="L3204" s="77" t="str">
        <f t="shared" ref="L3204:L3267" si="782">IF($K3204="", "", IFERROR(INDEX($A$4:$H$3738,MATCH($K3204,$G$4:$G$3738,0),5),""))</f>
        <v/>
      </c>
      <c r="M3204" s="27" t="str">
        <f t="shared" si="775"/>
        <v/>
      </c>
      <c r="N3204" s="22" t="str">
        <f t="shared" ref="N3204:N3267" si="783">IF(ISERR(SMALL($M$4:$M$3738,$J3204)),"",SMALL($M$4:$M$3738,$J3204))</f>
        <v/>
      </c>
      <c r="O3204" s="28" t="str">
        <f t="shared" ref="O3204:O3267" ca="1" si="784">IFERROR(INDEX($A$4:$H$3738,MATCH($N3204,$G$4:$G$3738,0),5)*INDEX($A$4:$H$3738,MATCH($N3204,$G$4:$G$3738,0),8),"")</f>
        <v/>
      </c>
      <c r="P3204" s="28" t="str">
        <f t="shared" ca="1" si="772"/>
        <v/>
      </c>
      <c r="Q3204" s="20" t="str">
        <f ca="1">IF(O3204="","",SUM($P$4:$P3204))</f>
        <v/>
      </c>
      <c r="R3204" s="28" t="e">
        <f t="shared" si="776"/>
        <v>#N/A</v>
      </c>
      <c r="S3204" s="77">
        <f ca="1">SUM(L$4:L3204)</f>
        <v>2.0942968194393936</v>
      </c>
      <c r="T3204" s="80">
        <f t="shared" ca="1" si="773"/>
        <v>1</v>
      </c>
      <c r="U3204" s="80" t="e">
        <f t="shared" ca="1" si="774"/>
        <v>#N/A</v>
      </c>
      <c r="V3204" s="2"/>
      <c r="W3204" s="2"/>
      <c r="X3204" s="2"/>
      <c r="Y3204" s="2"/>
      <c r="AB3204" s="6"/>
      <c r="AC3204" s="6"/>
    </row>
    <row r="3205" spans="1:29">
      <c r="A3205" s="74">
        <v>2.17318626841227</v>
      </c>
      <c r="B3205" s="74">
        <v>47331</v>
      </c>
      <c r="C3205" s="35">
        <v>0</v>
      </c>
      <c r="D3205" s="35">
        <f t="shared" ca="1" si="777"/>
        <v>21</v>
      </c>
      <c r="E3205" s="35">
        <f t="shared" ca="1" si="778"/>
        <v>8.8113748064288871E-4</v>
      </c>
      <c r="F3205" s="35">
        <f ca="1">E3205*'Input Sheet'!$D$2/SUM(OFFSET($E$4,0,0,'Input Sheet'!$D$2))</f>
        <v>0.41096191943649768</v>
      </c>
      <c r="G3205" s="35" t="str">
        <f t="shared" si="779"/>
        <v/>
      </c>
      <c r="H3205" s="35" t="str">
        <f t="shared" si="780"/>
        <v/>
      </c>
      <c r="J3205" s="19">
        <v>3202</v>
      </c>
      <c r="K3205" s="30" t="str">
        <f t="shared" si="781"/>
        <v/>
      </c>
      <c r="L3205" s="77" t="str">
        <f t="shared" si="782"/>
        <v/>
      </c>
      <c r="M3205" s="27" t="str">
        <f t="shared" si="775"/>
        <v/>
      </c>
      <c r="N3205" s="22" t="str">
        <f t="shared" si="783"/>
        <v/>
      </c>
      <c r="O3205" s="28" t="str">
        <f t="shared" ca="1" si="784"/>
        <v/>
      </c>
      <c r="P3205" s="28" t="str">
        <f t="shared" ref="P3205:P3268" ca="1" si="785">IF($O3205="","", $O3205*$W$6/$W$3)</f>
        <v/>
      </c>
      <c r="Q3205" s="20" t="str">
        <f ca="1">IF(O3205="","",SUM($P$4:$P3205))</f>
        <v/>
      </c>
      <c r="R3205" s="28" t="e">
        <f t="shared" si="776"/>
        <v>#N/A</v>
      </c>
      <c r="S3205" s="77">
        <f ca="1">SUM(L$4:L3205)</f>
        <v>2.0942968194393936</v>
      </c>
      <c r="T3205" s="80">
        <f t="shared" ref="T3205:T3268" ca="1" si="786">S3205/$T$1</f>
        <v>1</v>
      </c>
      <c r="U3205" s="80" t="e">
        <f t="shared" ref="U3205:U3268" ca="1" si="787">IF(Q3205="",NA(),Q3205/$W$6)</f>
        <v>#N/A</v>
      </c>
      <c r="V3205" s="2"/>
      <c r="W3205" s="2"/>
      <c r="X3205" s="2"/>
      <c r="Y3205" s="2"/>
      <c r="AB3205" s="6"/>
      <c r="AC3205" s="6"/>
    </row>
    <row r="3206" spans="1:29">
      <c r="A3206" s="74">
        <v>2.24303804868629</v>
      </c>
      <c r="B3206" s="74">
        <v>47343</v>
      </c>
      <c r="C3206" s="35">
        <v>4.5045045045045001E-3</v>
      </c>
      <c r="D3206" s="35">
        <f t="shared" ca="1" si="777"/>
        <v>23</v>
      </c>
      <c r="E3206" s="35">
        <f t="shared" ca="1" si="778"/>
        <v>6.587144272767226E-4</v>
      </c>
      <c r="F3206" s="35">
        <f ca="1">E3206*'Input Sheet'!$D$2/SUM(OFFSET($E$4,0,0,'Input Sheet'!$D$2))</f>
        <v>0.30722395919039147</v>
      </c>
      <c r="G3206" s="35">
        <f t="shared" si="779"/>
        <v>2.24303804868629</v>
      </c>
      <c r="H3206" s="35">
        <f t="shared" si="780"/>
        <v>5</v>
      </c>
      <c r="J3206" s="19">
        <v>3203</v>
      </c>
      <c r="K3206" s="30" t="str">
        <f t="shared" si="781"/>
        <v/>
      </c>
      <c r="L3206" s="77" t="str">
        <f t="shared" si="782"/>
        <v/>
      </c>
      <c r="M3206" s="27" t="str">
        <f t="shared" ref="M3206:M3269" si="788">IF($K3206=$K3205,"", $K3206)</f>
        <v/>
      </c>
      <c r="N3206" s="22" t="str">
        <f t="shared" si="783"/>
        <v/>
      </c>
      <c r="O3206" s="28" t="str">
        <f t="shared" ca="1" si="784"/>
        <v/>
      </c>
      <c r="P3206" s="28" t="str">
        <f t="shared" ca="1" si="785"/>
        <v/>
      </c>
      <c r="Q3206" s="20" t="str">
        <f ca="1">IF(O3206="","",SUM($P$4:$P3206))</f>
        <v/>
      </c>
      <c r="R3206" s="28" t="e">
        <f t="shared" si="776"/>
        <v>#N/A</v>
      </c>
      <c r="S3206" s="77">
        <f ca="1">SUM(L$4:L3206)</f>
        <v>2.0942968194393936</v>
      </c>
      <c r="T3206" s="80">
        <f t="shared" ca="1" si="786"/>
        <v>1</v>
      </c>
      <c r="U3206" s="80" t="e">
        <f t="shared" ca="1" si="787"/>
        <v>#N/A</v>
      </c>
      <c r="V3206" s="2"/>
      <c r="W3206" s="2"/>
      <c r="X3206" s="2"/>
      <c r="Y3206" s="2"/>
      <c r="AB3206" s="6"/>
      <c r="AC3206" s="6"/>
    </row>
    <row r="3207" spans="1:29">
      <c r="A3207" s="74">
        <v>1.8388490907372603</v>
      </c>
      <c r="B3207" s="74">
        <v>47344</v>
      </c>
      <c r="C3207" s="35">
        <v>0</v>
      </c>
      <c r="D3207" s="35">
        <f t="shared" ca="1" si="777"/>
        <v>14</v>
      </c>
      <c r="E3207" s="35">
        <f t="shared" ca="1" si="778"/>
        <v>2.7692892248776498E-3</v>
      </c>
      <c r="F3207" s="35">
        <f ca="1">E3207*'Input Sheet'!$D$2/SUM(OFFSET($E$4,0,0,'Input Sheet'!$D$2))</f>
        <v>1.2915946039432782</v>
      </c>
      <c r="G3207" s="35" t="str">
        <f t="shared" si="779"/>
        <v/>
      </c>
      <c r="H3207" s="35" t="str">
        <f t="shared" si="780"/>
        <v/>
      </c>
      <c r="J3207" s="19">
        <v>3204</v>
      </c>
      <c r="K3207" s="30" t="str">
        <f t="shared" si="781"/>
        <v/>
      </c>
      <c r="L3207" s="77" t="str">
        <f t="shared" si="782"/>
        <v/>
      </c>
      <c r="M3207" s="27" t="str">
        <f t="shared" si="788"/>
        <v/>
      </c>
      <c r="N3207" s="22" t="str">
        <f t="shared" si="783"/>
        <v/>
      </c>
      <c r="O3207" s="28" t="str">
        <f t="shared" ca="1" si="784"/>
        <v/>
      </c>
      <c r="P3207" s="28" t="str">
        <f t="shared" ca="1" si="785"/>
        <v/>
      </c>
      <c r="Q3207" s="20" t="str">
        <f ca="1">IF(O3207="","",SUM($P$4:$P3207))</f>
        <v/>
      </c>
      <c r="R3207" s="28" t="e">
        <f t="shared" si="776"/>
        <v>#N/A</v>
      </c>
      <c r="S3207" s="77">
        <f ca="1">SUM(L$4:L3207)</f>
        <v>2.0942968194393936</v>
      </c>
      <c r="T3207" s="80">
        <f t="shared" ca="1" si="786"/>
        <v>1</v>
      </c>
      <c r="U3207" s="80" t="e">
        <f t="shared" ca="1" si="787"/>
        <v>#N/A</v>
      </c>
      <c r="V3207" s="2"/>
      <c r="W3207" s="2"/>
      <c r="X3207" s="2"/>
      <c r="Y3207" s="2"/>
      <c r="AB3207" s="6"/>
      <c r="AC3207" s="6"/>
    </row>
    <row r="3208" spans="1:29">
      <c r="A3208" s="74">
        <v>1.9637878273455602</v>
      </c>
      <c r="B3208" s="74">
        <v>47345</v>
      </c>
      <c r="C3208" s="35">
        <v>0</v>
      </c>
      <c r="D3208" s="35">
        <f t="shared" ca="1" si="777"/>
        <v>17</v>
      </c>
      <c r="E3208" s="35">
        <f t="shared" ca="1" si="778"/>
        <v>1.8846551669306228E-3</v>
      </c>
      <c r="F3208" s="35">
        <f ca="1">E3208*'Input Sheet'!$D$2/SUM(OFFSET($E$4,0,0,'Input Sheet'!$D$2))</f>
        <v>0.8790018832391755</v>
      </c>
      <c r="G3208" s="35" t="str">
        <f t="shared" si="779"/>
        <v/>
      </c>
      <c r="H3208" s="35" t="str">
        <f t="shared" si="780"/>
        <v/>
      </c>
      <c r="J3208" s="19">
        <v>3205</v>
      </c>
      <c r="K3208" s="30" t="str">
        <f t="shared" si="781"/>
        <v/>
      </c>
      <c r="L3208" s="77" t="str">
        <f t="shared" si="782"/>
        <v/>
      </c>
      <c r="M3208" s="27" t="str">
        <f t="shared" si="788"/>
        <v/>
      </c>
      <c r="N3208" s="22" t="str">
        <f t="shared" si="783"/>
        <v/>
      </c>
      <c r="O3208" s="28" t="str">
        <f t="shared" ca="1" si="784"/>
        <v/>
      </c>
      <c r="P3208" s="28" t="str">
        <f t="shared" ca="1" si="785"/>
        <v/>
      </c>
      <c r="Q3208" s="20" t="str">
        <f ca="1">IF(O3208="","",SUM($P$4:$P3208))</f>
        <v/>
      </c>
      <c r="R3208" s="28" t="e">
        <f t="shared" si="776"/>
        <v>#N/A</v>
      </c>
      <c r="S3208" s="77">
        <f ca="1">SUM(L$4:L3208)</f>
        <v>2.0942968194393936</v>
      </c>
      <c r="T3208" s="80">
        <f t="shared" ca="1" si="786"/>
        <v>1</v>
      </c>
      <c r="U3208" s="80" t="e">
        <f t="shared" ca="1" si="787"/>
        <v>#N/A</v>
      </c>
      <c r="V3208" s="2"/>
      <c r="W3208" s="2"/>
      <c r="X3208" s="2"/>
      <c r="Y3208" s="2"/>
      <c r="AB3208" s="6"/>
      <c r="AC3208" s="6"/>
    </row>
    <row r="3209" spans="1:29">
      <c r="A3209" s="74">
        <v>2.5899496013257099</v>
      </c>
      <c r="B3209" s="74">
        <v>47361</v>
      </c>
      <c r="C3209" s="35">
        <v>0</v>
      </c>
      <c r="D3209" s="35">
        <f t="shared" ca="1" si="777"/>
        <v>30</v>
      </c>
      <c r="E3209" s="35">
        <f t="shared" ca="1" si="778"/>
        <v>1.2681791777477088E-3</v>
      </c>
      <c r="F3209" s="35">
        <f ca="1">E3209*'Input Sheet'!$D$2/SUM(OFFSET($E$4,0,0,'Input Sheet'!$D$2))</f>
        <v>0.59147790274037981</v>
      </c>
      <c r="G3209" s="35" t="str">
        <f t="shared" si="779"/>
        <v/>
      </c>
      <c r="H3209" s="35" t="str">
        <f t="shared" si="780"/>
        <v/>
      </c>
      <c r="J3209" s="19">
        <v>3206</v>
      </c>
      <c r="K3209" s="30" t="str">
        <f t="shared" si="781"/>
        <v/>
      </c>
      <c r="L3209" s="77" t="str">
        <f t="shared" si="782"/>
        <v/>
      </c>
      <c r="M3209" s="27" t="str">
        <f t="shared" si="788"/>
        <v/>
      </c>
      <c r="N3209" s="22" t="str">
        <f t="shared" si="783"/>
        <v/>
      </c>
      <c r="O3209" s="28" t="str">
        <f t="shared" ca="1" si="784"/>
        <v/>
      </c>
      <c r="P3209" s="28" t="str">
        <f t="shared" ca="1" si="785"/>
        <v/>
      </c>
      <c r="Q3209" s="20" t="str">
        <f ca="1">IF(O3209="","",SUM($P$4:$P3209))</f>
        <v/>
      </c>
      <c r="R3209" s="28" t="e">
        <f t="shared" si="776"/>
        <v>#N/A</v>
      </c>
      <c r="S3209" s="77">
        <f ca="1">SUM(L$4:L3209)</f>
        <v>2.0942968194393936</v>
      </c>
      <c r="T3209" s="80">
        <f t="shared" ca="1" si="786"/>
        <v>1</v>
      </c>
      <c r="U3209" s="80" t="e">
        <f t="shared" ca="1" si="787"/>
        <v>#N/A</v>
      </c>
      <c r="V3209" s="2"/>
      <c r="W3209" s="2"/>
      <c r="X3209" s="2"/>
      <c r="Y3209" s="2"/>
      <c r="AB3209" s="6"/>
      <c r="AC3209" s="6"/>
    </row>
    <row r="3210" spans="1:29">
      <c r="A3210" s="74">
        <v>2.5563025007672899</v>
      </c>
      <c r="B3210" s="74">
        <v>47362</v>
      </c>
      <c r="C3210" s="35">
        <v>1.2307692307692301E-2</v>
      </c>
      <c r="D3210" s="35">
        <f t="shared" ca="1" si="777"/>
        <v>29</v>
      </c>
      <c r="E3210" s="35">
        <f t="shared" ca="1" si="778"/>
        <v>1.0943159033790714E-3</v>
      </c>
      <c r="F3210" s="35">
        <f ca="1">E3210*'Input Sheet'!$D$2/SUM(OFFSET($E$4,0,0,'Input Sheet'!$D$2))</f>
        <v>0.51038819026790838</v>
      </c>
      <c r="G3210" s="35">
        <f t="shared" si="779"/>
        <v>2.5563025007672899</v>
      </c>
      <c r="H3210" s="35">
        <f t="shared" si="780"/>
        <v>4</v>
      </c>
      <c r="J3210" s="19">
        <v>3207</v>
      </c>
      <c r="K3210" s="30" t="str">
        <f t="shared" si="781"/>
        <v/>
      </c>
      <c r="L3210" s="77" t="str">
        <f t="shared" si="782"/>
        <v/>
      </c>
      <c r="M3210" s="27" t="str">
        <f t="shared" si="788"/>
        <v/>
      </c>
      <c r="N3210" s="22" t="str">
        <f t="shared" si="783"/>
        <v/>
      </c>
      <c r="O3210" s="28" t="str">
        <f t="shared" ca="1" si="784"/>
        <v/>
      </c>
      <c r="P3210" s="28" t="str">
        <f t="shared" ca="1" si="785"/>
        <v/>
      </c>
      <c r="Q3210" s="20" t="str">
        <f ca="1">IF(O3210="","",SUM($P$4:$P3210))</f>
        <v/>
      </c>
      <c r="R3210" s="28" t="e">
        <f t="shared" si="776"/>
        <v>#N/A</v>
      </c>
      <c r="S3210" s="77">
        <f ca="1">SUM(L$4:L3210)</f>
        <v>2.0942968194393936</v>
      </c>
      <c r="T3210" s="80">
        <f t="shared" ca="1" si="786"/>
        <v>1</v>
      </c>
      <c r="U3210" s="80" t="e">
        <f t="shared" ca="1" si="787"/>
        <v>#N/A</v>
      </c>
      <c r="V3210" s="2"/>
      <c r="W3210" s="2"/>
      <c r="X3210" s="2"/>
      <c r="Y3210" s="2"/>
      <c r="AB3210" s="6"/>
      <c r="AC3210" s="6"/>
    </row>
    <row r="3211" spans="1:29">
      <c r="A3211" s="74">
        <v>2.5198279937757202</v>
      </c>
      <c r="B3211" s="74">
        <v>47363</v>
      </c>
      <c r="C3211" s="35">
        <v>0</v>
      </c>
      <c r="D3211" s="35">
        <f t="shared" ca="1" si="777"/>
        <v>28</v>
      </c>
      <c r="E3211" s="35">
        <f t="shared" ca="1" si="778"/>
        <v>1.1799580175565639E-3</v>
      </c>
      <c r="F3211" s="35">
        <f ca="1">E3211*'Input Sheet'!$D$2/SUM(OFFSET($E$4,0,0,'Input Sheet'!$D$2))</f>
        <v>0.55033161385409246</v>
      </c>
      <c r="G3211" s="35" t="str">
        <f t="shared" si="779"/>
        <v/>
      </c>
      <c r="H3211" s="35" t="str">
        <f t="shared" si="780"/>
        <v/>
      </c>
      <c r="J3211" s="19">
        <v>3208</v>
      </c>
      <c r="K3211" s="30" t="str">
        <f t="shared" si="781"/>
        <v/>
      </c>
      <c r="L3211" s="77" t="str">
        <f t="shared" si="782"/>
        <v/>
      </c>
      <c r="M3211" s="27" t="str">
        <f t="shared" si="788"/>
        <v/>
      </c>
      <c r="N3211" s="22" t="str">
        <f t="shared" si="783"/>
        <v/>
      </c>
      <c r="O3211" s="28" t="str">
        <f t="shared" ca="1" si="784"/>
        <v/>
      </c>
      <c r="P3211" s="28" t="str">
        <f t="shared" ca="1" si="785"/>
        <v/>
      </c>
      <c r="Q3211" s="20" t="str">
        <f ca="1">IF(O3211="","",SUM($P$4:$P3211))</f>
        <v/>
      </c>
      <c r="R3211" s="28" t="e">
        <f t="shared" si="776"/>
        <v>#N/A</v>
      </c>
      <c r="S3211" s="77">
        <f ca="1">SUM(L$4:L3211)</f>
        <v>2.0942968194393936</v>
      </c>
      <c r="T3211" s="80">
        <f t="shared" ca="1" si="786"/>
        <v>1</v>
      </c>
      <c r="U3211" s="80" t="e">
        <f t="shared" ca="1" si="787"/>
        <v>#N/A</v>
      </c>
      <c r="V3211" s="2"/>
      <c r="W3211" s="2"/>
      <c r="X3211" s="2"/>
      <c r="Y3211" s="2"/>
      <c r="AB3211" s="6"/>
      <c r="AC3211" s="6"/>
    </row>
    <row r="3212" spans="1:29">
      <c r="A3212" s="74">
        <v>2.6434526764861901</v>
      </c>
      <c r="B3212" s="74">
        <v>47364</v>
      </c>
      <c r="C3212" s="35">
        <v>2.41545893719807E-2</v>
      </c>
      <c r="D3212" s="35">
        <f t="shared" ca="1" si="777"/>
        <v>31</v>
      </c>
      <c r="E3212" s="35">
        <f t="shared" ca="1" si="778"/>
        <v>1.2923349716095702E-3</v>
      </c>
      <c r="F3212" s="35">
        <f ca="1">E3212*'Input Sheet'!$D$2/SUM(OFFSET($E$4,0,0,'Input Sheet'!$D$2))</f>
        <v>0.60274414850686331</v>
      </c>
      <c r="G3212" s="35">
        <f t="shared" si="779"/>
        <v>2.6434526764861901</v>
      </c>
      <c r="H3212" s="35">
        <f t="shared" si="780"/>
        <v>2</v>
      </c>
      <c r="J3212" s="19">
        <v>3209</v>
      </c>
      <c r="K3212" s="30" t="str">
        <f t="shared" si="781"/>
        <v/>
      </c>
      <c r="L3212" s="77" t="str">
        <f t="shared" si="782"/>
        <v/>
      </c>
      <c r="M3212" s="27" t="str">
        <f t="shared" si="788"/>
        <v/>
      </c>
      <c r="N3212" s="22" t="str">
        <f t="shared" si="783"/>
        <v/>
      </c>
      <c r="O3212" s="28" t="str">
        <f t="shared" ca="1" si="784"/>
        <v/>
      </c>
      <c r="P3212" s="28" t="str">
        <f t="shared" ca="1" si="785"/>
        <v/>
      </c>
      <c r="Q3212" s="20" t="str">
        <f ca="1">IF(O3212="","",SUM($P$4:$P3212))</f>
        <v/>
      </c>
      <c r="R3212" s="28" t="e">
        <f t="shared" si="776"/>
        <v>#N/A</v>
      </c>
      <c r="S3212" s="77">
        <f ca="1">SUM(L$4:L3212)</f>
        <v>2.0942968194393936</v>
      </c>
      <c r="T3212" s="80">
        <f t="shared" ca="1" si="786"/>
        <v>1</v>
      </c>
      <c r="U3212" s="80" t="e">
        <f t="shared" ca="1" si="787"/>
        <v>#N/A</v>
      </c>
      <c r="V3212" s="2"/>
      <c r="W3212" s="2"/>
      <c r="X3212" s="2"/>
      <c r="Y3212" s="2"/>
      <c r="AB3212" s="6"/>
      <c r="AC3212" s="6"/>
    </row>
    <row r="3213" spans="1:29">
      <c r="A3213" s="74">
        <v>2.2528530309798902</v>
      </c>
      <c r="B3213" s="74">
        <v>47365</v>
      </c>
      <c r="C3213" s="35">
        <v>9.5693779904306199E-3</v>
      </c>
      <c r="D3213" s="35">
        <f t="shared" ca="1" si="777"/>
        <v>23</v>
      </c>
      <c r="E3213" s="35">
        <f t="shared" ca="1" si="778"/>
        <v>6.587144272767226E-4</v>
      </c>
      <c r="F3213" s="35">
        <f ca="1">E3213*'Input Sheet'!$D$2/SUM(OFFSET($E$4,0,0,'Input Sheet'!$D$2))</f>
        <v>0.30722395919039147</v>
      </c>
      <c r="G3213" s="35">
        <f t="shared" si="779"/>
        <v>2.2528530309798902</v>
      </c>
      <c r="H3213" s="35">
        <f t="shared" si="780"/>
        <v>4</v>
      </c>
      <c r="J3213" s="19">
        <v>3210</v>
      </c>
      <c r="K3213" s="30" t="str">
        <f t="shared" si="781"/>
        <v/>
      </c>
      <c r="L3213" s="77" t="str">
        <f t="shared" si="782"/>
        <v/>
      </c>
      <c r="M3213" s="27" t="str">
        <f t="shared" si="788"/>
        <v/>
      </c>
      <c r="N3213" s="22" t="str">
        <f t="shared" si="783"/>
        <v/>
      </c>
      <c r="O3213" s="28" t="str">
        <f t="shared" ca="1" si="784"/>
        <v/>
      </c>
      <c r="P3213" s="28" t="str">
        <f t="shared" ca="1" si="785"/>
        <v/>
      </c>
      <c r="Q3213" s="20" t="str">
        <f ca="1">IF(O3213="","",SUM($P$4:$P3213))</f>
        <v/>
      </c>
      <c r="R3213" s="28" t="e">
        <f t="shared" si="776"/>
        <v>#N/A</v>
      </c>
      <c r="S3213" s="77">
        <f ca="1">SUM(L$4:L3213)</f>
        <v>2.0942968194393936</v>
      </c>
      <c r="T3213" s="80">
        <f t="shared" ca="1" si="786"/>
        <v>1</v>
      </c>
      <c r="U3213" s="80" t="e">
        <f t="shared" ca="1" si="787"/>
        <v>#N/A</v>
      </c>
      <c r="V3213" s="2"/>
      <c r="W3213" s="2"/>
      <c r="X3213" s="2"/>
      <c r="Y3213" s="2"/>
      <c r="AB3213" s="6"/>
      <c r="AC3213" s="6"/>
    </row>
    <row r="3214" spans="1:29">
      <c r="A3214" s="74">
        <v>2.61066016308988</v>
      </c>
      <c r="B3214" s="74">
        <v>47367</v>
      </c>
      <c r="C3214" s="35">
        <v>0</v>
      </c>
      <c r="D3214" s="35">
        <f t="shared" ca="1" si="777"/>
        <v>30</v>
      </c>
      <c r="E3214" s="35">
        <f t="shared" ca="1" si="778"/>
        <v>1.2681791777477088E-3</v>
      </c>
      <c r="F3214" s="35">
        <f ca="1">E3214*'Input Sheet'!$D$2/SUM(OFFSET($E$4,0,0,'Input Sheet'!$D$2))</f>
        <v>0.59147790274037981</v>
      </c>
      <c r="G3214" s="35" t="str">
        <f t="shared" si="779"/>
        <v/>
      </c>
      <c r="H3214" s="35" t="str">
        <f t="shared" si="780"/>
        <v/>
      </c>
      <c r="J3214" s="19">
        <v>3211</v>
      </c>
      <c r="K3214" s="30" t="str">
        <f t="shared" si="781"/>
        <v/>
      </c>
      <c r="L3214" s="77" t="str">
        <f t="shared" si="782"/>
        <v/>
      </c>
      <c r="M3214" s="27" t="str">
        <f t="shared" si="788"/>
        <v/>
      </c>
      <c r="N3214" s="22" t="str">
        <f t="shared" si="783"/>
        <v/>
      </c>
      <c r="O3214" s="28" t="str">
        <f t="shared" ca="1" si="784"/>
        <v/>
      </c>
      <c r="P3214" s="28" t="str">
        <f t="shared" ca="1" si="785"/>
        <v/>
      </c>
      <c r="Q3214" s="20" t="str">
        <f ca="1">IF(O3214="","",SUM($P$4:$P3214))</f>
        <v/>
      </c>
      <c r="R3214" s="28" t="e">
        <f t="shared" si="776"/>
        <v>#N/A</v>
      </c>
      <c r="S3214" s="77">
        <f ca="1">SUM(L$4:L3214)</f>
        <v>2.0942968194393936</v>
      </c>
      <c r="T3214" s="80">
        <f t="shared" ca="1" si="786"/>
        <v>1</v>
      </c>
      <c r="U3214" s="80" t="e">
        <f t="shared" ca="1" si="787"/>
        <v>#N/A</v>
      </c>
      <c r="V3214" s="2"/>
      <c r="W3214" s="2"/>
      <c r="X3214" s="2"/>
      <c r="Y3214" s="2"/>
      <c r="AB3214" s="6"/>
      <c r="AC3214" s="6"/>
    </row>
    <row r="3215" spans="1:29">
      <c r="A3215" s="74">
        <v>2.8426092396105598</v>
      </c>
      <c r="B3215" s="74">
        <v>47369</v>
      </c>
      <c r="C3215" s="35">
        <v>0</v>
      </c>
      <c r="D3215" s="35">
        <f t="shared" ca="1" si="777"/>
        <v>35</v>
      </c>
      <c r="E3215" s="35">
        <f t="shared" ca="1" si="778"/>
        <v>1.3846446124388249E-3</v>
      </c>
      <c r="F3215" s="35">
        <f ca="1">E3215*'Input Sheet'!$D$2/SUM(OFFSET($E$4,0,0,'Input Sheet'!$D$2))</f>
        <v>0.64579730197163909</v>
      </c>
      <c r="G3215" s="35" t="str">
        <f t="shared" si="779"/>
        <v/>
      </c>
      <c r="H3215" s="35" t="str">
        <f t="shared" si="780"/>
        <v/>
      </c>
      <c r="J3215" s="19">
        <v>3212</v>
      </c>
      <c r="K3215" s="30" t="str">
        <f t="shared" si="781"/>
        <v/>
      </c>
      <c r="L3215" s="77" t="str">
        <f t="shared" si="782"/>
        <v/>
      </c>
      <c r="M3215" s="27" t="str">
        <f t="shared" si="788"/>
        <v/>
      </c>
      <c r="N3215" s="22" t="str">
        <f t="shared" si="783"/>
        <v/>
      </c>
      <c r="O3215" s="28" t="str">
        <f t="shared" ca="1" si="784"/>
        <v/>
      </c>
      <c r="P3215" s="28" t="str">
        <f t="shared" ca="1" si="785"/>
        <v/>
      </c>
      <c r="Q3215" s="20" t="str">
        <f ca="1">IF(O3215="","",SUM($P$4:$P3215))</f>
        <v/>
      </c>
      <c r="R3215" s="28" t="e">
        <f t="shared" si="776"/>
        <v>#N/A</v>
      </c>
      <c r="S3215" s="77">
        <f ca="1">SUM(L$4:L3215)</f>
        <v>2.0942968194393936</v>
      </c>
      <c r="T3215" s="80">
        <f t="shared" ca="1" si="786"/>
        <v>1</v>
      </c>
      <c r="U3215" s="80" t="e">
        <f t="shared" ca="1" si="787"/>
        <v>#N/A</v>
      </c>
      <c r="V3215" s="2"/>
      <c r="W3215" s="2"/>
      <c r="X3215" s="2"/>
      <c r="Y3215" s="2"/>
      <c r="AB3215" s="6"/>
      <c r="AC3215" s="6"/>
    </row>
    <row r="3216" spans="1:29">
      <c r="A3216" s="74">
        <v>3.0429690733931798</v>
      </c>
      <c r="B3216" s="74">
        <v>47374</v>
      </c>
      <c r="C3216" s="35">
        <v>0</v>
      </c>
      <c r="D3216" s="35">
        <f t="shared" ca="1" si="777"/>
        <v>39</v>
      </c>
      <c r="E3216" s="35">
        <f t="shared" ca="1" si="778"/>
        <v>2.0559874548334071E-3</v>
      </c>
      <c r="F3216" s="35">
        <f ca="1">E3216*'Input Sheet'!$D$2/SUM(OFFSET($E$4,0,0,'Input Sheet'!$D$2))</f>
        <v>0.95891114535182798</v>
      </c>
      <c r="G3216" s="35" t="str">
        <f t="shared" si="779"/>
        <v/>
      </c>
      <c r="H3216" s="35" t="str">
        <f t="shared" si="780"/>
        <v/>
      </c>
      <c r="J3216" s="19">
        <v>3213</v>
      </c>
      <c r="K3216" s="30" t="str">
        <f t="shared" si="781"/>
        <v/>
      </c>
      <c r="L3216" s="77" t="str">
        <f t="shared" si="782"/>
        <v/>
      </c>
      <c r="M3216" s="27" t="str">
        <f t="shared" si="788"/>
        <v/>
      </c>
      <c r="N3216" s="22" t="str">
        <f t="shared" si="783"/>
        <v/>
      </c>
      <c r="O3216" s="28" t="str">
        <f t="shared" ca="1" si="784"/>
        <v/>
      </c>
      <c r="P3216" s="28" t="str">
        <f t="shared" ca="1" si="785"/>
        <v/>
      </c>
      <c r="Q3216" s="20" t="str">
        <f ca="1">IF(O3216="","",SUM($P$4:$P3216))</f>
        <v/>
      </c>
      <c r="R3216" s="28" t="e">
        <f t="shared" si="776"/>
        <v>#N/A</v>
      </c>
      <c r="S3216" s="77">
        <f ca="1">SUM(L$4:L3216)</f>
        <v>2.0942968194393936</v>
      </c>
      <c r="T3216" s="80">
        <f t="shared" ca="1" si="786"/>
        <v>1</v>
      </c>
      <c r="U3216" s="80" t="e">
        <f t="shared" ca="1" si="787"/>
        <v>#N/A</v>
      </c>
      <c r="V3216" s="2"/>
      <c r="W3216" s="2"/>
      <c r="X3216" s="2"/>
      <c r="Y3216" s="2"/>
      <c r="AB3216" s="6"/>
      <c r="AC3216" s="6"/>
    </row>
    <row r="3217" spans="1:29">
      <c r="A3217" s="74">
        <v>3.2803506930460098</v>
      </c>
      <c r="B3217" s="74">
        <v>47375</v>
      </c>
      <c r="C3217" s="35">
        <v>0</v>
      </c>
      <c r="D3217" s="35">
        <f t="shared" ca="1" si="777"/>
        <v>44</v>
      </c>
      <c r="E3217" s="35">
        <f t="shared" ca="1" si="778"/>
        <v>4.3772636135162857E-3</v>
      </c>
      <c r="F3217" s="35">
        <f ca="1">E3217*'Input Sheet'!$D$2/SUM(OFFSET($E$4,0,0,'Input Sheet'!$D$2))</f>
        <v>2.0415527610716335</v>
      </c>
      <c r="G3217" s="35" t="str">
        <f t="shared" si="779"/>
        <v/>
      </c>
      <c r="H3217" s="35" t="str">
        <f t="shared" si="780"/>
        <v/>
      </c>
      <c r="J3217" s="19">
        <v>3214</v>
      </c>
      <c r="K3217" s="30" t="str">
        <f t="shared" si="781"/>
        <v/>
      </c>
      <c r="L3217" s="77" t="str">
        <f t="shared" si="782"/>
        <v/>
      </c>
      <c r="M3217" s="27" t="str">
        <f t="shared" si="788"/>
        <v/>
      </c>
      <c r="N3217" s="22" t="str">
        <f t="shared" si="783"/>
        <v/>
      </c>
      <c r="O3217" s="28" t="str">
        <f t="shared" ca="1" si="784"/>
        <v/>
      </c>
      <c r="P3217" s="28" t="str">
        <f t="shared" ca="1" si="785"/>
        <v/>
      </c>
      <c r="Q3217" s="20" t="str">
        <f ca="1">IF(O3217="","",SUM($P$4:$P3217))</f>
        <v/>
      </c>
      <c r="R3217" s="28" t="e">
        <f t="shared" si="776"/>
        <v>#N/A</v>
      </c>
      <c r="S3217" s="77">
        <f ca="1">SUM(L$4:L3217)</f>
        <v>2.0942968194393936</v>
      </c>
      <c r="T3217" s="80">
        <f t="shared" ca="1" si="786"/>
        <v>1</v>
      </c>
      <c r="U3217" s="80" t="e">
        <f t="shared" ca="1" si="787"/>
        <v>#N/A</v>
      </c>
      <c r="V3217" s="2"/>
      <c r="W3217" s="2"/>
      <c r="X3217" s="2"/>
      <c r="Y3217" s="2"/>
      <c r="AB3217" s="6"/>
      <c r="AC3217" s="6"/>
    </row>
    <row r="3218" spans="1:29">
      <c r="A3218" s="74">
        <v>3.3605934135652502</v>
      </c>
      <c r="B3218" s="74">
        <v>47376</v>
      </c>
      <c r="C3218" s="35">
        <v>0</v>
      </c>
      <c r="D3218" s="35">
        <f t="shared" ca="1" si="777"/>
        <v>46</v>
      </c>
      <c r="E3218" s="35">
        <f t="shared" ca="1" si="778"/>
        <v>1.0438090155308067E-2</v>
      </c>
      <c r="F3218" s="35">
        <f ca="1">E3218*'Input Sheet'!$D$2/SUM(OFFSET($E$4,0,0,'Input Sheet'!$D$2))</f>
        <v>4.8683181225554346</v>
      </c>
      <c r="G3218" s="35" t="str">
        <f t="shared" si="779"/>
        <v/>
      </c>
      <c r="H3218" s="35" t="str">
        <f t="shared" si="780"/>
        <v/>
      </c>
      <c r="J3218" s="19">
        <v>3215</v>
      </c>
      <c r="K3218" s="30" t="str">
        <f t="shared" si="781"/>
        <v/>
      </c>
      <c r="L3218" s="77" t="str">
        <f t="shared" si="782"/>
        <v/>
      </c>
      <c r="M3218" s="27" t="str">
        <f t="shared" si="788"/>
        <v/>
      </c>
      <c r="N3218" s="22" t="str">
        <f t="shared" si="783"/>
        <v/>
      </c>
      <c r="O3218" s="28" t="str">
        <f t="shared" ca="1" si="784"/>
        <v/>
      </c>
      <c r="P3218" s="28" t="str">
        <f t="shared" ca="1" si="785"/>
        <v/>
      </c>
      <c r="Q3218" s="20" t="str">
        <f ca="1">IF(O3218="","",SUM($P$4:$P3218))</f>
        <v/>
      </c>
      <c r="R3218" s="28" t="e">
        <f t="shared" si="776"/>
        <v>#N/A</v>
      </c>
      <c r="S3218" s="77">
        <f ca="1">SUM(L$4:L3218)</f>
        <v>2.0942968194393936</v>
      </c>
      <c r="T3218" s="80">
        <f t="shared" ca="1" si="786"/>
        <v>1</v>
      </c>
      <c r="U3218" s="80" t="e">
        <f t="shared" ca="1" si="787"/>
        <v>#N/A</v>
      </c>
      <c r="V3218" s="2"/>
      <c r="W3218" s="2"/>
      <c r="X3218" s="2"/>
      <c r="Y3218" s="2"/>
      <c r="AB3218" s="6"/>
      <c r="AC3218" s="6"/>
    </row>
    <row r="3219" spans="1:29">
      <c r="A3219" s="74">
        <v>3.6661434272915598</v>
      </c>
      <c r="B3219" s="74">
        <v>47377</v>
      </c>
      <c r="C3219" s="35">
        <v>0</v>
      </c>
      <c r="D3219" s="35">
        <f t="shared" ca="1" si="777"/>
        <v>52</v>
      </c>
      <c r="E3219" s="35">
        <f t="shared" ca="1" si="778"/>
        <v>4.5231724006334947E-2</v>
      </c>
      <c r="F3219" s="35">
        <f ca="1">E3219*'Input Sheet'!$D$2/SUM(OFFSET($E$4,0,0,'Input Sheet'!$D$2))</f>
        <v>21.096045197740214</v>
      </c>
      <c r="G3219" s="35" t="str">
        <f t="shared" si="779"/>
        <v/>
      </c>
      <c r="H3219" s="35" t="str">
        <f t="shared" si="780"/>
        <v/>
      </c>
      <c r="J3219" s="19">
        <v>3216</v>
      </c>
      <c r="K3219" s="30" t="str">
        <f t="shared" si="781"/>
        <v/>
      </c>
      <c r="L3219" s="77" t="str">
        <f t="shared" si="782"/>
        <v/>
      </c>
      <c r="M3219" s="27" t="str">
        <f t="shared" si="788"/>
        <v/>
      </c>
      <c r="N3219" s="22" t="str">
        <f t="shared" si="783"/>
        <v/>
      </c>
      <c r="O3219" s="28" t="str">
        <f t="shared" ca="1" si="784"/>
        <v/>
      </c>
      <c r="P3219" s="28" t="str">
        <f t="shared" ca="1" si="785"/>
        <v/>
      </c>
      <c r="Q3219" s="20" t="str">
        <f ca="1">IF(O3219="","",SUM($P$4:$P3219))</f>
        <v/>
      </c>
      <c r="R3219" s="28" t="e">
        <f t="shared" si="776"/>
        <v>#N/A</v>
      </c>
      <c r="S3219" s="77">
        <f ca="1">SUM(L$4:L3219)</f>
        <v>2.0942968194393936</v>
      </c>
      <c r="T3219" s="80">
        <f t="shared" ca="1" si="786"/>
        <v>1</v>
      </c>
      <c r="U3219" s="80" t="e">
        <f t="shared" ca="1" si="787"/>
        <v>#N/A</v>
      </c>
      <c r="V3219" s="2"/>
      <c r="W3219" s="2"/>
      <c r="X3219" s="2"/>
      <c r="Y3219" s="2"/>
      <c r="AB3219" s="6"/>
      <c r="AC3219" s="6"/>
    </row>
    <row r="3220" spans="1:29">
      <c r="A3220" s="74">
        <v>3.7208205817703401</v>
      </c>
      <c r="B3220" s="74">
        <v>47378</v>
      </c>
      <c r="C3220" s="35">
        <v>0</v>
      </c>
      <c r="D3220" s="35">
        <f t="shared" ca="1" si="777"/>
        <v>53</v>
      </c>
      <c r="E3220" s="35">
        <f t="shared" ca="1" si="778"/>
        <v>1.6961896502375607E-2</v>
      </c>
      <c r="F3220" s="35">
        <f ca="1">E3220*'Input Sheet'!$D$2/SUM(OFFSET($E$4,0,0,'Input Sheet'!$D$2))</f>
        <v>7.9110169491525806</v>
      </c>
      <c r="G3220" s="35" t="str">
        <f t="shared" si="779"/>
        <v/>
      </c>
      <c r="H3220" s="35" t="str">
        <f t="shared" si="780"/>
        <v/>
      </c>
      <c r="J3220" s="19">
        <v>3217</v>
      </c>
      <c r="K3220" s="30" t="str">
        <f t="shared" si="781"/>
        <v/>
      </c>
      <c r="L3220" s="77" t="str">
        <f t="shared" si="782"/>
        <v/>
      </c>
      <c r="M3220" s="27" t="str">
        <f t="shared" si="788"/>
        <v/>
      </c>
      <c r="N3220" s="22" t="str">
        <f t="shared" si="783"/>
        <v/>
      </c>
      <c r="O3220" s="28" t="str">
        <f t="shared" ca="1" si="784"/>
        <v/>
      </c>
      <c r="P3220" s="28" t="str">
        <f t="shared" ca="1" si="785"/>
        <v/>
      </c>
      <c r="Q3220" s="20" t="str">
        <f ca="1">IF(O3220="","",SUM($P$4:$P3220))</f>
        <v/>
      </c>
      <c r="R3220" s="28" t="e">
        <f t="shared" si="776"/>
        <v>#N/A</v>
      </c>
      <c r="S3220" s="77">
        <f ca="1">SUM(L$4:L3220)</f>
        <v>2.0942968194393936</v>
      </c>
      <c r="T3220" s="80">
        <f t="shared" ca="1" si="786"/>
        <v>1</v>
      </c>
      <c r="U3220" s="80" t="e">
        <f t="shared" ca="1" si="787"/>
        <v>#N/A</v>
      </c>
      <c r="V3220" s="2"/>
      <c r="W3220" s="2"/>
      <c r="X3220" s="2"/>
      <c r="Y3220" s="2"/>
      <c r="AB3220" s="6"/>
      <c r="AC3220" s="6"/>
    </row>
    <row r="3221" spans="1:29">
      <c r="A3221" s="74">
        <v>2.69108149212297</v>
      </c>
      <c r="B3221" s="74">
        <v>47380</v>
      </c>
      <c r="C3221" s="35">
        <v>0</v>
      </c>
      <c r="D3221" s="35">
        <f t="shared" ca="1" si="777"/>
        <v>32</v>
      </c>
      <c r="E3221" s="35">
        <f t="shared" ca="1" si="778"/>
        <v>9.4891728684618783E-4</v>
      </c>
      <c r="F3221" s="35">
        <f ca="1">E3221*'Input Sheet'!$D$2/SUM(OFFSET($E$4,0,0,'Input Sheet'!$D$2))</f>
        <v>0.44257437477776673</v>
      </c>
      <c r="G3221" s="35" t="str">
        <f t="shared" si="779"/>
        <v/>
      </c>
      <c r="H3221" s="35" t="str">
        <f t="shared" si="780"/>
        <v/>
      </c>
      <c r="J3221" s="19">
        <v>3218</v>
      </c>
      <c r="K3221" s="30" t="str">
        <f t="shared" si="781"/>
        <v/>
      </c>
      <c r="L3221" s="77" t="str">
        <f t="shared" si="782"/>
        <v/>
      </c>
      <c r="M3221" s="27" t="str">
        <f t="shared" si="788"/>
        <v/>
      </c>
      <c r="N3221" s="22" t="str">
        <f t="shared" si="783"/>
        <v/>
      </c>
      <c r="O3221" s="28" t="str">
        <f t="shared" ca="1" si="784"/>
        <v/>
      </c>
      <c r="P3221" s="28" t="str">
        <f t="shared" ca="1" si="785"/>
        <v/>
      </c>
      <c r="Q3221" s="20" t="str">
        <f ca="1">IF(O3221="","",SUM($P$4:$P3221))</f>
        <v/>
      </c>
      <c r="R3221" s="28" t="e">
        <f t="shared" si="776"/>
        <v>#N/A</v>
      </c>
      <c r="S3221" s="77">
        <f ca="1">SUM(L$4:L3221)</f>
        <v>2.0942968194393936</v>
      </c>
      <c r="T3221" s="80">
        <f t="shared" ca="1" si="786"/>
        <v>1</v>
      </c>
      <c r="U3221" s="80" t="e">
        <f t="shared" ca="1" si="787"/>
        <v>#N/A</v>
      </c>
      <c r="V3221" s="2"/>
      <c r="W3221" s="2"/>
      <c r="X3221" s="2"/>
      <c r="Y3221" s="2"/>
      <c r="AB3221" s="6"/>
      <c r="AC3221" s="6"/>
    </row>
    <row r="3222" spans="1:29">
      <c r="A3222" s="74">
        <v>3.0670708560453699</v>
      </c>
      <c r="B3222" s="74">
        <v>47384</v>
      </c>
      <c r="C3222" s="35">
        <v>0</v>
      </c>
      <c r="D3222" s="35">
        <f t="shared" ca="1" si="777"/>
        <v>40</v>
      </c>
      <c r="E3222" s="35">
        <f t="shared" ca="1" si="778"/>
        <v>1.8092689602533982E-3</v>
      </c>
      <c r="F3222" s="35">
        <f ca="1">E3222*'Input Sheet'!$D$2/SUM(OFFSET($E$4,0,0,'Input Sheet'!$D$2))</f>
        <v>0.84384180790960861</v>
      </c>
      <c r="G3222" s="35" t="str">
        <f t="shared" si="779"/>
        <v/>
      </c>
      <c r="H3222" s="35" t="str">
        <f t="shared" si="780"/>
        <v/>
      </c>
      <c r="J3222" s="19">
        <v>3219</v>
      </c>
      <c r="K3222" s="30" t="str">
        <f t="shared" si="781"/>
        <v/>
      </c>
      <c r="L3222" s="77" t="str">
        <f t="shared" si="782"/>
        <v/>
      </c>
      <c r="M3222" s="27" t="str">
        <f t="shared" si="788"/>
        <v/>
      </c>
      <c r="N3222" s="22" t="str">
        <f t="shared" si="783"/>
        <v/>
      </c>
      <c r="O3222" s="28" t="str">
        <f t="shared" ca="1" si="784"/>
        <v/>
      </c>
      <c r="P3222" s="28" t="str">
        <f t="shared" ca="1" si="785"/>
        <v/>
      </c>
      <c r="Q3222" s="20" t="str">
        <f ca="1">IF(O3222="","",SUM($P$4:$P3222))</f>
        <v/>
      </c>
      <c r="R3222" s="28" t="e">
        <f t="shared" si="776"/>
        <v>#N/A</v>
      </c>
      <c r="S3222" s="77">
        <f ca="1">SUM(L$4:L3222)</f>
        <v>2.0942968194393936</v>
      </c>
      <c r="T3222" s="80">
        <f t="shared" ca="1" si="786"/>
        <v>1</v>
      </c>
      <c r="U3222" s="80" t="e">
        <f t="shared" ca="1" si="787"/>
        <v>#N/A</v>
      </c>
      <c r="V3222" s="2"/>
      <c r="W3222" s="2"/>
      <c r="X3222" s="2"/>
      <c r="Y3222" s="2"/>
      <c r="AB3222" s="6"/>
      <c r="AC3222" s="6"/>
    </row>
    <row r="3223" spans="1:29">
      <c r="A3223" s="74">
        <v>3.12904505988796</v>
      </c>
      <c r="B3223" s="74">
        <v>47397</v>
      </c>
      <c r="C3223" s="35">
        <v>0</v>
      </c>
      <c r="D3223" s="35">
        <f t="shared" ca="1" si="777"/>
        <v>41</v>
      </c>
      <c r="E3223" s="35">
        <f t="shared" ca="1" si="778"/>
        <v>1.9955172355736006E-3</v>
      </c>
      <c r="F3223" s="35">
        <f ca="1">E3223*'Input Sheet'!$D$2/SUM(OFFSET($E$4,0,0,'Input Sheet'!$D$2))</f>
        <v>0.93070787637089158</v>
      </c>
      <c r="G3223" s="35" t="str">
        <f t="shared" si="779"/>
        <v/>
      </c>
      <c r="H3223" s="35" t="str">
        <f t="shared" si="780"/>
        <v/>
      </c>
      <c r="J3223" s="19">
        <v>3220</v>
      </c>
      <c r="K3223" s="30" t="str">
        <f t="shared" si="781"/>
        <v/>
      </c>
      <c r="L3223" s="77" t="str">
        <f t="shared" si="782"/>
        <v/>
      </c>
      <c r="M3223" s="27" t="str">
        <f t="shared" si="788"/>
        <v/>
      </c>
      <c r="N3223" s="22" t="str">
        <f t="shared" si="783"/>
        <v/>
      </c>
      <c r="O3223" s="28" t="str">
        <f t="shared" ca="1" si="784"/>
        <v/>
      </c>
      <c r="P3223" s="28" t="str">
        <f t="shared" ca="1" si="785"/>
        <v/>
      </c>
      <c r="Q3223" s="20" t="str">
        <f ca="1">IF(O3223="","",SUM($P$4:$P3223))</f>
        <v/>
      </c>
      <c r="R3223" s="28" t="e">
        <f t="shared" si="776"/>
        <v>#N/A</v>
      </c>
      <c r="S3223" s="77">
        <f ca="1">SUM(L$4:L3223)</f>
        <v>2.0942968194393936</v>
      </c>
      <c r="T3223" s="80">
        <f t="shared" ca="1" si="786"/>
        <v>1</v>
      </c>
      <c r="U3223" s="80" t="e">
        <f t="shared" ca="1" si="787"/>
        <v>#N/A</v>
      </c>
      <c r="V3223" s="2"/>
      <c r="W3223" s="2"/>
      <c r="X3223" s="2"/>
      <c r="Y3223" s="2"/>
      <c r="AB3223" s="6"/>
      <c r="AC3223" s="6"/>
    </row>
    <row r="3224" spans="1:29">
      <c r="A3224" s="74">
        <v>2.7419390777291999</v>
      </c>
      <c r="B3224" s="74">
        <v>47401</v>
      </c>
      <c r="C3224" s="35">
        <v>0</v>
      </c>
      <c r="D3224" s="35">
        <f t="shared" ca="1" si="777"/>
        <v>33</v>
      </c>
      <c r="E3224" s="35">
        <f t="shared" ca="1" si="778"/>
        <v>1.1903085264824986E-3</v>
      </c>
      <c r="F3224" s="35">
        <f ca="1">E3224*'Input Sheet'!$D$2/SUM(OFFSET($E$4,0,0,'Input Sheet'!$D$2))</f>
        <v>0.55515908415105819</v>
      </c>
      <c r="G3224" s="35" t="str">
        <f t="shared" si="779"/>
        <v/>
      </c>
      <c r="H3224" s="35" t="str">
        <f t="shared" si="780"/>
        <v/>
      </c>
      <c r="J3224" s="19">
        <v>3221</v>
      </c>
      <c r="K3224" s="30" t="str">
        <f t="shared" si="781"/>
        <v/>
      </c>
      <c r="L3224" s="77" t="str">
        <f t="shared" si="782"/>
        <v/>
      </c>
      <c r="M3224" s="27" t="str">
        <f t="shared" si="788"/>
        <v/>
      </c>
      <c r="N3224" s="22" t="str">
        <f t="shared" si="783"/>
        <v/>
      </c>
      <c r="O3224" s="28" t="str">
        <f t="shared" ca="1" si="784"/>
        <v/>
      </c>
      <c r="P3224" s="28" t="str">
        <f t="shared" ca="1" si="785"/>
        <v/>
      </c>
      <c r="Q3224" s="20" t="str">
        <f ca="1">IF(O3224="","",SUM($P$4:$P3224))</f>
        <v/>
      </c>
      <c r="R3224" s="28" t="e">
        <f t="shared" ref="R3224:R3287" si="789">IF(N3224="",NA(),10^N3224)</f>
        <v>#N/A</v>
      </c>
      <c r="S3224" s="77">
        <f ca="1">SUM(L$4:L3224)</f>
        <v>2.0942968194393936</v>
      </c>
      <c r="T3224" s="80">
        <f t="shared" ca="1" si="786"/>
        <v>1</v>
      </c>
      <c r="U3224" s="80" t="e">
        <f t="shared" ca="1" si="787"/>
        <v>#N/A</v>
      </c>
      <c r="V3224" s="2"/>
      <c r="W3224" s="2"/>
      <c r="X3224" s="2"/>
      <c r="Y3224" s="2"/>
      <c r="AB3224" s="6"/>
      <c r="AC3224" s="6"/>
    </row>
    <row r="3225" spans="1:29">
      <c r="A3225" s="74">
        <v>2.6180480967120898</v>
      </c>
      <c r="B3225" s="74">
        <v>47403</v>
      </c>
      <c r="C3225" s="35">
        <v>0</v>
      </c>
      <c r="D3225" s="35">
        <f t="shared" ca="1" si="777"/>
        <v>30</v>
      </c>
      <c r="E3225" s="35">
        <f t="shared" ca="1" si="778"/>
        <v>1.2681791777477088E-3</v>
      </c>
      <c r="F3225" s="35">
        <f ca="1">E3225*'Input Sheet'!$D$2/SUM(OFFSET($E$4,0,0,'Input Sheet'!$D$2))</f>
        <v>0.59147790274037981</v>
      </c>
      <c r="G3225" s="35" t="str">
        <f t="shared" si="779"/>
        <v/>
      </c>
      <c r="H3225" s="35" t="str">
        <f t="shared" si="780"/>
        <v/>
      </c>
      <c r="J3225" s="19">
        <v>3222</v>
      </c>
      <c r="K3225" s="30" t="str">
        <f t="shared" si="781"/>
        <v/>
      </c>
      <c r="L3225" s="77" t="str">
        <f t="shared" si="782"/>
        <v/>
      </c>
      <c r="M3225" s="27" t="str">
        <f t="shared" si="788"/>
        <v/>
      </c>
      <c r="N3225" s="22" t="str">
        <f t="shared" si="783"/>
        <v/>
      </c>
      <c r="O3225" s="28" t="str">
        <f t="shared" ca="1" si="784"/>
        <v/>
      </c>
      <c r="P3225" s="28" t="str">
        <f t="shared" ca="1" si="785"/>
        <v/>
      </c>
      <c r="Q3225" s="20" t="str">
        <f ca="1">IF(O3225="","",SUM($P$4:$P3225))</f>
        <v/>
      </c>
      <c r="R3225" s="28" t="e">
        <f t="shared" si="789"/>
        <v>#N/A</v>
      </c>
      <c r="S3225" s="77">
        <f ca="1">SUM(L$4:L3225)</f>
        <v>2.0942968194393936</v>
      </c>
      <c r="T3225" s="80">
        <f t="shared" ca="1" si="786"/>
        <v>1</v>
      </c>
      <c r="U3225" s="80" t="e">
        <f t="shared" ca="1" si="787"/>
        <v>#N/A</v>
      </c>
      <c r="V3225" s="2"/>
      <c r="W3225" s="2"/>
      <c r="X3225" s="2"/>
      <c r="Y3225" s="2"/>
      <c r="AB3225" s="6"/>
      <c r="AC3225" s="6"/>
    </row>
    <row r="3226" spans="1:29">
      <c r="A3226" s="74">
        <v>2.7795964912578199</v>
      </c>
      <c r="B3226" s="74">
        <v>47409</v>
      </c>
      <c r="C3226" s="35">
        <v>0</v>
      </c>
      <c r="D3226" s="35">
        <f t="shared" ca="1" si="777"/>
        <v>34</v>
      </c>
      <c r="E3226" s="35">
        <f t="shared" ca="1" si="778"/>
        <v>1.3846446124388249E-3</v>
      </c>
      <c r="F3226" s="35">
        <f ca="1">E3226*'Input Sheet'!$D$2/SUM(OFFSET($E$4,0,0,'Input Sheet'!$D$2))</f>
        <v>0.64579730197163909</v>
      </c>
      <c r="G3226" s="35" t="str">
        <f t="shared" si="779"/>
        <v/>
      </c>
      <c r="H3226" s="35" t="str">
        <f t="shared" si="780"/>
        <v/>
      </c>
      <c r="J3226" s="19">
        <v>3223</v>
      </c>
      <c r="K3226" s="30" t="str">
        <f t="shared" si="781"/>
        <v/>
      </c>
      <c r="L3226" s="77" t="str">
        <f t="shared" si="782"/>
        <v/>
      </c>
      <c r="M3226" s="27" t="str">
        <f t="shared" si="788"/>
        <v/>
      </c>
      <c r="N3226" s="22" t="str">
        <f t="shared" si="783"/>
        <v/>
      </c>
      <c r="O3226" s="28" t="str">
        <f t="shared" ca="1" si="784"/>
        <v/>
      </c>
      <c r="P3226" s="28" t="str">
        <f t="shared" ca="1" si="785"/>
        <v/>
      </c>
      <c r="Q3226" s="20" t="str">
        <f ca="1">IF(O3226="","",SUM($P$4:$P3226))</f>
        <v/>
      </c>
      <c r="R3226" s="28" t="e">
        <f t="shared" si="789"/>
        <v>#N/A</v>
      </c>
      <c r="S3226" s="77">
        <f ca="1">SUM(L$4:L3226)</f>
        <v>2.0942968194393936</v>
      </c>
      <c r="T3226" s="80">
        <f t="shared" ca="1" si="786"/>
        <v>1</v>
      </c>
      <c r="U3226" s="80" t="e">
        <f t="shared" ca="1" si="787"/>
        <v>#N/A</v>
      </c>
      <c r="V3226" s="2"/>
      <c r="W3226" s="2"/>
      <c r="X3226" s="2"/>
      <c r="Y3226" s="2"/>
      <c r="AB3226" s="6"/>
      <c r="AC3226" s="6"/>
    </row>
    <row r="3227" spans="1:29">
      <c r="A3227" s="74">
        <v>2.8195439355418701</v>
      </c>
      <c r="B3227" s="74">
        <v>47416</v>
      </c>
      <c r="C3227" s="35">
        <v>0</v>
      </c>
      <c r="D3227" s="35">
        <f t="shared" ca="1" si="777"/>
        <v>35</v>
      </c>
      <c r="E3227" s="35">
        <f t="shared" ca="1" si="778"/>
        <v>1.3846446124388249E-3</v>
      </c>
      <c r="F3227" s="35">
        <f ca="1">E3227*'Input Sheet'!$D$2/SUM(OFFSET($E$4,0,0,'Input Sheet'!$D$2))</f>
        <v>0.64579730197163909</v>
      </c>
      <c r="G3227" s="35" t="str">
        <f t="shared" si="779"/>
        <v/>
      </c>
      <c r="H3227" s="35" t="str">
        <f t="shared" si="780"/>
        <v/>
      </c>
      <c r="J3227" s="19">
        <v>3224</v>
      </c>
      <c r="K3227" s="30" t="str">
        <f t="shared" si="781"/>
        <v/>
      </c>
      <c r="L3227" s="77" t="str">
        <f t="shared" si="782"/>
        <v/>
      </c>
      <c r="M3227" s="27" t="str">
        <f t="shared" si="788"/>
        <v/>
      </c>
      <c r="N3227" s="22" t="str">
        <f t="shared" si="783"/>
        <v/>
      </c>
      <c r="O3227" s="28" t="str">
        <f t="shared" ca="1" si="784"/>
        <v/>
      </c>
      <c r="P3227" s="28" t="str">
        <f t="shared" ca="1" si="785"/>
        <v/>
      </c>
      <c r="Q3227" s="20" t="str">
        <f ca="1">IF(O3227="","",SUM($P$4:$P3227))</f>
        <v/>
      </c>
      <c r="R3227" s="28" t="e">
        <f t="shared" si="789"/>
        <v>#N/A</v>
      </c>
      <c r="S3227" s="77">
        <f ca="1">SUM(L$4:L3227)</f>
        <v>2.0942968194393936</v>
      </c>
      <c r="T3227" s="80">
        <f t="shared" ca="1" si="786"/>
        <v>1</v>
      </c>
      <c r="U3227" s="80" t="e">
        <f t="shared" ca="1" si="787"/>
        <v>#N/A</v>
      </c>
      <c r="V3227" s="2"/>
      <c r="W3227" s="2"/>
      <c r="X3227" s="2"/>
      <c r="Y3227" s="2"/>
      <c r="AB3227" s="6"/>
      <c r="AC3227" s="6"/>
    </row>
    <row r="3228" spans="1:29">
      <c r="A3228" s="74">
        <v>3.0334237554869499</v>
      </c>
      <c r="B3228" s="74">
        <v>47418</v>
      </c>
      <c r="C3228" s="35">
        <v>0</v>
      </c>
      <c r="D3228" s="35">
        <f t="shared" ca="1" si="777"/>
        <v>39</v>
      </c>
      <c r="E3228" s="35">
        <f t="shared" ca="1" si="778"/>
        <v>2.0559874548334071E-3</v>
      </c>
      <c r="F3228" s="35">
        <f ca="1">E3228*'Input Sheet'!$D$2/SUM(OFFSET($E$4,0,0,'Input Sheet'!$D$2))</f>
        <v>0.95891114535182798</v>
      </c>
      <c r="G3228" s="35" t="str">
        <f t="shared" si="779"/>
        <v/>
      </c>
      <c r="H3228" s="35" t="str">
        <f t="shared" si="780"/>
        <v/>
      </c>
      <c r="J3228" s="19">
        <v>3225</v>
      </c>
      <c r="K3228" s="30" t="str">
        <f t="shared" si="781"/>
        <v/>
      </c>
      <c r="L3228" s="77" t="str">
        <f t="shared" si="782"/>
        <v/>
      </c>
      <c r="M3228" s="27" t="str">
        <f t="shared" si="788"/>
        <v/>
      </c>
      <c r="N3228" s="22" t="str">
        <f t="shared" si="783"/>
        <v/>
      </c>
      <c r="O3228" s="28" t="str">
        <f t="shared" ca="1" si="784"/>
        <v/>
      </c>
      <c r="P3228" s="28" t="str">
        <f t="shared" ca="1" si="785"/>
        <v/>
      </c>
      <c r="Q3228" s="20" t="str">
        <f ca="1">IF(O3228="","",SUM($P$4:$P3228))</f>
        <v/>
      </c>
      <c r="R3228" s="28" t="e">
        <f t="shared" si="789"/>
        <v>#N/A</v>
      </c>
      <c r="S3228" s="77">
        <f ca="1">SUM(L$4:L3228)</f>
        <v>2.0942968194393936</v>
      </c>
      <c r="T3228" s="80">
        <f t="shared" ca="1" si="786"/>
        <v>1</v>
      </c>
      <c r="U3228" s="80" t="e">
        <f t="shared" ca="1" si="787"/>
        <v>#N/A</v>
      </c>
      <c r="V3228" s="2"/>
      <c r="W3228" s="2"/>
      <c r="X3228" s="2"/>
      <c r="Y3228" s="2"/>
      <c r="AB3228" s="6"/>
      <c r="AC3228" s="6"/>
    </row>
    <row r="3229" spans="1:29">
      <c r="A3229" s="74">
        <v>2.23552844690755</v>
      </c>
      <c r="B3229" s="74">
        <v>47419</v>
      </c>
      <c r="C3229" s="35">
        <v>0</v>
      </c>
      <c r="D3229" s="35">
        <f t="shared" ca="1" si="777"/>
        <v>22</v>
      </c>
      <c r="E3229" s="35">
        <f t="shared" ca="1" si="778"/>
        <v>6.717582773218062E-4</v>
      </c>
      <c r="F3229" s="35">
        <f ca="1">E3229*'Input Sheet'!$D$2/SUM(OFFSET($E$4,0,0,'Input Sheet'!$D$2))</f>
        <v>0.31330760194663687</v>
      </c>
      <c r="G3229" s="35" t="str">
        <f t="shared" si="779"/>
        <v/>
      </c>
      <c r="H3229" s="35" t="str">
        <f t="shared" si="780"/>
        <v/>
      </c>
      <c r="J3229" s="19">
        <v>3226</v>
      </c>
      <c r="K3229" s="30" t="str">
        <f t="shared" si="781"/>
        <v/>
      </c>
      <c r="L3229" s="77" t="str">
        <f t="shared" si="782"/>
        <v/>
      </c>
      <c r="M3229" s="27" t="str">
        <f t="shared" si="788"/>
        <v/>
      </c>
      <c r="N3229" s="22" t="str">
        <f t="shared" si="783"/>
        <v/>
      </c>
      <c r="O3229" s="28" t="str">
        <f t="shared" ca="1" si="784"/>
        <v/>
      </c>
      <c r="P3229" s="28" t="str">
        <f t="shared" ca="1" si="785"/>
        <v/>
      </c>
      <c r="Q3229" s="20" t="str">
        <f ca="1">IF(O3229="","",SUM($P$4:$P3229))</f>
        <v/>
      </c>
      <c r="R3229" s="28" t="e">
        <f t="shared" si="789"/>
        <v>#N/A</v>
      </c>
      <c r="S3229" s="77">
        <f ca="1">SUM(L$4:L3229)</f>
        <v>2.0942968194393936</v>
      </c>
      <c r="T3229" s="80">
        <f t="shared" ca="1" si="786"/>
        <v>1</v>
      </c>
      <c r="U3229" s="80" t="e">
        <f t="shared" ca="1" si="787"/>
        <v>#N/A</v>
      </c>
      <c r="V3229" s="2"/>
      <c r="W3229" s="2"/>
      <c r="X3229" s="2"/>
      <c r="Y3229" s="2"/>
      <c r="AB3229" s="6"/>
      <c r="AC3229" s="6"/>
    </row>
    <row r="3230" spans="1:29">
      <c r="A3230" s="74">
        <v>2.6483600109809302</v>
      </c>
      <c r="B3230" s="74">
        <v>47425</v>
      </c>
      <c r="C3230" s="35">
        <v>0</v>
      </c>
      <c r="D3230" s="35">
        <f t="shared" ca="1" si="777"/>
        <v>31</v>
      </c>
      <c r="E3230" s="35">
        <f t="shared" ca="1" si="778"/>
        <v>1.2923349716095702E-3</v>
      </c>
      <c r="F3230" s="35">
        <f ca="1">E3230*'Input Sheet'!$D$2/SUM(OFFSET($E$4,0,0,'Input Sheet'!$D$2))</f>
        <v>0.60274414850686331</v>
      </c>
      <c r="G3230" s="35" t="str">
        <f t="shared" si="779"/>
        <v/>
      </c>
      <c r="H3230" s="35" t="str">
        <f t="shared" si="780"/>
        <v/>
      </c>
      <c r="J3230" s="19">
        <v>3227</v>
      </c>
      <c r="K3230" s="30" t="str">
        <f t="shared" si="781"/>
        <v/>
      </c>
      <c r="L3230" s="77" t="str">
        <f t="shared" si="782"/>
        <v/>
      </c>
      <c r="M3230" s="27" t="str">
        <f t="shared" si="788"/>
        <v/>
      </c>
      <c r="N3230" s="22" t="str">
        <f t="shared" si="783"/>
        <v/>
      </c>
      <c r="O3230" s="28" t="str">
        <f t="shared" ca="1" si="784"/>
        <v/>
      </c>
      <c r="P3230" s="28" t="str">
        <f t="shared" ca="1" si="785"/>
        <v/>
      </c>
      <c r="Q3230" s="20" t="str">
        <f ca="1">IF(O3230="","",SUM($P$4:$P3230))</f>
        <v/>
      </c>
      <c r="R3230" s="28" t="e">
        <f t="shared" si="789"/>
        <v>#N/A</v>
      </c>
      <c r="S3230" s="77">
        <f ca="1">SUM(L$4:L3230)</f>
        <v>2.0942968194393936</v>
      </c>
      <c r="T3230" s="80">
        <f t="shared" ca="1" si="786"/>
        <v>1</v>
      </c>
      <c r="U3230" s="80" t="e">
        <f t="shared" ca="1" si="787"/>
        <v>#N/A</v>
      </c>
      <c r="V3230" s="2"/>
      <c r="W3230" s="2"/>
      <c r="X3230" s="2"/>
      <c r="Y3230" s="2"/>
      <c r="AB3230" s="6"/>
      <c r="AC3230" s="6"/>
    </row>
    <row r="3231" spans="1:29">
      <c r="A3231" s="74">
        <v>2.66745295288995</v>
      </c>
      <c r="B3231" s="74">
        <v>47426</v>
      </c>
      <c r="C3231" s="35">
        <v>0</v>
      </c>
      <c r="D3231" s="35">
        <f t="shared" ca="1" si="777"/>
        <v>31</v>
      </c>
      <c r="E3231" s="35">
        <f t="shared" ca="1" si="778"/>
        <v>1.2923349716095702E-3</v>
      </c>
      <c r="F3231" s="35">
        <f ca="1">E3231*'Input Sheet'!$D$2/SUM(OFFSET($E$4,0,0,'Input Sheet'!$D$2))</f>
        <v>0.60274414850686331</v>
      </c>
      <c r="G3231" s="35" t="str">
        <f t="shared" si="779"/>
        <v/>
      </c>
      <c r="H3231" s="35" t="str">
        <f t="shared" si="780"/>
        <v/>
      </c>
      <c r="J3231" s="19">
        <v>3228</v>
      </c>
      <c r="K3231" s="30" t="str">
        <f t="shared" si="781"/>
        <v/>
      </c>
      <c r="L3231" s="77" t="str">
        <f t="shared" si="782"/>
        <v/>
      </c>
      <c r="M3231" s="27" t="str">
        <f t="shared" si="788"/>
        <v/>
      </c>
      <c r="N3231" s="22" t="str">
        <f t="shared" si="783"/>
        <v/>
      </c>
      <c r="O3231" s="28" t="str">
        <f t="shared" ca="1" si="784"/>
        <v/>
      </c>
      <c r="P3231" s="28" t="str">
        <f t="shared" ca="1" si="785"/>
        <v/>
      </c>
      <c r="Q3231" s="20" t="str">
        <f ca="1">IF(O3231="","",SUM($P$4:$P3231))</f>
        <v/>
      </c>
      <c r="R3231" s="28" t="e">
        <f t="shared" si="789"/>
        <v>#N/A</v>
      </c>
      <c r="S3231" s="77">
        <f ca="1">SUM(L$4:L3231)</f>
        <v>2.0942968194393936</v>
      </c>
      <c r="T3231" s="80">
        <f t="shared" ca="1" si="786"/>
        <v>1</v>
      </c>
      <c r="U3231" s="80" t="e">
        <f t="shared" ca="1" si="787"/>
        <v>#N/A</v>
      </c>
      <c r="V3231" s="2"/>
      <c r="W3231" s="2"/>
      <c r="X3231" s="2"/>
      <c r="Y3231" s="2"/>
      <c r="AB3231" s="6"/>
      <c r="AC3231" s="6"/>
    </row>
    <row r="3232" spans="1:29">
      <c r="A3232" s="74">
        <v>2.7185016888672702</v>
      </c>
      <c r="B3232" s="74">
        <v>47427</v>
      </c>
      <c r="C3232" s="35">
        <v>0</v>
      </c>
      <c r="D3232" s="35">
        <f t="shared" ca="1" si="777"/>
        <v>32</v>
      </c>
      <c r="E3232" s="35">
        <f t="shared" ca="1" si="778"/>
        <v>9.4891728684618783E-4</v>
      </c>
      <c r="F3232" s="35">
        <f ca="1">E3232*'Input Sheet'!$D$2/SUM(OFFSET($E$4,0,0,'Input Sheet'!$D$2))</f>
        <v>0.44257437477776673</v>
      </c>
      <c r="G3232" s="35" t="str">
        <f t="shared" si="779"/>
        <v/>
      </c>
      <c r="H3232" s="35" t="str">
        <f t="shared" si="780"/>
        <v/>
      </c>
      <c r="J3232" s="19">
        <v>3229</v>
      </c>
      <c r="K3232" s="30" t="str">
        <f t="shared" si="781"/>
        <v/>
      </c>
      <c r="L3232" s="77" t="str">
        <f t="shared" si="782"/>
        <v/>
      </c>
      <c r="M3232" s="27" t="str">
        <f t="shared" si="788"/>
        <v/>
      </c>
      <c r="N3232" s="22" t="str">
        <f t="shared" si="783"/>
        <v/>
      </c>
      <c r="O3232" s="28" t="str">
        <f t="shared" ca="1" si="784"/>
        <v/>
      </c>
      <c r="P3232" s="28" t="str">
        <f t="shared" ca="1" si="785"/>
        <v/>
      </c>
      <c r="Q3232" s="20" t="str">
        <f ca="1">IF(O3232="","",SUM($P$4:$P3232))</f>
        <v/>
      </c>
      <c r="R3232" s="28" t="e">
        <f t="shared" si="789"/>
        <v>#N/A</v>
      </c>
      <c r="S3232" s="77">
        <f ca="1">SUM(L$4:L3232)</f>
        <v>2.0942968194393936</v>
      </c>
      <c r="T3232" s="80">
        <f t="shared" ca="1" si="786"/>
        <v>1</v>
      </c>
      <c r="U3232" s="80" t="e">
        <f t="shared" ca="1" si="787"/>
        <v>#N/A</v>
      </c>
      <c r="V3232" s="2"/>
      <c r="W3232" s="2"/>
      <c r="X3232" s="2"/>
      <c r="Y3232" s="2"/>
      <c r="AB3232" s="6"/>
      <c r="AC3232" s="6"/>
    </row>
    <row r="3233" spans="1:29">
      <c r="A3233" s="74">
        <v>2.5910646070265</v>
      </c>
      <c r="B3233" s="74">
        <v>47428</v>
      </c>
      <c r="C3233" s="35">
        <v>0</v>
      </c>
      <c r="D3233" s="35">
        <f t="shared" ca="1" si="777"/>
        <v>30</v>
      </c>
      <c r="E3233" s="35">
        <f t="shared" ca="1" si="778"/>
        <v>1.2681791777477088E-3</v>
      </c>
      <c r="F3233" s="35">
        <f ca="1">E3233*'Input Sheet'!$D$2/SUM(OFFSET($E$4,0,0,'Input Sheet'!$D$2))</f>
        <v>0.59147790274037981</v>
      </c>
      <c r="G3233" s="35" t="str">
        <f t="shared" si="779"/>
        <v/>
      </c>
      <c r="H3233" s="35" t="str">
        <f t="shared" si="780"/>
        <v/>
      </c>
      <c r="J3233" s="19">
        <v>3230</v>
      </c>
      <c r="K3233" s="30" t="str">
        <f t="shared" si="781"/>
        <v/>
      </c>
      <c r="L3233" s="77" t="str">
        <f t="shared" si="782"/>
        <v/>
      </c>
      <c r="M3233" s="27" t="str">
        <f t="shared" si="788"/>
        <v/>
      </c>
      <c r="N3233" s="22" t="str">
        <f t="shared" si="783"/>
        <v/>
      </c>
      <c r="O3233" s="28" t="str">
        <f t="shared" ca="1" si="784"/>
        <v/>
      </c>
      <c r="P3233" s="28" t="str">
        <f t="shared" ca="1" si="785"/>
        <v/>
      </c>
      <c r="Q3233" s="20" t="str">
        <f ca="1">IF(O3233="","",SUM($P$4:$P3233))</f>
        <v/>
      </c>
      <c r="R3233" s="28" t="e">
        <f t="shared" si="789"/>
        <v>#N/A</v>
      </c>
      <c r="S3233" s="77">
        <f ca="1">SUM(L$4:L3233)</f>
        <v>2.0942968194393936</v>
      </c>
      <c r="T3233" s="80">
        <f t="shared" ca="1" si="786"/>
        <v>1</v>
      </c>
      <c r="U3233" s="80" t="e">
        <f t="shared" ca="1" si="787"/>
        <v>#N/A</v>
      </c>
      <c r="V3233" s="2"/>
      <c r="W3233" s="2"/>
      <c r="X3233" s="2"/>
      <c r="Y3233" s="2"/>
      <c r="AB3233" s="6"/>
      <c r="AC3233" s="6"/>
    </row>
    <row r="3234" spans="1:29">
      <c r="A3234" s="74">
        <v>2.3283796034387398</v>
      </c>
      <c r="B3234" s="74">
        <v>47460</v>
      </c>
      <c r="C3234" s="35">
        <v>1.4492753623188401E-2</v>
      </c>
      <c r="D3234" s="35">
        <f t="shared" ca="1" si="777"/>
        <v>24</v>
      </c>
      <c r="E3234" s="35">
        <f t="shared" ca="1" si="778"/>
        <v>7.7985731045405093E-4</v>
      </c>
      <c r="F3234" s="35">
        <f ca="1">E3234*'Input Sheet'!$D$2/SUM(OFFSET($E$4,0,0,'Input Sheet'!$D$2))</f>
        <v>0.36372491720241751</v>
      </c>
      <c r="G3234" s="35">
        <f t="shared" si="779"/>
        <v>2.3283796034387398</v>
      </c>
      <c r="H3234" s="35">
        <f t="shared" si="780"/>
        <v>3</v>
      </c>
      <c r="J3234" s="19">
        <v>3231</v>
      </c>
      <c r="K3234" s="30" t="str">
        <f t="shared" si="781"/>
        <v/>
      </c>
      <c r="L3234" s="77" t="str">
        <f t="shared" si="782"/>
        <v/>
      </c>
      <c r="M3234" s="27" t="str">
        <f t="shared" si="788"/>
        <v/>
      </c>
      <c r="N3234" s="22" t="str">
        <f t="shared" si="783"/>
        <v/>
      </c>
      <c r="O3234" s="28" t="str">
        <f t="shared" ca="1" si="784"/>
        <v/>
      </c>
      <c r="P3234" s="28" t="str">
        <f t="shared" ca="1" si="785"/>
        <v/>
      </c>
      <c r="Q3234" s="20" t="str">
        <f ca="1">IF(O3234="","",SUM($P$4:$P3234))</f>
        <v/>
      </c>
      <c r="R3234" s="28" t="e">
        <f t="shared" si="789"/>
        <v>#N/A</v>
      </c>
      <c r="S3234" s="77">
        <f ca="1">SUM(L$4:L3234)</f>
        <v>2.0942968194393936</v>
      </c>
      <c r="T3234" s="80">
        <f t="shared" ca="1" si="786"/>
        <v>1</v>
      </c>
      <c r="U3234" s="80" t="e">
        <f t="shared" ca="1" si="787"/>
        <v>#N/A</v>
      </c>
      <c r="V3234" s="2"/>
      <c r="W3234" s="2"/>
      <c r="X3234" s="2"/>
      <c r="Y3234" s="2"/>
      <c r="AB3234" s="6"/>
      <c r="AC3234" s="6"/>
    </row>
    <row r="3235" spans="1:29">
      <c r="A3235" s="74">
        <v>2.2833012287035501</v>
      </c>
      <c r="B3235" s="74">
        <v>47463</v>
      </c>
      <c r="C3235" s="35">
        <v>4.0650406504065002E-3</v>
      </c>
      <c r="D3235" s="35">
        <f t="shared" ca="1" si="777"/>
        <v>23</v>
      </c>
      <c r="E3235" s="35">
        <f t="shared" ca="1" si="778"/>
        <v>6.587144272767226E-4</v>
      </c>
      <c r="F3235" s="35">
        <f ca="1">E3235*'Input Sheet'!$D$2/SUM(OFFSET($E$4,0,0,'Input Sheet'!$D$2))</f>
        <v>0.30722395919039147</v>
      </c>
      <c r="G3235" s="35">
        <f t="shared" si="779"/>
        <v>2.2833012287035501</v>
      </c>
      <c r="H3235" s="35">
        <f t="shared" si="780"/>
        <v>5</v>
      </c>
      <c r="J3235" s="19">
        <v>3232</v>
      </c>
      <c r="K3235" s="30" t="str">
        <f t="shared" si="781"/>
        <v/>
      </c>
      <c r="L3235" s="77" t="str">
        <f t="shared" si="782"/>
        <v/>
      </c>
      <c r="M3235" s="27" t="str">
        <f t="shared" si="788"/>
        <v/>
      </c>
      <c r="N3235" s="22" t="str">
        <f t="shared" si="783"/>
        <v/>
      </c>
      <c r="O3235" s="28" t="str">
        <f t="shared" ca="1" si="784"/>
        <v/>
      </c>
      <c r="P3235" s="28" t="str">
        <f t="shared" ca="1" si="785"/>
        <v/>
      </c>
      <c r="Q3235" s="20" t="str">
        <f ca="1">IF(O3235="","",SUM($P$4:$P3235))</f>
        <v/>
      </c>
      <c r="R3235" s="28" t="e">
        <f t="shared" si="789"/>
        <v>#N/A</v>
      </c>
      <c r="S3235" s="77">
        <f ca="1">SUM(L$4:L3235)</f>
        <v>2.0942968194393936</v>
      </c>
      <c r="T3235" s="80">
        <f t="shared" ca="1" si="786"/>
        <v>1</v>
      </c>
      <c r="U3235" s="80" t="e">
        <f t="shared" ca="1" si="787"/>
        <v>#N/A</v>
      </c>
      <c r="V3235" s="2"/>
      <c r="W3235" s="2"/>
      <c r="X3235" s="2"/>
      <c r="Y3235" s="2"/>
      <c r="AB3235" s="6"/>
      <c r="AC3235" s="6"/>
    </row>
    <row r="3236" spans="1:29">
      <c r="A3236" s="74">
        <v>2.46389298898591</v>
      </c>
      <c r="B3236" s="74">
        <v>47468</v>
      </c>
      <c r="C3236" s="35">
        <v>0</v>
      </c>
      <c r="D3236" s="35">
        <f t="shared" ca="1" si="777"/>
        <v>27</v>
      </c>
      <c r="E3236" s="35">
        <f t="shared" ca="1" si="778"/>
        <v>8.077093572559813E-4</v>
      </c>
      <c r="F3236" s="35">
        <f ca="1">E3236*'Input Sheet'!$D$2/SUM(OFFSET($E$4,0,0,'Input Sheet'!$D$2))</f>
        <v>0.3767150928167895</v>
      </c>
      <c r="G3236" s="35" t="str">
        <f t="shared" si="779"/>
        <v/>
      </c>
      <c r="H3236" s="35" t="str">
        <f t="shared" si="780"/>
        <v/>
      </c>
      <c r="J3236" s="19">
        <v>3233</v>
      </c>
      <c r="K3236" s="30" t="str">
        <f t="shared" si="781"/>
        <v/>
      </c>
      <c r="L3236" s="77" t="str">
        <f t="shared" si="782"/>
        <v/>
      </c>
      <c r="M3236" s="27" t="str">
        <f t="shared" si="788"/>
        <v/>
      </c>
      <c r="N3236" s="22" t="str">
        <f t="shared" si="783"/>
        <v/>
      </c>
      <c r="O3236" s="28" t="str">
        <f t="shared" ca="1" si="784"/>
        <v/>
      </c>
      <c r="P3236" s="28" t="str">
        <f t="shared" ca="1" si="785"/>
        <v/>
      </c>
      <c r="Q3236" s="20" t="str">
        <f ca="1">IF(O3236="","",SUM($P$4:$P3236))</f>
        <v/>
      </c>
      <c r="R3236" s="28" t="e">
        <f t="shared" si="789"/>
        <v>#N/A</v>
      </c>
      <c r="S3236" s="77">
        <f ca="1">SUM(L$4:L3236)</f>
        <v>2.0942968194393936</v>
      </c>
      <c r="T3236" s="80">
        <f t="shared" ca="1" si="786"/>
        <v>1</v>
      </c>
      <c r="U3236" s="80" t="e">
        <f t="shared" ca="1" si="787"/>
        <v>#N/A</v>
      </c>
      <c r="V3236" s="2"/>
      <c r="W3236" s="2"/>
      <c r="X3236" s="2"/>
      <c r="Y3236" s="2"/>
      <c r="AB3236" s="6"/>
      <c r="AC3236" s="6"/>
    </row>
    <row r="3237" spans="1:29">
      <c r="A3237" s="74">
        <v>2.80482067872116</v>
      </c>
      <c r="B3237" s="74">
        <v>47471</v>
      </c>
      <c r="C3237" s="35">
        <v>9.6153846153846201E-2</v>
      </c>
      <c r="D3237" s="35">
        <f t="shared" ca="1" si="777"/>
        <v>34</v>
      </c>
      <c r="E3237" s="35">
        <f t="shared" ca="1" si="778"/>
        <v>1.3846446124388249E-3</v>
      </c>
      <c r="F3237" s="35">
        <f ca="1">E3237*'Input Sheet'!$D$2/SUM(OFFSET($E$4,0,0,'Input Sheet'!$D$2))</f>
        <v>0.64579730197163909</v>
      </c>
      <c r="G3237" s="35">
        <f t="shared" si="779"/>
        <v>2.80482067872116</v>
      </c>
      <c r="H3237" s="35">
        <f t="shared" si="780"/>
        <v>2</v>
      </c>
      <c r="J3237" s="19">
        <v>3234</v>
      </c>
      <c r="K3237" s="30" t="str">
        <f t="shared" si="781"/>
        <v/>
      </c>
      <c r="L3237" s="77" t="str">
        <f t="shared" si="782"/>
        <v/>
      </c>
      <c r="M3237" s="27" t="str">
        <f t="shared" si="788"/>
        <v/>
      </c>
      <c r="N3237" s="22" t="str">
        <f t="shared" si="783"/>
        <v/>
      </c>
      <c r="O3237" s="28" t="str">
        <f t="shared" ca="1" si="784"/>
        <v/>
      </c>
      <c r="P3237" s="28" t="str">
        <f t="shared" ca="1" si="785"/>
        <v/>
      </c>
      <c r="Q3237" s="20" t="str">
        <f ca="1">IF(O3237="","",SUM($P$4:$P3237))</f>
        <v/>
      </c>
      <c r="R3237" s="28" t="e">
        <f t="shared" si="789"/>
        <v>#N/A</v>
      </c>
      <c r="S3237" s="77">
        <f ca="1">SUM(L$4:L3237)</f>
        <v>2.0942968194393936</v>
      </c>
      <c r="T3237" s="80">
        <f t="shared" ca="1" si="786"/>
        <v>1</v>
      </c>
      <c r="U3237" s="80" t="e">
        <f t="shared" ca="1" si="787"/>
        <v>#N/A</v>
      </c>
      <c r="V3237" s="2"/>
      <c r="W3237" s="2"/>
      <c r="X3237" s="2"/>
      <c r="Y3237" s="2"/>
      <c r="AB3237" s="6"/>
      <c r="AC3237" s="6"/>
    </row>
    <row r="3238" spans="1:29">
      <c r="A3238" s="74">
        <v>2.61066016308988</v>
      </c>
      <c r="B3238" s="74">
        <v>47477</v>
      </c>
      <c r="C3238" s="35">
        <v>0</v>
      </c>
      <c r="D3238" s="35">
        <f t="shared" ca="1" si="777"/>
        <v>30</v>
      </c>
      <c r="E3238" s="35">
        <f t="shared" ca="1" si="778"/>
        <v>1.2681791777477088E-3</v>
      </c>
      <c r="F3238" s="35">
        <f ca="1">E3238*'Input Sheet'!$D$2/SUM(OFFSET($E$4,0,0,'Input Sheet'!$D$2))</f>
        <v>0.59147790274037981</v>
      </c>
      <c r="G3238" s="35" t="str">
        <f t="shared" si="779"/>
        <v/>
      </c>
      <c r="H3238" s="35" t="str">
        <f t="shared" si="780"/>
        <v/>
      </c>
      <c r="J3238" s="19">
        <v>3235</v>
      </c>
      <c r="K3238" s="30" t="str">
        <f t="shared" si="781"/>
        <v/>
      </c>
      <c r="L3238" s="77" t="str">
        <f t="shared" si="782"/>
        <v/>
      </c>
      <c r="M3238" s="27" t="str">
        <f t="shared" si="788"/>
        <v/>
      </c>
      <c r="N3238" s="22" t="str">
        <f t="shared" si="783"/>
        <v/>
      </c>
      <c r="O3238" s="28" t="str">
        <f t="shared" ca="1" si="784"/>
        <v/>
      </c>
      <c r="P3238" s="28" t="str">
        <f t="shared" ca="1" si="785"/>
        <v/>
      </c>
      <c r="Q3238" s="20" t="str">
        <f ca="1">IF(O3238="","",SUM($P$4:$P3238))</f>
        <v/>
      </c>
      <c r="R3238" s="28" t="e">
        <f t="shared" si="789"/>
        <v>#N/A</v>
      </c>
      <c r="S3238" s="77">
        <f ca="1">SUM(L$4:L3238)</f>
        <v>2.0942968194393936</v>
      </c>
      <c r="T3238" s="80">
        <f t="shared" ca="1" si="786"/>
        <v>1</v>
      </c>
      <c r="U3238" s="80" t="e">
        <f t="shared" ca="1" si="787"/>
        <v>#N/A</v>
      </c>
      <c r="V3238" s="2"/>
      <c r="W3238" s="2"/>
      <c r="X3238" s="2"/>
      <c r="Y3238" s="2"/>
      <c r="AB3238" s="6"/>
      <c r="AC3238" s="6"/>
    </row>
    <row r="3239" spans="1:29">
      <c r="A3239" s="74">
        <v>2.53781909507327</v>
      </c>
      <c r="B3239" s="74">
        <v>47488</v>
      </c>
      <c r="C3239" s="35">
        <v>0</v>
      </c>
      <c r="D3239" s="35">
        <f t="shared" ca="1" si="777"/>
        <v>29</v>
      </c>
      <c r="E3239" s="35">
        <f t="shared" ca="1" si="778"/>
        <v>1.0943159033790714E-3</v>
      </c>
      <c r="F3239" s="35">
        <f ca="1">E3239*'Input Sheet'!$D$2/SUM(OFFSET($E$4,0,0,'Input Sheet'!$D$2))</f>
        <v>0.51038819026790838</v>
      </c>
      <c r="G3239" s="35" t="str">
        <f t="shared" si="779"/>
        <v/>
      </c>
      <c r="H3239" s="35" t="str">
        <f t="shared" si="780"/>
        <v/>
      </c>
      <c r="J3239" s="19">
        <v>3236</v>
      </c>
      <c r="K3239" s="30" t="str">
        <f t="shared" si="781"/>
        <v/>
      </c>
      <c r="L3239" s="77" t="str">
        <f t="shared" si="782"/>
        <v/>
      </c>
      <c r="M3239" s="27" t="str">
        <f t="shared" si="788"/>
        <v/>
      </c>
      <c r="N3239" s="22" t="str">
        <f t="shared" si="783"/>
        <v/>
      </c>
      <c r="O3239" s="28" t="str">
        <f t="shared" ca="1" si="784"/>
        <v/>
      </c>
      <c r="P3239" s="28" t="str">
        <f t="shared" ca="1" si="785"/>
        <v/>
      </c>
      <c r="Q3239" s="20" t="str">
        <f ca="1">IF(O3239="","",SUM($P$4:$P3239))</f>
        <v/>
      </c>
      <c r="R3239" s="28" t="e">
        <f t="shared" si="789"/>
        <v>#N/A</v>
      </c>
      <c r="S3239" s="77">
        <f ca="1">SUM(L$4:L3239)</f>
        <v>2.0942968194393936</v>
      </c>
      <c r="T3239" s="80">
        <f t="shared" ca="1" si="786"/>
        <v>1</v>
      </c>
      <c r="U3239" s="80" t="e">
        <f t="shared" ca="1" si="787"/>
        <v>#N/A</v>
      </c>
      <c r="V3239" s="2"/>
      <c r="W3239" s="2"/>
      <c r="X3239" s="2"/>
      <c r="Y3239" s="2"/>
      <c r="AB3239" s="6"/>
      <c r="AC3239" s="6"/>
    </row>
    <row r="3240" spans="1:29">
      <c r="A3240" s="74">
        <v>2.7209857441537402</v>
      </c>
      <c r="B3240" s="74">
        <v>47489</v>
      </c>
      <c r="C3240" s="35">
        <v>0</v>
      </c>
      <c r="D3240" s="35">
        <f t="shared" ca="1" si="777"/>
        <v>32</v>
      </c>
      <c r="E3240" s="35">
        <f t="shared" ca="1" si="778"/>
        <v>9.4891728684618783E-4</v>
      </c>
      <c r="F3240" s="35">
        <f ca="1">E3240*'Input Sheet'!$D$2/SUM(OFFSET($E$4,0,0,'Input Sheet'!$D$2))</f>
        <v>0.44257437477776673</v>
      </c>
      <c r="G3240" s="35" t="str">
        <f t="shared" si="779"/>
        <v/>
      </c>
      <c r="H3240" s="35" t="str">
        <f t="shared" si="780"/>
        <v/>
      </c>
      <c r="J3240" s="19">
        <v>3237</v>
      </c>
      <c r="K3240" s="30" t="str">
        <f t="shared" si="781"/>
        <v/>
      </c>
      <c r="L3240" s="77" t="str">
        <f t="shared" si="782"/>
        <v/>
      </c>
      <c r="M3240" s="27" t="str">
        <f t="shared" si="788"/>
        <v/>
      </c>
      <c r="N3240" s="22" t="str">
        <f t="shared" si="783"/>
        <v/>
      </c>
      <c r="O3240" s="28" t="str">
        <f t="shared" ca="1" si="784"/>
        <v/>
      </c>
      <c r="P3240" s="28" t="str">
        <f t="shared" ca="1" si="785"/>
        <v/>
      </c>
      <c r="Q3240" s="20" t="str">
        <f ca="1">IF(O3240="","",SUM($P$4:$P3240))</f>
        <v/>
      </c>
      <c r="R3240" s="28" t="e">
        <f t="shared" si="789"/>
        <v>#N/A</v>
      </c>
      <c r="S3240" s="77">
        <f ca="1">SUM(L$4:L3240)</f>
        <v>2.0942968194393936</v>
      </c>
      <c r="T3240" s="80">
        <f t="shared" ca="1" si="786"/>
        <v>1</v>
      </c>
      <c r="U3240" s="80" t="e">
        <f t="shared" ca="1" si="787"/>
        <v>#N/A</v>
      </c>
      <c r="V3240" s="2"/>
      <c r="W3240" s="2"/>
      <c r="X3240" s="2"/>
      <c r="Y3240" s="2"/>
      <c r="AB3240" s="6"/>
      <c r="AC3240" s="6"/>
    </row>
    <row r="3241" spans="1:29">
      <c r="A3241" s="74">
        <v>2.7259116322950501</v>
      </c>
      <c r="B3241" s="74">
        <v>47492</v>
      </c>
      <c r="C3241" s="35">
        <v>8.4158415841584205E-2</v>
      </c>
      <c r="D3241" s="35">
        <f t="shared" ca="1" si="777"/>
        <v>33</v>
      </c>
      <c r="E3241" s="35">
        <f t="shared" ca="1" si="778"/>
        <v>1.1903085264824986E-3</v>
      </c>
      <c r="F3241" s="35">
        <f ca="1">E3241*'Input Sheet'!$D$2/SUM(OFFSET($E$4,0,0,'Input Sheet'!$D$2))</f>
        <v>0.55515908415105819</v>
      </c>
      <c r="G3241" s="35">
        <f t="shared" si="779"/>
        <v>2.7259116322950501</v>
      </c>
      <c r="H3241" s="35">
        <f t="shared" si="780"/>
        <v>1</v>
      </c>
      <c r="J3241" s="19">
        <v>3238</v>
      </c>
      <c r="K3241" s="30" t="str">
        <f t="shared" si="781"/>
        <v/>
      </c>
      <c r="L3241" s="77" t="str">
        <f t="shared" si="782"/>
        <v/>
      </c>
      <c r="M3241" s="27" t="str">
        <f t="shared" si="788"/>
        <v/>
      </c>
      <c r="N3241" s="22" t="str">
        <f t="shared" si="783"/>
        <v/>
      </c>
      <c r="O3241" s="28" t="str">
        <f t="shared" ca="1" si="784"/>
        <v/>
      </c>
      <c r="P3241" s="28" t="str">
        <f t="shared" ca="1" si="785"/>
        <v/>
      </c>
      <c r="Q3241" s="20" t="str">
        <f ca="1">IF(O3241="","",SUM($P$4:$P3241))</f>
        <v/>
      </c>
      <c r="R3241" s="28" t="e">
        <f t="shared" si="789"/>
        <v>#N/A</v>
      </c>
      <c r="S3241" s="77">
        <f ca="1">SUM(L$4:L3241)</f>
        <v>2.0942968194393936</v>
      </c>
      <c r="T3241" s="80">
        <f t="shared" ca="1" si="786"/>
        <v>1</v>
      </c>
      <c r="U3241" s="80" t="e">
        <f t="shared" ca="1" si="787"/>
        <v>#N/A</v>
      </c>
      <c r="V3241" s="2"/>
      <c r="W3241" s="2"/>
      <c r="X3241" s="2"/>
      <c r="Y3241" s="2"/>
      <c r="AB3241" s="6"/>
      <c r="AC3241" s="6"/>
    </row>
    <row r="3242" spans="1:29">
      <c r="A3242" s="74">
        <v>2.7664128471124001</v>
      </c>
      <c r="B3242" s="74">
        <v>47495</v>
      </c>
      <c r="C3242" s="35">
        <v>0</v>
      </c>
      <c r="D3242" s="35">
        <f t="shared" ca="1" si="777"/>
        <v>33</v>
      </c>
      <c r="E3242" s="35">
        <f t="shared" ca="1" si="778"/>
        <v>1.1903085264824986E-3</v>
      </c>
      <c r="F3242" s="35">
        <f ca="1">E3242*'Input Sheet'!$D$2/SUM(OFFSET($E$4,0,0,'Input Sheet'!$D$2))</f>
        <v>0.55515908415105819</v>
      </c>
      <c r="G3242" s="35" t="str">
        <f t="shared" si="779"/>
        <v/>
      </c>
      <c r="H3242" s="35" t="str">
        <f t="shared" si="780"/>
        <v/>
      </c>
      <c r="J3242" s="19">
        <v>3239</v>
      </c>
      <c r="K3242" s="30" t="str">
        <f t="shared" si="781"/>
        <v/>
      </c>
      <c r="L3242" s="77" t="str">
        <f t="shared" si="782"/>
        <v/>
      </c>
      <c r="M3242" s="27" t="str">
        <f t="shared" si="788"/>
        <v/>
      </c>
      <c r="N3242" s="22" t="str">
        <f t="shared" si="783"/>
        <v/>
      </c>
      <c r="O3242" s="28" t="str">
        <f t="shared" ca="1" si="784"/>
        <v/>
      </c>
      <c r="P3242" s="28" t="str">
        <f t="shared" ca="1" si="785"/>
        <v/>
      </c>
      <c r="Q3242" s="20" t="str">
        <f ca="1">IF(O3242="","",SUM($P$4:$P3242))</f>
        <v/>
      </c>
      <c r="R3242" s="28" t="e">
        <f t="shared" si="789"/>
        <v>#N/A</v>
      </c>
      <c r="S3242" s="77">
        <f ca="1">SUM(L$4:L3242)</f>
        <v>2.0942968194393936</v>
      </c>
      <c r="T3242" s="80">
        <f t="shared" ca="1" si="786"/>
        <v>1</v>
      </c>
      <c r="U3242" s="80" t="e">
        <f t="shared" ca="1" si="787"/>
        <v>#N/A</v>
      </c>
      <c r="V3242" s="2"/>
      <c r="W3242" s="2"/>
      <c r="X3242" s="2"/>
      <c r="Y3242" s="2"/>
      <c r="AB3242" s="6"/>
      <c r="AC3242" s="6"/>
    </row>
    <row r="3243" spans="1:29">
      <c r="A3243" s="74">
        <v>2.6344772701607302</v>
      </c>
      <c r="B3243" s="74">
        <v>47502</v>
      </c>
      <c r="C3243" s="35">
        <v>0</v>
      </c>
      <c r="D3243" s="35">
        <f t="shared" ca="1" si="777"/>
        <v>31</v>
      </c>
      <c r="E3243" s="35">
        <f t="shared" ca="1" si="778"/>
        <v>1.2923349716095702E-3</v>
      </c>
      <c r="F3243" s="35">
        <f ca="1">E3243*'Input Sheet'!$D$2/SUM(OFFSET($E$4,0,0,'Input Sheet'!$D$2))</f>
        <v>0.60274414850686331</v>
      </c>
      <c r="G3243" s="35" t="str">
        <f t="shared" si="779"/>
        <v/>
      </c>
      <c r="H3243" s="35" t="str">
        <f t="shared" si="780"/>
        <v/>
      </c>
      <c r="J3243" s="19">
        <v>3240</v>
      </c>
      <c r="K3243" s="30" t="str">
        <f t="shared" si="781"/>
        <v/>
      </c>
      <c r="L3243" s="77" t="str">
        <f t="shared" si="782"/>
        <v/>
      </c>
      <c r="M3243" s="27" t="str">
        <f t="shared" si="788"/>
        <v/>
      </c>
      <c r="N3243" s="22" t="str">
        <f t="shared" si="783"/>
        <v/>
      </c>
      <c r="O3243" s="28" t="str">
        <f t="shared" ca="1" si="784"/>
        <v/>
      </c>
      <c r="P3243" s="28" t="str">
        <f t="shared" ca="1" si="785"/>
        <v/>
      </c>
      <c r="Q3243" s="20" t="str">
        <f ca="1">IF(O3243="","",SUM($P$4:$P3243))</f>
        <v/>
      </c>
      <c r="R3243" s="28" t="e">
        <f t="shared" si="789"/>
        <v>#N/A</v>
      </c>
      <c r="S3243" s="77">
        <f ca="1">SUM(L$4:L3243)</f>
        <v>2.0942968194393936</v>
      </c>
      <c r="T3243" s="80">
        <f t="shared" ca="1" si="786"/>
        <v>1</v>
      </c>
      <c r="U3243" s="80" t="e">
        <f t="shared" ca="1" si="787"/>
        <v>#N/A</v>
      </c>
      <c r="V3243" s="2"/>
      <c r="W3243" s="2"/>
      <c r="X3243" s="2"/>
      <c r="Y3243" s="2"/>
      <c r="AB3243" s="6"/>
      <c r="AC3243" s="6"/>
    </row>
    <row r="3244" spans="1:29">
      <c r="A3244" s="74">
        <v>2.2833012287035501</v>
      </c>
      <c r="B3244" s="74">
        <v>47506</v>
      </c>
      <c r="C3244" s="35">
        <v>0</v>
      </c>
      <c r="D3244" s="35">
        <f t="shared" ca="1" si="777"/>
        <v>23</v>
      </c>
      <c r="E3244" s="35">
        <f t="shared" ca="1" si="778"/>
        <v>6.587144272767226E-4</v>
      </c>
      <c r="F3244" s="35">
        <f ca="1">E3244*'Input Sheet'!$D$2/SUM(OFFSET($E$4,0,0,'Input Sheet'!$D$2))</f>
        <v>0.30722395919039147</v>
      </c>
      <c r="G3244" s="35" t="str">
        <f t="shared" si="779"/>
        <v/>
      </c>
      <c r="H3244" s="35" t="str">
        <f t="shared" si="780"/>
        <v/>
      </c>
      <c r="J3244" s="19">
        <v>3241</v>
      </c>
      <c r="K3244" s="30" t="str">
        <f t="shared" si="781"/>
        <v/>
      </c>
      <c r="L3244" s="77" t="str">
        <f t="shared" si="782"/>
        <v/>
      </c>
      <c r="M3244" s="27" t="str">
        <f t="shared" si="788"/>
        <v/>
      </c>
      <c r="N3244" s="22" t="str">
        <f t="shared" si="783"/>
        <v/>
      </c>
      <c r="O3244" s="28" t="str">
        <f t="shared" ca="1" si="784"/>
        <v/>
      </c>
      <c r="P3244" s="28" t="str">
        <f t="shared" ca="1" si="785"/>
        <v/>
      </c>
      <c r="Q3244" s="20" t="str">
        <f ca="1">IF(O3244="","",SUM($P$4:$P3244))</f>
        <v/>
      </c>
      <c r="R3244" s="28" t="e">
        <f t="shared" si="789"/>
        <v>#N/A</v>
      </c>
      <c r="S3244" s="77">
        <f ca="1">SUM(L$4:L3244)</f>
        <v>2.0942968194393936</v>
      </c>
      <c r="T3244" s="80">
        <f t="shared" ca="1" si="786"/>
        <v>1</v>
      </c>
      <c r="U3244" s="80" t="e">
        <f t="shared" ca="1" si="787"/>
        <v>#N/A</v>
      </c>
      <c r="V3244" s="2"/>
      <c r="W3244" s="2"/>
      <c r="X3244" s="2"/>
      <c r="Y3244" s="2"/>
      <c r="AB3244" s="6"/>
      <c r="AC3244" s="6"/>
    </row>
    <row r="3245" spans="1:29">
      <c r="A3245" s="74">
        <v>2.2253092817258602</v>
      </c>
      <c r="B3245" s="74">
        <v>47507</v>
      </c>
      <c r="C3245" s="35">
        <v>0</v>
      </c>
      <c r="D3245" s="35">
        <f t="shared" ca="1" si="777"/>
        <v>22</v>
      </c>
      <c r="E3245" s="35">
        <f t="shared" ca="1" si="778"/>
        <v>6.717582773218062E-4</v>
      </c>
      <c r="F3245" s="35">
        <f ca="1">E3245*'Input Sheet'!$D$2/SUM(OFFSET($E$4,0,0,'Input Sheet'!$D$2))</f>
        <v>0.31330760194663687</v>
      </c>
      <c r="G3245" s="35" t="str">
        <f t="shared" si="779"/>
        <v/>
      </c>
      <c r="H3245" s="35" t="str">
        <f t="shared" si="780"/>
        <v/>
      </c>
      <c r="J3245" s="19">
        <v>3242</v>
      </c>
      <c r="K3245" s="30" t="str">
        <f t="shared" si="781"/>
        <v/>
      </c>
      <c r="L3245" s="77" t="str">
        <f t="shared" si="782"/>
        <v/>
      </c>
      <c r="M3245" s="27" t="str">
        <f t="shared" si="788"/>
        <v/>
      </c>
      <c r="N3245" s="22" t="str">
        <f t="shared" si="783"/>
        <v/>
      </c>
      <c r="O3245" s="28" t="str">
        <f t="shared" ca="1" si="784"/>
        <v/>
      </c>
      <c r="P3245" s="28" t="str">
        <f t="shared" ca="1" si="785"/>
        <v/>
      </c>
      <c r="Q3245" s="20" t="str">
        <f ca="1">IF(O3245="","",SUM($P$4:$P3245))</f>
        <v/>
      </c>
      <c r="R3245" s="28" t="e">
        <f t="shared" si="789"/>
        <v>#N/A</v>
      </c>
      <c r="S3245" s="77">
        <f ca="1">SUM(L$4:L3245)</f>
        <v>2.0942968194393936</v>
      </c>
      <c r="T3245" s="80">
        <f t="shared" ca="1" si="786"/>
        <v>1</v>
      </c>
      <c r="U3245" s="80" t="e">
        <f t="shared" ca="1" si="787"/>
        <v>#N/A</v>
      </c>
      <c r="V3245" s="2"/>
      <c r="W3245" s="2"/>
      <c r="X3245" s="2"/>
      <c r="Y3245" s="2"/>
      <c r="AB3245" s="6"/>
      <c r="AC3245" s="6"/>
    </row>
    <row r="3246" spans="1:29">
      <c r="A3246" s="74">
        <v>1.63346845557959</v>
      </c>
      <c r="B3246" s="74">
        <v>47509</v>
      </c>
      <c r="C3246" s="35">
        <v>0</v>
      </c>
      <c r="D3246" s="35">
        <f t="shared" ca="1" si="777"/>
        <v>10</v>
      </c>
      <c r="E3246" s="35">
        <f t="shared" ca="1" si="778"/>
        <v>3.2308374290239252E-3</v>
      </c>
      <c r="F3246" s="35">
        <f ca="1">E3246*'Input Sheet'!$D$2/SUM(OFFSET($E$4,0,0,'Input Sheet'!$D$2))</f>
        <v>1.506860371267158</v>
      </c>
      <c r="G3246" s="35" t="str">
        <f t="shared" si="779"/>
        <v/>
      </c>
      <c r="H3246" s="35" t="str">
        <f t="shared" si="780"/>
        <v/>
      </c>
      <c r="J3246" s="19">
        <v>3243</v>
      </c>
      <c r="K3246" s="30" t="str">
        <f t="shared" si="781"/>
        <v/>
      </c>
      <c r="L3246" s="77" t="str">
        <f t="shared" si="782"/>
        <v/>
      </c>
      <c r="M3246" s="27" t="str">
        <f t="shared" si="788"/>
        <v/>
      </c>
      <c r="N3246" s="22" t="str">
        <f t="shared" si="783"/>
        <v/>
      </c>
      <c r="O3246" s="28" t="str">
        <f t="shared" ca="1" si="784"/>
        <v/>
      </c>
      <c r="P3246" s="28" t="str">
        <f t="shared" ca="1" si="785"/>
        <v/>
      </c>
      <c r="Q3246" s="20" t="str">
        <f ca="1">IF(O3246="","",SUM($P$4:$P3246))</f>
        <v/>
      </c>
      <c r="R3246" s="28" t="e">
        <f t="shared" si="789"/>
        <v>#N/A</v>
      </c>
      <c r="S3246" s="77">
        <f ca="1">SUM(L$4:L3246)</f>
        <v>2.0942968194393936</v>
      </c>
      <c r="T3246" s="80">
        <f t="shared" ca="1" si="786"/>
        <v>1</v>
      </c>
      <c r="U3246" s="80" t="e">
        <f t="shared" ca="1" si="787"/>
        <v>#N/A</v>
      </c>
      <c r="V3246" s="2"/>
      <c r="W3246" s="2"/>
      <c r="X3246" s="2"/>
      <c r="Y3246" s="2"/>
      <c r="AB3246" s="6"/>
      <c r="AC3246" s="6"/>
    </row>
    <row r="3247" spans="1:29">
      <c r="A3247" s="74">
        <v>1.5910646070265</v>
      </c>
      <c r="B3247" s="74">
        <v>47510</v>
      </c>
      <c r="C3247" s="35">
        <v>1.38888888888889E-2</v>
      </c>
      <c r="D3247" s="35">
        <f t="shared" ca="1" si="777"/>
        <v>9</v>
      </c>
      <c r="E3247" s="35">
        <f t="shared" ca="1" si="778"/>
        <v>3.9910344711472012E-3</v>
      </c>
      <c r="F3247" s="35">
        <f ca="1">E3247*'Input Sheet'!$D$2/SUM(OFFSET($E$4,0,0,'Input Sheet'!$D$2))</f>
        <v>1.8614157527417832</v>
      </c>
      <c r="G3247" s="35">
        <f t="shared" si="779"/>
        <v>1.5910646070265</v>
      </c>
      <c r="H3247" s="35">
        <f t="shared" si="780"/>
        <v>7</v>
      </c>
      <c r="J3247" s="19">
        <v>3244</v>
      </c>
      <c r="K3247" s="30" t="str">
        <f t="shared" si="781"/>
        <v/>
      </c>
      <c r="L3247" s="77" t="str">
        <f t="shared" si="782"/>
        <v/>
      </c>
      <c r="M3247" s="27" t="str">
        <f t="shared" si="788"/>
        <v/>
      </c>
      <c r="N3247" s="22" t="str">
        <f t="shared" si="783"/>
        <v/>
      </c>
      <c r="O3247" s="28" t="str">
        <f t="shared" ca="1" si="784"/>
        <v/>
      </c>
      <c r="P3247" s="28" t="str">
        <f t="shared" ca="1" si="785"/>
        <v/>
      </c>
      <c r="Q3247" s="20" t="str">
        <f ca="1">IF(O3247="","",SUM($P$4:$P3247))</f>
        <v/>
      </c>
      <c r="R3247" s="28" t="e">
        <f t="shared" si="789"/>
        <v>#N/A</v>
      </c>
      <c r="S3247" s="77">
        <f ca="1">SUM(L$4:L3247)</f>
        <v>2.0942968194393936</v>
      </c>
      <c r="T3247" s="80">
        <f t="shared" ca="1" si="786"/>
        <v>1</v>
      </c>
      <c r="U3247" s="80" t="e">
        <f t="shared" ca="1" si="787"/>
        <v>#N/A</v>
      </c>
      <c r="V3247" s="2"/>
      <c r="W3247" s="2"/>
      <c r="X3247" s="2"/>
      <c r="Y3247" s="2"/>
      <c r="AB3247" s="6"/>
      <c r="AC3247" s="6"/>
    </row>
    <row r="3248" spans="1:29">
      <c r="A3248" s="74">
        <v>2.9722028383790602</v>
      </c>
      <c r="B3248" s="74">
        <v>47732</v>
      </c>
      <c r="C3248" s="35">
        <v>1.29310344827586E-2</v>
      </c>
      <c r="D3248" s="35">
        <f t="shared" ca="1" si="777"/>
        <v>38</v>
      </c>
      <c r="E3248" s="35">
        <f t="shared" ca="1" si="778"/>
        <v>1.5419905911250552E-3</v>
      </c>
      <c r="F3248" s="35">
        <f ca="1">E3248*'Input Sheet'!$D$2/SUM(OFFSET($E$4,0,0,'Input Sheet'!$D$2))</f>
        <v>0.71918335901387087</v>
      </c>
      <c r="G3248" s="35">
        <f t="shared" si="779"/>
        <v>2.9722028383790602</v>
      </c>
      <c r="H3248" s="35">
        <f t="shared" si="780"/>
        <v>1</v>
      </c>
      <c r="J3248" s="19">
        <v>3245</v>
      </c>
      <c r="K3248" s="30" t="str">
        <f t="shared" si="781"/>
        <v/>
      </c>
      <c r="L3248" s="77" t="str">
        <f t="shared" si="782"/>
        <v/>
      </c>
      <c r="M3248" s="27" t="str">
        <f t="shared" si="788"/>
        <v/>
      </c>
      <c r="N3248" s="22" t="str">
        <f t="shared" si="783"/>
        <v/>
      </c>
      <c r="O3248" s="28" t="str">
        <f t="shared" ca="1" si="784"/>
        <v/>
      </c>
      <c r="P3248" s="28" t="str">
        <f t="shared" ca="1" si="785"/>
        <v/>
      </c>
      <c r="Q3248" s="20" t="str">
        <f ca="1">IF(O3248="","",SUM($P$4:$P3248))</f>
        <v/>
      </c>
      <c r="R3248" s="28" t="e">
        <f t="shared" si="789"/>
        <v>#N/A</v>
      </c>
      <c r="S3248" s="77">
        <f ca="1">SUM(L$4:L3248)</f>
        <v>2.0942968194393936</v>
      </c>
      <c r="T3248" s="80">
        <f t="shared" ca="1" si="786"/>
        <v>1</v>
      </c>
      <c r="U3248" s="80" t="e">
        <f t="shared" ca="1" si="787"/>
        <v>#N/A</v>
      </c>
      <c r="V3248" s="2"/>
      <c r="W3248" s="2"/>
      <c r="X3248" s="2"/>
      <c r="Y3248" s="2"/>
      <c r="AB3248" s="6"/>
      <c r="AC3248" s="6"/>
    </row>
    <row r="3249" spans="1:29">
      <c r="A3249" s="74">
        <v>2.3654879848908998</v>
      </c>
      <c r="B3249" s="74">
        <v>47733</v>
      </c>
      <c r="C3249" s="35">
        <v>0.28999999999999998</v>
      </c>
      <c r="D3249" s="35">
        <f t="shared" ca="1" si="777"/>
        <v>25</v>
      </c>
      <c r="E3249" s="35">
        <f t="shared" ca="1" si="778"/>
        <v>7.2564263111767296E-4</v>
      </c>
      <c r="F3249" s="35">
        <f ca="1">E3249*'Input Sheet'!$D$2/SUM(OFFSET($E$4,0,0,'Input Sheet'!$D$2))</f>
        <v>0.33843922777123336</v>
      </c>
      <c r="G3249" s="35">
        <f t="shared" si="779"/>
        <v>2.3654879848908998</v>
      </c>
      <c r="H3249" s="35">
        <f t="shared" si="780"/>
        <v>1</v>
      </c>
      <c r="J3249" s="19">
        <v>3246</v>
      </c>
      <c r="K3249" s="30" t="str">
        <f t="shared" si="781"/>
        <v/>
      </c>
      <c r="L3249" s="77" t="str">
        <f t="shared" si="782"/>
        <v/>
      </c>
      <c r="M3249" s="27" t="str">
        <f t="shared" si="788"/>
        <v/>
      </c>
      <c r="N3249" s="22" t="str">
        <f t="shared" si="783"/>
        <v/>
      </c>
      <c r="O3249" s="28" t="str">
        <f t="shared" ca="1" si="784"/>
        <v/>
      </c>
      <c r="P3249" s="28" t="str">
        <f t="shared" ca="1" si="785"/>
        <v/>
      </c>
      <c r="Q3249" s="20" t="str">
        <f ca="1">IF(O3249="","",SUM($P$4:$P3249))</f>
        <v/>
      </c>
      <c r="R3249" s="28" t="e">
        <f t="shared" si="789"/>
        <v>#N/A</v>
      </c>
      <c r="S3249" s="77">
        <f ca="1">SUM(L$4:L3249)</f>
        <v>2.0942968194393936</v>
      </c>
      <c r="T3249" s="80">
        <f t="shared" ca="1" si="786"/>
        <v>1</v>
      </c>
      <c r="U3249" s="80" t="e">
        <f t="shared" ca="1" si="787"/>
        <v>#N/A</v>
      </c>
      <c r="V3249" s="2"/>
      <c r="W3249" s="2"/>
      <c r="X3249" s="2"/>
      <c r="Y3249" s="2"/>
      <c r="AB3249" s="6"/>
      <c r="AC3249" s="6"/>
    </row>
    <row r="3250" spans="1:29">
      <c r="A3250" s="74">
        <v>1.6434526764861901</v>
      </c>
      <c r="B3250" s="74">
        <v>47734</v>
      </c>
      <c r="C3250" s="35">
        <v>0</v>
      </c>
      <c r="D3250" s="35">
        <f t="shared" ca="1" si="777"/>
        <v>10</v>
      </c>
      <c r="E3250" s="35">
        <f t="shared" ca="1" si="778"/>
        <v>3.2308374290239252E-3</v>
      </c>
      <c r="F3250" s="35">
        <f ca="1">E3250*'Input Sheet'!$D$2/SUM(OFFSET($E$4,0,0,'Input Sheet'!$D$2))</f>
        <v>1.506860371267158</v>
      </c>
      <c r="G3250" s="35" t="str">
        <f t="shared" si="779"/>
        <v/>
      </c>
      <c r="H3250" s="35" t="str">
        <f t="shared" si="780"/>
        <v/>
      </c>
      <c r="J3250" s="19">
        <v>3247</v>
      </c>
      <c r="K3250" s="30" t="str">
        <f t="shared" si="781"/>
        <v/>
      </c>
      <c r="L3250" s="77" t="str">
        <f t="shared" si="782"/>
        <v/>
      </c>
      <c r="M3250" s="27" t="str">
        <f t="shared" si="788"/>
        <v/>
      </c>
      <c r="N3250" s="22" t="str">
        <f t="shared" si="783"/>
        <v/>
      </c>
      <c r="O3250" s="28" t="str">
        <f t="shared" ca="1" si="784"/>
        <v/>
      </c>
      <c r="P3250" s="28" t="str">
        <f t="shared" ca="1" si="785"/>
        <v/>
      </c>
      <c r="Q3250" s="20" t="str">
        <f ca="1">IF(O3250="","",SUM($P$4:$P3250))</f>
        <v/>
      </c>
      <c r="R3250" s="28" t="e">
        <f t="shared" si="789"/>
        <v>#N/A</v>
      </c>
      <c r="S3250" s="77">
        <f ca="1">SUM(L$4:L3250)</f>
        <v>2.0942968194393936</v>
      </c>
      <c r="T3250" s="80">
        <f t="shared" ca="1" si="786"/>
        <v>1</v>
      </c>
      <c r="U3250" s="80" t="e">
        <f t="shared" ca="1" si="787"/>
        <v>#N/A</v>
      </c>
      <c r="V3250" s="2"/>
      <c r="W3250" s="2"/>
      <c r="X3250" s="2"/>
      <c r="Y3250" s="2"/>
      <c r="AB3250" s="6"/>
      <c r="AC3250" s="6"/>
    </row>
    <row r="3251" spans="1:29">
      <c r="A3251" s="74">
        <v>1.63346845557959</v>
      </c>
      <c r="B3251" s="74">
        <v>47735</v>
      </c>
      <c r="C3251" s="35">
        <v>5.0251256281407001E-3</v>
      </c>
      <c r="D3251" s="35">
        <f t="shared" ca="1" si="777"/>
        <v>10</v>
      </c>
      <c r="E3251" s="35">
        <f t="shared" ca="1" si="778"/>
        <v>3.2308374290239252E-3</v>
      </c>
      <c r="F3251" s="35">
        <f ca="1">E3251*'Input Sheet'!$D$2/SUM(OFFSET($E$4,0,0,'Input Sheet'!$D$2))</f>
        <v>1.506860371267158</v>
      </c>
      <c r="G3251" s="35">
        <f t="shared" si="779"/>
        <v>1.63346845557959</v>
      </c>
      <c r="H3251" s="35">
        <f t="shared" si="780"/>
        <v>5</v>
      </c>
      <c r="J3251" s="19">
        <v>3248</v>
      </c>
      <c r="K3251" s="30" t="str">
        <f t="shared" si="781"/>
        <v/>
      </c>
      <c r="L3251" s="77" t="str">
        <f t="shared" si="782"/>
        <v/>
      </c>
      <c r="M3251" s="27" t="str">
        <f t="shared" si="788"/>
        <v/>
      </c>
      <c r="N3251" s="22" t="str">
        <f t="shared" si="783"/>
        <v/>
      </c>
      <c r="O3251" s="28" t="str">
        <f t="shared" ca="1" si="784"/>
        <v/>
      </c>
      <c r="P3251" s="28" t="str">
        <f t="shared" ca="1" si="785"/>
        <v/>
      </c>
      <c r="Q3251" s="20" t="str">
        <f ca="1">IF(O3251="","",SUM($P$4:$P3251))</f>
        <v/>
      </c>
      <c r="R3251" s="28" t="e">
        <f t="shared" si="789"/>
        <v>#N/A</v>
      </c>
      <c r="S3251" s="77">
        <f ca="1">SUM(L$4:L3251)</f>
        <v>2.0942968194393936</v>
      </c>
      <c r="T3251" s="80">
        <f t="shared" ca="1" si="786"/>
        <v>1</v>
      </c>
      <c r="U3251" s="80" t="e">
        <f t="shared" ca="1" si="787"/>
        <v>#N/A</v>
      </c>
      <c r="V3251" s="2"/>
      <c r="W3251" s="2"/>
      <c r="X3251" s="2"/>
      <c r="Y3251" s="2"/>
      <c r="AB3251" s="6"/>
      <c r="AC3251" s="6"/>
    </row>
    <row r="3252" spans="1:29">
      <c r="A3252" s="74">
        <v>1.7781512503836403</v>
      </c>
      <c r="B3252" s="74">
        <v>47736</v>
      </c>
      <c r="C3252" s="35">
        <v>4.5045045045045001E-3</v>
      </c>
      <c r="D3252" s="35">
        <f t="shared" ca="1" si="777"/>
        <v>13</v>
      </c>
      <c r="E3252" s="35">
        <f t="shared" ca="1" si="778"/>
        <v>2.6095225388270168E-3</v>
      </c>
      <c r="F3252" s="35">
        <f ca="1">E3252*'Input Sheet'!$D$2/SUM(OFFSET($E$4,0,0,'Input Sheet'!$D$2))</f>
        <v>1.2170795306388587</v>
      </c>
      <c r="G3252" s="35">
        <f t="shared" si="779"/>
        <v>1.7781512503836403</v>
      </c>
      <c r="H3252" s="35">
        <f t="shared" si="780"/>
        <v>4</v>
      </c>
      <c r="J3252" s="19">
        <v>3249</v>
      </c>
      <c r="K3252" s="30" t="str">
        <f t="shared" si="781"/>
        <v/>
      </c>
      <c r="L3252" s="77" t="str">
        <f t="shared" si="782"/>
        <v/>
      </c>
      <c r="M3252" s="27" t="str">
        <f t="shared" si="788"/>
        <v/>
      </c>
      <c r="N3252" s="22" t="str">
        <f t="shared" si="783"/>
        <v/>
      </c>
      <c r="O3252" s="28" t="str">
        <f t="shared" ca="1" si="784"/>
        <v/>
      </c>
      <c r="P3252" s="28" t="str">
        <f t="shared" ca="1" si="785"/>
        <v/>
      </c>
      <c r="Q3252" s="20" t="str">
        <f ca="1">IF(O3252="","",SUM($P$4:$P3252))</f>
        <v/>
      </c>
      <c r="R3252" s="28" t="e">
        <f t="shared" si="789"/>
        <v>#N/A</v>
      </c>
      <c r="S3252" s="77">
        <f ca="1">SUM(L$4:L3252)</f>
        <v>2.0942968194393936</v>
      </c>
      <c r="T3252" s="80">
        <f t="shared" ca="1" si="786"/>
        <v>1</v>
      </c>
      <c r="U3252" s="80" t="e">
        <f t="shared" ca="1" si="787"/>
        <v>#N/A</v>
      </c>
      <c r="V3252" s="2"/>
      <c r="W3252" s="2"/>
      <c r="X3252" s="2"/>
      <c r="Y3252" s="2"/>
      <c r="AB3252" s="6"/>
      <c r="AC3252" s="6"/>
    </row>
    <row r="3253" spans="1:29">
      <c r="A3253" s="74">
        <v>1.5910646070265</v>
      </c>
      <c r="B3253" s="74">
        <v>47737</v>
      </c>
      <c r="C3253" s="35">
        <v>0</v>
      </c>
      <c r="D3253" s="35">
        <f t="shared" ca="1" si="777"/>
        <v>9</v>
      </c>
      <c r="E3253" s="35">
        <f t="shared" ca="1" si="778"/>
        <v>3.9910344711472012E-3</v>
      </c>
      <c r="F3253" s="35">
        <f ca="1">E3253*'Input Sheet'!$D$2/SUM(OFFSET($E$4,0,0,'Input Sheet'!$D$2))</f>
        <v>1.8614157527417832</v>
      </c>
      <c r="G3253" s="35" t="str">
        <f t="shared" si="779"/>
        <v/>
      </c>
      <c r="H3253" s="35" t="str">
        <f t="shared" si="780"/>
        <v/>
      </c>
      <c r="J3253" s="19">
        <v>3250</v>
      </c>
      <c r="K3253" s="30" t="str">
        <f t="shared" si="781"/>
        <v/>
      </c>
      <c r="L3253" s="77" t="str">
        <f t="shared" si="782"/>
        <v/>
      </c>
      <c r="M3253" s="27" t="str">
        <f t="shared" si="788"/>
        <v/>
      </c>
      <c r="N3253" s="22" t="str">
        <f t="shared" si="783"/>
        <v/>
      </c>
      <c r="O3253" s="28" t="str">
        <f t="shared" ca="1" si="784"/>
        <v/>
      </c>
      <c r="P3253" s="28" t="str">
        <f t="shared" ca="1" si="785"/>
        <v/>
      </c>
      <c r="Q3253" s="20" t="str">
        <f ca="1">IF(O3253="","",SUM($P$4:$P3253))</f>
        <v/>
      </c>
      <c r="R3253" s="28" t="e">
        <f t="shared" si="789"/>
        <v>#N/A</v>
      </c>
      <c r="S3253" s="77">
        <f ca="1">SUM(L$4:L3253)</f>
        <v>2.0942968194393936</v>
      </c>
      <c r="T3253" s="80">
        <f t="shared" ca="1" si="786"/>
        <v>1</v>
      </c>
      <c r="U3253" s="80" t="e">
        <f t="shared" ca="1" si="787"/>
        <v>#N/A</v>
      </c>
      <c r="V3253" s="2"/>
      <c r="W3253" s="2"/>
      <c r="X3253" s="2"/>
      <c r="Y3253" s="2"/>
      <c r="AB3253" s="6"/>
      <c r="AC3253" s="6"/>
    </row>
    <row r="3254" spans="1:29">
      <c r="A3254" s="74">
        <v>2.1038037209559599</v>
      </c>
      <c r="B3254" s="74">
        <v>47738</v>
      </c>
      <c r="C3254" s="35">
        <v>0</v>
      </c>
      <c r="D3254" s="35">
        <f t="shared" ca="1" si="777"/>
        <v>20</v>
      </c>
      <c r="E3254" s="35">
        <f t="shared" ca="1" si="778"/>
        <v>9.9047570816791861E-4</v>
      </c>
      <c r="F3254" s="35">
        <f ca="1">E3254*'Input Sheet'!$D$2/SUM(OFFSET($E$4,0,0,'Input Sheet'!$D$2))</f>
        <v>0.46195719411109953</v>
      </c>
      <c r="G3254" s="35" t="str">
        <f t="shared" si="779"/>
        <v/>
      </c>
      <c r="H3254" s="35" t="str">
        <f t="shared" si="780"/>
        <v/>
      </c>
      <c r="J3254" s="19">
        <v>3251</v>
      </c>
      <c r="K3254" s="30" t="str">
        <f t="shared" si="781"/>
        <v/>
      </c>
      <c r="L3254" s="77" t="str">
        <f t="shared" si="782"/>
        <v/>
      </c>
      <c r="M3254" s="27" t="str">
        <f t="shared" si="788"/>
        <v/>
      </c>
      <c r="N3254" s="22" t="str">
        <f t="shared" si="783"/>
        <v/>
      </c>
      <c r="O3254" s="28" t="str">
        <f t="shared" ca="1" si="784"/>
        <v/>
      </c>
      <c r="P3254" s="28" t="str">
        <f t="shared" ca="1" si="785"/>
        <v/>
      </c>
      <c r="Q3254" s="20" t="str">
        <f ca="1">IF(O3254="","",SUM($P$4:$P3254))</f>
        <v/>
      </c>
      <c r="R3254" s="28" t="e">
        <f t="shared" si="789"/>
        <v>#N/A</v>
      </c>
      <c r="S3254" s="77">
        <f ca="1">SUM(L$4:L3254)</f>
        <v>2.0942968194393936</v>
      </c>
      <c r="T3254" s="80">
        <f t="shared" ca="1" si="786"/>
        <v>1</v>
      </c>
      <c r="U3254" s="80" t="e">
        <f t="shared" ca="1" si="787"/>
        <v>#N/A</v>
      </c>
      <c r="V3254" s="2"/>
      <c r="W3254" s="2"/>
      <c r="X3254" s="2"/>
      <c r="Y3254" s="2"/>
      <c r="AB3254" s="6"/>
      <c r="AC3254" s="6"/>
    </row>
    <row r="3255" spans="1:29">
      <c r="A3255" s="74">
        <v>2.04139268515822</v>
      </c>
      <c r="B3255" s="74">
        <v>47739</v>
      </c>
      <c r="C3255" s="35">
        <v>0</v>
      </c>
      <c r="D3255" s="35">
        <f t="shared" ca="1" si="777"/>
        <v>18</v>
      </c>
      <c r="E3255" s="35">
        <f t="shared" ca="1" si="778"/>
        <v>1.4283702317789985E-3</v>
      </c>
      <c r="F3255" s="35">
        <f ca="1">E3255*'Input Sheet'!$D$2/SUM(OFFSET($E$4,0,0,'Input Sheet'!$D$2))</f>
        <v>0.66619090098126998</v>
      </c>
      <c r="G3255" s="35" t="str">
        <f t="shared" si="779"/>
        <v/>
      </c>
      <c r="H3255" s="35" t="str">
        <f t="shared" si="780"/>
        <v/>
      </c>
      <c r="J3255" s="19">
        <v>3252</v>
      </c>
      <c r="K3255" s="30" t="str">
        <f t="shared" si="781"/>
        <v/>
      </c>
      <c r="L3255" s="77" t="str">
        <f t="shared" si="782"/>
        <v/>
      </c>
      <c r="M3255" s="27" t="str">
        <f t="shared" si="788"/>
        <v/>
      </c>
      <c r="N3255" s="22" t="str">
        <f t="shared" si="783"/>
        <v/>
      </c>
      <c r="O3255" s="28" t="str">
        <f t="shared" ca="1" si="784"/>
        <v/>
      </c>
      <c r="P3255" s="28" t="str">
        <f t="shared" ca="1" si="785"/>
        <v/>
      </c>
      <c r="Q3255" s="20" t="str">
        <f ca="1">IF(O3255="","",SUM($P$4:$P3255))</f>
        <v/>
      </c>
      <c r="R3255" s="28" t="e">
        <f t="shared" si="789"/>
        <v>#N/A</v>
      </c>
      <c r="S3255" s="77">
        <f ca="1">SUM(L$4:L3255)</f>
        <v>2.0942968194393936</v>
      </c>
      <c r="T3255" s="80">
        <f t="shared" ca="1" si="786"/>
        <v>1</v>
      </c>
      <c r="U3255" s="80" t="e">
        <f t="shared" ca="1" si="787"/>
        <v>#N/A</v>
      </c>
      <c r="V3255" s="2"/>
      <c r="W3255" s="2"/>
      <c r="X3255" s="2"/>
      <c r="Y3255" s="2"/>
      <c r="AB3255" s="6"/>
      <c r="AC3255" s="6"/>
    </row>
    <row r="3256" spans="1:29">
      <c r="A3256" s="74">
        <v>2.47567118832443</v>
      </c>
      <c r="B3256" s="74">
        <v>47740</v>
      </c>
      <c r="C3256" s="35">
        <v>0</v>
      </c>
      <c r="D3256" s="35">
        <f t="shared" ca="1" si="777"/>
        <v>27</v>
      </c>
      <c r="E3256" s="35">
        <f t="shared" ca="1" si="778"/>
        <v>8.077093572559813E-4</v>
      </c>
      <c r="F3256" s="35">
        <f ca="1">E3256*'Input Sheet'!$D$2/SUM(OFFSET($E$4,0,0,'Input Sheet'!$D$2))</f>
        <v>0.3767150928167895</v>
      </c>
      <c r="G3256" s="35" t="str">
        <f t="shared" si="779"/>
        <v/>
      </c>
      <c r="H3256" s="35" t="str">
        <f t="shared" si="780"/>
        <v/>
      </c>
      <c r="J3256" s="19">
        <v>3253</v>
      </c>
      <c r="K3256" s="30" t="str">
        <f t="shared" si="781"/>
        <v/>
      </c>
      <c r="L3256" s="77" t="str">
        <f t="shared" si="782"/>
        <v/>
      </c>
      <c r="M3256" s="27" t="str">
        <f t="shared" si="788"/>
        <v/>
      </c>
      <c r="N3256" s="22" t="str">
        <f t="shared" si="783"/>
        <v/>
      </c>
      <c r="O3256" s="28" t="str">
        <f t="shared" ca="1" si="784"/>
        <v/>
      </c>
      <c r="P3256" s="28" t="str">
        <f t="shared" ca="1" si="785"/>
        <v/>
      </c>
      <c r="Q3256" s="20" t="str">
        <f ca="1">IF(O3256="","",SUM($P$4:$P3256))</f>
        <v/>
      </c>
      <c r="R3256" s="28" t="e">
        <f t="shared" si="789"/>
        <v>#N/A</v>
      </c>
      <c r="S3256" s="77">
        <f ca="1">SUM(L$4:L3256)</f>
        <v>2.0942968194393936</v>
      </c>
      <c r="T3256" s="80">
        <f t="shared" ca="1" si="786"/>
        <v>1</v>
      </c>
      <c r="U3256" s="80" t="e">
        <f t="shared" ca="1" si="787"/>
        <v>#N/A</v>
      </c>
      <c r="V3256" s="2"/>
      <c r="W3256" s="2"/>
      <c r="X3256" s="2"/>
      <c r="Y3256" s="2"/>
      <c r="AB3256" s="6"/>
      <c r="AC3256" s="6"/>
    </row>
    <row r="3257" spans="1:29">
      <c r="A3257" s="74">
        <v>2.3996737214810402</v>
      </c>
      <c r="B3257" s="74">
        <v>47741</v>
      </c>
      <c r="C3257" s="35">
        <v>0</v>
      </c>
      <c r="D3257" s="35">
        <f t="shared" ca="1" si="777"/>
        <v>26</v>
      </c>
      <c r="E3257" s="35">
        <f t="shared" ca="1" si="778"/>
        <v>8.2740958548173696E-4</v>
      </c>
      <c r="F3257" s="35">
        <f ca="1">E3257*'Input Sheet'!$D$2/SUM(OFFSET($E$4,0,0,'Input Sheet'!$D$2))</f>
        <v>0.38590326581232098</v>
      </c>
      <c r="G3257" s="35" t="str">
        <f t="shared" si="779"/>
        <v/>
      </c>
      <c r="H3257" s="35" t="str">
        <f t="shared" si="780"/>
        <v/>
      </c>
      <c r="J3257" s="19">
        <v>3254</v>
      </c>
      <c r="K3257" s="30" t="str">
        <f t="shared" si="781"/>
        <v/>
      </c>
      <c r="L3257" s="77" t="str">
        <f t="shared" si="782"/>
        <v/>
      </c>
      <c r="M3257" s="27" t="str">
        <f t="shared" si="788"/>
        <v/>
      </c>
      <c r="N3257" s="22" t="str">
        <f t="shared" si="783"/>
        <v/>
      </c>
      <c r="O3257" s="28" t="str">
        <f t="shared" ca="1" si="784"/>
        <v/>
      </c>
      <c r="P3257" s="28" t="str">
        <f t="shared" ca="1" si="785"/>
        <v/>
      </c>
      <c r="Q3257" s="20" t="str">
        <f ca="1">IF(O3257="","",SUM($P$4:$P3257))</f>
        <v/>
      </c>
      <c r="R3257" s="28" t="e">
        <f t="shared" si="789"/>
        <v>#N/A</v>
      </c>
      <c r="S3257" s="77">
        <f ca="1">SUM(L$4:L3257)</f>
        <v>2.0942968194393936</v>
      </c>
      <c r="T3257" s="80">
        <f t="shared" ca="1" si="786"/>
        <v>1</v>
      </c>
      <c r="U3257" s="80" t="e">
        <f t="shared" ca="1" si="787"/>
        <v>#N/A</v>
      </c>
      <c r="V3257" s="2"/>
      <c r="W3257" s="2"/>
      <c r="X3257" s="2"/>
      <c r="Y3257" s="2"/>
      <c r="AB3257" s="6"/>
      <c r="AC3257" s="6"/>
    </row>
    <row r="3258" spans="1:29">
      <c r="A3258" s="74">
        <v>2.4517864355242902</v>
      </c>
      <c r="B3258" s="74">
        <v>47742</v>
      </c>
      <c r="C3258" s="35">
        <v>0</v>
      </c>
      <c r="D3258" s="35">
        <f t="shared" ca="1" si="777"/>
        <v>27</v>
      </c>
      <c r="E3258" s="35">
        <f t="shared" ca="1" si="778"/>
        <v>8.077093572559813E-4</v>
      </c>
      <c r="F3258" s="35">
        <f ca="1">E3258*'Input Sheet'!$D$2/SUM(OFFSET($E$4,0,0,'Input Sheet'!$D$2))</f>
        <v>0.3767150928167895</v>
      </c>
      <c r="G3258" s="35" t="str">
        <f t="shared" si="779"/>
        <v/>
      </c>
      <c r="H3258" s="35" t="str">
        <f t="shared" si="780"/>
        <v/>
      </c>
      <c r="J3258" s="19">
        <v>3255</v>
      </c>
      <c r="K3258" s="30" t="str">
        <f t="shared" si="781"/>
        <v/>
      </c>
      <c r="L3258" s="77" t="str">
        <f t="shared" si="782"/>
        <v/>
      </c>
      <c r="M3258" s="27" t="str">
        <f t="shared" si="788"/>
        <v/>
      </c>
      <c r="N3258" s="22" t="str">
        <f t="shared" si="783"/>
        <v/>
      </c>
      <c r="O3258" s="28" t="str">
        <f t="shared" ca="1" si="784"/>
        <v/>
      </c>
      <c r="P3258" s="28" t="str">
        <f t="shared" ca="1" si="785"/>
        <v/>
      </c>
      <c r="Q3258" s="20" t="str">
        <f ca="1">IF(O3258="","",SUM($P$4:$P3258))</f>
        <v/>
      </c>
      <c r="R3258" s="28" t="e">
        <f t="shared" si="789"/>
        <v>#N/A</v>
      </c>
      <c r="S3258" s="77">
        <f ca="1">SUM(L$4:L3258)</f>
        <v>2.0942968194393936</v>
      </c>
      <c r="T3258" s="80">
        <f t="shared" ca="1" si="786"/>
        <v>1</v>
      </c>
      <c r="U3258" s="80" t="e">
        <f t="shared" ca="1" si="787"/>
        <v>#N/A</v>
      </c>
      <c r="V3258" s="2"/>
      <c r="W3258" s="2"/>
      <c r="X3258" s="2"/>
      <c r="Y3258" s="2"/>
      <c r="AB3258" s="6"/>
      <c r="AC3258" s="6"/>
    </row>
    <row r="3259" spans="1:29">
      <c r="A3259" s="74">
        <v>2.2648178230095399</v>
      </c>
      <c r="B3259" s="74">
        <v>47744</v>
      </c>
      <c r="C3259" s="35">
        <v>1.6129032258064498E-2</v>
      </c>
      <c r="D3259" s="35">
        <f t="shared" ca="1" si="777"/>
        <v>23</v>
      </c>
      <c r="E3259" s="35">
        <f t="shared" ca="1" si="778"/>
        <v>6.587144272767226E-4</v>
      </c>
      <c r="F3259" s="35">
        <f ca="1">E3259*'Input Sheet'!$D$2/SUM(OFFSET($E$4,0,0,'Input Sheet'!$D$2))</f>
        <v>0.30722395919039147</v>
      </c>
      <c r="G3259" s="35">
        <f t="shared" si="779"/>
        <v>2.2648178230095399</v>
      </c>
      <c r="H3259" s="35">
        <f t="shared" si="780"/>
        <v>5</v>
      </c>
      <c r="J3259" s="19">
        <v>3256</v>
      </c>
      <c r="K3259" s="30" t="str">
        <f t="shared" si="781"/>
        <v/>
      </c>
      <c r="L3259" s="77" t="str">
        <f t="shared" si="782"/>
        <v/>
      </c>
      <c r="M3259" s="27" t="str">
        <f t="shared" si="788"/>
        <v/>
      </c>
      <c r="N3259" s="22" t="str">
        <f t="shared" si="783"/>
        <v/>
      </c>
      <c r="O3259" s="28" t="str">
        <f t="shared" ca="1" si="784"/>
        <v/>
      </c>
      <c r="P3259" s="28" t="str">
        <f t="shared" ca="1" si="785"/>
        <v/>
      </c>
      <c r="Q3259" s="20" t="str">
        <f ca="1">IF(O3259="","",SUM($P$4:$P3259))</f>
        <v/>
      </c>
      <c r="R3259" s="28" t="e">
        <f t="shared" si="789"/>
        <v>#N/A</v>
      </c>
      <c r="S3259" s="77">
        <f ca="1">SUM(L$4:L3259)</f>
        <v>2.0942968194393936</v>
      </c>
      <c r="T3259" s="80">
        <f t="shared" ca="1" si="786"/>
        <v>1</v>
      </c>
      <c r="U3259" s="80" t="e">
        <f t="shared" ca="1" si="787"/>
        <v>#N/A</v>
      </c>
      <c r="V3259" s="2"/>
      <c r="W3259" s="2"/>
      <c r="X3259" s="2"/>
      <c r="Y3259" s="2"/>
      <c r="AB3259" s="6"/>
      <c r="AC3259" s="6"/>
    </row>
    <row r="3260" spans="1:29">
      <c r="A3260" s="74">
        <v>2.2600713879850698</v>
      </c>
      <c r="B3260" s="74">
        <v>47745</v>
      </c>
      <c r="C3260" s="35">
        <v>0</v>
      </c>
      <c r="D3260" s="35">
        <f t="shared" ca="1" si="777"/>
        <v>23</v>
      </c>
      <c r="E3260" s="35">
        <f t="shared" ca="1" si="778"/>
        <v>6.587144272767226E-4</v>
      </c>
      <c r="F3260" s="35">
        <f ca="1">E3260*'Input Sheet'!$D$2/SUM(OFFSET($E$4,0,0,'Input Sheet'!$D$2))</f>
        <v>0.30722395919039147</v>
      </c>
      <c r="G3260" s="35" t="str">
        <f t="shared" si="779"/>
        <v/>
      </c>
      <c r="H3260" s="35" t="str">
        <f t="shared" si="780"/>
        <v/>
      </c>
      <c r="J3260" s="19">
        <v>3257</v>
      </c>
      <c r="K3260" s="30" t="str">
        <f t="shared" si="781"/>
        <v/>
      </c>
      <c r="L3260" s="77" t="str">
        <f t="shared" si="782"/>
        <v/>
      </c>
      <c r="M3260" s="27" t="str">
        <f t="shared" si="788"/>
        <v/>
      </c>
      <c r="N3260" s="22" t="str">
        <f t="shared" si="783"/>
        <v/>
      </c>
      <c r="O3260" s="28" t="str">
        <f t="shared" ca="1" si="784"/>
        <v/>
      </c>
      <c r="P3260" s="28" t="str">
        <f t="shared" ca="1" si="785"/>
        <v/>
      </c>
      <c r="Q3260" s="20" t="str">
        <f ca="1">IF(O3260="","",SUM($P$4:$P3260))</f>
        <v/>
      </c>
      <c r="R3260" s="28" t="e">
        <f t="shared" si="789"/>
        <v>#N/A</v>
      </c>
      <c r="S3260" s="77">
        <f ca="1">SUM(L$4:L3260)</f>
        <v>2.0942968194393936</v>
      </c>
      <c r="T3260" s="80">
        <f t="shared" ca="1" si="786"/>
        <v>1</v>
      </c>
      <c r="U3260" s="80" t="e">
        <f t="shared" ca="1" si="787"/>
        <v>#N/A</v>
      </c>
      <c r="V3260" s="2"/>
      <c r="W3260" s="2"/>
      <c r="X3260" s="2"/>
      <c r="Y3260" s="2"/>
      <c r="AB3260" s="6"/>
      <c r="AC3260" s="6"/>
    </row>
    <row r="3261" spans="1:29">
      <c r="A3261" s="74">
        <v>2.6748611407378098</v>
      </c>
      <c r="B3261" s="74">
        <v>47746</v>
      </c>
      <c r="C3261" s="35">
        <v>0</v>
      </c>
      <c r="D3261" s="35">
        <f t="shared" ca="1" si="777"/>
        <v>32</v>
      </c>
      <c r="E3261" s="35">
        <f t="shared" ca="1" si="778"/>
        <v>9.4891728684618783E-4</v>
      </c>
      <c r="F3261" s="35">
        <f ca="1">E3261*'Input Sheet'!$D$2/SUM(OFFSET($E$4,0,0,'Input Sheet'!$D$2))</f>
        <v>0.44257437477776673</v>
      </c>
      <c r="G3261" s="35" t="str">
        <f t="shared" si="779"/>
        <v/>
      </c>
      <c r="H3261" s="35" t="str">
        <f t="shared" si="780"/>
        <v/>
      </c>
      <c r="J3261" s="19">
        <v>3258</v>
      </c>
      <c r="K3261" s="30" t="str">
        <f t="shared" si="781"/>
        <v/>
      </c>
      <c r="L3261" s="77" t="str">
        <f t="shared" si="782"/>
        <v/>
      </c>
      <c r="M3261" s="27" t="str">
        <f t="shared" si="788"/>
        <v/>
      </c>
      <c r="N3261" s="22" t="str">
        <f t="shared" si="783"/>
        <v/>
      </c>
      <c r="O3261" s="28" t="str">
        <f t="shared" ca="1" si="784"/>
        <v/>
      </c>
      <c r="P3261" s="28" t="str">
        <f t="shared" ca="1" si="785"/>
        <v/>
      </c>
      <c r="Q3261" s="20" t="str">
        <f ca="1">IF(O3261="","",SUM($P$4:$P3261))</f>
        <v/>
      </c>
      <c r="R3261" s="28" t="e">
        <f t="shared" si="789"/>
        <v>#N/A</v>
      </c>
      <c r="S3261" s="77">
        <f ca="1">SUM(L$4:L3261)</f>
        <v>2.0942968194393936</v>
      </c>
      <c r="T3261" s="80">
        <f t="shared" ca="1" si="786"/>
        <v>1</v>
      </c>
      <c r="U3261" s="80" t="e">
        <f t="shared" ca="1" si="787"/>
        <v>#N/A</v>
      </c>
      <c r="V3261" s="2"/>
      <c r="W3261" s="2"/>
      <c r="X3261" s="2"/>
      <c r="Y3261" s="2"/>
      <c r="AB3261" s="6"/>
      <c r="AC3261" s="6"/>
    </row>
    <row r="3262" spans="1:29">
      <c r="A3262" s="74">
        <v>2.4014005407815402</v>
      </c>
      <c r="B3262" s="74">
        <v>47748</v>
      </c>
      <c r="C3262" s="35">
        <v>0</v>
      </c>
      <c r="D3262" s="35">
        <f t="shared" ca="1" si="777"/>
        <v>26</v>
      </c>
      <c r="E3262" s="35">
        <f t="shared" ca="1" si="778"/>
        <v>8.2740958548173696E-4</v>
      </c>
      <c r="F3262" s="35">
        <f ca="1">E3262*'Input Sheet'!$D$2/SUM(OFFSET($E$4,0,0,'Input Sheet'!$D$2))</f>
        <v>0.38590326581232098</v>
      </c>
      <c r="G3262" s="35" t="str">
        <f t="shared" si="779"/>
        <v/>
      </c>
      <c r="H3262" s="35" t="str">
        <f t="shared" si="780"/>
        <v/>
      </c>
      <c r="J3262" s="19">
        <v>3259</v>
      </c>
      <c r="K3262" s="30" t="str">
        <f t="shared" si="781"/>
        <v/>
      </c>
      <c r="L3262" s="77" t="str">
        <f t="shared" si="782"/>
        <v/>
      </c>
      <c r="M3262" s="27" t="str">
        <f t="shared" si="788"/>
        <v/>
      </c>
      <c r="N3262" s="22" t="str">
        <f t="shared" si="783"/>
        <v/>
      </c>
      <c r="O3262" s="28" t="str">
        <f t="shared" ca="1" si="784"/>
        <v/>
      </c>
      <c r="P3262" s="28" t="str">
        <f t="shared" ca="1" si="785"/>
        <v/>
      </c>
      <c r="Q3262" s="20" t="str">
        <f ca="1">IF(O3262="","",SUM($P$4:$P3262))</f>
        <v/>
      </c>
      <c r="R3262" s="28" t="e">
        <f t="shared" si="789"/>
        <v>#N/A</v>
      </c>
      <c r="S3262" s="77">
        <f ca="1">SUM(L$4:L3262)</f>
        <v>2.0942968194393936</v>
      </c>
      <c r="T3262" s="80">
        <f t="shared" ca="1" si="786"/>
        <v>1</v>
      </c>
      <c r="U3262" s="80" t="e">
        <f t="shared" ca="1" si="787"/>
        <v>#N/A</v>
      </c>
      <c r="V3262" s="2"/>
      <c r="W3262" s="2"/>
      <c r="X3262" s="2"/>
      <c r="Y3262" s="2"/>
      <c r="AB3262" s="6"/>
      <c r="AC3262" s="6"/>
    </row>
    <row r="3263" spans="1:29">
      <c r="A3263" s="74">
        <v>1.9030899869919402</v>
      </c>
      <c r="B3263" s="74">
        <v>47750</v>
      </c>
      <c r="C3263" s="35">
        <v>0</v>
      </c>
      <c r="D3263" s="35">
        <f t="shared" ca="1" si="777"/>
        <v>15</v>
      </c>
      <c r="E3263" s="35">
        <f t="shared" ca="1" si="778"/>
        <v>2.1202370627969509E-3</v>
      </c>
      <c r="F3263" s="35">
        <f ca="1">E3263*'Input Sheet'!$D$2/SUM(OFFSET($E$4,0,0,'Input Sheet'!$D$2))</f>
        <v>0.98887711864407257</v>
      </c>
      <c r="G3263" s="35" t="str">
        <f t="shared" si="779"/>
        <v/>
      </c>
      <c r="H3263" s="35" t="str">
        <f t="shared" si="780"/>
        <v/>
      </c>
      <c r="J3263" s="19">
        <v>3260</v>
      </c>
      <c r="K3263" s="30" t="str">
        <f t="shared" si="781"/>
        <v/>
      </c>
      <c r="L3263" s="77" t="str">
        <f t="shared" si="782"/>
        <v/>
      </c>
      <c r="M3263" s="27" t="str">
        <f t="shared" si="788"/>
        <v/>
      </c>
      <c r="N3263" s="22" t="str">
        <f t="shared" si="783"/>
        <v/>
      </c>
      <c r="O3263" s="28" t="str">
        <f t="shared" ca="1" si="784"/>
        <v/>
      </c>
      <c r="P3263" s="28" t="str">
        <f t="shared" ca="1" si="785"/>
        <v/>
      </c>
      <c r="Q3263" s="20" t="str">
        <f ca="1">IF(O3263="","",SUM($P$4:$P3263))</f>
        <v/>
      </c>
      <c r="R3263" s="28" t="e">
        <f t="shared" si="789"/>
        <v>#N/A</v>
      </c>
      <c r="S3263" s="77">
        <f ca="1">SUM(L$4:L3263)</f>
        <v>2.0942968194393936</v>
      </c>
      <c r="T3263" s="80">
        <f t="shared" ca="1" si="786"/>
        <v>1</v>
      </c>
      <c r="U3263" s="80" t="e">
        <f t="shared" ca="1" si="787"/>
        <v>#N/A</v>
      </c>
      <c r="V3263" s="2"/>
      <c r="W3263" s="2"/>
      <c r="X3263" s="2"/>
      <c r="Y3263" s="2"/>
      <c r="AB3263" s="6"/>
      <c r="AC3263" s="6"/>
    </row>
    <row r="3264" spans="1:29">
      <c r="A3264" s="74">
        <v>3.17609125905568</v>
      </c>
      <c r="B3264" s="74">
        <v>47751</v>
      </c>
      <c r="C3264" s="35">
        <v>0</v>
      </c>
      <c r="D3264" s="35">
        <f t="shared" ca="1" si="777"/>
        <v>42</v>
      </c>
      <c r="E3264" s="35">
        <f t="shared" ca="1" si="778"/>
        <v>2.1538916193492835E-3</v>
      </c>
      <c r="F3264" s="35">
        <f ca="1">E3264*'Input Sheet'!$D$2/SUM(OFFSET($E$4,0,0,'Input Sheet'!$D$2))</f>
        <v>1.0045735808447722</v>
      </c>
      <c r="G3264" s="35" t="str">
        <f t="shared" si="779"/>
        <v/>
      </c>
      <c r="H3264" s="35" t="str">
        <f t="shared" si="780"/>
        <v/>
      </c>
      <c r="J3264" s="19">
        <v>3261</v>
      </c>
      <c r="K3264" s="30" t="str">
        <f t="shared" si="781"/>
        <v/>
      </c>
      <c r="L3264" s="77" t="str">
        <f t="shared" si="782"/>
        <v/>
      </c>
      <c r="M3264" s="27" t="str">
        <f t="shared" si="788"/>
        <v/>
      </c>
      <c r="N3264" s="22" t="str">
        <f t="shared" si="783"/>
        <v/>
      </c>
      <c r="O3264" s="28" t="str">
        <f t="shared" ca="1" si="784"/>
        <v/>
      </c>
      <c r="P3264" s="28" t="str">
        <f t="shared" ca="1" si="785"/>
        <v/>
      </c>
      <c r="Q3264" s="20" t="str">
        <f ca="1">IF(O3264="","",SUM($P$4:$P3264))</f>
        <v/>
      </c>
      <c r="R3264" s="28" t="e">
        <f t="shared" si="789"/>
        <v>#N/A</v>
      </c>
      <c r="S3264" s="77">
        <f ca="1">SUM(L$4:L3264)</f>
        <v>2.0942968194393936</v>
      </c>
      <c r="T3264" s="80">
        <f t="shared" ca="1" si="786"/>
        <v>1</v>
      </c>
      <c r="U3264" s="80" t="e">
        <f t="shared" ca="1" si="787"/>
        <v>#N/A</v>
      </c>
      <c r="V3264" s="2"/>
      <c r="W3264" s="2"/>
      <c r="X3264" s="2"/>
      <c r="Y3264" s="2"/>
      <c r="AB3264" s="6"/>
      <c r="AC3264" s="6"/>
    </row>
    <row r="3265" spans="1:29">
      <c r="A3265" s="74">
        <v>1.5910646070265</v>
      </c>
      <c r="B3265" s="74">
        <v>47752</v>
      </c>
      <c r="C3265" s="35">
        <v>9.3023255813953504E-3</v>
      </c>
      <c r="D3265" s="35">
        <f t="shared" ca="1" si="777"/>
        <v>9</v>
      </c>
      <c r="E3265" s="35">
        <f t="shared" ca="1" si="778"/>
        <v>3.9910344711472012E-3</v>
      </c>
      <c r="F3265" s="35">
        <f ca="1">E3265*'Input Sheet'!$D$2/SUM(OFFSET($E$4,0,0,'Input Sheet'!$D$2))</f>
        <v>1.8614157527417832</v>
      </c>
      <c r="G3265" s="35">
        <f t="shared" si="779"/>
        <v>1.5910646070265</v>
      </c>
      <c r="H3265" s="35">
        <f t="shared" si="780"/>
        <v>7</v>
      </c>
      <c r="J3265" s="19">
        <v>3262</v>
      </c>
      <c r="K3265" s="30" t="str">
        <f t="shared" si="781"/>
        <v/>
      </c>
      <c r="L3265" s="77" t="str">
        <f t="shared" si="782"/>
        <v/>
      </c>
      <c r="M3265" s="27" t="str">
        <f t="shared" si="788"/>
        <v/>
      </c>
      <c r="N3265" s="22" t="str">
        <f t="shared" si="783"/>
        <v/>
      </c>
      <c r="O3265" s="28" t="str">
        <f t="shared" ca="1" si="784"/>
        <v/>
      </c>
      <c r="P3265" s="28" t="str">
        <f t="shared" ca="1" si="785"/>
        <v/>
      </c>
      <c r="Q3265" s="20" t="str">
        <f ca="1">IF(O3265="","",SUM($P$4:$P3265))</f>
        <v/>
      </c>
      <c r="R3265" s="28" t="e">
        <f t="shared" si="789"/>
        <v>#N/A</v>
      </c>
      <c r="S3265" s="77">
        <f ca="1">SUM(L$4:L3265)</f>
        <v>2.0942968194393936</v>
      </c>
      <c r="T3265" s="80">
        <f t="shared" ca="1" si="786"/>
        <v>1</v>
      </c>
      <c r="U3265" s="80" t="e">
        <f t="shared" ca="1" si="787"/>
        <v>#N/A</v>
      </c>
      <c r="V3265" s="2"/>
      <c r="W3265" s="2"/>
      <c r="X3265" s="2"/>
      <c r="Y3265" s="2"/>
      <c r="AB3265" s="6"/>
      <c r="AC3265" s="6"/>
    </row>
    <row r="3266" spans="1:29">
      <c r="A3266" s="74">
        <v>1.51851393987789</v>
      </c>
      <c r="B3266" s="74">
        <v>47753</v>
      </c>
      <c r="C3266" s="35">
        <v>1.45631067961165E-2</v>
      </c>
      <c r="D3266" s="35">
        <f t="shared" ca="1" si="777"/>
        <v>7</v>
      </c>
      <c r="E3266" s="35">
        <f t="shared" ca="1" si="778"/>
        <v>6.4616748580478504E-3</v>
      </c>
      <c r="F3266" s="35">
        <f ca="1">E3266*'Input Sheet'!$D$2/SUM(OFFSET($E$4,0,0,'Input Sheet'!$D$2))</f>
        <v>3.013720742534316</v>
      </c>
      <c r="G3266" s="35">
        <f t="shared" si="779"/>
        <v>1.51851393987789</v>
      </c>
      <c r="H3266" s="35">
        <f t="shared" si="780"/>
        <v>3</v>
      </c>
      <c r="J3266" s="19">
        <v>3263</v>
      </c>
      <c r="K3266" s="30" t="str">
        <f t="shared" si="781"/>
        <v/>
      </c>
      <c r="L3266" s="77" t="str">
        <f t="shared" si="782"/>
        <v/>
      </c>
      <c r="M3266" s="27" t="str">
        <f t="shared" si="788"/>
        <v/>
      </c>
      <c r="N3266" s="22" t="str">
        <f t="shared" si="783"/>
        <v/>
      </c>
      <c r="O3266" s="28" t="str">
        <f t="shared" ca="1" si="784"/>
        <v/>
      </c>
      <c r="P3266" s="28" t="str">
        <f t="shared" ca="1" si="785"/>
        <v/>
      </c>
      <c r="Q3266" s="20" t="str">
        <f ca="1">IF(O3266="","",SUM($P$4:$P3266))</f>
        <v/>
      </c>
      <c r="R3266" s="28" t="e">
        <f t="shared" si="789"/>
        <v>#N/A</v>
      </c>
      <c r="S3266" s="77">
        <f ca="1">SUM(L$4:L3266)</f>
        <v>2.0942968194393936</v>
      </c>
      <c r="T3266" s="80">
        <f t="shared" ca="1" si="786"/>
        <v>1</v>
      </c>
      <c r="U3266" s="80" t="e">
        <f t="shared" ca="1" si="787"/>
        <v>#N/A</v>
      </c>
      <c r="V3266" s="2"/>
      <c r="W3266" s="2"/>
      <c r="X3266" s="2"/>
      <c r="Y3266" s="2"/>
      <c r="AB3266" s="6"/>
      <c r="AC3266" s="6"/>
    </row>
    <row r="3267" spans="1:29">
      <c r="A3267" s="74">
        <v>2.5250448070368501</v>
      </c>
      <c r="B3267" s="74">
        <v>47754</v>
      </c>
      <c r="C3267" s="35">
        <v>0</v>
      </c>
      <c r="D3267" s="35">
        <f t="shared" ref="D3267:D3330" ca="1" si="790">IF($A3267=OFFSET($AC$4,NumBins,0), NumBins, INDEX(OFFSET($AB$4,0,0,NumBins+2,2),MATCH($A3267,OFFSET($AC$4,0,0,NumBins+2,1),1)+1,1))</f>
        <v>28</v>
      </c>
      <c r="E3267" s="35">
        <f t="shared" ref="E3267:E3330" ca="1" si="791">INDEX(OFFSET($AB$4,0,0,NumBins+1,5),MATCH($D3267,OFFSET( $AB$4,0,0,NumBins+1,1),0),5)</f>
        <v>1.1799580175565639E-3</v>
      </c>
      <c r="F3267" s="35">
        <f ca="1">E3267*'Input Sheet'!$D$2/SUM(OFFSET($E$4,0,0,'Input Sheet'!$D$2))</f>
        <v>0.55033161385409246</v>
      </c>
      <c r="G3267" s="35" t="str">
        <f t="shared" si="779"/>
        <v/>
      </c>
      <c r="H3267" s="35" t="str">
        <f t="shared" si="780"/>
        <v/>
      </c>
      <c r="J3267" s="19">
        <v>3264</v>
      </c>
      <c r="K3267" s="30" t="str">
        <f t="shared" si="781"/>
        <v/>
      </c>
      <c r="L3267" s="77" t="str">
        <f t="shared" si="782"/>
        <v/>
      </c>
      <c r="M3267" s="27" t="str">
        <f t="shared" si="788"/>
        <v/>
      </c>
      <c r="N3267" s="22" t="str">
        <f t="shared" si="783"/>
        <v/>
      </c>
      <c r="O3267" s="28" t="str">
        <f t="shared" ca="1" si="784"/>
        <v/>
      </c>
      <c r="P3267" s="28" t="str">
        <f t="shared" ca="1" si="785"/>
        <v/>
      </c>
      <c r="Q3267" s="20" t="str">
        <f ca="1">IF(O3267="","",SUM($P$4:$P3267))</f>
        <v/>
      </c>
      <c r="R3267" s="28" t="e">
        <f t="shared" si="789"/>
        <v>#N/A</v>
      </c>
      <c r="S3267" s="77">
        <f ca="1">SUM(L$4:L3267)</f>
        <v>2.0942968194393936</v>
      </c>
      <c r="T3267" s="80">
        <f t="shared" ca="1" si="786"/>
        <v>1</v>
      </c>
      <c r="U3267" s="80" t="e">
        <f t="shared" ca="1" si="787"/>
        <v>#N/A</v>
      </c>
      <c r="V3267" s="2"/>
      <c r="W3267" s="2"/>
      <c r="X3267" s="2"/>
      <c r="Y3267" s="2"/>
      <c r="AB3267" s="6"/>
      <c r="AC3267" s="6"/>
    </row>
    <row r="3268" spans="1:29">
      <c r="A3268" s="74">
        <v>1.50514997831991</v>
      </c>
      <c r="B3268" s="74">
        <v>47755</v>
      </c>
      <c r="C3268" s="35">
        <v>0</v>
      </c>
      <c r="D3268" s="35">
        <f t="shared" ca="1" si="790"/>
        <v>7</v>
      </c>
      <c r="E3268" s="35">
        <f t="shared" ca="1" si="791"/>
        <v>6.4616748580478504E-3</v>
      </c>
      <c r="F3268" s="35">
        <f ca="1">E3268*'Input Sheet'!$D$2/SUM(OFFSET($E$4,0,0,'Input Sheet'!$D$2))</f>
        <v>3.013720742534316</v>
      </c>
      <c r="G3268" s="35" t="str">
        <f t="shared" ref="G3268:G3331" si="792">IF(C3268=0,"",$A3268)</f>
        <v/>
      </c>
      <c r="H3268" s="35" t="str">
        <f t="shared" ref="H3268:H3331" si="793">IF(G3268="", "", COUNTIF($G$4:$G$3738,G3268))</f>
        <v/>
      </c>
      <c r="J3268" s="19">
        <v>3265</v>
      </c>
      <c r="K3268" s="30" t="str">
        <f t="shared" ref="K3268:K3331" si="794">IF(ISERR(SMALL($G$4:$G$3738,$J3268)),"",SMALL($G$4:$G$3738,$J3268))</f>
        <v/>
      </c>
      <c r="L3268" s="77" t="str">
        <f t="shared" ref="L3268:L3331" si="795">IF($K3268="", "", IFERROR(INDEX($A$4:$H$3738,MATCH($K3268,$G$4:$G$3738,0),5),""))</f>
        <v/>
      </c>
      <c r="M3268" s="27" t="str">
        <f t="shared" si="788"/>
        <v/>
      </c>
      <c r="N3268" s="22" t="str">
        <f t="shared" ref="N3268:N3331" si="796">IF(ISERR(SMALL($M$4:$M$3738,$J3268)),"",SMALL($M$4:$M$3738,$J3268))</f>
        <v/>
      </c>
      <c r="O3268" s="28" t="str">
        <f t="shared" ref="O3268:O3331" ca="1" si="797">IFERROR(INDEX($A$4:$H$3738,MATCH($N3268,$G$4:$G$3738,0),5)*INDEX($A$4:$H$3738,MATCH($N3268,$G$4:$G$3738,0),8),"")</f>
        <v/>
      </c>
      <c r="P3268" s="28" t="str">
        <f t="shared" ca="1" si="785"/>
        <v/>
      </c>
      <c r="Q3268" s="20" t="str">
        <f ca="1">IF(O3268="","",SUM($P$4:$P3268))</f>
        <v/>
      </c>
      <c r="R3268" s="28" t="e">
        <f t="shared" si="789"/>
        <v>#N/A</v>
      </c>
      <c r="S3268" s="77">
        <f ca="1">SUM(L$4:L3268)</f>
        <v>2.0942968194393936</v>
      </c>
      <c r="T3268" s="80">
        <f t="shared" ca="1" si="786"/>
        <v>1</v>
      </c>
      <c r="U3268" s="80" t="e">
        <f t="shared" ca="1" si="787"/>
        <v>#N/A</v>
      </c>
      <c r="V3268" s="2"/>
      <c r="W3268" s="2"/>
      <c r="X3268" s="2"/>
      <c r="Y3268" s="2"/>
      <c r="AB3268" s="6"/>
      <c r="AC3268" s="6"/>
    </row>
    <row r="3269" spans="1:29">
      <c r="A3269" s="74">
        <v>2.1846914308176002</v>
      </c>
      <c r="B3269" s="74">
        <v>47756</v>
      </c>
      <c r="C3269" s="35">
        <v>0</v>
      </c>
      <c r="D3269" s="35">
        <f t="shared" ca="1" si="790"/>
        <v>21</v>
      </c>
      <c r="E3269" s="35">
        <f t="shared" ca="1" si="791"/>
        <v>8.8113748064288871E-4</v>
      </c>
      <c r="F3269" s="35">
        <f ca="1">E3269*'Input Sheet'!$D$2/SUM(OFFSET($E$4,0,0,'Input Sheet'!$D$2))</f>
        <v>0.41096191943649768</v>
      </c>
      <c r="G3269" s="35" t="str">
        <f t="shared" si="792"/>
        <v/>
      </c>
      <c r="H3269" s="35" t="str">
        <f t="shared" si="793"/>
        <v/>
      </c>
      <c r="J3269" s="19">
        <v>3266</v>
      </c>
      <c r="K3269" s="30" t="str">
        <f t="shared" si="794"/>
        <v/>
      </c>
      <c r="L3269" s="77" t="str">
        <f t="shared" si="795"/>
        <v/>
      </c>
      <c r="M3269" s="27" t="str">
        <f t="shared" si="788"/>
        <v/>
      </c>
      <c r="N3269" s="22" t="str">
        <f t="shared" si="796"/>
        <v/>
      </c>
      <c r="O3269" s="28" t="str">
        <f t="shared" ca="1" si="797"/>
        <v/>
      </c>
      <c r="P3269" s="28" t="str">
        <f t="shared" ref="P3269:P3332" ca="1" si="798">IF($O3269="","", $O3269*$W$6/$W$3)</f>
        <v/>
      </c>
      <c r="Q3269" s="20" t="str">
        <f ca="1">IF(O3269="","",SUM($P$4:$P3269))</f>
        <v/>
      </c>
      <c r="R3269" s="28" t="e">
        <f t="shared" si="789"/>
        <v>#N/A</v>
      </c>
      <c r="S3269" s="77">
        <f ca="1">SUM(L$4:L3269)</f>
        <v>2.0942968194393936</v>
      </c>
      <c r="T3269" s="80">
        <f t="shared" ref="T3269:T3332" ca="1" si="799">S3269/$T$1</f>
        <v>1</v>
      </c>
      <c r="U3269" s="80" t="e">
        <f t="shared" ref="U3269:U3332" ca="1" si="800">IF(Q3269="",NA(),Q3269/$W$6)</f>
        <v>#N/A</v>
      </c>
      <c r="V3269" s="2"/>
      <c r="W3269" s="2"/>
      <c r="X3269" s="2"/>
      <c r="Y3269" s="2"/>
      <c r="AB3269" s="6"/>
      <c r="AC3269" s="6"/>
    </row>
    <row r="3270" spans="1:29">
      <c r="A3270" s="74">
        <v>1.88081359228079</v>
      </c>
      <c r="B3270" s="74">
        <v>47757</v>
      </c>
      <c r="C3270" s="35">
        <v>0</v>
      </c>
      <c r="D3270" s="35">
        <f t="shared" ca="1" si="790"/>
        <v>15</v>
      </c>
      <c r="E3270" s="35">
        <f t="shared" ca="1" si="791"/>
        <v>2.1202370627969509E-3</v>
      </c>
      <c r="F3270" s="35">
        <f ca="1">E3270*'Input Sheet'!$D$2/SUM(OFFSET($E$4,0,0,'Input Sheet'!$D$2))</f>
        <v>0.98887711864407257</v>
      </c>
      <c r="G3270" s="35" t="str">
        <f t="shared" si="792"/>
        <v/>
      </c>
      <c r="H3270" s="35" t="str">
        <f t="shared" si="793"/>
        <v/>
      </c>
      <c r="J3270" s="19">
        <v>3267</v>
      </c>
      <c r="K3270" s="30" t="str">
        <f t="shared" si="794"/>
        <v/>
      </c>
      <c r="L3270" s="77" t="str">
        <f t="shared" si="795"/>
        <v/>
      </c>
      <c r="M3270" s="27" t="str">
        <f t="shared" ref="M3270:M3333" si="801">IF($K3270=$K3269,"", $K3270)</f>
        <v/>
      </c>
      <c r="N3270" s="22" t="str">
        <f t="shared" si="796"/>
        <v/>
      </c>
      <c r="O3270" s="28" t="str">
        <f t="shared" ca="1" si="797"/>
        <v/>
      </c>
      <c r="P3270" s="28" t="str">
        <f t="shared" ca="1" si="798"/>
        <v/>
      </c>
      <c r="Q3270" s="20" t="str">
        <f ca="1">IF(O3270="","",SUM($P$4:$P3270))</f>
        <v/>
      </c>
      <c r="R3270" s="28" t="e">
        <f t="shared" si="789"/>
        <v>#N/A</v>
      </c>
      <c r="S3270" s="77">
        <f ca="1">SUM(L$4:L3270)</f>
        <v>2.0942968194393936</v>
      </c>
      <c r="T3270" s="80">
        <f t="shared" ca="1" si="799"/>
        <v>1</v>
      </c>
      <c r="U3270" s="80" t="e">
        <f t="shared" ca="1" si="800"/>
        <v>#N/A</v>
      </c>
      <c r="V3270" s="2"/>
      <c r="W3270" s="2"/>
      <c r="X3270" s="2"/>
      <c r="Y3270" s="2"/>
      <c r="AB3270" s="6"/>
      <c r="AC3270" s="6"/>
    </row>
    <row r="3271" spans="1:29">
      <c r="A3271" s="74">
        <v>1.6434526764861901</v>
      </c>
      <c r="B3271" s="74">
        <v>47761</v>
      </c>
      <c r="C3271" s="35">
        <v>0</v>
      </c>
      <c r="D3271" s="35">
        <f t="shared" ca="1" si="790"/>
        <v>10</v>
      </c>
      <c r="E3271" s="35">
        <f t="shared" ca="1" si="791"/>
        <v>3.2308374290239252E-3</v>
      </c>
      <c r="F3271" s="35">
        <f ca="1">E3271*'Input Sheet'!$D$2/SUM(OFFSET($E$4,0,0,'Input Sheet'!$D$2))</f>
        <v>1.506860371267158</v>
      </c>
      <c r="G3271" s="35" t="str">
        <f t="shared" si="792"/>
        <v/>
      </c>
      <c r="H3271" s="35" t="str">
        <f t="shared" si="793"/>
        <v/>
      </c>
      <c r="J3271" s="19">
        <v>3268</v>
      </c>
      <c r="K3271" s="30" t="str">
        <f t="shared" si="794"/>
        <v/>
      </c>
      <c r="L3271" s="77" t="str">
        <f t="shared" si="795"/>
        <v/>
      </c>
      <c r="M3271" s="27" t="str">
        <f t="shared" si="801"/>
        <v/>
      </c>
      <c r="N3271" s="22" t="str">
        <f t="shared" si="796"/>
        <v/>
      </c>
      <c r="O3271" s="28" t="str">
        <f t="shared" ca="1" si="797"/>
        <v/>
      </c>
      <c r="P3271" s="28" t="str">
        <f t="shared" ca="1" si="798"/>
        <v/>
      </c>
      <c r="Q3271" s="20" t="str">
        <f ca="1">IF(O3271="","",SUM($P$4:$P3271))</f>
        <v/>
      </c>
      <c r="R3271" s="28" t="e">
        <f t="shared" si="789"/>
        <v>#N/A</v>
      </c>
      <c r="S3271" s="77">
        <f ca="1">SUM(L$4:L3271)</f>
        <v>2.0942968194393936</v>
      </c>
      <c r="T3271" s="80">
        <f t="shared" ca="1" si="799"/>
        <v>1</v>
      </c>
      <c r="U3271" s="80" t="e">
        <f t="shared" ca="1" si="800"/>
        <v>#N/A</v>
      </c>
      <c r="V3271" s="2"/>
      <c r="W3271" s="2"/>
      <c r="X3271" s="2"/>
      <c r="Y3271" s="2"/>
      <c r="AB3271" s="6"/>
      <c r="AC3271" s="6"/>
    </row>
    <row r="3272" spans="1:29">
      <c r="A3272" s="74">
        <v>3.00518051250378</v>
      </c>
      <c r="B3272" s="74">
        <v>47765</v>
      </c>
      <c r="C3272" s="35">
        <v>0</v>
      </c>
      <c r="D3272" s="35">
        <f t="shared" ca="1" si="790"/>
        <v>38</v>
      </c>
      <c r="E3272" s="35">
        <f t="shared" ca="1" si="791"/>
        <v>1.5419905911250552E-3</v>
      </c>
      <c r="F3272" s="35">
        <f ca="1">E3272*'Input Sheet'!$D$2/SUM(OFFSET($E$4,0,0,'Input Sheet'!$D$2))</f>
        <v>0.71918335901387087</v>
      </c>
      <c r="G3272" s="35" t="str">
        <f t="shared" si="792"/>
        <v/>
      </c>
      <c r="H3272" s="35" t="str">
        <f t="shared" si="793"/>
        <v/>
      </c>
      <c r="J3272" s="19">
        <v>3269</v>
      </c>
      <c r="K3272" s="30" t="str">
        <f t="shared" si="794"/>
        <v/>
      </c>
      <c r="L3272" s="77" t="str">
        <f t="shared" si="795"/>
        <v/>
      </c>
      <c r="M3272" s="27" t="str">
        <f t="shared" si="801"/>
        <v/>
      </c>
      <c r="N3272" s="22" t="str">
        <f t="shared" si="796"/>
        <v/>
      </c>
      <c r="O3272" s="28" t="str">
        <f t="shared" ca="1" si="797"/>
        <v/>
      </c>
      <c r="P3272" s="28" t="str">
        <f t="shared" ca="1" si="798"/>
        <v/>
      </c>
      <c r="Q3272" s="20" t="str">
        <f ca="1">IF(O3272="","",SUM($P$4:$P3272))</f>
        <v/>
      </c>
      <c r="R3272" s="28" t="e">
        <f t="shared" si="789"/>
        <v>#N/A</v>
      </c>
      <c r="S3272" s="77">
        <f ca="1">SUM(L$4:L3272)</f>
        <v>2.0942968194393936</v>
      </c>
      <c r="T3272" s="80">
        <f t="shared" ca="1" si="799"/>
        <v>1</v>
      </c>
      <c r="U3272" s="80" t="e">
        <f t="shared" ca="1" si="800"/>
        <v>#N/A</v>
      </c>
      <c r="V3272" s="2"/>
      <c r="W3272" s="2"/>
      <c r="X3272" s="2"/>
      <c r="Y3272" s="2"/>
      <c r="AB3272" s="6"/>
      <c r="AC3272" s="6"/>
    </row>
    <row r="3273" spans="1:29">
      <c r="A3273" s="74">
        <v>3.1038037209559599</v>
      </c>
      <c r="B3273" s="74">
        <v>47766</v>
      </c>
      <c r="C3273" s="35">
        <v>0</v>
      </c>
      <c r="D3273" s="35">
        <f t="shared" ca="1" si="790"/>
        <v>40</v>
      </c>
      <c r="E3273" s="35">
        <f t="shared" ca="1" si="791"/>
        <v>1.8092689602533982E-3</v>
      </c>
      <c r="F3273" s="35">
        <f ca="1">E3273*'Input Sheet'!$D$2/SUM(OFFSET($E$4,0,0,'Input Sheet'!$D$2))</f>
        <v>0.84384180790960861</v>
      </c>
      <c r="G3273" s="35" t="str">
        <f t="shared" si="792"/>
        <v/>
      </c>
      <c r="H3273" s="35" t="str">
        <f t="shared" si="793"/>
        <v/>
      </c>
      <c r="J3273" s="19">
        <v>3270</v>
      </c>
      <c r="K3273" s="30" t="str">
        <f t="shared" si="794"/>
        <v/>
      </c>
      <c r="L3273" s="77" t="str">
        <f t="shared" si="795"/>
        <v/>
      </c>
      <c r="M3273" s="27" t="str">
        <f t="shared" si="801"/>
        <v/>
      </c>
      <c r="N3273" s="22" t="str">
        <f t="shared" si="796"/>
        <v/>
      </c>
      <c r="O3273" s="28" t="str">
        <f t="shared" ca="1" si="797"/>
        <v/>
      </c>
      <c r="P3273" s="28" t="str">
        <f t="shared" ca="1" si="798"/>
        <v/>
      </c>
      <c r="Q3273" s="20" t="str">
        <f ca="1">IF(O3273="","",SUM($P$4:$P3273))</f>
        <v/>
      </c>
      <c r="R3273" s="28" t="e">
        <f t="shared" si="789"/>
        <v>#N/A</v>
      </c>
      <c r="S3273" s="77">
        <f ca="1">SUM(L$4:L3273)</f>
        <v>2.0942968194393936</v>
      </c>
      <c r="T3273" s="80">
        <f t="shared" ca="1" si="799"/>
        <v>1</v>
      </c>
      <c r="U3273" s="80" t="e">
        <f t="shared" ca="1" si="800"/>
        <v>#N/A</v>
      </c>
      <c r="V3273" s="2"/>
      <c r="W3273" s="2"/>
      <c r="X3273" s="2"/>
      <c r="Y3273" s="2"/>
      <c r="AB3273" s="6"/>
      <c r="AC3273" s="6"/>
    </row>
    <row r="3274" spans="1:29">
      <c r="A3274" s="74">
        <v>1.70757017609794</v>
      </c>
      <c r="B3274" s="74">
        <v>47767</v>
      </c>
      <c r="C3274" s="35">
        <v>2.5641025641025599E-2</v>
      </c>
      <c r="D3274" s="35">
        <f t="shared" ca="1" si="790"/>
        <v>11</v>
      </c>
      <c r="E3274" s="35">
        <f t="shared" ca="1" si="791"/>
        <v>3.3096383419269479E-3</v>
      </c>
      <c r="F3274" s="35">
        <f ca="1">E3274*'Input Sheet'!$D$2/SUM(OFFSET($E$4,0,0,'Input Sheet'!$D$2))</f>
        <v>1.5436130632492839</v>
      </c>
      <c r="G3274" s="35">
        <f t="shared" si="792"/>
        <v>1.70757017609794</v>
      </c>
      <c r="H3274" s="35">
        <f t="shared" si="793"/>
        <v>3</v>
      </c>
      <c r="J3274" s="19">
        <v>3271</v>
      </c>
      <c r="K3274" s="30" t="str">
        <f t="shared" si="794"/>
        <v/>
      </c>
      <c r="L3274" s="77" t="str">
        <f t="shared" si="795"/>
        <v/>
      </c>
      <c r="M3274" s="27" t="str">
        <f t="shared" si="801"/>
        <v/>
      </c>
      <c r="N3274" s="22" t="str">
        <f t="shared" si="796"/>
        <v/>
      </c>
      <c r="O3274" s="28" t="str">
        <f t="shared" ca="1" si="797"/>
        <v/>
      </c>
      <c r="P3274" s="28" t="str">
        <f t="shared" ca="1" si="798"/>
        <v/>
      </c>
      <c r="Q3274" s="20" t="str">
        <f ca="1">IF(O3274="","",SUM($P$4:$P3274))</f>
        <v/>
      </c>
      <c r="R3274" s="28" t="e">
        <f t="shared" si="789"/>
        <v>#N/A</v>
      </c>
      <c r="S3274" s="77">
        <f ca="1">SUM(L$4:L3274)</f>
        <v>2.0942968194393936</v>
      </c>
      <c r="T3274" s="80">
        <f t="shared" ca="1" si="799"/>
        <v>1</v>
      </c>
      <c r="U3274" s="80" t="e">
        <f t="shared" ca="1" si="800"/>
        <v>#N/A</v>
      </c>
      <c r="V3274" s="2"/>
      <c r="W3274" s="2"/>
      <c r="X3274" s="2"/>
      <c r="Y3274" s="2"/>
      <c r="AB3274" s="6"/>
      <c r="AC3274" s="6"/>
    </row>
    <row r="3275" spans="1:29">
      <c r="A3275" s="74">
        <v>2.5954962218255702</v>
      </c>
      <c r="B3275" s="74">
        <v>47768</v>
      </c>
      <c r="C3275" s="35">
        <v>4.6948356807511703E-3</v>
      </c>
      <c r="D3275" s="35">
        <f t="shared" ca="1" si="790"/>
        <v>30</v>
      </c>
      <c r="E3275" s="35">
        <f t="shared" ca="1" si="791"/>
        <v>1.2681791777477088E-3</v>
      </c>
      <c r="F3275" s="35">
        <f ca="1">E3275*'Input Sheet'!$D$2/SUM(OFFSET($E$4,0,0,'Input Sheet'!$D$2))</f>
        <v>0.59147790274037981</v>
      </c>
      <c r="G3275" s="35">
        <f t="shared" si="792"/>
        <v>2.5954962218255702</v>
      </c>
      <c r="H3275" s="35">
        <f t="shared" si="793"/>
        <v>2</v>
      </c>
      <c r="J3275" s="19">
        <v>3272</v>
      </c>
      <c r="K3275" s="30" t="str">
        <f t="shared" si="794"/>
        <v/>
      </c>
      <c r="L3275" s="77" t="str">
        <f t="shared" si="795"/>
        <v/>
      </c>
      <c r="M3275" s="27" t="str">
        <f t="shared" si="801"/>
        <v/>
      </c>
      <c r="N3275" s="22" t="str">
        <f t="shared" si="796"/>
        <v/>
      </c>
      <c r="O3275" s="28" t="str">
        <f t="shared" ca="1" si="797"/>
        <v/>
      </c>
      <c r="P3275" s="28" t="str">
        <f t="shared" ca="1" si="798"/>
        <v/>
      </c>
      <c r="Q3275" s="20" t="str">
        <f ca="1">IF(O3275="","",SUM($P$4:$P3275))</f>
        <v/>
      </c>
      <c r="R3275" s="28" t="e">
        <f t="shared" si="789"/>
        <v>#N/A</v>
      </c>
      <c r="S3275" s="77">
        <f ca="1">SUM(L$4:L3275)</f>
        <v>2.0942968194393936</v>
      </c>
      <c r="T3275" s="80">
        <f t="shared" ca="1" si="799"/>
        <v>1</v>
      </c>
      <c r="U3275" s="80" t="e">
        <f t="shared" ca="1" si="800"/>
        <v>#N/A</v>
      </c>
      <c r="V3275" s="2"/>
      <c r="W3275" s="2"/>
      <c r="X3275" s="2"/>
      <c r="Y3275" s="2"/>
      <c r="AB3275" s="6"/>
      <c r="AC3275" s="6"/>
    </row>
    <row r="3276" spans="1:29">
      <c r="A3276" s="74">
        <v>2.2855573090077699</v>
      </c>
      <c r="B3276" s="74">
        <v>47769</v>
      </c>
      <c r="C3276" s="35">
        <v>0</v>
      </c>
      <c r="D3276" s="35">
        <f t="shared" ca="1" si="790"/>
        <v>23</v>
      </c>
      <c r="E3276" s="35">
        <f t="shared" ca="1" si="791"/>
        <v>6.587144272767226E-4</v>
      </c>
      <c r="F3276" s="35">
        <f ca="1">E3276*'Input Sheet'!$D$2/SUM(OFFSET($E$4,0,0,'Input Sheet'!$D$2))</f>
        <v>0.30722395919039147</v>
      </c>
      <c r="G3276" s="35" t="str">
        <f t="shared" si="792"/>
        <v/>
      </c>
      <c r="H3276" s="35" t="str">
        <f t="shared" si="793"/>
        <v/>
      </c>
      <c r="J3276" s="19">
        <v>3273</v>
      </c>
      <c r="K3276" s="30" t="str">
        <f t="shared" si="794"/>
        <v/>
      </c>
      <c r="L3276" s="77" t="str">
        <f t="shared" si="795"/>
        <v/>
      </c>
      <c r="M3276" s="27" t="str">
        <f t="shared" si="801"/>
        <v/>
      </c>
      <c r="N3276" s="22" t="str">
        <f t="shared" si="796"/>
        <v/>
      </c>
      <c r="O3276" s="28" t="str">
        <f t="shared" ca="1" si="797"/>
        <v/>
      </c>
      <c r="P3276" s="28" t="str">
        <f t="shared" ca="1" si="798"/>
        <v/>
      </c>
      <c r="Q3276" s="20" t="str">
        <f ca="1">IF(O3276="","",SUM($P$4:$P3276))</f>
        <v/>
      </c>
      <c r="R3276" s="28" t="e">
        <f t="shared" si="789"/>
        <v>#N/A</v>
      </c>
      <c r="S3276" s="77">
        <f ca="1">SUM(L$4:L3276)</f>
        <v>2.0942968194393936</v>
      </c>
      <c r="T3276" s="80">
        <f t="shared" ca="1" si="799"/>
        <v>1</v>
      </c>
      <c r="U3276" s="80" t="e">
        <f t="shared" ca="1" si="800"/>
        <v>#N/A</v>
      </c>
      <c r="V3276" s="2"/>
      <c r="W3276" s="2"/>
      <c r="X3276" s="2"/>
      <c r="Y3276" s="2"/>
      <c r="AB3276" s="6"/>
      <c r="AC3276" s="6"/>
    </row>
    <row r="3277" spans="1:29">
      <c r="A3277" s="74">
        <v>2.78247262416629</v>
      </c>
      <c r="B3277" s="74">
        <v>47770</v>
      </c>
      <c r="C3277" s="35">
        <v>2.4291497975708499E-2</v>
      </c>
      <c r="D3277" s="35">
        <f t="shared" ca="1" si="790"/>
        <v>34</v>
      </c>
      <c r="E3277" s="35">
        <f t="shared" ca="1" si="791"/>
        <v>1.3846446124388249E-3</v>
      </c>
      <c r="F3277" s="35">
        <f ca="1">E3277*'Input Sheet'!$D$2/SUM(OFFSET($E$4,0,0,'Input Sheet'!$D$2))</f>
        <v>0.64579730197163909</v>
      </c>
      <c r="G3277" s="35">
        <f t="shared" si="792"/>
        <v>2.78247262416629</v>
      </c>
      <c r="H3277" s="35">
        <f t="shared" si="793"/>
        <v>2</v>
      </c>
      <c r="J3277" s="19">
        <v>3274</v>
      </c>
      <c r="K3277" s="30" t="str">
        <f t="shared" si="794"/>
        <v/>
      </c>
      <c r="L3277" s="77" t="str">
        <f t="shared" si="795"/>
        <v/>
      </c>
      <c r="M3277" s="27" t="str">
        <f t="shared" si="801"/>
        <v/>
      </c>
      <c r="N3277" s="22" t="str">
        <f t="shared" si="796"/>
        <v/>
      </c>
      <c r="O3277" s="28" t="str">
        <f t="shared" ca="1" si="797"/>
        <v/>
      </c>
      <c r="P3277" s="28" t="str">
        <f t="shared" ca="1" si="798"/>
        <v/>
      </c>
      <c r="Q3277" s="20" t="str">
        <f ca="1">IF(O3277="","",SUM($P$4:$P3277))</f>
        <v/>
      </c>
      <c r="R3277" s="28" t="e">
        <f t="shared" si="789"/>
        <v>#N/A</v>
      </c>
      <c r="S3277" s="77">
        <f ca="1">SUM(L$4:L3277)</f>
        <v>2.0942968194393936</v>
      </c>
      <c r="T3277" s="80">
        <f t="shared" ca="1" si="799"/>
        <v>1</v>
      </c>
      <c r="U3277" s="80" t="e">
        <f t="shared" ca="1" si="800"/>
        <v>#N/A</v>
      </c>
      <c r="V3277" s="2"/>
      <c r="W3277" s="2"/>
      <c r="X3277" s="2"/>
      <c r="Y3277" s="2"/>
      <c r="AB3277" s="6"/>
      <c r="AC3277" s="6"/>
    </row>
    <row r="3278" spans="1:29">
      <c r="A3278" s="74">
        <v>2.7007037171450201</v>
      </c>
      <c r="B3278" s="74">
        <v>47771</v>
      </c>
      <c r="C3278" s="35">
        <v>0.21890547263681601</v>
      </c>
      <c r="D3278" s="35">
        <f t="shared" ca="1" si="790"/>
        <v>32</v>
      </c>
      <c r="E3278" s="35">
        <f t="shared" ca="1" si="791"/>
        <v>9.4891728684618783E-4</v>
      </c>
      <c r="F3278" s="35">
        <f ca="1">E3278*'Input Sheet'!$D$2/SUM(OFFSET($E$4,0,0,'Input Sheet'!$D$2))</f>
        <v>0.44257437477776673</v>
      </c>
      <c r="G3278" s="35">
        <f t="shared" si="792"/>
        <v>2.7007037171450201</v>
      </c>
      <c r="H3278" s="35">
        <f t="shared" si="793"/>
        <v>2</v>
      </c>
      <c r="J3278" s="19">
        <v>3275</v>
      </c>
      <c r="K3278" s="30" t="str">
        <f t="shared" si="794"/>
        <v/>
      </c>
      <c r="L3278" s="77" t="str">
        <f t="shared" si="795"/>
        <v/>
      </c>
      <c r="M3278" s="27" t="str">
        <f t="shared" si="801"/>
        <v/>
      </c>
      <c r="N3278" s="22" t="str">
        <f t="shared" si="796"/>
        <v/>
      </c>
      <c r="O3278" s="28" t="str">
        <f t="shared" ca="1" si="797"/>
        <v/>
      </c>
      <c r="P3278" s="28" t="str">
        <f t="shared" ca="1" si="798"/>
        <v/>
      </c>
      <c r="Q3278" s="20" t="str">
        <f ca="1">IF(O3278="","",SUM($P$4:$P3278))</f>
        <v/>
      </c>
      <c r="R3278" s="28" t="e">
        <f t="shared" si="789"/>
        <v>#N/A</v>
      </c>
      <c r="S3278" s="77">
        <f ca="1">SUM(L$4:L3278)</f>
        <v>2.0942968194393936</v>
      </c>
      <c r="T3278" s="80">
        <f t="shared" ca="1" si="799"/>
        <v>1</v>
      </c>
      <c r="U3278" s="80" t="e">
        <f t="shared" ca="1" si="800"/>
        <v>#N/A</v>
      </c>
      <c r="V3278" s="2"/>
      <c r="W3278" s="2"/>
      <c r="X3278" s="2"/>
      <c r="Y3278" s="2"/>
      <c r="AB3278" s="6"/>
      <c r="AC3278" s="6"/>
    </row>
    <row r="3279" spans="1:29">
      <c r="A3279" s="74">
        <v>2.2405492482825999</v>
      </c>
      <c r="B3279" s="74">
        <v>47772</v>
      </c>
      <c r="C3279" s="35">
        <v>0</v>
      </c>
      <c r="D3279" s="35">
        <f t="shared" ca="1" si="790"/>
        <v>22</v>
      </c>
      <c r="E3279" s="35">
        <f t="shared" ca="1" si="791"/>
        <v>6.717582773218062E-4</v>
      </c>
      <c r="F3279" s="35">
        <f ca="1">E3279*'Input Sheet'!$D$2/SUM(OFFSET($E$4,0,0,'Input Sheet'!$D$2))</f>
        <v>0.31330760194663687</v>
      </c>
      <c r="G3279" s="35" t="str">
        <f t="shared" si="792"/>
        <v/>
      </c>
      <c r="H3279" s="35" t="str">
        <f t="shared" si="793"/>
        <v/>
      </c>
      <c r="J3279" s="19">
        <v>3276</v>
      </c>
      <c r="K3279" s="30" t="str">
        <f t="shared" si="794"/>
        <v/>
      </c>
      <c r="L3279" s="77" t="str">
        <f t="shared" si="795"/>
        <v/>
      </c>
      <c r="M3279" s="27" t="str">
        <f t="shared" si="801"/>
        <v/>
      </c>
      <c r="N3279" s="22" t="str">
        <f t="shared" si="796"/>
        <v/>
      </c>
      <c r="O3279" s="28" t="str">
        <f t="shared" ca="1" si="797"/>
        <v/>
      </c>
      <c r="P3279" s="28" t="str">
        <f t="shared" ca="1" si="798"/>
        <v/>
      </c>
      <c r="Q3279" s="20" t="str">
        <f ca="1">IF(O3279="","",SUM($P$4:$P3279))</f>
        <v/>
      </c>
      <c r="R3279" s="28" t="e">
        <f t="shared" si="789"/>
        <v>#N/A</v>
      </c>
      <c r="S3279" s="77">
        <f ca="1">SUM(L$4:L3279)</f>
        <v>2.0942968194393936</v>
      </c>
      <c r="T3279" s="80">
        <f t="shared" ca="1" si="799"/>
        <v>1</v>
      </c>
      <c r="U3279" s="80" t="e">
        <f t="shared" ca="1" si="800"/>
        <v>#N/A</v>
      </c>
      <c r="V3279" s="2"/>
      <c r="W3279" s="2"/>
      <c r="X3279" s="2"/>
      <c r="Y3279" s="2"/>
      <c r="AB3279" s="6"/>
      <c r="AC3279" s="6"/>
    </row>
    <row r="3280" spans="1:29">
      <c r="A3280" s="74">
        <v>2.36361197989214</v>
      </c>
      <c r="B3280" s="74">
        <v>47778</v>
      </c>
      <c r="C3280" s="35">
        <v>0</v>
      </c>
      <c r="D3280" s="35">
        <f t="shared" ca="1" si="790"/>
        <v>25</v>
      </c>
      <c r="E3280" s="35">
        <f t="shared" ca="1" si="791"/>
        <v>7.2564263111767296E-4</v>
      </c>
      <c r="F3280" s="35">
        <f ca="1">E3280*'Input Sheet'!$D$2/SUM(OFFSET($E$4,0,0,'Input Sheet'!$D$2))</f>
        <v>0.33843922777123336</v>
      </c>
      <c r="G3280" s="35" t="str">
        <f t="shared" si="792"/>
        <v/>
      </c>
      <c r="H3280" s="35" t="str">
        <f t="shared" si="793"/>
        <v/>
      </c>
      <c r="J3280" s="19">
        <v>3277</v>
      </c>
      <c r="K3280" s="30" t="str">
        <f t="shared" si="794"/>
        <v/>
      </c>
      <c r="L3280" s="77" t="str">
        <f t="shared" si="795"/>
        <v/>
      </c>
      <c r="M3280" s="27" t="str">
        <f t="shared" si="801"/>
        <v/>
      </c>
      <c r="N3280" s="22" t="str">
        <f t="shared" si="796"/>
        <v/>
      </c>
      <c r="O3280" s="28" t="str">
        <f t="shared" ca="1" si="797"/>
        <v/>
      </c>
      <c r="P3280" s="28" t="str">
        <f t="shared" ca="1" si="798"/>
        <v/>
      </c>
      <c r="Q3280" s="20" t="str">
        <f ca="1">IF(O3280="","",SUM($P$4:$P3280))</f>
        <v/>
      </c>
      <c r="R3280" s="28" t="e">
        <f t="shared" si="789"/>
        <v>#N/A</v>
      </c>
      <c r="S3280" s="77">
        <f ca="1">SUM(L$4:L3280)</f>
        <v>2.0942968194393936</v>
      </c>
      <c r="T3280" s="80">
        <f t="shared" ca="1" si="799"/>
        <v>1</v>
      </c>
      <c r="U3280" s="80" t="e">
        <f t="shared" ca="1" si="800"/>
        <v>#N/A</v>
      </c>
      <c r="V3280" s="2"/>
      <c r="W3280" s="2"/>
      <c r="X3280" s="2"/>
      <c r="Y3280" s="2"/>
      <c r="AB3280" s="6"/>
      <c r="AC3280" s="6"/>
    </row>
    <row r="3281" spans="1:29">
      <c r="A3281" s="74">
        <v>2.0086001717619202</v>
      </c>
      <c r="B3281" s="74">
        <v>47785</v>
      </c>
      <c r="C3281" s="35">
        <v>2.6041666666666699E-2</v>
      </c>
      <c r="D3281" s="35">
        <f t="shared" ca="1" si="790"/>
        <v>18</v>
      </c>
      <c r="E3281" s="35">
        <f t="shared" ca="1" si="791"/>
        <v>1.4283702317789985E-3</v>
      </c>
      <c r="F3281" s="35">
        <f ca="1">E3281*'Input Sheet'!$D$2/SUM(OFFSET($E$4,0,0,'Input Sheet'!$D$2))</f>
        <v>0.66619090098126998</v>
      </c>
      <c r="G3281" s="35">
        <f t="shared" si="792"/>
        <v>2.0086001717619202</v>
      </c>
      <c r="H3281" s="35">
        <f t="shared" si="793"/>
        <v>2</v>
      </c>
      <c r="J3281" s="19">
        <v>3278</v>
      </c>
      <c r="K3281" s="30" t="str">
        <f t="shared" si="794"/>
        <v/>
      </c>
      <c r="L3281" s="77" t="str">
        <f t="shared" si="795"/>
        <v/>
      </c>
      <c r="M3281" s="27" t="str">
        <f t="shared" si="801"/>
        <v/>
      </c>
      <c r="N3281" s="22" t="str">
        <f t="shared" si="796"/>
        <v/>
      </c>
      <c r="O3281" s="28" t="str">
        <f t="shared" ca="1" si="797"/>
        <v/>
      </c>
      <c r="P3281" s="28" t="str">
        <f t="shared" ca="1" si="798"/>
        <v/>
      </c>
      <c r="Q3281" s="20" t="str">
        <f ca="1">IF(O3281="","",SUM($P$4:$P3281))</f>
        <v/>
      </c>
      <c r="R3281" s="28" t="e">
        <f t="shared" si="789"/>
        <v>#N/A</v>
      </c>
      <c r="S3281" s="77">
        <f ca="1">SUM(L$4:L3281)</f>
        <v>2.0942968194393936</v>
      </c>
      <c r="T3281" s="80">
        <f t="shared" ca="1" si="799"/>
        <v>1</v>
      </c>
      <c r="U3281" s="80" t="e">
        <f t="shared" ca="1" si="800"/>
        <v>#N/A</v>
      </c>
      <c r="V3281" s="2"/>
      <c r="W3281" s="2"/>
      <c r="X3281" s="2"/>
      <c r="Y3281" s="2"/>
      <c r="AB3281" s="6"/>
      <c r="AC3281" s="6"/>
    </row>
    <row r="3282" spans="1:29">
      <c r="A3282" s="74">
        <v>2.0681858617461599</v>
      </c>
      <c r="B3282" s="74">
        <v>47786</v>
      </c>
      <c r="C3282" s="35">
        <v>8.4745762711864406E-3</v>
      </c>
      <c r="D3282" s="35">
        <f t="shared" ca="1" si="790"/>
        <v>19</v>
      </c>
      <c r="E3282" s="35">
        <f t="shared" ca="1" si="791"/>
        <v>1.0051494223629991E-3</v>
      </c>
      <c r="F3282" s="35">
        <f ca="1">E3282*'Input Sheet'!$D$2/SUM(OFFSET($E$4,0,0,'Input Sheet'!$D$2))</f>
        <v>0.46880100439422701</v>
      </c>
      <c r="G3282" s="35">
        <f t="shared" si="792"/>
        <v>2.0681858617461599</v>
      </c>
      <c r="H3282" s="35">
        <f t="shared" si="793"/>
        <v>10</v>
      </c>
      <c r="J3282" s="19">
        <v>3279</v>
      </c>
      <c r="K3282" s="30" t="str">
        <f t="shared" si="794"/>
        <v/>
      </c>
      <c r="L3282" s="77" t="str">
        <f t="shared" si="795"/>
        <v/>
      </c>
      <c r="M3282" s="27" t="str">
        <f t="shared" si="801"/>
        <v/>
      </c>
      <c r="N3282" s="22" t="str">
        <f t="shared" si="796"/>
        <v/>
      </c>
      <c r="O3282" s="28" t="str">
        <f t="shared" ca="1" si="797"/>
        <v/>
      </c>
      <c r="P3282" s="28" t="str">
        <f t="shared" ca="1" si="798"/>
        <v/>
      </c>
      <c r="Q3282" s="20" t="str">
        <f ca="1">IF(O3282="","",SUM($P$4:$P3282))</f>
        <v/>
      </c>
      <c r="R3282" s="28" t="e">
        <f t="shared" si="789"/>
        <v>#N/A</v>
      </c>
      <c r="S3282" s="77">
        <f ca="1">SUM(L$4:L3282)</f>
        <v>2.0942968194393936</v>
      </c>
      <c r="T3282" s="80">
        <f t="shared" ca="1" si="799"/>
        <v>1</v>
      </c>
      <c r="U3282" s="80" t="e">
        <f t="shared" ca="1" si="800"/>
        <v>#N/A</v>
      </c>
      <c r="V3282" s="2"/>
      <c r="W3282" s="2"/>
      <c r="X3282" s="2"/>
      <c r="Y3282" s="2"/>
      <c r="AB3282" s="6"/>
      <c r="AC3282" s="6"/>
    </row>
    <row r="3283" spans="1:29">
      <c r="A3283" s="74">
        <v>1.7160033436347999</v>
      </c>
      <c r="B3283" s="74">
        <v>47789</v>
      </c>
      <c r="C3283" s="35">
        <v>2.4752475247524799E-2</v>
      </c>
      <c r="D3283" s="35">
        <f t="shared" ca="1" si="790"/>
        <v>12</v>
      </c>
      <c r="E3283" s="35">
        <f t="shared" ca="1" si="791"/>
        <v>3.0154482670889968E-3</v>
      </c>
      <c r="F3283" s="35">
        <f ca="1">E3283*'Input Sheet'!$D$2/SUM(OFFSET($E$4,0,0,'Input Sheet'!$D$2))</f>
        <v>1.4064030131826808</v>
      </c>
      <c r="G3283" s="35">
        <f t="shared" si="792"/>
        <v>1.7160033436347999</v>
      </c>
      <c r="H3283" s="35">
        <f t="shared" si="793"/>
        <v>4</v>
      </c>
      <c r="J3283" s="19">
        <v>3280</v>
      </c>
      <c r="K3283" s="30" t="str">
        <f t="shared" si="794"/>
        <v/>
      </c>
      <c r="L3283" s="77" t="str">
        <f t="shared" si="795"/>
        <v/>
      </c>
      <c r="M3283" s="27" t="str">
        <f t="shared" si="801"/>
        <v/>
      </c>
      <c r="N3283" s="22" t="str">
        <f t="shared" si="796"/>
        <v/>
      </c>
      <c r="O3283" s="28" t="str">
        <f t="shared" ca="1" si="797"/>
        <v/>
      </c>
      <c r="P3283" s="28" t="str">
        <f t="shared" ca="1" si="798"/>
        <v/>
      </c>
      <c r="Q3283" s="20" t="str">
        <f ca="1">IF(O3283="","",SUM($P$4:$P3283))</f>
        <v/>
      </c>
      <c r="R3283" s="28" t="e">
        <f t="shared" si="789"/>
        <v>#N/A</v>
      </c>
      <c r="S3283" s="77">
        <f ca="1">SUM(L$4:L3283)</f>
        <v>2.0942968194393936</v>
      </c>
      <c r="T3283" s="80">
        <f t="shared" ca="1" si="799"/>
        <v>1</v>
      </c>
      <c r="U3283" s="80" t="e">
        <f t="shared" ca="1" si="800"/>
        <v>#N/A</v>
      </c>
      <c r="V3283" s="2"/>
      <c r="W3283" s="2"/>
      <c r="X3283" s="2"/>
      <c r="Y3283" s="2"/>
      <c r="AB3283" s="6"/>
      <c r="AC3283" s="6"/>
    </row>
    <row r="3284" spans="1:29">
      <c r="A3284" s="74">
        <v>1.5910646070265</v>
      </c>
      <c r="B3284" s="74">
        <v>47790</v>
      </c>
      <c r="C3284" s="35">
        <v>3.5897435897435902E-2</v>
      </c>
      <c r="D3284" s="35">
        <f t="shared" ca="1" si="790"/>
        <v>9</v>
      </c>
      <c r="E3284" s="35">
        <f t="shared" ca="1" si="791"/>
        <v>3.9910344711472012E-3</v>
      </c>
      <c r="F3284" s="35">
        <f ca="1">E3284*'Input Sheet'!$D$2/SUM(OFFSET($E$4,0,0,'Input Sheet'!$D$2))</f>
        <v>1.8614157527417832</v>
      </c>
      <c r="G3284" s="35">
        <f t="shared" si="792"/>
        <v>1.5910646070265</v>
      </c>
      <c r="H3284" s="35">
        <f t="shared" si="793"/>
        <v>7</v>
      </c>
      <c r="J3284" s="19">
        <v>3281</v>
      </c>
      <c r="K3284" s="30" t="str">
        <f t="shared" si="794"/>
        <v/>
      </c>
      <c r="L3284" s="77" t="str">
        <f t="shared" si="795"/>
        <v/>
      </c>
      <c r="M3284" s="27" t="str">
        <f t="shared" si="801"/>
        <v/>
      </c>
      <c r="N3284" s="22" t="str">
        <f t="shared" si="796"/>
        <v/>
      </c>
      <c r="O3284" s="28" t="str">
        <f t="shared" ca="1" si="797"/>
        <v/>
      </c>
      <c r="P3284" s="28" t="str">
        <f t="shared" ca="1" si="798"/>
        <v/>
      </c>
      <c r="Q3284" s="20" t="str">
        <f ca="1">IF(O3284="","",SUM($P$4:$P3284))</f>
        <v/>
      </c>
      <c r="R3284" s="28" t="e">
        <f t="shared" si="789"/>
        <v>#N/A</v>
      </c>
      <c r="S3284" s="77">
        <f ca="1">SUM(L$4:L3284)</f>
        <v>2.0942968194393936</v>
      </c>
      <c r="T3284" s="80">
        <f t="shared" ca="1" si="799"/>
        <v>1</v>
      </c>
      <c r="U3284" s="80" t="e">
        <f t="shared" ca="1" si="800"/>
        <v>#N/A</v>
      </c>
      <c r="V3284" s="2"/>
      <c r="W3284" s="2"/>
      <c r="X3284" s="2"/>
      <c r="Y3284" s="2"/>
      <c r="AB3284" s="6"/>
      <c r="AC3284" s="6"/>
    </row>
    <row r="3285" spans="1:29">
      <c r="A3285" s="74">
        <v>1.5682017240669901</v>
      </c>
      <c r="B3285" s="74">
        <v>47791</v>
      </c>
      <c r="C3285" s="35">
        <v>0</v>
      </c>
      <c r="D3285" s="35">
        <f t="shared" ca="1" si="790"/>
        <v>8</v>
      </c>
      <c r="E3285" s="35">
        <f t="shared" ca="1" si="791"/>
        <v>8.4809482511878035E-3</v>
      </c>
      <c r="F3285" s="35">
        <f ca="1">E3285*'Input Sheet'!$D$2/SUM(OFFSET($E$4,0,0,'Input Sheet'!$D$2))</f>
        <v>3.9555084745762903</v>
      </c>
      <c r="G3285" s="35" t="str">
        <f t="shared" si="792"/>
        <v/>
      </c>
      <c r="H3285" s="35" t="str">
        <f t="shared" si="793"/>
        <v/>
      </c>
      <c r="J3285" s="19">
        <v>3282</v>
      </c>
      <c r="K3285" s="30" t="str">
        <f t="shared" si="794"/>
        <v/>
      </c>
      <c r="L3285" s="77" t="str">
        <f t="shared" si="795"/>
        <v/>
      </c>
      <c r="M3285" s="27" t="str">
        <f t="shared" si="801"/>
        <v/>
      </c>
      <c r="N3285" s="22" t="str">
        <f t="shared" si="796"/>
        <v/>
      </c>
      <c r="O3285" s="28" t="str">
        <f t="shared" ca="1" si="797"/>
        <v/>
      </c>
      <c r="P3285" s="28" t="str">
        <f t="shared" ca="1" si="798"/>
        <v/>
      </c>
      <c r="Q3285" s="20" t="str">
        <f ca="1">IF(O3285="","",SUM($P$4:$P3285))</f>
        <v/>
      </c>
      <c r="R3285" s="28" t="e">
        <f t="shared" si="789"/>
        <v>#N/A</v>
      </c>
      <c r="S3285" s="77">
        <f ca="1">SUM(L$4:L3285)</f>
        <v>2.0942968194393936</v>
      </c>
      <c r="T3285" s="80">
        <f t="shared" ca="1" si="799"/>
        <v>1</v>
      </c>
      <c r="U3285" s="80" t="e">
        <f t="shared" ca="1" si="800"/>
        <v>#N/A</v>
      </c>
      <c r="V3285" s="2"/>
      <c r="W3285" s="2"/>
      <c r="X3285" s="2"/>
      <c r="Y3285" s="2"/>
      <c r="AB3285" s="6"/>
      <c r="AC3285" s="6"/>
    </row>
    <row r="3286" spans="1:29">
      <c r="A3286" s="74">
        <v>1.6020599913279601</v>
      </c>
      <c r="B3286" s="74">
        <v>47792</v>
      </c>
      <c r="C3286" s="35">
        <v>2.5380710659898501E-2</v>
      </c>
      <c r="D3286" s="35">
        <f t="shared" ca="1" si="790"/>
        <v>9</v>
      </c>
      <c r="E3286" s="35">
        <f t="shared" ca="1" si="791"/>
        <v>3.9910344711472012E-3</v>
      </c>
      <c r="F3286" s="35">
        <f ca="1">E3286*'Input Sheet'!$D$2/SUM(OFFSET($E$4,0,0,'Input Sheet'!$D$2))</f>
        <v>1.8614157527417832</v>
      </c>
      <c r="G3286" s="35">
        <f t="shared" si="792"/>
        <v>1.6020599913279601</v>
      </c>
      <c r="H3286" s="35">
        <f t="shared" si="793"/>
        <v>5</v>
      </c>
      <c r="J3286" s="19">
        <v>3283</v>
      </c>
      <c r="K3286" s="30" t="str">
        <f t="shared" si="794"/>
        <v/>
      </c>
      <c r="L3286" s="77" t="str">
        <f t="shared" si="795"/>
        <v/>
      </c>
      <c r="M3286" s="27" t="str">
        <f t="shared" si="801"/>
        <v/>
      </c>
      <c r="N3286" s="22" t="str">
        <f t="shared" si="796"/>
        <v/>
      </c>
      <c r="O3286" s="28" t="str">
        <f t="shared" ca="1" si="797"/>
        <v/>
      </c>
      <c r="P3286" s="28" t="str">
        <f t="shared" ca="1" si="798"/>
        <v/>
      </c>
      <c r="Q3286" s="20" t="str">
        <f ca="1">IF(O3286="","",SUM($P$4:$P3286))</f>
        <v/>
      </c>
      <c r="R3286" s="28" t="e">
        <f t="shared" si="789"/>
        <v>#N/A</v>
      </c>
      <c r="S3286" s="77">
        <f ca="1">SUM(L$4:L3286)</f>
        <v>2.0942968194393936</v>
      </c>
      <c r="T3286" s="80">
        <f t="shared" ca="1" si="799"/>
        <v>1</v>
      </c>
      <c r="U3286" s="80" t="e">
        <f t="shared" ca="1" si="800"/>
        <v>#N/A</v>
      </c>
      <c r="V3286" s="2"/>
      <c r="W3286" s="2"/>
      <c r="X3286" s="2"/>
      <c r="Y3286" s="2"/>
      <c r="AB3286" s="6"/>
      <c r="AC3286" s="6"/>
    </row>
    <row r="3287" spans="1:29">
      <c r="A3287" s="74">
        <v>2.3463529744506402</v>
      </c>
      <c r="B3287" s="74">
        <v>47793</v>
      </c>
      <c r="C3287" s="35">
        <v>0</v>
      </c>
      <c r="D3287" s="35">
        <f t="shared" ca="1" si="790"/>
        <v>25</v>
      </c>
      <c r="E3287" s="35">
        <f t="shared" ca="1" si="791"/>
        <v>7.2564263111767296E-4</v>
      </c>
      <c r="F3287" s="35">
        <f ca="1">E3287*'Input Sheet'!$D$2/SUM(OFFSET($E$4,0,0,'Input Sheet'!$D$2))</f>
        <v>0.33843922777123336</v>
      </c>
      <c r="G3287" s="35" t="str">
        <f t="shared" si="792"/>
        <v/>
      </c>
      <c r="H3287" s="35" t="str">
        <f t="shared" si="793"/>
        <v/>
      </c>
      <c r="J3287" s="19">
        <v>3284</v>
      </c>
      <c r="K3287" s="30" t="str">
        <f t="shared" si="794"/>
        <v/>
      </c>
      <c r="L3287" s="77" t="str">
        <f t="shared" si="795"/>
        <v/>
      </c>
      <c r="M3287" s="27" t="str">
        <f t="shared" si="801"/>
        <v/>
      </c>
      <c r="N3287" s="22" t="str">
        <f t="shared" si="796"/>
        <v/>
      </c>
      <c r="O3287" s="28" t="str">
        <f t="shared" ca="1" si="797"/>
        <v/>
      </c>
      <c r="P3287" s="28" t="str">
        <f t="shared" ca="1" si="798"/>
        <v/>
      </c>
      <c r="Q3287" s="20" t="str">
        <f ca="1">IF(O3287="","",SUM($P$4:$P3287))</f>
        <v/>
      </c>
      <c r="R3287" s="28" t="e">
        <f t="shared" si="789"/>
        <v>#N/A</v>
      </c>
      <c r="S3287" s="77">
        <f ca="1">SUM(L$4:L3287)</f>
        <v>2.0942968194393936</v>
      </c>
      <c r="T3287" s="80">
        <f t="shared" ca="1" si="799"/>
        <v>1</v>
      </c>
      <c r="U3287" s="80" t="e">
        <f t="shared" ca="1" si="800"/>
        <v>#N/A</v>
      </c>
      <c r="V3287" s="2"/>
      <c r="W3287" s="2"/>
      <c r="X3287" s="2"/>
      <c r="Y3287" s="2"/>
      <c r="AB3287" s="6"/>
      <c r="AC3287" s="6"/>
    </row>
    <row r="3288" spans="1:29">
      <c r="A3288" s="74">
        <v>2.3443922736851102</v>
      </c>
      <c r="B3288" s="74">
        <v>47794</v>
      </c>
      <c r="C3288" s="35">
        <v>0</v>
      </c>
      <c r="D3288" s="35">
        <f t="shared" ca="1" si="790"/>
        <v>25</v>
      </c>
      <c r="E3288" s="35">
        <f t="shared" ca="1" si="791"/>
        <v>7.2564263111767296E-4</v>
      </c>
      <c r="F3288" s="35">
        <f ca="1">E3288*'Input Sheet'!$D$2/SUM(OFFSET($E$4,0,0,'Input Sheet'!$D$2))</f>
        <v>0.33843922777123336</v>
      </c>
      <c r="G3288" s="35" t="str">
        <f t="shared" si="792"/>
        <v/>
      </c>
      <c r="H3288" s="35" t="str">
        <f t="shared" si="793"/>
        <v/>
      </c>
      <c r="J3288" s="19">
        <v>3285</v>
      </c>
      <c r="K3288" s="30" t="str">
        <f t="shared" si="794"/>
        <v/>
      </c>
      <c r="L3288" s="77" t="str">
        <f t="shared" si="795"/>
        <v/>
      </c>
      <c r="M3288" s="27" t="str">
        <f t="shared" si="801"/>
        <v/>
      </c>
      <c r="N3288" s="22" t="str">
        <f t="shared" si="796"/>
        <v/>
      </c>
      <c r="O3288" s="28" t="str">
        <f t="shared" ca="1" si="797"/>
        <v/>
      </c>
      <c r="P3288" s="28" t="str">
        <f t="shared" ca="1" si="798"/>
        <v/>
      </c>
      <c r="Q3288" s="20" t="str">
        <f ca="1">IF(O3288="","",SUM($P$4:$P3288))</f>
        <v/>
      </c>
      <c r="R3288" s="28" t="e">
        <f t="shared" ref="R3288:R3351" si="802">IF(N3288="",NA(),10^N3288)</f>
        <v>#N/A</v>
      </c>
      <c r="S3288" s="77">
        <f ca="1">SUM(L$4:L3288)</f>
        <v>2.0942968194393936</v>
      </c>
      <c r="T3288" s="80">
        <f t="shared" ca="1" si="799"/>
        <v>1</v>
      </c>
      <c r="U3288" s="80" t="e">
        <f t="shared" ca="1" si="800"/>
        <v>#N/A</v>
      </c>
      <c r="V3288" s="2"/>
      <c r="W3288" s="2"/>
      <c r="X3288" s="2"/>
      <c r="Y3288" s="2"/>
      <c r="AB3288" s="6"/>
      <c r="AC3288" s="6"/>
    </row>
    <row r="3289" spans="1:29">
      <c r="A3289" s="74">
        <v>2.2624510897304302</v>
      </c>
      <c r="B3289" s="74">
        <v>47795</v>
      </c>
      <c r="C3289" s="35">
        <v>0</v>
      </c>
      <c r="D3289" s="35">
        <f t="shared" ca="1" si="790"/>
        <v>23</v>
      </c>
      <c r="E3289" s="35">
        <f t="shared" ca="1" si="791"/>
        <v>6.587144272767226E-4</v>
      </c>
      <c r="F3289" s="35">
        <f ca="1">E3289*'Input Sheet'!$D$2/SUM(OFFSET($E$4,0,0,'Input Sheet'!$D$2))</f>
        <v>0.30722395919039147</v>
      </c>
      <c r="G3289" s="35" t="str">
        <f t="shared" si="792"/>
        <v/>
      </c>
      <c r="H3289" s="35" t="str">
        <f t="shared" si="793"/>
        <v/>
      </c>
      <c r="J3289" s="19">
        <v>3286</v>
      </c>
      <c r="K3289" s="30" t="str">
        <f t="shared" si="794"/>
        <v/>
      </c>
      <c r="L3289" s="77" t="str">
        <f t="shared" si="795"/>
        <v/>
      </c>
      <c r="M3289" s="27" t="str">
        <f t="shared" si="801"/>
        <v/>
      </c>
      <c r="N3289" s="22" t="str">
        <f t="shared" si="796"/>
        <v/>
      </c>
      <c r="O3289" s="28" t="str">
        <f t="shared" ca="1" si="797"/>
        <v/>
      </c>
      <c r="P3289" s="28" t="str">
        <f t="shared" ca="1" si="798"/>
        <v/>
      </c>
      <c r="Q3289" s="20" t="str">
        <f ca="1">IF(O3289="","",SUM($P$4:$P3289))</f>
        <v/>
      </c>
      <c r="R3289" s="28" t="e">
        <f t="shared" si="802"/>
        <v>#N/A</v>
      </c>
      <c r="S3289" s="77">
        <f ca="1">SUM(L$4:L3289)</f>
        <v>2.0942968194393936</v>
      </c>
      <c r="T3289" s="80">
        <f t="shared" ca="1" si="799"/>
        <v>1</v>
      </c>
      <c r="U3289" s="80" t="e">
        <f t="shared" ca="1" si="800"/>
        <v>#N/A</v>
      </c>
      <c r="V3289" s="2"/>
      <c r="W3289" s="2"/>
      <c r="X3289" s="2"/>
      <c r="Y3289" s="2"/>
      <c r="AB3289" s="6"/>
      <c r="AC3289" s="6"/>
    </row>
    <row r="3290" spans="1:29">
      <c r="A3290" s="74">
        <v>2.2148438480477002</v>
      </c>
      <c r="B3290" s="74">
        <v>47796</v>
      </c>
      <c r="C3290" s="35">
        <v>4.4642857142857097E-3</v>
      </c>
      <c r="D3290" s="35">
        <f t="shared" ca="1" si="790"/>
        <v>22</v>
      </c>
      <c r="E3290" s="35">
        <f t="shared" ca="1" si="791"/>
        <v>6.717582773218062E-4</v>
      </c>
      <c r="F3290" s="35">
        <f ca="1">E3290*'Input Sheet'!$D$2/SUM(OFFSET($E$4,0,0,'Input Sheet'!$D$2))</f>
        <v>0.31330760194663687</v>
      </c>
      <c r="G3290" s="35">
        <f t="shared" si="792"/>
        <v>2.2148438480477002</v>
      </c>
      <c r="H3290" s="35">
        <f t="shared" si="793"/>
        <v>3</v>
      </c>
      <c r="J3290" s="19">
        <v>3287</v>
      </c>
      <c r="K3290" s="30" t="str">
        <f t="shared" si="794"/>
        <v/>
      </c>
      <c r="L3290" s="77" t="str">
        <f t="shared" si="795"/>
        <v/>
      </c>
      <c r="M3290" s="27" t="str">
        <f t="shared" si="801"/>
        <v/>
      </c>
      <c r="N3290" s="22" t="str">
        <f t="shared" si="796"/>
        <v/>
      </c>
      <c r="O3290" s="28" t="str">
        <f t="shared" ca="1" si="797"/>
        <v/>
      </c>
      <c r="P3290" s="28" t="str">
        <f t="shared" ca="1" si="798"/>
        <v/>
      </c>
      <c r="Q3290" s="20" t="str">
        <f ca="1">IF(O3290="","",SUM($P$4:$P3290))</f>
        <v/>
      </c>
      <c r="R3290" s="28" t="e">
        <f t="shared" si="802"/>
        <v>#N/A</v>
      </c>
      <c r="S3290" s="77">
        <f ca="1">SUM(L$4:L3290)</f>
        <v>2.0942968194393936</v>
      </c>
      <c r="T3290" s="80">
        <f t="shared" ca="1" si="799"/>
        <v>1</v>
      </c>
      <c r="U3290" s="80" t="e">
        <f t="shared" ca="1" si="800"/>
        <v>#N/A</v>
      </c>
      <c r="V3290" s="2"/>
      <c r="W3290" s="2"/>
      <c r="X3290" s="2"/>
      <c r="Y3290" s="2"/>
      <c r="AB3290" s="6"/>
      <c r="AC3290" s="6"/>
    </row>
    <row r="3291" spans="1:29">
      <c r="A3291" s="74">
        <v>2.2201080880400501</v>
      </c>
      <c r="B3291" s="74">
        <v>47797</v>
      </c>
      <c r="C3291" s="35">
        <v>0</v>
      </c>
      <c r="D3291" s="35">
        <f t="shared" ca="1" si="790"/>
        <v>22</v>
      </c>
      <c r="E3291" s="35">
        <f t="shared" ca="1" si="791"/>
        <v>6.717582773218062E-4</v>
      </c>
      <c r="F3291" s="35">
        <f ca="1">E3291*'Input Sheet'!$D$2/SUM(OFFSET($E$4,0,0,'Input Sheet'!$D$2))</f>
        <v>0.31330760194663687</v>
      </c>
      <c r="G3291" s="35" t="str">
        <f t="shared" si="792"/>
        <v/>
      </c>
      <c r="H3291" s="35" t="str">
        <f t="shared" si="793"/>
        <v/>
      </c>
      <c r="J3291" s="19">
        <v>3288</v>
      </c>
      <c r="K3291" s="30" t="str">
        <f t="shared" si="794"/>
        <v/>
      </c>
      <c r="L3291" s="77" t="str">
        <f t="shared" si="795"/>
        <v/>
      </c>
      <c r="M3291" s="27" t="str">
        <f t="shared" si="801"/>
        <v/>
      </c>
      <c r="N3291" s="22" t="str">
        <f t="shared" si="796"/>
        <v/>
      </c>
      <c r="O3291" s="28" t="str">
        <f t="shared" ca="1" si="797"/>
        <v/>
      </c>
      <c r="P3291" s="28" t="str">
        <f t="shared" ca="1" si="798"/>
        <v/>
      </c>
      <c r="Q3291" s="20" t="str">
        <f ca="1">IF(O3291="","",SUM($P$4:$P3291))</f>
        <v/>
      </c>
      <c r="R3291" s="28" t="e">
        <f t="shared" si="802"/>
        <v>#N/A</v>
      </c>
      <c r="S3291" s="77">
        <f ca="1">SUM(L$4:L3291)</f>
        <v>2.0942968194393936</v>
      </c>
      <c r="T3291" s="80">
        <f t="shared" ca="1" si="799"/>
        <v>1</v>
      </c>
      <c r="U3291" s="80" t="e">
        <f t="shared" ca="1" si="800"/>
        <v>#N/A</v>
      </c>
      <c r="V3291" s="2"/>
      <c r="W3291" s="2"/>
      <c r="X3291" s="2"/>
      <c r="Y3291" s="2"/>
      <c r="AB3291" s="6"/>
      <c r="AC3291" s="6"/>
    </row>
    <row r="3292" spans="1:29">
      <c r="A3292" s="74">
        <v>2.2227164711475802</v>
      </c>
      <c r="B3292" s="74">
        <v>47798</v>
      </c>
      <c r="C3292" s="35">
        <v>4.0485829959514196E-3</v>
      </c>
      <c r="D3292" s="35">
        <f t="shared" ca="1" si="790"/>
        <v>22</v>
      </c>
      <c r="E3292" s="35">
        <f t="shared" ca="1" si="791"/>
        <v>6.717582773218062E-4</v>
      </c>
      <c r="F3292" s="35">
        <f ca="1">E3292*'Input Sheet'!$D$2/SUM(OFFSET($E$4,0,0,'Input Sheet'!$D$2))</f>
        <v>0.31330760194663687</v>
      </c>
      <c r="G3292" s="35">
        <f t="shared" si="792"/>
        <v>2.2227164711475802</v>
      </c>
      <c r="H3292" s="35">
        <f t="shared" si="793"/>
        <v>4</v>
      </c>
      <c r="J3292" s="19">
        <v>3289</v>
      </c>
      <c r="K3292" s="30" t="str">
        <f t="shared" si="794"/>
        <v/>
      </c>
      <c r="L3292" s="77" t="str">
        <f t="shared" si="795"/>
        <v/>
      </c>
      <c r="M3292" s="27" t="str">
        <f t="shared" si="801"/>
        <v/>
      </c>
      <c r="N3292" s="22" t="str">
        <f t="shared" si="796"/>
        <v/>
      </c>
      <c r="O3292" s="28" t="str">
        <f t="shared" ca="1" si="797"/>
        <v/>
      </c>
      <c r="P3292" s="28" t="str">
        <f t="shared" ca="1" si="798"/>
        <v/>
      </c>
      <c r="Q3292" s="20" t="str">
        <f ca="1">IF(O3292="","",SUM($P$4:$P3292))</f>
        <v/>
      </c>
      <c r="R3292" s="28" t="e">
        <f t="shared" si="802"/>
        <v>#N/A</v>
      </c>
      <c r="S3292" s="77">
        <f ca="1">SUM(L$4:L3292)</f>
        <v>2.0942968194393936</v>
      </c>
      <c r="T3292" s="80">
        <f t="shared" ca="1" si="799"/>
        <v>1</v>
      </c>
      <c r="U3292" s="80" t="e">
        <f t="shared" ca="1" si="800"/>
        <v>#N/A</v>
      </c>
      <c r="V3292" s="2"/>
      <c r="W3292" s="2"/>
      <c r="X3292" s="2"/>
      <c r="Y3292" s="2"/>
      <c r="AB3292" s="6"/>
      <c r="AC3292" s="6"/>
    </row>
    <row r="3293" spans="1:29">
      <c r="A3293" s="74">
        <v>2.25527250510331</v>
      </c>
      <c r="B3293" s="74">
        <v>47799</v>
      </c>
      <c r="C3293" s="35">
        <v>4.3478260869565201E-3</v>
      </c>
      <c r="D3293" s="35">
        <f t="shared" ca="1" si="790"/>
        <v>23</v>
      </c>
      <c r="E3293" s="35">
        <f t="shared" ca="1" si="791"/>
        <v>6.587144272767226E-4</v>
      </c>
      <c r="F3293" s="35">
        <f ca="1">E3293*'Input Sheet'!$D$2/SUM(OFFSET($E$4,0,0,'Input Sheet'!$D$2))</f>
        <v>0.30722395919039147</v>
      </c>
      <c r="G3293" s="35">
        <f t="shared" si="792"/>
        <v>2.25527250510331</v>
      </c>
      <c r="H3293" s="35">
        <f t="shared" si="793"/>
        <v>9</v>
      </c>
      <c r="J3293" s="19">
        <v>3290</v>
      </c>
      <c r="K3293" s="30" t="str">
        <f t="shared" si="794"/>
        <v/>
      </c>
      <c r="L3293" s="77" t="str">
        <f t="shared" si="795"/>
        <v/>
      </c>
      <c r="M3293" s="27" t="str">
        <f t="shared" si="801"/>
        <v/>
      </c>
      <c r="N3293" s="22" t="str">
        <f t="shared" si="796"/>
        <v/>
      </c>
      <c r="O3293" s="28" t="str">
        <f t="shared" ca="1" si="797"/>
        <v/>
      </c>
      <c r="P3293" s="28" t="str">
        <f t="shared" ca="1" si="798"/>
        <v/>
      </c>
      <c r="Q3293" s="20" t="str">
        <f ca="1">IF(O3293="","",SUM($P$4:$P3293))</f>
        <v/>
      </c>
      <c r="R3293" s="28" t="e">
        <f t="shared" si="802"/>
        <v>#N/A</v>
      </c>
      <c r="S3293" s="77">
        <f ca="1">SUM(L$4:L3293)</f>
        <v>2.0942968194393936</v>
      </c>
      <c r="T3293" s="80">
        <f t="shared" ca="1" si="799"/>
        <v>1</v>
      </c>
      <c r="U3293" s="80" t="e">
        <f t="shared" ca="1" si="800"/>
        <v>#N/A</v>
      </c>
      <c r="V3293" s="2"/>
      <c r="W3293" s="2"/>
      <c r="X3293" s="2"/>
      <c r="Y3293" s="2"/>
      <c r="AB3293" s="6"/>
      <c r="AC3293" s="6"/>
    </row>
    <row r="3294" spans="1:29">
      <c r="A3294" s="74">
        <v>2.16731733474818</v>
      </c>
      <c r="B3294" s="74">
        <v>47801</v>
      </c>
      <c r="C3294" s="35">
        <v>3.78151260504202E-2</v>
      </c>
      <c r="D3294" s="35">
        <f t="shared" ca="1" si="790"/>
        <v>21</v>
      </c>
      <c r="E3294" s="35">
        <f t="shared" ca="1" si="791"/>
        <v>8.8113748064288871E-4</v>
      </c>
      <c r="F3294" s="35">
        <f ca="1">E3294*'Input Sheet'!$D$2/SUM(OFFSET($E$4,0,0,'Input Sheet'!$D$2))</f>
        <v>0.41096191943649768</v>
      </c>
      <c r="G3294" s="35">
        <f t="shared" si="792"/>
        <v>2.16731733474818</v>
      </c>
      <c r="H3294" s="35">
        <f t="shared" si="793"/>
        <v>8</v>
      </c>
      <c r="J3294" s="19">
        <v>3291</v>
      </c>
      <c r="K3294" s="30" t="str">
        <f t="shared" si="794"/>
        <v/>
      </c>
      <c r="L3294" s="77" t="str">
        <f t="shared" si="795"/>
        <v/>
      </c>
      <c r="M3294" s="27" t="str">
        <f t="shared" si="801"/>
        <v/>
      </c>
      <c r="N3294" s="22" t="str">
        <f t="shared" si="796"/>
        <v/>
      </c>
      <c r="O3294" s="28" t="str">
        <f t="shared" ca="1" si="797"/>
        <v/>
      </c>
      <c r="P3294" s="28" t="str">
        <f t="shared" ca="1" si="798"/>
        <v/>
      </c>
      <c r="Q3294" s="20" t="str">
        <f ca="1">IF(O3294="","",SUM($P$4:$P3294))</f>
        <v/>
      </c>
      <c r="R3294" s="28" t="e">
        <f t="shared" si="802"/>
        <v>#N/A</v>
      </c>
      <c r="S3294" s="77">
        <f ca="1">SUM(L$4:L3294)</f>
        <v>2.0942968194393936</v>
      </c>
      <c r="T3294" s="80">
        <f t="shared" ca="1" si="799"/>
        <v>1</v>
      </c>
      <c r="U3294" s="80" t="e">
        <f t="shared" ca="1" si="800"/>
        <v>#N/A</v>
      </c>
      <c r="V3294" s="2"/>
      <c r="W3294" s="2"/>
      <c r="X3294" s="2"/>
      <c r="Y3294" s="2"/>
      <c r="AB3294" s="6"/>
      <c r="AC3294" s="6"/>
    </row>
    <row r="3295" spans="1:29">
      <c r="A3295" s="74">
        <v>2.20139712432045</v>
      </c>
      <c r="B3295" s="74">
        <v>47802</v>
      </c>
      <c r="C3295" s="35">
        <v>0</v>
      </c>
      <c r="D3295" s="35">
        <f t="shared" ca="1" si="790"/>
        <v>22</v>
      </c>
      <c r="E3295" s="35">
        <f t="shared" ca="1" si="791"/>
        <v>6.717582773218062E-4</v>
      </c>
      <c r="F3295" s="35">
        <f ca="1">E3295*'Input Sheet'!$D$2/SUM(OFFSET($E$4,0,0,'Input Sheet'!$D$2))</f>
        <v>0.31330760194663687</v>
      </c>
      <c r="G3295" s="35" t="str">
        <f t="shared" si="792"/>
        <v/>
      </c>
      <c r="H3295" s="35" t="str">
        <f t="shared" si="793"/>
        <v/>
      </c>
      <c r="J3295" s="19">
        <v>3292</v>
      </c>
      <c r="K3295" s="30" t="str">
        <f t="shared" si="794"/>
        <v/>
      </c>
      <c r="L3295" s="77" t="str">
        <f t="shared" si="795"/>
        <v/>
      </c>
      <c r="M3295" s="27" t="str">
        <f t="shared" si="801"/>
        <v/>
      </c>
      <c r="N3295" s="22" t="str">
        <f t="shared" si="796"/>
        <v/>
      </c>
      <c r="O3295" s="28" t="str">
        <f t="shared" ca="1" si="797"/>
        <v/>
      </c>
      <c r="P3295" s="28" t="str">
        <f t="shared" ca="1" si="798"/>
        <v/>
      </c>
      <c r="Q3295" s="20" t="str">
        <f ca="1">IF(O3295="","",SUM($P$4:$P3295))</f>
        <v/>
      </c>
      <c r="R3295" s="28" t="e">
        <f t="shared" si="802"/>
        <v>#N/A</v>
      </c>
      <c r="S3295" s="77">
        <f ca="1">SUM(L$4:L3295)</f>
        <v>2.0942968194393936</v>
      </c>
      <c r="T3295" s="80">
        <f t="shared" ca="1" si="799"/>
        <v>1</v>
      </c>
      <c r="U3295" s="80" t="e">
        <f t="shared" ca="1" si="800"/>
        <v>#N/A</v>
      </c>
      <c r="V3295" s="2"/>
      <c r="W3295" s="2"/>
      <c r="X3295" s="2"/>
      <c r="Y3295" s="2"/>
      <c r="AB3295" s="6"/>
      <c r="AC3295" s="6"/>
    </row>
    <row r="3296" spans="1:29">
      <c r="A3296" s="74">
        <v>2.2174839442139098</v>
      </c>
      <c r="B3296" s="74">
        <v>47803</v>
      </c>
      <c r="C3296" s="35">
        <v>9.0497737556561094E-3</v>
      </c>
      <c r="D3296" s="35">
        <f t="shared" ca="1" si="790"/>
        <v>22</v>
      </c>
      <c r="E3296" s="35">
        <f t="shared" ca="1" si="791"/>
        <v>6.717582773218062E-4</v>
      </c>
      <c r="F3296" s="35">
        <f ca="1">E3296*'Input Sheet'!$D$2/SUM(OFFSET($E$4,0,0,'Input Sheet'!$D$2))</f>
        <v>0.31330760194663687</v>
      </c>
      <c r="G3296" s="35">
        <f t="shared" si="792"/>
        <v>2.2174839442139098</v>
      </c>
      <c r="H3296" s="35">
        <f t="shared" si="793"/>
        <v>4</v>
      </c>
      <c r="J3296" s="19">
        <v>3293</v>
      </c>
      <c r="K3296" s="30" t="str">
        <f t="shared" si="794"/>
        <v/>
      </c>
      <c r="L3296" s="77" t="str">
        <f t="shared" si="795"/>
        <v/>
      </c>
      <c r="M3296" s="27" t="str">
        <f t="shared" si="801"/>
        <v/>
      </c>
      <c r="N3296" s="22" t="str">
        <f t="shared" si="796"/>
        <v/>
      </c>
      <c r="O3296" s="28" t="str">
        <f t="shared" ca="1" si="797"/>
        <v/>
      </c>
      <c r="P3296" s="28" t="str">
        <f t="shared" ca="1" si="798"/>
        <v/>
      </c>
      <c r="Q3296" s="20" t="str">
        <f ca="1">IF(O3296="","",SUM($P$4:$P3296))</f>
        <v/>
      </c>
      <c r="R3296" s="28" t="e">
        <f t="shared" si="802"/>
        <v>#N/A</v>
      </c>
      <c r="S3296" s="77">
        <f ca="1">SUM(L$4:L3296)</f>
        <v>2.0942968194393936</v>
      </c>
      <c r="T3296" s="80">
        <f t="shared" ca="1" si="799"/>
        <v>1</v>
      </c>
      <c r="U3296" s="80" t="e">
        <f t="shared" ca="1" si="800"/>
        <v>#N/A</v>
      </c>
      <c r="V3296" s="2"/>
      <c r="W3296" s="2"/>
      <c r="X3296" s="2"/>
      <c r="Y3296" s="2"/>
      <c r="AB3296" s="6"/>
      <c r="AC3296" s="6"/>
    </row>
    <row r="3297" spans="1:29">
      <c r="A3297" s="74">
        <v>2.0681858617461599</v>
      </c>
      <c r="B3297" s="74">
        <v>47804</v>
      </c>
      <c r="C3297" s="35">
        <v>2.8169014084507001E-2</v>
      </c>
      <c r="D3297" s="35">
        <f t="shared" ca="1" si="790"/>
        <v>19</v>
      </c>
      <c r="E3297" s="35">
        <f t="shared" ca="1" si="791"/>
        <v>1.0051494223629991E-3</v>
      </c>
      <c r="F3297" s="35">
        <f ca="1">E3297*'Input Sheet'!$D$2/SUM(OFFSET($E$4,0,0,'Input Sheet'!$D$2))</f>
        <v>0.46880100439422701</v>
      </c>
      <c r="G3297" s="35">
        <f t="shared" si="792"/>
        <v>2.0681858617461599</v>
      </c>
      <c r="H3297" s="35">
        <f t="shared" si="793"/>
        <v>10</v>
      </c>
      <c r="J3297" s="19">
        <v>3294</v>
      </c>
      <c r="K3297" s="30" t="str">
        <f t="shared" si="794"/>
        <v/>
      </c>
      <c r="L3297" s="77" t="str">
        <f t="shared" si="795"/>
        <v/>
      </c>
      <c r="M3297" s="27" t="str">
        <f t="shared" si="801"/>
        <v/>
      </c>
      <c r="N3297" s="22" t="str">
        <f t="shared" si="796"/>
        <v/>
      </c>
      <c r="O3297" s="28" t="str">
        <f t="shared" ca="1" si="797"/>
        <v/>
      </c>
      <c r="P3297" s="28" t="str">
        <f t="shared" ca="1" si="798"/>
        <v/>
      </c>
      <c r="Q3297" s="20" t="str">
        <f ca="1">IF(O3297="","",SUM($P$4:$P3297))</f>
        <v/>
      </c>
      <c r="R3297" s="28" t="e">
        <f t="shared" si="802"/>
        <v>#N/A</v>
      </c>
      <c r="S3297" s="77">
        <f ca="1">SUM(L$4:L3297)</f>
        <v>2.0942968194393936</v>
      </c>
      <c r="T3297" s="80">
        <f t="shared" ca="1" si="799"/>
        <v>1</v>
      </c>
      <c r="U3297" s="80" t="e">
        <f t="shared" ca="1" si="800"/>
        <v>#N/A</v>
      </c>
      <c r="V3297" s="2"/>
      <c r="W3297" s="2"/>
      <c r="X3297" s="2"/>
      <c r="Y3297" s="2"/>
      <c r="AB3297" s="6"/>
      <c r="AC3297" s="6"/>
    </row>
    <row r="3298" spans="1:29">
      <c r="A3298" s="74">
        <v>2.0453229787866598</v>
      </c>
      <c r="B3298" s="74">
        <v>47805</v>
      </c>
      <c r="C3298" s="35">
        <v>0</v>
      </c>
      <c r="D3298" s="35">
        <f t="shared" ca="1" si="790"/>
        <v>18</v>
      </c>
      <c r="E3298" s="35">
        <f t="shared" ca="1" si="791"/>
        <v>1.4283702317789985E-3</v>
      </c>
      <c r="F3298" s="35">
        <f ca="1">E3298*'Input Sheet'!$D$2/SUM(OFFSET($E$4,0,0,'Input Sheet'!$D$2))</f>
        <v>0.66619090098126998</v>
      </c>
      <c r="G3298" s="35" t="str">
        <f t="shared" si="792"/>
        <v/>
      </c>
      <c r="H3298" s="35" t="str">
        <f t="shared" si="793"/>
        <v/>
      </c>
      <c r="J3298" s="19">
        <v>3295</v>
      </c>
      <c r="K3298" s="30" t="str">
        <f t="shared" si="794"/>
        <v/>
      </c>
      <c r="L3298" s="77" t="str">
        <f t="shared" si="795"/>
        <v/>
      </c>
      <c r="M3298" s="27" t="str">
        <f t="shared" si="801"/>
        <v/>
      </c>
      <c r="N3298" s="22" t="str">
        <f t="shared" si="796"/>
        <v/>
      </c>
      <c r="O3298" s="28" t="str">
        <f t="shared" ca="1" si="797"/>
        <v/>
      </c>
      <c r="P3298" s="28" t="str">
        <f t="shared" ca="1" si="798"/>
        <v/>
      </c>
      <c r="Q3298" s="20" t="str">
        <f ca="1">IF(O3298="","",SUM($P$4:$P3298))</f>
        <v/>
      </c>
      <c r="R3298" s="28" t="e">
        <f t="shared" si="802"/>
        <v>#N/A</v>
      </c>
      <c r="S3298" s="77">
        <f ca="1">SUM(L$4:L3298)</f>
        <v>2.0942968194393936</v>
      </c>
      <c r="T3298" s="80">
        <f t="shared" ca="1" si="799"/>
        <v>1</v>
      </c>
      <c r="U3298" s="80" t="e">
        <f t="shared" ca="1" si="800"/>
        <v>#N/A</v>
      </c>
      <c r="V3298" s="2"/>
      <c r="W3298" s="2"/>
      <c r="X3298" s="2"/>
      <c r="Y3298" s="2"/>
      <c r="AB3298" s="6"/>
      <c r="AC3298" s="6"/>
    </row>
    <row r="3299" spans="1:29">
      <c r="A3299" s="74">
        <v>2.0453229787866598</v>
      </c>
      <c r="B3299" s="74">
        <v>47806</v>
      </c>
      <c r="C3299" s="35">
        <v>0</v>
      </c>
      <c r="D3299" s="35">
        <f t="shared" ca="1" si="790"/>
        <v>18</v>
      </c>
      <c r="E3299" s="35">
        <f t="shared" ca="1" si="791"/>
        <v>1.4283702317789985E-3</v>
      </c>
      <c r="F3299" s="35">
        <f ca="1">E3299*'Input Sheet'!$D$2/SUM(OFFSET($E$4,0,0,'Input Sheet'!$D$2))</f>
        <v>0.66619090098126998</v>
      </c>
      <c r="G3299" s="35" t="str">
        <f t="shared" si="792"/>
        <v/>
      </c>
      <c r="H3299" s="35" t="str">
        <f t="shared" si="793"/>
        <v/>
      </c>
      <c r="J3299" s="19">
        <v>3296</v>
      </c>
      <c r="K3299" s="30" t="str">
        <f t="shared" si="794"/>
        <v/>
      </c>
      <c r="L3299" s="77" t="str">
        <f t="shared" si="795"/>
        <v/>
      </c>
      <c r="M3299" s="27" t="str">
        <f t="shared" si="801"/>
        <v/>
      </c>
      <c r="N3299" s="22" t="str">
        <f t="shared" si="796"/>
        <v/>
      </c>
      <c r="O3299" s="28" t="str">
        <f t="shared" ca="1" si="797"/>
        <v/>
      </c>
      <c r="P3299" s="28" t="str">
        <f t="shared" ca="1" si="798"/>
        <v/>
      </c>
      <c r="Q3299" s="20" t="str">
        <f ca="1">IF(O3299="","",SUM($P$4:$P3299))</f>
        <v/>
      </c>
      <c r="R3299" s="28" t="e">
        <f t="shared" si="802"/>
        <v>#N/A</v>
      </c>
      <c r="S3299" s="77">
        <f ca="1">SUM(L$4:L3299)</f>
        <v>2.0942968194393936</v>
      </c>
      <c r="T3299" s="80">
        <f t="shared" ca="1" si="799"/>
        <v>1</v>
      </c>
      <c r="U3299" s="80" t="e">
        <f t="shared" ca="1" si="800"/>
        <v>#N/A</v>
      </c>
      <c r="V3299" s="2"/>
      <c r="W3299" s="2"/>
      <c r="X3299" s="2"/>
      <c r="Y3299" s="2"/>
      <c r="AB3299" s="6"/>
      <c r="AC3299" s="6"/>
    </row>
    <row r="3300" spans="1:29">
      <c r="A3300" s="74">
        <v>1.7923916894982499</v>
      </c>
      <c r="B3300" s="74">
        <v>47808</v>
      </c>
      <c r="C3300" s="35">
        <v>2.9126213592233E-2</v>
      </c>
      <c r="D3300" s="35">
        <f t="shared" ca="1" si="790"/>
        <v>13</v>
      </c>
      <c r="E3300" s="35">
        <f t="shared" ca="1" si="791"/>
        <v>2.6095225388270168E-3</v>
      </c>
      <c r="F3300" s="35">
        <f ca="1">E3300*'Input Sheet'!$D$2/SUM(OFFSET($E$4,0,0,'Input Sheet'!$D$2))</f>
        <v>1.2170795306388587</v>
      </c>
      <c r="G3300" s="35">
        <f t="shared" si="792"/>
        <v>1.7923916894982499</v>
      </c>
      <c r="H3300" s="35">
        <f t="shared" si="793"/>
        <v>3</v>
      </c>
      <c r="J3300" s="19">
        <v>3297</v>
      </c>
      <c r="K3300" s="30" t="str">
        <f t="shared" si="794"/>
        <v/>
      </c>
      <c r="L3300" s="77" t="str">
        <f t="shared" si="795"/>
        <v/>
      </c>
      <c r="M3300" s="27" t="str">
        <f t="shared" si="801"/>
        <v/>
      </c>
      <c r="N3300" s="22" t="str">
        <f t="shared" si="796"/>
        <v/>
      </c>
      <c r="O3300" s="28" t="str">
        <f t="shared" ca="1" si="797"/>
        <v/>
      </c>
      <c r="P3300" s="28" t="str">
        <f t="shared" ca="1" si="798"/>
        <v/>
      </c>
      <c r="Q3300" s="20" t="str">
        <f ca="1">IF(O3300="","",SUM($P$4:$P3300))</f>
        <v/>
      </c>
      <c r="R3300" s="28" t="e">
        <f t="shared" si="802"/>
        <v>#N/A</v>
      </c>
      <c r="S3300" s="77">
        <f ca="1">SUM(L$4:L3300)</f>
        <v>2.0942968194393936</v>
      </c>
      <c r="T3300" s="80">
        <f t="shared" ca="1" si="799"/>
        <v>1</v>
      </c>
      <c r="U3300" s="80" t="e">
        <f t="shared" ca="1" si="800"/>
        <v>#N/A</v>
      </c>
      <c r="V3300" s="2"/>
      <c r="W3300" s="2"/>
      <c r="X3300" s="2"/>
      <c r="Y3300" s="2"/>
      <c r="AB3300" s="6"/>
      <c r="AC3300" s="6"/>
    </row>
    <row r="3301" spans="1:29">
      <c r="A3301" s="74">
        <v>2.0569048513364701</v>
      </c>
      <c r="B3301" s="74">
        <v>47811</v>
      </c>
      <c r="C3301" s="35">
        <v>9.3457943925233603E-3</v>
      </c>
      <c r="D3301" s="35">
        <f t="shared" ca="1" si="790"/>
        <v>19</v>
      </c>
      <c r="E3301" s="35">
        <f t="shared" ca="1" si="791"/>
        <v>1.0051494223629991E-3</v>
      </c>
      <c r="F3301" s="35">
        <f ca="1">E3301*'Input Sheet'!$D$2/SUM(OFFSET($E$4,0,0,'Input Sheet'!$D$2))</f>
        <v>0.46880100439422701</v>
      </c>
      <c r="G3301" s="35">
        <f t="shared" si="792"/>
        <v>2.0569048513364701</v>
      </c>
      <c r="H3301" s="35">
        <f t="shared" si="793"/>
        <v>7</v>
      </c>
      <c r="J3301" s="19">
        <v>3298</v>
      </c>
      <c r="K3301" s="30" t="str">
        <f t="shared" si="794"/>
        <v/>
      </c>
      <c r="L3301" s="77" t="str">
        <f t="shared" si="795"/>
        <v/>
      </c>
      <c r="M3301" s="27" t="str">
        <f t="shared" si="801"/>
        <v/>
      </c>
      <c r="N3301" s="22" t="str">
        <f t="shared" si="796"/>
        <v/>
      </c>
      <c r="O3301" s="28" t="str">
        <f t="shared" ca="1" si="797"/>
        <v/>
      </c>
      <c r="P3301" s="28" t="str">
        <f t="shared" ca="1" si="798"/>
        <v/>
      </c>
      <c r="Q3301" s="20" t="str">
        <f ca="1">IF(O3301="","",SUM($P$4:$P3301))</f>
        <v/>
      </c>
      <c r="R3301" s="28" t="e">
        <f t="shared" si="802"/>
        <v>#N/A</v>
      </c>
      <c r="S3301" s="77">
        <f ca="1">SUM(L$4:L3301)</f>
        <v>2.0942968194393936</v>
      </c>
      <c r="T3301" s="80">
        <f t="shared" ca="1" si="799"/>
        <v>1</v>
      </c>
      <c r="U3301" s="80" t="e">
        <f t="shared" ca="1" si="800"/>
        <v>#N/A</v>
      </c>
      <c r="V3301" s="2"/>
      <c r="W3301" s="2"/>
      <c r="X3301" s="2"/>
      <c r="Y3301" s="2"/>
      <c r="AB3301" s="6"/>
      <c r="AC3301" s="6"/>
    </row>
    <row r="3302" spans="1:29">
      <c r="A3302" s="74">
        <v>1.6434526764861901</v>
      </c>
      <c r="B3302" s="74">
        <v>47814</v>
      </c>
      <c r="C3302" s="35">
        <v>2.3041474654377898E-2</v>
      </c>
      <c r="D3302" s="35">
        <f t="shared" ca="1" si="790"/>
        <v>10</v>
      </c>
      <c r="E3302" s="35">
        <f t="shared" ca="1" si="791"/>
        <v>3.2308374290239252E-3</v>
      </c>
      <c r="F3302" s="35">
        <f ca="1">E3302*'Input Sheet'!$D$2/SUM(OFFSET($E$4,0,0,'Input Sheet'!$D$2))</f>
        <v>1.506860371267158</v>
      </c>
      <c r="G3302" s="35">
        <f t="shared" si="792"/>
        <v>1.6434526764861901</v>
      </c>
      <c r="H3302" s="35">
        <f t="shared" si="793"/>
        <v>5</v>
      </c>
      <c r="J3302" s="19">
        <v>3299</v>
      </c>
      <c r="K3302" s="30" t="str">
        <f t="shared" si="794"/>
        <v/>
      </c>
      <c r="L3302" s="77" t="str">
        <f t="shared" si="795"/>
        <v/>
      </c>
      <c r="M3302" s="27" t="str">
        <f t="shared" si="801"/>
        <v/>
      </c>
      <c r="N3302" s="22" t="str">
        <f t="shared" si="796"/>
        <v/>
      </c>
      <c r="O3302" s="28" t="str">
        <f t="shared" ca="1" si="797"/>
        <v/>
      </c>
      <c r="P3302" s="28" t="str">
        <f t="shared" ca="1" si="798"/>
        <v/>
      </c>
      <c r="Q3302" s="20" t="str">
        <f ca="1">IF(O3302="","",SUM($P$4:$P3302))</f>
        <v/>
      </c>
      <c r="R3302" s="28" t="e">
        <f t="shared" si="802"/>
        <v>#N/A</v>
      </c>
      <c r="S3302" s="77">
        <f ca="1">SUM(L$4:L3302)</f>
        <v>2.0942968194393936</v>
      </c>
      <c r="T3302" s="80">
        <f t="shared" ca="1" si="799"/>
        <v>1</v>
      </c>
      <c r="U3302" s="80" t="e">
        <f t="shared" ca="1" si="800"/>
        <v>#N/A</v>
      </c>
      <c r="V3302" s="2"/>
      <c r="W3302" s="2"/>
      <c r="X3302" s="2"/>
      <c r="Y3302" s="2"/>
      <c r="AB3302" s="6"/>
      <c r="AC3302" s="6"/>
    </row>
    <row r="3303" spans="1:29">
      <c r="A3303" s="74">
        <v>1.6127838567197399</v>
      </c>
      <c r="B3303" s="74">
        <v>47815</v>
      </c>
      <c r="C3303" s="35">
        <v>0</v>
      </c>
      <c r="D3303" s="35">
        <f t="shared" ca="1" si="790"/>
        <v>9</v>
      </c>
      <c r="E3303" s="35">
        <f t="shared" ca="1" si="791"/>
        <v>3.9910344711472012E-3</v>
      </c>
      <c r="F3303" s="35">
        <f ca="1">E3303*'Input Sheet'!$D$2/SUM(OFFSET($E$4,0,0,'Input Sheet'!$D$2))</f>
        <v>1.8614157527417832</v>
      </c>
      <c r="G3303" s="35" t="str">
        <f t="shared" si="792"/>
        <v/>
      </c>
      <c r="H3303" s="35" t="str">
        <f t="shared" si="793"/>
        <v/>
      </c>
      <c r="J3303" s="19">
        <v>3300</v>
      </c>
      <c r="K3303" s="30" t="str">
        <f t="shared" si="794"/>
        <v/>
      </c>
      <c r="L3303" s="77" t="str">
        <f t="shared" si="795"/>
        <v/>
      </c>
      <c r="M3303" s="27" t="str">
        <f t="shared" si="801"/>
        <v/>
      </c>
      <c r="N3303" s="22" t="str">
        <f t="shared" si="796"/>
        <v/>
      </c>
      <c r="O3303" s="28" t="str">
        <f t="shared" ca="1" si="797"/>
        <v/>
      </c>
      <c r="P3303" s="28" t="str">
        <f t="shared" ca="1" si="798"/>
        <v/>
      </c>
      <c r="Q3303" s="20" t="str">
        <f ca="1">IF(O3303="","",SUM($P$4:$P3303))</f>
        <v/>
      </c>
      <c r="R3303" s="28" t="e">
        <f t="shared" si="802"/>
        <v>#N/A</v>
      </c>
      <c r="S3303" s="77">
        <f ca="1">SUM(L$4:L3303)</f>
        <v>2.0942968194393936</v>
      </c>
      <c r="T3303" s="80">
        <f t="shared" ca="1" si="799"/>
        <v>1</v>
      </c>
      <c r="U3303" s="80" t="e">
        <f t="shared" ca="1" si="800"/>
        <v>#N/A</v>
      </c>
      <c r="V3303" s="2"/>
      <c r="W3303" s="2"/>
      <c r="X3303" s="2"/>
      <c r="Y3303" s="2"/>
      <c r="AB3303" s="6"/>
      <c r="AC3303" s="6"/>
    </row>
    <row r="3304" spans="1:29">
      <c r="A3304" s="74">
        <v>1.9030899869919402</v>
      </c>
      <c r="B3304" s="74">
        <v>47816</v>
      </c>
      <c r="C3304" s="35">
        <v>3.3018867924528301E-2</v>
      </c>
      <c r="D3304" s="35">
        <f t="shared" ca="1" si="790"/>
        <v>15</v>
      </c>
      <c r="E3304" s="35">
        <f t="shared" ca="1" si="791"/>
        <v>2.1202370627969509E-3</v>
      </c>
      <c r="F3304" s="35">
        <f ca="1">E3304*'Input Sheet'!$D$2/SUM(OFFSET($E$4,0,0,'Input Sheet'!$D$2))</f>
        <v>0.98887711864407257</v>
      </c>
      <c r="G3304" s="35">
        <f t="shared" si="792"/>
        <v>1.9030899869919402</v>
      </c>
      <c r="H3304" s="35">
        <f t="shared" si="793"/>
        <v>7</v>
      </c>
      <c r="J3304" s="19">
        <v>3301</v>
      </c>
      <c r="K3304" s="30" t="str">
        <f t="shared" si="794"/>
        <v/>
      </c>
      <c r="L3304" s="77" t="str">
        <f t="shared" si="795"/>
        <v/>
      </c>
      <c r="M3304" s="27" t="str">
        <f t="shared" si="801"/>
        <v/>
      </c>
      <c r="N3304" s="22" t="str">
        <f t="shared" si="796"/>
        <v/>
      </c>
      <c r="O3304" s="28" t="str">
        <f t="shared" ca="1" si="797"/>
        <v/>
      </c>
      <c r="P3304" s="28" t="str">
        <f t="shared" ca="1" si="798"/>
        <v/>
      </c>
      <c r="Q3304" s="20" t="str">
        <f ca="1">IF(O3304="","",SUM($P$4:$P3304))</f>
        <v/>
      </c>
      <c r="R3304" s="28" t="e">
        <f t="shared" si="802"/>
        <v>#N/A</v>
      </c>
      <c r="S3304" s="77">
        <f ca="1">SUM(L$4:L3304)</f>
        <v>2.0942968194393936</v>
      </c>
      <c r="T3304" s="80">
        <f t="shared" ca="1" si="799"/>
        <v>1</v>
      </c>
      <c r="U3304" s="80" t="e">
        <f t="shared" ca="1" si="800"/>
        <v>#N/A</v>
      </c>
      <c r="V3304" s="2"/>
      <c r="W3304" s="2"/>
      <c r="X3304" s="2"/>
      <c r="Y3304" s="2"/>
      <c r="AB3304" s="6"/>
      <c r="AC3304" s="6"/>
    </row>
    <row r="3305" spans="1:29">
      <c r="A3305" s="74">
        <v>2.18184358794477</v>
      </c>
      <c r="B3305" s="74">
        <v>47817</v>
      </c>
      <c r="C3305" s="35">
        <v>0</v>
      </c>
      <c r="D3305" s="35">
        <f t="shared" ca="1" si="790"/>
        <v>21</v>
      </c>
      <c r="E3305" s="35">
        <f t="shared" ca="1" si="791"/>
        <v>8.8113748064288871E-4</v>
      </c>
      <c r="F3305" s="35">
        <f ca="1">E3305*'Input Sheet'!$D$2/SUM(OFFSET($E$4,0,0,'Input Sheet'!$D$2))</f>
        <v>0.41096191943649768</v>
      </c>
      <c r="G3305" s="35" t="str">
        <f t="shared" si="792"/>
        <v/>
      </c>
      <c r="H3305" s="35" t="str">
        <f t="shared" si="793"/>
        <v/>
      </c>
      <c r="J3305" s="19">
        <v>3302</v>
      </c>
      <c r="K3305" s="30" t="str">
        <f t="shared" si="794"/>
        <v/>
      </c>
      <c r="L3305" s="77" t="str">
        <f t="shared" si="795"/>
        <v/>
      </c>
      <c r="M3305" s="27" t="str">
        <f t="shared" si="801"/>
        <v/>
      </c>
      <c r="N3305" s="22" t="str">
        <f t="shared" si="796"/>
        <v/>
      </c>
      <c r="O3305" s="28" t="str">
        <f t="shared" ca="1" si="797"/>
        <v/>
      </c>
      <c r="P3305" s="28" t="str">
        <f t="shared" ca="1" si="798"/>
        <v/>
      </c>
      <c r="Q3305" s="20" t="str">
        <f ca="1">IF(O3305="","",SUM($P$4:$P3305))</f>
        <v/>
      </c>
      <c r="R3305" s="28" t="e">
        <f t="shared" si="802"/>
        <v>#N/A</v>
      </c>
      <c r="S3305" s="77">
        <f ca="1">SUM(L$4:L3305)</f>
        <v>2.0942968194393936</v>
      </c>
      <c r="T3305" s="80">
        <f t="shared" ca="1" si="799"/>
        <v>1</v>
      </c>
      <c r="U3305" s="80" t="e">
        <f t="shared" ca="1" si="800"/>
        <v>#N/A</v>
      </c>
      <c r="V3305" s="2"/>
      <c r="W3305" s="2"/>
      <c r="X3305" s="2"/>
      <c r="Y3305" s="2"/>
      <c r="AB3305" s="6"/>
      <c r="AC3305" s="6"/>
    </row>
    <row r="3306" spans="1:29">
      <c r="A3306" s="74">
        <v>2.5728716022004798</v>
      </c>
      <c r="B3306" s="74">
        <v>47820</v>
      </c>
      <c r="C3306" s="35">
        <v>0</v>
      </c>
      <c r="D3306" s="35">
        <f t="shared" ca="1" si="790"/>
        <v>29</v>
      </c>
      <c r="E3306" s="35">
        <f t="shared" ca="1" si="791"/>
        <v>1.0943159033790714E-3</v>
      </c>
      <c r="F3306" s="35">
        <f ca="1">E3306*'Input Sheet'!$D$2/SUM(OFFSET($E$4,0,0,'Input Sheet'!$D$2))</f>
        <v>0.51038819026790838</v>
      </c>
      <c r="G3306" s="35" t="str">
        <f t="shared" si="792"/>
        <v/>
      </c>
      <c r="H3306" s="35" t="str">
        <f t="shared" si="793"/>
        <v/>
      </c>
      <c r="J3306" s="19">
        <v>3303</v>
      </c>
      <c r="K3306" s="30" t="str">
        <f t="shared" si="794"/>
        <v/>
      </c>
      <c r="L3306" s="77" t="str">
        <f t="shared" si="795"/>
        <v/>
      </c>
      <c r="M3306" s="27" t="str">
        <f t="shared" si="801"/>
        <v/>
      </c>
      <c r="N3306" s="22" t="str">
        <f t="shared" si="796"/>
        <v/>
      </c>
      <c r="O3306" s="28" t="str">
        <f t="shared" ca="1" si="797"/>
        <v/>
      </c>
      <c r="P3306" s="28" t="str">
        <f t="shared" ca="1" si="798"/>
        <v/>
      </c>
      <c r="Q3306" s="20" t="str">
        <f ca="1">IF(O3306="","",SUM($P$4:$P3306))</f>
        <v/>
      </c>
      <c r="R3306" s="28" t="e">
        <f t="shared" si="802"/>
        <v>#N/A</v>
      </c>
      <c r="S3306" s="77">
        <f ca="1">SUM(L$4:L3306)</f>
        <v>2.0942968194393936</v>
      </c>
      <c r="T3306" s="80">
        <f t="shared" ca="1" si="799"/>
        <v>1</v>
      </c>
      <c r="U3306" s="80" t="e">
        <f t="shared" ca="1" si="800"/>
        <v>#N/A</v>
      </c>
      <c r="V3306" s="2"/>
      <c r="W3306" s="2"/>
      <c r="X3306" s="2"/>
      <c r="Y3306" s="2"/>
      <c r="AB3306" s="6"/>
      <c r="AC3306" s="6"/>
    </row>
    <row r="3307" spans="1:29">
      <c r="A3307" s="74">
        <v>2.3891660843645299</v>
      </c>
      <c r="B3307" s="74">
        <v>47822</v>
      </c>
      <c r="C3307" s="35">
        <v>0</v>
      </c>
      <c r="D3307" s="35">
        <f t="shared" ca="1" si="790"/>
        <v>26</v>
      </c>
      <c r="E3307" s="35">
        <f t="shared" ca="1" si="791"/>
        <v>8.2740958548173696E-4</v>
      </c>
      <c r="F3307" s="35">
        <f ca="1">E3307*'Input Sheet'!$D$2/SUM(OFFSET($E$4,0,0,'Input Sheet'!$D$2))</f>
        <v>0.38590326581232098</v>
      </c>
      <c r="G3307" s="35" t="str">
        <f t="shared" si="792"/>
        <v/>
      </c>
      <c r="H3307" s="35" t="str">
        <f t="shared" si="793"/>
        <v/>
      </c>
      <c r="J3307" s="19">
        <v>3304</v>
      </c>
      <c r="K3307" s="30" t="str">
        <f t="shared" si="794"/>
        <v/>
      </c>
      <c r="L3307" s="77" t="str">
        <f t="shared" si="795"/>
        <v/>
      </c>
      <c r="M3307" s="27" t="str">
        <f t="shared" si="801"/>
        <v/>
      </c>
      <c r="N3307" s="22" t="str">
        <f t="shared" si="796"/>
        <v/>
      </c>
      <c r="O3307" s="28" t="str">
        <f t="shared" ca="1" si="797"/>
        <v/>
      </c>
      <c r="P3307" s="28" t="str">
        <f t="shared" ca="1" si="798"/>
        <v/>
      </c>
      <c r="Q3307" s="20" t="str">
        <f ca="1">IF(O3307="","",SUM($P$4:$P3307))</f>
        <v/>
      </c>
      <c r="R3307" s="28" t="e">
        <f t="shared" si="802"/>
        <v>#N/A</v>
      </c>
      <c r="S3307" s="77">
        <f ca="1">SUM(L$4:L3307)</f>
        <v>2.0942968194393936</v>
      </c>
      <c r="T3307" s="80">
        <f t="shared" ca="1" si="799"/>
        <v>1</v>
      </c>
      <c r="U3307" s="80" t="e">
        <f t="shared" ca="1" si="800"/>
        <v>#N/A</v>
      </c>
      <c r="V3307" s="2"/>
      <c r="W3307" s="2"/>
      <c r="X3307" s="2"/>
      <c r="Y3307" s="2"/>
      <c r="AB3307" s="6"/>
      <c r="AC3307" s="6"/>
    </row>
    <row r="3308" spans="1:29">
      <c r="A3308" s="74">
        <v>2.1702617153949602</v>
      </c>
      <c r="B3308" s="74">
        <v>47825</v>
      </c>
      <c r="C3308" s="35">
        <v>3.8647342995169101E-2</v>
      </c>
      <c r="D3308" s="35">
        <f t="shared" ca="1" si="790"/>
        <v>21</v>
      </c>
      <c r="E3308" s="35">
        <f t="shared" ca="1" si="791"/>
        <v>8.8113748064288871E-4</v>
      </c>
      <c r="F3308" s="35">
        <f ca="1">E3308*'Input Sheet'!$D$2/SUM(OFFSET($E$4,0,0,'Input Sheet'!$D$2))</f>
        <v>0.41096191943649768</v>
      </c>
      <c r="G3308" s="35">
        <f t="shared" si="792"/>
        <v>2.1702617153949602</v>
      </c>
      <c r="H3308" s="35">
        <f t="shared" si="793"/>
        <v>4</v>
      </c>
      <c r="J3308" s="19">
        <v>3305</v>
      </c>
      <c r="K3308" s="30" t="str">
        <f t="shared" si="794"/>
        <v/>
      </c>
      <c r="L3308" s="77" t="str">
        <f t="shared" si="795"/>
        <v/>
      </c>
      <c r="M3308" s="27" t="str">
        <f t="shared" si="801"/>
        <v/>
      </c>
      <c r="N3308" s="22" t="str">
        <f t="shared" si="796"/>
        <v/>
      </c>
      <c r="O3308" s="28" t="str">
        <f t="shared" ca="1" si="797"/>
        <v/>
      </c>
      <c r="P3308" s="28" t="str">
        <f t="shared" ca="1" si="798"/>
        <v/>
      </c>
      <c r="Q3308" s="20" t="str">
        <f ca="1">IF(O3308="","",SUM($P$4:$P3308))</f>
        <v/>
      </c>
      <c r="R3308" s="28" t="e">
        <f t="shared" si="802"/>
        <v>#N/A</v>
      </c>
      <c r="S3308" s="77">
        <f ca="1">SUM(L$4:L3308)</f>
        <v>2.0942968194393936</v>
      </c>
      <c r="T3308" s="80">
        <f t="shared" ca="1" si="799"/>
        <v>1</v>
      </c>
      <c r="U3308" s="80" t="e">
        <f t="shared" ca="1" si="800"/>
        <v>#N/A</v>
      </c>
      <c r="V3308" s="2"/>
      <c r="W3308" s="2"/>
      <c r="X3308" s="2"/>
      <c r="Y3308" s="2"/>
      <c r="AB3308" s="6"/>
      <c r="AC3308" s="6"/>
    </row>
    <row r="3309" spans="1:29">
      <c r="A3309" s="74">
        <v>1.9344984512435701</v>
      </c>
      <c r="B3309" s="74">
        <v>47831</v>
      </c>
      <c r="C3309" s="35">
        <v>5.4726368159204002E-2</v>
      </c>
      <c r="D3309" s="35">
        <f t="shared" ca="1" si="790"/>
        <v>16</v>
      </c>
      <c r="E3309" s="35">
        <f t="shared" ca="1" si="791"/>
        <v>1.9665966959276065E-3</v>
      </c>
      <c r="F3309" s="35">
        <f ca="1">E3309*'Input Sheet'!$D$2/SUM(OFFSET($E$4,0,0,'Input Sheet'!$D$2))</f>
        <v>0.91721935642348751</v>
      </c>
      <c r="G3309" s="35">
        <f t="shared" si="792"/>
        <v>1.9344984512435701</v>
      </c>
      <c r="H3309" s="35">
        <f t="shared" si="793"/>
        <v>6</v>
      </c>
      <c r="J3309" s="19">
        <v>3306</v>
      </c>
      <c r="K3309" s="30" t="str">
        <f t="shared" si="794"/>
        <v/>
      </c>
      <c r="L3309" s="77" t="str">
        <f t="shared" si="795"/>
        <v/>
      </c>
      <c r="M3309" s="27" t="str">
        <f t="shared" si="801"/>
        <v/>
      </c>
      <c r="N3309" s="22" t="str">
        <f t="shared" si="796"/>
        <v/>
      </c>
      <c r="O3309" s="28" t="str">
        <f t="shared" ca="1" si="797"/>
        <v/>
      </c>
      <c r="P3309" s="28" t="str">
        <f t="shared" ca="1" si="798"/>
        <v/>
      </c>
      <c r="Q3309" s="20" t="str">
        <f ca="1">IF(O3309="","",SUM($P$4:$P3309))</f>
        <v/>
      </c>
      <c r="R3309" s="28" t="e">
        <f t="shared" si="802"/>
        <v>#N/A</v>
      </c>
      <c r="S3309" s="77">
        <f ca="1">SUM(L$4:L3309)</f>
        <v>2.0942968194393936</v>
      </c>
      <c r="T3309" s="80">
        <f t="shared" ca="1" si="799"/>
        <v>1</v>
      </c>
      <c r="U3309" s="80" t="e">
        <f t="shared" ca="1" si="800"/>
        <v>#N/A</v>
      </c>
      <c r="V3309" s="2"/>
      <c r="W3309" s="2"/>
      <c r="X3309" s="2"/>
      <c r="Y3309" s="2"/>
      <c r="AB3309" s="6"/>
      <c r="AC3309" s="6"/>
    </row>
    <row r="3310" spans="1:29">
      <c r="A3310" s="74">
        <v>1.9084850188786502</v>
      </c>
      <c r="B3310" s="74">
        <v>47832</v>
      </c>
      <c r="C3310" s="35">
        <v>0</v>
      </c>
      <c r="D3310" s="35">
        <f t="shared" ca="1" si="790"/>
        <v>16</v>
      </c>
      <c r="E3310" s="35">
        <f t="shared" ca="1" si="791"/>
        <v>1.9665966959276065E-3</v>
      </c>
      <c r="F3310" s="35">
        <f ca="1">E3310*'Input Sheet'!$D$2/SUM(OFFSET($E$4,0,0,'Input Sheet'!$D$2))</f>
        <v>0.91721935642348751</v>
      </c>
      <c r="G3310" s="35" t="str">
        <f t="shared" si="792"/>
        <v/>
      </c>
      <c r="H3310" s="35" t="str">
        <f t="shared" si="793"/>
        <v/>
      </c>
      <c r="J3310" s="19">
        <v>3307</v>
      </c>
      <c r="K3310" s="30" t="str">
        <f t="shared" si="794"/>
        <v/>
      </c>
      <c r="L3310" s="77" t="str">
        <f t="shared" si="795"/>
        <v/>
      </c>
      <c r="M3310" s="27" t="str">
        <f t="shared" si="801"/>
        <v/>
      </c>
      <c r="N3310" s="22" t="str">
        <f t="shared" si="796"/>
        <v/>
      </c>
      <c r="O3310" s="28" t="str">
        <f t="shared" ca="1" si="797"/>
        <v/>
      </c>
      <c r="P3310" s="28" t="str">
        <f t="shared" ca="1" si="798"/>
        <v/>
      </c>
      <c r="Q3310" s="20" t="str">
        <f ca="1">IF(O3310="","",SUM($P$4:$P3310))</f>
        <v/>
      </c>
      <c r="R3310" s="28" t="e">
        <f t="shared" si="802"/>
        <v>#N/A</v>
      </c>
      <c r="S3310" s="77">
        <f ca="1">SUM(L$4:L3310)</f>
        <v>2.0942968194393936</v>
      </c>
      <c r="T3310" s="80">
        <f t="shared" ca="1" si="799"/>
        <v>1</v>
      </c>
      <c r="U3310" s="80" t="e">
        <f t="shared" ca="1" si="800"/>
        <v>#N/A</v>
      </c>
      <c r="V3310" s="2"/>
      <c r="W3310" s="2"/>
      <c r="X3310" s="2"/>
      <c r="Y3310" s="2"/>
      <c r="AB3310" s="6"/>
      <c r="AC3310" s="6"/>
    </row>
    <row r="3311" spans="1:29">
      <c r="A3311" s="74">
        <v>2.2121876044039599</v>
      </c>
      <c r="B3311" s="74">
        <v>47836</v>
      </c>
      <c r="C3311" s="35">
        <v>0</v>
      </c>
      <c r="D3311" s="35">
        <f t="shared" ca="1" si="790"/>
        <v>22</v>
      </c>
      <c r="E3311" s="35">
        <f t="shared" ca="1" si="791"/>
        <v>6.717582773218062E-4</v>
      </c>
      <c r="F3311" s="35">
        <f ca="1">E3311*'Input Sheet'!$D$2/SUM(OFFSET($E$4,0,0,'Input Sheet'!$D$2))</f>
        <v>0.31330760194663687</v>
      </c>
      <c r="G3311" s="35" t="str">
        <f t="shared" si="792"/>
        <v/>
      </c>
      <c r="H3311" s="35" t="str">
        <f t="shared" si="793"/>
        <v/>
      </c>
      <c r="J3311" s="19">
        <v>3308</v>
      </c>
      <c r="K3311" s="30" t="str">
        <f t="shared" si="794"/>
        <v/>
      </c>
      <c r="L3311" s="77" t="str">
        <f t="shared" si="795"/>
        <v/>
      </c>
      <c r="M3311" s="27" t="str">
        <f t="shared" si="801"/>
        <v/>
      </c>
      <c r="N3311" s="22" t="str">
        <f t="shared" si="796"/>
        <v/>
      </c>
      <c r="O3311" s="28" t="str">
        <f t="shared" ca="1" si="797"/>
        <v/>
      </c>
      <c r="P3311" s="28" t="str">
        <f t="shared" ca="1" si="798"/>
        <v/>
      </c>
      <c r="Q3311" s="20" t="str">
        <f ca="1">IF(O3311="","",SUM($P$4:$P3311))</f>
        <v/>
      </c>
      <c r="R3311" s="28" t="e">
        <f t="shared" si="802"/>
        <v>#N/A</v>
      </c>
      <c r="S3311" s="77">
        <f ca="1">SUM(L$4:L3311)</f>
        <v>2.0942968194393936</v>
      </c>
      <c r="T3311" s="80">
        <f t="shared" ca="1" si="799"/>
        <v>1</v>
      </c>
      <c r="U3311" s="80" t="e">
        <f t="shared" ca="1" si="800"/>
        <v>#N/A</v>
      </c>
      <c r="V3311" s="2"/>
      <c r="W3311" s="2"/>
      <c r="X3311" s="2"/>
      <c r="Y3311" s="2"/>
      <c r="AB3311" s="6"/>
      <c r="AC3311" s="6"/>
    </row>
    <row r="3312" spans="1:29">
      <c r="A3312" s="74">
        <v>2.1492191126553801</v>
      </c>
      <c r="B3312" s="74">
        <v>47837</v>
      </c>
      <c r="C3312" s="35">
        <v>4.5226130653266298E-2</v>
      </c>
      <c r="D3312" s="35">
        <f t="shared" ca="1" si="790"/>
        <v>21</v>
      </c>
      <c r="E3312" s="35">
        <f t="shared" ca="1" si="791"/>
        <v>8.8113748064288871E-4</v>
      </c>
      <c r="F3312" s="35">
        <f ca="1">E3312*'Input Sheet'!$D$2/SUM(OFFSET($E$4,0,0,'Input Sheet'!$D$2))</f>
        <v>0.41096191943649768</v>
      </c>
      <c r="G3312" s="35">
        <f t="shared" si="792"/>
        <v>2.1492191126553801</v>
      </c>
      <c r="H3312" s="35">
        <f t="shared" si="793"/>
        <v>4</v>
      </c>
      <c r="J3312" s="19">
        <v>3309</v>
      </c>
      <c r="K3312" s="30" t="str">
        <f t="shared" si="794"/>
        <v/>
      </c>
      <c r="L3312" s="77" t="str">
        <f t="shared" si="795"/>
        <v/>
      </c>
      <c r="M3312" s="27" t="str">
        <f t="shared" si="801"/>
        <v/>
      </c>
      <c r="N3312" s="22" t="str">
        <f t="shared" si="796"/>
        <v/>
      </c>
      <c r="O3312" s="28" t="str">
        <f t="shared" ca="1" si="797"/>
        <v/>
      </c>
      <c r="P3312" s="28" t="str">
        <f t="shared" ca="1" si="798"/>
        <v/>
      </c>
      <c r="Q3312" s="20" t="str">
        <f ca="1">IF(O3312="","",SUM($P$4:$P3312))</f>
        <v/>
      </c>
      <c r="R3312" s="28" t="e">
        <f t="shared" si="802"/>
        <v>#N/A</v>
      </c>
      <c r="S3312" s="77">
        <f ca="1">SUM(L$4:L3312)</f>
        <v>2.0942968194393936</v>
      </c>
      <c r="T3312" s="80">
        <f t="shared" ca="1" si="799"/>
        <v>1</v>
      </c>
      <c r="U3312" s="80" t="e">
        <f t="shared" ca="1" si="800"/>
        <v>#N/A</v>
      </c>
      <c r="V3312" s="2"/>
      <c r="W3312" s="2"/>
      <c r="X3312" s="2"/>
      <c r="Y3312" s="2"/>
      <c r="AB3312" s="6"/>
      <c r="AC3312" s="6"/>
    </row>
    <row r="3313" spans="1:29">
      <c r="A3313" s="74">
        <v>2.0644579892269199</v>
      </c>
      <c r="B3313" s="74">
        <v>47838</v>
      </c>
      <c r="C3313" s="35">
        <v>0</v>
      </c>
      <c r="D3313" s="35">
        <f t="shared" ca="1" si="790"/>
        <v>19</v>
      </c>
      <c r="E3313" s="35">
        <f t="shared" ca="1" si="791"/>
        <v>1.0051494223629991E-3</v>
      </c>
      <c r="F3313" s="35">
        <f ca="1">E3313*'Input Sheet'!$D$2/SUM(OFFSET($E$4,0,0,'Input Sheet'!$D$2))</f>
        <v>0.46880100439422701</v>
      </c>
      <c r="G3313" s="35" t="str">
        <f t="shared" si="792"/>
        <v/>
      </c>
      <c r="H3313" s="35" t="str">
        <f t="shared" si="793"/>
        <v/>
      </c>
      <c r="J3313" s="19">
        <v>3310</v>
      </c>
      <c r="K3313" s="30" t="str">
        <f t="shared" si="794"/>
        <v/>
      </c>
      <c r="L3313" s="77" t="str">
        <f t="shared" si="795"/>
        <v/>
      </c>
      <c r="M3313" s="27" t="str">
        <f t="shared" si="801"/>
        <v/>
      </c>
      <c r="N3313" s="22" t="str">
        <f t="shared" si="796"/>
        <v/>
      </c>
      <c r="O3313" s="28" t="str">
        <f t="shared" ca="1" si="797"/>
        <v/>
      </c>
      <c r="P3313" s="28" t="str">
        <f t="shared" ca="1" si="798"/>
        <v/>
      </c>
      <c r="Q3313" s="20" t="str">
        <f ca="1">IF(O3313="","",SUM($P$4:$P3313))</f>
        <v/>
      </c>
      <c r="R3313" s="28" t="e">
        <f t="shared" si="802"/>
        <v>#N/A</v>
      </c>
      <c r="S3313" s="77">
        <f ca="1">SUM(L$4:L3313)</f>
        <v>2.0942968194393936</v>
      </c>
      <c r="T3313" s="80">
        <f t="shared" ca="1" si="799"/>
        <v>1</v>
      </c>
      <c r="U3313" s="80" t="e">
        <f t="shared" ca="1" si="800"/>
        <v>#N/A</v>
      </c>
      <c r="V3313" s="2"/>
      <c r="W3313" s="2"/>
      <c r="X3313" s="2"/>
      <c r="Y3313" s="2"/>
      <c r="AB3313" s="6"/>
      <c r="AC3313" s="6"/>
    </row>
    <row r="3314" spans="1:29">
      <c r="A3314" s="74">
        <v>2.3765769570565101</v>
      </c>
      <c r="B3314" s="74">
        <v>47839</v>
      </c>
      <c r="C3314" s="35">
        <v>0</v>
      </c>
      <c r="D3314" s="35">
        <f t="shared" ca="1" si="790"/>
        <v>25</v>
      </c>
      <c r="E3314" s="35">
        <f t="shared" ca="1" si="791"/>
        <v>7.2564263111767296E-4</v>
      </c>
      <c r="F3314" s="35">
        <f ca="1">E3314*'Input Sheet'!$D$2/SUM(OFFSET($E$4,0,0,'Input Sheet'!$D$2))</f>
        <v>0.33843922777123336</v>
      </c>
      <c r="G3314" s="35" t="str">
        <f t="shared" si="792"/>
        <v/>
      </c>
      <c r="H3314" s="35" t="str">
        <f t="shared" si="793"/>
        <v/>
      </c>
      <c r="J3314" s="19">
        <v>3311</v>
      </c>
      <c r="K3314" s="30" t="str">
        <f t="shared" si="794"/>
        <v/>
      </c>
      <c r="L3314" s="77" t="str">
        <f t="shared" si="795"/>
        <v/>
      </c>
      <c r="M3314" s="27" t="str">
        <f t="shared" si="801"/>
        <v/>
      </c>
      <c r="N3314" s="22" t="str">
        <f t="shared" si="796"/>
        <v/>
      </c>
      <c r="O3314" s="28" t="str">
        <f t="shared" ca="1" si="797"/>
        <v/>
      </c>
      <c r="P3314" s="28" t="str">
        <f t="shared" ca="1" si="798"/>
        <v/>
      </c>
      <c r="Q3314" s="20" t="str">
        <f ca="1">IF(O3314="","",SUM($P$4:$P3314))</f>
        <v/>
      </c>
      <c r="R3314" s="28" t="e">
        <f t="shared" si="802"/>
        <v>#N/A</v>
      </c>
      <c r="S3314" s="77">
        <f ca="1">SUM(L$4:L3314)</f>
        <v>2.0942968194393936</v>
      </c>
      <c r="T3314" s="80">
        <f t="shared" ca="1" si="799"/>
        <v>1</v>
      </c>
      <c r="U3314" s="80" t="e">
        <f t="shared" ca="1" si="800"/>
        <v>#N/A</v>
      </c>
      <c r="V3314" s="2"/>
      <c r="W3314" s="2"/>
      <c r="X3314" s="2"/>
      <c r="Y3314" s="2"/>
      <c r="AB3314" s="6"/>
      <c r="AC3314" s="6"/>
    </row>
    <row r="3315" spans="1:29">
      <c r="A3315" s="74">
        <v>2.0899051114393998</v>
      </c>
      <c r="B3315" s="74">
        <v>47842</v>
      </c>
      <c r="C3315" s="35">
        <v>2.9702970297029702E-2</v>
      </c>
      <c r="D3315" s="35">
        <f t="shared" ca="1" si="790"/>
        <v>19</v>
      </c>
      <c r="E3315" s="35">
        <f t="shared" ca="1" si="791"/>
        <v>1.0051494223629991E-3</v>
      </c>
      <c r="F3315" s="35">
        <f ca="1">E3315*'Input Sheet'!$D$2/SUM(OFFSET($E$4,0,0,'Input Sheet'!$D$2))</f>
        <v>0.46880100439422701</v>
      </c>
      <c r="G3315" s="35">
        <f t="shared" si="792"/>
        <v>2.0899051114393998</v>
      </c>
      <c r="H3315" s="35">
        <f t="shared" si="793"/>
        <v>3</v>
      </c>
      <c r="J3315" s="19">
        <v>3312</v>
      </c>
      <c r="K3315" s="30" t="str">
        <f t="shared" si="794"/>
        <v/>
      </c>
      <c r="L3315" s="77" t="str">
        <f t="shared" si="795"/>
        <v/>
      </c>
      <c r="M3315" s="27" t="str">
        <f t="shared" si="801"/>
        <v/>
      </c>
      <c r="N3315" s="22" t="str">
        <f t="shared" si="796"/>
        <v/>
      </c>
      <c r="O3315" s="28" t="str">
        <f t="shared" ca="1" si="797"/>
        <v/>
      </c>
      <c r="P3315" s="28" t="str">
        <f t="shared" ca="1" si="798"/>
        <v/>
      </c>
      <c r="Q3315" s="20" t="str">
        <f ca="1">IF(O3315="","",SUM($P$4:$P3315))</f>
        <v/>
      </c>
      <c r="R3315" s="28" t="e">
        <f t="shared" si="802"/>
        <v>#N/A</v>
      </c>
      <c r="S3315" s="77">
        <f ca="1">SUM(L$4:L3315)</f>
        <v>2.0942968194393936</v>
      </c>
      <c r="T3315" s="80">
        <f t="shared" ca="1" si="799"/>
        <v>1</v>
      </c>
      <c r="U3315" s="80" t="e">
        <f t="shared" ca="1" si="800"/>
        <v>#N/A</v>
      </c>
      <c r="V3315" s="2"/>
      <c r="W3315" s="2"/>
      <c r="X3315" s="2"/>
      <c r="Y3315" s="2"/>
      <c r="AB3315" s="6"/>
      <c r="AC3315" s="6"/>
    </row>
    <row r="3316" spans="1:29">
      <c r="A3316" s="74">
        <v>2.8363241157067498</v>
      </c>
      <c r="B3316" s="74">
        <v>47843</v>
      </c>
      <c r="C3316" s="35">
        <v>0</v>
      </c>
      <c r="D3316" s="35">
        <f t="shared" ca="1" si="790"/>
        <v>35</v>
      </c>
      <c r="E3316" s="35">
        <f t="shared" ca="1" si="791"/>
        <v>1.3846446124388249E-3</v>
      </c>
      <c r="F3316" s="35">
        <f ca="1">E3316*'Input Sheet'!$D$2/SUM(OFFSET($E$4,0,0,'Input Sheet'!$D$2))</f>
        <v>0.64579730197163909</v>
      </c>
      <c r="G3316" s="35" t="str">
        <f t="shared" si="792"/>
        <v/>
      </c>
      <c r="H3316" s="35" t="str">
        <f t="shared" si="793"/>
        <v/>
      </c>
      <c r="J3316" s="19">
        <v>3313</v>
      </c>
      <c r="K3316" s="30" t="str">
        <f t="shared" si="794"/>
        <v/>
      </c>
      <c r="L3316" s="77" t="str">
        <f t="shared" si="795"/>
        <v/>
      </c>
      <c r="M3316" s="27" t="str">
        <f t="shared" si="801"/>
        <v/>
      </c>
      <c r="N3316" s="22" t="str">
        <f t="shared" si="796"/>
        <v/>
      </c>
      <c r="O3316" s="28" t="str">
        <f t="shared" ca="1" si="797"/>
        <v/>
      </c>
      <c r="P3316" s="28" t="str">
        <f t="shared" ca="1" si="798"/>
        <v/>
      </c>
      <c r="Q3316" s="20" t="str">
        <f ca="1">IF(O3316="","",SUM($P$4:$P3316))</f>
        <v/>
      </c>
      <c r="R3316" s="28" t="e">
        <f t="shared" si="802"/>
        <v>#N/A</v>
      </c>
      <c r="S3316" s="77">
        <f ca="1">SUM(L$4:L3316)</f>
        <v>2.0942968194393936</v>
      </c>
      <c r="T3316" s="80">
        <f t="shared" ca="1" si="799"/>
        <v>1</v>
      </c>
      <c r="U3316" s="80" t="e">
        <f t="shared" ca="1" si="800"/>
        <v>#N/A</v>
      </c>
      <c r="V3316" s="2"/>
      <c r="W3316" s="2"/>
      <c r="X3316" s="2"/>
      <c r="Y3316" s="2"/>
      <c r="AB3316" s="6"/>
      <c r="AC3316" s="6"/>
    </row>
    <row r="3317" spans="1:29">
      <c r="A3317" s="74">
        <v>2.0569048513364701</v>
      </c>
      <c r="B3317" s="74">
        <v>47844</v>
      </c>
      <c r="C3317" s="35">
        <v>1.5686274509803901E-2</v>
      </c>
      <c r="D3317" s="35">
        <f t="shared" ca="1" si="790"/>
        <v>19</v>
      </c>
      <c r="E3317" s="35">
        <f t="shared" ca="1" si="791"/>
        <v>1.0051494223629991E-3</v>
      </c>
      <c r="F3317" s="35">
        <f ca="1">E3317*'Input Sheet'!$D$2/SUM(OFFSET($E$4,0,0,'Input Sheet'!$D$2))</f>
        <v>0.46880100439422701</v>
      </c>
      <c r="G3317" s="35">
        <f t="shared" si="792"/>
        <v>2.0569048513364701</v>
      </c>
      <c r="H3317" s="35">
        <f t="shared" si="793"/>
        <v>7</v>
      </c>
      <c r="J3317" s="19">
        <v>3314</v>
      </c>
      <c r="K3317" s="30" t="str">
        <f t="shared" si="794"/>
        <v/>
      </c>
      <c r="L3317" s="77" t="str">
        <f t="shared" si="795"/>
        <v/>
      </c>
      <c r="M3317" s="27" t="str">
        <f t="shared" si="801"/>
        <v/>
      </c>
      <c r="N3317" s="22" t="str">
        <f t="shared" si="796"/>
        <v/>
      </c>
      <c r="O3317" s="28" t="str">
        <f t="shared" ca="1" si="797"/>
        <v/>
      </c>
      <c r="P3317" s="28" t="str">
        <f t="shared" ca="1" si="798"/>
        <v/>
      </c>
      <c r="Q3317" s="20" t="str">
        <f ca="1">IF(O3317="","",SUM($P$4:$P3317))</f>
        <v/>
      </c>
      <c r="R3317" s="28" t="e">
        <f t="shared" si="802"/>
        <v>#N/A</v>
      </c>
      <c r="S3317" s="77">
        <f ca="1">SUM(L$4:L3317)</f>
        <v>2.0942968194393936</v>
      </c>
      <c r="T3317" s="80">
        <f t="shared" ca="1" si="799"/>
        <v>1</v>
      </c>
      <c r="U3317" s="80" t="e">
        <f t="shared" ca="1" si="800"/>
        <v>#N/A</v>
      </c>
      <c r="V3317" s="2"/>
      <c r="W3317" s="2"/>
      <c r="X3317" s="2"/>
      <c r="Y3317" s="2"/>
      <c r="AB3317" s="6"/>
      <c r="AC3317" s="6"/>
    </row>
    <row r="3318" spans="1:29">
      <c r="A3318" s="74">
        <v>1.9084850188786502</v>
      </c>
      <c r="B3318" s="74">
        <v>47848</v>
      </c>
      <c r="C3318" s="35">
        <v>0</v>
      </c>
      <c r="D3318" s="35">
        <f t="shared" ca="1" si="790"/>
        <v>16</v>
      </c>
      <c r="E3318" s="35">
        <f t="shared" ca="1" si="791"/>
        <v>1.9665966959276065E-3</v>
      </c>
      <c r="F3318" s="35">
        <f ca="1">E3318*'Input Sheet'!$D$2/SUM(OFFSET($E$4,0,0,'Input Sheet'!$D$2))</f>
        <v>0.91721935642348751</v>
      </c>
      <c r="G3318" s="35" t="str">
        <f t="shared" si="792"/>
        <v/>
      </c>
      <c r="H3318" s="35" t="str">
        <f t="shared" si="793"/>
        <v/>
      </c>
      <c r="J3318" s="19">
        <v>3315</v>
      </c>
      <c r="K3318" s="30" t="str">
        <f t="shared" si="794"/>
        <v/>
      </c>
      <c r="L3318" s="77" t="str">
        <f t="shared" si="795"/>
        <v/>
      </c>
      <c r="M3318" s="27" t="str">
        <f t="shared" si="801"/>
        <v/>
      </c>
      <c r="N3318" s="22" t="str">
        <f t="shared" si="796"/>
        <v/>
      </c>
      <c r="O3318" s="28" t="str">
        <f t="shared" ca="1" si="797"/>
        <v/>
      </c>
      <c r="P3318" s="28" t="str">
        <f t="shared" ca="1" si="798"/>
        <v/>
      </c>
      <c r="Q3318" s="20" t="str">
        <f ca="1">IF(O3318="","",SUM($P$4:$P3318))</f>
        <v/>
      </c>
      <c r="R3318" s="28" t="e">
        <f t="shared" si="802"/>
        <v>#N/A</v>
      </c>
      <c r="S3318" s="77">
        <f ca="1">SUM(L$4:L3318)</f>
        <v>2.0942968194393936</v>
      </c>
      <c r="T3318" s="80">
        <f t="shared" ca="1" si="799"/>
        <v>1</v>
      </c>
      <c r="U3318" s="80" t="e">
        <f t="shared" ca="1" si="800"/>
        <v>#N/A</v>
      </c>
      <c r="V3318" s="2"/>
      <c r="W3318" s="2"/>
      <c r="X3318" s="2"/>
      <c r="Y3318" s="2"/>
      <c r="AB3318" s="6"/>
      <c r="AC3318" s="6"/>
    </row>
    <row r="3319" spans="1:29">
      <c r="A3319" s="74">
        <v>2.5514499979728802</v>
      </c>
      <c r="B3319" s="74">
        <v>47851</v>
      </c>
      <c r="C3319" s="35">
        <v>0</v>
      </c>
      <c r="D3319" s="35">
        <f t="shared" ca="1" si="790"/>
        <v>29</v>
      </c>
      <c r="E3319" s="35">
        <f t="shared" ca="1" si="791"/>
        <v>1.0943159033790714E-3</v>
      </c>
      <c r="F3319" s="35">
        <f ca="1">E3319*'Input Sheet'!$D$2/SUM(OFFSET($E$4,0,0,'Input Sheet'!$D$2))</f>
        <v>0.51038819026790838</v>
      </c>
      <c r="G3319" s="35" t="str">
        <f t="shared" si="792"/>
        <v/>
      </c>
      <c r="H3319" s="35" t="str">
        <f t="shared" si="793"/>
        <v/>
      </c>
      <c r="J3319" s="19">
        <v>3316</v>
      </c>
      <c r="K3319" s="30" t="str">
        <f t="shared" si="794"/>
        <v/>
      </c>
      <c r="L3319" s="77" t="str">
        <f t="shared" si="795"/>
        <v/>
      </c>
      <c r="M3319" s="27" t="str">
        <f t="shared" si="801"/>
        <v/>
      </c>
      <c r="N3319" s="22" t="str">
        <f t="shared" si="796"/>
        <v/>
      </c>
      <c r="O3319" s="28" t="str">
        <f t="shared" ca="1" si="797"/>
        <v/>
      </c>
      <c r="P3319" s="28" t="str">
        <f t="shared" ca="1" si="798"/>
        <v/>
      </c>
      <c r="Q3319" s="20" t="str">
        <f ca="1">IF(O3319="","",SUM($P$4:$P3319))</f>
        <v/>
      </c>
      <c r="R3319" s="28" t="e">
        <f t="shared" si="802"/>
        <v>#N/A</v>
      </c>
      <c r="S3319" s="77">
        <f ca="1">SUM(L$4:L3319)</f>
        <v>2.0942968194393936</v>
      </c>
      <c r="T3319" s="80">
        <f t="shared" ca="1" si="799"/>
        <v>1</v>
      </c>
      <c r="U3319" s="80" t="e">
        <f t="shared" ca="1" si="800"/>
        <v>#N/A</v>
      </c>
      <c r="V3319" s="2"/>
      <c r="W3319" s="2"/>
      <c r="X3319" s="2"/>
      <c r="Y3319" s="2"/>
      <c r="AB3319" s="6"/>
      <c r="AC3319" s="6"/>
    </row>
    <row r="3320" spans="1:29">
      <c r="A3320" s="74">
        <v>2.3384564936046002</v>
      </c>
      <c r="B3320" s="74">
        <v>47853</v>
      </c>
      <c r="C3320" s="35">
        <v>0</v>
      </c>
      <c r="D3320" s="35">
        <f t="shared" ca="1" si="790"/>
        <v>24</v>
      </c>
      <c r="E3320" s="35">
        <f t="shared" ca="1" si="791"/>
        <v>7.7985731045405093E-4</v>
      </c>
      <c r="F3320" s="35">
        <f ca="1">E3320*'Input Sheet'!$D$2/SUM(OFFSET($E$4,0,0,'Input Sheet'!$D$2))</f>
        <v>0.36372491720241751</v>
      </c>
      <c r="G3320" s="35" t="str">
        <f t="shared" si="792"/>
        <v/>
      </c>
      <c r="H3320" s="35" t="str">
        <f t="shared" si="793"/>
        <v/>
      </c>
      <c r="J3320" s="19">
        <v>3317</v>
      </c>
      <c r="K3320" s="30" t="str">
        <f t="shared" si="794"/>
        <v/>
      </c>
      <c r="L3320" s="77" t="str">
        <f t="shared" si="795"/>
        <v/>
      </c>
      <c r="M3320" s="27" t="str">
        <f t="shared" si="801"/>
        <v/>
      </c>
      <c r="N3320" s="22" t="str">
        <f t="shared" si="796"/>
        <v/>
      </c>
      <c r="O3320" s="28" t="str">
        <f t="shared" ca="1" si="797"/>
        <v/>
      </c>
      <c r="P3320" s="28" t="str">
        <f t="shared" ca="1" si="798"/>
        <v/>
      </c>
      <c r="Q3320" s="20" t="str">
        <f ca="1">IF(O3320="","",SUM($P$4:$P3320))</f>
        <v/>
      </c>
      <c r="R3320" s="28" t="e">
        <f t="shared" si="802"/>
        <v>#N/A</v>
      </c>
      <c r="S3320" s="77">
        <f ca="1">SUM(L$4:L3320)</f>
        <v>2.0942968194393936</v>
      </c>
      <c r="T3320" s="80">
        <f t="shared" ca="1" si="799"/>
        <v>1</v>
      </c>
      <c r="U3320" s="80" t="e">
        <f t="shared" ca="1" si="800"/>
        <v>#N/A</v>
      </c>
      <c r="V3320" s="2"/>
      <c r="W3320" s="2"/>
      <c r="X3320" s="2"/>
      <c r="Y3320" s="2"/>
      <c r="AB3320" s="6"/>
      <c r="AC3320" s="6"/>
    </row>
    <row r="3321" spans="1:29">
      <c r="A3321" s="74">
        <v>1.6127838567197399</v>
      </c>
      <c r="B3321" s="74">
        <v>47857</v>
      </c>
      <c r="C3321" s="35">
        <v>0</v>
      </c>
      <c r="D3321" s="35">
        <f t="shared" ca="1" si="790"/>
        <v>9</v>
      </c>
      <c r="E3321" s="35">
        <f t="shared" ca="1" si="791"/>
        <v>3.9910344711472012E-3</v>
      </c>
      <c r="F3321" s="35">
        <f ca="1">E3321*'Input Sheet'!$D$2/SUM(OFFSET($E$4,0,0,'Input Sheet'!$D$2))</f>
        <v>1.8614157527417832</v>
      </c>
      <c r="G3321" s="35" t="str">
        <f t="shared" si="792"/>
        <v/>
      </c>
      <c r="H3321" s="35" t="str">
        <f t="shared" si="793"/>
        <v/>
      </c>
      <c r="J3321" s="19">
        <v>3318</v>
      </c>
      <c r="K3321" s="30" t="str">
        <f t="shared" si="794"/>
        <v/>
      </c>
      <c r="L3321" s="77" t="str">
        <f t="shared" si="795"/>
        <v/>
      </c>
      <c r="M3321" s="27" t="str">
        <f t="shared" si="801"/>
        <v/>
      </c>
      <c r="N3321" s="22" t="str">
        <f t="shared" si="796"/>
        <v/>
      </c>
      <c r="O3321" s="28" t="str">
        <f t="shared" ca="1" si="797"/>
        <v/>
      </c>
      <c r="P3321" s="28" t="str">
        <f t="shared" ca="1" si="798"/>
        <v/>
      </c>
      <c r="Q3321" s="20" t="str">
        <f ca="1">IF(O3321="","",SUM($P$4:$P3321))</f>
        <v/>
      </c>
      <c r="R3321" s="28" t="e">
        <f t="shared" si="802"/>
        <v>#N/A</v>
      </c>
      <c r="S3321" s="77">
        <f ca="1">SUM(L$4:L3321)</f>
        <v>2.0942968194393936</v>
      </c>
      <c r="T3321" s="80">
        <f t="shared" ca="1" si="799"/>
        <v>1</v>
      </c>
      <c r="U3321" s="80" t="e">
        <f t="shared" ca="1" si="800"/>
        <v>#N/A</v>
      </c>
      <c r="V3321" s="2"/>
      <c r="W3321" s="2"/>
      <c r="X3321" s="2"/>
      <c r="Y3321" s="2"/>
      <c r="AB3321" s="6"/>
      <c r="AC3321" s="6"/>
    </row>
    <row r="3322" spans="1:29">
      <c r="A3322" s="74">
        <v>2.3074960379132099</v>
      </c>
      <c r="B3322" s="74">
        <v>47858</v>
      </c>
      <c r="C3322" s="35">
        <v>4.1474654377880199E-2</v>
      </c>
      <c r="D3322" s="35">
        <f t="shared" ca="1" si="790"/>
        <v>24</v>
      </c>
      <c r="E3322" s="35">
        <f t="shared" ca="1" si="791"/>
        <v>7.7985731045405093E-4</v>
      </c>
      <c r="F3322" s="35">
        <f ca="1">E3322*'Input Sheet'!$D$2/SUM(OFFSET($E$4,0,0,'Input Sheet'!$D$2))</f>
        <v>0.36372491720241751</v>
      </c>
      <c r="G3322" s="35">
        <f t="shared" si="792"/>
        <v>2.3074960379132099</v>
      </c>
      <c r="H3322" s="35">
        <f t="shared" si="793"/>
        <v>1</v>
      </c>
      <c r="J3322" s="19">
        <v>3319</v>
      </c>
      <c r="K3322" s="30" t="str">
        <f t="shared" si="794"/>
        <v/>
      </c>
      <c r="L3322" s="77" t="str">
        <f t="shared" si="795"/>
        <v/>
      </c>
      <c r="M3322" s="27" t="str">
        <f t="shared" si="801"/>
        <v/>
      </c>
      <c r="N3322" s="22" t="str">
        <f t="shared" si="796"/>
        <v/>
      </c>
      <c r="O3322" s="28" t="str">
        <f t="shared" ca="1" si="797"/>
        <v/>
      </c>
      <c r="P3322" s="28" t="str">
        <f t="shared" ca="1" si="798"/>
        <v/>
      </c>
      <c r="Q3322" s="20" t="str">
        <f ca="1">IF(O3322="","",SUM($P$4:$P3322))</f>
        <v/>
      </c>
      <c r="R3322" s="28" t="e">
        <f t="shared" si="802"/>
        <v>#N/A</v>
      </c>
      <c r="S3322" s="77">
        <f ca="1">SUM(L$4:L3322)</f>
        <v>2.0942968194393936</v>
      </c>
      <c r="T3322" s="80">
        <f t="shared" ca="1" si="799"/>
        <v>1</v>
      </c>
      <c r="U3322" s="80" t="e">
        <f t="shared" ca="1" si="800"/>
        <v>#N/A</v>
      </c>
      <c r="V3322" s="2"/>
      <c r="W3322" s="2"/>
      <c r="X3322" s="2"/>
      <c r="Y3322" s="2"/>
      <c r="AB3322" s="6"/>
      <c r="AC3322" s="6"/>
    </row>
    <row r="3323" spans="1:29">
      <c r="A3323" s="74">
        <v>2.3783979009481402</v>
      </c>
      <c r="B3323" s="74">
        <v>47860</v>
      </c>
      <c r="C3323" s="35">
        <v>2.5000000000000001E-2</v>
      </c>
      <c r="D3323" s="35">
        <f t="shared" ca="1" si="790"/>
        <v>25</v>
      </c>
      <c r="E3323" s="35">
        <f t="shared" ca="1" si="791"/>
        <v>7.2564263111767296E-4</v>
      </c>
      <c r="F3323" s="35">
        <f ca="1">E3323*'Input Sheet'!$D$2/SUM(OFFSET($E$4,0,0,'Input Sheet'!$D$2))</f>
        <v>0.33843922777123336</v>
      </c>
      <c r="G3323" s="35">
        <f t="shared" si="792"/>
        <v>2.3783979009481402</v>
      </c>
      <c r="H3323" s="35">
        <f t="shared" si="793"/>
        <v>4</v>
      </c>
      <c r="J3323" s="19">
        <v>3320</v>
      </c>
      <c r="K3323" s="30" t="str">
        <f t="shared" si="794"/>
        <v/>
      </c>
      <c r="L3323" s="77" t="str">
        <f t="shared" si="795"/>
        <v/>
      </c>
      <c r="M3323" s="27" t="str">
        <f t="shared" si="801"/>
        <v/>
      </c>
      <c r="N3323" s="22" t="str">
        <f t="shared" si="796"/>
        <v/>
      </c>
      <c r="O3323" s="28" t="str">
        <f t="shared" ca="1" si="797"/>
        <v/>
      </c>
      <c r="P3323" s="28" t="str">
        <f t="shared" ca="1" si="798"/>
        <v/>
      </c>
      <c r="Q3323" s="20" t="str">
        <f ca="1">IF(O3323="","",SUM($P$4:$P3323))</f>
        <v/>
      </c>
      <c r="R3323" s="28" t="e">
        <f t="shared" si="802"/>
        <v>#N/A</v>
      </c>
      <c r="S3323" s="77">
        <f ca="1">SUM(L$4:L3323)</f>
        <v>2.0942968194393936</v>
      </c>
      <c r="T3323" s="80">
        <f t="shared" ca="1" si="799"/>
        <v>1</v>
      </c>
      <c r="U3323" s="80" t="e">
        <f t="shared" ca="1" si="800"/>
        <v>#N/A</v>
      </c>
      <c r="V3323" s="2"/>
      <c r="W3323" s="2"/>
      <c r="X3323" s="2"/>
      <c r="Y3323" s="2"/>
      <c r="AB3323" s="6"/>
      <c r="AC3323" s="6"/>
    </row>
    <row r="3324" spans="1:29">
      <c r="A3324" s="74">
        <v>2.53147891704225</v>
      </c>
      <c r="B3324" s="74">
        <v>47875</v>
      </c>
      <c r="C3324" s="35">
        <v>0</v>
      </c>
      <c r="D3324" s="35">
        <f t="shared" ca="1" si="790"/>
        <v>29</v>
      </c>
      <c r="E3324" s="35">
        <f t="shared" ca="1" si="791"/>
        <v>1.0943159033790714E-3</v>
      </c>
      <c r="F3324" s="35">
        <f ca="1">E3324*'Input Sheet'!$D$2/SUM(OFFSET($E$4,0,0,'Input Sheet'!$D$2))</f>
        <v>0.51038819026790838</v>
      </c>
      <c r="G3324" s="35" t="str">
        <f t="shared" si="792"/>
        <v/>
      </c>
      <c r="H3324" s="35" t="str">
        <f t="shared" si="793"/>
        <v/>
      </c>
      <c r="J3324" s="19">
        <v>3321</v>
      </c>
      <c r="K3324" s="30" t="str">
        <f t="shared" si="794"/>
        <v/>
      </c>
      <c r="L3324" s="77" t="str">
        <f t="shared" si="795"/>
        <v/>
      </c>
      <c r="M3324" s="27" t="str">
        <f t="shared" si="801"/>
        <v/>
      </c>
      <c r="N3324" s="22" t="str">
        <f t="shared" si="796"/>
        <v/>
      </c>
      <c r="O3324" s="28" t="str">
        <f t="shared" ca="1" si="797"/>
        <v/>
      </c>
      <c r="P3324" s="28" t="str">
        <f t="shared" ca="1" si="798"/>
        <v/>
      </c>
      <c r="Q3324" s="20" t="str">
        <f ca="1">IF(O3324="","",SUM($P$4:$P3324))</f>
        <v/>
      </c>
      <c r="R3324" s="28" t="e">
        <f t="shared" si="802"/>
        <v>#N/A</v>
      </c>
      <c r="S3324" s="77">
        <f ca="1">SUM(L$4:L3324)</f>
        <v>2.0942968194393936</v>
      </c>
      <c r="T3324" s="80">
        <f t="shared" ca="1" si="799"/>
        <v>1</v>
      </c>
      <c r="U3324" s="80" t="e">
        <f t="shared" ca="1" si="800"/>
        <v>#N/A</v>
      </c>
      <c r="V3324" s="2"/>
      <c r="W3324" s="2"/>
      <c r="X3324" s="2"/>
      <c r="Y3324" s="2"/>
      <c r="AB3324" s="6"/>
      <c r="AC3324" s="6"/>
    </row>
    <row r="3325" spans="1:29">
      <c r="A3325" s="74">
        <v>2.90955602924118</v>
      </c>
      <c r="B3325" s="74">
        <v>47882</v>
      </c>
      <c r="C3325" s="35">
        <v>0</v>
      </c>
      <c r="D3325" s="35">
        <f t="shared" ca="1" si="790"/>
        <v>36</v>
      </c>
      <c r="E3325" s="35">
        <f t="shared" ca="1" si="791"/>
        <v>1.6752490372716649E-3</v>
      </c>
      <c r="F3325" s="35">
        <f ca="1">E3325*'Input Sheet'!$D$2/SUM(OFFSET($E$4,0,0,'Input Sheet'!$D$2))</f>
        <v>0.78133500732371164</v>
      </c>
      <c r="G3325" s="35" t="str">
        <f t="shared" si="792"/>
        <v/>
      </c>
      <c r="H3325" s="35" t="str">
        <f t="shared" si="793"/>
        <v/>
      </c>
      <c r="J3325" s="19">
        <v>3322</v>
      </c>
      <c r="K3325" s="30" t="str">
        <f t="shared" si="794"/>
        <v/>
      </c>
      <c r="L3325" s="77" t="str">
        <f t="shared" si="795"/>
        <v/>
      </c>
      <c r="M3325" s="27" t="str">
        <f t="shared" si="801"/>
        <v/>
      </c>
      <c r="N3325" s="22" t="str">
        <f t="shared" si="796"/>
        <v/>
      </c>
      <c r="O3325" s="28" t="str">
        <f t="shared" ca="1" si="797"/>
        <v/>
      </c>
      <c r="P3325" s="28" t="str">
        <f t="shared" ca="1" si="798"/>
        <v/>
      </c>
      <c r="Q3325" s="20" t="str">
        <f ca="1">IF(O3325="","",SUM($P$4:$P3325))</f>
        <v/>
      </c>
      <c r="R3325" s="28" t="e">
        <f t="shared" si="802"/>
        <v>#N/A</v>
      </c>
      <c r="S3325" s="77">
        <f ca="1">SUM(L$4:L3325)</f>
        <v>2.0942968194393936</v>
      </c>
      <c r="T3325" s="80">
        <f t="shared" ca="1" si="799"/>
        <v>1</v>
      </c>
      <c r="U3325" s="80" t="e">
        <f t="shared" ca="1" si="800"/>
        <v>#N/A</v>
      </c>
      <c r="V3325" s="2"/>
      <c r="W3325" s="2"/>
      <c r="X3325" s="2"/>
      <c r="Y3325" s="2"/>
      <c r="AB3325" s="6"/>
      <c r="AC3325" s="6"/>
    </row>
    <row r="3326" spans="1:29">
      <c r="A3326" s="74">
        <v>2.04139268515822</v>
      </c>
      <c r="B3326" s="74">
        <v>47883</v>
      </c>
      <c r="C3326" s="35">
        <v>1.79372197309417E-2</v>
      </c>
      <c r="D3326" s="35">
        <f t="shared" ca="1" si="790"/>
        <v>18</v>
      </c>
      <c r="E3326" s="35">
        <f t="shared" ca="1" si="791"/>
        <v>1.4283702317789985E-3</v>
      </c>
      <c r="F3326" s="35">
        <f ca="1">E3326*'Input Sheet'!$D$2/SUM(OFFSET($E$4,0,0,'Input Sheet'!$D$2))</f>
        <v>0.66619090098126998</v>
      </c>
      <c r="G3326" s="35">
        <f t="shared" si="792"/>
        <v>2.04139268515822</v>
      </c>
      <c r="H3326" s="35">
        <f t="shared" si="793"/>
        <v>9</v>
      </c>
      <c r="J3326" s="19">
        <v>3323</v>
      </c>
      <c r="K3326" s="30" t="str">
        <f t="shared" si="794"/>
        <v/>
      </c>
      <c r="L3326" s="77" t="str">
        <f t="shared" si="795"/>
        <v/>
      </c>
      <c r="M3326" s="27" t="str">
        <f t="shared" si="801"/>
        <v/>
      </c>
      <c r="N3326" s="22" t="str">
        <f t="shared" si="796"/>
        <v/>
      </c>
      <c r="O3326" s="28" t="str">
        <f t="shared" ca="1" si="797"/>
        <v/>
      </c>
      <c r="P3326" s="28" t="str">
        <f t="shared" ca="1" si="798"/>
        <v/>
      </c>
      <c r="Q3326" s="20" t="str">
        <f ca="1">IF(O3326="","",SUM($P$4:$P3326))</f>
        <v/>
      </c>
      <c r="R3326" s="28" t="e">
        <f t="shared" si="802"/>
        <v>#N/A</v>
      </c>
      <c r="S3326" s="77">
        <f ca="1">SUM(L$4:L3326)</f>
        <v>2.0942968194393936</v>
      </c>
      <c r="T3326" s="80">
        <f t="shared" ca="1" si="799"/>
        <v>1</v>
      </c>
      <c r="U3326" s="80" t="e">
        <f t="shared" ca="1" si="800"/>
        <v>#N/A</v>
      </c>
      <c r="V3326" s="2"/>
      <c r="W3326" s="2"/>
      <c r="X3326" s="2"/>
      <c r="Y3326" s="2"/>
      <c r="AB3326" s="6"/>
      <c r="AC3326" s="6"/>
    </row>
    <row r="3327" spans="1:29">
      <c r="A3327" s="74">
        <v>2.2253092817258602</v>
      </c>
      <c r="B3327" s="74">
        <v>47884</v>
      </c>
      <c r="C3327" s="35">
        <v>4.86486486486487E-2</v>
      </c>
      <c r="D3327" s="35">
        <f t="shared" ca="1" si="790"/>
        <v>22</v>
      </c>
      <c r="E3327" s="35">
        <f t="shared" ca="1" si="791"/>
        <v>6.717582773218062E-4</v>
      </c>
      <c r="F3327" s="35">
        <f ca="1">E3327*'Input Sheet'!$D$2/SUM(OFFSET($E$4,0,0,'Input Sheet'!$D$2))</f>
        <v>0.31330760194663687</v>
      </c>
      <c r="G3327" s="35">
        <f t="shared" si="792"/>
        <v>2.2253092817258602</v>
      </c>
      <c r="H3327" s="35">
        <f t="shared" si="793"/>
        <v>7</v>
      </c>
      <c r="J3327" s="19">
        <v>3324</v>
      </c>
      <c r="K3327" s="30" t="str">
        <f t="shared" si="794"/>
        <v/>
      </c>
      <c r="L3327" s="77" t="str">
        <f t="shared" si="795"/>
        <v/>
      </c>
      <c r="M3327" s="27" t="str">
        <f t="shared" si="801"/>
        <v/>
      </c>
      <c r="N3327" s="22" t="str">
        <f t="shared" si="796"/>
        <v/>
      </c>
      <c r="O3327" s="28" t="str">
        <f t="shared" ca="1" si="797"/>
        <v/>
      </c>
      <c r="P3327" s="28" t="str">
        <f t="shared" ca="1" si="798"/>
        <v/>
      </c>
      <c r="Q3327" s="20" t="str">
        <f ca="1">IF(O3327="","",SUM($P$4:$P3327))</f>
        <v/>
      </c>
      <c r="R3327" s="28" t="e">
        <f t="shared" si="802"/>
        <v>#N/A</v>
      </c>
      <c r="S3327" s="77">
        <f ca="1">SUM(L$4:L3327)</f>
        <v>2.0942968194393936</v>
      </c>
      <c r="T3327" s="80">
        <f t="shared" ca="1" si="799"/>
        <v>1</v>
      </c>
      <c r="U3327" s="80" t="e">
        <f t="shared" ca="1" si="800"/>
        <v>#N/A</v>
      </c>
      <c r="V3327" s="2"/>
      <c r="W3327" s="2"/>
      <c r="X3327" s="2"/>
      <c r="Y3327" s="2"/>
      <c r="AB3327" s="6"/>
      <c r="AC3327" s="6"/>
    </row>
    <row r="3328" spans="1:29">
      <c r="A3328" s="74">
        <v>1.6812412373755901</v>
      </c>
      <c r="B3328" s="74">
        <v>47886</v>
      </c>
      <c r="C3328" s="35">
        <v>5.1282051282051301E-2</v>
      </c>
      <c r="D3328" s="35">
        <f t="shared" ca="1" si="790"/>
        <v>11</v>
      </c>
      <c r="E3328" s="35">
        <f t="shared" ca="1" si="791"/>
        <v>3.3096383419269479E-3</v>
      </c>
      <c r="F3328" s="35">
        <f ca="1">E3328*'Input Sheet'!$D$2/SUM(OFFSET($E$4,0,0,'Input Sheet'!$D$2))</f>
        <v>1.5436130632492839</v>
      </c>
      <c r="G3328" s="35">
        <f t="shared" si="792"/>
        <v>1.6812412373755901</v>
      </c>
      <c r="H3328" s="35">
        <f t="shared" si="793"/>
        <v>6</v>
      </c>
      <c r="J3328" s="19">
        <v>3325</v>
      </c>
      <c r="K3328" s="30" t="str">
        <f t="shared" si="794"/>
        <v/>
      </c>
      <c r="L3328" s="77" t="str">
        <f t="shared" si="795"/>
        <v/>
      </c>
      <c r="M3328" s="27" t="str">
        <f t="shared" si="801"/>
        <v/>
      </c>
      <c r="N3328" s="22" t="str">
        <f t="shared" si="796"/>
        <v/>
      </c>
      <c r="O3328" s="28" t="str">
        <f t="shared" ca="1" si="797"/>
        <v/>
      </c>
      <c r="P3328" s="28" t="str">
        <f t="shared" ca="1" si="798"/>
        <v/>
      </c>
      <c r="Q3328" s="20" t="str">
        <f ca="1">IF(O3328="","",SUM($P$4:$P3328))</f>
        <v/>
      </c>
      <c r="R3328" s="28" t="e">
        <f t="shared" si="802"/>
        <v>#N/A</v>
      </c>
      <c r="S3328" s="77">
        <f ca="1">SUM(L$4:L3328)</f>
        <v>2.0942968194393936</v>
      </c>
      <c r="T3328" s="80">
        <f t="shared" ca="1" si="799"/>
        <v>1</v>
      </c>
      <c r="U3328" s="80" t="e">
        <f t="shared" ca="1" si="800"/>
        <v>#N/A</v>
      </c>
      <c r="V3328" s="2"/>
      <c r="W3328" s="2"/>
      <c r="X3328" s="2"/>
      <c r="Y3328" s="2"/>
      <c r="AB3328" s="6"/>
      <c r="AC3328" s="6"/>
    </row>
    <row r="3329" spans="1:29">
      <c r="A3329" s="74">
        <v>2.2405492482825999</v>
      </c>
      <c r="B3329" s="74">
        <v>47889</v>
      </c>
      <c r="C3329" s="35">
        <v>9.5238095238095195E-3</v>
      </c>
      <c r="D3329" s="35">
        <f t="shared" ca="1" si="790"/>
        <v>22</v>
      </c>
      <c r="E3329" s="35">
        <f t="shared" ca="1" si="791"/>
        <v>6.717582773218062E-4</v>
      </c>
      <c r="F3329" s="35">
        <f ca="1">E3329*'Input Sheet'!$D$2/SUM(OFFSET($E$4,0,0,'Input Sheet'!$D$2))</f>
        <v>0.31330760194663687</v>
      </c>
      <c r="G3329" s="35">
        <f t="shared" si="792"/>
        <v>2.2405492482825999</v>
      </c>
      <c r="H3329" s="35">
        <f t="shared" si="793"/>
        <v>4</v>
      </c>
      <c r="J3329" s="19">
        <v>3326</v>
      </c>
      <c r="K3329" s="30" t="str">
        <f t="shared" si="794"/>
        <v/>
      </c>
      <c r="L3329" s="77" t="str">
        <f t="shared" si="795"/>
        <v/>
      </c>
      <c r="M3329" s="27" t="str">
        <f t="shared" si="801"/>
        <v/>
      </c>
      <c r="N3329" s="22" t="str">
        <f t="shared" si="796"/>
        <v/>
      </c>
      <c r="O3329" s="28" t="str">
        <f t="shared" ca="1" si="797"/>
        <v/>
      </c>
      <c r="P3329" s="28" t="str">
        <f t="shared" ca="1" si="798"/>
        <v/>
      </c>
      <c r="Q3329" s="20" t="str">
        <f ca="1">IF(O3329="","",SUM($P$4:$P3329))</f>
        <v/>
      </c>
      <c r="R3329" s="28" t="e">
        <f t="shared" si="802"/>
        <v>#N/A</v>
      </c>
      <c r="S3329" s="77">
        <f ca="1">SUM(L$4:L3329)</f>
        <v>2.0942968194393936</v>
      </c>
      <c r="T3329" s="80">
        <f t="shared" ca="1" si="799"/>
        <v>1</v>
      </c>
      <c r="U3329" s="80" t="e">
        <f t="shared" ca="1" si="800"/>
        <v>#N/A</v>
      </c>
      <c r="V3329" s="2"/>
      <c r="W3329" s="2"/>
      <c r="X3329" s="2"/>
      <c r="Y3329" s="2"/>
      <c r="AB3329" s="6"/>
      <c r="AC3329" s="6"/>
    </row>
    <row r="3330" spans="1:29">
      <c r="A3330" s="74">
        <v>1.9590413923210901</v>
      </c>
      <c r="B3330" s="74">
        <v>47891</v>
      </c>
      <c r="C3330" s="35">
        <v>0</v>
      </c>
      <c r="D3330" s="35">
        <f t="shared" ca="1" si="790"/>
        <v>17</v>
      </c>
      <c r="E3330" s="35">
        <f t="shared" ca="1" si="791"/>
        <v>1.8846551669306228E-3</v>
      </c>
      <c r="F3330" s="35">
        <f ca="1">E3330*'Input Sheet'!$D$2/SUM(OFFSET($E$4,0,0,'Input Sheet'!$D$2))</f>
        <v>0.8790018832391755</v>
      </c>
      <c r="G3330" s="35" t="str">
        <f t="shared" si="792"/>
        <v/>
      </c>
      <c r="H3330" s="35" t="str">
        <f t="shared" si="793"/>
        <v/>
      </c>
      <c r="J3330" s="19">
        <v>3327</v>
      </c>
      <c r="K3330" s="30" t="str">
        <f t="shared" si="794"/>
        <v/>
      </c>
      <c r="L3330" s="77" t="str">
        <f t="shared" si="795"/>
        <v/>
      </c>
      <c r="M3330" s="27" t="str">
        <f t="shared" si="801"/>
        <v/>
      </c>
      <c r="N3330" s="22" t="str">
        <f t="shared" si="796"/>
        <v/>
      </c>
      <c r="O3330" s="28" t="str">
        <f t="shared" ca="1" si="797"/>
        <v/>
      </c>
      <c r="P3330" s="28" t="str">
        <f t="shared" ca="1" si="798"/>
        <v/>
      </c>
      <c r="Q3330" s="20" t="str">
        <f ca="1">IF(O3330="","",SUM($P$4:$P3330))</f>
        <v/>
      </c>
      <c r="R3330" s="28" t="e">
        <f t="shared" si="802"/>
        <v>#N/A</v>
      </c>
      <c r="S3330" s="77">
        <f ca="1">SUM(L$4:L3330)</f>
        <v>2.0942968194393936</v>
      </c>
      <c r="T3330" s="80">
        <f t="shared" ca="1" si="799"/>
        <v>1</v>
      </c>
      <c r="U3330" s="80" t="e">
        <f t="shared" ca="1" si="800"/>
        <v>#N/A</v>
      </c>
      <c r="V3330" s="2"/>
      <c r="W3330" s="2"/>
      <c r="X3330" s="2"/>
      <c r="Y3330" s="2"/>
      <c r="AB3330" s="6"/>
      <c r="AC3330" s="6"/>
    </row>
    <row r="3331" spans="1:29">
      <c r="A3331" s="74">
        <v>1.9590413923210901</v>
      </c>
      <c r="B3331" s="74">
        <v>47893</v>
      </c>
      <c r="C3331" s="35">
        <v>0.03</v>
      </c>
      <c r="D3331" s="35">
        <f t="shared" ref="D3331:D3394" ca="1" si="803">IF($A3331=OFFSET($AC$4,NumBins,0), NumBins, INDEX(OFFSET($AB$4,0,0,NumBins+2,2),MATCH($A3331,OFFSET($AC$4,0,0,NumBins+2,1),1)+1,1))</f>
        <v>17</v>
      </c>
      <c r="E3331" s="35">
        <f t="shared" ref="E3331:E3394" ca="1" si="804">INDEX(OFFSET($AB$4,0,0,NumBins+1,5),MATCH($D3331,OFFSET( $AB$4,0,0,NumBins+1,1),0),5)</f>
        <v>1.8846551669306228E-3</v>
      </c>
      <c r="F3331" s="35">
        <f ca="1">E3331*'Input Sheet'!$D$2/SUM(OFFSET($E$4,0,0,'Input Sheet'!$D$2))</f>
        <v>0.8790018832391755</v>
      </c>
      <c r="G3331" s="35">
        <f t="shared" si="792"/>
        <v>1.9590413923210901</v>
      </c>
      <c r="H3331" s="35">
        <f t="shared" si="793"/>
        <v>3</v>
      </c>
      <c r="J3331" s="19">
        <v>3328</v>
      </c>
      <c r="K3331" s="30" t="str">
        <f t="shared" si="794"/>
        <v/>
      </c>
      <c r="L3331" s="77" t="str">
        <f t="shared" si="795"/>
        <v/>
      </c>
      <c r="M3331" s="27" t="str">
        <f t="shared" si="801"/>
        <v/>
      </c>
      <c r="N3331" s="22" t="str">
        <f t="shared" si="796"/>
        <v/>
      </c>
      <c r="O3331" s="28" t="str">
        <f t="shared" ca="1" si="797"/>
        <v/>
      </c>
      <c r="P3331" s="28" t="str">
        <f t="shared" ca="1" si="798"/>
        <v/>
      </c>
      <c r="Q3331" s="20" t="str">
        <f ca="1">IF(O3331="","",SUM($P$4:$P3331))</f>
        <v/>
      </c>
      <c r="R3331" s="28" t="e">
        <f t="shared" si="802"/>
        <v>#N/A</v>
      </c>
      <c r="S3331" s="77">
        <f ca="1">SUM(L$4:L3331)</f>
        <v>2.0942968194393936</v>
      </c>
      <c r="T3331" s="80">
        <f t="shared" ca="1" si="799"/>
        <v>1</v>
      </c>
      <c r="U3331" s="80" t="e">
        <f t="shared" ca="1" si="800"/>
        <v>#N/A</v>
      </c>
      <c r="V3331" s="2"/>
      <c r="W3331" s="2"/>
      <c r="X3331" s="2"/>
      <c r="Y3331" s="2"/>
      <c r="AB3331" s="6"/>
      <c r="AC3331" s="6"/>
    </row>
    <row r="3332" spans="1:29">
      <c r="A3332" s="74">
        <v>2.0569048513364701</v>
      </c>
      <c r="B3332" s="74">
        <v>47897</v>
      </c>
      <c r="C3332" s="35">
        <v>0.171296296296296</v>
      </c>
      <c r="D3332" s="35">
        <f t="shared" ca="1" si="803"/>
        <v>19</v>
      </c>
      <c r="E3332" s="35">
        <f t="shared" ca="1" si="804"/>
        <v>1.0051494223629991E-3</v>
      </c>
      <c r="F3332" s="35">
        <f ca="1">E3332*'Input Sheet'!$D$2/SUM(OFFSET($E$4,0,0,'Input Sheet'!$D$2))</f>
        <v>0.46880100439422701</v>
      </c>
      <c r="G3332" s="35">
        <f t="shared" ref="G3332:G3395" si="805">IF(C3332=0,"",$A3332)</f>
        <v>2.0569048513364701</v>
      </c>
      <c r="H3332" s="35">
        <f t="shared" ref="H3332:H3395" si="806">IF(G3332="", "", COUNTIF($G$4:$G$3738,G3332))</f>
        <v>7</v>
      </c>
      <c r="J3332" s="19">
        <v>3329</v>
      </c>
      <c r="K3332" s="30" t="str">
        <f t="shared" ref="K3332:K3395" si="807">IF(ISERR(SMALL($G$4:$G$3738,$J3332)),"",SMALL($G$4:$G$3738,$J3332))</f>
        <v/>
      </c>
      <c r="L3332" s="77" t="str">
        <f t="shared" ref="L3332:L3395" si="808">IF($K3332="", "", IFERROR(INDEX($A$4:$H$3738,MATCH($K3332,$G$4:$G$3738,0),5),""))</f>
        <v/>
      </c>
      <c r="M3332" s="27" t="str">
        <f t="shared" si="801"/>
        <v/>
      </c>
      <c r="N3332" s="22" t="str">
        <f t="shared" ref="N3332:N3395" si="809">IF(ISERR(SMALL($M$4:$M$3738,$J3332)),"",SMALL($M$4:$M$3738,$J3332))</f>
        <v/>
      </c>
      <c r="O3332" s="28" t="str">
        <f t="shared" ref="O3332:O3395" ca="1" si="810">IFERROR(INDEX($A$4:$H$3738,MATCH($N3332,$G$4:$G$3738,0),5)*INDEX($A$4:$H$3738,MATCH($N3332,$G$4:$G$3738,0),8),"")</f>
        <v/>
      </c>
      <c r="P3332" s="28" t="str">
        <f t="shared" ca="1" si="798"/>
        <v/>
      </c>
      <c r="Q3332" s="20" t="str">
        <f ca="1">IF(O3332="","",SUM($P$4:$P3332))</f>
        <v/>
      </c>
      <c r="R3332" s="28" t="e">
        <f t="shared" si="802"/>
        <v>#N/A</v>
      </c>
      <c r="S3332" s="77">
        <f ca="1">SUM(L$4:L3332)</f>
        <v>2.0942968194393936</v>
      </c>
      <c r="T3332" s="80">
        <f t="shared" ca="1" si="799"/>
        <v>1</v>
      </c>
      <c r="U3332" s="80" t="e">
        <f t="shared" ca="1" si="800"/>
        <v>#N/A</v>
      </c>
      <c r="V3332" s="2"/>
      <c r="W3332" s="2"/>
      <c r="X3332" s="2"/>
      <c r="Y3332" s="2"/>
      <c r="AB3332" s="6"/>
      <c r="AC3332" s="6"/>
    </row>
    <row r="3333" spans="1:29">
      <c r="A3333" s="74">
        <v>1.91907809237607</v>
      </c>
      <c r="B3333" s="74">
        <v>47898</v>
      </c>
      <c r="C3333" s="35">
        <v>0</v>
      </c>
      <c r="D3333" s="35">
        <f t="shared" ca="1" si="803"/>
        <v>16</v>
      </c>
      <c r="E3333" s="35">
        <f t="shared" ca="1" si="804"/>
        <v>1.9665966959276065E-3</v>
      </c>
      <c r="F3333" s="35">
        <f ca="1">E3333*'Input Sheet'!$D$2/SUM(OFFSET($E$4,0,0,'Input Sheet'!$D$2))</f>
        <v>0.91721935642348751</v>
      </c>
      <c r="G3333" s="35" t="str">
        <f t="shared" si="805"/>
        <v/>
      </c>
      <c r="H3333" s="35" t="str">
        <f t="shared" si="806"/>
        <v/>
      </c>
      <c r="J3333" s="19">
        <v>3330</v>
      </c>
      <c r="K3333" s="30" t="str">
        <f t="shared" si="807"/>
        <v/>
      </c>
      <c r="L3333" s="77" t="str">
        <f t="shared" si="808"/>
        <v/>
      </c>
      <c r="M3333" s="27" t="str">
        <f t="shared" si="801"/>
        <v/>
      </c>
      <c r="N3333" s="22" t="str">
        <f t="shared" si="809"/>
        <v/>
      </c>
      <c r="O3333" s="28" t="str">
        <f t="shared" ca="1" si="810"/>
        <v/>
      </c>
      <c r="P3333" s="28" t="str">
        <f t="shared" ref="P3333:P3396" ca="1" si="811">IF($O3333="","", $O3333*$W$6/$W$3)</f>
        <v/>
      </c>
      <c r="Q3333" s="20" t="str">
        <f ca="1">IF(O3333="","",SUM($P$4:$P3333))</f>
        <v/>
      </c>
      <c r="R3333" s="28" t="e">
        <f t="shared" si="802"/>
        <v>#N/A</v>
      </c>
      <c r="S3333" s="77">
        <f ca="1">SUM(L$4:L3333)</f>
        <v>2.0942968194393936</v>
      </c>
      <c r="T3333" s="80">
        <f t="shared" ref="T3333:T3396" ca="1" si="812">S3333/$T$1</f>
        <v>1</v>
      </c>
      <c r="U3333" s="80" t="e">
        <f t="shared" ref="U3333:U3396" ca="1" si="813">IF(Q3333="",NA(),Q3333/$W$6)</f>
        <v>#N/A</v>
      </c>
      <c r="V3333" s="2"/>
      <c r="W3333" s="2"/>
      <c r="X3333" s="2"/>
      <c r="Y3333" s="2"/>
      <c r="AB3333" s="6"/>
      <c r="AC3333" s="6"/>
    </row>
    <row r="3334" spans="1:29">
      <c r="A3334" s="74">
        <v>2.78816837114117</v>
      </c>
      <c r="B3334" s="74">
        <v>47902</v>
      </c>
      <c r="C3334" s="35">
        <v>0</v>
      </c>
      <c r="D3334" s="35">
        <f t="shared" ca="1" si="803"/>
        <v>34</v>
      </c>
      <c r="E3334" s="35">
        <f t="shared" ca="1" si="804"/>
        <v>1.3846446124388249E-3</v>
      </c>
      <c r="F3334" s="35">
        <f ca="1">E3334*'Input Sheet'!$D$2/SUM(OFFSET($E$4,0,0,'Input Sheet'!$D$2))</f>
        <v>0.64579730197163909</v>
      </c>
      <c r="G3334" s="35" t="str">
        <f t="shared" si="805"/>
        <v/>
      </c>
      <c r="H3334" s="35" t="str">
        <f t="shared" si="806"/>
        <v/>
      </c>
      <c r="J3334" s="19">
        <v>3331</v>
      </c>
      <c r="K3334" s="30" t="str">
        <f t="shared" si="807"/>
        <v/>
      </c>
      <c r="L3334" s="77" t="str">
        <f t="shared" si="808"/>
        <v/>
      </c>
      <c r="M3334" s="27" t="str">
        <f t="shared" ref="M3334:M3397" si="814">IF($K3334=$K3333,"", $K3334)</f>
        <v/>
      </c>
      <c r="N3334" s="22" t="str">
        <f t="shared" si="809"/>
        <v/>
      </c>
      <c r="O3334" s="28" t="str">
        <f t="shared" ca="1" si="810"/>
        <v/>
      </c>
      <c r="P3334" s="28" t="str">
        <f t="shared" ca="1" si="811"/>
        <v/>
      </c>
      <c r="Q3334" s="20" t="str">
        <f ca="1">IF(O3334="","",SUM($P$4:$P3334))</f>
        <v/>
      </c>
      <c r="R3334" s="28" t="e">
        <f t="shared" si="802"/>
        <v>#N/A</v>
      </c>
      <c r="S3334" s="77">
        <f ca="1">SUM(L$4:L3334)</f>
        <v>2.0942968194393936</v>
      </c>
      <c r="T3334" s="80">
        <f t="shared" ca="1" si="812"/>
        <v>1</v>
      </c>
      <c r="U3334" s="80" t="e">
        <f t="shared" ca="1" si="813"/>
        <v>#N/A</v>
      </c>
      <c r="V3334" s="2"/>
      <c r="W3334" s="2"/>
      <c r="X3334" s="2"/>
      <c r="Y3334" s="2"/>
      <c r="AB3334" s="6"/>
      <c r="AC3334" s="6"/>
    </row>
    <row r="3335" spans="1:29">
      <c r="A3335" s="74">
        <v>2.0718820073061299</v>
      </c>
      <c r="B3335" s="74">
        <v>47905</v>
      </c>
      <c r="C3335" s="35">
        <v>0</v>
      </c>
      <c r="D3335" s="35">
        <f t="shared" ca="1" si="803"/>
        <v>19</v>
      </c>
      <c r="E3335" s="35">
        <f t="shared" ca="1" si="804"/>
        <v>1.0051494223629991E-3</v>
      </c>
      <c r="F3335" s="35">
        <f ca="1">E3335*'Input Sheet'!$D$2/SUM(OFFSET($E$4,0,0,'Input Sheet'!$D$2))</f>
        <v>0.46880100439422701</v>
      </c>
      <c r="G3335" s="35" t="str">
        <f t="shared" si="805"/>
        <v/>
      </c>
      <c r="H3335" s="35" t="str">
        <f t="shared" si="806"/>
        <v/>
      </c>
      <c r="J3335" s="19">
        <v>3332</v>
      </c>
      <c r="K3335" s="30" t="str">
        <f t="shared" si="807"/>
        <v/>
      </c>
      <c r="L3335" s="77" t="str">
        <f t="shared" si="808"/>
        <v/>
      </c>
      <c r="M3335" s="27" t="str">
        <f t="shared" si="814"/>
        <v/>
      </c>
      <c r="N3335" s="22" t="str">
        <f t="shared" si="809"/>
        <v/>
      </c>
      <c r="O3335" s="28" t="str">
        <f t="shared" ca="1" si="810"/>
        <v/>
      </c>
      <c r="P3335" s="28" t="str">
        <f t="shared" ca="1" si="811"/>
        <v/>
      </c>
      <c r="Q3335" s="20" t="str">
        <f ca="1">IF(O3335="","",SUM($P$4:$P3335))</f>
        <v/>
      </c>
      <c r="R3335" s="28" t="e">
        <f t="shared" si="802"/>
        <v>#N/A</v>
      </c>
      <c r="S3335" s="77">
        <f ca="1">SUM(L$4:L3335)</f>
        <v>2.0942968194393936</v>
      </c>
      <c r="T3335" s="80">
        <f t="shared" ca="1" si="812"/>
        <v>1</v>
      </c>
      <c r="U3335" s="80" t="e">
        <f t="shared" ca="1" si="813"/>
        <v>#N/A</v>
      </c>
      <c r="V3335" s="2"/>
      <c r="W3335" s="2"/>
      <c r="X3335" s="2"/>
      <c r="Y3335" s="2"/>
      <c r="AB3335" s="6"/>
      <c r="AC3335" s="6"/>
    </row>
    <row r="3336" spans="1:29">
      <c r="A3336" s="74">
        <v>2.2304489213782701</v>
      </c>
      <c r="B3336" s="74">
        <v>47908</v>
      </c>
      <c r="C3336" s="35">
        <v>0</v>
      </c>
      <c r="D3336" s="35">
        <f t="shared" ca="1" si="803"/>
        <v>22</v>
      </c>
      <c r="E3336" s="35">
        <f t="shared" ca="1" si="804"/>
        <v>6.717582773218062E-4</v>
      </c>
      <c r="F3336" s="35">
        <f ca="1">E3336*'Input Sheet'!$D$2/SUM(OFFSET($E$4,0,0,'Input Sheet'!$D$2))</f>
        <v>0.31330760194663687</v>
      </c>
      <c r="G3336" s="35" t="str">
        <f t="shared" si="805"/>
        <v/>
      </c>
      <c r="H3336" s="35" t="str">
        <f t="shared" si="806"/>
        <v/>
      </c>
      <c r="J3336" s="19">
        <v>3333</v>
      </c>
      <c r="K3336" s="30" t="str">
        <f t="shared" si="807"/>
        <v/>
      </c>
      <c r="L3336" s="77" t="str">
        <f t="shared" si="808"/>
        <v/>
      </c>
      <c r="M3336" s="27" t="str">
        <f t="shared" si="814"/>
        <v/>
      </c>
      <c r="N3336" s="22" t="str">
        <f t="shared" si="809"/>
        <v/>
      </c>
      <c r="O3336" s="28" t="str">
        <f t="shared" ca="1" si="810"/>
        <v/>
      </c>
      <c r="P3336" s="28" t="str">
        <f t="shared" ca="1" si="811"/>
        <v/>
      </c>
      <c r="Q3336" s="20" t="str">
        <f ca="1">IF(O3336="","",SUM($P$4:$P3336))</f>
        <v/>
      </c>
      <c r="R3336" s="28" t="e">
        <f t="shared" si="802"/>
        <v>#N/A</v>
      </c>
      <c r="S3336" s="77">
        <f ca="1">SUM(L$4:L3336)</f>
        <v>2.0942968194393936</v>
      </c>
      <c r="T3336" s="80">
        <f t="shared" ca="1" si="812"/>
        <v>1</v>
      </c>
      <c r="U3336" s="80" t="e">
        <f t="shared" ca="1" si="813"/>
        <v>#N/A</v>
      </c>
      <c r="V3336" s="2"/>
      <c r="W3336" s="2"/>
      <c r="X3336" s="2"/>
      <c r="Y3336" s="2"/>
      <c r="AB3336" s="6"/>
      <c r="AC3336" s="6"/>
    </row>
    <row r="3337" spans="1:29">
      <c r="A3337" s="74">
        <v>2.1492191126553801</v>
      </c>
      <c r="B3337" s="74">
        <v>47911</v>
      </c>
      <c r="C3337" s="35">
        <v>0</v>
      </c>
      <c r="D3337" s="35">
        <f t="shared" ca="1" si="803"/>
        <v>21</v>
      </c>
      <c r="E3337" s="35">
        <f t="shared" ca="1" si="804"/>
        <v>8.8113748064288871E-4</v>
      </c>
      <c r="F3337" s="35">
        <f ca="1">E3337*'Input Sheet'!$D$2/SUM(OFFSET($E$4,0,0,'Input Sheet'!$D$2))</f>
        <v>0.41096191943649768</v>
      </c>
      <c r="G3337" s="35" t="str">
        <f t="shared" si="805"/>
        <v/>
      </c>
      <c r="H3337" s="35" t="str">
        <f t="shared" si="806"/>
        <v/>
      </c>
      <c r="J3337" s="19">
        <v>3334</v>
      </c>
      <c r="K3337" s="30" t="str">
        <f t="shared" si="807"/>
        <v/>
      </c>
      <c r="L3337" s="77" t="str">
        <f t="shared" si="808"/>
        <v/>
      </c>
      <c r="M3337" s="27" t="str">
        <f t="shared" si="814"/>
        <v/>
      </c>
      <c r="N3337" s="22" t="str">
        <f t="shared" si="809"/>
        <v/>
      </c>
      <c r="O3337" s="28" t="str">
        <f t="shared" ca="1" si="810"/>
        <v/>
      </c>
      <c r="P3337" s="28" t="str">
        <f t="shared" ca="1" si="811"/>
        <v/>
      </c>
      <c r="Q3337" s="20" t="str">
        <f ca="1">IF(O3337="","",SUM($P$4:$P3337))</f>
        <v/>
      </c>
      <c r="R3337" s="28" t="e">
        <f t="shared" si="802"/>
        <v>#N/A</v>
      </c>
      <c r="S3337" s="77">
        <f ca="1">SUM(L$4:L3337)</f>
        <v>2.0942968194393936</v>
      </c>
      <c r="T3337" s="80">
        <f t="shared" ca="1" si="812"/>
        <v>1</v>
      </c>
      <c r="U3337" s="80" t="e">
        <f t="shared" ca="1" si="813"/>
        <v>#N/A</v>
      </c>
      <c r="V3337" s="2"/>
      <c r="W3337" s="2"/>
      <c r="X3337" s="2"/>
      <c r="Y3337" s="2"/>
      <c r="AB3337" s="6"/>
      <c r="AC3337" s="6"/>
    </row>
    <row r="3338" spans="1:29">
      <c r="A3338" s="74">
        <v>2.0293837776852102</v>
      </c>
      <c r="B3338" s="74">
        <v>47913</v>
      </c>
      <c r="C3338" s="35">
        <v>5.4545454545454501E-2</v>
      </c>
      <c r="D3338" s="35">
        <f t="shared" ca="1" si="803"/>
        <v>18</v>
      </c>
      <c r="E3338" s="35">
        <f t="shared" ca="1" si="804"/>
        <v>1.4283702317789985E-3</v>
      </c>
      <c r="F3338" s="35">
        <f ca="1">E3338*'Input Sheet'!$D$2/SUM(OFFSET($E$4,0,0,'Input Sheet'!$D$2))</f>
        <v>0.66619090098126998</v>
      </c>
      <c r="G3338" s="35">
        <f t="shared" si="805"/>
        <v>2.0293837776852102</v>
      </c>
      <c r="H3338" s="35">
        <f t="shared" si="806"/>
        <v>8</v>
      </c>
      <c r="J3338" s="19">
        <v>3335</v>
      </c>
      <c r="K3338" s="30" t="str">
        <f t="shared" si="807"/>
        <v/>
      </c>
      <c r="L3338" s="77" t="str">
        <f t="shared" si="808"/>
        <v/>
      </c>
      <c r="M3338" s="27" t="str">
        <f t="shared" si="814"/>
        <v/>
      </c>
      <c r="N3338" s="22" t="str">
        <f t="shared" si="809"/>
        <v/>
      </c>
      <c r="O3338" s="28" t="str">
        <f t="shared" ca="1" si="810"/>
        <v/>
      </c>
      <c r="P3338" s="28" t="str">
        <f t="shared" ca="1" si="811"/>
        <v/>
      </c>
      <c r="Q3338" s="20" t="str">
        <f ca="1">IF(O3338="","",SUM($P$4:$P3338))</f>
        <v/>
      </c>
      <c r="R3338" s="28" t="e">
        <f t="shared" si="802"/>
        <v>#N/A</v>
      </c>
      <c r="S3338" s="77">
        <f ca="1">SUM(L$4:L3338)</f>
        <v>2.0942968194393936</v>
      </c>
      <c r="T3338" s="80">
        <f t="shared" ca="1" si="812"/>
        <v>1</v>
      </c>
      <c r="U3338" s="80" t="e">
        <f t="shared" ca="1" si="813"/>
        <v>#N/A</v>
      </c>
      <c r="V3338" s="2"/>
      <c r="W3338" s="2"/>
      <c r="X3338" s="2"/>
      <c r="Y3338" s="2"/>
      <c r="AB3338" s="6"/>
      <c r="AC3338" s="6"/>
    </row>
    <row r="3339" spans="1:29">
      <c r="A3339" s="74">
        <v>1.6020599913279601</v>
      </c>
      <c r="B3339" s="74">
        <v>47915</v>
      </c>
      <c r="C3339" s="35">
        <v>0.15962441314553999</v>
      </c>
      <c r="D3339" s="35">
        <f t="shared" ca="1" si="803"/>
        <v>9</v>
      </c>
      <c r="E3339" s="35">
        <f t="shared" ca="1" si="804"/>
        <v>3.9910344711472012E-3</v>
      </c>
      <c r="F3339" s="35">
        <f ca="1">E3339*'Input Sheet'!$D$2/SUM(OFFSET($E$4,0,0,'Input Sheet'!$D$2))</f>
        <v>1.8614157527417832</v>
      </c>
      <c r="G3339" s="35">
        <f t="shared" si="805"/>
        <v>1.6020599913279601</v>
      </c>
      <c r="H3339" s="35">
        <f t="shared" si="806"/>
        <v>5</v>
      </c>
      <c r="J3339" s="19">
        <v>3336</v>
      </c>
      <c r="K3339" s="30" t="str">
        <f t="shared" si="807"/>
        <v/>
      </c>
      <c r="L3339" s="77" t="str">
        <f t="shared" si="808"/>
        <v/>
      </c>
      <c r="M3339" s="27" t="str">
        <f t="shared" si="814"/>
        <v/>
      </c>
      <c r="N3339" s="22" t="str">
        <f t="shared" si="809"/>
        <v/>
      </c>
      <c r="O3339" s="28" t="str">
        <f t="shared" ca="1" si="810"/>
        <v/>
      </c>
      <c r="P3339" s="28" t="str">
        <f t="shared" ca="1" si="811"/>
        <v/>
      </c>
      <c r="Q3339" s="20" t="str">
        <f ca="1">IF(O3339="","",SUM($P$4:$P3339))</f>
        <v/>
      </c>
      <c r="R3339" s="28" t="e">
        <f t="shared" si="802"/>
        <v>#N/A</v>
      </c>
      <c r="S3339" s="77">
        <f ca="1">SUM(L$4:L3339)</f>
        <v>2.0942968194393936</v>
      </c>
      <c r="T3339" s="80">
        <f t="shared" ca="1" si="812"/>
        <v>1</v>
      </c>
      <c r="U3339" s="80" t="e">
        <f t="shared" ca="1" si="813"/>
        <v>#N/A</v>
      </c>
      <c r="V3339" s="2"/>
      <c r="W3339" s="2"/>
      <c r="X3339" s="2"/>
      <c r="Y3339" s="2"/>
      <c r="AB3339" s="6"/>
      <c r="AC3339" s="6"/>
    </row>
    <row r="3340" spans="1:29">
      <c r="A3340" s="74">
        <v>2.5440680443502801</v>
      </c>
      <c r="B3340" s="74">
        <v>47917</v>
      </c>
      <c r="C3340" s="35">
        <v>0</v>
      </c>
      <c r="D3340" s="35">
        <f t="shared" ca="1" si="803"/>
        <v>29</v>
      </c>
      <c r="E3340" s="35">
        <f t="shared" ca="1" si="804"/>
        <v>1.0943159033790714E-3</v>
      </c>
      <c r="F3340" s="35">
        <f ca="1">E3340*'Input Sheet'!$D$2/SUM(OFFSET($E$4,0,0,'Input Sheet'!$D$2))</f>
        <v>0.51038819026790838</v>
      </c>
      <c r="G3340" s="35" t="str">
        <f t="shared" si="805"/>
        <v/>
      </c>
      <c r="H3340" s="35" t="str">
        <f t="shared" si="806"/>
        <v/>
      </c>
      <c r="J3340" s="19">
        <v>3337</v>
      </c>
      <c r="K3340" s="30" t="str">
        <f t="shared" si="807"/>
        <v/>
      </c>
      <c r="L3340" s="77" t="str">
        <f t="shared" si="808"/>
        <v/>
      </c>
      <c r="M3340" s="27" t="str">
        <f t="shared" si="814"/>
        <v/>
      </c>
      <c r="N3340" s="22" t="str">
        <f t="shared" si="809"/>
        <v/>
      </c>
      <c r="O3340" s="28" t="str">
        <f t="shared" ca="1" si="810"/>
        <v/>
      </c>
      <c r="P3340" s="28" t="str">
        <f t="shared" ca="1" si="811"/>
        <v/>
      </c>
      <c r="Q3340" s="20" t="str">
        <f ca="1">IF(O3340="","",SUM($P$4:$P3340))</f>
        <v/>
      </c>
      <c r="R3340" s="28" t="e">
        <f t="shared" si="802"/>
        <v>#N/A</v>
      </c>
      <c r="S3340" s="77">
        <f ca="1">SUM(L$4:L3340)</f>
        <v>2.0942968194393936</v>
      </c>
      <c r="T3340" s="80">
        <f t="shared" ca="1" si="812"/>
        <v>1</v>
      </c>
      <c r="U3340" s="80" t="e">
        <f t="shared" ca="1" si="813"/>
        <v>#N/A</v>
      </c>
      <c r="V3340" s="2"/>
      <c r="W3340" s="2"/>
      <c r="X3340" s="2"/>
      <c r="Y3340" s="2"/>
      <c r="AB3340" s="6"/>
      <c r="AC3340" s="6"/>
    </row>
    <row r="3341" spans="1:29">
      <c r="A3341" s="74">
        <v>1.6812412373755901</v>
      </c>
      <c r="B3341" s="74">
        <v>47919</v>
      </c>
      <c r="C3341" s="35">
        <v>0</v>
      </c>
      <c r="D3341" s="35">
        <f t="shared" ca="1" si="803"/>
        <v>11</v>
      </c>
      <c r="E3341" s="35">
        <f t="shared" ca="1" si="804"/>
        <v>3.3096383419269479E-3</v>
      </c>
      <c r="F3341" s="35">
        <f ca="1">E3341*'Input Sheet'!$D$2/SUM(OFFSET($E$4,0,0,'Input Sheet'!$D$2))</f>
        <v>1.5436130632492839</v>
      </c>
      <c r="G3341" s="35" t="str">
        <f t="shared" si="805"/>
        <v/>
      </c>
      <c r="H3341" s="35" t="str">
        <f t="shared" si="806"/>
        <v/>
      </c>
      <c r="J3341" s="19">
        <v>3338</v>
      </c>
      <c r="K3341" s="30" t="str">
        <f t="shared" si="807"/>
        <v/>
      </c>
      <c r="L3341" s="77" t="str">
        <f t="shared" si="808"/>
        <v/>
      </c>
      <c r="M3341" s="27" t="str">
        <f t="shared" si="814"/>
        <v/>
      </c>
      <c r="N3341" s="22" t="str">
        <f t="shared" si="809"/>
        <v/>
      </c>
      <c r="O3341" s="28" t="str">
        <f t="shared" ca="1" si="810"/>
        <v/>
      </c>
      <c r="P3341" s="28" t="str">
        <f t="shared" ca="1" si="811"/>
        <v/>
      </c>
      <c r="Q3341" s="20" t="str">
        <f ca="1">IF(O3341="","",SUM($P$4:$P3341))</f>
        <v/>
      </c>
      <c r="R3341" s="28" t="e">
        <f t="shared" si="802"/>
        <v>#N/A</v>
      </c>
      <c r="S3341" s="77">
        <f ca="1">SUM(L$4:L3341)</f>
        <v>2.0942968194393936</v>
      </c>
      <c r="T3341" s="80">
        <f t="shared" ca="1" si="812"/>
        <v>1</v>
      </c>
      <c r="U3341" s="80" t="e">
        <f t="shared" ca="1" si="813"/>
        <v>#N/A</v>
      </c>
      <c r="V3341" s="2"/>
      <c r="W3341" s="2"/>
      <c r="X3341" s="2"/>
      <c r="Y3341" s="2"/>
      <c r="AB3341" s="6"/>
      <c r="AC3341" s="6"/>
    </row>
    <row r="3342" spans="1:29">
      <c r="A3342" s="74">
        <v>2.4941545940184402</v>
      </c>
      <c r="B3342" s="74">
        <v>47923</v>
      </c>
      <c r="C3342" s="35">
        <v>0</v>
      </c>
      <c r="D3342" s="35">
        <f t="shared" ca="1" si="803"/>
        <v>28</v>
      </c>
      <c r="E3342" s="35">
        <f t="shared" ca="1" si="804"/>
        <v>1.1799580175565639E-3</v>
      </c>
      <c r="F3342" s="35">
        <f ca="1">E3342*'Input Sheet'!$D$2/SUM(OFFSET($E$4,0,0,'Input Sheet'!$D$2))</f>
        <v>0.55033161385409246</v>
      </c>
      <c r="G3342" s="35" t="str">
        <f t="shared" si="805"/>
        <v/>
      </c>
      <c r="H3342" s="35" t="str">
        <f t="shared" si="806"/>
        <v/>
      </c>
      <c r="J3342" s="19">
        <v>3339</v>
      </c>
      <c r="K3342" s="30" t="str">
        <f t="shared" si="807"/>
        <v/>
      </c>
      <c r="L3342" s="77" t="str">
        <f t="shared" si="808"/>
        <v/>
      </c>
      <c r="M3342" s="27" t="str">
        <f t="shared" si="814"/>
        <v/>
      </c>
      <c r="N3342" s="22" t="str">
        <f t="shared" si="809"/>
        <v/>
      </c>
      <c r="O3342" s="28" t="str">
        <f t="shared" ca="1" si="810"/>
        <v/>
      </c>
      <c r="P3342" s="28" t="str">
        <f t="shared" ca="1" si="811"/>
        <v/>
      </c>
      <c r="Q3342" s="20" t="str">
        <f ca="1">IF(O3342="","",SUM($P$4:$P3342))</f>
        <v/>
      </c>
      <c r="R3342" s="28" t="e">
        <f t="shared" si="802"/>
        <v>#N/A</v>
      </c>
      <c r="S3342" s="77">
        <f ca="1">SUM(L$4:L3342)</f>
        <v>2.0942968194393936</v>
      </c>
      <c r="T3342" s="80">
        <f t="shared" ca="1" si="812"/>
        <v>1</v>
      </c>
      <c r="U3342" s="80" t="e">
        <f t="shared" ca="1" si="813"/>
        <v>#N/A</v>
      </c>
      <c r="V3342" s="2"/>
      <c r="W3342" s="2"/>
      <c r="X3342" s="2"/>
      <c r="Y3342" s="2"/>
      <c r="AB3342" s="6"/>
      <c r="AC3342" s="6"/>
    </row>
    <row r="3343" spans="1:29">
      <c r="A3343" s="74">
        <v>2.0128372247051698</v>
      </c>
      <c r="B3343" s="74">
        <v>47932</v>
      </c>
      <c r="C3343" s="35">
        <v>0.38251366120218599</v>
      </c>
      <c r="D3343" s="35">
        <f t="shared" ca="1" si="803"/>
        <v>18</v>
      </c>
      <c r="E3343" s="35">
        <f t="shared" ca="1" si="804"/>
        <v>1.4283702317789985E-3</v>
      </c>
      <c r="F3343" s="35">
        <f ca="1">E3343*'Input Sheet'!$D$2/SUM(OFFSET($E$4,0,0,'Input Sheet'!$D$2))</f>
        <v>0.66619090098126998</v>
      </c>
      <c r="G3343" s="35">
        <f t="shared" si="805"/>
        <v>2.0128372247051698</v>
      </c>
      <c r="H3343" s="35">
        <f t="shared" si="806"/>
        <v>4</v>
      </c>
      <c r="J3343" s="19">
        <v>3340</v>
      </c>
      <c r="K3343" s="30" t="str">
        <f t="shared" si="807"/>
        <v/>
      </c>
      <c r="L3343" s="77" t="str">
        <f t="shared" si="808"/>
        <v/>
      </c>
      <c r="M3343" s="27" t="str">
        <f t="shared" si="814"/>
        <v/>
      </c>
      <c r="N3343" s="22" t="str">
        <f t="shared" si="809"/>
        <v/>
      </c>
      <c r="O3343" s="28" t="str">
        <f t="shared" ca="1" si="810"/>
        <v/>
      </c>
      <c r="P3343" s="28" t="str">
        <f t="shared" ca="1" si="811"/>
        <v/>
      </c>
      <c r="Q3343" s="20" t="str">
        <f ca="1">IF(O3343="","",SUM($P$4:$P3343))</f>
        <v/>
      </c>
      <c r="R3343" s="28" t="e">
        <f t="shared" si="802"/>
        <v>#N/A</v>
      </c>
      <c r="S3343" s="77">
        <f ca="1">SUM(L$4:L3343)</f>
        <v>2.0942968194393936</v>
      </c>
      <c r="T3343" s="80">
        <f t="shared" ca="1" si="812"/>
        <v>1</v>
      </c>
      <c r="U3343" s="80" t="e">
        <f t="shared" ca="1" si="813"/>
        <v>#N/A</v>
      </c>
      <c r="V3343" s="2"/>
      <c r="W3343" s="2"/>
      <c r="X3343" s="2"/>
      <c r="Y3343" s="2"/>
      <c r="AB3343" s="6"/>
      <c r="AC3343" s="6"/>
    </row>
    <row r="3344" spans="1:29">
      <c r="A3344" s="74">
        <v>2.7589118923979701</v>
      </c>
      <c r="B3344" s="74">
        <v>47936</v>
      </c>
      <c r="C3344" s="35">
        <v>2.4038461538461502E-2</v>
      </c>
      <c r="D3344" s="35">
        <f t="shared" ca="1" si="803"/>
        <v>33</v>
      </c>
      <c r="E3344" s="35">
        <f t="shared" ca="1" si="804"/>
        <v>1.1903085264824986E-3</v>
      </c>
      <c r="F3344" s="35">
        <f ca="1">E3344*'Input Sheet'!$D$2/SUM(OFFSET($E$4,0,0,'Input Sheet'!$D$2))</f>
        <v>0.55515908415105819</v>
      </c>
      <c r="G3344" s="35">
        <f t="shared" si="805"/>
        <v>2.7589118923979701</v>
      </c>
      <c r="H3344" s="35">
        <f t="shared" si="806"/>
        <v>1</v>
      </c>
      <c r="J3344" s="19">
        <v>3341</v>
      </c>
      <c r="K3344" s="30" t="str">
        <f t="shared" si="807"/>
        <v/>
      </c>
      <c r="L3344" s="77" t="str">
        <f t="shared" si="808"/>
        <v/>
      </c>
      <c r="M3344" s="27" t="str">
        <f t="shared" si="814"/>
        <v/>
      </c>
      <c r="N3344" s="22" t="str">
        <f t="shared" si="809"/>
        <v/>
      </c>
      <c r="O3344" s="28" t="str">
        <f t="shared" ca="1" si="810"/>
        <v/>
      </c>
      <c r="P3344" s="28" t="str">
        <f t="shared" ca="1" si="811"/>
        <v/>
      </c>
      <c r="Q3344" s="20" t="str">
        <f ca="1">IF(O3344="","",SUM($P$4:$P3344))</f>
        <v/>
      </c>
      <c r="R3344" s="28" t="e">
        <f t="shared" si="802"/>
        <v>#N/A</v>
      </c>
      <c r="S3344" s="77">
        <f ca="1">SUM(L$4:L3344)</f>
        <v>2.0942968194393936</v>
      </c>
      <c r="T3344" s="80">
        <f t="shared" ca="1" si="812"/>
        <v>1</v>
      </c>
      <c r="U3344" s="80" t="e">
        <f t="shared" ca="1" si="813"/>
        <v>#N/A</v>
      </c>
      <c r="V3344" s="2"/>
      <c r="W3344" s="2"/>
      <c r="X3344" s="2"/>
      <c r="Y3344" s="2"/>
      <c r="AB3344" s="6"/>
      <c r="AC3344" s="6"/>
    </row>
    <row r="3345" spans="1:29">
      <c r="A3345" s="74">
        <v>2.43136376415899</v>
      </c>
      <c r="B3345" s="74">
        <v>47938</v>
      </c>
      <c r="C3345" s="35">
        <v>0</v>
      </c>
      <c r="D3345" s="35">
        <f t="shared" ca="1" si="803"/>
        <v>26</v>
      </c>
      <c r="E3345" s="35">
        <f t="shared" ca="1" si="804"/>
        <v>8.2740958548173696E-4</v>
      </c>
      <c r="F3345" s="35">
        <f ca="1">E3345*'Input Sheet'!$D$2/SUM(OFFSET($E$4,0,0,'Input Sheet'!$D$2))</f>
        <v>0.38590326581232098</v>
      </c>
      <c r="G3345" s="35" t="str">
        <f t="shared" si="805"/>
        <v/>
      </c>
      <c r="H3345" s="35" t="str">
        <f t="shared" si="806"/>
        <v/>
      </c>
      <c r="J3345" s="19">
        <v>3342</v>
      </c>
      <c r="K3345" s="30" t="str">
        <f t="shared" si="807"/>
        <v/>
      </c>
      <c r="L3345" s="77" t="str">
        <f t="shared" si="808"/>
        <v/>
      </c>
      <c r="M3345" s="27" t="str">
        <f t="shared" si="814"/>
        <v/>
      </c>
      <c r="N3345" s="22" t="str">
        <f t="shared" si="809"/>
        <v/>
      </c>
      <c r="O3345" s="28" t="str">
        <f t="shared" ca="1" si="810"/>
        <v/>
      </c>
      <c r="P3345" s="28" t="str">
        <f t="shared" ca="1" si="811"/>
        <v/>
      </c>
      <c r="Q3345" s="20" t="str">
        <f ca="1">IF(O3345="","",SUM($P$4:$P3345))</f>
        <v/>
      </c>
      <c r="R3345" s="28" t="e">
        <f t="shared" si="802"/>
        <v>#N/A</v>
      </c>
      <c r="S3345" s="77">
        <f ca="1">SUM(L$4:L3345)</f>
        <v>2.0942968194393936</v>
      </c>
      <c r="T3345" s="80">
        <f t="shared" ca="1" si="812"/>
        <v>1</v>
      </c>
      <c r="U3345" s="80" t="e">
        <f t="shared" ca="1" si="813"/>
        <v>#N/A</v>
      </c>
      <c r="V3345" s="2"/>
      <c r="W3345" s="2"/>
      <c r="X3345" s="2"/>
      <c r="Y3345" s="2"/>
      <c r="AB3345" s="6"/>
      <c r="AC3345" s="6"/>
    </row>
    <row r="3346" spans="1:29">
      <c r="A3346" s="74">
        <v>3.1858253596129602</v>
      </c>
      <c r="B3346" s="74">
        <v>47970</v>
      </c>
      <c r="C3346" s="35">
        <v>0</v>
      </c>
      <c r="D3346" s="35">
        <f t="shared" ca="1" si="803"/>
        <v>42</v>
      </c>
      <c r="E3346" s="35">
        <f t="shared" ca="1" si="804"/>
        <v>2.1538916193492835E-3</v>
      </c>
      <c r="F3346" s="35">
        <f ca="1">E3346*'Input Sheet'!$D$2/SUM(OFFSET($E$4,0,0,'Input Sheet'!$D$2))</f>
        <v>1.0045735808447722</v>
      </c>
      <c r="G3346" s="35" t="str">
        <f t="shared" si="805"/>
        <v/>
      </c>
      <c r="H3346" s="35" t="str">
        <f t="shared" si="806"/>
        <v/>
      </c>
      <c r="J3346" s="19">
        <v>3343</v>
      </c>
      <c r="K3346" s="30" t="str">
        <f t="shared" si="807"/>
        <v/>
      </c>
      <c r="L3346" s="77" t="str">
        <f t="shared" si="808"/>
        <v/>
      </c>
      <c r="M3346" s="27" t="str">
        <f t="shared" si="814"/>
        <v/>
      </c>
      <c r="N3346" s="22" t="str">
        <f t="shared" si="809"/>
        <v/>
      </c>
      <c r="O3346" s="28" t="str">
        <f t="shared" ca="1" si="810"/>
        <v/>
      </c>
      <c r="P3346" s="28" t="str">
        <f t="shared" ca="1" si="811"/>
        <v/>
      </c>
      <c r="Q3346" s="20" t="str">
        <f ca="1">IF(O3346="","",SUM($P$4:$P3346))</f>
        <v/>
      </c>
      <c r="R3346" s="28" t="e">
        <f t="shared" si="802"/>
        <v>#N/A</v>
      </c>
      <c r="S3346" s="77">
        <f ca="1">SUM(L$4:L3346)</f>
        <v>2.0942968194393936</v>
      </c>
      <c r="T3346" s="80">
        <f t="shared" ca="1" si="812"/>
        <v>1</v>
      </c>
      <c r="U3346" s="80" t="e">
        <f t="shared" ca="1" si="813"/>
        <v>#N/A</v>
      </c>
      <c r="V3346" s="2"/>
      <c r="W3346" s="2"/>
      <c r="X3346" s="2"/>
      <c r="Y3346" s="2"/>
      <c r="AB3346" s="6"/>
      <c r="AC3346" s="6"/>
    </row>
    <row r="3347" spans="1:29">
      <c r="A3347" s="74">
        <v>3.2792105126014</v>
      </c>
      <c r="B3347" s="74">
        <v>47971</v>
      </c>
      <c r="C3347" s="35">
        <v>0</v>
      </c>
      <c r="D3347" s="35">
        <f t="shared" ca="1" si="803"/>
        <v>44</v>
      </c>
      <c r="E3347" s="35">
        <f t="shared" ca="1" si="804"/>
        <v>4.3772636135162857E-3</v>
      </c>
      <c r="F3347" s="35">
        <f ca="1">E3347*'Input Sheet'!$D$2/SUM(OFFSET($E$4,0,0,'Input Sheet'!$D$2))</f>
        <v>2.0415527610716335</v>
      </c>
      <c r="G3347" s="35" t="str">
        <f t="shared" si="805"/>
        <v/>
      </c>
      <c r="H3347" s="35" t="str">
        <f t="shared" si="806"/>
        <v/>
      </c>
      <c r="J3347" s="19">
        <v>3344</v>
      </c>
      <c r="K3347" s="30" t="str">
        <f t="shared" si="807"/>
        <v/>
      </c>
      <c r="L3347" s="77" t="str">
        <f t="shared" si="808"/>
        <v/>
      </c>
      <c r="M3347" s="27" t="str">
        <f t="shared" si="814"/>
        <v/>
      </c>
      <c r="N3347" s="22" t="str">
        <f t="shared" si="809"/>
        <v/>
      </c>
      <c r="O3347" s="28" t="str">
        <f t="shared" ca="1" si="810"/>
        <v/>
      </c>
      <c r="P3347" s="28" t="str">
        <f t="shared" ca="1" si="811"/>
        <v/>
      </c>
      <c r="Q3347" s="20" t="str">
        <f ca="1">IF(O3347="","",SUM($P$4:$P3347))</f>
        <v/>
      </c>
      <c r="R3347" s="28" t="e">
        <f t="shared" si="802"/>
        <v>#N/A</v>
      </c>
      <c r="S3347" s="77">
        <f ca="1">SUM(L$4:L3347)</f>
        <v>2.0942968194393936</v>
      </c>
      <c r="T3347" s="80">
        <f t="shared" ca="1" si="812"/>
        <v>1</v>
      </c>
      <c r="U3347" s="80" t="e">
        <f t="shared" ca="1" si="813"/>
        <v>#N/A</v>
      </c>
      <c r="V3347" s="2"/>
      <c r="W3347" s="2"/>
      <c r="X3347" s="2"/>
      <c r="Y3347" s="2"/>
      <c r="AB3347" s="6"/>
      <c r="AC3347" s="6"/>
    </row>
    <row r="3348" spans="1:29">
      <c r="A3348" s="74">
        <v>2.6211762817750399</v>
      </c>
      <c r="B3348" s="74">
        <v>47988</v>
      </c>
      <c r="C3348" s="35">
        <v>0</v>
      </c>
      <c r="D3348" s="35">
        <f t="shared" ca="1" si="803"/>
        <v>30</v>
      </c>
      <c r="E3348" s="35">
        <f t="shared" ca="1" si="804"/>
        <v>1.2681791777477088E-3</v>
      </c>
      <c r="F3348" s="35">
        <f ca="1">E3348*'Input Sheet'!$D$2/SUM(OFFSET($E$4,0,0,'Input Sheet'!$D$2))</f>
        <v>0.59147790274037981</v>
      </c>
      <c r="G3348" s="35" t="str">
        <f t="shared" si="805"/>
        <v/>
      </c>
      <c r="H3348" s="35" t="str">
        <f t="shared" si="806"/>
        <v/>
      </c>
      <c r="J3348" s="19">
        <v>3345</v>
      </c>
      <c r="K3348" s="30" t="str">
        <f t="shared" si="807"/>
        <v/>
      </c>
      <c r="L3348" s="77" t="str">
        <f t="shared" si="808"/>
        <v/>
      </c>
      <c r="M3348" s="27" t="str">
        <f t="shared" si="814"/>
        <v/>
      </c>
      <c r="N3348" s="22" t="str">
        <f t="shared" si="809"/>
        <v/>
      </c>
      <c r="O3348" s="28" t="str">
        <f t="shared" ca="1" si="810"/>
        <v/>
      </c>
      <c r="P3348" s="28" t="str">
        <f t="shared" ca="1" si="811"/>
        <v/>
      </c>
      <c r="Q3348" s="20" t="str">
        <f ca="1">IF(O3348="","",SUM($P$4:$P3348))</f>
        <v/>
      </c>
      <c r="R3348" s="28" t="e">
        <f t="shared" si="802"/>
        <v>#N/A</v>
      </c>
      <c r="S3348" s="77">
        <f ca="1">SUM(L$4:L3348)</f>
        <v>2.0942968194393936</v>
      </c>
      <c r="T3348" s="80">
        <f t="shared" ca="1" si="812"/>
        <v>1</v>
      </c>
      <c r="U3348" s="80" t="e">
        <f t="shared" ca="1" si="813"/>
        <v>#N/A</v>
      </c>
      <c r="V3348" s="2"/>
      <c r="W3348" s="2"/>
      <c r="X3348" s="2"/>
      <c r="Y3348" s="2"/>
      <c r="AB3348" s="6"/>
      <c r="AC3348" s="6"/>
    </row>
    <row r="3349" spans="1:29">
      <c r="A3349" s="74">
        <v>2.02530586526477</v>
      </c>
      <c r="B3349" s="74">
        <v>47994</v>
      </c>
      <c r="C3349" s="35">
        <v>0</v>
      </c>
      <c r="D3349" s="35">
        <f t="shared" ca="1" si="803"/>
        <v>18</v>
      </c>
      <c r="E3349" s="35">
        <f t="shared" ca="1" si="804"/>
        <v>1.4283702317789985E-3</v>
      </c>
      <c r="F3349" s="35">
        <f ca="1">E3349*'Input Sheet'!$D$2/SUM(OFFSET($E$4,0,0,'Input Sheet'!$D$2))</f>
        <v>0.66619090098126998</v>
      </c>
      <c r="G3349" s="35" t="str">
        <f t="shared" si="805"/>
        <v/>
      </c>
      <c r="H3349" s="35" t="str">
        <f t="shared" si="806"/>
        <v/>
      </c>
      <c r="J3349" s="19">
        <v>3346</v>
      </c>
      <c r="K3349" s="30" t="str">
        <f t="shared" si="807"/>
        <v/>
      </c>
      <c r="L3349" s="77" t="str">
        <f t="shared" si="808"/>
        <v/>
      </c>
      <c r="M3349" s="27" t="str">
        <f t="shared" si="814"/>
        <v/>
      </c>
      <c r="N3349" s="22" t="str">
        <f t="shared" si="809"/>
        <v/>
      </c>
      <c r="O3349" s="28" t="str">
        <f t="shared" ca="1" si="810"/>
        <v/>
      </c>
      <c r="P3349" s="28" t="str">
        <f t="shared" ca="1" si="811"/>
        <v/>
      </c>
      <c r="Q3349" s="20" t="str">
        <f ca="1">IF(O3349="","",SUM($P$4:$P3349))</f>
        <v/>
      </c>
      <c r="R3349" s="28" t="e">
        <f t="shared" si="802"/>
        <v>#N/A</v>
      </c>
      <c r="S3349" s="77">
        <f ca="1">SUM(L$4:L3349)</f>
        <v>2.0942968194393936</v>
      </c>
      <c r="T3349" s="80">
        <f t="shared" ca="1" si="812"/>
        <v>1</v>
      </c>
      <c r="U3349" s="80" t="e">
        <f t="shared" ca="1" si="813"/>
        <v>#N/A</v>
      </c>
      <c r="V3349" s="2"/>
      <c r="W3349" s="2"/>
      <c r="X3349" s="2"/>
      <c r="Y3349" s="2"/>
      <c r="AB3349" s="6"/>
      <c r="AC3349" s="6"/>
    </row>
    <row r="3350" spans="1:29">
      <c r="A3350" s="74">
        <v>4.0060379549973204</v>
      </c>
      <c r="B3350" s="74">
        <v>48019</v>
      </c>
      <c r="C3350" s="35">
        <v>0</v>
      </c>
      <c r="D3350" s="35">
        <f t="shared" ca="1" si="803"/>
        <v>59</v>
      </c>
      <c r="E3350" s="35">
        <f t="shared" ca="1" si="804"/>
        <v>4.5231724006334947E-2</v>
      </c>
      <c r="F3350" s="35">
        <f ca="1">E3350*'Input Sheet'!$D$2/SUM(OFFSET($E$4,0,0,'Input Sheet'!$D$2))</f>
        <v>21.096045197740214</v>
      </c>
      <c r="G3350" s="35" t="str">
        <f t="shared" si="805"/>
        <v/>
      </c>
      <c r="H3350" s="35" t="str">
        <f t="shared" si="806"/>
        <v/>
      </c>
      <c r="J3350" s="19">
        <v>3347</v>
      </c>
      <c r="K3350" s="30" t="str">
        <f t="shared" si="807"/>
        <v/>
      </c>
      <c r="L3350" s="77" t="str">
        <f t="shared" si="808"/>
        <v/>
      </c>
      <c r="M3350" s="27" t="str">
        <f t="shared" si="814"/>
        <v/>
      </c>
      <c r="N3350" s="22" t="str">
        <f t="shared" si="809"/>
        <v/>
      </c>
      <c r="O3350" s="28" t="str">
        <f t="shared" ca="1" si="810"/>
        <v/>
      </c>
      <c r="P3350" s="28" t="str">
        <f t="shared" ca="1" si="811"/>
        <v/>
      </c>
      <c r="Q3350" s="20" t="str">
        <f ca="1">IF(O3350="","",SUM($P$4:$P3350))</f>
        <v/>
      </c>
      <c r="R3350" s="28" t="e">
        <f t="shared" si="802"/>
        <v>#N/A</v>
      </c>
      <c r="S3350" s="77">
        <f ca="1">SUM(L$4:L3350)</f>
        <v>2.0942968194393936</v>
      </c>
      <c r="T3350" s="80">
        <f t="shared" ca="1" si="812"/>
        <v>1</v>
      </c>
      <c r="U3350" s="80" t="e">
        <f t="shared" ca="1" si="813"/>
        <v>#N/A</v>
      </c>
      <c r="V3350" s="2"/>
      <c r="W3350" s="2"/>
      <c r="X3350" s="2"/>
      <c r="Y3350" s="2"/>
      <c r="AB3350" s="6"/>
      <c r="AC3350" s="6"/>
    </row>
    <row r="3351" spans="1:29">
      <c r="A3351" s="74">
        <v>3.04375512696868</v>
      </c>
      <c r="B3351" s="74">
        <v>48021</v>
      </c>
      <c r="C3351" s="35">
        <v>0</v>
      </c>
      <c r="D3351" s="35">
        <f t="shared" ca="1" si="803"/>
        <v>39</v>
      </c>
      <c r="E3351" s="35">
        <f t="shared" ca="1" si="804"/>
        <v>2.0559874548334071E-3</v>
      </c>
      <c r="F3351" s="35">
        <f ca="1">E3351*'Input Sheet'!$D$2/SUM(OFFSET($E$4,0,0,'Input Sheet'!$D$2))</f>
        <v>0.95891114535182798</v>
      </c>
      <c r="G3351" s="35" t="str">
        <f t="shared" si="805"/>
        <v/>
      </c>
      <c r="H3351" s="35" t="str">
        <f t="shared" si="806"/>
        <v/>
      </c>
      <c r="J3351" s="19">
        <v>3348</v>
      </c>
      <c r="K3351" s="30" t="str">
        <f t="shared" si="807"/>
        <v/>
      </c>
      <c r="L3351" s="77" t="str">
        <f t="shared" si="808"/>
        <v/>
      </c>
      <c r="M3351" s="27" t="str">
        <f t="shared" si="814"/>
        <v/>
      </c>
      <c r="N3351" s="22" t="str">
        <f t="shared" si="809"/>
        <v/>
      </c>
      <c r="O3351" s="28" t="str">
        <f t="shared" ca="1" si="810"/>
        <v/>
      </c>
      <c r="P3351" s="28" t="str">
        <f t="shared" ca="1" si="811"/>
        <v/>
      </c>
      <c r="Q3351" s="20" t="str">
        <f ca="1">IF(O3351="","",SUM($P$4:$P3351))</f>
        <v/>
      </c>
      <c r="R3351" s="28" t="e">
        <f t="shared" si="802"/>
        <v>#N/A</v>
      </c>
      <c r="S3351" s="77">
        <f ca="1">SUM(L$4:L3351)</f>
        <v>2.0942968194393936</v>
      </c>
      <c r="T3351" s="80">
        <f t="shared" ca="1" si="812"/>
        <v>1</v>
      </c>
      <c r="U3351" s="80" t="e">
        <f t="shared" ca="1" si="813"/>
        <v>#N/A</v>
      </c>
      <c r="V3351" s="2"/>
      <c r="W3351" s="2"/>
      <c r="X3351" s="2"/>
      <c r="Y3351" s="2"/>
      <c r="AB3351" s="6"/>
      <c r="AC3351" s="6"/>
    </row>
    <row r="3352" spans="1:29">
      <c r="A3352" s="74">
        <v>4.0149403497929397</v>
      </c>
      <c r="B3352" s="74">
        <v>48022</v>
      </c>
      <c r="C3352" s="35">
        <v>0</v>
      </c>
      <c r="D3352" s="35">
        <f t="shared" ca="1" si="803"/>
        <v>59</v>
      </c>
      <c r="E3352" s="35">
        <f t="shared" ca="1" si="804"/>
        <v>4.5231724006334947E-2</v>
      </c>
      <c r="F3352" s="35">
        <f ca="1">E3352*'Input Sheet'!$D$2/SUM(OFFSET($E$4,0,0,'Input Sheet'!$D$2))</f>
        <v>21.096045197740214</v>
      </c>
      <c r="G3352" s="35" t="str">
        <f t="shared" si="805"/>
        <v/>
      </c>
      <c r="H3352" s="35" t="str">
        <f t="shared" si="806"/>
        <v/>
      </c>
      <c r="J3352" s="19">
        <v>3349</v>
      </c>
      <c r="K3352" s="30" t="str">
        <f t="shared" si="807"/>
        <v/>
      </c>
      <c r="L3352" s="77" t="str">
        <f t="shared" si="808"/>
        <v/>
      </c>
      <c r="M3352" s="27" t="str">
        <f t="shared" si="814"/>
        <v/>
      </c>
      <c r="N3352" s="22" t="str">
        <f t="shared" si="809"/>
        <v/>
      </c>
      <c r="O3352" s="28" t="str">
        <f t="shared" ca="1" si="810"/>
        <v/>
      </c>
      <c r="P3352" s="28" t="str">
        <f t="shared" ca="1" si="811"/>
        <v/>
      </c>
      <c r="Q3352" s="20" t="str">
        <f ca="1">IF(O3352="","",SUM($P$4:$P3352))</f>
        <v/>
      </c>
      <c r="R3352" s="28" t="e">
        <f t="shared" ref="R3352:R3415" si="815">IF(N3352="",NA(),10^N3352)</f>
        <v>#N/A</v>
      </c>
      <c r="S3352" s="77">
        <f ca="1">SUM(L$4:L3352)</f>
        <v>2.0942968194393936</v>
      </c>
      <c r="T3352" s="80">
        <f t="shared" ca="1" si="812"/>
        <v>1</v>
      </c>
      <c r="U3352" s="80" t="e">
        <f t="shared" ca="1" si="813"/>
        <v>#N/A</v>
      </c>
      <c r="V3352" s="2"/>
      <c r="W3352" s="2"/>
      <c r="X3352" s="2"/>
      <c r="Y3352" s="2"/>
      <c r="AB3352" s="6"/>
      <c r="AC3352" s="6"/>
    </row>
    <row r="3353" spans="1:29">
      <c r="A3353" s="74">
        <v>3.2535802895621799</v>
      </c>
      <c r="B3353" s="74">
        <v>48070</v>
      </c>
      <c r="C3353" s="35">
        <v>0</v>
      </c>
      <c r="D3353" s="35">
        <f t="shared" ca="1" si="803"/>
        <v>44</v>
      </c>
      <c r="E3353" s="35">
        <f t="shared" ca="1" si="804"/>
        <v>4.3772636135162857E-3</v>
      </c>
      <c r="F3353" s="35">
        <f ca="1">E3353*'Input Sheet'!$D$2/SUM(OFFSET($E$4,0,0,'Input Sheet'!$D$2))</f>
        <v>2.0415527610716335</v>
      </c>
      <c r="G3353" s="35" t="str">
        <f t="shared" si="805"/>
        <v/>
      </c>
      <c r="H3353" s="35" t="str">
        <f t="shared" si="806"/>
        <v/>
      </c>
      <c r="J3353" s="19">
        <v>3350</v>
      </c>
      <c r="K3353" s="30" t="str">
        <f t="shared" si="807"/>
        <v/>
      </c>
      <c r="L3353" s="77" t="str">
        <f t="shared" si="808"/>
        <v/>
      </c>
      <c r="M3353" s="27" t="str">
        <f t="shared" si="814"/>
        <v/>
      </c>
      <c r="N3353" s="22" t="str">
        <f t="shared" si="809"/>
        <v/>
      </c>
      <c r="O3353" s="28" t="str">
        <f t="shared" ca="1" si="810"/>
        <v/>
      </c>
      <c r="P3353" s="28" t="str">
        <f t="shared" ca="1" si="811"/>
        <v/>
      </c>
      <c r="Q3353" s="20" t="str">
        <f ca="1">IF(O3353="","",SUM($P$4:$P3353))</f>
        <v/>
      </c>
      <c r="R3353" s="28" t="e">
        <f t="shared" si="815"/>
        <v>#N/A</v>
      </c>
      <c r="S3353" s="77">
        <f ca="1">SUM(L$4:L3353)</f>
        <v>2.0942968194393936</v>
      </c>
      <c r="T3353" s="80">
        <f t="shared" ca="1" si="812"/>
        <v>1</v>
      </c>
      <c r="U3353" s="80" t="e">
        <f t="shared" ca="1" si="813"/>
        <v>#N/A</v>
      </c>
      <c r="V3353" s="2"/>
      <c r="W3353" s="2"/>
      <c r="X3353" s="2"/>
      <c r="Y3353" s="2"/>
      <c r="AB3353" s="6"/>
      <c r="AC3353" s="6"/>
    </row>
    <row r="3354" spans="1:29">
      <c r="A3354" s="74">
        <v>2.7226339225338099</v>
      </c>
      <c r="B3354" s="74">
        <v>48089</v>
      </c>
      <c r="C3354" s="35">
        <v>0</v>
      </c>
      <c r="D3354" s="35">
        <f t="shared" ca="1" si="803"/>
        <v>32</v>
      </c>
      <c r="E3354" s="35">
        <f t="shared" ca="1" si="804"/>
        <v>9.4891728684618783E-4</v>
      </c>
      <c r="F3354" s="35">
        <f ca="1">E3354*'Input Sheet'!$D$2/SUM(OFFSET($E$4,0,0,'Input Sheet'!$D$2))</f>
        <v>0.44257437477776673</v>
      </c>
      <c r="G3354" s="35" t="str">
        <f t="shared" si="805"/>
        <v/>
      </c>
      <c r="H3354" s="35" t="str">
        <f t="shared" si="806"/>
        <v/>
      </c>
      <c r="J3354" s="19">
        <v>3351</v>
      </c>
      <c r="K3354" s="30" t="str">
        <f t="shared" si="807"/>
        <v/>
      </c>
      <c r="L3354" s="77" t="str">
        <f t="shared" si="808"/>
        <v/>
      </c>
      <c r="M3354" s="27" t="str">
        <f t="shared" si="814"/>
        <v/>
      </c>
      <c r="N3354" s="22" t="str">
        <f t="shared" si="809"/>
        <v/>
      </c>
      <c r="O3354" s="28" t="str">
        <f t="shared" ca="1" si="810"/>
        <v/>
      </c>
      <c r="P3354" s="28" t="str">
        <f t="shared" ca="1" si="811"/>
        <v/>
      </c>
      <c r="Q3354" s="20" t="str">
        <f ca="1">IF(O3354="","",SUM($P$4:$P3354))</f>
        <v/>
      </c>
      <c r="R3354" s="28" t="e">
        <f t="shared" si="815"/>
        <v>#N/A</v>
      </c>
      <c r="S3354" s="77">
        <f ca="1">SUM(L$4:L3354)</f>
        <v>2.0942968194393936</v>
      </c>
      <c r="T3354" s="80">
        <f t="shared" ca="1" si="812"/>
        <v>1</v>
      </c>
      <c r="U3354" s="80" t="e">
        <f t="shared" ca="1" si="813"/>
        <v>#N/A</v>
      </c>
      <c r="V3354" s="2"/>
      <c r="W3354" s="2"/>
      <c r="X3354" s="2"/>
      <c r="Y3354" s="2"/>
      <c r="AB3354" s="6"/>
      <c r="AC3354" s="6"/>
    </row>
    <row r="3355" spans="1:29">
      <c r="A3355" s="74">
        <v>2.2278867046136699</v>
      </c>
      <c r="B3355" s="74">
        <v>48106</v>
      </c>
      <c r="C3355" s="35">
        <v>0</v>
      </c>
      <c r="D3355" s="35">
        <f t="shared" ca="1" si="803"/>
        <v>22</v>
      </c>
      <c r="E3355" s="35">
        <f t="shared" ca="1" si="804"/>
        <v>6.717582773218062E-4</v>
      </c>
      <c r="F3355" s="35">
        <f ca="1">E3355*'Input Sheet'!$D$2/SUM(OFFSET($E$4,0,0,'Input Sheet'!$D$2))</f>
        <v>0.31330760194663687</v>
      </c>
      <c r="G3355" s="35" t="str">
        <f t="shared" si="805"/>
        <v/>
      </c>
      <c r="H3355" s="35" t="str">
        <f t="shared" si="806"/>
        <v/>
      </c>
      <c r="J3355" s="19">
        <v>3352</v>
      </c>
      <c r="K3355" s="30" t="str">
        <f t="shared" si="807"/>
        <v/>
      </c>
      <c r="L3355" s="77" t="str">
        <f t="shared" si="808"/>
        <v/>
      </c>
      <c r="M3355" s="27" t="str">
        <f t="shared" si="814"/>
        <v/>
      </c>
      <c r="N3355" s="22" t="str">
        <f t="shared" si="809"/>
        <v/>
      </c>
      <c r="O3355" s="28" t="str">
        <f t="shared" ca="1" si="810"/>
        <v/>
      </c>
      <c r="P3355" s="28" t="str">
        <f t="shared" ca="1" si="811"/>
        <v/>
      </c>
      <c r="Q3355" s="20" t="str">
        <f ca="1">IF(O3355="","",SUM($P$4:$P3355))</f>
        <v/>
      </c>
      <c r="R3355" s="28" t="e">
        <f t="shared" si="815"/>
        <v>#N/A</v>
      </c>
      <c r="S3355" s="77">
        <f ca="1">SUM(L$4:L3355)</f>
        <v>2.0942968194393936</v>
      </c>
      <c r="T3355" s="80">
        <f t="shared" ca="1" si="812"/>
        <v>1</v>
      </c>
      <c r="U3355" s="80" t="e">
        <f t="shared" ca="1" si="813"/>
        <v>#N/A</v>
      </c>
      <c r="V3355" s="2"/>
      <c r="W3355" s="2"/>
      <c r="X3355" s="2"/>
      <c r="Y3355" s="2"/>
      <c r="AB3355" s="6"/>
      <c r="AC3355" s="6"/>
    </row>
    <row r="3356" spans="1:29">
      <c r="A3356" s="74">
        <v>2.94101424370557</v>
      </c>
      <c r="B3356" s="74">
        <v>48112</v>
      </c>
      <c r="C3356" s="35">
        <v>0</v>
      </c>
      <c r="D3356" s="35">
        <f t="shared" ca="1" si="803"/>
        <v>37</v>
      </c>
      <c r="E3356" s="35">
        <f t="shared" ca="1" si="804"/>
        <v>1.8337185407973631E-3</v>
      </c>
      <c r="F3356" s="35">
        <f ca="1">E3356*'Input Sheet'!$D$2/SUM(OFFSET($E$4,0,0,'Input Sheet'!$D$2))</f>
        <v>0.85524507558406282</v>
      </c>
      <c r="G3356" s="35" t="str">
        <f t="shared" si="805"/>
        <v/>
      </c>
      <c r="H3356" s="35" t="str">
        <f t="shared" si="806"/>
        <v/>
      </c>
      <c r="J3356" s="19">
        <v>3353</v>
      </c>
      <c r="K3356" s="30" t="str">
        <f t="shared" si="807"/>
        <v/>
      </c>
      <c r="L3356" s="77" t="str">
        <f t="shared" si="808"/>
        <v/>
      </c>
      <c r="M3356" s="27" t="str">
        <f t="shared" si="814"/>
        <v/>
      </c>
      <c r="N3356" s="22" t="str">
        <f t="shared" si="809"/>
        <v/>
      </c>
      <c r="O3356" s="28" t="str">
        <f t="shared" ca="1" si="810"/>
        <v/>
      </c>
      <c r="P3356" s="28" t="str">
        <f t="shared" ca="1" si="811"/>
        <v/>
      </c>
      <c r="Q3356" s="20" t="str">
        <f ca="1">IF(O3356="","",SUM($P$4:$P3356))</f>
        <v/>
      </c>
      <c r="R3356" s="28" t="e">
        <f t="shared" si="815"/>
        <v>#N/A</v>
      </c>
      <c r="S3356" s="77">
        <f ca="1">SUM(L$4:L3356)</f>
        <v>2.0942968194393936</v>
      </c>
      <c r="T3356" s="80">
        <f t="shared" ca="1" si="812"/>
        <v>1</v>
      </c>
      <c r="U3356" s="80" t="e">
        <f t="shared" ca="1" si="813"/>
        <v>#N/A</v>
      </c>
      <c r="V3356" s="2"/>
      <c r="W3356" s="2"/>
      <c r="X3356" s="2"/>
      <c r="Y3356" s="2"/>
      <c r="AB3356" s="6"/>
      <c r="AC3356" s="6"/>
    </row>
    <row r="3357" spans="1:29">
      <c r="A3357" s="74">
        <v>2.2528530309798902</v>
      </c>
      <c r="B3357" s="74">
        <v>48121</v>
      </c>
      <c r="C3357" s="35">
        <v>4.6296296296296302E-3</v>
      </c>
      <c r="D3357" s="35">
        <f t="shared" ca="1" si="803"/>
        <v>23</v>
      </c>
      <c r="E3357" s="35">
        <f t="shared" ca="1" si="804"/>
        <v>6.587144272767226E-4</v>
      </c>
      <c r="F3357" s="35">
        <f ca="1">E3357*'Input Sheet'!$D$2/SUM(OFFSET($E$4,0,0,'Input Sheet'!$D$2))</f>
        <v>0.30722395919039147</v>
      </c>
      <c r="G3357" s="35">
        <f t="shared" si="805"/>
        <v>2.2528530309798902</v>
      </c>
      <c r="H3357" s="35">
        <f t="shared" si="806"/>
        <v>4</v>
      </c>
      <c r="J3357" s="19">
        <v>3354</v>
      </c>
      <c r="K3357" s="30" t="str">
        <f t="shared" si="807"/>
        <v/>
      </c>
      <c r="L3357" s="77" t="str">
        <f t="shared" si="808"/>
        <v/>
      </c>
      <c r="M3357" s="27" t="str">
        <f t="shared" si="814"/>
        <v/>
      </c>
      <c r="N3357" s="22" t="str">
        <f t="shared" si="809"/>
        <v/>
      </c>
      <c r="O3357" s="28" t="str">
        <f t="shared" ca="1" si="810"/>
        <v/>
      </c>
      <c r="P3357" s="28" t="str">
        <f t="shared" ca="1" si="811"/>
        <v/>
      </c>
      <c r="Q3357" s="20" t="str">
        <f ca="1">IF(O3357="","",SUM($P$4:$P3357))</f>
        <v/>
      </c>
      <c r="R3357" s="28" t="e">
        <f t="shared" si="815"/>
        <v>#N/A</v>
      </c>
      <c r="S3357" s="77">
        <f ca="1">SUM(L$4:L3357)</f>
        <v>2.0942968194393936</v>
      </c>
      <c r="T3357" s="80">
        <f t="shared" ca="1" si="812"/>
        <v>1</v>
      </c>
      <c r="U3357" s="80" t="e">
        <f t="shared" ca="1" si="813"/>
        <v>#N/A</v>
      </c>
      <c r="V3357" s="2"/>
      <c r="W3357" s="2"/>
      <c r="X3357" s="2"/>
      <c r="Y3357" s="2"/>
      <c r="AB3357" s="6"/>
      <c r="AC3357" s="6"/>
    </row>
    <row r="3358" spans="1:29">
      <c r="A3358" s="74">
        <v>3.1312977965976199</v>
      </c>
      <c r="B3358" s="74">
        <v>48319</v>
      </c>
      <c r="C3358" s="35">
        <v>0</v>
      </c>
      <c r="D3358" s="35">
        <f t="shared" ca="1" si="803"/>
        <v>41</v>
      </c>
      <c r="E3358" s="35">
        <f t="shared" ca="1" si="804"/>
        <v>1.9955172355736006E-3</v>
      </c>
      <c r="F3358" s="35">
        <f ca="1">E3358*'Input Sheet'!$D$2/SUM(OFFSET($E$4,0,0,'Input Sheet'!$D$2))</f>
        <v>0.93070787637089158</v>
      </c>
      <c r="G3358" s="35" t="str">
        <f t="shared" si="805"/>
        <v/>
      </c>
      <c r="H3358" s="35" t="str">
        <f t="shared" si="806"/>
        <v/>
      </c>
      <c r="J3358" s="19">
        <v>3355</v>
      </c>
      <c r="K3358" s="30" t="str">
        <f t="shared" si="807"/>
        <v/>
      </c>
      <c r="L3358" s="77" t="str">
        <f t="shared" si="808"/>
        <v/>
      </c>
      <c r="M3358" s="27" t="str">
        <f t="shared" si="814"/>
        <v/>
      </c>
      <c r="N3358" s="22" t="str">
        <f t="shared" si="809"/>
        <v/>
      </c>
      <c r="O3358" s="28" t="str">
        <f t="shared" ca="1" si="810"/>
        <v/>
      </c>
      <c r="P3358" s="28" t="str">
        <f t="shared" ca="1" si="811"/>
        <v/>
      </c>
      <c r="Q3358" s="20" t="str">
        <f ca="1">IF(O3358="","",SUM($P$4:$P3358))</f>
        <v/>
      </c>
      <c r="R3358" s="28" t="e">
        <f t="shared" si="815"/>
        <v>#N/A</v>
      </c>
      <c r="S3358" s="77">
        <f ca="1">SUM(L$4:L3358)</f>
        <v>2.0942968194393936</v>
      </c>
      <c r="T3358" s="80">
        <f t="shared" ca="1" si="812"/>
        <v>1</v>
      </c>
      <c r="U3358" s="80" t="e">
        <f t="shared" ca="1" si="813"/>
        <v>#N/A</v>
      </c>
      <c r="V3358" s="2"/>
      <c r="W3358" s="2"/>
      <c r="X3358" s="2"/>
      <c r="Y3358" s="2"/>
      <c r="AB3358" s="6"/>
      <c r="AC3358" s="6"/>
    </row>
    <row r="3359" spans="1:29">
      <c r="A3359" s="74">
        <v>3.2377949932739201</v>
      </c>
      <c r="B3359" s="74">
        <v>48322</v>
      </c>
      <c r="C3359" s="35">
        <v>0</v>
      </c>
      <c r="D3359" s="35">
        <f t="shared" ca="1" si="803"/>
        <v>43</v>
      </c>
      <c r="E3359" s="35">
        <f t="shared" ca="1" si="804"/>
        <v>2.8871313195532947E-3</v>
      </c>
      <c r="F3359" s="35">
        <f ca="1">E3359*'Input Sheet'!$D$2/SUM(OFFSET($E$4,0,0,'Input Sheet'!$D$2))</f>
        <v>1.346556076451503</v>
      </c>
      <c r="G3359" s="35" t="str">
        <f t="shared" si="805"/>
        <v/>
      </c>
      <c r="H3359" s="35" t="str">
        <f t="shared" si="806"/>
        <v/>
      </c>
      <c r="J3359" s="19">
        <v>3356</v>
      </c>
      <c r="K3359" s="30" t="str">
        <f t="shared" si="807"/>
        <v/>
      </c>
      <c r="L3359" s="77" t="str">
        <f t="shared" si="808"/>
        <v/>
      </c>
      <c r="M3359" s="27" t="str">
        <f t="shared" si="814"/>
        <v/>
      </c>
      <c r="N3359" s="22" t="str">
        <f t="shared" si="809"/>
        <v/>
      </c>
      <c r="O3359" s="28" t="str">
        <f t="shared" ca="1" si="810"/>
        <v/>
      </c>
      <c r="P3359" s="28" t="str">
        <f t="shared" ca="1" si="811"/>
        <v/>
      </c>
      <c r="Q3359" s="20" t="str">
        <f ca="1">IF(O3359="","",SUM($P$4:$P3359))</f>
        <v/>
      </c>
      <c r="R3359" s="28" t="e">
        <f t="shared" si="815"/>
        <v>#N/A</v>
      </c>
      <c r="S3359" s="77">
        <f ca="1">SUM(L$4:L3359)</f>
        <v>2.0942968194393936</v>
      </c>
      <c r="T3359" s="80">
        <f t="shared" ca="1" si="812"/>
        <v>1</v>
      </c>
      <c r="U3359" s="80" t="e">
        <f t="shared" ca="1" si="813"/>
        <v>#N/A</v>
      </c>
      <c r="V3359" s="2"/>
      <c r="W3359" s="2"/>
      <c r="X3359" s="2"/>
      <c r="Y3359" s="2"/>
      <c r="AB3359" s="6"/>
      <c r="AC3359" s="6"/>
    </row>
    <row r="3360" spans="1:29">
      <c r="A3360" s="74">
        <v>2.2600713879850698</v>
      </c>
      <c r="B3360" s="74">
        <v>48365</v>
      </c>
      <c r="C3360" s="35">
        <v>0</v>
      </c>
      <c r="D3360" s="35">
        <f t="shared" ca="1" si="803"/>
        <v>23</v>
      </c>
      <c r="E3360" s="35">
        <f t="shared" ca="1" si="804"/>
        <v>6.587144272767226E-4</v>
      </c>
      <c r="F3360" s="35">
        <f ca="1">E3360*'Input Sheet'!$D$2/SUM(OFFSET($E$4,0,0,'Input Sheet'!$D$2))</f>
        <v>0.30722395919039147</v>
      </c>
      <c r="G3360" s="35" t="str">
        <f t="shared" si="805"/>
        <v/>
      </c>
      <c r="H3360" s="35" t="str">
        <f t="shared" si="806"/>
        <v/>
      </c>
      <c r="J3360" s="19">
        <v>3357</v>
      </c>
      <c r="K3360" s="30" t="str">
        <f t="shared" si="807"/>
        <v/>
      </c>
      <c r="L3360" s="77" t="str">
        <f t="shared" si="808"/>
        <v/>
      </c>
      <c r="M3360" s="27" t="str">
        <f t="shared" si="814"/>
        <v/>
      </c>
      <c r="N3360" s="22" t="str">
        <f t="shared" si="809"/>
        <v/>
      </c>
      <c r="O3360" s="28" t="str">
        <f t="shared" ca="1" si="810"/>
        <v/>
      </c>
      <c r="P3360" s="28" t="str">
        <f t="shared" ca="1" si="811"/>
        <v/>
      </c>
      <c r="Q3360" s="20" t="str">
        <f ca="1">IF(O3360="","",SUM($P$4:$P3360))</f>
        <v/>
      </c>
      <c r="R3360" s="28" t="e">
        <f t="shared" si="815"/>
        <v>#N/A</v>
      </c>
      <c r="S3360" s="77">
        <f ca="1">SUM(L$4:L3360)</f>
        <v>2.0942968194393936</v>
      </c>
      <c r="T3360" s="80">
        <f t="shared" ca="1" si="812"/>
        <v>1</v>
      </c>
      <c r="U3360" s="80" t="e">
        <f t="shared" ca="1" si="813"/>
        <v>#N/A</v>
      </c>
      <c r="V3360" s="2"/>
      <c r="W3360" s="2"/>
      <c r="X3360" s="2"/>
      <c r="Y3360" s="2"/>
      <c r="AB3360" s="6"/>
      <c r="AC3360" s="6"/>
    </row>
    <row r="3361" spans="1:29">
      <c r="A3361" s="74">
        <v>2.4487063199050798</v>
      </c>
      <c r="B3361" s="74">
        <v>48406</v>
      </c>
      <c r="C3361" s="35">
        <v>0</v>
      </c>
      <c r="D3361" s="35">
        <f t="shared" ca="1" si="803"/>
        <v>27</v>
      </c>
      <c r="E3361" s="35">
        <f t="shared" ca="1" si="804"/>
        <v>8.077093572559813E-4</v>
      </c>
      <c r="F3361" s="35">
        <f ca="1">E3361*'Input Sheet'!$D$2/SUM(OFFSET($E$4,0,0,'Input Sheet'!$D$2))</f>
        <v>0.3767150928167895</v>
      </c>
      <c r="G3361" s="35" t="str">
        <f t="shared" si="805"/>
        <v/>
      </c>
      <c r="H3361" s="35" t="str">
        <f t="shared" si="806"/>
        <v/>
      </c>
      <c r="J3361" s="19">
        <v>3358</v>
      </c>
      <c r="K3361" s="30" t="str">
        <f t="shared" si="807"/>
        <v/>
      </c>
      <c r="L3361" s="77" t="str">
        <f t="shared" si="808"/>
        <v/>
      </c>
      <c r="M3361" s="27" t="str">
        <f t="shared" si="814"/>
        <v/>
      </c>
      <c r="N3361" s="22" t="str">
        <f t="shared" si="809"/>
        <v/>
      </c>
      <c r="O3361" s="28" t="str">
        <f t="shared" ca="1" si="810"/>
        <v/>
      </c>
      <c r="P3361" s="28" t="str">
        <f t="shared" ca="1" si="811"/>
        <v/>
      </c>
      <c r="Q3361" s="20" t="str">
        <f ca="1">IF(O3361="","",SUM($P$4:$P3361))</f>
        <v/>
      </c>
      <c r="R3361" s="28" t="e">
        <f t="shared" si="815"/>
        <v>#N/A</v>
      </c>
      <c r="S3361" s="77">
        <f ca="1">SUM(L$4:L3361)</f>
        <v>2.0942968194393936</v>
      </c>
      <c r="T3361" s="80">
        <f t="shared" ca="1" si="812"/>
        <v>1</v>
      </c>
      <c r="U3361" s="80" t="e">
        <f t="shared" ca="1" si="813"/>
        <v>#N/A</v>
      </c>
      <c r="V3361" s="2"/>
      <c r="W3361" s="2"/>
      <c r="X3361" s="2"/>
      <c r="Y3361" s="2"/>
      <c r="AB3361" s="6"/>
      <c r="AC3361" s="6"/>
    </row>
    <row r="3362" spans="1:29">
      <c r="A3362" s="74">
        <v>2.4800069429571501</v>
      </c>
      <c r="B3362" s="74">
        <v>48410</v>
      </c>
      <c r="C3362" s="35">
        <v>0</v>
      </c>
      <c r="D3362" s="35">
        <f t="shared" ca="1" si="803"/>
        <v>27</v>
      </c>
      <c r="E3362" s="35">
        <f t="shared" ca="1" si="804"/>
        <v>8.077093572559813E-4</v>
      </c>
      <c r="F3362" s="35">
        <f ca="1">E3362*'Input Sheet'!$D$2/SUM(OFFSET($E$4,0,0,'Input Sheet'!$D$2))</f>
        <v>0.3767150928167895</v>
      </c>
      <c r="G3362" s="35" t="str">
        <f t="shared" si="805"/>
        <v/>
      </c>
      <c r="H3362" s="35" t="str">
        <f t="shared" si="806"/>
        <v/>
      </c>
      <c r="J3362" s="19">
        <v>3359</v>
      </c>
      <c r="K3362" s="30" t="str">
        <f t="shared" si="807"/>
        <v/>
      </c>
      <c r="L3362" s="77" t="str">
        <f t="shared" si="808"/>
        <v/>
      </c>
      <c r="M3362" s="27" t="str">
        <f t="shared" si="814"/>
        <v/>
      </c>
      <c r="N3362" s="22" t="str">
        <f t="shared" si="809"/>
        <v/>
      </c>
      <c r="O3362" s="28" t="str">
        <f t="shared" ca="1" si="810"/>
        <v/>
      </c>
      <c r="P3362" s="28" t="str">
        <f t="shared" ca="1" si="811"/>
        <v/>
      </c>
      <c r="Q3362" s="20" t="str">
        <f ca="1">IF(O3362="","",SUM($P$4:$P3362))</f>
        <v/>
      </c>
      <c r="R3362" s="28" t="e">
        <f t="shared" si="815"/>
        <v>#N/A</v>
      </c>
      <c r="S3362" s="77">
        <f ca="1">SUM(L$4:L3362)</f>
        <v>2.0942968194393936</v>
      </c>
      <c r="T3362" s="80">
        <f t="shared" ca="1" si="812"/>
        <v>1</v>
      </c>
      <c r="U3362" s="80" t="e">
        <f t="shared" ca="1" si="813"/>
        <v>#N/A</v>
      </c>
      <c r="V3362" s="2"/>
      <c r="W3362" s="2"/>
      <c r="X3362" s="2"/>
      <c r="Y3362" s="2"/>
      <c r="AB3362" s="6"/>
      <c r="AC3362" s="6"/>
    </row>
    <row r="3363" spans="1:29">
      <c r="A3363" s="74">
        <v>2.6148972160331301</v>
      </c>
      <c r="B3363" s="74">
        <v>48443</v>
      </c>
      <c r="C3363" s="35">
        <v>0</v>
      </c>
      <c r="D3363" s="35">
        <f t="shared" ca="1" si="803"/>
        <v>30</v>
      </c>
      <c r="E3363" s="35">
        <f t="shared" ca="1" si="804"/>
        <v>1.2681791777477088E-3</v>
      </c>
      <c r="F3363" s="35">
        <f ca="1">E3363*'Input Sheet'!$D$2/SUM(OFFSET($E$4,0,0,'Input Sheet'!$D$2))</f>
        <v>0.59147790274037981</v>
      </c>
      <c r="G3363" s="35" t="str">
        <f t="shared" si="805"/>
        <v/>
      </c>
      <c r="H3363" s="35" t="str">
        <f t="shared" si="806"/>
        <v/>
      </c>
      <c r="J3363" s="19">
        <v>3360</v>
      </c>
      <c r="K3363" s="30" t="str">
        <f t="shared" si="807"/>
        <v/>
      </c>
      <c r="L3363" s="77" t="str">
        <f t="shared" si="808"/>
        <v/>
      </c>
      <c r="M3363" s="27" t="str">
        <f t="shared" si="814"/>
        <v/>
      </c>
      <c r="N3363" s="22" t="str">
        <f t="shared" si="809"/>
        <v/>
      </c>
      <c r="O3363" s="28" t="str">
        <f t="shared" ca="1" si="810"/>
        <v/>
      </c>
      <c r="P3363" s="28" t="str">
        <f t="shared" ca="1" si="811"/>
        <v/>
      </c>
      <c r="Q3363" s="20" t="str">
        <f ca="1">IF(O3363="","",SUM($P$4:$P3363))</f>
        <v/>
      </c>
      <c r="R3363" s="28" t="e">
        <f t="shared" si="815"/>
        <v>#N/A</v>
      </c>
      <c r="S3363" s="77">
        <f ca="1">SUM(L$4:L3363)</f>
        <v>2.0942968194393936</v>
      </c>
      <c r="T3363" s="80">
        <f t="shared" ca="1" si="812"/>
        <v>1</v>
      </c>
      <c r="U3363" s="80" t="e">
        <f t="shared" ca="1" si="813"/>
        <v>#N/A</v>
      </c>
      <c r="V3363" s="2"/>
      <c r="W3363" s="2"/>
      <c r="X3363" s="2"/>
      <c r="Y3363" s="2"/>
      <c r="AB3363" s="6"/>
      <c r="AC3363" s="6"/>
    </row>
    <row r="3364" spans="1:29">
      <c r="A3364" s="74">
        <v>3.3868555291847202</v>
      </c>
      <c r="B3364" s="74">
        <v>48447</v>
      </c>
      <c r="C3364" s="35">
        <v>0</v>
      </c>
      <c r="D3364" s="35">
        <f t="shared" ca="1" si="803"/>
        <v>46</v>
      </c>
      <c r="E3364" s="35">
        <f t="shared" ca="1" si="804"/>
        <v>1.0438090155308067E-2</v>
      </c>
      <c r="F3364" s="35">
        <f ca="1">E3364*'Input Sheet'!$D$2/SUM(OFFSET($E$4,0,0,'Input Sheet'!$D$2))</f>
        <v>4.8683181225554346</v>
      </c>
      <c r="G3364" s="35" t="str">
        <f t="shared" si="805"/>
        <v/>
      </c>
      <c r="H3364" s="35" t="str">
        <f t="shared" si="806"/>
        <v/>
      </c>
      <c r="J3364" s="19">
        <v>3361</v>
      </c>
      <c r="K3364" s="30" t="str">
        <f t="shared" si="807"/>
        <v/>
      </c>
      <c r="L3364" s="77" t="str">
        <f t="shared" si="808"/>
        <v/>
      </c>
      <c r="M3364" s="27" t="str">
        <f t="shared" si="814"/>
        <v/>
      </c>
      <c r="N3364" s="22" t="str">
        <f t="shared" si="809"/>
        <v/>
      </c>
      <c r="O3364" s="28" t="str">
        <f t="shared" ca="1" si="810"/>
        <v/>
      </c>
      <c r="P3364" s="28" t="str">
        <f t="shared" ca="1" si="811"/>
        <v/>
      </c>
      <c r="Q3364" s="20" t="str">
        <f ca="1">IF(O3364="","",SUM($P$4:$P3364))</f>
        <v/>
      </c>
      <c r="R3364" s="28" t="e">
        <f t="shared" si="815"/>
        <v>#N/A</v>
      </c>
      <c r="S3364" s="77">
        <f ca="1">SUM(L$4:L3364)</f>
        <v>2.0942968194393936</v>
      </c>
      <c r="T3364" s="80">
        <f t="shared" ca="1" si="812"/>
        <v>1</v>
      </c>
      <c r="U3364" s="80" t="e">
        <f t="shared" ca="1" si="813"/>
        <v>#N/A</v>
      </c>
      <c r="V3364" s="2"/>
      <c r="W3364" s="2"/>
      <c r="X3364" s="2"/>
      <c r="Y3364" s="2"/>
      <c r="AB3364" s="6"/>
      <c r="AC3364" s="6"/>
    </row>
    <row r="3365" spans="1:29">
      <c r="A3365" s="74">
        <v>3.3814760902750298</v>
      </c>
      <c r="B3365" s="74">
        <v>49772</v>
      </c>
      <c r="C3365" s="35">
        <v>0</v>
      </c>
      <c r="D3365" s="35">
        <f t="shared" ca="1" si="803"/>
        <v>46</v>
      </c>
      <c r="E3365" s="35">
        <f t="shared" ca="1" si="804"/>
        <v>1.0438090155308067E-2</v>
      </c>
      <c r="F3365" s="35">
        <f ca="1">E3365*'Input Sheet'!$D$2/SUM(OFFSET($E$4,0,0,'Input Sheet'!$D$2))</f>
        <v>4.8683181225554346</v>
      </c>
      <c r="G3365" s="35" t="str">
        <f t="shared" si="805"/>
        <v/>
      </c>
      <c r="H3365" s="35" t="str">
        <f t="shared" si="806"/>
        <v/>
      </c>
      <c r="J3365" s="19">
        <v>3362</v>
      </c>
      <c r="K3365" s="30" t="str">
        <f t="shared" si="807"/>
        <v/>
      </c>
      <c r="L3365" s="77" t="str">
        <f t="shared" si="808"/>
        <v/>
      </c>
      <c r="M3365" s="27" t="str">
        <f t="shared" si="814"/>
        <v/>
      </c>
      <c r="N3365" s="22" t="str">
        <f t="shared" si="809"/>
        <v/>
      </c>
      <c r="O3365" s="28" t="str">
        <f t="shared" ca="1" si="810"/>
        <v/>
      </c>
      <c r="P3365" s="28" t="str">
        <f t="shared" ca="1" si="811"/>
        <v/>
      </c>
      <c r="Q3365" s="20" t="str">
        <f ca="1">IF(O3365="","",SUM($P$4:$P3365))</f>
        <v/>
      </c>
      <c r="R3365" s="28" t="e">
        <f t="shared" si="815"/>
        <v>#N/A</v>
      </c>
      <c r="S3365" s="77">
        <f ca="1">SUM(L$4:L3365)</f>
        <v>2.0942968194393936</v>
      </c>
      <c r="T3365" s="80">
        <f t="shared" ca="1" si="812"/>
        <v>1</v>
      </c>
      <c r="U3365" s="80" t="e">
        <f t="shared" ca="1" si="813"/>
        <v>#N/A</v>
      </c>
      <c r="V3365" s="2"/>
      <c r="W3365" s="2"/>
      <c r="X3365" s="2"/>
      <c r="Y3365" s="2"/>
      <c r="AB3365" s="6"/>
      <c r="AC3365" s="6"/>
    </row>
    <row r="3366" spans="1:29">
      <c r="A3366" s="74">
        <v>2.7387805584843701</v>
      </c>
      <c r="B3366" s="74">
        <v>49885</v>
      </c>
      <c r="C3366" s="35">
        <v>4.0404040404040401E-2</v>
      </c>
      <c r="D3366" s="35">
        <f t="shared" ca="1" si="803"/>
        <v>33</v>
      </c>
      <c r="E3366" s="35">
        <f t="shared" ca="1" si="804"/>
        <v>1.1903085264824986E-3</v>
      </c>
      <c r="F3366" s="35">
        <f ca="1">E3366*'Input Sheet'!$D$2/SUM(OFFSET($E$4,0,0,'Input Sheet'!$D$2))</f>
        <v>0.55515908415105819</v>
      </c>
      <c r="G3366" s="35">
        <f t="shared" si="805"/>
        <v>2.7387805584843701</v>
      </c>
      <c r="H3366" s="35">
        <f t="shared" si="806"/>
        <v>2</v>
      </c>
      <c r="J3366" s="19">
        <v>3363</v>
      </c>
      <c r="K3366" s="30" t="str">
        <f t="shared" si="807"/>
        <v/>
      </c>
      <c r="L3366" s="77" t="str">
        <f t="shared" si="808"/>
        <v/>
      </c>
      <c r="M3366" s="27" t="str">
        <f t="shared" si="814"/>
        <v/>
      </c>
      <c r="N3366" s="22" t="str">
        <f t="shared" si="809"/>
        <v/>
      </c>
      <c r="O3366" s="28" t="str">
        <f t="shared" ca="1" si="810"/>
        <v/>
      </c>
      <c r="P3366" s="28" t="str">
        <f t="shared" ca="1" si="811"/>
        <v/>
      </c>
      <c r="Q3366" s="20" t="str">
        <f ca="1">IF(O3366="","",SUM($P$4:$P3366))</f>
        <v/>
      </c>
      <c r="R3366" s="28" t="e">
        <f t="shared" si="815"/>
        <v>#N/A</v>
      </c>
      <c r="S3366" s="77">
        <f ca="1">SUM(L$4:L3366)</f>
        <v>2.0942968194393936</v>
      </c>
      <c r="T3366" s="80">
        <f t="shared" ca="1" si="812"/>
        <v>1</v>
      </c>
      <c r="U3366" s="80" t="e">
        <f t="shared" ca="1" si="813"/>
        <v>#N/A</v>
      </c>
      <c r="V3366" s="2"/>
      <c r="W3366" s="2"/>
      <c r="X3366" s="2"/>
      <c r="Y3366" s="2"/>
      <c r="AB3366" s="6"/>
      <c r="AC3366" s="6"/>
    </row>
    <row r="3367" spans="1:29">
      <c r="A3367" s="74">
        <v>2.7528164311882701</v>
      </c>
      <c r="B3367" s="74">
        <v>49888</v>
      </c>
      <c r="C3367" s="35">
        <v>0</v>
      </c>
      <c r="D3367" s="35">
        <f t="shared" ca="1" si="803"/>
        <v>33</v>
      </c>
      <c r="E3367" s="35">
        <f t="shared" ca="1" si="804"/>
        <v>1.1903085264824986E-3</v>
      </c>
      <c r="F3367" s="35">
        <f ca="1">E3367*'Input Sheet'!$D$2/SUM(OFFSET($E$4,0,0,'Input Sheet'!$D$2))</f>
        <v>0.55515908415105819</v>
      </c>
      <c r="G3367" s="35" t="str">
        <f t="shared" si="805"/>
        <v/>
      </c>
      <c r="H3367" s="35" t="str">
        <f t="shared" si="806"/>
        <v/>
      </c>
      <c r="J3367" s="19">
        <v>3364</v>
      </c>
      <c r="K3367" s="30" t="str">
        <f t="shared" si="807"/>
        <v/>
      </c>
      <c r="L3367" s="77" t="str">
        <f t="shared" si="808"/>
        <v/>
      </c>
      <c r="M3367" s="27" t="str">
        <f t="shared" si="814"/>
        <v/>
      </c>
      <c r="N3367" s="22" t="str">
        <f t="shared" si="809"/>
        <v/>
      </c>
      <c r="O3367" s="28" t="str">
        <f t="shared" ca="1" si="810"/>
        <v/>
      </c>
      <c r="P3367" s="28" t="str">
        <f t="shared" ca="1" si="811"/>
        <v/>
      </c>
      <c r="Q3367" s="20" t="str">
        <f ca="1">IF(O3367="","",SUM($P$4:$P3367))</f>
        <v/>
      </c>
      <c r="R3367" s="28" t="e">
        <f t="shared" si="815"/>
        <v>#N/A</v>
      </c>
      <c r="S3367" s="77">
        <f ca="1">SUM(L$4:L3367)</f>
        <v>2.0942968194393936</v>
      </c>
      <c r="T3367" s="80">
        <f t="shared" ca="1" si="812"/>
        <v>1</v>
      </c>
      <c r="U3367" s="80" t="e">
        <f t="shared" ca="1" si="813"/>
        <v>#N/A</v>
      </c>
      <c r="V3367" s="2"/>
      <c r="W3367" s="2"/>
      <c r="X3367" s="2"/>
      <c r="Y3367" s="2"/>
      <c r="AB3367" s="6"/>
      <c r="AC3367" s="6"/>
    </row>
    <row r="3368" spans="1:29">
      <c r="A3368" s="74">
        <v>2.7604224834232101</v>
      </c>
      <c r="B3368" s="74">
        <v>49889</v>
      </c>
      <c r="C3368" s="35">
        <v>0</v>
      </c>
      <c r="D3368" s="35">
        <f t="shared" ca="1" si="803"/>
        <v>33</v>
      </c>
      <c r="E3368" s="35">
        <f t="shared" ca="1" si="804"/>
        <v>1.1903085264824986E-3</v>
      </c>
      <c r="F3368" s="35">
        <f ca="1">E3368*'Input Sheet'!$D$2/SUM(OFFSET($E$4,0,0,'Input Sheet'!$D$2))</f>
        <v>0.55515908415105819</v>
      </c>
      <c r="G3368" s="35" t="str">
        <f t="shared" si="805"/>
        <v/>
      </c>
      <c r="H3368" s="35" t="str">
        <f t="shared" si="806"/>
        <v/>
      </c>
      <c r="J3368" s="19">
        <v>3365</v>
      </c>
      <c r="K3368" s="30" t="str">
        <f t="shared" si="807"/>
        <v/>
      </c>
      <c r="L3368" s="77" t="str">
        <f t="shared" si="808"/>
        <v/>
      </c>
      <c r="M3368" s="27" t="str">
        <f t="shared" si="814"/>
        <v/>
      </c>
      <c r="N3368" s="22" t="str">
        <f t="shared" si="809"/>
        <v/>
      </c>
      <c r="O3368" s="28" t="str">
        <f t="shared" ca="1" si="810"/>
        <v/>
      </c>
      <c r="P3368" s="28" t="str">
        <f t="shared" ca="1" si="811"/>
        <v/>
      </c>
      <c r="Q3368" s="20" t="str">
        <f ca="1">IF(O3368="","",SUM($P$4:$P3368))</f>
        <v/>
      </c>
      <c r="R3368" s="28" t="e">
        <f t="shared" si="815"/>
        <v>#N/A</v>
      </c>
      <c r="S3368" s="77">
        <f ca="1">SUM(L$4:L3368)</f>
        <v>2.0942968194393936</v>
      </c>
      <c r="T3368" s="80">
        <f t="shared" ca="1" si="812"/>
        <v>1</v>
      </c>
      <c r="U3368" s="80" t="e">
        <f t="shared" ca="1" si="813"/>
        <v>#N/A</v>
      </c>
      <c r="V3368" s="2"/>
      <c r="W3368" s="2"/>
      <c r="X3368" s="2"/>
      <c r="Y3368" s="2"/>
      <c r="AB3368" s="6"/>
      <c r="AC3368" s="6"/>
    </row>
    <row r="3369" spans="1:29">
      <c r="A3369" s="74">
        <v>2.76342799356294</v>
      </c>
      <c r="B3369" s="74">
        <v>49893</v>
      </c>
      <c r="C3369" s="35">
        <v>4.4117647058823498E-2</v>
      </c>
      <c r="D3369" s="35">
        <f t="shared" ca="1" si="803"/>
        <v>33</v>
      </c>
      <c r="E3369" s="35">
        <f t="shared" ca="1" si="804"/>
        <v>1.1903085264824986E-3</v>
      </c>
      <c r="F3369" s="35">
        <f ca="1">E3369*'Input Sheet'!$D$2/SUM(OFFSET($E$4,0,0,'Input Sheet'!$D$2))</f>
        <v>0.55515908415105819</v>
      </c>
      <c r="G3369" s="35">
        <f t="shared" si="805"/>
        <v>2.76342799356294</v>
      </c>
      <c r="H3369" s="35">
        <f t="shared" si="806"/>
        <v>1</v>
      </c>
      <c r="J3369" s="19">
        <v>3366</v>
      </c>
      <c r="K3369" s="30" t="str">
        <f t="shared" si="807"/>
        <v/>
      </c>
      <c r="L3369" s="77" t="str">
        <f t="shared" si="808"/>
        <v/>
      </c>
      <c r="M3369" s="27" t="str">
        <f t="shared" si="814"/>
        <v/>
      </c>
      <c r="N3369" s="22" t="str">
        <f t="shared" si="809"/>
        <v/>
      </c>
      <c r="O3369" s="28" t="str">
        <f t="shared" ca="1" si="810"/>
        <v/>
      </c>
      <c r="P3369" s="28" t="str">
        <f t="shared" ca="1" si="811"/>
        <v/>
      </c>
      <c r="Q3369" s="20" t="str">
        <f ca="1">IF(O3369="","",SUM($P$4:$P3369))</f>
        <v/>
      </c>
      <c r="R3369" s="28" t="e">
        <f t="shared" si="815"/>
        <v>#N/A</v>
      </c>
      <c r="S3369" s="77">
        <f ca="1">SUM(L$4:L3369)</f>
        <v>2.0942968194393936</v>
      </c>
      <c r="T3369" s="80">
        <f t="shared" ca="1" si="812"/>
        <v>1</v>
      </c>
      <c r="U3369" s="80" t="e">
        <f t="shared" ca="1" si="813"/>
        <v>#N/A</v>
      </c>
      <c r="V3369" s="2"/>
      <c r="W3369" s="2"/>
      <c r="X3369" s="2"/>
      <c r="Y3369" s="2"/>
      <c r="AB3369" s="6"/>
      <c r="AC3369" s="6"/>
    </row>
    <row r="3370" spans="1:29">
      <c r="A3370" s="74">
        <v>2.6580113966571099</v>
      </c>
      <c r="B3370" s="74">
        <v>49895</v>
      </c>
      <c r="C3370" s="35">
        <v>4.9504950495049497E-3</v>
      </c>
      <c r="D3370" s="35">
        <f t="shared" ca="1" si="803"/>
        <v>31</v>
      </c>
      <c r="E3370" s="35">
        <f t="shared" ca="1" si="804"/>
        <v>1.2923349716095702E-3</v>
      </c>
      <c r="F3370" s="35">
        <f ca="1">E3370*'Input Sheet'!$D$2/SUM(OFFSET($E$4,0,0,'Input Sheet'!$D$2))</f>
        <v>0.60274414850686331</v>
      </c>
      <c r="G3370" s="35">
        <f t="shared" si="805"/>
        <v>2.6580113966571099</v>
      </c>
      <c r="H3370" s="35">
        <f t="shared" si="806"/>
        <v>1</v>
      </c>
      <c r="J3370" s="19">
        <v>3367</v>
      </c>
      <c r="K3370" s="30" t="str">
        <f t="shared" si="807"/>
        <v/>
      </c>
      <c r="L3370" s="77" t="str">
        <f t="shared" si="808"/>
        <v/>
      </c>
      <c r="M3370" s="27" t="str">
        <f t="shared" si="814"/>
        <v/>
      </c>
      <c r="N3370" s="22" t="str">
        <f t="shared" si="809"/>
        <v/>
      </c>
      <c r="O3370" s="28" t="str">
        <f t="shared" ca="1" si="810"/>
        <v/>
      </c>
      <c r="P3370" s="28" t="str">
        <f t="shared" ca="1" si="811"/>
        <v/>
      </c>
      <c r="Q3370" s="20" t="str">
        <f ca="1">IF(O3370="","",SUM($P$4:$P3370))</f>
        <v/>
      </c>
      <c r="R3370" s="28" t="e">
        <f t="shared" si="815"/>
        <v>#N/A</v>
      </c>
      <c r="S3370" s="77">
        <f ca="1">SUM(L$4:L3370)</f>
        <v>2.0942968194393936</v>
      </c>
      <c r="T3370" s="80">
        <f t="shared" ca="1" si="812"/>
        <v>1</v>
      </c>
      <c r="U3370" s="80" t="e">
        <f t="shared" ca="1" si="813"/>
        <v>#N/A</v>
      </c>
      <c r="V3370" s="2"/>
      <c r="W3370" s="2"/>
      <c r="X3370" s="2"/>
      <c r="Y3370" s="2"/>
      <c r="AB3370" s="6"/>
      <c r="AC3370" s="6"/>
    </row>
    <row r="3371" spans="1:29">
      <c r="A3371" s="74">
        <v>2.3729120029701098</v>
      </c>
      <c r="B3371" s="74">
        <v>49901</v>
      </c>
      <c r="C3371" s="35">
        <v>0</v>
      </c>
      <c r="D3371" s="35">
        <f t="shared" ca="1" si="803"/>
        <v>25</v>
      </c>
      <c r="E3371" s="35">
        <f t="shared" ca="1" si="804"/>
        <v>7.2564263111767296E-4</v>
      </c>
      <c r="F3371" s="35">
        <f ca="1">E3371*'Input Sheet'!$D$2/SUM(OFFSET($E$4,0,0,'Input Sheet'!$D$2))</f>
        <v>0.33843922777123336</v>
      </c>
      <c r="G3371" s="35" t="str">
        <f t="shared" si="805"/>
        <v/>
      </c>
      <c r="H3371" s="35" t="str">
        <f t="shared" si="806"/>
        <v/>
      </c>
      <c r="J3371" s="19">
        <v>3368</v>
      </c>
      <c r="K3371" s="30" t="str">
        <f t="shared" si="807"/>
        <v/>
      </c>
      <c r="L3371" s="77" t="str">
        <f t="shared" si="808"/>
        <v/>
      </c>
      <c r="M3371" s="27" t="str">
        <f t="shared" si="814"/>
        <v/>
      </c>
      <c r="N3371" s="22" t="str">
        <f t="shared" si="809"/>
        <v/>
      </c>
      <c r="O3371" s="28" t="str">
        <f t="shared" ca="1" si="810"/>
        <v/>
      </c>
      <c r="P3371" s="28" t="str">
        <f t="shared" ca="1" si="811"/>
        <v/>
      </c>
      <c r="Q3371" s="20" t="str">
        <f ca="1">IF(O3371="","",SUM($P$4:$P3371))</f>
        <v/>
      </c>
      <c r="R3371" s="28" t="e">
        <f t="shared" si="815"/>
        <v>#N/A</v>
      </c>
      <c r="S3371" s="77">
        <f ca="1">SUM(L$4:L3371)</f>
        <v>2.0942968194393936</v>
      </c>
      <c r="T3371" s="80">
        <f t="shared" ca="1" si="812"/>
        <v>1</v>
      </c>
      <c r="U3371" s="80" t="e">
        <f t="shared" ca="1" si="813"/>
        <v>#N/A</v>
      </c>
      <c r="V3371" s="2"/>
      <c r="W3371" s="2"/>
      <c r="X3371" s="2"/>
      <c r="Y3371" s="2"/>
      <c r="AB3371" s="6"/>
      <c r="AC3371" s="6"/>
    </row>
    <row r="3372" spans="1:29">
      <c r="A3372" s="74">
        <v>2.0718820073061299</v>
      </c>
      <c r="B3372" s="74">
        <v>49902</v>
      </c>
      <c r="C3372" s="35">
        <v>3.5897435897435902E-2</v>
      </c>
      <c r="D3372" s="35">
        <f t="shared" ca="1" si="803"/>
        <v>19</v>
      </c>
      <c r="E3372" s="35">
        <f t="shared" ca="1" si="804"/>
        <v>1.0051494223629991E-3</v>
      </c>
      <c r="F3372" s="35">
        <f ca="1">E3372*'Input Sheet'!$D$2/SUM(OFFSET($E$4,0,0,'Input Sheet'!$D$2))</f>
        <v>0.46880100439422701</v>
      </c>
      <c r="G3372" s="35">
        <f t="shared" si="805"/>
        <v>2.0718820073061299</v>
      </c>
      <c r="H3372" s="35">
        <f t="shared" si="806"/>
        <v>6</v>
      </c>
      <c r="J3372" s="19">
        <v>3369</v>
      </c>
      <c r="K3372" s="30" t="str">
        <f t="shared" si="807"/>
        <v/>
      </c>
      <c r="L3372" s="77" t="str">
        <f t="shared" si="808"/>
        <v/>
      </c>
      <c r="M3372" s="27" t="str">
        <f t="shared" si="814"/>
        <v/>
      </c>
      <c r="N3372" s="22" t="str">
        <f t="shared" si="809"/>
        <v/>
      </c>
      <c r="O3372" s="28" t="str">
        <f t="shared" ca="1" si="810"/>
        <v/>
      </c>
      <c r="P3372" s="28" t="str">
        <f t="shared" ca="1" si="811"/>
        <v/>
      </c>
      <c r="Q3372" s="20" t="str">
        <f ca="1">IF(O3372="","",SUM($P$4:$P3372))</f>
        <v/>
      </c>
      <c r="R3372" s="28" t="e">
        <f t="shared" si="815"/>
        <v>#N/A</v>
      </c>
      <c r="S3372" s="77">
        <f ca="1">SUM(L$4:L3372)</f>
        <v>2.0942968194393936</v>
      </c>
      <c r="T3372" s="80">
        <f t="shared" ca="1" si="812"/>
        <v>1</v>
      </c>
      <c r="U3372" s="80" t="e">
        <f t="shared" ca="1" si="813"/>
        <v>#N/A</v>
      </c>
      <c r="V3372" s="2"/>
      <c r="W3372" s="2"/>
      <c r="X3372" s="2"/>
      <c r="Y3372" s="2"/>
      <c r="AB3372" s="6"/>
      <c r="AC3372" s="6"/>
    </row>
    <row r="3373" spans="1:29">
      <c r="A3373" s="74">
        <v>2.2148438480477002</v>
      </c>
      <c r="B3373" s="74">
        <v>49903</v>
      </c>
      <c r="C3373" s="35">
        <v>2.6737967914438499E-2</v>
      </c>
      <c r="D3373" s="35">
        <f t="shared" ca="1" si="803"/>
        <v>22</v>
      </c>
      <c r="E3373" s="35">
        <f t="shared" ca="1" si="804"/>
        <v>6.717582773218062E-4</v>
      </c>
      <c r="F3373" s="35">
        <f ca="1">E3373*'Input Sheet'!$D$2/SUM(OFFSET($E$4,0,0,'Input Sheet'!$D$2))</f>
        <v>0.31330760194663687</v>
      </c>
      <c r="G3373" s="35">
        <f t="shared" si="805"/>
        <v>2.2148438480477002</v>
      </c>
      <c r="H3373" s="35">
        <f t="shared" si="806"/>
        <v>3</v>
      </c>
      <c r="J3373" s="19">
        <v>3370</v>
      </c>
      <c r="K3373" s="30" t="str">
        <f t="shared" si="807"/>
        <v/>
      </c>
      <c r="L3373" s="77" t="str">
        <f t="shared" si="808"/>
        <v/>
      </c>
      <c r="M3373" s="27" t="str">
        <f t="shared" si="814"/>
        <v/>
      </c>
      <c r="N3373" s="22" t="str">
        <f t="shared" si="809"/>
        <v/>
      </c>
      <c r="O3373" s="28" t="str">
        <f t="shared" ca="1" si="810"/>
        <v/>
      </c>
      <c r="P3373" s="28" t="str">
        <f t="shared" ca="1" si="811"/>
        <v/>
      </c>
      <c r="Q3373" s="20" t="str">
        <f ca="1">IF(O3373="","",SUM($P$4:$P3373))</f>
        <v/>
      </c>
      <c r="R3373" s="28" t="e">
        <f t="shared" si="815"/>
        <v>#N/A</v>
      </c>
      <c r="S3373" s="77">
        <f ca="1">SUM(L$4:L3373)</f>
        <v>2.0942968194393936</v>
      </c>
      <c r="T3373" s="80">
        <f t="shared" ca="1" si="812"/>
        <v>1</v>
      </c>
      <c r="U3373" s="80" t="e">
        <f t="shared" ca="1" si="813"/>
        <v>#N/A</v>
      </c>
      <c r="V3373" s="2"/>
      <c r="W3373" s="2"/>
      <c r="X3373" s="2"/>
      <c r="Y3373" s="2"/>
      <c r="AB3373" s="6"/>
      <c r="AC3373" s="6"/>
    </row>
    <row r="3374" spans="1:29">
      <c r="A3374" s="74">
        <v>3.0094508957986901</v>
      </c>
      <c r="B3374" s="74">
        <v>49906</v>
      </c>
      <c r="C3374" s="35">
        <v>9.5238095238095195E-3</v>
      </c>
      <c r="D3374" s="35">
        <f t="shared" ca="1" si="803"/>
        <v>38</v>
      </c>
      <c r="E3374" s="35">
        <f t="shared" ca="1" si="804"/>
        <v>1.5419905911250552E-3</v>
      </c>
      <c r="F3374" s="35">
        <f ca="1">E3374*'Input Sheet'!$D$2/SUM(OFFSET($E$4,0,0,'Input Sheet'!$D$2))</f>
        <v>0.71918335901387087</v>
      </c>
      <c r="G3374" s="35">
        <f t="shared" si="805"/>
        <v>3.0094508957986901</v>
      </c>
      <c r="H3374" s="35">
        <f t="shared" si="806"/>
        <v>1</v>
      </c>
      <c r="J3374" s="19">
        <v>3371</v>
      </c>
      <c r="K3374" s="30" t="str">
        <f t="shared" si="807"/>
        <v/>
      </c>
      <c r="L3374" s="77" t="str">
        <f t="shared" si="808"/>
        <v/>
      </c>
      <c r="M3374" s="27" t="str">
        <f t="shared" si="814"/>
        <v/>
      </c>
      <c r="N3374" s="22" t="str">
        <f t="shared" si="809"/>
        <v/>
      </c>
      <c r="O3374" s="28" t="str">
        <f t="shared" ca="1" si="810"/>
        <v/>
      </c>
      <c r="P3374" s="28" t="str">
        <f t="shared" ca="1" si="811"/>
        <v/>
      </c>
      <c r="Q3374" s="20" t="str">
        <f ca="1">IF(O3374="","",SUM($P$4:$P3374))</f>
        <v/>
      </c>
      <c r="R3374" s="28" t="e">
        <f t="shared" si="815"/>
        <v>#N/A</v>
      </c>
      <c r="S3374" s="77">
        <f ca="1">SUM(L$4:L3374)</f>
        <v>2.0942968194393936</v>
      </c>
      <c r="T3374" s="80">
        <f t="shared" ca="1" si="812"/>
        <v>1</v>
      </c>
      <c r="U3374" s="80" t="e">
        <f t="shared" ca="1" si="813"/>
        <v>#N/A</v>
      </c>
      <c r="V3374" s="2"/>
      <c r="W3374" s="2"/>
      <c r="X3374" s="2"/>
      <c r="Y3374" s="2"/>
      <c r="AB3374" s="6"/>
      <c r="AC3374" s="6"/>
    </row>
    <row r="3375" spans="1:29">
      <c r="A3375" s="74">
        <v>2.3324384599156098</v>
      </c>
      <c r="B3375" s="74">
        <v>49908</v>
      </c>
      <c r="C3375" s="35">
        <v>0</v>
      </c>
      <c r="D3375" s="35">
        <f t="shared" ca="1" si="803"/>
        <v>24</v>
      </c>
      <c r="E3375" s="35">
        <f t="shared" ca="1" si="804"/>
        <v>7.7985731045405093E-4</v>
      </c>
      <c r="F3375" s="35">
        <f ca="1">E3375*'Input Sheet'!$D$2/SUM(OFFSET($E$4,0,0,'Input Sheet'!$D$2))</f>
        <v>0.36372491720241751</v>
      </c>
      <c r="G3375" s="35" t="str">
        <f t="shared" si="805"/>
        <v/>
      </c>
      <c r="H3375" s="35" t="str">
        <f t="shared" si="806"/>
        <v/>
      </c>
      <c r="J3375" s="19">
        <v>3372</v>
      </c>
      <c r="K3375" s="30" t="str">
        <f t="shared" si="807"/>
        <v/>
      </c>
      <c r="L3375" s="77" t="str">
        <f t="shared" si="808"/>
        <v/>
      </c>
      <c r="M3375" s="27" t="str">
        <f t="shared" si="814"/>
        <v/>
      </c>
      <c r="N3375" s="22" t="str">
        <f t="shared" si="809"/>
        <v/>
      </c>
      <c r="O3375" s="28" t="str">
        <f t="shared" ca="1" si="810"/>
        <v/>
      </c>
      <c r="P3375" s="28" t="str">
        <f t="shared" ca="1" si="811"/>
        <v/>
      </c>
      <c r="Q3375" s="20" t="str">
        <f ca="1">IF(O3375="","",SUM($P$4:$P3375))</f>
        <v/>
      </c>
      <c r="R3375" s="28" t="e">
        <f t="shared" si="815"/>
        <v>#N/A</v>
      </c>
      <c r="S3375" s="77">
        <f ca="1">SUM(L$4:L3375)</f>
        <v>2.0942968194393936</v>
      </c>
      <c r="T3375" s="80">
        <f t="shared" ca="1" si="812"/>
        <v>1</v>
      </c>
      <c r="U3375" s="80" t="e">
        <f t="shared" ca="1" si="813"/>
        <v>#N/A</v>
      </c>
      <c r="V3375" s="2"/>
      <c r="W3375" s="2"/>
      <c r="X3375" s="2"/>
      <c r="Y3375" s="2"/>
      <c r="AB3375" s="6"/>
      <c r="AC3375" s="6"/>
    </row>
    <row r="3376" spans="1:29">
      <c r="A3376" s="74">
        <v>3.3872118003137301</v>
      </c>
      <c r="B3376" s="74">
        <v>49909</v>
      </c>
      <c r="C3376" s="35">
        <v>0</v>
      </c>
      <c r="D3376" s="35">
        <f t="shared" ca="1" si="803"/>
        <v>46</v>
      </c>
      <c r="E3376" s="35">
        <f t="shared" ca="1" si="804"/>
        <v>1.0438090155308067E-2</v>
      </c>
      <c r="F3376" s="35">
        <f ca="1">E3376*'Input Sheet'!$D$2/SUM(OFFSET($E$4,0,0,'Input Sheet'!$D$2))</f>
        <v>4.8683181225554346</v>
      </c>
      <c r="G3376" s="35" t="str">
        <f t="shared" si="805"/>
        <v/>
      </c>
      <c r="H3376" s="35" t="str">
        <f t="shared" si="806"/>
        <v/>
      </c>
      <c r="J3376" s="19">
        <v>3373</v>
      </c>
      <c r="K3376" s="30" t="str">
        <f t="shared" si="807"/>
        <v/>
      </c>
      <c r="L3376" s="77" t="str">
        <f t="shared" si="808"/>
        <v/>
      </c>
      <c r="M3376" s="27" t="str">
        <f t="shared" si="814"/>
        <v/>
      </c>
      <c r="N3376" s="22" t="str">
        <f t="shared" si="809"/>
        <v/>
      </c>
      <c r="O3376" s="28" t="str">
        <f t="shared" ca="1" si="810"/>
        <v/>
      </c>
      <c r="P3376" s="28" t="str">
        <f t="shared" ca="1" si="811"/>
        <v/>
      </c>
      <c r="Q3376" s="20" t="str">
        <f ca="1">IF(O3376="","",SUM($P$4:$P3376))</f>
        <v/>
      </c>
      <c r="R3376" s="28" t="e">
        <f t="shared" si="815"/>
        <v>#N/A</v>
      </c>
      <c r="S3376" s="77">
        <f ca="1">SUM(L$4:L3376)</f>
        <v>2.0942968194393936</v>
      </c>
      <c r="T3376" s="80">
        <f t="shared" ca="1" si="812"/>
        <v>1</v>
      </c>
      <c r="U3376" s="80" t="e">
        <f t="shared" ca="1" si="813"/>
        <v>#N/A</v>
      </c>
      <c r="V3376" s="2"/>
      <c r="W3376" s="2"/>
      <c r="X3376" s="2"/>
      <c r="Y3376" s="2"/>
      <c r="AB3376" s="6"/>
      <c r="AC3376" s="6"/>
    </row>
    <row r="3377" spans="1:29">
      <c r="A3377" s="74">
        <v>2.959518376973</v>
      </c>
      <c r="B3377" s="74">
        <v>49911</v>
      </c>
      <c r="C3377" s="35">
        <v>0</v>
      </c>
      <c r="D3377" s="35">
        <f t="shared" ca="1" si="803"/>
        <v>37</v>
      </c>
      <c r="E3377" s="35">
        <f t="shared" ca="1" si="804"/>
        <v>1.8337185407973631E-3</v>
      </c>
      <c r="F3377" s="35">
        <f ca="1">E3377*'Input Sheet'!$D$2/SUM(OFFSET($E$4,0,0,'Input Sheet'!$D$2))</f>
        <v>0.85524507558406282</v>
      </c>
      <c r="G3377" s="35" t="str">
        <f t="shared" si="805"/>
        <v/>
      </c>
      <c r="H3377" s="35" t="str">
        <f t="shared" si="806"/>
        <v/>
      </c>
      <c r="J3377" s="19">
        <v>3374</v>
      </c>
      <c r="K3377" s="30" t="str">
        <f t="shared" si="807"/>
        <v/>
      </c>
      <c r="L3377" s="77" t="str">
        <f t="shared" si="808"/>
        <v/>
      </c>
      <c r="M3377" s="27" t="str">
        <f t="shared" si="814"/>
        <v/>
      </c>
      <c r="N3377" s="22" t="str">
        <f t="shared" si="809"/>
        <v/>
      </c>
      <c r="O3377" s="28" t="str">
        <f t="shared" ca="1" si="810"/>
        <v/>
      </c>
      <c r="P3377" s="28" t="str">
        <f t="shared" ca="1" si="811"/>
        <v/>
      </c>
      <c r="Q3377" s="20" t="str">
        <f ca="1">IF(O3377="","",SUM($P$4:$P3377))</f>
        <v/>
      </c>
      <c r="R3377" s="28" t="e">
        <f t="shared" si="815"/>
        <v>#N/A</v>
      </c>
      <c r="S3377" s="77">
        <f ca="1">SUM(L$4:L3377)</f>
        <v>2.0942968194393936</v>
      </c>
      <c r="T3377" s="80">
        <f t="shared" ca="1" si="812"/>
        <v>1</v>
      </c>
      <c r="U3377" s="80" t="e">
        <f t="shared" ca="1" si="813"/>
        <v>#N/A</v>
      </c>
      <c r="V3377" s="2"/>
      <c r="W3377" s="2"/>
      <c r="X3377" s="2"/>
      <c r="Y3377" s="2"/>
      <c r="AB3377" s="6"/>
      <c r="AC3377" s="6"/>
    </row>
    <row r="3378" spans="1:29">
      <c r="A3378" s="74">
        <v>2.35793484700045</v>
      </c>
      <c r="B3378" s="74">
        <v>49916</v>
      </c>
      <c r="C3378" s="35">
        <v>9.6618357487922701E-3</v>
      </c>
      <c r="D3378" s="35">
        <f t="shared" ca="1" si="803"/>
        <v>25</v>
      </c>
      <c r="E3378" s="35">
        <f t="shared" ca="1" si="804"/>
        <v>7.2564263111767296E-4</v>
      </c>
      <c r="F3378" s="35">
        <f ca="1">E3378*'Input Sheet'!$D$2/SUM(OFFSET($E$4,0,0,'Input Sheet'!$D$2))</f>
        <v>0.33843922777123336</v>
      </c>
      <c r="G3378" s="35">
        <f t="shared" si="805"/>
        <v>2.35793484700045</v>
      </c>
      <c r="H3378" s="35">
        <f t="shared" si="806"/>
        <v>4</v>
      </c>
      <c r="J3378" s="19">
        <v>3375</v>
      </c>
      <c r="K3378" s="30" t="str">
        <f t="shared" si="807"/>
        <v/>
      </c>
      <c r="L3378" s="77" t="str">
        <f t="shared" si="808"/>
        <v/>
      </c>
      <c r="M3378" s="27" t="str">
        <f t="shared" si="814"/>
        <v/>
      </c>
      <c r="N3378" s="22" t="str">
        <f t="shared" si="809"/>
        <v/>
      </c>
      <c r="O3378" s="28" t="str">
        <f t="shared" ca="1" si="810"/>
        <v/>
      </c>
      <c r="P3378" s="28" t="str">
        <f t="shared" ca="1" si="811"/>
        <v/>
      </c>
      <c r="Q3378" s="20" t="str">
        <f ca="1">IF(O3378="","",SUM($P$4:$P3378))</f>
        <v/>
      </c>
      <c r="R3378" s="28" t="e">
        <f t="shared" si="815"/>
        <v>#N/A</v>
      </c>
      <c r="S3378" s="77">
        <f ca="1">SUM(L$4:L3378)</f>
        <v>2.0942968194393936</v>
      </c>
      <c r="T3378" s="80">
        <f t="shared" ca="1" si="812"/>
        <v>1</v>
      </c>
      <c r="U3378" s="80" t="e">
        <f t="shared" ca="1" si="813"/>
        <v>#N/A</v>
      </c>
      <c r="V3378" s="2"/>
      <c r="W3378" s="2"/>
      <c r="X3378" s="2"/>
      <c r="Y3378" s="2"/>
      <c r="AB3378" s="6"/>
      <c r="AC3378" s="6"/>
    </row>
    <row r="3379" spans="1:29">
      <c r="A3379" s="74">
        <v>2.1367205671564098</v>
      </c>
      <c r="B3379" s="74">
        <v>49918</v>
      </c>
      <c r="C3379" s="35">
        <v>4.6728971962616802E-3</v>
      </c>
      <c r="D3379" s="35">
        <f t="shared" ca="1" si="803"/>
        <v>20</v>
      </c>
      <c r="E3379" s="35">
        <f t="shared" ca="1" si="804"/>
        <v>9.9047570816791861E-4</v>
      </c>
      <c r="F3379" s="35">
        <f ca="1">E3379*'Input Sheet'!$D$2/SUM(OFFSET($E$4,0,0,'Input Sheet'!$D$2))</f>
        <v>0.46195719411109953</v>
      </c>
      <c r="G3379" s="35">
        <f t="shared" si="805"/>
        <v>2.1367205671564098</v>
      </c>
      <c r="H3379" s="35">
        <f t="shared" si="806"/>
        <v>10</v>
      </c>
      <c r="J3379" s="19">
        <v>3376</v>
      </c>
      <c r="K3379" s="30" t="str">
        <f t="shared" si="807"/>
        <v/>
      </c>
      <c r="L3379" s="77" t="str">
        <f t="shared" si="808"/>
        <v/>
      </c>
      <c r="M3379" s="27" t="str">
        <f t="shared" si="814"/>
        <v/>
      </c>
      <c r="N3379" s="22" t="str">
        <f t="shared" si="809"/>
        <v/>
      </c>
      <c r="O3379" s="28" t="str">
        <f t="shared" ca="1" si="810"/>
        <v/>
      </c>
      <c r="P3379" s="28" t="str">
        <f t="shared" ca="1" si="811"/>
        <v/>
      </c>
      <c r="Q3379" s="20" t="str">
        <f ca="1">IF(O3379="","",SUM($P$4:$P3379))</f>
        <v/>
      </c>
      <c r="R3379" s="28" t="e">
        <f t="shared" si="815"/>
        <v>#N/A</v>
      </c>
      <c r="S3379" s="77">
        <f ca="1">SUM(L$4:L3379)</f>
        <v>2.0942968194393936</v>
      </c>
      <c r="T3379" s="80">
        <f t="shared" ca="1" si="812"/>
        <v>1</v>
      </c>
      <c r="U3379" s="80" t="e">
        <f t="shared" ca="1" si="813"/>
        <v>#N/A</v>
      </c>
      <c r="V3379" s="2"/>
      <c r="W3379" s="2"/>
      <c r="X3379" s="2"/>
      <c r="Y3379" s="2"/>
      <c r="AB3379" s="6"/>
      <c r="AC3379" s="6"/>
    </row>
    <row r="3380" spans="1:29">
      <c r="A3380" s="74">
        <v>1.9777236052888498</v>
      </c>
      <c r="B3380" s="74">
        <v>49925</v>
      </c>
      <c r="C3380" s="35">
        <v>0</v>
      </c>
      <c r="D3380" s="35">
        <f t="shared" ca="1" si="803"/>
        <v>17</v>
      </c>
      <c r="E3380" s="35">
        <f t="shared" ca="1" si="804"/>
        <v>1.8846551669306228E-3</v>
      </c>
      <c r="F3380" s="35">
        <f ca="1">E3380*'Input Sheet'!$D$2/SUM(OFFSET($E$4,0,0,'Input Sheet'!$D$2))</f>
        <v>0.8790018832391755</v>
      </c>
      <c r="G3380" s="35" t="str">
        <f t="shared" si="805"/>
        <v/>
      </c>
      <c r="H3380" s="35" t="str">
        <f t="shared" si="806"/>
        <v/>
      </c>
      <c r="J3380" s="19">
        <v>3377</v>
      </c>
      <c r="K3380" s="30" t="str">
        <f t="shared" si="807"/>
        <v/>
      </c>
      <c r="L3380" s="77" t="str">
        <f t="shared" si="808"/>
        <v/>
      </c>
      <c r="M3380" s="27" t="str">
        <f t="shared" si="814"/>
        <v/>
      </c>
      <c r="N3380" s="22" t="str">
        <f t="shared" si="809"/>
        <v/>
      </c>
      <c r="O3380" s="28" t="str">
        <f t="shared" ca="1" si="810"/>
        <v/>
      </c>
      <c r="P3380" s="28" t="str">
        <f t="shared" ca="1" si="811"/>
        <v/>
      </c>
      <c r="Q3380" s="20" t="str">
        <f ca="1">IF(O3380="","",SUM($P$4:$P3380))</f>
        <v/>
      </c>
      <c r="R3380" s="28" t="e">
        <f t="shared" si="815"/>
        <v>#N/A</v>
      </c>
      <c r="S3380" s="77">
        <f ca="1">SUM(L$4:L3380)</f>
        <v>2.0942968194393936</v>
      </c>
      <c r="T3380" s="80">
        <f t="shared" ca="1" si="812"/>
        <v>1</v>
      </c>
      <c r="U3380" s="80" t="e">
        <f t="shared" ca="1" si="813"/>
        <v>#N/A</v>
      </c>
      <c r="V3380" s="2"/>
      <c r="W3380" s="2"/>
      <c r="X3380" s="2"/>
      <c r="Y3380" s="2"/>
      <c r="AB3380" s="6"/>
      <c r="AC3380" s="6"/>
    </row>
    <row r="3381" spans="1:29">
      <c r="A3381" s="74">
        <v>2.1271047983648099</v>
      </c>
      <c r="B3381" s="74">
        <v>49944</v>
      </c>
      <c r="C3381" s="35">
        <v>4.5454545454545496E-3</v>
      </c>
      <c r="D3381" s="35">
        <f t="shared" ca="1" si="803"/>
        <v>20</v>
      </c>
      <c r="E3381" s="35">
        <f t="shared" ca="1" si="804"/>
        <v>9.9047570816791861E-4</v>
      </c>
      <c r="F3381" s="35">
        <f ca="1">E3381*'Input Sheet'!$D$2/SUM(OFFSET($E$4,0,0,'Input Sheet'!$D$2))</f>
        <v>0.46195719411109953</v>
      </c>
      <c r="G3381" s="35">
        <f t="shared" si="805"/>
        <v>2.1271047983648099</v>
      </c>
      <c r="H3381" s="35">
        <f t="shared" si="806"/>
        <v>7</v>
      </c>
      <c r="J3381" s="19">
        <v>3378</v>
      </c>
      <c r="K3381" s="30" t="str">
        <f t="shared" si="807"/>
        <v/>
      </c>
      <c r="L3381" s="77" t="str">
        <f t="shared" si="808"/>
        <v/>
      </c>
      <c r="M3381" s="27" t="str">
        <f t="shared" si="814"/>
        <v/>
      </c>
      <c r="N3381" s="22" t="str">
        <f t="shared" si="809"/>
        <v/>
      </c>
      <c r="O3381" s="28" t="str">
        <f t="shared" ca="1" si="810"/>
        <v/>
      </c>
      <c r="P3381" s="28" t="str">
        <f t="shared" ca="1" si="811"/>
        <v/>
      </c>
      <c r="Q3381" s="20" t="str">
        <f ca="1">IF(O3381="","",SUM($P$4:$P3381))</f>
        <v/>
      </c>
      <c r="R3381" s="28" t="e">
        <f t="shared" si="815"/>
        <v>#N/A</v>
      </c>
      <c r="S3381" s="77">
        <f ca="1">SUM(L$4:L3381)</f>
        <v>2.0942968194393936</v>
      </c>
      <c r="T3381" s="80">
        <f t="shared" ca="1" si="812"/>
        <v>1</v>
      </c>
      <c r="U3381" s="80" t="e">
        <f t="shared" ca="1" si="813"/>
        <v>#N/A</v>
      </c>
      <c r="V3381" s="2"/>
      <c r="W3381" s="2"/>
      <c r="X3381" s="2"/>
      <c r="Y3381" s="2"/>
      <c r="AB3381" s="6"/>
      <c r="AC3381" s="6"/>
    </row>
    <row r="3382" spans="1:29">
      <c r="A3382" s="74">
        <v>2.8469553250198198</v>
      </c>
      <c r="B3382" s="74">
        <v>49945</v>
      </c>
      <c r="C3382" s="35">
        <v>0</v>
      </c>
      <c r="D3382" s="35">
        <f t="shared" ca="1" si="803"/>
        <v>35</v>
      </c>
      <c r="E3382" s="35">
        <f t="shared" ca="1" si="804"/>
        <v>1.3846446124388249E-3</v>
      </c>
      <c r="F3382" s="35">
        <f ca="1">E3382*'Input Sheet'!$D$2/SUM(OFFSET($E$4,0,0,'Input Sheet'!$D$2))</f>
        <v>0.64579730197163909</v>
      </c>
      <c r="G3382" s="35" t="str">
        <f t="shared" si="805"/>
        <v/>
      </c>
      <c r="H3382" s="35" t="str">
        <f t="shared" si="806"/>
        <v/>
      </c>
      <c r="J3382" s="19">
        <v>3379</v>
      </c>
      <c r="K3382" s="30" t="str">
        <f t="shared" si="807"/>
        <v/>
      </c>
      <c r="L3382" s="77" t="str">
        <f t="shared" si="808"/>
        <v/>
      </c>
      <c r="M3382" s="27" t="str">
        <f t="shared" si="814"/>
        <v/>
      </c>
      <c r="N3382" s="22" t="str">
        <f t="shared" si="809"/>
        <v/>
      </c>
      <c r="O3382" s="28" t="str">
        <f t="shared" ca="1" si="810"/>
        <v/>
      </c>
      <c r="P3382" s="28" t="str">
        <f t="shared" ca="1" si="811"/>
        <v/>
      </c>
      <c r="Q3382" s="20" t="str">
        <f ca="1">IF(O3382="","",SUM($P$4:$P3382))</f>
        <v/>
      </c>
      <c r="R3382" s="28" t="e">
        <f t="shared" si="815"/>
        <v>#N/A</v>
      </c>
      <c r="S3382" s="77">
        <f ca="1">SUM(L$4:L3382)</f>
        <v>2.0942968194393936</v>
      </c>
      <c r="T3382" s="80">
        <f t="shared" ca="1" si="812"/>
        <v>1</v>
      </c>
      <c r="U3382" s="80" t="e">
        <f t="shared" ca="1" si="813"/>
        <v>#N/A</v>
      </c>
      <c r="V3382" s="2"/>
      <c r="W3382" s="2"/>
      <c r="X3382" s="2"/>
      <c r="Y3382" s="2"/>
      <c r="AB3382" s="6"/>
      <c r="AC3382" s="6"/>
    </row>
    <row r="3383" spans="1:29">
      <c r="A3383" s="74">
        <v>3.1264561134318001</v>
      </c>
      <c r="B3383" s="74">
        <v>49946</v>
      </c>
      <c r="C3383" s="35">
        <v>0</v>
      </c>
      <c r="D3383" s="35">
        <f t="shared" ca="1" si="803"/>
        <v>41</v>
      </c>
      <c r="E3383" s="35">
        <f t="shared" ca="1" si="804"/>
        <v>1.9955172355736006E-3</v>
      </c>
      <c r="F3383" s="35">
        <f ca="1">E3383*'Input Sheet'!$D$2/SUM(OFFSET($E$4,0,0,'Input Sheet'!$D$2))</f>
        <v>0.93070787637089158</v>
      </c>
      <c r="G3383" s="35" t="str">
        <f t="shared" si="805"/>
        <v/>
      </c>
      <c r="H3383" s="35" t="str">
        <f t="shared" si="806"/>
        <v/>
      </c>
      <c r="J3383" s="19">
        <v>3380</v>
      </c>
      <c r="K3383" s="30" t="str">
        <f t="shared" si="807"/>
        <v/>
      </c>
      <c r="L3383" s="77" t="str">
        <f t="shared" si="808"/>
        <v/>
      </c>
      <c r="M3383" s="27" t="str">
        <f t="shared" si="814"/>
        <v/>
      </c>
      <c r="N3383" s="22" t="str">
        <f t="shared" si="809"/>
        <v/>
      </c>
      <c r="O3383" s="28" t="str">
        <f t="shared" ca="1" si="810"/>
        <v/>
      </c>
      <c r="P3383" s="28" t="str">
        <f t="shared" ca="1" si="811"/>
        <v/>
      </c>
      <c r="Q3383" s="20" t="str">
        <f ca="1">IF(O3383="","",SUM($P$4:$P3383))</f>
        <v/>
      </c>
      <c r="R3383" s="28" t="e">
        <f t="shared" si="815"/>
        <v>#N/A</v>
      </c>
      <c r="S3383" s="77">
        <f ca="1">SUM(L$4:L3383)</f>
        <v>2.0942968194393936</v>
      </c>
      <c r="T3383" s="80">
        <f t="shared" ca="1" si="812"/>
        <v>1</v>
      </c>
      <c r="U3383" s="80" t="e">
        <f t="shared" ca="1" si="813"/>
        <v>#N/A</v>
      </c>
      <c r="V3383" s="2"/>
      <c r="W3383" s="2"/>
      <c r="X3383" s="2"/>
      <c r="Y3383" s="2"/>
      <c r="AB3383" s="6"/>
      <c r="AC3383" s="6"/>
    </row>
    <row r="3384" spans="1:29">
      <c r="A3384" s="74">
        <v>2.4183012913197501</v>
      </c>
      <c r="B3384" s="74">
        <v>49947</v>
      </c>
      <c r="C3384" s="35">
        <v>0</v>
      </c>
      <c r="D3384" s="35">
        <f t="shared" ca="1" si="803"/>
        <v>26</v>
      </c>
      <c r="E3384" s="35">
        <f t="shared" ca="1" si="804"/>
        <v>8.2740958548173696E-4</v>
      </c>
      <c r="F3384" s="35">
        <f ca="1">E3384*'Input Sheet'!$D$2/SUM(OFFSET($E$4,0,0,'Input Sheet'!$D$2))</f>
        <v>0.38590326581232098</v>
      </c>
      <c r="G3384" s="35" t="str">
        <f t="shared" si="805"/>
        <v/>
      </c>
      <c r="H3384" s="35" t="str">
        <f t="shared" si="806"/>
        <v/>
      </c>
      <c r="J3384" s="19">
        <v>3381</v>
      </c>
      <c r="K3384" s="30" t="str">
        <f t="shared" si="807"/>
        <v/>
      </c>
      <c r="L3384" s="77" t="str">
        <f t="shared" si="808"/>
        <v/>
      </c>
      <c r="M3384" s="27" t="str">
        <f t="shared" si="814"/>
        <v/>
      </c>
      <c r="N3384" s="22" t="str">
        <f t="shared" si="809"/>
        <v/>
      </c>
      <c r="O3384" s="28" t="str">
        <f t="shared" ca="1" si="810"/>
        <v/>
      </c>
      <c r="P3384" s="28" t="str">
        <f t="shared" ca="1" si="811"/>
        <v/>
      </c>
      <c r="Q3384" s="20" t="str">
        <f ca="1">IF(O3384="","",SUM($P$4:$P3384))</f>
        <v/>
      </c>
      <c r="R3384" s="28" t="e">
        <f t="shared" si="815"/>
        <v>#N/A</v>
      </c>
      <c r="S3384" s="77">
        <f ca="1">SUM(L$4:L3384)</f>
        <v>2.0942968194393936</v>
      </c>
      <c r="T3384" s="80">
        <f t="shared" ca="1" si="812"/>
        <v>1</v>
      </c>
      <c r="U3384" s="80" t="e">
        <f t="shared" ca="1" si="813"/>
        <v>#N/A</v>
      </c>
      <c r="V3384" s="2"/>
      <c r="W3384" s="2"/>
      <c r="X3384" s="2"/>
      <c r="Y3384" s="2"/>
      <c r="AB3384" s="6"/>
      <c r="AC3384" s="6"/>
    </row>
    <row r="3385" spans="1:29">
      <c r="A3385" s="74">
        <v>2.5526682161121901</v>
      </c>
      <c r="B3385" s="74">
        <v>49948</v>
      </c>
      <c r="C3385" s="35">
        <v>0</v>
      </c>
      <c r="D3385" s="35">
        <f t="shared" ca="1" si="803"/>
        <v>29</v>
      </c>
      <c r="E3385" s="35">
        <f t="shared" ca="1" si="804"/>
        <v>1.0943159033790714E-3</v>
      </c>
      <c r="F3385" s="35">
        <f ca="1">E3385*'Input Sheet'!$D$2/SUM(OFFSET($E$4,0,0,'Input Sheet'!$D$2))</f>
        <v>0.51038819026790838</v>
      </c>
      <c r="G3385" s="35" t="str">
        <f t="shared" si="805"/>
        <v/>
      </c>
      <c r="H3385" s="35" t="str">
        <f t="shared" si="806"/>
        <v/>
      </c>
      <c r="J3385" s="19">
        <v>3382</v>
      </c>
      <c r="K3385" s="30" t="str">
        <f t="shared" si="807"/>
        <v/>
      </c>
      <c r="L3385" s="77" t="str">
        <f t="shared" si="808"/>
        <v/>
      </c>
      <c r="M3385" s="27" t="str">
        <f t="shared" si="814"/>
        <v/>
      </c>
      <c r="N3385" s="22" t="str">
        <f t="shared" si="809"/>
        <v/>
      </c>
      <c r="O3385" s="28" t="str">
        <f t="shared" ca="1" si="810"/>
        <v/>
      </c>
      <c r="P3385" s="28" t="str">
        <f t="shared" ca="1" si="811"/>
        <v/>
      </c>
      <c r="Q3385" s="20" t="str">
        <f ca="1">IF(O3385="","",SUM($P$4:$P3385))</f>
        <v/>
      </c>
      <c r="R3385" s="28" t="e">
        <f t="shared" si="815"/>
        <v>#N/A</v>
      </c>
      <c r="S3385" s="77">
        <f ca="1">SUM(L$4:L3385)</f>
        <v>2.0942968194393936</v>
      </c>
      <c r="T3385" s="80">
        <f t="shared" ca="1" si="812"/>
        <v>1</v>
      </c>
      <c r="U3385" s="80" t="e">
        <f t="shared" ca="1" si="813"/>
        <v>#N/A</v>
      </c>
      <c r="V3385" s="2"/>
      <c r="W3385" s="2"/>
      <c r="X3385" s="2"/>
      <c r="Y3385" s="2"/>
      <c r="AB3385" s="6"/>
      <c r="AC3385" s="6"/>
    </row>
    <row r="3386" spans="1:29">
      <c r="A3386" s="74">
        <v>2.35793484700045</v>
      </c>
      <c r="B3386" s="74">
        <v>49990</v>
      </c>
      <c r="C3386" s="35">
        <v>0</v>
      </c>
      <c r="D3386" s="35">
        <f t="shared" ca="1" si="803"/>
        <v>25</v>
      </c>
      <c r="E3386" s="35">
        <f t="shared" ca="1" si="804"/>
        <v>7.2564263111767296E-4</v>
      </c>
      <c r="F3386" s="35">
        <f ca="1">E3386*'Input Sheet'!$D$2/SUM(OFFSET($E$4,0,0,'Input Sheet'!$D$2))</f>
        <v>0.33843922777123336</v>
      </c>
      <c r="G3386" s="35" t="str">
        <f t="shared" si="805"/>
        <v/>
      </c>
      <c r="H3386" s="35" t="str">
        <f t="shared" si="806"/>
        <v/>
      </c>
      <c r="J3386" s="19">
        <v>3383</v>
      </c>
      <c r="K3386" s="30" t="str">
        <f t="shared" si="807"/>
        <v/>
      </c>
      <c r="L3386" s="77" t="str">
        <f t="shared" si="808"/>
        <v/>
      </c>
      <c r="M3386" s="27" t="str">
        <f t="shared" si="814"/>
        <v/>
      </c>
      <c r="N3386" s="22" t="str">
        <f t="shared" si="809"/>
        <v/>
      </c>
      <c r="O3386" s="28" t="str">
        <f t="shared" ca="1" si="810"/>
        <v/>
      </c>
      <c r="P3386" s="28" t="str">
        <f t="shared" ca="1" si="811"/>
        <v/>
      </c>
      <c r="Q3386" s="20" t="str">
        <f ca="1">IF(O3386="","",SUM($P$4:$P3386))</f>
        <v/>
      </c>
      <c r="R3386" s="28" t="e">
        <f t="shared" si="815"/>
        <v>#N/A</v>
      </c>
      <c r="S3386" s="77">
        <f ca="1">SUM(L$4:L3386)</f>
        <v>2.0942968194393936</v>
      </c>
      <c r="T3386" s="80">
        <f t="shared" ca="1" si="812"/>
        <v>1</v>
      </c>
      <c r="U3386" s="80" t="e">
        <f t="shared" ca="1" si="813"/>
        <v>#N/A</v>
      </c>
      <c r="V3386" s="2"/>
      <c r="W3386" s="2"/>
      <c r="X3386" s="2"/>
      <c r="Y3386" s="2"/>
      <c r="AB3386" s="6"/>
      <c r="AC3386" s="6"/>
    </row>
    <row r="3387" spans="1:29">
      <c r="A3387" s="74">
        <v>2.32221929473392</v>
      </c>
      <c r="B3387" s="74">
        <v>49993</v>
      </c>
      <c r="C3387" s="35">
        <v>0.15</v>
      </c>
      <c r="D3387" s="35">
        <f t="shared" ca="1" si="803"/>
        <v>24</v>
      </c>
      <c r="E3387" s="35">
        <f t="shared" ca="1" si="804"/>
        <v>7.7985731045405093E-4</v>
      </c>
      <c r="F3387" s="35">
        <f ca="1">E3387*'Input Sheet'!$D$2/SUM(OFFSET($E$4,0,0,'Input Sheet'!$D$2))</f>
        <v>0.36372491720241751</v>
      </c>
      <c r="G3387" s="35">
        <f t="shared" si="805"/>
        <v>2.32221929473392</v>
      </c>
      <c r="H3387" s="35">
        <f t="shared" si="806"/>
        <v>5</v>
      </c>
      <c r="J3387" s="19">
        <v>3384</v>
      </c>
      <c r="K3387" s="30" t="str">
        <f t="shared" si="807"/>
        <v/>
      </c>
      <c r="L3387" s="77" t="str">
        <f t="shared" si="808"/>
        <v/>
      </c>
      <c r="M3387" s="27" t="str">
        <f t="shared" si="814"/>
        <v/>
      </c>
      <c r="N3387" s="22" t="str">
        <f t="shared" si="809"/>
        <v/>
      </c>
      <c r="O3387" s="28" t="str">
        <f t="shared" ca="1" si="810"/>
        <v/>
      </c>
      <c r="P3387" s="28" t="str">
        <f t="shared" ca="1" si="811"/>
        <v/>
      </c>
      <c r="Q3387" s="20" t="str">
        <f ca="1">IF(O3387="","",SUM($P$4:$P3387))</f>
        <v/>
      </c>
      <c r="R3387" s="28" t="e">
        <f t="shared" si="815"/>
        <v>#N/A</v>
      </c>
      <c r="S3387" s="77">
        <f ca="1">SUM(L$4:L3387)</f>
        <v>2.0942968194393936</v>
      </c>
      <c r="T3387" s="80">
        <f t="shared" ca="1" si="812"/>
        <v>1</v>
      </c>
      <c r="U3387" s="80" t="e">
        <f t="shared" ca="1" si="813"/>
        <v>#N/A</v>
      </c>
      <c r="V3387" s="2"/>
      <c r="W3387" s="2"/>
      <c r="X3387" s="2"/>
      <c r="Y3387" s="2"/>
      <c r="AB3387" s="6"/>
      <c r="AC3387" s="6"/>
    </row>
    <row r="3388" spans="1:29">
      <c r="A3388" s="74">
        <v>2.36361197989214</v>
      </c>
      <c r="B3388" s="74">
        <v>49996</v>
      </c>
      <c r="C3388" s="35">
        <v>0.155</v>
      </c>
      <c r="D3388" s="35">
        <f t="shared" ca="1" si="803"/>
        <v>25</v>
      </c>
      <c r="E3388" s="35">
        <f t="shared" ca="1" si="804"/>
        <v>7.2564263111767296E-4</v>
      </c>
      <c r="F3388" s="35">
        <f ca="1">E3388*'Input Sheet'!$D$2/SUM(OFFSET($E$4,0,0,'Input Sheet'!$D$2))</f>
        <v>0.33843922777123336</v>
      </c>
      <c r="G3388" s="35">
        <f t="shared" si="805"/>
        <v>2.36361197989214</v>
      </c>
      <c r="H3388" s="35">
        <f t="shared" si="806"/>
        <v>4</v>
      </c>
      <c r="J3388" s="19">
        <v>3385</v>
      </c>
      <c r="K3388" s="30" t="str">
        <f t="shared" si="807"/>
        <v/>
      </c>
      <c r="L3388" s="77" t="str">
        <f t="shared" si="808"/>
        <v/>
      </c>
      <c r="M3388" s="27" t="str">
        <f t="shared" si="814"/>
        <v/>
      </c>
      <c r="N3388" s="22" t="str">
        <f t="shared" si="809"/>
        <v/>
      </c>
      <c r="O3388" s="28" t="str">
        <f t="shared" ca="1" si="810"/>
        <v/>
      </c>
      <c r="P3388" s="28" t="str">
        <f t="shared" ca="1" si="811"/>
        <v/>
      </c>
      <c r="Q3388" s="20" t="str">
        <f ca="1">IF(O3388="","",SUM($P$4:$P3388))</f>
        <v/>
      </c>
      <c r="R3388" s="28" t="e">
        <f t="shared" si="815"/>
        <v>#N/A</v>
      </c>
      <c r="S3388" s="77">
        <f ca="1">SUM(L$4:L3388)</f>
        <v>2.0942968194393936</v>
      </c>
      <c r="T3388" s="80">
        <f t="shared" ca="1" si="812"/>
        <v>1</v>
      </c>
      <c r="U3388" s="80" t="e">
        <f t="shared" ca="1" si="813"/>
        <v>#N/A</v>
      </c>
      <c r="V3388" s="2"/>
      <c r="W3388" s="2"/>
      <c r="X3388" s="2"/>
      <c r="Y3388" s="2"/>
      <c r="AB3388" s="6"/>
      <c r="AC3388" s="6"/>
    </row>
    <row r="3389" spans="1:29">
      <c r="A3389" s="74">
        <v>2.4771212547196599</v>
      </c>
      <c r="B3389" s="74">
        <v>50004</v>
      </c>
      <c r="C3389" s="35">
        <v>0</v>
      </c>
      <c r="D3389" s="35">
        <f t="shared" ca="1" si="803"/>
        <v>27</v>
      </c>
      <c r="E3389" s="35">
        <f t="shared" ca="1" si="804"/>
        <v>8.077093572559813E-4</v>
      </c>
      <c r="F3389" s="35">
        <f ca="1">E3389*'Input Sheet'!$D$2/SUM(OFFSET($E$4,0,0,'Input Sheet'!$D$2))</f>
        <v>0.3767150928167895</v>
      </c>
      <c r="G3389" s="35" t="str">
        <f t="shared" si="805"/>
        <v/>
      </c>
      <c r="H3389" s="35" t="str">
        <f t="shared" si="806"/>
        <v/>
      </c>
      <c r="J3389" s="19">
        <v>3386</v>
      </c>
      <c r="K3389" s="30" t="str">
        <f t="shared" si="807"/>
        <v/>
      </c>
      <c r="L3389" s="77" t="str">
        <f t="shared" si="808"/>
        <v/>
      </c>
      <c r="M3389" s="27" t="str">
        <f t="shared" si="814"/>
        <v/>
      </c>
      <c r="N3389" s="22" t="str">
        <f t="shared" si="809"/>
        <v/>
      </c>
      <c r="O3389" s="28" t="str">
        <f t="shared" ca="1" si="810"/>
        <v/>
      </c>
      <c r="P3389" s="28" t="str">
        <f t="shared" ca="1" si="811"/>
        <v/>
      </c>
      <c r="Q3389" s="20" t="str">
        <f ca="1">IF(O3389="","",SUM($P$4:$P3389))</f>
        <v/>
      </c>
      <c r="R3389" s="28" t="e">
        <f t="shared" si="815"/>
        <v>#N/A</v>
      </c>
      <c r="S3389" s="77">
        <f ca="1">SUM(L$4:L3389)</f>
        <v>2.0942968194393936</v>
      </c>
      <c r="T3389" s="80">
        <f t="shared" ca="1" si="812"/>
        <v>1</v>
      </c>
      <c r="U3389" s="80" t="e">
        <f t="shared" ca="1" si="813"/>
        <v>#N/A</v>
      </c>
      <c r="V3389" s="2"/>
      <c r="W3389" s="2"/>
      <c r="X3389" s="2"/>
      <c r="Y3389" s="2"/>
      <c r="AB3389" s="6"/>
      <c r="AC3389" s="6"/>
    </row>
    <row r="3390" spans="1:29">
      <c r="A3390" s="74">
        <v>1.9590413923210901</v>
      </c>
      <c r="B3390" s="74">
        <v>50006</v>
      </c>
      <c r="C3390" s="35">
        <v>0</v>
      </c>
      <c r="D3390" s="35">
        <f t="shared" ca="1" si="803"/>
        <v>17</v>
      </c>
      <c r="E3390" s="35">
        <f t="shared" ca="1" si="804"/>
        <v>1.8846551669306228E-3</v>
      </c>
      <c r="F3390" s="35">
        <f ca="1">E3390*'Input Sheet'!$D$2/SUM(OFFSET($E$4,0,0,'Input Sheet'!$D$2))</f>
        <v>0.8790018832391755</v>
      </c>
      <c r="G3390" s="35" t="str">
        <f t="shared" si="805"/>
        <v/>
      </c>
      <c r="H3390" s="35" t="str">
        <f t="shared" si="806"/>
        <v/>
      </c>
      <c r="J3390" s="19">
        <v>3387</v>
      </c>
      <c r="K3390" s="30" t="str">
        <f t="shared" si="807"/>
        <v/>
      </c>
      <c r="L3390" s="77" t="str">
        <f t="shared" si="808"/>
        <v/>
      </c>
      <c r="M3390" s="27" t="str">
        <f t="shared" si="814"/>
        <v/>
      </c>
      <c r="N3390" s="22" t="str">
        <f t="shared" si="809"/>
        <v/>
      </c>
      <c r="O3390" s="28" t="str">
        <f t="shared" ca="1" si="810"/>
        <v/>
      </c>
      <c r="P3390" s="28" t="str">
        <f t="shared" ca="1" si="811"/>
        <v/>
      </c>
      <c r="Q3390" s="20" t="str">
        <f ca="1">IF(O3390="","",SUM($P$4:$P3390))</f>
        <v/>
      </c>
      <c r="R3390" s="28" t="e">
        <f t="shared" si="815"/>
        <v>#N/A</v>
      </c>
      <c r="S3390" s="77">
        <f ca="1">SUM(L$4:L3390)</f>
        <v>2.0942968194393936</v>
      </c>
      <c r="T3390" s="80">
        <f t="shared" ca="1" si="812"/>
        <v>1</v>
      </c>
      <c r="U3390" s="80" t="e">
        <f t="shared" ca="1" si="813"/>
        <v>#N/A</v>
      </c>
      <c r="V3390" s="2"/>
      <c r="W3390" s="2"/>
      <c r="X3390" s="2"/>
      <c r="Y3390" s="2"/>
      <c r="AB3390" s="6"/>
      <c r="AC3390" s="6"/>
    </row>
    <row r="3391" spans="1:29">
      <c r="A3391" s="74">
        <v>1.82607480270083</v>
      </c>
      <c r="B3391" s="74">
        <v>50008</v>
      </c>
      <c r="C3391" s="35">
        <v>0</v>
      </c>
      <c r="D3391" s="35">
        <f t="shared" ca="1" si="803"/>
        <v>14</v>
      </c>
      <c r="E3391" s="35">
        <f t="shared" ca="1" si="804"/>
        <v>2.7692892248776498E-3</v>
      </c>
      <c r="F3391" s="35">
        <f ca="1">E3391*'Input Sheet'!$D$2/SUM(OFFSET($E$4,0,0,'Input Sheet'!$D$2))</f>
        <v>1.2915946039432782</v>
      </c>
      <c r="G3391" s="35" t="str">
        <f t="shared" si="805"/>
        <v/>
      </c>
      <c r="H3391" s="35" t="str">
        <f t="shared" si="806"/>
        <v/>
      </c>
      <c r="J3391" s="19">
        <v>3388</v>
      </c>
      <c r="K3391" s="30" t="str">
        <f t="shared" si="807"/>
        <v/>
      </c>
      <c r="L3391" s="77" t="str">
        <f t="shared" si="808"/>
        <v/>
      </c>
      <c r="M3391" s="27" t="str">
        <f t="shared" si="814"/>
        <v/>
      </c>
      <c r="N3391" s="22" t="str">
        <f t="shared" si="809"/>
        <v/>
      </c>
      <c r="O3391" s="28" t="str">
        <f t="shared" ca="1" si="810"/>
        <v/>
      </c>
      <c r="P3391" s="28" t="str">
        <f t="shared" ca="1" si="811"/>
        <v/>
      </c>
      <c r="Q3391" s="20" t="str">
        <f ca="1">IF(O3391="","",SUM($P$4:$P3391))</f>
        <v/>
      </c>
      <c r="R3391" s="28" t="e">
        <f t="shared" si="815"/>
        <v>#N/A</v>
      </c>
      <c r="S3391" s="77">
        <f ca="1">SUM(L$4:L3391)</f>
        <v>2.0942968194393936</v>
      </c>
      <c r="T3391" s="80">
        <f t="shared" ca="1" si="812"/>
        <v>1</v>
      </c>
      <c r="U3391" s="80" t="e">
        <f t="shared" ca="1" si="813"/>
        <v>#N/A</v>
      </c>
      <c r="V3391" s="2"/>
      <c r="W3391" s="2"/>
      <c r="X3391" s="2"/>
      <c r="Y3391" s="2"/>
      <c r="AB3391" s="6"/>
      <c r="AC3391" s="6"/>
    </row>
    <row r="3392" spans="1:29">
      <c r="A3392" s="74">
        <v>2.75204844781944</v>
      </c>
      <c r="B3392" s="74">
        <v>50036</v>
      </c>
      <c r="C3392" s="35">
        <v>0</v>
      </c>
      <c r="D3392" s="35">
        <f t="shared" ca="1" si="803"/>
        <v>33</v>
      </c>
      <c r="E3392" s="35">
        <f t="shared" ca="1" si="804"/>
        <v>1.1903085264824986E-3</v>
      </c>
      <c r="F3392" s="35">
        <f ca="1">E3392*'Input Sheet'!$D$2/SUM(OFFSET($E$4,0,0,'Input Sheet'!$D$2))</f>
        <v>0.55515908415105819</v>
      </c>
      <c r="G3392" s="35" t="str">
        <f t="shared" si="805"/>
        <v/>
      </c>
      <c r="H3392" s="35" t="str">
        <f t="shared" si="806"/>
        <v/>
      </c>
      <c r="J3392" s="19">
        <v>3389</v>
      </c>
      <c r="K3392" s="30" t="str">
        <f t="shared" si="807"/>
        <v/>
      </c>
      <c r="L3392" s="77" t="str">
        <f t="shared" si="808"/>
        <v/>
      </c>
      <c r="M3392" s="27" t="str">
        <f t="shared" si="814"/>
        <v/>
      </c>
      <c r="N3392" s="22" t="str">
        <f t="shared" si="809"/>
        <v/>
      </c>
      <c r="O3392" s="28" t="str">
        <f t="shared" ca="1" si="810"/>
        <v/>
      </c>
      <c r="P3392" s="28" t="str">
        <f t="shared" ca="1" si="811"/>
        <v/>
      </c>
      <c r="Q3392" s="20" t="str">
        <f ca="1">IF(O3392="","",SUM($P$4:$P3392))</f>
        <v/>
      </c>
      <c r="R3392" s="28" t="e">
        <f t="shared" si="815"/>
        <v>#N/A</v>
      </c>
      <c r="S3392" s="77">
        <f ca="1">SUM(L$4:L3392)</f>
        <v>2.0942968194393936</v>
      </c>
      <c r="T3392" s="80">
        <f t="shared" ca="1" si="812"/>
        <v>1</v>
      </c>
      <c r="U3392" s="80" t="e">
        <f t="shared" ca="1" si="813"/>
        <v>#N/A</v>
      </c>
      <c r="V3392" s="2"/>
      <c r="W3392" s="2"/>
      <c r="X3392" s="2"/>
      <c r="Y3392" s="2"/>
      <c r="AB3392" s="6"/>
      <c r="AC3392" s="6"/>
    </row>
    <row r="3393" spans="1:29">
      <c r="A3393" s="74">
        <v>1.8512583487190797</v>
      </c>
      <c r="B3393" s="74">
        <v>50045</v>
      </c>
      <c r="C3393" s="35">
        <v>0.02</v>
      </c>
      <c r="D3393" s="35">
        <f t="shared" ca="1" si="803"/>
        <v>14</v>
      </c>
      <c r="E3393" s="35">
        <f t="shared" ca="1" si="804"/>
        <v>2.7692892248776498E-3</v>
      </c>
      <c r="F3393" s="35">
        <f ca="1">E3393*'Input Sheet'!$D$2/SUM(OFFSET($E$4,0,0,'Input Sheet'!$D$2))</f>
        <v>1.2915946039432782</v>
      </c>
      <c r="G3393" s="35">
        <f t="shared" si="805"/>
        <v>1.8512583487190797</v>
      </c>
      <c r="H3393" s="35">
        <f t="shared" si="806"/>
        <v>3</v>
      </c>
      <c r="J3393" s="19">
        <v>3390</v>
      </c>
      <c r="K3393" s="30" t="str">
        <f t="shared" si="807"/>
        <v/>
      </c>
      <c r="L3393" s="77" t="str">
        <f t="shared" si="808"/>
        <v/>
      </c>
      <c r="M3393" s="27" t="str">
        <f t="shared" si="814"/>
        <v/>
      </c>
      <c r="N3393" s="22" t="str">
        <f t="shared" si="809"/>
        <v/>
      </c>
      <c r="O3393" s="28" t="str">
        <f t="shared" ca="1" si="810"/>
        <v/>
      </c>
      <c r="P3393" s="28" t="str">
        <f t="shared" ca="1" si="811"/>
        <v/>
      </c>
      <c r="Q3393" s="20" t="str">
        <f ca="1">IF(O3393="","",SUM($P$4:$P3393))</f>
        <v/>
      </c>
      <c r="R3393" s="28" t="e">
        <f t="shared" si="815"/>
        <v>#N/A</v>
      </c>
      <c r="S3393" s="77">
        <f ca="1">SUM(L$4:L3393)</f>
        <v>2.0942968194393936</v>
      </c>
      <c r="T3393" s="80">
        <f t="shared" ca="1" si="812"/>
        <v>1</v>
      </c>
      <c r="U3393" s="80" t="e">
        <f t="shared" ca="1" si="813"/>
        <v>#N/A</v>
      </c>
      <c r="V3393" s="2"/>
      <c r="W3393" s="2"/>
      <c r="X3393" s="2"/>
      <c r="Y3393" s="2"/>
      <c r="AB3393" s="6"/>
      <c r="AC3393" s="6"/>
    </row>
    <row r="3394" spans="1:29">
      <c r="A3394" s="74">
        <v>3.2600713879850698</v>
      </c>
      <c r="B3394" s="74">
        <v>50048</v>
      </c>
      <c r="C3394" s="35">
        <v>0</v>
      </c>
      <c r="D3394" s="35">
        <f t="shared" ca="1" si="803"/>
        <v>44</v>
      </c>
      <c r="E3394" s="35">
        <f t="shared" ca="1" si="804"/>
        <v>4.3772636135162857E-3</v>
      </c>
      <c r="F3394" s="35">
        <f ca="1">E3394*'Input Sheet'!$D$2/SUM(OFFSET($E$4,0,0,'Input Sheet'!$D$2))</f>
        <v>2.0415527610716335</v>
      </c>
      <c r="G3394" s="35" t="str">
        <f t="shared" si="805"/>
        <v/>
      </c>
      <c r="H3394" s="35" t="str">
        <f t="shared" si="806"/>
        <v/>
      </c>
      <c r="J3394" s="19">
        <v>3391</v>
      </c>
      <c r="K3394" s="30" t="str">
        <f t="shared" si="807"/>
        <v/>
      </c>
      <c r="L3394" s="77" t="str">
        <f t="shared" si="808"/>
        <v/>
      </c>
      <c r="M3394" s="27" t="str">
        <f t="shared" si="814"/>
        <v/>
      </c>
      <c r="N3394" s="22" t="str">
        <f t="shared" si="809"/>
        <v/>
      </c>
      <c r="O3394" s="28" t="str">
        <f t="shared" ca="1" si="810"/>
        <v/>
      </c>
      <c r="P3394" s="28" t="str">
        <f t="shared" ca="1" si="811"/>
        <v/>
      </c>
      <c r="Q3394" s="20" t="str">
        <f ca="1">IF(O3394="","",SUM($P$4:$P3394))</f>
        <v/>
      </c>
      <c r="R3394" s="28" t="e">
        <f t="shared" si="815"/>
        <v>#N/A</v>
      </c>
      <c r="S3394" s="77">
        <f ca="1">SUM(L$4:L3394)</f>
        <v>2.0942968194393936</v>
      </c>
      <c r="T3394" s="80">
        <f t="shared" ca="1" si="812"/>
        <v>1</v>
      </c>
      <c r="U3394" s="80" t="e">
        <f t="shared" ca="1" si="813"/>
        <v>#N/A</v>
      </c>
      <c r="V3394" s="2"/>
      <c r="W3394" s="2"/>
      <c r="X3394" s="2"/>
      <c r="Y3394" s="2"/>
      <c r="AB3394" s="6"/>
      <c r="AC3394" s="6"/>
    </row>
    <row r="3395" spans="1:29">
      <c r="A3395" s="74">
        <v>3.1702617153949602</v>
      </c>
      <c r="B3395" s="74">
        <v>50049</v>
      </c>
      <c r="C3395" s="35">
        <v>0</v>
      </c>
      <c r="D3395" s="35">
        <f t="shared" ref="D3395:D3458" ca="1" si="816">IF($A3395=OFFSET($AC$4,NumBins,0), NumBins, INDEX(OFFSET($AB$4,0,0,NumBins+2,2),MATCH($A3395,OFFSET($AC$4,0,0,NumBins+2,1),1)+1,1))</f>
        <v>42</v>
      </c>
      <c r="E3395" s="35">
        <f t="shared" ref="E3395:E3458" ca="1" si="817">INDEX(OFFSET($AB$4,0,0,NumBins+1,5),MATCH($D3395,OFFSET( $AB$4,0,0,NumBins+1,1),0),5)</f>
        <v>2.1538916193492835E-3</v>
      </c>
      <c r="F3395" s="35">
        <f ca="1">E3395*'Input Sheet'!$D$2/SUM(OFFSET($E$4,0,0,'Input Sheet'!$D$2))</f>
        <v>1.0045735808447722</v>
      </c>
      <c r="G3395" s="35" t="str">
        <f t="shared" si="805"/>
        <v/>
      </c>
      <c r="H3395" s="35" t="str">
        <f t="shared" si="806"/>
        <v/>
      </c>
      <c r="J3395" s="19">
        <v>3392</v>
      </c>
      <c r="K3395" s="30" t="str">
        <f t="shared" si="807"/>
        <v/>
      </c>
      <c r="L3395" s="77" t="str">
        <f t="shared" si="808"/>
        <v/>
      </c>
      <c r="M3395" s="27" t="str">
        <f t="shared" si="814"/>
        <v/>
      </c>
      <c r="N3395" s="22" t="str">
        <f t="shared" si="809"/>
        <v/>
      </c>
      <c r="O3395" s="28" t="str">
        <f t="shared" ca="1" si="810"/>
        <v/>
      </c>
      <c r="P3395" s="28" t="str">
        <f t="shared" ca="1" si="811"/>
        <v/>
      </c>
      <c r="Q3395" s="20" t="str">
        <f ca="1">IF(O3395="","",SUM($P$4:$P3395))</f>
        <v/>
      </c>
      <c r="R3395" s="28" t="e">
        <f t="shared" si="815"/>
        <v>#N/A</v>
      </c>
      <c r="S3395" s="77">
        <f ca="1">SUM(L$4:L3395)</f>
        <v>2.0942968194393936</v>
      </c>
      <c r="T3395" s="80">
        <f t="shared" ca="1" si="812"/>
        <v>1</v>
      </c>
      <c r="U3395" s="80" t="e">
        <f t="shared" ca="1" si="813"/>
        <v>#N/A</v>
      </c>
      <c r="V3395" s="2"/>
      <c r="W3395" s="2"/>
      <c r="X3395" s="2"/>
      <c r="Y3395" s="2"/>
      <c r="AB3395" s="6"/>
      <c r="AC3395" s="6"/>
    </row>
    <row r="3396" spans="1:29">
      <c r="A3396" s="74">
        <v>2.3483048630481602</v>
      </c>
      <c r="B3396" s="74">
        <v>50051</v>
      </c>
      <c r="C3396" s="35">
        <v>0</v>
      </c>
      <c r="D3396" s="35">
        <f t="shared" ca="1" si="816"/>
        <v>25</v>
      </c>
      <c r="E3396" s="35">
        <f t="shared" ca="1" si="817"/>
        <v>7.2564263111767296E-4</v>
      </c>
      <c r="F3396" s="35">
        <f ca="1">E3396*'Input Sheet'!$D$2/SUM(OFFSET($E$4,0,0,'Input Sheet'!$D$2))</f>
        <v>0.33843922777123336</v>
      </c>
      <c r="G3396" s="35" t="str">
        <f t="shared" ref="G3396:G3459" si="818">IF(C3396=0,"",$A3396)</f>
        <v/>
      </c>
      <c r="H3396" s="35" t="str">
        <f t="shared" ref="H3396:H3459" si="819">IF(G3396="", "", COUNTIF($G$4:$G$3738,G3396))</f>
        <v/>
      </c>
      <c r="J3396" s="19">
        <v>3393</v>
      </c>
      <c r="K3396" s="30" t="str">
        <f t="shared" ref="K3396:K3459" si="820">IF(ISERR(SMALL($G$4:$G$3738,$J3396)),"",SMALL($G$4:$G$3738,$J3396))</f>
        <v/>
      </c>
      <c r="L3396" s="77" t="str">
        <f t="shared" ref="L3396:L3459" si="821">IF($K3396="", "", IFERROR(INDEX($A$4:$H$3738,MATCH($K3396,$G$4:$G$3738,0),5),""))</f>
        <v/>
      </c>
      <c r="M3396" s="27" t="str">
        <f t="shared" si="814"/>
        <v/>
      </c>
      <c r="N3396" s="22" t="str">
        <f t="shared" ref="N3396:N3459" si="822">IF(ISERR(SMALL($M$4:$M$3738,$J3396)),"",SMALL($M$4:$M$3738,$J3396))</f>
        <v/>
      </c>
      <c r="O3396" s="28" t="str">
        <f t="shared" ref="O3396:O3459" ca="1" si="823">IFERROR(INDEX($A$4:$H$3738,MATCH($N3396,$G$4:$G$3738,0),5)*INDEX($A$4:$H$3738,MATCH($N3396,$G$4:$G$3738,0),8),"")</f>
        <v/>
      </c>
      <c r="P3396" s="28" t="str">
        <f t="shared" ca="1" si="811"/>
        <v/>
      </c>
      <c r="Q3396" s="20" t="str">
        <f ca="1">IF(O3396="","",SUM($P$4:$P3396))</f>
        <v/>
      </c>
      <c r="R3396" s="28" t="e">
        <f t="shared" si="815"/>
        <v>#N/A</v>
      </c>
      <c r="S3396" s="77">
        <f ca="1">SUM(L$4:L3396)</f>
        <v>2.0942968194393936</v>
      </c>
      <c r="T3396" s="80">
        <f t="shared" ca="1" si="812"/>
        <v>1</v>
      </c>
      <c r="U3396" s="80" t="e">
        <f t="shared" ca="1" si="813"/>
        <v>#N/A</v>
      </c>
      <c r="V3396" s="2"/>
      <c r="W3396" s="2"/>
      <c r="X3396" s="2"/>
      <c r="Y3396" s="2"/>
      <c r="AB3396" s="6"/>
      <c r="AC3396" s="6"/>
    </row>
    <row r="3397" spans="1:29">
      <c r="A3397" s="74">
        <v>3.1238516409670898</v>
      </c>
      <c r="B3397" s="74">
        <v>50052</v>
      </c>
      <c r="C3397" s="35">
        <v>0</v>
      </c>
      <c r="D3397" s="35">
        <f t="shared" ca="1" si="816"/>
        <v>41</v>
      </c>
      <c r="E3397" s="35">
        <f t="shared" ca="1" si="817"/>
        <v>1.9955172355736006E-3</v>
      </c>
      <c r="F3397" s="35">
        <f ca="1">E3397*'Input Sheet'!$D$2/SUM(OFFSET($E$4,0,0,'Input Sheet'!$D$2))</f>
        <v>0.93070787637089158</v>
      </c>
      <c r="G3397" s="35" t="str">
        <f t="shared" si="818"/>
        <v/>
      </c>
      <c r="H3397" s="35" t="str">
        <f t="shared" si="819"/>
        <v/>
      </c>
      <c r="J3397" s="19">
        <v>3394</v>
      </c>
      <c r="K3397" s="30" t="str">
        <f t="shared" si="820"/>
        <v/>
      </c>
      <c r="L3397" s="77" t="str">
        <f t="shared" si="821"/>
        <v/>
      </c>
      <c r="M3397" s="27" t="str">
        <f t="shared" si="814"/>
        <v/>
      </c>
      <c r="N3397" s="22" t="str">
        <f t="shared" si="822"/>
        <v/>
      </c>
      <c r="O3397" s="28" t="str">
        <f t="shared" ca="1" si="823"/>
        <v/>
      </c>
      <c r="P3397" s="28" t="str">
        <f t="shared" ref="P3397:P3460" ca="1" si="824">IF($O3397="","", $O3397*$W$6/$W$3)</f>
        <v/>
      </c>
      <c r="Q3397" s="20" t="str">
        <f ca="1">IF(O3397="","",SUM($P$4:$P3397))</f>
        <v/>
      </c>
      <c r="R3397" s="28" t="e">
        <f t="shared" si="815"/>
        <v>#N/A</v>
      </c>
      <c r="S3397" s="77">
        <f ca="1">SUM(L$4:L3397)</f>
        <v>2.0942968194393936</v>
      </c>
      <c r="T3397" s="80">
        <f t="shared" ref="T3397:T3460" ca="1" si="825">S3397/$T$1</f>
        <v>1</v>
      </c>
      <c r="U3397" s="80" t="e">
        <f t="shared" ref="U3397:U3460" ca="1" si="826">IF(Q3397="",NA(),Q3397/$W$6)</f>
        <v>#N/A</v>
      </c>
      <c r="V3397" s="2"/>
      <c r="W3397" s="2"/>
      <c r="X3397" s="2"/>
      <c r="Y3397" s="2"/>
      <c r="AB3397" s="6"/>
      <c r="AC3397" s="6"/>
    </row>
    <row r="3398" spans="1:29">
      <c r="A3398" s="74">
        <v>2.7168377232995198</v>
      </c>
      <c r="B3398" s="74">
        <v>50054</v>
      </c>
      <c r="C3398" s="35">
        <v>0</v>
      </c>
      <c r="D3398" s="35">
        <f t="shared" ca="1" si="816"/>
        <v>32</v>
      </c>
      <c r="E3398" s="35">
        <f t="shared" ca="1" si="817"/>
        <v>9.4891728684618783E-4</v>
      </c>
      <c r="F3398" s="35">
        <f ca="1">E3398*'Input Sheet'!$D$2/SUM(OFFSET($E$4,0,0,'Input Sheet'!$D$2))</f>
        <v>0.44257437477776673</v>
      </c>
      <c r="G3398" s="35" t="str">
        <f t="shared" si="818"/>
        <v/>
      </c>
      <c r="H3398" s="35" t="str">
        <f t="shared" si="819"/>
        <v/>
      </c>
      <c r="J3398" s="19">
        <v>3395</v>
      </c>
      <c r="K3398" s="30" t="str">
        <f t="shared" si="820"/>
        <v/>
      </c>
      <c r="L3398" s="77" t="str">
        <f t="shared" si="821"/>
        <v/>
      </c>
      <c r="M3398" s="27" t="str">
        <f t="shared" ref="M3398:M3461" si="827">IF($K3398=$K3397,"", $K3398)</f>
        <v/>
      </c>
      <c r="N3398" s="22" t="str">
        <f t="shared" si="822"/>
        <v/>
      </c>
      <c r="O3398" s="28" t="str">
        <f t="shared" ca="1" si="823"/>
        <v/>
      </c>
      <c r="P3398" s="28" t="str">
        <f t="shared" ca="1" si="824"/>
        <v/>
      </c>
      <c r="Q3398" s="20" t="str">
        <f ca="1">IF(O3398="","",SUM($P$4:$P3398))</f>
        <v/>
      </c>
      <c r="R3398" s="28" t="e">
        <f t="shared" si="815"/>
        <v>#N/A</v>
      </c>
      <c r="S3398" s="77">
        <f ca="1">SUM(L$4:L3398)</f>
        <v>2.0942968194393936</v>
      </c>
      <c r="T3398" s="80">
        <f t="shared" ca="1" si="825"/>
        <v>1</v>
      </c>
      <c r="U3398" s="80" t="e">
        <f t="shared" ca="1" si="826"/>
        <v>#N/A</v>
      </c>
      <c r="V3398" s="2"/>
      <c r="W3398" s="2"/>
      <c r="X3398" s="2"/>
      <c r="Y3398" s="2"/>
      <c r="AB3398" s="6"/>
      <c r="AC3398" s="6"/>
    </row>
    <row r="3399" spans="1:29">
      <c r="A3399" s="74">
        <v>2.8000293592441299</v>
      </c>
      <c r="B3399" s="74">
        <v>50055</v>
      </c>
      <c r="C3399" s="35">
        <v>5.1546391752577301E-3</v>
      </c>
      <c r="D3399" s="35">
        <f t="shared" ca="1" si="816"/>
        <v>34</v>
      </c>
      <c r="E3399" s="35">
        <f t="shared" ca="1" si="817"/>
        <v>1.3846446124388249E-3</v>
      </c>
      <c r="F3399" s="35">
        <f ca="1">E3399*'Input Sheet'!$D$2/SUM(OFFSET($E$4,0,0,'Input Sheet'!$D$2))</f>
        <v>0.64579730197163909</v>
      </c>
      <c r="G3399" s="35">
        <f t="shared" si="818"/>
        <v>2.8000293592441299</v>
      </c>
      <c r="H3399" s="35">
        <f t="shared" si="819"/>
        <v>2</v>
      </c>
      <c r="J3399" s="19">
        <v>3396</v>
      </c>
      <c r="K3399" s="30" t="str">
        <f t="shared" si="820"/>
        <v/>
      </c>
      <c r="L3399" s="77" t="str">
        <f t="shared" si="821"/>
        <v/>
      </c>
      <c r="M3399" s="27" t="str">
        <f t="shared" si="827"/>
        <v/>
      </c>
      <c r="N3399" s="22" t="str">
        <f t="shared" si="822"/>
        <v/>
      </c>
      <c r="O3399" s="28" t="str">
        <f t="shared" ca="1" si="823"/>
        <v/>
      </c>
      <c r="P3399" s="28" t="str">
        <f t="shared" ca="1" si="824"/>
        <v/>
      </c>
      <c r="Q3399" s="20" t="str">
        <f ca="1">IF(O3399="","",SUM($P$4:$P3399))</f>
        <v/>
      </c>
      <c r="R3399" s="28" t="e">
        <f t="shared" si="815"/>
        <v>#N/A</v>
      </c>
      <c r="S3399" s="77">
        <f ca="1">SUM(L$4:L3399)</f>
        <v>2.0942968194393936</v>
      </c>
      <c r="T3399" s="80">
        <f t="shared" ca="1" si="825"/>
        <v>1</v>
      </c>
      <c r="U3399" s="80" t="e">
        <f t="shared" ca="1" si="826"/>
        <v>#N/A</v>
      </c>
      <c r="V3399" s="2"/>
      <c r="W3399" s="2"/>
      <c r="X3399" s="2"/>
      <c r="Y3399" s="2"/>
      <c r="AB3399" s="6"/>
      <c r="AC3399" s="6"/>
    </row>
    <row r="3400" spans="1:29">
      <c r="A3400" s="74">
        <v>3.3053513694466199</v>
      </c>
      <c r="B3400" s="74">
        <v>50056</v>
      </c>
      <c r="C3400" s="35">
        <v>0</v>
      </c>
      <c r="D3400" s="35">
        <f t="shared" ca="1" si="816"/>
        <v>45</v>
      </c>
      <c r="E3400" s="35">
        <f t="shared" ca="1" si="817"/>
        <v>1.6961896502375607E-2</v>
      </c>
      <c r="F3400" s="35">
        <f ca="1">E3400*'Input Sheet'!$D$2/SUM(OFFSET($E$4,0,0,'Input Sheet'!$D$2))</f>
        <v>7.9110169491525806</v>
      </c>
      <c r="G3400" s="35" t="str">
        <f t="shared" si="818"/>
        <v/>
      </c>
      <c r="H3400" s="35" t="str">
        <f t="shared" si="819"/>
        <v/>
      </c>
      <c r="J3400" s="19">
        <v>3397</v>
      </c>
      <c r="K3400" s="30" t="str">
        <f t="shared" si="820"/>
        <v/>
      </c>
      <c r="L3400" s="77" t="str">
        <f t="shared" si="821"/>
        <v/>
      </c>
      <c r="M3400" s="27" t="str">
        <f t="shared" si="827"/>
        <v/>
      </c>
      <c r="N3400" s="22" t="str">
        <f t="shared" si="822"/>
        <v/>
      </c>
      <c r="O3400" s="28" t="str">
        <f t="shared" ca="1" si="823"/>
        <v/>
      </c>
      <c r="P3400" s="28" t="str">
        <f t="shared" ca="1" si="824"/>
        <v/>
      </c>
      <c r="Q3400" s="20" t="str">
        <f ca="1">IF(O3400="","",SUM($P$4:$P3400))</f>
        <v/>
      </c>
      <c r="R3400" s="28" t="e">
        <f t="shared" si="815"/>
        <v>#N/A</v>
      </c>
      <c r="S3400" s="77">
        <f ca="1">SUM(L$4:L3400)</f>
        <v>2.0942968194393936</v>
      </c>
      <c r="T3400" s="80">
        <f t="shared" ca="1" si="825"/>
        <v>1</v>
      </c>
      <c r="U3400" s="80" t="e">
        <f t="shared" ca="1" si="826"/>
        <v>#N/A</v>
      </c>
      <c r="V3400" s="2"/>
      <c r="W3400" s="2"/>
      <c r="X3400" s="2"/>
      <c r="Y3400" s="2"/>
      <c r="AB3400" s="6"/>
      <c r="AC3400" s="6"/>
    </row>
    <row r="3401" spans="1:29">
      <c r="A3401" s="74">
        <v>2.58433122436753</v>
      </c>
      <c r="B3401" s="74">
        <v>50059</v>
      </c>
      <c r="C3401" s="35">
        <v>0</v>
      </c>
      <c r="D3401" s="35">
        <f t="shared" ca="1" si="816"/>
        <v>30</v>
      </c>
      <c r="E3401" s="35">
        <f t="shared" ca="1" si="817"/>
        <v>1.2681791777477088E-3</v>
      </c>
      <c r="F3401" s="35">
        <f ca="1">E3401*'Input Sheet'!$D$2/SUM(OFFSET($E$4,0,0,'Input Sheet'!$D$2))</f>
        <v>0.59147790274037981</v>
      </c>
      <c r="G3401" s="35" t="str">
        <f t="shared" si="818"/>
        <v/>
      </c>
      <c r="H3401" s="35" t="str">
        <f t="shared" si="819"/>
        <v/>
      </c>
      <c r="J3401" s="19">
        <v>3398</v>
      </c>
      <c r="K3401" s="30" t="str">
        <f t="shared" si="820"/>
        <v/>
      </c>
      <c r="L3401" s="77" t="str">
        <f t="shared" si="821"/>
        <v/>
      </c>
      <c r="M3401" s="27" t="str">
        <f t="shared" si="827"/>
        <v/>
      </c>
      <c r="N3401" s="22" t="str">
        <f t="shared" si="822"/>
        <v/>
      </c>
      <c r="O3401" s="28" t="str">
        <f t="shared" ca="1" si="823"/>
        <v/>
      </c>
      <c r="P3401" s="28" t="str">
        <f t="shared" ca="1" si="824"/>
        <v/>
      </c>
      <c r="Q3401" s="20" t="str">
        <f ca="1">IF(O3401="","",SUM($P$4:$P3401))</f>
        <v/>
      </c>
      <c r="R3401" s="28" t="e">
        <f t="shared" si="815"/>
        <v>#N/A</v>
      </c>
      <c r="S3401" s="77">
        <f ca="1">SUM(L$4:L3401)</f>
        <v>2.0942968194393936</v>
      </c>
      <c r="T3401" s="80">
        <f t="shared" ca="1" si="825"/>
        <v>1</v>
      </c>
      <c r="U3401" s="80" t="e">
        <f t="shared" ca="1" si="826"/>
        <v>#N/A</v>
      </c>
      <c r="V3401" s="2"/>
      <c r="W3401" s="2"/>
      <c r="X3401" s="2"/>
      <c r="Y3401" s="2"/>
      <c r="AB3401" s="6"/>
      <c r="AC3401" s="6"/>
    </row>
    <row r="3402" spans="1:29">
      <c r="A3402" s="74">
        <v>2.2944662261615898</v>
      </c>
      <c r="B3402" s="74">
        <v>50080</v>
      </c>
      <c r="C3402" s="35">
        <v>4.65116279069767E-3</v>
      </c>
      <c r="D3402" s="35">
        <f t="shared" ca="1" si="816"/>
        <v>24</v>
      </c>
      <c r="E3402" s="35">
        <f t="shared" ca="1" si="817"/>
        <v>7.7985731045405093E-4</v>
      </c>
      <c r="F3402" s="35">
        <f ca="1">E3402*'Input Sheet'!$D$2/SUM(OFFSET($E$4,0,0,'Input Sheet'!$D$2))</f>
        <v>0.36372491720241751</v>
      </c>
      <c r="G3402" s="35">
        <f t="shared" si="818"/>
        <v>2.2944662261615898</v>
      </c>
      <c r="H3402" s="35">
        <f t="shared" si="819"/>
        <v>7</v>
      </c>
      <c r="J3402" s="19">
        <v>3399</v>
      </c>
      <c r="K3402" s="30" t="str">
        <f t="shared" si="820"/>
        <v/>
      </c>
      <c r="L3402" s="77" t="str">
        <f t="shared" si="821"/>
        <v/>
      </c>
      <c r="M3402" s="27" t="str">
        <f t="shared" si="827"/>
        <v/>
      </c>
      <c r="N3402" s="22" t="str">
        <f t="shared" si="822"/>
        <v/>
      </c>
      <c r="O3402" s="28" t="str">
        <f t="shared" ca="1" si="823"/>
        <v/>
      </c>
      <c r="P3402" s="28" t="str">
        <f t="shared" ca="1" si="824"/>
        <v/>
      </c>
      <c r="Q3402" s="20" t="str">
        <f ca="1">IF(O3402="","",SUM($P$4:$P3402))</f>
        <v/>
      </c>
      <c r="R3402" s="28" t="e">
        <f t="shared" si="815"/>
        <v>#N/A</v>
      </c>
      <c r="S3402" s="77">
        <f ca="1">SUM(L$4:L3402)</f>
        <v>2.0942968194393936</v>
      </c>
      <c r="T3402" s="80">
        <f t="shared" ca="1" si="825"/>
        <v>1</v>
      </c>
      <c r="U3402" s="80" t="e">
        <f t="shared" ca="1" si="826"/>
        <v>#N/A</v>
      </c>
      <c r="V3402" s="2"/>
      <c r="W3402" s="2"/>
      <c r="X3402" s="2"/>
      <c r="Y3402" s="2"/>
      <c r="AB3402" s="6"/>
      <c r="AC3402" s="6"/>
    </row>
    <row r="3403" spans="1:29">
      <c r="A3403" s="74">
        <v>3.0622058088197099</v>
      </c>
      <c r="B3403" s="74">
        <v>50083</v>
      </c>
      <c r="C3403" s="35">
        <v>0</v>
      </c>
      <c r="D3403" s="35">
        <f t="shared" ca="1" si="816"/>
        <v>40</v>
      </c>
      <c r="E3403" s="35">
        <f t="shared" ca="1" si="817"/>
        <v>1.8092689602533982E-3</v>
      </c>
      <c r="F3403" s="35">
        <f ca="1">E3403*'Input Sheet'!$D$2/SUM(OFFSET($E$4,0,0,'Input Sheet'!$D$2))</f>
        <v>0.84384180790960861</v>
      </c>
      <c r="G3403" s="35" t="str">
        <f t="shared" si="818"/>
        <v/>
      </c>
      <c r="H3403" s="35" t="str">
        <f t="shared" si="819"/>
        <v/>
      </c>
      <c r="J3403" s="19">
        <v>3400</v>
      </c>
      <c r="K3403" s="30" t="str">
        <f t="shared" si="820"/>
        <v/>
      </c>
      <c r="L3403" s="77" t="str">
        <f t="shared" si="821"/>
        <v/>
      </c>
      <c r="M3403" s="27" t="str">
        <f t="shared" si="827"/>
        <v/>
      </c>
      <c r="N3403" s="22" t="str">
        <f t="shared" si="822"/>
        <v/>
      </c>
      <c r="O3403" s="28" t="str">
        <f t="shared" ca="1" si="823"/>
        <v/>
      </c>
      <c r="P3403" s="28" t="str">
        <f t="shared" ca="1" si="824"/>
        <v/>
      </c>
      <c r="Q3403" s="20" t="str">
        <f ca="1">IF(O3403="","",SUM($P$4:$P3403))</f>
        <v/>
      </c>
      <c r="R3403" s="28" t="e">
        <f t="shared" si="815"/>
        <v>#N/A</v>
      </c>
      <c r="S3403" s="77">
        <f ca="1">SUM(L$4:L3403)</f>
        <v>2.0942968194393936</v>
      </c>
      <c r="T3403" s="80">
        <f t="shared" ca="1" si="825"/>
        <v>1</v>
      </c>
      <c r="U3403" s="80" t="e">
        <f t="shared" ca="1" si="826"/>
        <v>#N/A</v>
      </c>
      <c r="V3403" s="2"/>
      <c r="W3403" s="2"/>
      <c r="X3403" s="2"/>
      <c r="Y3403" s="2"/>
      <c r="AB3403" s="6"/>
      <c r="AC3403" s="6"/>
    </row>
    <row r="3404" spans="1:29">
      <c r="A3404" s="74">
        <v>2.5465426634781299</v>
      </c>
      <c r="B3404" s="74">
        <v>50137</v>
      </c>
      <c r="C3404" s="35">
        <v>0</v>
      </c>
      <c r="D3404" s="35">
        <f t="shared" ca="1" si="816"/>
        <v>29</v>
      </c>
      <c r="E3404" s="35">
        <f t="shared" ca="1" si="817"/>
        <v>1.0943159033790714E-3</v>
      </c>
      <c r="F3404" s="35">
        <f ca="1">E3404*'Input Sheet'!$D$2/SUM(OFFSET($E$4,0,0,'Input Sheet'!$D$2))</f>
        <v>0.51038819026790838</v>
      </c>
      <c r="G3404" s="35" t="str">
        <f t="shared" si="818"/>
        <v/>
      </c>
      <c r="H3404" s="35" t="str">
        <f t="shared" si="819"/>
        <v/>
      </c>
      <c r="J3404" s="19">
        <v>3401</v>
      </c>
      <c r="K3404" s="30" t="str">
        <f t="shared" si="820"/>
        <v/>
      </c>
      <c r="L3404" s="77" t="str">
        <f t="shared" si="821"/>
        <v/>
      </c>
      <c r="M3404" s="27" t="str">
        <f t="shared" si="827"/>
        <v/>
      </c>
      <c r="N3404" s="22" t="str">
        <f t="shared" si="822"/>
        <v/>
      </c>
      <c r="O3404" s="28" t="str">
        <f t="shared" ca="1" si="823"/>
        <v/>
      </c>
      <c r="P3404" s="28" t="str">
        <f t="shared" ca="1" si="824"/>
        <v/>
      </c>
      <c r="Q3404" s="20" t="str">
        <f ca="1">IF(O3404="","",SUM($P$4:$P3404))</f>
        <v/>
      </c>
      <c r="R3404" s="28" t="e">
        <f t="shared" si="815"/>
        <v>#N/A</v>
      </c>
      <c r="S3404" s="77">
        <f ca="1">SUM(L$4:L3404)</f>
        <v>2.0942968194393936</v>
      </c>
      <c r="T3404" s="80">
        <f t="shared" ca="1" si="825"/>
        <v>1</v>
      </c>
      <c r="U3404" s="80" t="e">
        <f t="shared" ca="1" si="826"/>
        <v>#N/A</v>
      </c>
      <c r="V3404" s="2"/>
      <c r="W3404" s="2"/>
      <c r="X3404" s="2"/>
      <c r="Y3404" s="2"/>
      <c r="AB3404" s="6"/>
      <c r="AC3404" s="6"/>
    </row>
    <row r="3405" spans="1:29">
      <c r="A3405" s="74">
        <v>2.1903316981702901</v>
      </c>
      <c r="B3405" s="74">
        <v>50138</v>
      </c>
      <c r="C3405" s="35">
        <v>0</v>
      </c>
      <c r="D3405" s="35">
        <f t="shared" ca="1" si="816"/>
        <v>21</v>
      </c>
      <c r="E3405" s="35">
        <f t="shared" ca="1" si="817"/>
        <v>8.8113748064288871E-4</v>
      </c>
      <c r="F3405" s="35">
        <f ca="1">E3405*'Input Sheet'!$D$2/SUM(OFFSET($E$4,0,0,'Input Sheet'!$D$2))</f>
        <v>0.41096191943649768</v>
      </c>
      <c r="G3405" s="35" t="str">
        <f t="shared" si="818"/>
        <v/>
      </c>
      <c r="H3405" s="35" t="str">
        <f t="shared" si="819"/>
        <v/>
      </c>
      <c r="J3405" s="19">
        <v>3402</v>
      </c>
      <c r="K3405" s="30" t="str">
        <f t="shared" si="820"/>
        <v/>
      </c>
      <c r="L3405" s="77" t="str">
        <f t="shared" si="821"/>
        <v/>
      </c>
      <c r="M3405" s="27" t="str">
        <f t="shared" si="827"/>
        <v/>
      </c>
      <c r="N3405" s="22" t="str">
        <f t="shared" si="822"/>
        <v/>
      </c>
      <c r="O3405" s="28" t="str">
        <f t="shared" ca="1" si="823"/>
        <v/>
      </c>
      <c r="P3405" s="28" t="str">
        <f t="shared" ca="1" si="824"/>
        <v/>
      </c>
      <c r="Q3405" s="20" t="str">
        <f ca="1">IF(O3405="","",SUM($P$4:$P3405))</f>
        <v/>
      </c>
      <c r="R3405" s="28" t="e">
        <f t="shared" si="815"/>
        <v>#N/A</v>
      </c>
      <c r="S3405" s="77">
        <f ca="1">SUM(L$4:L3405)</f>
        <v>2.0942968194393936</v>
      </c>
      <c r="T3405" s="80">
        <f t="shared" ca="1" si="825"/>
        <v>1</v>
      </c>
      <c r="U3405" s="80" t="e">
        <f t="shared" ca="1" si="826"/>
        <v>#N/A</v>
      </c>
      <c r="V3405" s="2"/>
      <c r="W3405" s="2"/>
      <c r="X3405" s="2"/>
      <c r="Y3405" s="2"/>
      <c r="AB3405" s="6"/>
      <c r="AC3405" s="6"/>
    </row>
    <row r="3406" spans="1:29">
      <c r="A3406" s="74">
        <v>3.0986437258170598</v>
      </c>
      <c r="B3406" s="74">
        <v>50139</v>
      </c>
      <c r="C3406" s="35">
        <v>0</v>
      </c>
      <c r="D3406" s="35">
        <f t="shared" ca="1" si="816"/>
        <v>40</v>
      </c>
      <c r="E3406" s="35">
        <f t="shared" ca="1" si="817"/>
        <v>1.8092689602533982E-3</v>
      </c>
      <c r="F3406" s="35">
        <f ca="1">E3406*'Input Sheet'!$D$2/SUM(OFFSET($E$4,0,0,'Input Sheet'!$D$2))</f>
        <v>0.84384180790960861</v>
      </c>
      <c r="G3406" s="35" t="str">
        <f t="shared" si="818"/>
        <v/>
      </c>
      <c r="H3406" s="35" t="str">
        <f t="shared" si="819"/>
        <v/>
      </c>
      <c r="J3406" s="19">
        <v>3403</v>
      </c>
      <c r="K3406" s="30" t="str">
        <f t="shared" si="820"/>
        <v/>
      </c>
      <c r="L3406" s="77" t="str">
        <f t="shared" si="821"/>
        <v/>
      </c>
      <c r="M3406" s="27" t="str">
        <f t="shared" si="827"/>
        <v/>
      </c>
      <c r="N3406" s="22" t="str">
        <f t="shared" si="822"/>
        <v/>
      </c>
      <c r="O3406" s="28" t="str">
        <f t="shared" ca="1" si="823"/>
        <v/>
      </c>
      <c r="P3406" s="28" t="str">
        <f t="shared" ca="1" si="824"/>
        <v/>
      </c>
      <c r="Q3406" s="20" t="str">
        <f ca="1">IF(O3406="","",SUM($P$4:$P3406))</f>
        <v/>
      </c>
      <c r="R3406" s="28" t="e">
        <f t="shared" si="815"/>
        <v>#N/A</v>
      </c>
      <c r="S3406" s="77">
        <f ca="1">SUM(L$4:L3406)</f>
        <v>2.0942968194393936</v>
      </c>
      <c r="T3406" s="80">
        <f t="shared" ca="1" si="825"/>
        <v>1</v>
      </c>
      <c r="U3406" s="80" t="e">
        <f t="shared" ca="1" si="826"/>
        <v>#N/A</v>
      </c>
      <c r="V3406" s="2"/>
      <c r="W3406" s="2"/>
      <c r="X3406" s="2"/>
      <c r="Y3406" s="2"/>
      <c r="AB3406" s="6"/>
      <c r="AC3406" s="6"/>
    </row>
    <row r="3407" spans="1:29">
      <c r="A3407" s="74">
        <v>2.0718820073061299</v>
      </c>
      <c r="B3407" s="74">
        <v>50140</v>
      </c>
      <c r="C3407" s="35">
        <v>0</v>
      </c>
      <c r="D3407" s="35">
        <f t="shared" ca="1" si="816"/>
        <v>19</v>
      </c>
      <c r="E3407" s="35">
        <f t="shared" ca="1" si="817"/>
        <v>1.0051494223629991E-3</v>
      </c>
      <c r="F3407" s="35">
        <f ca="1">E3407*'Input Sheet'!$D$2/SUM(OFFSET($E$4,0,0,'Input Sheet'!$D$2))</f>
        <v>0.46880100439422701</v>
      </c>
      <c r="G3407" s="35" t="str">
        <f t="shared" si="818"/>
        <v/>
      </c>
      <c r="H3407" s="35" t="str">
        <f t="shared" si="819"/>
        <v/>
      </c>
      <c r="J3407" s="19">
        <v>3404</v>
      </c>
      <c r="K3407" s="30" t="str">
        <f t="shared" si="820"/>
        <v/>
      </c>
      <c r="L3407" s="77" t="str">
        <f t="shared" si="821"/>
        <v/>
      </c>
      <c r="M3407" s="27" t="str">
        <f t="shared" si="827"/>
        <v/>
      </c>
      <c r="N3407" s="22" t="str">
        <f t="shared" si="822"/>
        <v/>
      </c>
      <c r="O3407" s="28" t="str">
        <f t="shared" ca="1" si="823"/>
        <v/>
      </c>
      <c r="P3407" s="28" t="str">
        <f t="shared" ca="1" si="824"/>
        <v/>
      </c>
      <c r="Q3407" s="20" t="str">
        <f ca="1">IF(O3407="","",SUM($P$4:$P3407))</f>
        <v/>
      </c>
      <c r="R3407" s="28" t="e">
        <f t="shared" si="815"/>
        <v>#N/A</v>
      </c>
      <c r="S3407" s="77">
        <f ca="1">SUM(L$4:L3407)</f>
        <v>2.0942968194393936</v>
      </c>
      <c r="T3407" s="80">
        <f t="shared" ca="1" si="825"/>
        <v>1</v>
      </c>
      <c r="U3407" s="80" t="e">
        <f t="shared" ca="1" si="826"/>
        <v>#N/A</v>
      </c>
      <c r="V3407" s="2"/>
      <c r="W3407" s="2"/>
      <c r="X3407" s="2"/>
      <c r="Y3407" s="2"/>
      <c r="AB3407" s="6"/>
      <c r="AC3407" s="6"/>
    </row>
    <row r="3408" spans="1:29">
      <c r="A3408" s="74">
        <v>2.8709888137605799</v>
      </c>
      <c r="B3408" s="74">
        <v>50142</v>
      </c>
      <c r="C3408" s="35">
        <v>0</v>
      </c>
      <c r="D3408" s="35">
        <f t="shared" ca="1" si="816"/>
        <v>36</v>
      </c>
      <c r="E3408" s="35">
        <f t="shared" ca="1" si="817"/>
        <v>1.6752490372716649E-3</v>
      </c>
      <c r="F3408" s="35">
        <f ca="1">E3408*'Input Sheet'!$D$2/SUM(OFFSET($E$4,0,0,'Input Sheet'!$D$2))</f>
        <v>0.78133500732371164</v>
      </c>
      <c r="G3408" s="35" t="str">
        <f t="shared" si="818"/>
        <v/>
      </c>
      <c r="H3408" s="35" t="str">
        <f t="shared" si="819"/>
        <v/>
      </c>
      <c r="J3408" s="19">
        <v>3405</v>
      </c>
      <c r="K3408" s="30" t="str">
        <f t="shared" si="820"/>
        <v/>
      </c>
      <c r="L3408" s="77" t="str">
        <f t="shared" si="821"/>
        <v/>
      </c>
      <c r="M3408" s="27" t="str">
        <f t="shared" si="827"/>
        <v/>
      </c>
      <c r="N3408" s="22" t="str">
        <f t="shared" si="822"/>
        <v/>
      </c>
      <c r="O3408" s="28" t="str">
        <f t="shared" ca="1" si="823"/>
        <v/>
      </c>
      <c r="P3408" s="28" t="str">
        <f t="shared" ca="1" si="824"/>
        <v/>
      </c>
      <c r="Q3408" s="20" t="str">
        <f ca="1">IF(O3408="","",SUM($P$4:$P3408))</f>
        <v/>
      </c>
      <c r="R3408" s="28" t="e">
        <f t="shared" si="815"/>
        <v>#N/A</v>
      </c>
      <c r="S3408" s="77">
        <f ca="1">SUM(L$4:L3408)</f>
        <v>2.0942968194393936</v>
      </c>
      <c r="T3408" s="80">
        <f t="shared" ca="1" si="825"/>
        <v>1</v>
      </c>
      <c r="U3408" s="80" t="e">
        <f t="shared" ca="1" si="826"/>
        <v>#N/A</v>
      </c>
      <c r="V3408" s="2"/>
      <c r="W3408" s="2"/>
      <c r="X3408" s="2"/>
      <c r="Y3408" s="2"/>
      <c r="AB3408" s="6"/>
      <c r="AC3408" s="6"/>
    </row>
    <row r="3409" spans="1:29">
      <c r="A3409" s="74">
        <v>2.9885589568786202</v>
      </c>
      <c r="B3409" s="74">
        <v>50143</v>
      </c>
      <c r="C3409" s="35">
        <v>0</v>
      </c>
      <c r="D3409" s="35">
        <f t="shared" ca="1" si="816"/>
        <v>38</v>
      </c>
      <c r="E3409" s="35">
        <f t="shared" ca="1" si="817"/>
        <v>1.5419905911250552E-3</v>
      </c>
      <c r="F3409" s="35">
        <f ca="1">E3409*'Input Sheet'!$D$2/SUM(OFFSET($E$4,0,0,'Input Sheet'!$D$2))</f>
        <v>0.71918335901387087</v>
      </c>
      <c r="G3409" s="35" t="str">
        <f t="shared" si="818"/>
        <v/>
      </c>
      <c r="H3409" s="35" t="str">
        <f t="shared" si="819"/>
        <v/>
      </c>
      <c r="J3409" s="19">
        <v>3406</v>
      </c>
      <c r="K3409" s="30" t="str">
        <f t="shared" si="820"/>
        <v/>
      </c>
      <c r="L3409" s="77" t="str">
        <f t="shared" si="821"/>
        <v/>
      </c>
      <c r="M3409" s="27" t="str">
        <f t="shared" si="827"/>
        <v/>
      </c>
      <c r="N3409" s="22" t="str">
        <f t="shared" si="822"/>
        <v/>
      </c>
      <c r="O3409" s="28" t="str">
        <f t="shared" ca="1" si="823"/>
        <v/>
      </c>
      <c r="P3409" s="28" t="str">
        <f t="shared" ca="1" si="824"/>
        <v/>
      </c>
      <c r="Q3409" s="20" t="str">
        <f ca="1">IF(O3409="","",SUM($P$4:$P3409))</f>
        <v/>
      </c>
      <c r="R3409" s="28" t="e">
        <f t="shared" si="815"/>
        <v>#N/A</v>
      </c>
      <c r="S3409" s="77">
        <f ca="1">SUM(L$4:L3409)</f>
        <v>2.0942968194393936</v>
      </c>
      <c r="T3409" s="80">
        <f t="shared" ca="1" si="825"/>
        <v>1</v>
      </c>
      <c r="U3409" s="80" t="e">
        <f t="shared" ca="1" si="826"/>
        <v>#N/A</v>
      </c>
      <c r="V3409" s="2"/>
      <c r="W3409" s="2"/>
      <c r="X3409" s="2"/>
      <c r="Y3409" s="2"/>
      <c r="AB3409" s="6"/>
      <c r="AC3409" s="6"/>
    </row>
    <row r="3410" spans="1:29">
      <c r="A3410" s="74">
        <v>2.82607480270083</v>
      </c>
      <c r="B3410" s="74">
        <v>50145</v>
      </c>
      <c r="C3410" s="35">
        <v>0</v>
      </c>
      <c r="D3410" s="35">
        <f t="shared" ca="1" si="816"/>
        <v>35</v>
      </c>
      <c r="E3410" s="35">
        <f t="shared" ca="1" si="817"/>
        <v>1.3846446124388249E-3</v>
      </c>
      <c r="F3410" s="35">
        <f ca="1">E3410*'Input Sheet'!$D$2/SUM(OFFSET($E$4,0,0,'Input Sheet'!$D$2))</f>
        <v>0.64579730197163909</v>
      </c>
      <c r="G3410" s="35" t="str">
        <f t="shared" si="818"/>
        <v/>
      </c>
      <c r="H3410" s="35" t="str">
        <f t="shared" si="819"/>
        <v/>
      </c>
      <c r="J3410" s="19">
        <v>3407</v>
      </c>
      <c r="K3410" s="30" t="str">
        <f t="shared" si="820"/>
        <v/>
      </c>
      <c r="L3410" s="77" t="str">
        <f t="shared" si="821"/>
        <v/>
      </c>
      <c r="M3410" s="27" t="str">
        <f t="shared" si="827"/>
        <v/>
      </c>
      <c r="N3410" s="22" t="str">
        <f t="shared" si="822"/>
        <v/>
      </c>
      <c r="O3410" s="28" t="str">
        <f t="shared" ca="1" si="823"/>
        <v/>
      </c>
      <c r="P3410" s="28" t="str">
        <f t="shared" ca="1" si="824"/>
        <v/>
      </c>
      <c r="Q3410" s="20" t="str">
        <f ca="1">IF(O3410="","",SUM($P$4:$P3410))</f>
        <v/>
      </c>
      <c r="R3410" s="28" t="e">
        <f t="shared" si="815"/>
        <v>#N/A</v>
      </c>
      <c r="S3410" s="77">
        <f ca="1">SUM(L$4:L3410)</f>
        <v>2.0942968194393936</v>
      </c>
      <c r="T3410" s="80">
        <f t="shared" ca="1" si="825"/>
        <v>1</v>
      </c>
      <c r="U3410" s="80" t="e">
        <f t="shared" ca="1" si="826"/>
        <v>#N/A</v>
      </c>
      <c r="V3410" s="2"/>
      <c r="W3410" s="2"/>
      <c r="X3410" s="2"/>
      <c r="Y3410" s="2"/>
      <c r="AB3410" s="6"/>
      <c r="AC3410" s="6"/>
    </row>
    <row r="3411" spans="1:29">
      <c r="A3411" s="74">
        <v>2.5526682161121901</v>
      </c>
      <c r="B3411" s="74">
        <v>50146</v>
      </c>
      <c r="C3411" s="35">
        <v>0</v>
      </c>
      <c r="D3411" s="35">
        <f t="shared" ca="1" si="816"/>
        <v>29</v>
      </c>
      <c r="E3411" s="35">
        <f t="shared" ca="1" si="817"/>
        <v>1.0943159033790714E-3</v>
      </c>
      <c r="F3411" s="35">
        <f ca="1">E3411*'Input Sheet'!$D$2/SUM(OFFSET($E$4,0,0,'Input Sheet'!$D$2))</f>
        <v>0.51038819026790838</v>
      </c>
      <c r="G3411" s="35" t="str">
        <f t="shared" si="818"/>
        <v/>
      </c>
      <c r="H3411" s="35" t="str">
        <f t="shared" si="819"/>
        <v/>
      </c>
      <c r="J3411" s="19">
        <v>3408</v>
      </c>
      <c r="K3411" s="30" t="str">
        <f t="shared" si="820"/>
        <v/>
      </c>
      <c r="L3411" s="77" t="str">
        <f t="shared" si="821"/>
        <v/>
      </c>
      <c r="M3411" s="27" t="str">
        <f t="shared" si="827"/>
        <v/>
      </c>
      <c r="N3411" s="22" t="str">
        <f t="shared" si="822"/>
        <v/>
      </c>
      <c r="O3411" s="28" t="str">
        <f t="shared" ca="1" si="823"/>
        <v/>
      </c>
      <c r="P3411" s="28" t="str">
        <f t="shared" ca="1" si="824"/>
        <v/>
      </c>
      <c r="Q3411" s="20" t="str">
        <f ca="1">IF(O3411="","",SUM($P$4:$P3411))</f>
        <v/>
      </c>
      <c r="R3411" s="28" t="e">
        <f t="shared" si="815"/>
        <v>#N/A</v>
      </c>
      <c r="S3411" s="77">
        <f ca="1">SUM(L$4:L3411)</f>
        <v>2.0942968194393936</v>
      </c>
      <c r="T3411" s="80">
        <f t="shared" ca="1" si="825"/>
        <v>1</v>
      </c>
      <c r="U3411" s="80" t="e">
        <f t="shared" ca="1" si="826"/>
        <v>#N/A</v>
      </c>
      <c r="V3411" s="2"/>
      <c r="W3411" s="2"/>
      <c r="X3411" s="2"/>
      <c r="Y3411" s="2"/>
      <c r="AB3411" s="6"/>
      <c r="AC3411" s="6"/>
    </row>
    <row r="3412" spans="1:29">
      <c r="A3412" s="74">
        <v>2.4712917110589401</v>
      </c>
      <c r="B3412" s="74">
        <v>50147</v>
      </c>
      <c r="C3412" s="35">
        <v>0</v>
      </c>
      <c r="D3412" s="35">
        <f t="shared" ca="1" si="816"/>
        <v>27</v>
      </c>
      <c r="E3412" s="35">
        <f t="shared" ca="1" si="817"/>
        <v>8.077093572559813E-4</v>
      </c>
      <c r="F3412" s="35">
        <f ca="1">E3412*'Input Sheet'!$D$2/SUM(OFFSET($E$4,0,0,'Input Sheet'!$D$2))</f>
        <v>0.3767150928167895</v>
      </c>
      <c r="G3412" s="35" t="str">
        <f t="shared" si="818"/>
        <v/>
      </c>
      <c r="H3412" s="35" t="str">
        <f t="shared" si="819"/>
        <v/>
      </c>
      <c r="J3412" s="19">
        <v>3409</v>
      </c>
      <c r="K3412" s="30" t="str">
        <f t="shared" si="820"/>
        <v/>
      </c>
      <c r="L3412" s="77" t="str">
        <f t="shared" si="821"/>
        <v/>
      </c>
      <c r="M3412" s="27" t="str">
        <f t="shared" si="827"/>
        <v/>
      </c>
      <c r="N3412" s="22" t="str">
        <f t="shared" si="822"/>
        <v/>
      </c>
      <c r="O3412" s="28" t="str">
        <f t="shared" ca="1" si="823"/>
        <v/>
      </c>
      <c r="P3412" s="28" t="str">
        <f t="shared" ca="1" si="824"/>
        <v/>
      </c>
      <c r="Q3412" s="20" t="str">
        <f ca="1">IF(O3412="","",SUM($P$4:$P3412))</f>
        <v/>
      </c>
      <c r="R3412" s="28" t="e">
        <f t="shared" si="815"/>
        <v>#N/A</v>
      </c>
      <c r="S3412" s="77">
        <f ca="1">SUM(L$4:L3412)</f>
        <v>2.0942968194393936</v>
      </c>
      <c r="T3412" s="80">
        <f t="shared" ca="1" si="825"/>
        <v>1</v>
      </c>
      <c r="U3412" s="80" t="e">
        <f t="shared" ca="1" si="826"/>
        <v>#N/A</v>
      </c>
      <c r="V3412" s="2"/>
      <c r="W3412" s="2"/>
      <c r="X3412" s="2"/>
      <c r="Y3412" s="2"/>
      <c r="AB3412" s="6"/>
      <c r="AC3412" s="6"/>
    </row>
    <row r="3413" spans="1:29">
      <c r="A3413" s="74">
        <v>2.3443922736851102</v>
      </c>
      <c r="B3413" s="74">
        <v>50249</v>
      </c>
      <c r="C3413" s="35">
        <v>1.6806722689075598E-2</v>
      </c>
      <c r="D3413" s="35">
        <f t="shared" ca="1" si="816"/>
        <v>25</v>
      </c>
      <c r="E3413" s="35">
        <f t="shared" ca="1" si="817"/>
        <v>7.2564263111767296E-4</v>
      </c>
      <c r="F3413" s="35">
        <f ca="1">E3413*'Input Sheet'!$D$2/SUM(OFFSET($E$4,0,0,'Input Sheet'!$D$2))</f>
        <v>0.33843922777123336</v>
      </c>
      <c r="G3413" s="35">
        <f t="shared" si="818"/>
        <v>2.3443922736851102</v>
      </c>
      <c r="H3413" s="35">
        <f t="shared" si="819"/>
        <v>6</v>
      </c>
      <c r="J3413" s="19">
        <v>3410</v>
      </c>
      <c r="K3413" s="30" t="str">
        <f t="shared" si="820"/>
        <v/>
      </c>
      <c r="L3413" s="77" t="str">
        <f t="shared" si="821"/>
        <v/>
      </c>
      <c r="M3413" s="27" t="str">
        <f t="shared" si="827"/>
        <v/>
      </c>
      <c r="N3413" s="22" t="str">
        <f t="shared" si="822"/>
        <v/>
      </c>
      <c r="O3413" s="28" t="str">
        <f t="shared" ca="1" si="823"/>
        <v/>
      </c>
      <c r="P3413" s="28" t="str">
        <f t="shared" ca="1" si="824"/>
        <v/>
      </c>
      <c r="Q3413" s="20" t="str">
        <f ca="1">IF(O3413="","",SUM($P$4:$P3413))</f>
        <v/>
      </c>
      <c r="R3413" s="28" t="e">
        <f t="shared" si="815"/>
        <v>#N/A</v>
      </c>
      <c r="S3413" s="77">
        <f ca="1">SUM(L$4:L3413)</f>
        <v>2.0942968194393936</v>
      </c>
      <c r="T3413" s="80">
        <f t="shared" ca="1" si="825"/>
        <v>1</v>
      </c>
      <c r="U3413" s="80" t="e">
        <f t="shared" ca="1" si="826"/>
        <v>#N/A</v>
      </c>
      <c r="V3413" s="2"/>
      <c r="W3413" s="2"/>
      <c r="X3413" s="2"/>
      <c r="Y3413" s="2"/>
      <c r="AB3413" s="6"/>
      <c r="AC3413" s="6"/>
    </row>
    <row r="3414" spans="1:29">
      <c r="A3414" s="74">
        <v>2.3996737214810402</v>
      </c>
      <c r="B3414" s="74">
        <v>50250</v>
      </c>
      <c r="C3414" s="35">
        <v>1.9323671497584499E-2</v>
      </c>
      <c r="D3414" s="35">
        <f t="shared" ca="1" si="816"/>
        <v>26</v>
      </c>
      <c r="E3414" s="35">
        <f t="shared" ca="1" si="817"/>
        <v>8.2740958548173696E-4</v>
      </c>
      <c r="F3414" s="35">
        <f ca="1">E3414*'Input Sheet'!$D$2/SUM(OFFSET($E$4,0,0,'Input Sheet'!$D$2))</f>
        <v>0.38590326581232098</v>
      </c>
      <c r="G3414" s="35">
        <f t="shared" si="818"/>
        <v>2.3996737214810402</v>
      </c>
      <c r="H3414" s="35">
        <f t="shared" si="819"/>
        <v>3</v>
      </c>
      <c r="J3414" s="19">
        <v>3411</v>
      </c>
      <c r="K3414" s="30" t="str">
        <f t="shared" si="820"/>
        <v/>
      </c>
      <c r="L3414" s="77" t="str">
        <f t="shared" si="821"/>
        <v/>
      </c>
      <c r="M3414" s="27" t="str">
        <f t="shared" si="827"/>
        <v/>
      </c>
      <c r="N3414" s="22" t="str">
        <f t="shared" si="822"/>
        <v/>
      </c>
      <c r="O3414" s="28" t="str">
        <f t="shared" ca="1" si="823"/>
        <v/>
      </c>
      <c r="P3414" s="28" t="str">
        <f t="shared" ca="1" si="824"/>
        <v/>
      </c>
      <c r="Q3414" s="20" t="str">
        <f ca="1">IF(O3414="","",SUM($P$4:$P3414))</f>
        <v/>
      </c>
      <c r="R3414" s="28" t="e">
        <f t="shared" si="815"/>
        <v>#N/A</v>
      </c>
      <c r="S3414" s="77">
        <f ca="1">SUM(L$4:L3414)</f>
        <v>2.0942968194393936</v>
      </c>
      <c r="T3414" s="80">
        <f t="shared" ca="1" si="825"/>
        <v>1</v>
      </c>
      <c r="U3414" s="80" t="e">
        <f t="shared" ca="1" si="826"/>
        <v>#N/A</v>
      </c>
      <c r="V3414" s="2"/>
      <c r="W3414" s="2"/>
      <c r="X3414" s="2"/>
      <c r="Y3414" s="2"/>
      <c r="AB3414" s="6"/>
      <c r="AC3414" s="6"/>
    </row>
    <row r="3415" spans="1:29">
      <c r="A3415" s="74">
        <v>2.2380461031287999</v>
      </c>
      <c r="B3415" s="74">
        <v>50318</v>
      </c>
      <c r="C3415" s="35">
        <v>9.8522167487684695E-3</v>
      </c>
      <c r="D3415" s="35">
        <f t="shared" ca="1" si="816"/>
        <v>22</v>
      </c>
      <c r="E3415" s="35">
        <f t="shared" ca="1" si="817"/>
        <v>6.717582773218062E-4</v>
      </c>
      <c r="F3415" s="35">
        <f ca="1">E3415*'Input Sheet'!$D$2/SUM(OFFSET($E$4,0,0,'Input Sheet'!$D$2))</f>
        <v>0.31330760194663687</v>
      </c>
      <c r="G3415" s="35">
        <f t="shared" si="818"/>
        <v>2.2380461031287999</v>
      </c>
      <c r="H3415" s="35">
        <f t="shared" si="819"/>
        <v>6</v>
      </c>
      <c r="J3415" s="19">
        <v>3412</v>
      </c>
      <c r="K3415" s="30" t="str">
        <f t="shared" si="820"/>
        <v/>
      </c>
      <c r="L3415" s="77" t="str">
        <f t="shared" si="821"/>
        <v/>
      </c>
      <c r="M3415" s="27" t="str">
        <f t="shared" si="827"/>
        <v/>
      </c>
      <c r="N3415" s="22" t="str">
        <f t="shared" si="822"/>
        <v/>
      </c>
      <c r="O3415" s="28" t="str">
        <f t="shared" ca="1" si="823"/>
        <v/>
      </c>
      <c r="P3415" s="28" t="str">
        <f t="shared" ca="1" si="824"/>
        <v/>
      </c>
      <c r="Q3415" s="20" t="str">
        <f ca="1">IF(O3415="","",SUM($P$4:$P3415))</f>
        <v/>
      </c>
      <c r="R3415" s="28" t="e">
        <f t="shared" si="815"/>
        <v>#N/A</v>
      </c>
      <c r="S3415" s="77">
        <f ca="1">SUM(L$4:L3415)</f>
        <v>2.0942968194393936</v>
      </c>
      <c r="T3415" s="80">
        <f t="shared" ca="1" si="825"/>
        <v>1</v>
      </c>
      <c r="U3415" s="80" t="e">
        <f t="shared" ca="1" si="826"/>
        <v>#N/A</v>
      </c>
      <c r="V3415" s="2"/>
      <c r="W3415" s="2"/>
      <c r="X3415" s="2"/>
      <c r="Y3415" s="2"/>
      <c r="AB3415" s="6"/>
      <c r="AC3415" s="6"/>
    </row>
    <row r="3416" spans="1:29">
      <c r="A3416" s="74">
        <v>2.0899051114393998</v>
      </c>
      <c r="B3416" s="74">
        <v>50320</v>
      </c>
      <c r="C3416" s="35">
        <v>1.41509433962264E-2</v>
      </c>
      <c r="D3416" s="35">
        <f t="shared" ca="1" si="816"/>
        <v>19</v>
      </c>
      <c r="E3416" s="35">
        <f t="shared" ca="1" si="817"/>
        <v>1.0051494223629991E-3</v>
      </c>
      <c r="F3416" s="35">
        <f ca="1">E3416*'Input Sheet'!$D$2/SUM(OFFSET($E$4,0,0,'Input Sheet'!$D$2))</f>
        <v>0.46880100439422701</v>
      </c>
      <c r="G3416" s="35">
        <f t="shared" si="818"/>
        <v>2.0899051114393998</v>
      </c>
      <c r="H3416" s="35">
        <f t="shared" si="819"/>
        <v>3</v>
      </c>
      <c r="J3416" s="19">
        <v>3413</v>
      </c>
      <c r="K3416" s="30" t="str">
        <f t="shared" si="820"/>
        <v/>
      </c>
      <c r="L3416" s="77" t="str">
        <f t="shared" si="821"/>
        <v/>
      </c>
      <c r="M3416" s="27" t="str">
        <f t="shared" si="827"/>
        <v/>
      </c>
      <c r="N3416" s="22" t="str">
        <f t="shared" si="822"/>
        <v/>
      </c>
      <c r="O3416" s="28" t="str">
        <f t="shared" ca="1" si="823"/>
        <v/>
      </c>
      <c r="P3416" s="28" t="str">
        <f t="shared" ca="1" si="824"/>
        <v/>
      </c>
      <c r="Q3416" s="20" t="str">
        <f ca="1">IF(O3416="","",SUM($P$4:$P3416))</f>
        <v/>
      </c>
      <c r="R3416" s="28" t="e">
        <f t="shared" ref="R3416:R3479" si="828">IF(N3416="",NA(),10^N3416)</f>
        <v>#N/A</v>
      </c>
      <c r="S3416" s="77">
        <f ca="1">SUM(L$4:L3416)</f>
        <v>2.0942968194393936</v>
      </c>
      <c r="T3416" s="80">
        <f t="shared" ca="1" si="825"/>
        <v>1</v>
      </c>
      <c r="U3416" s="80" t="e">
        <f t="shared" ca="1" si="826"/>
        <v>#N/A</v>
      </c>
      <c r="V3416" s="2"/>
      <c r="W3416" s="2"/>
      <c r="X3416" s="2"/>
      <c r="Y3416" s="2"/>
      <c r="AB3416" s="6"/>
      <c r="AC3416" s="6"/>
    </row>
    <row r="3417" spans="1:29">
      <c r="A3417" s="74">
        <v>2.5453071164658199</v>
      </c>
      <c r="B3417" s="74">
        <v>50326</v>
      </c>
      <c r="C3417" s="35">
        <v>4.7619047619047597E-3</v>
      </c>
      <c r="D3417" s="35">
        <f t="shared" ca="1" si="816"/>
        <v>29</v>
      </c>
      <c r="E3417" s="35">
        <f t="shared" ca="1" si="817"/>
        <v>1.0943159033790714E-3</v>
      </c>
      <c r="F3417" s="35">
        <f ca="1">E3417*'Input Sheet'!$D$2/SUM(OFFSET($E$4,0,0,'Input Sheet'!$D$2))</f>
        <v>0.51038819026790838</v>
      </c>
      <c r="G3417" s="35">
        <f t="shared" si="818"/>
        <v>2.5453071164658199</v>
      </c>
      <c r="H3417" s="35">
        <f t="shared" si="819"/>
        <v>3</v>
      </c>
      <c r="J3417" s="19">
        <v>3414</v>
      </c>
      <c r="K3417" s="30" t="str">
        <f t="shared" si="820"/>
        <v/>
      </c>
      <c r="L3417" s="77" t="str">
        <f t="shared" si="821"/>
        <v/>
      </c>
      <c r="M3417" s="27" t="str">
        <f t="shared" si="827"/>
        <v/>
      </c>
      <c r="N3417" s="22" t="str">
        <f t="shared" si="822"/>
        <v/>
      </c>
      <c r="O3417" s="28" t="str">
        <f t="shared" ca="1" si="823"/>
        <v/>
      </c>
      <c r="P3417" s="28" t="str">
        <f t="shared" ca="1" si="824"/>
        <v/>
      </c>
      <c r="Q3417" s="20" t="str">
        <f ca="1">IF(O3417="","",SUM($P$4:$P3417))</f>
        <v/>
      </c>
      <c r="R3417" s="28" t="e">
        <f t="shared" si="828"/>
        <v>#N/A</v>
      </c>
      <c r="S3417" s="77">
        <f ca="1">SUM(L$4:L3417)</f>
        <v>2.0942968194393936</v>
      </c>
      <c r="T3417" s="80">
        <f t="shared" ca="1" si="825"/>
        <v>1</v>
      </c>
      <c r="U3417" s="80" t="e">
        <f t="shared" ca="1" si="826"/>
        <v>#N/A</v>
      </c>
      <c r="V3417" s="2"/>
      <c r="W3417" s="2"/>
      <c r="X3417" s="2"/>
      <c r="Y3417" s="2"/>
      <c r="AB3417" s="6"/>
      <c r="AC3417" s="6"/>
    </row>
    <row r="3418" spans="1:29">
      <c r="A3418" s="74">
        <v>2.2833012287035501</v>
      </c>
      <c r="B3418" s="74">
        <v>50341</v>
      </c>
      <c r="C3418" s="35">
        <v>0</v>
      </c>
      <c r="D3418" s="35">
        <f t="shared" ca="1" si="816"/>
        <v>23</v>
      </c>
      <c r="E3418" s="35">
        <f t="shared" ca="1" si="817"/>
        <v>6.587144272767226E-4</v>
      </c>
      <c r="F3418" s="35">
        <f ca="1">E3418*'Input Sheet'!$D$2/SUM(OFFSET($E$4,0,0,'Input Sheet'!$D$2))</f>
        <v>0.30722395919039147</v>
      </c>
      <c r="G3418" s="35" t="str">
        <f t="shared" si="818"/>
        <v/>
      </c>
      <c r="H3418" s="35" t="str">
        <f t="shared" si="819"/>
        <v/>
      </c>
      <c r="J3418" s="19">
        <v>3415</v>
      </c>
      <c r="K3418" s="30" t="str">
        <f t="shared" si="820"/>
        <v/>
      </c>
      <c r="L3418" s="77" t="str">
        <f t="shared" si="821"/>
        <v/>
      </c>
      <c r="M3418" s="27" t="str">
        <f t="shared" si="827"/>
        <v/>
      </c>
      <c r="N3418" s="22" t="str">
        <f t="shared" si="822"/>
        <v/>
      </c>
      <c r="O3418" s="28" t="str">
        <f t="shared" ca="1" si="823"/>
        <v/>
      </c>
      <c r="P3418" s="28" t="str">
        <f t="shared" ca="1" si="824"/>
        <v/>
      </c>
      <c r="Q3418" s="20" t="str">
        <f ca="1">IF(O3418="","",SUM($P$4:$P3418))</f>
        <v/>
      </c>
      <c r="R3418" s="28" t="e">
        <f t="shared" si="828"/>
        <v>#N/A</v>
      </c>
      <c r="S3418" s="77">
        <f ca="1">SUM(L$4:L3418)</f>
        <v>2.0942968194393936</v>
      </c>
      <c r="T3418" s="80">
        <f t="shared" ca="1" si="825"/>
        <v>1</v>
      </c>
      <c r="U3418" s="80" t="e">
        <f t="shared" ca="1" si="826"/>
        <v>#N/A</v>
      </c>
      <c r="V3418" s="2"/>
      <c r="W3418" s="2"/>
      <c r="X3418" s="2"/>
      <c r="Y3418" s="2"/>
      <c r="AB3418" s="6"/>
      <c r="AC3418" s="6"/>
    </row>
    <row r="3419" spans="1:29">
      <c r="A3419" s="74">
        <v>2.7678976160180899</v>
      </c>
      <c r="B3419" s="74">
        <v>50359</v>
      </c>
      <c r="C3419" s="35">
        <v>0</v>
      </c>
      <c r="D3419" s="35">
        <f t="shared" ca="1" si="816"/>
        <v>33</v>
      </c>
      <c r="E3419" s="35">
        <f t="shared" ca="1" si="817"/>
        <v>1.1903085264824986E-3</v>
      </c>
      <c r="F3419" s="35">
        <f ca="1">E3419*'Input Sheet'!$D$2/SUM(OFFSET($E$4,0,0,'Input Sheet'!$D$2))</f>
        <v>0.55515908415105819</v>
      </c>
      <c r="G3419" s="35" t="str">
        <f t="shared" si="818"/>
        <v/>
      </c>
      <c r="H3419" s="35" t="str">
        <f t="shared" si="819"/>
        <v/>
      </c>
      <c r="J3419" s="19">
        <v>3416</v>
      </c>
      <c r="K3419" s="30" t="str">
        <f t="shared" si="820"/>
        <v/>
      </c>
      <c r="L3419" s="77" t="str">
        <f t="shared" si="821"/>
        <v/>
      </c>
      <c r="M3419" s="27" t="str">
        <f t="shared" si="827"/>
        <v/>
      </c>
      <c r="N3419" s="22" t="str">
        <f t="shared" si="822"/>
        <v/>
      </c>
      <c r="O3419" s="28" t="str">
        <f t="shared" ca="1" si="823"/>
        <v/>
      </c>
      <c r="P3419" s="28" t="str">
        <f t="shared" ca="1" si="824"/>
        <v/>
      </c>
      <c r="Q3419" s="20" t="str">
        <f ca="1">IF(O3419="","",SUM($P$4:$P3419))</f>
        <v/>
      </c>
      <c r="R3419" s="28" t="e">
        <f t="shared" si="828"/>
        <v>#N/A</v>
      </c>
      <c r="S3419" s="77">
        <f ca="1">SUM(L$4:L3419)</f>
        <v>2.0942968194393936</v>
      </c>
      <c r="T3419" s="80">
        <f t="shared" ca="1" si="825"/>
        <v>1</v>
      </c>
      <c r="U3419" s="80" t="e">
        <f t="shared" ca="1" si="826"/>
        <v>#N/A</v>
      </c>
      <c r="V3419" s="2"/>
      <c r="W3419" s="2"/>
      <c r="X3419" s="2"/>
      <c r="Y3419" s="2"/>
      <c r="AB3419" s="6"/>
      <c r="AC3419" s="6"/>
    </row>
    <row r="3420" spans="1:29">
      <c r="A3420" s="74">
        <v>2.9951962915971801</v>
      </c>
      <c r="B3420" s="74">
        <v>50416</v>
      </c>
      <c r="C3420" s="35">
        <v>9.5238095238095195E-3</v>
      </c>
      <c r="D3420" s="35">
        <f t="shared" ca="1" si="816"/>
        <v>38</v>
      </c>
      <c r="E3420" s="35">
        <f t="shared" ca="1" si="817"/>
        <v>1.5419905911250552E-3</v>
      </c>
      <c r="F3420" s="35">
        <f ca="1">E3420*'Input Sheet'!$D$2/SUM(OFFSET($E$4,0,0,'Input Sheet'!$D$2))</f>
        <v>0.71918335901387087</v>
      </c>
      <c r="G3420" s="35">
        <f t="shared" si="818"/>
        <v>2.9951962915971801</v>
      </c>
      <c r="H3420" s="35">
        <f t="shared" si="819"/>
        <v>1</v>
      </c>
      <c r="J3420" s="19">
        <v>3417</v>
      </c>
      <c r="K3420" s="30" t="str">
        <f t="shared" si="820"/>
        <v/>
      </c>
      <c r="L3420" s="77" t="str">
        <f t="shared" si="821"/>
        <v/>
      </c>
      <c r="M3420" s="27" t="str">
        <f t="shared" si="827"/>
        <v/>
      </c>
      <c r="N3420" s="22" t="str">
        <f t="shared" si="822"/>
        <v/>
      </c>
      <c r="O3420" s="28" t="str">
        <f t="shared" ca="1" si="823"/>
        <v/>
      </c>
      <c r="P3420" s="28" t="str">
        <f t="shared" ca="1" si="824"/>
        <v/>
      </c>
      <c r="Q3420" s="20" t="str">
        <f ca="1">IF(O3420="","",SUM($P$4:$P3420))</f>
        <v/>
      </c>
      <c r="R3420" s="28" t="e">
        <f t="shared" si="828"/>
        <v>#N/A</v>
      </c>
      <c r="S3420" s="77">
        <f ca="1">SUM(L$4:L3420)</f>
        <v>2.0942968194393936</v>
      </c>
      <c r="T3420" s="80">
        <f t="shared" ca="1" si="825"/>
        <v>1</v>
      </c>
      <c r="U3420" s="80" t="e">
        <f t="shared" ca="1" si="826"/>
        <v>#N/A</v>
      </c>
      <c r="V3420" s="2"/>
      <c r="W3420" s="2"/>
      <c r="X3420" s="2"/>
      <c r="Y3420" s="2"/>
      <c r="AB3420" s="6"/>
      <c r="AC3420" s="6"/>
    </row>
    <row r="3421" spans="1:29">
      <c r="A3421" s="74">
        <v>2.3483048630481602</v>
      </c>
      <c r="B3421" s="74">
        <v>50417</v>
      </c>
      <c r="C3421" s="35">
        <v>0</v>
      </c>
      <c r="D3421" s="35">
        <f t="shared" ca="1" si="816"/>
        <v>25</v>
      </c>
      <c r="E3421" s="35">
        <f t="shared" ca="1" si="817"/>
        <v>7.2564263111767296E-4</v>
      </c>
      <c r="F3421" s="35">
        <f ca="1">E3421*'Input Sheet'!$D$2/SUM(OFFSET($E$4,0,0,'Input Sheet'!$D$2))</f>
        <v>0.33843922777123336</v>
      </c>
      <c r="G3421" s="35" t="str">
        <f t="shared" si="818"/>
        <v/>
      </c>
      <c r="H3421" s="35" t="str">
        <f t="shared" si="819"/>
        <v/>
      </c>
      <c r="J3421" s="19">
        <v>3418</v>
      </c>
      <c r="K3421" s="30" t="str">
        <f t="shared" si="820"/>
        <v/>
      </c>
      <c r="L3421" s="77" t="str">
        <f t="shared" si="821"/>
        <v/>
      </c>
      <c r="M3421" s="27" t="str">
        <f t="shared" si="827"/>
        <v/>
      </c>
      <c r="N3421" s="22" t="str">
        <f t="shared" si="822"/>
        <v/>
      </c>
      <c r="O3421" s="28" t="str">
        <f t="shared" ca="1" si="823"/>
        <v/>
      </c>
      <c r="P3421" s="28" t="str">
        <f t="shared" ca="1" si="824"/>
        <v/>
      </c>
      <c r="Q3421" s="20" t="str">
        <f ca="1">IF(O3421="","",SUM($P$4:$P3421))</f>
        <v/>
      </c>
      <c r="R3421" s="28" t="e">
        <f t="shared" si="828"/>
        <v>#N/A</v>
      </c>
      <c r="S3421" s="77">
        <f ca="1">SUM(L$4:L3421)</f>
        <v>2.0942968194393936</v>
      </c>
      <c r="T3421" s="80">
        <f t="shared" ca="1" si="825"/>
        <v>1</v>
      </c>
      <c r="U3421" s="80" t="e">
        <f t="shared" ca="1" si="826"/>
        <v>#N/A</v>
      </c>
      <c r="V3421" s="2"/>
      <c r="W3421" s="2"/>
      <c r="X3421" s="2"/>
      <c r="Y3421" s="2"/>
      <c r="AB3421" s="6"/>
      <c r="AC3421" s="6"/>
    </row>
    <row r="3422" spans="1:29">
      <c r="A3422" s="74">
        <v>2.09342168516224</v>
      </c>
      <c r="B3422" s="74">
        <v>50482</v>
      </c>
      <c r="C3422" s="35">
        <v>4.92610837438424E-3</v>
      </c>
      <c r="D3422" s="35">
        <f t="shared" ca="1" si="816"/>
        <v>19</v>
      </c>
      <c r="E3422" s="35">
        <f t="shared" ca="1" si="817"/>
        <v>1.0051494223629991E-3</v>
      </c>
      <c r="F3422" s="35">
        <f ca="1">E3422*'Input Sheet'!$D$2/SUM(OFFSET($E$4,0,0,'Input Sheet'!$D$2))</f>
        <v>0.46880100439422701</v>
      </c>
      <c r="G3422" s="35">
        <f t="shared" si="818"/>
        <v>2.09342168516224</v>
      </c>
      <c r="H3422" s="35">
        <f t="shared" si="819"/>
        <v>3</v>
      </c>
      <c r="J3422" s="19">
        <v>3419</v>
      </c>
      <c r="K3422" s="30" t="str">
        <f t="shared" si="820"/>
        <v/>
      </c>
      <c r="L3422" s="77" t="str">
        <f t="shared" si="821"/>
        <v/>
      </c>
      <c r="M3422" s="27" t="str">
        <f t="shared" si="827"/>
        <v/>
      </c>
      <c r="N3422" s="22" t="str">
        <f t="shared" si="822"/>
        <v/>
      </c>
      <c r="O3422" s="28" t="str">
        <f t="shared" ca="1" si="823"/>
        <v/>
      </c>
      <c r="P3422" s="28" t="str">
        <f t="shared" ca="1" si="824"/>
        <v/>
      </c>
      <c r="Q3422" s="20" t="str">
        <f ca="1">IF(O3422="","",SUM($P$4:$P3422))</f>
        <v/>
      </c>
      <c r="R3422" s="28" t="e">
        <f t="shared" si="828"/>
        <v>#N/A</v>
      </c>
      <c r="S3422" s="77">
        <f ca="1">SUM(L$4:L3422)</f>
        <v>2.0942968194393936</v>
      </c>
      <c r="T3422" s="80">
        <f t="shared" ca="1" si="825"/>
        <v>1</v>
      </c>
      <c r="U3422" s="80" t="e">
        <f t="shared" ca="1" si="826"/>
        <v>#N/A</v>
      </c>
      <c r="V3422" s="2"/>
      <c r="W3422" s="2"/>
      <c r="X3422" s="2"/>
      <c r="Y3422" s="2"/>
      <c r="AB3422" s="6"/>
      <c r="AC3422" s="6"/>
    </row>
    <row r="3423" spans="1:29">
      <c r="A3423" s="74">
        <v>2.6222140229663</v>
      </c>
      <c r="B3423" s="74">
        <v>50611</v>
      </c>
      <c r="C3423" s="35">
        <v>0</v>
      </c>
      <c r="D3423" s="35">
        <f t="shared" ca="1" si="816"/>
        <v>30</v>
      </c>
      <c r="E3423" s="35">
        <f t="shared" ca="1" si="817"/>
        <v>1.2681791777477088E-3</v>
      </c>
      <c r="F3423" s="35">
        <f ca="1">E3423*'Input Sheet'!$D$2/SUM(OFFSET($E$4,0,0,'Input Sheet'!$D$2))</f>
        <v>0.59147790274037981</v>
      </c>
      <c r="G3423" s="35" t="str">
        <f t="shared" si="818"/>
        <v/>
      </c>
      <c r="H3423" s="35" t="str">
        <f t="shared" si="819"/>
        <v/>
      </c>
      <c r="J3423" s="19">
        <v>3420</v>
      </c>
      <c r="K3423" s="30" t="str">
        <f t="shared" si="820"/>
        <v/>
      </c>
      <c r="L3423" s="77" t="str">
        <f t="shared" si="821"/>
        <v/>
      </c>
      <c r="M3423" s="27" t="str">
        <f t="shared" si="827"/>
        <v/>
      </c>
      <c r="N3423" s="22" t="str">
        <f t="shared" si="822"/>
        <v/>
      </c>
      <c r="O3423" s="28" t="str">
        <f t="shared" ca="1" si="823"/>
        <v/>
      </c>
      <c r="P3423" s="28" t="str">
        <f t="shared" ca="1" si="824"/>
        <v/>
      </c>
      <c r="Q3423" s="20" t="str">
        <f ca="1">IF(O3423="","",SUM($P$4:$P3423))</f>
        <v/>
      </c>
      <c r="R3423" s="28" t="e">
        <f t="shared" si="828"/>
        <v>#N/A</v>
      </c>
      <c r="S3423" s="77">
        <f ca="1">SUM(L$4:L3423)</f>
        <v>2.0942968194393936</v>
      </c>
      <c r="T3423" s="80">
        <f t="shared" ca="1" si="825"/>
        <v>1</v>
      </c>
      <c r="U3423" s="80" t="e">
        <f t="shared" ca="1" si="826"/>
        <v>#N/A</v>
      </c>
      <c r="V3423" s="2"/>
      <c r="W3423" s="2"/>
      <c r="X3423" s="2"/>
      <c r="Y3423" s="2"/>
      <c r="AB3423" s="6"/>
      <c r="AC3423" s="6"/>
    </row>
    <row r="3424" spans="1:29">
      <c r="A3424" s="74">
        <v>2.9190780923760702</v>
      </c>
      <c r="B3424" s="74">
        <v>50858</v>
      </c>
      <c r="C3424" s="35">
        <v>0</v>
      </c>
      <c r="D3424" s="35">
        <f t="shared" ca="1" si="816"/>
        <v>37</v>
      </c>
      <c r="E3424" s="35">
        <f t="shared" ca="1" si="817"/>
        <v>1.8337185407973631E-3</v>
      </c>
      <c r="F3424" s="35">
        <f ca="1">E3424*'Input Sheet'!$D$2/SUM(OFFSET($E$4,0,0,'Input Sheet'!$D$2))</f>
        <v>0.85524507558406282</v>
      </c>
      <c r="G3424" s="35" t="str">
        <f t="shared" si="818"/>
        <v/>
      </c>
      <c r="H3424" s="35" t="str">
        <f t="shared" si="819"/>
        <v/>
      </c>
      <c r="J3424" s="19">
        <v>3421</v>
      </c>
      <c r="K3424" s="30" t="str">
        <f t="shared" si="820"/>
        <v/>
      </c>
      <c r="L3424" s="77" t="str">
        <f t="shared" si="821"/>
        <v/>
      </c>
      <c r="M3424" s="27" t="str">
        <f t="shared" si="827"/>
        <v/>
      </c>
      <c r="N3424" s="22" t="str">
        <f t="shared" si="822"/>
        <v/>
      </c>
      <c r="O3424" s="28" t="str">
        <f t="shared" ca="1" si="823"/>
        <v/>
      </c>
      <c r="P3424" s="28" t="str">
        <f t="shared" ca="1" si="824"/>
        <v/>
      </c>
      <c r="Q3424" s="20" t="str">
        <f ca="1">IF(O3424="","",SUM($P$4:$P3424))</f>
        <v/>
      </c>
      <c r="R3424" s="28" t="e">
        <f t="shared" si="828"/>
        <v>#N/A</v>
      </c>
      <c r="S3424" s="77">
        <f ca="1">SUM(L$4:L3424)</f>
        <v>2.0942968194393936</v>
      </c>
      <c r="T3424" s="80">
        <f t="shared" ca="1" si="825"/>
        <v>1</v>
      </c>
      <c r="U3424" s="80" t="e">
        <f t="shared" ca="1" si="826"/>
        <v>#N/A</v>
      </c>
      <c r="V3424" s="2"/>
      <c r="W3424" s="2"/>
      <c r="X3424" s="2"/>
      <c r="Y3424" s="2"/>
      <c r="AB3424" s="6"/>
      <c r="AC3424" s="6"/>
    </row>
    <row r="3425" spans="1:29">
      <c r="A3425" s="74">
        <v>2.77378644498119</v>
      </c>
      <c r="B3425" s="74">
        <v>50863</v>
      </c>
      <c r="C3425" s="35">
        <v>0</v>
      </c>
      <c r="D3425" s="35">
        <f t="shared" ca="1" si="816"/>
        <v>34</v>
      </c>
      <c r="E3425" s="35">
        <f t="shared" ca="1" si="817"/>
        <v>1.3846446124388249E-3</v>
      </c>
      <c r="F3425" s="35">
        <f ca="1">E3425*'Input Sheet'!$D$2/SUM(OFFSET($E$4,0,0,'Input Sheet'!$D$2))</f>
        <v>0.64579730197163909</v>
      </c>
      <c r="G3425" s="35" t="str">
        <f t="shared" si="818"/>
        <v/>
      </c>
      <c r="H3425" s="35" t="str">
        <f t="shared" si="819"/>
        <v/>
      </c>
      <c r="J3425" s="19">
        <v>3422</v>
      </c>
      <c r="K3425" s="30" t="str">
        <f t="shared" si="820"/>
        <v/>
      </c>
      <c r="L3425" s="77" t="str">
        <f t="shared" si="821"/>
        <v/>
      </c>
      <c r="M3425" s="27" t="str">
        <f t="shared" si="827"/>
        <v/>
      </c>
      <c r="N3425" s="22" t="str">
        <f t="shared" si="822"/>
        <v/>
      </c>
      <c r="O3425" s="28" t="str">
        <f t="shared" ca="1" si="823"/>
        <v/>
      </c>
      <c r="P3425" s="28" t="str">
        <f t="shared" ca="1" si="824"/>
        <v/>
      </c>
      <c r="Q3425" s="20" t="str">
        <f ca="1">IF(O3425="","",SUM($P$4:$P3425))</f>
        <v/>
      </c>
      <c r="R3425" s="28" t="e">
        <f t="shared" si="828"/>
        <v>#N/A</v>
      </c>
      <c r="S3425" s="77">
        <f ca="1">SUM(L$4:L3425)</f>
        <v>2.0942968194393936</v>
      </c>
      <c r="T3425" s="80">
        <f t="shared" ca="1" si="825"/>
        <v>1</v>
      </c>
      <c r="U3425" s="80" t="e">
        <f t="shared" ca="1" si="826"/>
        <v>#N/A</v>
      </c>
      <c r="V3425" s="2"/>
      <c r="W3425" s="2"/>
      <c r="X3425" s="2"/>
      <c r="Y3425" s="2"/>
      <c r="AB3425" s="6"/>
      <c r="AC3425" s="6"/>
    </row>
    <row r="3426" spans="1:29">
      <c r="A3426" s="74">
        <v>2.3074960379132099</v>
      </c>
      <c r="B3426" s="74">
        <v>50869</v>
      </c>
      <c r="C3426" s="35">
        <v>0</v>
      </c>
      <c r="D3426" s="35">
        <f t="shared" ca="1" si="816"/>
        <v>24</v>
      </c>
      <c r="E3426" s="35">
        <f t="shared" ca="1" si="817"/>
        <v>7.7985731045405093E-4</v>
      </c>
      <c r="F3426" s="35">
        <f ca="1">E3426*'Input Sheet'!$D$2/SUM(OFFSET($E$4,0,0,'Input Sheet'!$D$2))</f>
        <v>0.36372491720241751</v>
      </c>
      <c r="G3426" s="35" t="str">
        <f t="shared" si="818"/>
        <v/>
      </c>
      <c r="H3426" s="35" t="str">
        <f t="shared" si="819"/>
        <v/>
      </c>
      <c r="J3426" s="19">
        <v>3423</v>
      </c>
      <c r="K3426" s="30" t="str">
        <f t="shared" si="820"/>
        <v/>
      </c>
      <c r="L3426" s="77" t="str">
        <f t="shared" si="821"/>
        <v/>
      </c>
      <c r="M3426" s="27" t="str">
        <f t="shared" si="827"/>
        <v/>
      </c>
      <c r="N3426" s="22" t="str">
        <f t="shared" si="822"/>
        <v/>
      </c>
      <c r="O3426" s="28" t="str">
        <f t="shared" ca="1" si="823"/>
        <v/>
      </c>
      <c r="P3426" s="28" t="str">
        <f t="shared" ca="1" si="824"/>
        <v/>
      </c>
      <c r="Q3426" s="20" t="str">
        <f ca="1">IF(O3426="","",SUM($P$4:$P3426))</f>
        <v/>
      </c>
      <c r="R3426" s="28" t="e">
        <f t="shared" si="828"/>
        <v>#N/A</v>
      </c>
      <c r="S3426" s="77">
        <f ca="1">SUM(L$4:L3426)</f>
        <v>2.0942968194393936</v>
      </c>
      <c r="T3426" s="80">
        <f t="shared" ca="1" si="825"/>
        <v>1</v>
      </c>
      <c r="U3426" s="80" t="e">
        <f t="shared" ca="1" si="826"/>
        <v>#N/A</v>
      </c>
      <c r="V3426" s="2"/>
      <c r="W3426" s="2"/>
      <c r="X3426" s="2"/>
      <c r="Y3426" s="2"/>
      <c r="AB3426" s="6"/>
      <c r="AC3426" s="6"/>
    </row>
    <row r="3427" spans="1:29">
      <c r="A3427" s="74">
        <v>2.6937269489236502</v>
      </c>
      <c r="B3427" s="74">
        <v>50877</v>
      </c>
      <c r="C3427" s="35">
        <v>0</v>
      </c>
      <c r="D3427" s="35">
        <f t="shared" ca="1" si="816"/>
        <v>32</v>
      </c>
      <c r="E3427" s="35">
        <f t="shared" ca="1" si="817"/>
        <v>9.4891728684618783E-4</v>
      </c>
      <c r="F3427" s="35">
        <f ca="1">E3427*'Input Sheet'!$D$2/SUM(OFFSET($E$4,0,0,'Input Sheet'!$D$2))</f>
        <v>0.44257437477776673</v>
      </c>
      <c r="G3427" s="35" t="str">
        <f t="shared" si="818"/>
        <v/>
      </c>
      <c r="H3427" s="35" t="str">
        <f t="shared" si="819"/>
        <v/>
      </c>
      <c r="J3427" s="19">
        <v>3424</v>
      </c>
      <c r="K3427" s="30" t="str">
        <f t="shared" si="820"/>
        <v/>
      </c>
      <c r="L3427" s="77" t="str">
        <f t="shared" si="821"/>
        <v/>
      </c>
      <c r="M3427" s="27" t="str">
        <f t="shared" si="827"/>
        <v/>
      </c>
      <c r="N3427" s="22" t="str">
        <f t="shared" si="822"/>
        <v/>
      </c>
      <c r="O3427" s="28" t="str">
        <f t="shared" ca="1" si="823"/>
        <v/>
      </c>
      <c r="P3427" s="28" t="str">
        <f t="shared" ca="1" si="824"/>
        <v/>
      </c>
      <c r="Q3427" s="20" t="str">
        <f ca="1">IF(O3427="","",SUM($P$4:$P3427))</f>
        <v/>
      </c>
      <c r="R3427" s="28" t="e">
        <f t="shared" si="828"/>
        <v>#N/A</v>
      </c>
      <c r="S3427" s="77">
        <f ca="1">SUM(L$4:L3427)</f>
        <v>2.0942968194393936</v>
      </c>
      <c r="T3427" s="80">
        <f t="shared" ca="1" si="825"/>
        <v>1</v>
      </c>
      <c r="U3427" s="80" t="e">
        <f t="shared" ca="1" si="826"/>
        <v>#N/A</v>
      </c>
      <c r="V3427" s="2"/>
      <c r="W3427" s="2"/>
      <c r="X3427" s="2"/>
      <c r="Y3427" s="2"/>
      <c r="AB3427" s="6"/>
      <c r="AC3427" s="6"/>
    </row>
    <row r="3428" spans="1:29">
      <c r="A3428" s="74">
        <v>2.7619278384205299</v>
      </c>
      <c r="B3428" s="74">
        <v>50878</v>
      </c>
      <c r="C3428" s="35">
        <v>0</v>
      </c>
      <c r="D3428" s="35">
        <f t="shared" ca="1" si="816"/>
        <v>33</v>
      </c>
      <c r="E3428" s="35">
        <f t="shared" ca="1" si="817"/>
        <v>1.1903085264824986E-3</v>
      </c>
      <c r="F3428" s="35">
        <f ca="1">E3428*'Input Sheet'!$D$2/SUM(OFFSET($E$4,0,0,'Input Sheet'!$D$2))</f>
        <v>0.55515908415105819</v>
      </c>
      <c r="G3428" s="35" t="str">
        <f t="shared" si="818"/>
        <v/>
      </c>
      <c r="H3428" s="35" t="str">
        <f t="shared" si="819"/>
        <v/>
      </c>
      <c r="J3428" s="19">
        <v>3425</v>
      </c>
      <c r="K3428" s="30" t="str">
        <f t="shared" si="820"/>
        <v/>
      </c>
      <c r="L3428" s="77" t="str">
        <f t="shared" si="821"/>
        <v/>
      </c>
      <c r="M3428" s="27" t="str">
        <f t="shared" si="827"/>
        <v/>
      </c>
      <c r="N3428" s="22" t="str">
        <f t="shared" si="822"/>
        <v/>
      </c>
      <c r="O3428" s="28" t="str">
        <f t="shared" ca="1" si="823"/>
        <v/>
      </c>
      <c r="P3428" s="28" t="str">
        <f t="shared" ca="1" si="824"/>
        <v/>
      </c>
      <c r="Q3428" s="20" t="str">
        <f ca="1">IF(O3428="","",SUM($P$4:$P3428))</f>
        <v/>
      </c>
      <c r="R3428" s="28" t="e">
        <f t="shared" si="828"/>
        <v>#N/A</v>
      </c>
      <c r="S3428" s="77">
        <f ca="1">SUM(L$4:L3428)</f>
        <v>2.0942968194393936</v>
      </c>
      <c r="T3428" s="80">
        <f t="shared" ca="1" si="825"/>
        <v>1</v>
      </c>
      <c r="U3428" s="80" t="e">
        <f t="shared" ca="1" si="826"/>
        <v>#N/A</v>
      </c>
      <c r="V3428" s="2"/>
      <c r="W3428" s="2"/>
      <c r="X3428" s="2"/>
      <c r="Y3428" s="2"/>
      <c r="AB3428" s="6"/>
      <c r="AC3428" s="6"/>
    </row>
    <row r="3429" spans="1:29">
      <c r="A3429" s="74">
        <v>2.75204844781944</v>
      </c>
      <c r="B3429" s="74">
        <v>50880</v>
      </c>
      <c r="C3429" s="35">
        <v>0</v>
      </c>
      <c r="D3429" s="35">
        <f t="shared" ca="1" si="816"/>
        <v>33</v>
      </c>
      <c r="E3429" s="35">
        <f t="shared" ca="1" si="817"/>
        <v>1.1903085264824986E-3</v>
      </c>
      <c r="F3429" s="35">
        <f ca="1">E3429*'Input Sheet'!$D$2/SUM(OFFSET($E$4,0,0,'Input Sheet'!$D$2))</f>
        <v>0.55515908415105819</v>
      </c>
      <c r="G3429" s="35" t="str">
        <f t="shared" si="818"/>
        <v/>
      </c>
      <c r="H3429" s="35" t="str">
        <f t="shared" si="819"/>
        <v/>
      </c>
      <c r="J3429" s="19">
        <v>3426</v>
      </c>
      <c r="K3429" s="30" t="str">
        <f t="shared" si="820"/>
        <v/>
      </c>
      <c r="L3429" s="77" t="str">
        <f t="shared" si="821"/>
        <v/>
      </c>
      <c r="M3429" s="27" t="str">
        <f t="shared" si="827"/>
        <v/>
      </c>
      <c r="N3429" s="22" t="str">
        <f t="shared" si="822"/>
        <v/>
      </c>
      <c r="O3429" s="28" t="str">
        <f t="shared" ca="1" si="823"/>
        <v/>
      </c>
      <c r="P3429" s="28" t="str">
        <f t="shared" ca="1" si="824"/>
        <v/>
      </c>
      <c r="Q3429" s="20" t="str">
        <f ca="1">IF(O3429="","",SUM($P$4:$P3429))</f>
        <v/>
      </c>
      <c r="R3429" s="28" t="e">
        <f t="shared" si="828"/>
        <v>#N/A</v>
      </c>
      <c r="S3429" s="77">
        <f ca="1">SUM(L$4:L3429)</f>
        <v>2.0942968194393936</v>
      </c>
      <c r="T3429" s="80">
        <f t="shared" ca="1" si="825"/>
        <v>1</v>
      </c>
      <c r="U3429" s="80" t="e">
        <f t="shared" ca="1" si="826"/>
        <v>#N/A</v>
      </c>
      <c r="V3429" s="2"/>
      <c r="W3429" s="2"/>
      <c r="X3429" s="2"/>
      <c r="Y3429" s="2"/>
      <c r="AB3429" s="6"/>
      <c r="AC3429" s="6"/>
    </row>
    <row r="3430" spans="1:29">
      <c r="A3430" s="74">
        <v>3.001733712809</v>
      </c>
      <c r="B3430" s="74">
        <v>50882</v>
      </c>
      <c r="C3430" s="35">
        <v>0</v>
      </c>
      <c r="D3430" s="35">
        <f t="shared" ca="1" si="816"/>
        <v>38</v>
      </c>
      <c r="E3430" s="35">
        <f t="shared" ca="1" si="817"/>
        <v>1.5419905911250552E-3</v>
      </c>
      <c r="F3430" s="35">
        <f ca="1">E3430*'Input Sheet'!$D$2/SUM(OFFSET($E$4,0,0,'Input Sheet'!$D$2))</f>
        <v>0.71918335901387087</v>
      </c>
      <c r="G3430" s="35" t="str">
        <f t="shared" si="818"/>
        <v/>
      </c>
      <c r="H3430" s="35" t="str">
        <f t="shared" si="819"/>
        <v/>
      </c>
      <c r="J3430" s="19">
        <v>3427</v>
      </c>
      <c r="K3430" s="30" t="str">
        <f t="shared" si="820"/>
        <v/>
      </c>
      <c r="L3430" s="77" t="str">
        <f t="shared" si="821"/>
        <v/>
      </c>
      <c r="M3430" s="27" t="str">
        <f t="shared" si="827"/>
        <v/>
      </c>
      <c r="N3430" s="22" t="str">
        <f t="shared" si="822"/>
        <v/>
      </c>
      <c r="O3430" s="28" t="str">
        <f t="shared" ca="1" si="823"/>
        <v/>
      </c>
      <c r="P3430" s="28" t="str">
        <f t="shared" ca="1" si="824"/>
        <v/>
      </c>
      <c r="Q3430" s="20" t="str">
        <f ca="1">IF(O3430="","",SUM($P$4:$P3430))</f>
        <v/>
      </c>
      <c r="R3430" s="28" t="e">
        <f t="shared" si="828"/>
        <v>#N/A</v>
      </c>
      <c r="S3430" s="77">
        <f ca="1">SUM(L$4:L3430)</f>
        <v>2.0942968194393936</v>
      </c>
      <c r="T3430" s="80">
        <f t="shared" ca="1" si="825"/>
        <v>1</v>
      </c>
      <c r="U3430" s="80" t="e">
        <f t="shared" ca="1" si="826"/>
        <v>#N/A</v>
      </c>
      <c r="V3430" s="2"/>
      <c r="W3430" s="2"/>
      <c r="X3430" s="2"/>
      <c r="Y3430" s="2"/>
      <c r="AB3430" s="6"/>
      <c r="AC3430" s="6"/>
    </row>
    <row r="3431" spans="1:29">
      <c r="A3431" s="74">
        <v>3.2182728535714502</v>
      </c>
      <c r="B3431" s="74">
        <v>50883</v>
      </c>
      <c r="C3431" s="35">
        <v>0</v>
      </c>
      <c r="D3431" s="35">
        <f t="shared" ca="1" si="816"/>
        <v>43</v>
      </c>
      <c r="E3431" s="35">
        <f t="shared" ca="1" si="817"/>
        <v>2.8871313195532947E-3</v>
      </c>
      <c r="F3431" s="35">
        <f ca="1">E3431*'Input Sheet'!$D$2/SUM(OFFSET($E$4,0,0,'Input Sheet'!$D$2))</f>
        <v>1.346556076451503</v>
      </c>
      <c r="G3431" s="35" t="str">
        <f t="shared" si="818"/>
        <v/>
      </c>
      <c r="H3431" s="35" t="str">
        <f t="shared" si="819"/>
        <v/>
      </c>
      <c r="J3431" s="19">
        <v>3428</v>
      </c>
      <c r="K3431" s="30" t="str">
        <f t="shared" si="820"/>
        <v/>
      </c>
      <c r="L3431" s="77" t="str">
        <f t="shared" si="821"/>
        <v/>
      </c>
      <c r="M3431" s="27" t="str">
        <f t="shared" si="827"/>
        <v/>
      </c>
      <c r="N3431" s="22" t="str">
        <f t="shared" si="822"/>
        <v/>
      </c>
      <c r="O3431" s="28" t="str">
        <f t="shared" ca="1" si="823"/>
        <v/>
      </c>
      <c r="P3431" s="28" t="str">
        <f t="shared" ca="1" si="824"/>
        <v/>
      </c>
      <c r="Q3431" s="20" t="str">
        <f ca="1">IF(O3431="","",SUM($P$4:$P3431))</f>
        <v/>
      </c>
      <c r="R3431" s="28" t="e">
        <f t="shared" si="828"/>
        <v>#N/A</v>
      </c>
      <c r="S3431" s="77">
        <f ca="1">SUM(L$4:L3431)</f>
        <v>2.0942968194393936</v>
      </c>
      <c r="T3431" s="80">
        <f t="shared" ca="1" si="825"/>
        <v>1</v>
      </c>
      <c r="U3431" s="80" t="e">
        <f t="shared" ca="1" si="826"/>
        <v>#N/A</v>
      </c>
      <c r="V3431" s="2"/>
      <c r="W3431" s="2"/>
      <c r="X3431" s="2"/>
      <c r="Y3431" s="2"/>
      <c r="AB3431" s="6"/>
      <c r="AC3431" s="6"/>
    </row>
    <row r="3432" spans="1:29">
      <c r="A3432" s="74">
        <v>2.4517864355242902</v>
      </c>
      <c r="B3432" s="74">
        <v>50893</v>
      </c>
      <c r="C3432" s="35">
        <v>0</v>
      </c>
      <c r="D3432" s="35">
        <f t="shared" ca="1" si="816"/>
        <v>27</v>
      </c>
      <c r="E3432" s="35">
        <f t="shared" ca="1" si="817"/>
        <v>8.077093572559813E-4</v>
      </c>
      <c r="F3432" s="35">
        <f ca="1">E3432*'Input Sheet'!$D$2/SUM(OFFSET($E$4,0,0,'Input Sheet'!$D$2))</f>
        <v>0.3767150928167895</v>
      </c>
      <c r="G3432" s="35" t="str">
        <f t="shared" si="818"/>
        <v/>
      </c>
      <c r="H3432" s="35" t="str">
        <f t="shared" si="819"/>
        <v/>
      </c>
      <c r="J3432" s="19">
        <v>3429</v>
      </c>
      <c r="K3432" s="30" t="str">
        <f t="shared" si="820"/>
        <v/>
      </c>
      <c r="L3432" s="77" t="str">
        <f t="shared" si="821"/>
        <v/>
      </c>
      <c r="M3432" s="27" t="str">
        <f t="shared" si="827"/>
        <v/>
      </c>
      <c r="N3432" s="22" t="str">
        <f t="shared" si="822"/>
        <v/>
      </c>
      <c r="O3432" s="28" t="str">
        <f t="shared" ca="1" si="823"/>
        <v/>
      </c>
      <c r="P3432" s="28" t="str">
        <f t="shared" ca="1" si="824"/>
        <v/>
      </c>
      <c r="Q3432" s="20" t="str">
        <f ca="1">IF(O3432="","",SUM($P$4:$P3432))</f>
        <v/>
      </c>
      <c r="R3432" s="28" t="e">
        <f t="shared" si="828"/>
        <v>#N/A</v>
      </c>
      <c r="S3432" s="77">
        <f ca="1">SUM(L$4:L3432)</f>
        <v>2.0942968194393936</v>
      </c>
      <c r="T3432" s="80">
        <f t="shared" ca="1" si="825"/>
        <v>1</v>
      </c>
      <c r="U3432" s="80" t="e">
        <f t="shared" ca="1" si="826"/>
        <v>#N/A</v>
      </c>
      <c r="V3432" s="2"/>
      <c r="W3432" s="2"/>
      <c r="X3432" s="2"/>
      <c r="Y3432" s="2"/>
      <c r="AB3432" s="6"/>
      <c r="AC3432" s="6"/>
    </row>
    <row r="3433" spans="1:29">
      <c r="A3433" s="74">
        <v>3.1231980750320001</v>
      </c>
      <c r="B3433" s="74">
        <v>50895</v>
      </c>
      <c r="C3433" s="35">
        <v>0</v>
      </c>
      <c r="D3433" s="35">
        <f t="shared" ca="1" si="816"/>
        <v>41</v>
      </c>
      <c r="E3433" s="35">
        <f t="shared" ca="1" si="817"/>
        <v>1.9955172355736006E-3</v>
      </c>
      <c r="F3433" s="35">
        <f ca="1">E3433*'Input Sheet'!$D$2/SUM(OFFSET($E$4,0,0,'Input Sheet'!$D$2))</f>
        <v>0.93070787637089158</v>
      </c>
      <c r="G3433" s="35" t="str">
        <f t="shared" si="818"/>
        <v/>
      </c>
      <c r="H3433" s="35" t="str">
        <f t="shared" si="819"/>
        <v/>
      </c>
      <c r="J3433" s="19">
        <v>3430</v>
      </c>
      <c r="K3433" s="30" t="str">
        <f t="shared" si="820"/>
        <v/>
      </c>
      <c r="L3433" s="77" t="str">
        <f t="shared" si="821"/>
        <v/>
      </c>
      <c r="M3433" s="27" t="str">
        <f t="shared" si="827"/>
        <v/>
      </c>
      <c r="N3433" s="22" t="str">
        <f t="shared" si="822"/>
        <v/>
      </c>
      <c r="O3433" s="28" t="str">
        <f t="shared" ca="1" si="823"/>
        <v/>
      </c>
      <c r="P3433" s="28" t="str">
        <f t="shared" ca="1" si="824"/>
        <v/>
      </c>
      <c r="Q3433" s="20" t="str">
        <f ca="1">IF(O3433="","",SUM($P$4:$P3433))</f>
        <v/>
      </c>
      <c r="R3433" s="28" t="e">
        <f t="shared" si="828"/>
        <v>#N/A</v>
      </c>
      <c r="S3433" s="77">
        <f ca="1">SUM(L$4:L3433)</f>
        <v>2.0942968194393936</v>
      </c>
      <c r="T3433" s="80">
        <f t="shared" ca="1" si="825"/>
        <v>1</v>
      </c>
      <c r="U3433" s="80" t="e">
        <f t="shared" ca="1" si="826"/>
        <v>#N/A</v>
      </c>
      <c r="V3433" s="2"/>
      <c r="W3433" s="2"/>
      <c r="X3433" s="2"/>
      <c r="Y3433" s="2"/>
      <c r="AB3433" s="6"/>
      <c r="AC3433" s="6"/>
    </row>
    <row r="3434" spans="1:29">
      <c r="A3434" s="74">
        <v>2.8394780473741998</v>
      </c>
      <c r="B3434" s="74">
        <v>50896</v>
      </c>
      <c r="C3434" s="35">
        <v>0</v>
      </c>
      <c r="D3434" s="35">
        <f t="shared" ca="1" si="816"/>
        <v>35</v>
      </c>
      <c r="E3434" s="35">
        <f t="shared" ca="1" si="817"/>
        <v>1.3846446124388249E-3</v>
      </c>
      <c r="F3434" s="35">
        <f ca="1">E3434*'Input Sheet'!$D$2/SUM(OFFSET($E$4,0,0,'Input Sheet'!$D$2))</f>
        <v>0.64579730197163909</v>
      </c>
      <c r="G3434" s="35" t="str">
        <f t="shared" si="818"/>
        <v/>
      </c>
      <c r="H3434" s="35" t="str">
        <f t="shared" si="819"/>
        <v/>
      </c>
      <c r="J3434" s="19">
        <v>3431</v>
      </c>
      <c r="K3434" s="30" t="str">
        <f t="shared" si="820"/>
        <v/>
      </c>
      <c r="L3434" s="77" t="str">
        <f t="shared" si="821"/>
        <v/>
      </c>
      <c r="M3434" s="27" t="str">
        <f t="shared" si="827"/>
        <v/>
      </c>
      <c r="N3434" s="22" t="str">
        <f t="shared" si="822"/>
        <v/>
      </c>
      <c r="O3434" s="28" t="str">
        <f t="shared" ca="1" si="823"/>
        <v/>
      </c>
      <c r="P3434" s="28" t="str">
        <f t="shared" ca="1" si="824"/>
        <v/>
      </c>
      <c r="Q3434" s="20" t="str">
        <f ca="1">IF(O3434="","",SUM($P$4:$P3434))</f>
        <v/>
      </c>
      <c r="R3434" s="28" t="e">
        <f t="shared" si="828"/>
        <v>#N/A</v>
      </c>
      <c r="S3434" s="77">
        <f ca="1">SUM(L$4:L3434)</f>
        <v>2.0942968194393936</v>
      </c>
      <c r="T3434" s="80">
        <f t="shared" ca="1" si="825"/>
        <v>1</v>
      </c>
      <c r="U3434" s="80" t="e">
        <f t="shared" ca="1" si="826"/>
        <v>#N/A</v>
      </c>
      <c r="V3434" s="2"/>
      <c r="W3434" s="2"/>
      <c r="X3434" s="2"/>
      <c r="Y3434" s="2"/>
      <c r="AB3434" s="6"/>
      <c r="AC3434" s="6"/>
    </row>
    <row r="3435" spans="1:29">
      <c r="A3435" s="74">
        <v>2.6748611407378098</v>
      </c>
      <c r="B3435" s="74">
        <v>50897</v>
      </c>
      <c r="C3435" s="35">
        <v>0</v>
      </c>
      <c r="D3435" s="35">
        <f t="shared" ca="1" si="816"/>
        <v>32</v>
      </c>
      <c r="E3435" s="35">
        <f t="shared" ca="1" si="817"/>
        <v>9.4891728684618783E-4</v>
      </c>
      <c r="F3435" s="35">
        <f ca="1">E3435*'Input Sheet'!$D$2/SUM(OFFSET($E$4,0,0,'Input Sheet'!$D$2))</f>
        <v>0.44257437477776673</v>
      </c>
      <c r="G3435" s="35" t="str">
        <f t="shared" si="818"/>
        <v/>
      </c>
      <c r="H3435" s="35" t="str">
        <f t="shared" si="819"/>
        <v/>
      </c>
      <c r="J3435" s="19">
        <v>3432</v>
      </c>
      <c r="K3435" s="30" t="str">
        <f t="shared" si="820"/>
        <v/>
      </c>
      <c r="L3435" s="77" t="str">
        <f t="shared" si="821"/>
        <v/>
      </c>
      <c r="M3435" s="27" t="str">
        <f t="shared" si="827"/>
        <v/>
      </c>
      <c r="N3435" s="22" t="str">
        <f t="shared" si="822"/>
        <v/>
      </c>
      <c r="O3435" s="28" t="str">
        <f t="shared" ca="1" si="823"/>
        <v/>
      </c>
      <c r="P3435" s="28" t="str">
        <f t="shared" ca="1" si="824"/>
        <v/>
      </c>
      <c r="Q3435" s="20" t="str">
        <f ca="1">IF(O3435="","",SUM($P$4:$P3435))</f>
        <v/>
      </c>
      <c r="R3435" s="28" t="e">
        <f t="shared" si="828"/>
        <v>#N/A</v>
      </c>
      <c r="S3435" s="77">
        <f ca="1">SUM(L$4:L3435)</f>
        <v>2.0942968194393936</v>
      </c>
      <c r="T3435" s="80">
        <f t="shared" ca="1" si="825"/>
        <v>1</v>
      </c>
      <c r="U3435" s="80" t="e">
        <f t="shared" ca="1" si="826"/>
        <v>#N/A</v>
      </c>
      <c r="V3435" s="2"/>
      <c r="W3435" s="2"/>
      <c r="X3435" s="2"/>
      <c r="Y3435" s="2"/>
      <c r="AB3435" s="6"/>
      <c r="AC3435" s="6"/>
    </row>
    <row r="3436" spans="1:29">
      <c r="A3436" s="74">
        <v>2.63245729218472</v>
      </c>
      <c r="B3436" s="74">
        <v>50898</v>
      </c>
      <c r="C3436" s="35">
        <v>0</v>
      </c>
      <c r="D3436" s="35">
        <f t="shared" ca="1" si="816"/>
        <v>31</v>
      </c>
      <c r="E3436" s="35">
        <f t="shared" ca="1" si="817"/>
        <v>1.2923349716095702E-3</v>
      </c>
      <c r="F3436" s="35">
        <f ca="1">E3436*'Input Sheet'!$D$2/SUM(OFFSET($E$4,0,0,'Input Sheet'!$D$2))</f>
        <v>0.60274414850686331</v>
      </c>
      <c r="G3436" s="35" t="str">
        <f t="shared" si="818"/>
        <v/>
      </c>
      <c r="H3436" s="35" t="str">
        <f t="shared" si="819"/>
        <v/>
      </c>
      <c r="J3436" s="19">
        <v>3433</v>
      </c>
      <c r="K3436" s="30" t="str">
        <f t="shared" si="820"/>
        <v/>
      </c>
      <c r="L3436" s="77" t="str">
        <f t="shared" si="821"/>
        <v/>
      </c>
      <c r="M3436" s="27" t="str">
        <f t="shared" si="827"/>
        <v/>
      </c>
      <c r="N3436" s="22" t="str">
        <f t="shared" si="822"/>
        <v/>
      </c>
      <c r="O3436" s="28" t="str">
        <f t="shared" ca="1" si="823"/>
        <v/>
      </c>
      <c r="P3436" s="28" t="str">
        <f t="shared" ca="1" si="824"/>
        <v/>
      </c>
      <c r="Q3436" s="20" t="str">
        <f ca="1">IF(O3436="","",SUM($P$4:$P3436))</f>
        <v/>
      </c>
      <c r="R3436" s="28" t="e">
        <f t="shared" si="828"/>
        <v>#N/A</v>
      </c>
      <c r="S3436" s="77">
        <f ca="1">SUM(L$4:L3436)</f>
        <v>2.0942968194393936</v>
      </c>
      <c r="T3436" s="80">
        <f t="shared" ca="1" si="825"/>
        <v>1</v>
      </c>
      <c r="U3436" s="80" t="e">
        <f t="shared" ca="1" si="826"/>
        <v>#N/A</v>
      </c>
      <c r="V3436" s="2"/>
      <c r="W3436" s="2"/>
      <c r="X3436" s="2"/>
      <c r="Y3436" s="2"/>
      <c r="AB3436" s="6"/>
      <c r="AC3436" s="6"/>
    </row>
    <row r="3437" spans="1:29">
      <c r="A3437" s="74">
        <v>2.7788744720027401</v>
      </c>
      <c r="B3437" s="74">
        <v>50899</v>
      </c>
      <c r="C3437" s="35">
        <v>0</v>
      </c>
      <c r="D3437" s="35">
        <f t="shared" ca="1" si="816"/>
        <v>34</v>
      </c>
      <c r="E3437" s="35">
        <f t="shared" ca="1" si="817"/>
        <v>1.3846446124388249E-3</v>
      </c>
      <c r="F3437" s="35">
        <f ca="1">E3437*'Input Sheet'!$D$2/SUM(OFFSET($E$4,0,0,'Input Sheet'!$D$2))</f>
        <v>0.64579730197163909</v>
      </c>
      <c r="G3437" s="35" t="str">
        <f t="shared" si="818"/>
        <v/>
      </c>
      <c r="H3437" s="35" t="str">
        <f t="shared" si="819"/>
        <v/>
      </c>
      <c r="J3437" s="19">
        <v>3434</v>
      </c>
      <c r="K3437" s="30" t="str">
        <f t="shared" si="820"/>
        <v/>
      </c>
      <c r="L3437" s="77" t="str">
        <f t="shared" si="821"/>
        <v/>
      </c>
      <c r="M3437" s="27" t="str">
        <f t="shared" si="827"/>
        <v/>
      </c>
      <c r="N3437" s="22" t="str">
        <f t="shared" si="822"/>
        <v/>
      </c>
      <c r="O3437" s="28" t="str">
        <f t="shared" ca="1" si="823"/>
        <v/>
      </c>
      <c r="P3437" s="28" t="str">
        <f t="shared" ca="1" si="824"/>
        <v/>
      </c>
      <c r="Q3437" s="20" t="str">
        <f ca="1">IF(O3437="","",SUM($P$4:$P3437))</f>
        <v/>
      </c>
      <c r="R3437" s="28" t="e">
        <f t="shared" si="828"/>
        <v>#N/A</v>
      </c>
      <c r="S3437" s="77">
        <f ca="1">SUM(L$4:L3437)</f>
        <v>2.0942968194393936</v>
      </c>
      <c r="T3437" s="80">
        <f t="shared" ca="1" si="825"/>
        <v>1</v>
      </c>
      <c r="U3437" s="80" t="e">
        <f t="shared" ca="1" si="826"/>
        <v>#N/A</v>
      </c>
      <c r="V3437" s="2"/>
      <c r="W3437" s="2"/>
      <c r="X3437" s="2"/>
      <c r="Y3437" s="2"/>
      <c r="AB3437" s="6"/>
      <c r="AC3437" s="6"/>
    </row>
    <row r="3438" spans="1:29">
      <c r="A3438" s="74">
        <v>2.92012332629072</v>
      </c>
      <c r="B3438" s="74">
        <v>50900</v>
      </c>
      <c r="C3438" s="35">
        <v>0</v>
      </c>
      <c r="D3438" s="35">
        <f t="shared" ca="1" si="816"/>
        <v>37</v>
      </c>
      <c r="E3438" s="35">
        <f t="shared" ca="1" si="817"/>
        <v>1.8337185407973631E-3</v>
      </c>
      <c r="F3438" s="35">
        <f ca="1">E3438*'Input Sheet'!$D$2/SUM(OFFSET($E$4,0,0,'Input Sheet'!$D$2))</f>
        <v>0.85524507558406282</v>
      </c>
      <c r="G3438" s="35" t="str">
        <f t="shared" si="818"/>
        <v/>
      </c>
      <c r="H3438" s="35" t="str">
        <f t="shared" si="819"/>
        <v/>
      </c>
      <c r="J3438" s="19">
        <v>3435</v>
      </c>
      <c r="K3438" s="30" t="str">
        <f t="shared" si="820"/>
        <v/>
      </c>
      <c r="L3438" s="77" t="str">
        <f t="shared" si="821"/>
        <v/>
      </c>
      <c r="M3438" s="27" t="str">
        <f t="shared" si="827"/>
        <v/>
      </c>
      <c r="N3438" s="22" t="str">
        <f t="shared" si="822"/>
        <v/>
      </c>
      <c r="O3438" s="28" t="str">
        <f t="shared" ca="1" si="823"/>
        <v/>
      </c>
      <c r="P3438" s="28" t="str">
        <f t="shared" ca="1" si="824"/>
        <v/>
      </c>
      <c r="Q3438" s="20" t="str">
        <f ca="1">IF(O3438="","",SUM($P$4:$P3438))</f>
        <v/>
      </c>
      <c r="R3438" s="28" t="e">
        <f t="shared" si="828"/>
        <v>#N/A</v>
      </c>
      <c r="S3438" s="77">
        <f ca="1">SUM(L$4:L3438)</f>
        <v>2.0942968194393936</v>
      </c>
      <c r="T3438" s="80">
        <f t="shared" ca="1" si="825"/>
        <v>1</v>
      </c>
      <c r="U3438" s="80" t="e">
        <f t="shared" ca="1" si="826"/>
        <v>#N/A</v>
      </c>
      <c r="V3438" s="2"/>
      <c r="W3438" s="2"/>
      <c r="X3438" s="2"/>
      <c r="Y3438" s="2"/>
      <c r="AB3438" s="6"/>
      <c r="AC3438" s="6"/>
    </row>
    <row r="3439" spans="1:29">
      <c r="A3439" s="74">
        <v>3.2289134059946898</v>
      </c>
      <c r="B3439" s="74">
        <v>50902</v>
      </c>
      <c r="C3439" s="35">
        <v>0</v>
      </c>
      <c r="D3439" s="35">
        <f t="shared" ca="1" si="816"/>
        <v>43</v>
      </c>
      <c r="E3439" s="35">
        <f t="shared" ca="1" si="817"/>
        <v>2.8871313195532947E-3</v>
      </c>
      <c r="F3439" s="35">
        <f ca="1">E3439*'Input Sheet'!$D$2/SUM(OFFSET($E$4,0,0,'Input Sheet'!$D$2))</f>
        <v>1.346556076451503</v>
      </c>
      <c r="G3439" s="35" t="str">
        <f t="shared" si="818"/>
        <v/>
      </c>
      <c r="H3439" s="35" t="str">
        <f t="shared" si="819"/>
        <v/>
      </c>
      <c r="J3439" s="19">
        <v>3436</v>
      </c>
      <c r="K3439" s="30" t="str">
        <f t="shared" si="820"/>
        <v/>
      </c>
      <c r="L3439" s="77" t="str">
        <f t="shared" si="821"/>
        <v/>
      </c>
      <c r="M3439" s="27" t="str">
        <f t="shared" si="827"/>
        <v/>
      </c>
      <c r="N3439" s="22" t="str">
        <f t="shared" si="822"/>
        <v/>
      </c>
      <c r="O3439" s="28" t="str">
        <f t="shared" ca="1" si="823"/>
        <v/>
      </c>
      <c r="P3439" s="28" t="str">
        <f t="shared" ca="1" si="824"/>
        <v/>
      </c>
      <c r="Q3439" s="20" t="str">
        <f ca="1">IF(O3439="","",SUM($P$4:$P3439))</f>
        <v/>
      </c>
      <c r="R3439" s="28" t="e">
        <f t="shared" si="828"/>
        <v>#N/A</v>
      </c>
      <c r="S3439" s="77">
        <f ca="1">SUM(L$4:L3439)</f>
        <v>2.0942968194393936</v>
      </c>
      <c r="T3439" s="80">
        <f t="shared" ca="1" si="825"/>
        <v>1</v>
      </c>
      <c r="U3439" s="80" t="e">
        <f t="shared" ca="1" si="826"/>
        <v>#N/A</v>
      </c>
      <c r="V3439" s="2"/>
      <c r="W3439" s="2"/>
      <c r="X3439" s="2"/>
      <c r="Y3439" s="2"/>
      <c r="AB3439" s="6"/>
      <c r="AC3439" s="6"/>
    </row>
    <row r="3440" spans="1:29">
      <c r="A3440" s="74">
        <v>3.3600250891894001</v>
      </c>
      <c r="B3440" s="74">
        <v>50905</v>
      </c>
      <c r="C3440" s="35">
        <v>0</v>
      </c>
      <c r="D3440" s="35">
        <f t="shared" ca="1" si="816"/>
        <v>46</v>
      </c>
      <c r="E3440" s="35">
        <f t="shared" ca="1" si="817"/>
        <v>1.0438090155308067E-2</v>
      </c>
      <c r="F3440" s="35">
        <f ca="1">E3440*'Input Sheet'!$D$2/SUM(OFFSET($E$4,0,0,'Input Sheet'!$D$2))</f>
        <v>4.8683181225554346</v>
      </c>
      <c r="G3440" s="35" t="str">
        <f t="shared" si="818"/>
        <v/>
      </c>
      <c r="H3440" s="35" t="str">
        <f t="shared" si="819"/>
        <v/>
      </c>
      <c r="J3440" s="19">
        <v>3437</v>
      </c>
      <c r="K3440" s="30" t="str">
        <f t="shared" si="820"/>
        <v/>
      </c>
      <c r="L3440" s="77" t="str">
        <f t="shared" si="821"/>
        <v/>
      </c>
      <c r="M3440" s="27" t="str">
        <f t="shared" si="827"/>
        <v/>
      </c>
      <c r="N3440" s="22" t="str">
        <f t="shared" si="822"/>
        <v/>
      </c>
      <c r="O3440" s="28" t="str">
        <f t="shared" ca="1" si="823"/>
        <v/>
      </c>
      <c r="P3440" s="28" t="str">
        <f t="shared" ca="1" si="824"/>
        <v/>
      </c>
      <c r="Q3440" s="20" t="str">
        <f ca="1">IF(O3440="","",SUM($P$4:$P3440))</f>
        <v/>
      </c>
      <c r="R3440" s="28" t="e">
        <f t="shared" si="828"/>
        <v>#N/A</v>
      </c>
      <c r="S3440" s="77">
        <f ca="1">SUM(L$4:L3440)</f>
        <v>2.0942968194393936</v>
      </c>
      <c r="T3440" s="80">
        <f t="shared" ca="1" si="825"/>
        <v>1</v>
      </c>
      <c r="U3440" s="80" t="e">
        <f t="shared" ca="1" si="826"/>
        <v>#N/A</v>
      </c>
      <c r="V3440" s="2"/>
      <c r="W3440" s="2"/>
      <c r="X3440" s="2"/>
      <c r="Y3440" s="2"/>
      <c r="AB3440" s="6"/>
      <c r="AC3440" s="6"/>
    </row>
    <row r="3441" spans="1:29">
      <c r="A3441" s="74">
        <v>2.67760695272049</v>
      </c>
      <c r="B3441" s="74">
        <v>50906</v>
      </c>
      <c r="C3441" s="35">
        <v>0</v>
      </c>
      <c r="D3441" s="35">
        <f t="shared" ca="1" si="816"/>
        <v>32</v>
      </c>
      <c r="E3441" s="35">
        <f t="shared" ca="1" si="817"/>
        <v>9.4891728684618783E-4</v>
      </c>
      <c r="F3441" s="35">
        <f ca="1">E3441*'Input Sheet'!$D$2/SUM(OFFSET($E$4,0,0,'Input Sheet'!$D$2))</f>
        <v>0.44257437477776673</v>
      </c>
      <c r="G3441" s="35" t="str">
        <f t="shared" si="818"/>
        <v/>
      </c>
      <c r="H3441" s="35" t="str">
        <f t="shared" si="819"/>
        <v/>
      </c>
      <c r="J3441" s="19">
        <v>3438</v>
      </c>
      <c r="K3441" s="30" t="str">
        <f t="shared" si="820"/>
        <v/>
      </c>
      <c r="L3441" s="77" t="str">
        <f t="shared" si="821"/>
        <v/>
      </c>
      <c r="M3441" s="27" t="str">
        <f t="shared" si="827"/>
        <v/>
      </c>
      <c r="N3441" s="22" t="str">
        <f t="shared" si="822"/>
        <v/>
      </c>
      <c r="O3441" s="28" t="str">
        <f t="shared" ca="1" si="823"/>
        <v/>
      </c>
      <c r="P3441" s="28" t="str">
        <f t="shared" ca="1" si="824"/>
        <v/>
      </c>
      <c r="Q3441" s="20" t="str">
        <f ca="1">IF(O3441="","",SUM($P$4:$P3441))</f>
        <v/>
      </c>
      <c r="R3441" s="28" t="e">
        <f t="shared" si="828"/>
        <v>#N/A</v>
      </c>
      <c r="S3441" s="77">
        <f ca="1">SUM(L$4:L3441)</f>
        <v>2.0942968194393936</v>
      </c>
      <c r="T3441" s="80">
        <f t="shared" ca="1" si="825"/>
        <v>1</v>
      </c>
      <c r="U3441" s="80" t="e">
        <f t="shared" ca="1" si="826"/>
        <v>#N/A</v>
      </c>
      <c r="V3441" s="2"/>
      <c r="W3441" s="2"/>
      <c r="X3441" s="2"/>
      <c r="Y3441" s="2"/>
      <c r="AB3441" s="6"/>
      <c r="AC3441" s="6"/>
    </row>
    <row r="3442" spans="1:29">
      <c r="A3442" s="74">
        <v>2.5526682161121901</v>
      </c>
      <c r="B3442" s="74">
        <v>50907</v>
      </c>
      <c r="C3442" s="35">
        <v>0</v>
      </c>
      <c r="D3442" s="35">
        <f t="shared" ca="1" si="816"/>
        <v>29</v>
      </c>
      <c r="E3442" s="35">
        <f t="shared" ca="1" si="817"/>
        <v>1.0943159033790714E-3</v>
      </c>
      <c r="F3442" s="35">
        <f ca="1">E3442*'Input Sheet'!$D$2/SUM(OFFSET($E$4,0,0,'Input Sheet'!$D$2))</f>
        <v>0.51038819026790838</v>
      </c>
      <c r="G3442" s="35" t="str">
        <f t="shared" si="818"/>
        <v/>
      </c>
      <c r="H3442" s="35" t="str">
        <f t="shared" si="819"/>
        <v/>
      </c>
      <c r="J3442" s="19">
        <v>3439</v>
      </c>
      <c r="K3442" s="30" t="str">
        <f t="shared" si="820"/>
        <v/>
      </c>
      <c r="L3442" s="77" t="str">
        <f t="shared" si="821"/>
        <v/>
      </c>
      <c r="M3442" s="27" t="str">
        <f t="shared" si="827"/>
        <v/>
      </c>
      <c r="N3442" s="22" t="str">
        <f t="shared" si="822"/>
        <v/>
      </c>
      <c r="O3442" s="28" t="str">
        <f t="shared" ca="1" si="823"/>
        <v/>
      </c>
      <c r="P3442" s="28" t="str">
        <f t="shared" ca="1" si="824"/>
        <v/>
      </c>
      <c r="Q3442" s="20" t="str">
        <f ca="1">IF(O3442="","",SUM($P$4:$P3442))</f>
        <v/>
      </c>
      <c r="R3442" s="28" t="e">
        <f t="shared" si="828"/>
        <v>#N/A</v>
      </c>
      <c r="S3442" s="77">
        <f ca="1">SUM(L$4:L3442)</f>
        <v>2.0942968194393936</v>
      </c>
      <c r="T3442" s="80">
        <f t="shared" ca="1" si="825"/>
        <v>1</v>
      </c>
      <c r="U3442" s="80" t="e">
        <f t="shared" ca="1" si="826"/>
        <v>#N/A</v>
      </c>
      <c r="V3442" s="2"/>
      <c r="W3442" s="2"/>
      <c r="X3442" s="2"/>
      <c r="Y3442" s="2"/>
      <c r="AB3442" s="6"/>
      <c r="AC3442" s="6"/>
    </row>
    <row r="3443" spans="1:29">
      <c r="A3443" s="74">
        <v>3.2648178230095399</v>
      </c>
      <c r="B3443" s="74">
        <v>50911</v>
      </c>
      <c r="C3443" s="35">
        <v>0</v>
      </c>
      <c r="D3443" s="35">
        <f t="shared" ca="1" si="816"/>
        <v>44</v>
      </c>
      <c r="E3443" s="35">
        <f t="shared" ca="1" si="817"/>
        <v>4.3772636135162857E-3</v>
      </c>
      <c r="F3443" s="35">
        <f ca="1">E3443*'Input Sheet'!$D$2/SUM(OFFSET($E$4,0,0,'Input Sheet'!$D$2))</f>
        <v>2.0415527610716335</v>
      </c>
      <c r="G3443" s="35" t="str">
        <f t="shared" si="818"/>
        <v/>
      </c>
      <c r="H3443" s="35" t="str">
        <f t="shared" si="819"/>
        <v/>
      </c>
      <c r="J3443" s="19">
        <v>3440</v>
      </c>
      <c r="K3443" s="30" t="str">
        <f t="shared" si="820"/>
        <v/>
      </c>
      <c r="L3443" s="77" t="str">
        <f t="shared" si="821"/>
        <v/>
      </c>
      <c r="M3443" s="27" t="str">
        <f t="shared" si="827"/>
        <v/>
      </c>
      <c r="N3443" s="22" t="str">
        <f t="shared" si="822"/>
        <v/>
      </c>
      <c r="O3443" s="28" t="str">
        <f t="shared" ca="1" si="823"/>
        <v/>
      </c>
      <c r="P3443" s="28" t="str">
        <f t="shared" ca="1" si="824"/>
        <v/>
      </c>
      <c r="Q3443" s="20" t="str">
        <f ca="1">IF(O3443="","",SUM($P$4:$P3443))</f>
        <v/>
      </c>
      <c r="R3443" s="28" t="e">
        <f t="shared" si="828"/>
        <v>#N/A</v>
      </c>
      <c r="S3443" s="77">
        <f ca="1">SUM(L$4:L3443)</f>
        <v>2.0942968194393936</v>
      </c>
      <c r="T3443" s="80">
        <f t="shared" ca="1" si="825"/>
        <v>1</v>
      </c>
      <c r="U3443" s="80" t="e">
        <f t="shared" ca="1" si="826"/>
        <v>#N/A</v>
      </c>
      <c r="V3443" s="2"/>
      <c r="W3443" s="2"/>
      <c r="X3443" s="2"/>
      <c r="Y3443" s="2"/>
      <c r="AB3443" s="6"/>
      <c r="AC3443" s="6"/>
    </row>
    <row r="3444" spans="1:29">
      <c r="A3444" s="74">
        <v>3.3320342770275202</v>
      </c>
      <c r="B3444" s="74">
        <v>50913</v>
      </c>
      <c r="C3444" s="35">
        <v>0</v>
      </c>
      <c r="D3444" s="35">
        <f t="shared" ca="1" si="816"/>
        <v>45</v>
      </c>
      <c r="E3444" s="35">
        <f t="shared" ca="1" si="817"/>
        <v>1.6961896502375607E-2</v>
      </c>
      <c r="F3444" s="35">
        <f ca="1">E3444*'Input Sheet'!$D$2/SUM(OFFSET($E$4,0,0,'Input Sheet'!$D$2))</f>
        <v>7.9110169491525806</v>
      </c>
      <c r="G3444" s="35" t="str">
        <f t="shared" si="818"/>
        <v/>
      </c>
      <c r="H3444" s="35" t="str">
        <f t="shared" si="819"/>
        <v/>
      </c>
      <c r="J3444" s="19">
        <v>3441</v>
      </c>
      <c r="K3444" s="30" t="str">
        <f t="shared" si="820"/>
        <v/>
      </c>
      <c r="L3444" s="77" t="str">
        <f t="shared" si="821"/>
        <v/>
      </c>
      <c r="M3444" s="27" t="str">
        <f t="shared" si="827"/>
        <v/>
      </c>
      <c r="N3444" s="22" t="str">
        <f t="shared" si="822"/>
        <v/>
      </c>
      <c r="O3444" s="28" t="str">
        <f t="shared" ca="1" si="823"/>
        <v/>
      </c>
      <c r="P3444" s="28" t="str">
        <f t="shared" ca="1" si="824"/>
        <v/>
      </c>
      <c r="Q3444" s="20" t="str">
        <f ca="1">IF(O3444="","",SUM($P$4:$P3444))</f>
        <v/>
      </c>
      <c r="R3444" s="28" t="e">
        <f t="shared" si="828"/>
        <v>#N/A</v>
      </c>
      <c r="S3444" s="77">
        <f ca="1">SUM(L$4:L3444)</f>
        <v>2.0942968194393936</v>
      </c>
      <c r="T3444" s="80">
        <f t="shared" ca="1" si="825"/>
        <v>1</v>
      </c>
      <c r="U3444" s="80" t="e">
        <f t="shared" ca="1" si="826"/>
        <v>#N/A</v>
      </c>
      <c r="V3444" s="2"/>
      <c r="W3444" s="2"/>
      <c r="X3444" s="2"/>
      <c r="Y3444" s="2"/>
      <c r="AB3444" s="6"/>
      <c r="AC3444" s="6"/>
    </row>
    <row r="3445" spans="1:29">
      <c r="A3445" s="74">
        <v>2.60745502321467</v>
      </c>
      <c r="B3445" s="74">
        <v>50914</v>
      </c>
      <c r="C3445" s="35">
        <v>0</v>
      </c>
      <c r="D3445" s="35">
        <f t="shared" ca="1" si="816"/>
        <v>30</v>
      </c>
      <c r="E3445" s="35">
        <f t="shared" ca="1" si="817"/>
        <v>1.2681791777477088E-3</v>
      </c>
      <c r="F3445" s="35">
        <f ca="1">E3445*'Input Sheet'!$D$2/SUM(OFFSET($E$4,0,0,'Input Sheet'!$D$2))</f>
        <v>0.59147790274037981</v>
      </c>
      <c r="G3445" s="35" t="str">
        <f t="shared" si="818"/>
        <v/>
      </c>
      <c r="H3445" s="35" t="str">
        <f t="shared" si="819"/>
        <v/>
      </c>
      <c r="J3445" s="19">
        <v>3442</v>
      </c>
      <c r="K3445" s="30" t="str">
        <f t="shared" si="820"/>
        <v/>
      </c>
      <c r="L3445" s="77" t="str">
        <f t="shared" si="821"/>
        <v/>
      </c>
      <c r="M3445" s="27" t="str">
        <f t="shared" si="827"/>
        <v/>
      </c>
      <c r="N3445" s="22" t="str">
        <f t="shared" si="822"/>
        <v/>
      </c>
      <c r="O3445" s="28" t="str">
        <f t="shared" ca="1" si="823"/>
        <v/>
      </c>
      <c r="P3445" s="28" t="str">
        <f t="shared" ca="1" si="824"/>
        <v/>
      </c>
      <c r="Q3445" s="20" t="str">
        <f ca="1">IF(O3445="","",SUM($P$4:$P3445))</f>
        <v/>
      </c>
      <c r="R3445" s="28" t="e">
        <f t="shared" si="828"/>
        <v>#N/A</v>
      </c>
      <c r="S3445" s="77">
        <f ca="1">SUM(L$4:L3445)</f>
        <v>2.0942968194393936</v>
      </c>
      <c r="T3445" s="80">
        <f t="shared" ca="1" si="825"/>
        <v>1</v>
      </c>
      <c r="U3445" s="80" t="e">
        <f t="shared" ca="1" si="826"/>
        <v>#N/A</v>
      </c>
      <c r="V3445" s="2"/>
      <c r="W3445" s="2"/>
      <c r="X3445" s="2"/>
      <c r="Y3445" s="2"/>
      <c r="AB3445" s="6"/>
      <c r="AC3445" s="6"/>
    </row>
    <row r="3446" spans="1:29">
      <c r="A3446" s="74">
        <v>2.64246452024212</v>
      </c>
      <c r="B3446" s="74">
        <v>50915</v>
      </c>
      <c r="C3446" s="35">
        <v>0</v>
      </c>
      <c r="D3446" s="35">
        <f t="shared" ca="1" si="816"/>
        <v>31</v>
      </c>
      <c r="E3446" s="35">
        <f t="shared" ca="1" si="817"/>
        <v>1.2923349716095702E-3</v>
      </c>
      <c r="F3446" s="35">
        <f ca="1">E3446*'Input Sheet'!$D$2/SUM(OFFSET($E$4,0,0,'Input Sheet'!$D$2))</f>
        <v>0.60274414850686331</v>
      </c>
      <c r="G3446" s="35" t="str">
        <f t="shared" si="818"/>
        <v/>
      </c>
      <c r="H3446" s="35" t="str">
        <f t="shared" si="819"/>
        <v/>
      </c>
      <c r="J3446" s="19">
        <v>3443</v>
      </c>
      <c r="K3446" s="30" t="str">
        <f t="shared" si="820"/>
        <v/>
      </c>
      <c r="L3446" s="77" t="str">
        <f t="shared" si="821"/>
        <v/>
      </c>
      <c r="M3446" s="27" t="str">
        <f t="shared" si="827"/>
        <v/>
      </c>
      <c r="N3446" s="22" t="str">
        <f t="shared" si="822"/>
        <v/>
      </c>
      <c r="O3446" s="28" t="str">
        <f t="shared" ca="1" si="823"/>
        <v/>
      </c>
      <c r="P3446" s="28" t="str">
        <f t="shared" ca="1" si="824"/>
        <v/>
      </c>
      <c r="Q3446" s="20" t="str">
        <f ca="1">IF(O3446="","",SUM($P$4:$P3446))</f>
        <v/>
      </c>
      <c r="R3446" s="28" t="e">
        <f t="shared" si="828"/>
        <v>#N/A</v>
      </c>
      <c r="S3446" s="77">
        <f ca="1">SUM(L$4:L3446)</f>
        <v>2.0942968194393936</v>
      </c>
      <c r="T3446" s="80">
        <f t="shared" ca="1" si="825"/>
        <v>1</v>
      </c>
      <c r="U3446" s="80" t="e">
        <f t="shared" ca="1" si="826"/>
        <v>#N/A</v>
      </c>
      <c r="V3446" s="2"/>
      <c r="W3446" s="2"/>
      <c r="X3446" s="2"/>
      <c r="Y3446" s="2"/>
      <c r="AB3446" s="6"/>
      <c r="AC3446" s="6"/>
    </row>
    <row r="3447" spans="1:29">
      <c r="A3447" s="74">
        <v>3.85082995984853</v>
      </c>
      <c r="B3447" s="74">
        <v>50918</v>
      </c>
      <c r="C3447" s="35">
        <v>0</v>
      </c>
      <c r="D3447" s="35">
        <f t="shared" ca="1" si="816"/>
        <v>56</v>
      </c>
      <c r="E3447" s="35">
        <f t="shared" ca="1" si="817"/>
        <v>2.7139034403800971E-2</v>
      </c>
      <c r="F3447" s="35">
        <f ca="1">E3447*'Input Sheet'!$D$2/SUM(OFFSET($E$4,0,0,'Input Sheet'!$D$2))</f>
        <v>12.657627118644129</v>
      </c>
      <c r="G3447" s="35" t="str">
        <f t="shared" si="818"/>
        <v/>
      </c>
      <c r="H3447" s="35" t="str">
        <f t="shared" si="819"/>
        <v/>
      </c>
      <c r="J3447" s="19">
        <v>3444</v>
      </c>
      <c r="K3447" s="30" t="str">
        <f t="shared" si="820"/>
        <v/>
      </c>
      <c r="L3447" s="77" t="str">
        <f t="shared" si="821"/>
        <v/>
      </c>
      <c r="M3447" s="27" t="str">
        <f t="shared" si="827"/>
        <v/>
      </c>
      <c r="N3447" s="22" t="str">
        <f t="shared" si="822"/>
        <v/>
      </c>
      <c r="O3447" s="28" t="str">
        <f t="shared" ca="1" si="823"/>
        <v/>
      </c>
      <c r="P3447" s="28" t="str">
        <f t="shared" ca="1" si="824"/>
        <v/>
      </c>
      <c r="Q3447" s="20" t="str">
        <f ca="1">IF(O3447="","",SUM($P$4:$P3447))</f>
        <v/>
      </c>
      <c r="R3447" s="28" t="e">
        <f t="shared" si="828"/>
        <v>#N/A</v>
      </c>
      <c r="S3447" s="77">
        <f ca="1">SUM(L$4:L3447)</f>
        <v>2.0942968194393936</v>
      </c>
      <c r="T3447" s="80">
        <f t="shared" ca="1" si="825"/>
        <v>1</v>
      </c>
      <c r="U3447" s="80" t="e">
        <f t="shared" ca="1" si="826"/>
        <v>#N/A</v>
      </c>
      <c r="V3447" s="2"/>
      <c r="W3447" s="2"/>
      <c r="X3447" s="2"/>
      <c r="Y3447" s="2"/>
      <c r="AB3447" s="6"/>
      <c r="AC3447" s="6"/>
    </row>
    <row r="3448" spans="1:29">
      <c r="A3448" s="74">
        <v>3.8483738838445998</v>
      </c>
      <c r="B3448" s="74">
        <v>50919</v>
      </c>
      <c r="C3448" s="35">
        <v>0</v>
      </c>
      <c r="D3448" s="35">
        <f t="shared" ca="1" si="816"/>
        <v>56</v>
      </c>
      <c r="E3448" s="35">
        <f t="shared" ca="1" si="817"/>
        <v>2.7139034403800971E-2</v>
      </c>
      <c r="F3448" s="35">
        <f ca="1">E3448*'Input Sheet'!$D$2/SUM(OFFSET($E$4,0,0,'Input Sheet'!$D$2))</f>
        <v>12.657627118644129</v>
      </c>
      <c r="G3448" s="35" t="str">
        <f t="shared" si="818"/>
        <v/>
      </c>
      <c r="H3448" s="35" t="str">
        <f t="shared" si="819"/>
        <v/>
      </c>
      <c r="J3448" s="19">
        <v>3445</v>
      </c>
      <c r="K3448" s="30" t="str">
        <f t="shared" si="820"/>
        <v/>
      </c>
      <c r="L3448" s="77" t="str">
        <f t="shared" si="821"/>
        <v/>
      </c>
      <c r="M3448" s="27" t="str">
        <f t="shared" si="827"/>
        <v/>
      </c>
      <c r="N3448" s="22" t="str">
        <f t="shared" si="822"/>
        <v/>
      </c>
      <c r="O3448" s="28" t="str">
        <f t="shared" ca="1" si="823"/>
        <v/>
      </c>
      <c r="P3448" s="28" t="str">
        <f t="shared" ca="1" si="824"/>
        <v/>
      </c>
      <c r="Q3448" s="20" t="str">
        <f ca="1">IF(O3448="","",SUM($P$4:$P3448))</f>
        <v/>
      </c>
      <c r="R3448" s="28" t="e">
        <f t="shared" si="828"/>
        <v>#N/A</v>
      </c>
      <c r="S3448" s="77">
        <f ca="1">SUM(L$4:L3448)</f>
        <v>2.0942968194393936</v>
      </c>
      <c r="T3448" s="80">
        <f t="shared" ca="1" si="825"/>
        <v>1</v>
      </c>
      <c r="U3448" s="80" t="e">
        <f t="shared" ca="1" si="826"/>
        <v>#N/A</v>
      </c>
      <c r="V3448" s="2"/>
      <c r="W3448" s="2"/>
      <c r="X3448" s="2"/>
      <c r="Y3448" s="2"/>
      <c r="AB3448" s="6"/>
      <c r="AC3448" s="6"/>
    </row>
    <row r="3449" spans="1:29">
      <c r="A3449" s="74">
        <v>3.13545069934551</v>
      </c>
      <c r="B3449" s="74">
        <v>50920</v>
      </c>
      <c r="C3449" s="35">
        <v>0</v>
      </c>
      <c r="D3449" s="35">
        <f t="shared" ca="1" si="816"/>
        <v>41</v>
      </c>
      <c r="E3449" s="35">
        <f t="shared" ca="1" si="817"/>
        <v>1.9955172355736006E-3</v>
      </c>
      <c r="F3449" s="35">
        <f ca="1">E3449*'Input Sheet'!$D$2/SUM(OFFSET($E$4,0,0,'Input Sheet'!$D$2))</f>
        <v>0.93070787637089158</v>
      </c>
      <c r="G3449" s="35" t="str">
        <f t="shared" si="818"/>
        <v/>
      </c>
      <c r="H3449" s="35" t="str">
        <f t="shared" si="819"/>
        <v/>
      </c>
      <c r="J3449" s="19">
        <v>3446</v>
      </c>
      <c r="K3449" s="30" t="str">
        <f t="shared" si="820"/>
        <v/>
      </c>
      <c r="L3449" s="77" t="str">
        <f t="shared" si="821"/>
        <v/>
      </c>
      <c r="M3449" s="27" t="str">
        <f t="shared" si="827"/>
        <v/>
      </c>
      <c r="N3449" s="22" t="str">
        <f t="shared" si="822"/>
        <v/>
      </c>
      <c r="O3449" s="28" t="str">
        <f t="shared" ca="1" si="823"/>
        <v/>
      </c>
      <c r="P3449" s="28" t="str">
        <f t="shared" ca="1" si="824"/>
        <v/>
      </c>
      <c r="Q3449" s="20" t="str">
        <f ca="1">IF(O3449="","",SUM($P$4:$P3449))</f>
        <v/>
      </c>
      <c r="R3449" s="28" t="e">
        <f t="shared" si="828"/>
        <v>#N/A</v>
      </c>
      <c r="S3449" s="77">
        <f ca="1">SUM(L$4:L3449)</f>
        <v>2.0942968194393936</v>
      </c>
      <c r="T3449" s="80">
        <f t="shared" ca="1" si="825"/>
        <v>1</v>
      </c>
      <c r="U3449" s="80" t="e">
        <f t="shared" ca="1" si="826"/>
        <v>#N/A</v>
      </c>
      <c r="V3449" s="2"/>
      <c r="W3449" s="2"/>
      <c r="X3449" s="2"/>
      <c r="Y3449" s="2"/>
      <c r="AB3449" s="6"/>
      <c r="AC3449" s="6"/>
    </row>
    <row r="3450" spans="1:29">
      <c r="A3450" s="74">
        <v>3.1319392952104201</v>
      </c>
      <c r="B3450" s="74">
        <v>50921</v>
      </c>
      <c r="C3450" s="35">
        <v>0</v>
      </c>
      <c r="D3450" s="35">
        <f t="shared" ca="1" si="816"/>
        <v>41</v>
      </c>
      <c r="E3450" s="35">
        <f t="shared" ca="1" si="817"/>
        <v>1.9955172355736006E-3</v>
      </c>
      <c r="F3450" s="35">
        <f ca="1">E3450*'Input Sheet'!$D$2/SUM(OFFSET($E$4,0,0,'Input Sheet'!$D$2))</f>
        <v>0.93070787637089158</v>
      </c>
      <c r="G3450" s="35" t="str">
        <f t="shared" si="818"/>
        <v/>
      </c>
      <c r="H3450" s="35" t="str">
        <f t="shared" si="819"/>
        <v/>
      </c>
      <c r="J3450" s="19">
        <v>3447</v>
      </c>
      <c r="K3450" s="30" t="str">
        <f t="shared" si="820"/>
        <v/>
      </c>
      <c r="L3450" s="77" t="str">
        <f t="shared" si="821"/>
        <v/>
      </c>
      <c r="M3450" s="27" t="str">
        <f t="shared" si="827"/>
        <v/>
      </c>
      <c r="N3450" s="22" t="str">
        <f t="shared" si="822"/>
        <v/>
      </c>
      <c r="O3450" s="28" t="str">
        <f t="shared" ca="1" si="823"/>
        <v/>
      </c>
      <c r="P3450" s="28" t="str">
        <f t="shared" ca="1" si="824"/>
        <v/>
      </c>
      <c r="Q3450" s="20" t="str">
        <f ca="1">IF(O3450="","",SUM($P$4:$P3450))</f>
        <v/>
      </c>
      <c r="R3450" s="28" t="e">
        <f t="shared" si="828"/>
        <v>#N/A</v>
      </c>
      <c r="S3450" s="77">
        <f ca="1">SUM(L$4:L3450)</f>
        <v>2.0942968194393936</v>
      </c>
      <c r="T3450" s="80">
        <f t="shared" ca="1" si="825"/>
        <v>1</v>
      </c>
      <c r="U3450" s="80" t="e">
        <f t="shared" ca="1" si="826"/>
        <v>#N/A</v>
      </c>
      <c r="V3450" s="2"/>
      <c r="W3450" s="2"/>
      <c r="X3450" s="2"/>
      <c r="Y3450" s="2"/>
      <c r="AB3450" s="6"/>
      <c r="AC3450" s="6"/>
    </row>
    <row r="3451" spans="1:29">
      <c r="A3451" s="74">
        <v>3.1041455505540099</v>
      </c>
      <c r="B3451" s="74">
        <v>50925</v>
      </c>
      <c r="C3451" s="35">
        <v>0</v>
      </c>
      <c r="D3451" s="35">
        <f t="shared" ca="1" si="816"/>
        <v>40</v>
      </c>
      <c r="E3451" s="35">
        <f t="shared" ca="1" si="817"/>
        <v>1.8092689602533982E-3</v>
      </c>
      <c r="F3451" s="35">
        <f ca="1">E3451*'Input Sheet'!$D$2/SUM(OFFSET($E$4,0,0,'Input Sheet'!$D$2))</f>
        <v>0.84384180790960861</v>
      </c>
      <c r="G3451" s="35" t="str">
        <f t="shared" si="818"/>
        <v/>
      </c>
      <c r="H3451" s="35" t="str">
        <f t="shared" si="819"/>
        <v/>
      </c>
      <c r="J3451" s="19">
        <v>3448</v>
      </c>
      <c r="K3451" s="30" t="str">
        <f t="shared" si="820"/>
        <v/>
      </c>
      <c r="L3451" s="77" t="str">
        <f t="shared" si="821"/>
        <v/>
      </c>
      <c r="M3451" s="27" t="str">
        <f t="shared" si="827"/>
        <v/>
      </c>
      <c r="N3451" s="22" t="str">
        <f t="shared" si="822"/>
        <v/>
      </c>
      <c r="O3451" s="28" t="str">
        <f t="shared" ca="1" si="823"/>
        <v/>
      </c>
      <c r="P3451" s="28" t="str">
        <f t="shared" ca="1" si="824"/>
        <v/>
      </c>
      <c r="Q3451" s="20" t="str">
        <f ca="1">IF(O3451="","",SUM($P$4:$P3451))</f>
        <v/>
      </c>
      <c r="R3451" s="28" t="e">
        <f t="shared" si="828"/>
        <v>#N/A</v>
      </c>
      <c r="S3451" s="77">
        <f ca="1">SUM(L$4:L3451)</f>
        <v>2.0942968194393936</v>
      </c>
      <c r="T3451" s="80">
        <f t="shared" ca="1" si="825"/>
        <v>1</v>
      </c>
      <c r="U3451" s="80" t="e">
        <f t="shared" ca="1" si="826"/>
        <v>#N/A</v>
      </c>
      <c r="V3451" s="2"/>
      <c r="W3451" s="2"/>
      <c r="X3451" s="2"/>
      <c r="Y3451" s="2"/>
      <c r="AB3451" s="6"/>
      <c r="AC3451" s="6"/>
    </row>
    <row r="3452" spans="1:29">
      <c r="A3452" s="74">
        <v>3.2214142378423398</v>
      </c>
      <c r="B3452" s="74">
        <v>50926</v>
      </c>
      <c r="C3452" s="35">
        <v>0</v>
      </c>
      <c r="D3452" s="35">
        <f t="shared" ca="1" si="816"/>
        <v>43</v>
      </c>
      <c r="E3452" s="35">
        <f t="shared" ca="1" si="817"/>
        <v>2.8871313195532947E-3</v>
      </c>
      <c r="F3452" s="35">
        <f ca="1">E3452*'Input Sheet'!$D$2/SUM(OFFSET($E$4,0,0,'Input Sheet'!$D$2))</f>
        <v>1.346556076451503</v>
      </c>
      <c r="G3452" s="35" t="str">
        <f t="shared" si="818"/>
        <v/>
      </c>
      <c r="H3452" s="35" t="str">
        <f t="shared" si="819"/>
        <v/>
      </c>
      <c r="J3452" s="19">
        <v>3449</v>
      </c>
      <c r="K3452" s="30" t="str">
        <f t="shared" si="820"/>
        <v/>
      </c>
      <c r="L3452" s="77" t="str">
        <f t="shared" si="821"/>
        <v/>
      </c>
      <c r="M3452" s="27" t="str">
        <f t="shared" si="827"/>
        <v/>
      </c>
      <c r="N3452" s="22" t="str">
        <f t="shared" si="822"/>
        <v/>
      </c>
      <c r="O3452" s="28" t="str">
        <f t="shared" ca="1" si="823"/>
        <v/>
      </c>
      <c r="P3452" s="28" t="str">
        <f t="shared" ca="1" si="824"/>
        <v/>
      </c>
      <c r="Q3452" s="20" t="str">
        <f ca="1">IF(O3452="","",SUM($P$4:$P3452))</f>
        <v/>
      </c>
      <c r="R3452" s="28" t="e">
        <f t="shared" si="828"/>
        <v>#N/A</v>
      </c>
      <c r="S3452" s="77">
        <f ca="1">SUM(L$4:L3452)</f>
        <v>2.0942968194393936</v>
      </c>
      <c r="T3452" s="80">
        <f t="shared" ca="1" si="825"/>
        <v>1</v>
      </c>
      <c r="U3452" s="80" t="e">
        <f t="shared" ca="1" si="826"/>
        <v>#N/A</v>
      </c>
      <c r="V3452" s="2"/>
      <c r="W3452" s="2"/>
      <c r="X3452" s="2"/>
      <c r="Y3452" s="2"/>
      <c r="AB3452" s="6"/>
      <c r="AC3452" s="6"/>
    </row>
    <row r="3453" spans="1:29">
      <c r="A3453" s="74">
        <v>3.2629254693318299</v>
      </c>
      <c r="B3453" s="74">
        <v>50927</v>
      </c>
      <c r="C3453" s="35">
        <v>0</v>
      </c>
      <c r="D3453" s="35">
        <f t="shared" ca="1" si="816"/>
        <v>44</v>
      </c>
      <c r="E3453" s="35">
        <f t="shared" ca="1" si="817"/>
        <v>4.3772636135162857E-3</v>
      </c>
      <c r="F3453" s="35">
        <f ca="1">E3453*'Input Sheet'!$D$2/SUM(OFFSET($E$4,0,0,'Input Sheet'!$D$2))</f>
        <v>2.0415527610716335</v>
      </c>
      <c r="G3453" s="35" t="str">
        <f t="shared" si="818"/>
        <v/>
      </c>
      <c r="H3453" s="35" t="str">
        <f t="shared" si="819"/>
        <v/>
      </c>
      <c r="J3453" s="19">
        <v>3450</v>
      </c>
      <c r="K3453" s="30" t="str">
        <f t="shared" si="820"/>
        <v/>
      </c>
      <c r="L3453" s="77" t="str">
        <f t="shared" si="821"/>
        <v/>
      </c>
      <c r="M3453" s="27" t="str">
        <f t="shared" si="827"/>
        <v/>
      </c>
      <c r="N3453" s="22" t="str">
        <f t="shared" si="822"/>
        <v/>
      </c>
      <c r="O3453" s="28" t="str">
        <f t="shared" ca="1" si="823"/>
        <v/>
      </c>
      <c r="P3453" s="28" t="str">
        <f t="shared" ca="1" si="824"/>
        <v/>
      </c>
      <c r="Q3453" s="20" t="str">
        <f ca="1">IF(O3453="","",SUM($P$4:$P3453))</f>
        <v/>
      </c>
      <c r="R3453" s="28" t="e">
        <f t="shared" si="828"/>
        <v>#N/A</v>
      </c>
      <c r="S3453" s="77">
        <f ca="1">SUM(L$4:L3453)</f>
        <v>2.0942968194393936</v>
      </c>
      <c r="T3453" s="80">
        <f t="shared" ca="1" si="825"/>
        <v>1</v>
      </c>
      <c r="U3453" s="80" t="e">
        <f t="shared" ca="1" si="826"/>
        <v>#N/A</v>
      </c>
      <c r="V3453" s="2"/>
      <c r="W3453" s="2"/>
      <c r="X3453" s="2"/>
      <c r="Y3453" s="2"/>
      <c r="AB3453" s="6"/>
      <c r="AC3453" s="6"/>
    </row>
    <row r="3454" spans="1:29">
      <c r="A3454" s="74">
        <v>3.08421868673924</v>
      </c>
      <c r="B3454" s="74">
        <v>50928</v>
      </c>
      <c r="C3454" s="35">
        <v>0</v>
      </c>
      <c r="D3454" s="35">
        <f t="shared" ca="1" si="816"/>
        <v>40</v>
      </c>
      <c r="E3454" s="35">
        <f t="shared" ca="1" si="817"/>
        <v>1.8092689602533982E-3</v>
      </c>
      <c r="F3454" s="35">
        <f ca="1">E3454*'Input Sheet'!$D$2/SUM(OFFSET($E$4,0,0,'Input Sheet'!$D$2))</f>
        <v>0.84384180790960861</v>
      </c>
      <c r="G3454" s="35" t="str">
        <f t="shared" si="818"/>
        <v/>
      </c>
      <c r="H3454" s="35" t="str">
        <f t="shared" si="819"/>
        <v/>
      </c>
      <c r="J3454" s="19">
        <v>3451</v>
      </c>
      <c r="K3454" s="30" t="str">
        <f t="shared" si="820"/>
        <v/>
      </c>
      <c r="L3454" s="77" t="str">
        <f t="shared" si="821"/>
        <v/>
      </c>
      <c r="M3454" s="27" t="str">
        <f t="shared" si="827"/>
        <v/>
      </c>
      <c r="N3454" s="22" t="str">
        <f t="shared" si="822"/>
        <v/>
      </c>
      <c r="O3454" s="28" t="str">
        <f t="shared" ca="1" si="823"/>
        <v/>
      </c>
      <c r="P3454" s="28" t="str">
        <f t="shared" ca="1" si="824"/>
        <v/>
      </c>
      <c r="Q3454" s="20" t="str">
        <f ca="1">IF(O3454="","",SUM($P$4:$P3454))</f>
        <v/>
      </c>
      <c r="R3454" s="28" t="e">
        <f t="shared" si="828"/>
        <v>#N/A</v>
      </c>
      <c r="S3454" s="77">
        <f ca="1">SUM(L$4:L3454)</f>
        <v>2.0942968194393936</v>
      </c>
      <c r="T3454" s="80">
        <f t="shared" ca="1" si="825"/>
        <v>1</v>
      </c>
      <c r="U3454" s="80" t="e">
        <f t="shared" ca="1" si="826"/>
        <v>#N/A</v>
      </c>
      <c r="V3454" s="2"/>
      <c r="W3454" s="2"/>
      <c r="X3454" s="2"/>
      <c r="Y3454" s="2"/>
      <c r="AB3454" s="6"/>
      <c r="AC3454" s="6"/>
    </row>
    <row r="3455" spans="1:29">
      <c r="A3455" s="74">
        <v>3.0831441431430502</v>
      </c>
      <c r="B3455" s="74">
        <v>50929</v>
      </c>
      <c r="C3455" s="35">
        <v>0</v>
      </c>
      <c r="D3455" s="35">
        <f t="shared" ca="1" si="816"/>
        <v>40</v>
      </c>
      <c r="E3455" s="35">
        <f t="shared" ca="1" si="817"/>
        <v>1.8092689602533982E-3</v>
      </c>
      <c r="F3455" s="35">
        <f ca="1">E3455*'Input Sheet'!$D$2/SUM(OFFSET($E$4,0,0,'Input Sheet'!$D$2))</f>
        <v>0.84384180790960861</v>
      </c>
      <c r="G3455" s="35" t="str">
        <f t="shared" si="818"/>
        <v/>
      </c>
      <c r="H3455" s="35" t="str">
        <f t="shared" si="819"/>
        <v/>
      </c>
      <c r="J3455" s="19">
        <v>3452</v>
      </c>
      <c r="K3455" s="30" t="str">
        <f t="shared" si="820"/>
        <v/>
      </c>
      <c r="L3455" s="77" t="str">
        <f t="shared" si="821"/>
        <v/>
      </c>
      <c r="M3455" s="27" t="str">
        <f t="shared" si="827"/>
        <v/>
      </c>
      <c r="N3455" s="22" t="str">
        <f t="shared" si="822"/>
        <v/>
      </c>
      <c r="O3455" s="28" t="str">
        <f t="shared" ca="1" si="823"/>
        <v/>
      </c>
      <c r="P3455" s="28" t="str">
        <f t="shared" ca="1" si="824"/>
        <v/>
      </c>
      <c r="Q3455" s="20" t="str">
        <f ca="1">IF(O3455="","",SUM($P$4:$P3455))</f>
        <v/>
      </c>
      <c r="R3455" s="28" t="e">
        <f t="shared" si="828"/>
        <v>#N/A</v>
      </c>
      <c r="S3455" s="77">
        <f ca="1">SUM(L$4:L3455)</f>
        <v>2.0942968194393936</v>
      </c>
      <c r="T3455" s="80">
        <f t="shared" ca="1" si="825"/>
        <v>1</v>
      </c>
      <c r="U3455" s="80" t="e">
        <f t="shared" ca="1" si="826"/>
        <v>#N/A</v>
      </c>
      <c r="V3455" s="2"/>
      <c r="W3455" s="2"/>
      <c r="X3455" s="2"/>
      <c r="Y3455" s="2"/>
      <c r="AB3455" s="6"/>
      <c r="AC3455" s="6"/>
    </row>
    <row r="3456" spans="1:29">
      <c r="A3456" s="74">
        <v>2.9938769149412101</v>
      </c>
      <c r="B3456" s="74">
        <v>50930</v>
      </c>
      <c r="C3456" s="35">
        <v>0</v>
      </c>
      <c r="D3456" s="35">
        <f t="shared" ca="1" si="816"/>
        <v>38</v>
      </c>
      <c r="E3456" s="35">
        <f t="shared" ca="1" si="817"/>
        <v>1.5419905911250552E-3</v>
      </c>
      <c r="F3456" s="35">
        <f ca="1">E3456*'Input Sheet'!$D$2/SUM(OFFSET($E$4,0,0,'Input Sheet'!$D$2))</f>
        <v>0.71918335901387087</v>
      </c>
      <c r="G3456" s="35" t="str">
        <f t="shared" si="818"/>
        <v/>
      </c>
      <c r="H3456" s="35" t="str">
        <f t="shared" si="819"/>
        <v/>
      </c>
      <c r="J3456" s="19">
        <v>3453</v>
      </c>
      <c r="K3456" s="30" t="str">
        <f t="shared" si="820"/>
        <v/>
      </c>
      <c r="L3456" s="77" t="str">
        <f t="shared" si="821"/>
        <v/>
      </c>
      <c r="M3456" s="27" t="str">
        <f t="shared" si="827"/>
        <v/>
      </c>
      <c r="N3456" s="22" t="str">
        <f t="shared" si="822"/>
        <v/>
      </c>
      <c r="O3456" s="28" t="str">
        <f t="shared" ca="1" si="823"/>
        <v/>
      </c>
      <c r="P3456" s="28" t="str">
        <f t="shared" ca="1" si="824"/>
        <v/>
      </c>
      <c r="Q3456" s="20" t="str">
        <f ca="1">IF(O3456="","",SUM($P$4:$P3456))</f>
        <v/>
      </c>
      <c r="R3456" s="28" t="e">
        <f t="shared" si="828"/>
        <v>#N/A</v>
      </c>
      <c r="S3456" s="77">
        <f ca="1">SUM(L$4:L3456)</f>
        <v>2.0942968194393936</v>
      </c>
      <c r="T3456" s="80">
        <f t="shared" ca="1" si="825"/>
        <v>1</v>
      </c>
      <c r="U3456" s="80" t="e">
        <f t="shared" ca="1" si="826"/>
        <v>#N/A</v>
      </c>
      <c r="V3456" s="2"/>
      <c r="W3456" s="2"/>
      <c r="X3456" s="2"/>
      <c r="Y3456" s="2"/>
      <c r="AB3456" s="6"/>
      <c r="AC3456" s="6"/>
    </row>
    <row r="3457" spans="1:29">
      <c r="A3457" s="74">
        <v>3.2081725266671199</v>
      </c>
      <c r="B3457" s="74">
        <v>50934</v>
      </c>
      <c r="C3457" s="35">
        <v>0</v>
      </c>
      <c r="D3457" s="35">
        <f t="shared" ca="1" si="816"/>
        <v>43</v>
      </c>
      <c r="E3457" s="35">
        <f t="shared" ca="1" si="817"/>
        <v>2.8871313195532947E-3</v>
      </c>
      <c r="F3457" s="35">
        <f ca="1">E3457*'Input Sheet'!$D$2/SUM(OFFSET($E$4,0,0,'Input Sheet'!$D$2))</f>
        <v>1.346556076451503</v>
      </c>
      <c r="G3457" s="35" t="str">
        <f t="shared" si="818"/>
        <v/>
      </c>
      <c r="H3457" s="35" t="str">
        <f t="shared" si="819"/>
        <v/>
      </c>
      <c r="J3457" s="19">
        <v>3454</v>
      </c>
      <c r="K3457" s="30" t="str">
        <f t="shared" si="820"/>
        <v/>
      </c>
      <c r="L3457" s="77" t="str">
        <f t="shared" si="821"/>
        <v/>
      </c>
      <c r="M3457" s="27" t="str">
        <f t="shared" si="827"/>
        <v/>
      </c>
      <c r="N3457" s="22" t="str">
        <f t="shared" si="822"/>
        <v/>
      </c>
      <c r="O3457" s="28" t="str">
        <f t="shared" ca="1" si="823"/>
        <v/>
      </c>
      <c r="P3457" s="28" t="str">
        <f t="shared" ca="1" si="824"/>
        <v/>
      </c>
      <c r="Q3457" s="20" t="str">
        <f ca="1">IF(O3457="","",SUM($P$4:$P3457))</f>
        <v/>
      </c>
      <c r="R3457" s="28" t="e">
        <f t="shared" si="828"/>
        <v>#N/A</v>
      </c>
      <c r="S3457" s="77">
        <f ca="1">SUM(L$4:L3457)</f>
        <v>2.0942968194393936</v>
      </c>
      <c r="T3457" s="80">
        <f t="shared" ca="1" si="825"/>
        <v>1</v>
      </c>
      <c r="U3457" s="80" t="e">
        <f t="shared" ca="1" si="826"/>
        <v>#N/A</v>
      </c>
      <c r="V3457" s="2"/>
      <c r="W3457" s="2"/>
      <c r="X3457" s="2"/>
      <c r="Y3457" s="2"/>
      <c r="AB3457" s="6"/>
      <c r="AC3457" s="6"/>
    </row>
    <row r="3458" spans="1:29">
      <c r="A3458" s="74">
        <v>3.2370407913791901</v>
      </c>
      <c r="B3458" s="74">
        <v>50935</v>
      </c>
      <c r="C3458" s="35">
        <v>0</v>
      </c>
      <c r="D3458" s="35">
        <f t="shared" ca="1" si="816"/>
        <v>43</v>
      </c>
      <c r="E3458" s="35">
        <f t="shared" ca="1" si="817"/>
        <v>2.8871313195532947E-3</v>
      </c>
      <c r="F3458" s="35">
        <f ca="1">E3458*'Input Sheet'!$D$2/SUM(OFFSET($E$4,0,0,'Input Sheet'!$D$2))</f>
        <v>1.346556076451503</v>
      </c>
      <c r="G3458" s="35" t="str">
        <f t="shared" si="818"/>
        <v/>
      </c>
      <c r="H3458" s="35" t="str">
        <f t="shared" si="819"/>
        <v/>
      </c>
      <c r="J3458" s="19">
        <v>3455</v>
      </c>
      <c r="K3458" s="30" t="str">
        <f t="shared" si="820"/>
        <v/>
      </c>
      <c r="L3458" s="77" t="str">
        <f t="shared" si="821"/>
        <v/>
      </c>
      <c r="M3458" s="27" t="str">
        <f t="shared" si="827"/>
        <v/>
      </c>
      <c r="N3458" s="22" t="str">
        <f t="shared" si="822"/>
        <v/>
      </c>
      <c r="O3458" s="28" t="str">
        <f t="shared" ca="1" si="823"/>
        <v/>
      </c>
      <c r="P3458" s="28" t="str">
        <f t="shared" ca="1" si="824"/>
        <v/>
      </c>
      <c r="Q3458" s="20" t="str">
        <f ca="1">IF(O3458="","",SUM($P$4:$P3458))</f>
        <v/>
      </c>
      <c r="R3458" s="28" t="e">
        <f t="shared" si="828"/>
        <v>#N/A</v>
      </c>
      <c r="S3458" s="77">
        <f ca="1">SUM(L$4:L3458)</f>
        <v>2.0942968194393936</v>
      </c>
      <c r="T3458" s="80">
        <f t="shared" ca="1" si="825"/>
        <v>1</v>
      </c>
      <c r="U3458" s="80" t="e">
        <f t="shared" ca="1" si="826"/>
        <v>#N/A</v>
      </c>
      <c r="V3458" s="2"/>
      <c r="W3458" s="2"/>
      <c r="X3458" s="2"/>
      <c r="Y3458" s="2"/>
      <c r="AB3458" s="6"/>
      <c r="AC3458" s="6"/>
    </row>
    <row r="3459" spans="1:29">
      <c r="A3459" s="74">
        <v>3.2839792842384798</v>
      </c>
      <c r="B3459" s="74">
        <v>50936</v>
      </c>
      <c r="C3459" s="35">
        <v>0</v>
      </c>
      <c r="D3459" s="35">
        <f t="shared" ref="D3459:D3522" ca="1" si="829">IF($A3459=OFFSET($AC$4,NumBins,0), NumBins, INDEX(OFFSET($AB$4,0,0,NumBins+2,2),MATCH($A3459,OFFSET($AC$4,0,0,NumBins+2,1),1)+1,1))</f>
        <v>44</v>
      </c>
      <c r="E3459" s="35">
        <f t="shared" ref="E3459:E3522" ca="1" si="830">INDEX(OFFSET($AB$4,0,0,NumBins+1,5),MATCH($D3459,OFFSET( $AB$4,0,0,NumBins+1,1),0),5)</f>
        <v>4.3772636135162857E-3</v>
      </c>
      <c r="F3459" s="35">
        <f ca="1">E3459*'Input Sheet'!$D$2/SUM(OFFSET($E$4,0,0,'Input Sheet'!$D$2))</f>
        <v>2.0415527610716335</v>
      </c>
      <c r="G3459" s="35" t="str">
        <f t="shared" si="818"/>
        <v/>
      </c>
      <c r="H3459" s="35" t="str">
        <f t="shared" si="819"/>
        <v/>
      </c>
      <c r="J3459" s="19">
        <v>3456</v>
      </c>
      <c r="K3459" s="30" t="str">
        <f t="shared" si="820"/>
        <v/>
      </c>
      <c r="L3459" s="77" t="str">
        <f t="shared" si="821"/>
        <v/>
      </c>
      <c r="M3459" s="27" t="str">
        <f t="shared" si="827"/>
        <v/>
      </c>
      <c r="N3459" s="22" t="str">
        <f t="shared" si="822"/>
        <v/>
      </c>
      <c r="O3459" s="28" t="str">
        <f t="shared" ca="1" si="823"/>
        <v/>
      </c>
      <c r="P3459" s="28" t="str">
        <f t="shared" ca="1" si="824"/>
        <v/>
      </c>
      <c r="Q3459" s="20" t="str">
        <f ca="1">IF(O3459="","",SUM($P$4:$P3459))</f>
        <v/>
      </c>
      <c r="R3459" s="28" t="e">
        <f t="shared" si="828"/>
        <v>#N/A</v>
      </c>
      <c r="S3459" s="77">
        <f ca="1">SUM(L$4:L3459)</f>
        <v>2.0942968194393936</v>
      </c>
      <c r="T3459" s="80">
        <f t="shared" ca="1" si="825"/>
        <v>1</v>
      </c>
      <c r="U3459" s="80" t="e">
        <f t="shared" ca="1" si="826"/>
        <v>#N/A</v>
      </c>
      <c r="V3459" s="2"/>
      <c r="W3459" s="2"/>
      <c r="X3459" s="2"/>
      <c r="Y3459" s="2"/>
      <c r="AB3459" s="6"/>
      <c r="AC3459" s="6"/>
    </row>
    <row r="3460" spans="1:29">
      <c r="A3460" s="74">
        <v>2.9503648543761201</v>
      </c>
      <c r="B3460" s="74">
        <v>50939</v>
      </c>
      <c r="C3460" s="35">
        <v>0</v>
      </c>
      <c r="D3460" s="35">
        <f t="shared" ca="1" si="829"/>
        <v>37</v>
      </c>
      <c r="E3460" s="35">
        <f t="shared" ca="1" si="830"/>
        <v>1.8337185407973631E-3</v>
      </c>
      <c r="F3460" s="35">
        <f ca="1">E3460*'Input Sheet'!$D$2/SUM(OFFSET($E$4,0,0,'Input Sheet'!$D$2))</f>
        <v>0.85524507558406282</v>
      </c>
      <c r="G3460" s="35" t="str">
        <f t="shared" ref="G3460:G3523" si="831">IF(C3460=0,"",$A3460)</f>
        <v/>
      </c>
      <c r="H3460" s="35" t="str">
        <f t="shared" ref="H3460:H3523" si="832">IF(G3460="", "", COUNTIF($G$4:$G$3738,G3460))</f>
        <v/>
      </c>
      <c r="J3460" s="19">
        <v>3457</v>
      </c>
      <c r="K3460" s="30" t="str">
        <f t="shared" ref="K3460:K3523" si="833">IF(ISERR(SMALL($G$4:$G$3738,$J3460)),"",SMALL($G$4:$G$3738,$J3460))</f>
        <v/>
      </c>
      <c r="L3460" s="77" t="str">
        <f t="shared" ref="L3460:L3523" si="834">IF($K3460="", "", IFERROR(INDEX($A$4:$H$3738,MATCH($K3460,$G$4:$G$3738,0),5),""))</f>
        <v/>
      </c>
      <c r="M3460" s="27" t="str">
        <f t="shared" si="827"/>
        <v/>
      </c>
      <c r="N3460" s="22" t="str">
        <f t="shared" ref="N3460:N3523" si="835">IF(ISERR(SMALL($M$4:$M$3738,$J3460)),"",SMALL($M$4:$M$3738,$J3460))</f>
        <v/>
      </c>
      <c r="O3460" s="28" t="str">
        <f t="shared" ref="O3460:O3523" ca="1" si="836">IFERROR(INDEX($A$4:$H$3738,MATCH($N3460,$G$4:$G$3738,0),5)*INDEX($A$4:$H$3738,MATCH($N3460,$G$4:$G$3738,0),8),"")</f>
        <v/>
      </c>
      <c r="P3460" s="28" t="str">
        <f t="shared" ca="1" si="824"/>
        <v/>
      </c>
      <c r="Q3460" s="20" t="str">
        <f ca="1">IF(O3460="","",SUM($P$4:$P3460))</f>
        <v/>
      </c>
      <c r="R3460" s="28" t="e">
        <f t="shared" si="828"/>
        <v>#N/A</v>
      </c>
      <c r="S3460" s="77">
        <f ca="1">SUM(L$4:L3460)</f>
        <v>2.0942968194393936</v>
      </c>
      <c r="T3460" s="80">
        <f t="shared" ca="1" si="825"/>
        <v>1</v>
      </c>
      <c r="U3460" s="80" t="e">
        <f t="shared" ca="1" si="826"/>
        <v>#N/A</v>
      </c>
      <c r="V3460" s="2"/>
      <c r="W3460" s="2"/>
      <c r="X3460" s="2"/>
      <c r="Y3460" s="2"/>
      <c r="AB3460" s="6"/>
      <c r="AC3460" s="6"/>
    </row>
    <row r="3461" spans="1:29">
      <c r="A3461" s="74">
        <v>3.1007150865730799</v>
      </c>
      <c r="B3461" s="74">
        <v>50945</v>
      </c>
      <c r="C3461" s="35">
        <v>0</v>
      </c>
      <c r="D3461" s="35">
        <f t="shared" ca="1" si="829"/>
        <v>40</v>
      </c>
      <c r="E3461" s="35">
        <f t="shared" ca="1" si="830"/>
        <v>1.8092689602533982E-3</v>
      </c>
      <c r="F3461" s="35">
        <f ca="1">E3461*'Input Sheet'!$D$2/SUM(OFFSET($E$4,0,0,'Input Sheet'!$D$2))</f>
        <v>0.84384180790960861</v>
      </c>
      <c r="G3461" s="35" t="str">
        <f t="shared" si="831"/>
        <v/>
      </c>
      <c r="H3461" s="35" t="str">
        <f t="shared" si="832"/>
        <v/>
      </c>
      <c r="J3461" s="19">
        <v>3458</v>
      </c>
      <c r="K3461" s="30" t="str">
        <f t="shared" si="833"/>
        <v/>
      </c>
      <c r="L3461" s="77" t="str">
        <f t="shared" si="834"/>
        <v/>
      </c>
      <c r="M3461" s="27" t="str">
        <f t="shared" si="827"/>
        <v/>
      </c>
      <c r="N3461" s="22" t="str">
        <f t="shared" si="835"/>
        <v/>
      </c>
      <c r="O3461" s="28" t="str">
        <f t="shared" ca="1" si="836"/>
        <v/>
      </c>
      <c r="P3461" s="28" t="str">
        <f t="shared" ref="P3461:P3524" ca="1" si="837">IF($O3461="","", $O3461*$W$6/$W$3)</f>
        <v/>
      </c>
      <c r="Q3461" s="20" t="str">
        <f ca="1">IF(O3461="","",SUM($P$4:$P3461))</f>
        <v/>
      </c>
      <c r="R3461" s="28" t="e">
        <f t="shared" si="828"/>
        <v>#N/A</v>
      </c>
      <c r="S3461" s="77">
        <f ca="1">SUM(L$4:L3461)</f>
        <v>2.0942968194393936</v>
      </c>
      <c r="T3461" s="80">
        <f t="shared" ref="T3461:T3524" ca="1" si="838">S3461/$T$1</f>
        <v>1</v>
      </c>
      <c r="U3461" s="80" t="e">
        <f t="shared" ref="U3461:U3524" ca="1" si="839">IF(Q3461="",NA(),Q3461/$W$6)</f>
        <v>#N/A</v>
      </c>
      <c r="V3461" s="2"/>
      <c r="W3461" s="2"/>
      <c r="X3461" s="2"/>
      <c r="Y3461" s="2"/>
      <c r="AB3461" s="6"/>
      <c r="AC3461" s="6"/>
    </row>
    <row r="3462" spans="1:29">
      <c r="A3462" s="74">
        <v>2.8692317197309798</v>
      </c>
      <c r="B3462" s="74">
        <v>50946</v>
      </c>
      <c r="C3462" s="35">
        <v>0</v>
      </c>
      <c r="D3462" s="35">
        <f t="shared" ca="1" si="829"/>
        <v>36</v>
      </c>
      <c r="E3462" s="35">
        <f t="shared" ca="1" si="830"/>
        <v>1.6752490372716649E-3</v>
      </c>
      <c r="F3462" s="35">
        <f ca="1">E3462*'Input Sheet'!$D$2/SUM(OFFSET($E$4,0,0,'Input Sheet'!$D$2))</f>
        <v>0.78133500732371164</v>
      </c>
      <c r="G3462" s="35" t="str">
        <f t="shared" si="831"/>
        <v/>
      </c>
      <c r="H3462" s="35" t="str">
        <f t="shared" si="832"/>
        <v/>
      </c>
      <c r="J3462" s="19">
        <v>3459</v>
      </c>
      <c r="K3462" s="30" t="str">
        <f t="shared" si="833"/>
        <v/>
      </c>
      <c r="L3462" s="77" t="str">
        <f t="shared" si="834"/>
        <v/>
      </c>
      <c r="M3462" s="27" t="str">
        <f t="shared" ref="M3462:M3525" si="840">IF($K3462=$K3461,"", $K3462)</f>
        <v/>
      </c>
      <c r="N3462" s="22" t="str">
        <f t="shared" si="835"/>
        <v/>
      </c>
      <c r="O3462" s="28" t="str">
        <f t="shared" ca="1" si="836"/>
        <v/>
      </c>
      <c r="P3462" s="28" t="str">
        <f t="shared" ca="1" si="837"/>
        <v/>
      </c>
      <c r="Q3462" s="20" t="str">
        <f ca="1">IF(O3462="","",SUM($P$4:$P3462))</f>
        <v/>
      </c>
      <c r="R3462" s="28" t="e">
        <f t="shared" si="828"/>
        <v>#N/A</v>
      </c>
      <c r="S3462" s="77">
        <f ca="1">SUM(L$4:L3462)</f>
        <v>2.0942968194393936</v>
      </c>
      <c r="T3462" s="80">
        <f t="shared" ca="1" si="838"/>
        <v>1</v>
      </c>
      <c r="U3462" s="80" t="e">
        <f t="shared" ca="1" si="839"/>
        <v>#N/A</v>
      </c>
      <c r="V3462" s="2"/>
      <c r="W3462" s="2"/>
      <c r="X3462" s="2"/>
      <c r="Y3462" s="2"/>
      <c r="AB3462" s="6"/>
      <c r="AC3462" s="6"/>
    </row>
    <row r="3463" spans="1:29">
      <c r="A3463" s="74">
        <v>2.8948696567452501</v>
      </c>
      <c r="B3463" s="74">
        <v>50947</v>
      </c>
      <c r="C3463" s="35">
        <v>0</v>
      </c>
      <c r="D3463" s="35">
        <f t="shared" ca="1" si="829"/>
        <v>36</v>
      </c>
      <c r="E3463" s="35">
        <f t="shared" ca="1" si="830"/>
        <v>1.6752490372716649E-3</v>
      </c>
      <c r="F3463" s="35">
        <f ca="1">E3463*'Input Sheet'!$D$2/SUM(OFFSET($E$4,0,0,'Input Sheet'!$D$2))</f>
        <v>0.78133500732371164</v>
      </c>
      <c r="G3463" s="35" t="str">
        <f t="shared" si="831"/>
        <v/>
      </c>
      <c r="H3463" s="35" t="str">
        <f t="shared" si="832"/>
        <v/>
      </c>
      <c r="J3463" s="19">
        <v>3460</v>
      </c>
      <c r="K3463" s="30" t="str">
        <f t="shared" si="833"/>
        <v/>
      </c>
      <c r="L3463" s="77" t="str">
        <f t="shared" si="834"/>
        <v/>
      </c>
      <c r="M3463" s="27" t="str">
        <f t="shared" si="840"/>
        <v/>
      </c>
      <c r="N3463" s="22" t="str">
        <f t="shared" si="835"/>
        <v/>
      </c>
      <c r="O3463" s="28" t="str">
        <f t="shared" ca="1" si="836"/>
        <v/>
      </c>
      <c r="P3463" s="28" t="str">
        <f t="shared" ca="1" si="837"/>
        <v/>
      </c>
      <c r="Q3463" s="20" t="str">
        <f ca="1">IF(O3463="","",SUM($P$4:$P3463))</f>
        <v/>
      </c>
      <c r="R3463" s="28" t="e">
        <f t="shared" si="828"/>
        <v>#N/A</v>
      </c>
      <c r="S3463" s="77">
        <f ca="1">SUM(L$4:L3463)</f>
        <v>2.0942968194393936</v>
      </c>
      <c r="T3463" s="80">
        <f t="shared" ca="1" si="838"/>
        <v>1</v>
      </c>
      <c r="U3463" s="80" t="e">
        <f t="shared" ca="1" si="839"/>
        <v>#N/A</v>
      </c>
      <c r="V3463" s="2"/>
      <c r="W3463" s="2"/>
      <c r="X3463" s="2"/>
      <c r="Y3463" s="2"/>
      <c r="AB3463" s="6"/>
      <c r="AC3463" s="6"/>
    </row>
    <row r="3464" spans="1:29">
      <c r="A3464" s="74">
        <v>2.4955443375464501</v>
      </c>
      <c r="B3464" s="74">
        <v>50948</v>
      </c>
      <c r="C3464" s="35">
        <v>0</v>
      </c>
      <c r="D3464" s="35">
        <f t="shared" ca="1" si="829"/>
        <v>28</v>
      </c>
      <c r="E3464" s="35">
        <f t="shared" ca="1" si="830"/>
        <v>1.1799580175565639E-3</v>
      </c>
      <c r="F3464" s="35">
        <f ca="1">E3464*'Input Sheet'!$D$2/SUM(OFFSET($E$4,0,0,'Input Sheet'!$D$2))</f>
        <v>0.55033161385409246</v>
      </c>
      <c r="G3464" s="35" t="str">
        <f t="shared" si="831"/>
        <v/>
      </c>
      <c r="H3464" s="35" t="str">
        <f t="shared" si="832"/>
        <v/>
      </c>
      <c r="J3464" s="19">
        <v>3461</v>
      </c>
      <c r="K3464" s="30" t="str">
        <f t="shared" si="833"/>
        <v/>
      </c>
      <c r="L3464" s="77" t="str">
        <f t="shared" si="834"/>
        <v/>
      </c>
      <c r="M3464" s="27" t="str">
        <f t="shared" si="840"/>
        <v/>
      </c>
      <c r="N3464" s="22" t="str">
        <f t="shared" si="835"/>
        <v/>
      </c>
      <c r="O3464" s="28" t="str">
        <f t="shared" ca="1" si="836"/>
        <v/>
      </c>
      <c r="P3464" s="28" t="str">
        <f t="shared" ca="1" si="837"/>
        <v/>
      </c>
      <c r="Q3464" s="20" t="str">
        <f ca="1">IF(O3464="","",SUM($P$4:$P3464))</f>
        <v/>
      </c>
      <c r="R3464" s="28" t="e">
        <f t="shared" si="828"/>
        <v>#N/A</v>
      </c>
      <c r="S3464" s="77">
        <f ca="1">SUM(L$4:L3464)</f>
        <v>2.0942968194393936</v>
      </c>
      <c r="T3464" s="80">
        <f t="shared" ca="1" si="838"/>
        <v>1</v>
      </c>
      <c r="U3464" s="80" t="e">
        <f t="shared" ca="1" si="839"/>
        <v>#N/A</v>
      </c>
      <c r="V3464" s="2"/>
      <c r="W3464" s="2"/>
      <c r="X3464" s="2"/>
      <c r="Y3464" s="2"/>
      <c r="AB3464" s="6"/>
      <c r="AC3464" s="6"/>
    </row>
    <row r="3465" spans="1:29">
      <c r="A3465" s="74">
        <v>3.055378331375</v>
      </c>
      <c r="B3465" s="74">
        <v>50950</v>
      </c>
      <c r="C3465" s="35">
        <v>0</v>
      </c>
      <c r="D3465" s="35">
        <f t="shared" ca="1" si="829"/>
        <v>39</v>
      </c>
      <c r="E3465" s="35">
        <f t="shared" ca="1" si="830"/>
        <v>2.0559874548334071E-3</v>
      </c>
      <c r="F3465" s="35">
        <f ca="1">E3465*'Input Sheet'!$D$2/SUM(OFFSET($E$4,0,0,'Input Sheet'!$D$2))</f>
        <v>0.95891114535182798</v>
      </c>
      <c r="G3465" s="35" t="str">
        <f t="shared" si="831"/>
        <v/>
      </c>
      <c r="H3465" s="35" t="str">
        <f t="shared" si="832"/>
        <v/>
      </c>
      <c r="J3465" s="19">
        <v>3462</v>
      </c>
      <c r="K3465" s="30" t="str">
        <f t="shared" si="833"/>
        <v/>
      </c>
      <c r="L3465" s="77" t="str">
        <f t="shared" si="834"/>
        <v/>
      </c>
      <c r="M3465" s="27" t="str">
        <f t="shared" si="840"/>
        <v/>
      </c>
      <c r="N3465" s="22" t="str">
        <f t="shared" si="835"/>
        <v/>
      </c>
      <c r="O3465" s="28" t="str">
        <f t="shared" ca="1" si="836"/>
        <v/>
      </c>
      <c r="P3465" s="28" t="str">
        <f t="shared" ca="1" si="837"/>
        <v/>
      </c>
      <c r="Q3465" s="20" t="str">
        <f ca="1">IF(O3465="","",SUM($P$4:$P3465))</f>
        <v/>
      </c>
      <c r="R3465" s="28" t="e">
        <f t="shared" si="828"/>
        <v>#N/A</v>
      </c>
      <c r="S3465" s="77">
        <f ca="1">SUM(L$4:L3465)</f>
        <v>2.0942968194393936</v>
      </c>
      <c r="T3465" s="80">
        <f t="shared" ca="1" si="838"/>
        <v>1</v>
      </c>
      <c r="U3465" s="80" t="e">
        <f t="shared" ca="1" si="839"/>
        <v>#N/A</v>
      </c>
      <c r="V3465" s="2"/>
      <c r="W3465" s="2"/>
      <c r="X3465" s="2"/>
      <c r="Y3465" s="2"/>
      <c r="AB3465" s="6"/>
      <c r="AC3465" s="6"/>
    </row>
    <row r="3466" spans="1:29">
      <c r="A3466" s="74">
        <v>2.3654879848908998</v>
      </c>
      <c r="B3466" s="74">
        <v>50951</v>
      </c>
      <c r="C3466" s="35">
        <v>0</v>
      </c>
      <c r="D3466" s="35">
        <f t="shared" ca="1" si="829"/>
        <v>25</v>
      </c>
      <c r="E3466" s="35">
        <f t="shared" ca="1" si="830"/>
        <v>7.2564263111767296E-4</v>
      </c>
      <c r="F3466" s="35">
        <f ca="1">E3466*'Input Sheet'!$D$2/SUM(OFFSET($E$4,0,0,'Input Sheet'!$D$2))</f>
        <v>0.33843922777123336</v>
      </c>
      <c r="G3466" s="35" t="str">
        <f t="shared" si="831"/>
        <v/>
      </c>
      <c r="H3466" s="35" t="str">
        <f t="shared" si="832"/>
        <v/>
      </c>
      <c r="J3466" s="19">
        <v>3463</v>
      </c>
      <c r="K3466" s="30" t="str">
        <f t="shared" si="833"/>
        <v/>
      </c>
      <c r="L3466" s="77" t="str">
        <f t="shared" si="834"/>
        <v/>
      </c>
      <c r="M3466" s="27" t="str">
        <f t="shared" si="840"/>
        <v/>
      </c>
      <c r="N3466" s="22" t="str">
        <f t="shared" si="835"/>
        <v/>
      </c>
      <c r="O3466" s="28" t="str">
        <f t="shared" ca="1" si="836"/>
        <v/>
      </c>
      <c r="P3466" s="28" t="str">
        <f t="shared" ca="1" si="837"/>
        <v/>
      </c>
      <c r="Q3466" s="20" t="str">
        <f ca="1">IF(O3466="","",SUM($P$4:$P3466))</f>
        <v/>
      </c>
      <c r="R3466" s="28" t="e">
        <f t="shared" si="828"/>
        <v>#N/A</v>
      </c>
      <c r="S3466" s="77">
        <f ca="1">SUM(L$4:L3466)</f>
        <v>2.0942968194393936</v>
      </c>
      <c r="T3466" s="80">
        <f t="shared" ca="1" si="838"/>
        <v>1</v>
      </c>
      <c r="U3466" s="80" t="e">
        <f t="shared" ca="1" si="839"/>
        <v>#N/A</v>
      </c>
      <c r="V3466" s="2"/>
      <c r="W3466" s="2"/>
      <c r="X3466" s="2"/>
      <c r="Y3466" s="2"/>
      <c r="AB3466" s="6"/>
      <c r="AC3466" s="6"/>
    </row>
    <row r="3467" spans="1:29">
      <c r="A3467" s="74">
        <v>3.22556771343947</v>
      </c>
      <c r="B3467" s="74">
        <v>50954</v>
      </c>
      <c r="C3467" s="35">
        <v>0</v>
      </c>
      <c r="D3467" s="35">
        <f t="shared" ca="1" si="829"/>
        <v>43</v>
      </c>
      <c r="E3467" s="35">
        <f t="shared" ca="1" si="830"/>
        <v>2.8871313195532947E-3</v>
      </c>
      <c r="F3467" s="35">
        <f ca="1">E3467*'Input Sheet'!$D$2/SUM(OFFSET($E$4,0,0,'Input Sheet'!$D$2))</f>
        <v>1.346556076451503</v>
      </c>
      <c r="G3467" s="35" t="str">
        <f t="shared" si="831"/>
        <v/>
      </c>
      <c r="H3467" s="35" t="str">
        <f t="shared" si="832"/>
        <v/>
      </c>
      <c r="J3467" s="19">
        <v>3464</v>
      </c>
      <c r="K3467" s="30" t="str">
        <f t="shared" si="833"/>
        <v/>
      </c>
      <c r="L3467" s="77" t="str">
        <f t="shared" si="834"/>
        <v/>
      </c>
      <c r="M3467" s="27" t="str">
        <f t="shared" si="840"/>
        <v/>
      </c>
      <c r="N3467" s="22" t="str">
        <f t="shared" si="835"/>
        <v/>
      </c>
      <c r="O3467" s="28" t="str">
        <f t="shared" ca="1" si="836"/>
        <v/>
      </c>
      <c r="P3467" s="28" t="str">
        <f t="shared" ca="1" si="837"/>
        <v/>
      </c>
      <c r="Q3467" s="20" t="str">
        <f ca="1">IF(O3467="","",SUM($P$4:$P3467))</f>
        <v/>
      </c>
      <c r="R3467" s="28" t="e">
        <f t="shared" si="828"/>
        <v>#N/A</v>
      </c>
      <c r="S3467" s="77">
        <f ca="1">SUM(L$4:L3467)</f>
        <v>2.0942968194393936</v>
      </c>
      <c r="T3467" s="80">
        <f t="shared" ca="1" si="838"/>
        <v>1</v>
      </c>
      <c r="U3467" s="80" t="e">
        <f t="shared" ca="1" si="839"/>
        <v>#N/A</v>
      </c>
      <c r="V3467" s="2"/>
      <c r="W3467" s="2"/>
      <c r="X3467" s="2"/>
      <c r="Y3467" s="2"/>
      <c r="AB3467" s="6"/>
      <c r="AC3467" s="6"/>
    </row>
    <row r="3468" spans="1:29">
      <c r="A3468" s="74">
        <v>2.4578818967339902</v>
      </c>
      <c r="B3468" s="74">
        <v>50955</v>
      </c>
      <c r="C3468" s="35">
        <v>0</v>
      </c>
      <c r="D3468" s="35">
        <f t="shared" ca="1" si="829"/>
        <v>27</v>
      </c>
      <c r="E3468" s="35">
        <f t="shared" ca="1" si="830"/>
        <v>8.077093572559813E-4</v>
      </c>
      <c r="F3468" s="35">
        <f ca="1">E3468*'Input Sheet'!$D$2/SUM(OFFSET($E$4,0,0,'Input Sheet'!$D$2))</f>
        <v>0.3767150928167895</v>
      </c>
      <c r="G3468" s="35" t="str">
        <f t="shared" si="831"/>
        <v/>
      </c>
      <c r="H3468" s="35" t="str">
        <f t="shared" si="832"/>
        <v/>
      </c>
      <c r="J3468" s="19">
        <v>3465</v>
      </c>
      <c r="K3468" s="30" t="str">
        <f t="shared" si="833"/>
        <v/>
      </c>
      <c r="L3468" s="77" t="str">
        <f t="shared" si="834"/>
        <v/>
      </c>
      <c r="M3468" s="27" t="str">
        <f t="shared" si="840"/>
        <v/>
      </c>
      <c r="N3468" s="22" t="str">
        <f t="shared" si="835"/>
        <v/>
      </c>
      <c r="O3468" s="28" t="str">
        <f t="shared" ca="1" si="836"/>
        <v/>
      </c>
      <c r="P3468" s="28" t="str">
        <f t="shared" ca="1" si="837"/>
        <v/>
      </c>
      <c r="Q3468" s="20" t="str">
        <f ca="1">IF(O3468="","",SUM($P$4:$P3468))</f>
        <v/>
      </c>
      <c r="R3468" s="28" t="e">
        <f t="shared" si="828"/>
        <v>#N/A</v>
      </c>
      <c r="S3468" s="77">
        <f ca="1">SUM(L$4:L3468)</f>
        <v>2.0942968194393936</v>
      </c>
      <c r="T3468" s="80">
        <f t="shared" ca="1" si="838"/>
        <v>1</v>
      </c>
      <c r="U3468" s="80" t="e">
        <f t="shared" ca="1" si="839"/>
        <v>#N/A</v>
      </c>
      <c r="V3468" s="2"/>
      <c r="W3468" s="2"/>
      <c r="X3468" s="2"/>
      <c r="Y3468" s="2"/>
      <c r="AB3468" s="6"/>
      <c r="AC3468" s="6"/>
    </row>
    <row r="3469" spans="1:29">
      <c r="A3469" s="74">
        <v>2.3344537511509298</v>
      </c>
      <c r="B3469" s="74">
        <v>50959</v>
      </c>
      <c r="C3469" s="35">
        <v>0</v>
      </c>
      <c r="D3469" s="35">
        <f t="shared" ca="1" si="829"/>
        <v>24</v>
      </c>
      <c r="E3469" s="35">
        <f t="shared" ca="1" si="830"/>
        <v>7.7985731045405093E-4</v>
      </c>
      <c r="F3469" s="35">
        <f ca="1">E3469*'Input Sheet'!$D$2/SUM(OFFSET($E$4,0,0,'Input Sheet'!$D$2))</f>
        <v>0.36372491720241751</v>
      </c>
      <c r="G3469" s="35" t="str">
        <f t="shared" si="831"/>
        <v/>
      </c>
      <c r="H3469" s="35" t="str">
        <f t="shared" si="832"/>
        <v/>
      </c>
      <c r="J3469" s="19">
        <v>3466</v>
      </c>
      <c r="K3469" s="30" t="str">
        <f t="shared" si="833"/>
        <v/>
      </c>
      <c r="L3469" s="77" t="str">
        <f t="shared" si="834"/>
        <v/>
      </c>
      <c r="M3469" s="27" t="str">
        <f t="shared" si="840"/>
        <v/>
      </c>
      <c r="N3469" s="22" t="str">
        <f t="shared" si="835"/>
        <v/>
      </c>
      <c r="O3469" s="28" t="str">
        <f t="shared" ca="1" si="836"/>
        <v/>
      </c>
      <c r="P3469" s="28" t="str">
        <f t="shared" ca="1" si="837"/>
        <v/>
      </c>
      <c r="Q3469" s="20" t="str">
        <f ca="1">IF(O3469="","",SUM($P$4:$P3469))</f>
        <v/>
      </c>
      <c r="R3469" s="28" t="e">
        <f t="shared" si="828"/>
        <v>#N/A</v>
      </c>
      <c r="S3469" s="77">
        <f ca="1">SUM(L$4:L3469)</f>
        <v>2.0942968194393936</v>
      </c>
      <c r="T3469" s="80">
        <f t="shared" ca="1" si="838"/>
        <v>1</v>
      </c>
      <c r="U3469" s="80" t="e">
        <f t="shared" ca="1" si="839"/>
        <v>#N/A</v>
      </c>
      <c r="V3469" s="2"/>
      <c r="W3469" s="2"/>
      <c r="X3469" s="2"/>
      <c r="Y3469" s="2"/>
      <c r="AB3469" s="6"/>
      <c r="AC3469" s="6"/>
    </row>
    <row r="3470" spans="1:29">
      <c r="A3470" s="74">
        <v>2.9925535178321399</v>
      </c>
      <c r="B3470" s="74">
        <v>50960</v>
      </c>
      <c r="C3470" s="35">
        <v>0</v>
      </c>
      <c r="D3470" s="35">
        <f t="shared" ca="1" si="829"/>
        <v>38</v>
      </c>
      <c r="E3470" s="35">
        <f t="shared" ca="1" si="830"/>
        <v>1.5419905911250552E-3</v>
      </c>
      <c r="F3470" s="35">
        <f ca="1">E3470*'Input Sheet'!$D$2/SUM(OFFSET($E$4,0,0,'Input Sheet'!$D$2))</f>
        <v>0.71918335901387087</v>
      </c>
      <c r="G3470" s="35" t="str">
        <f t="shared" si="831"/>
        <v/>
      </c>
      <c r="H3470" s="35" t="str">
        <f t="shared" si="832"/>
        <v/>
      </c>
      <c r="J3470" s="19">
        <v>3467</v>
      </c>
      <c r="K3470" s="30" t="str">
        <f t="shared" si="833"/>
        <v/>
      </c>
      <c r="L3470" s="77" t="str">
        <f t="shared" si="834"/>
        <v/>
      </c>
      <c r="M3470" s="27" t="str">
        <f t="shared" si="840"/>
        <v/>
      </c>
      <c r="N3470" s="22" t="str">
        <f t="shared" si="835"/>
        <v/>
      </c>
      <c r="O3470" s="28" t="str">
        <f t="shared" ca="1" si="836"/>
        <v/>
      </c>
      <c r="P3470" s="28" t="str">
        <f t="shared" ca="1" si="837"/>
        <v/>
      </c>
      <c r="Q3470" s="20" t="str">
        <f ca="1">IF(O3470="","",SUM($P$4:$P3470))</f>
        <v/>
      </c>
      <c r="R3470" s="28" t="e">
        <f t="shared" si="828"/>
        <v>#N/A</v>
      </c>
      <c r="S3470" s="77">
        <f ca="1">SUM(L$4:L3470)</f>
        <v>2.0942968194393936</v>
      </c>
      <c r="T3470" s="80">
        <f t="shared" ca="1" si="838"/>
        <v>1</v>
      </c>
      <c r="U3470" s="80" t="e">
        <f t="shared" ca="1" si="839"/>
        <v>#N/A</v>
      </c>
      <c r="V3470" s="2"/>
      <c r="W3470" s="2"/>
      <c r="X3470" s="2"/>
      <c r="Y3470" s="2"/>
      <c r="AB3470" s="6"/>
      <c r="AC3470" s="6"/>
    </row>
    <row r="3471" spans="1:29">
      <c r="A3471" s="74">
        <v>3.2397998184471</v>
      </c>
      <c r="B3471" s="74">
        <v>50962</v>
      </c>
      <c r="C3471" s="35">
        <v>0</v>
      </c>
      <c r="D3471" s="35">
        <f t="shared" ca="1" si="829"/>
        <v>43</v>
      </c>
      <c r="E3471" s="35">
        <f t="shared" ca="1" si="830"/>
        <v>2.8871313195532947E-3</v>
      </c>
      <c r="F3471" s="35">
        <f ca="1">E3471*'Input Sheet'!$D$2/SUM(OFFSET($E$4,0,0,'Input Sheet'!$D$2))</f>
        <v>1.346556076451503</v>
      </c>
      <c r="G3471" s="35" t="str">
        <f t="shared" si="831"/>
        <v/>
      </c>
      <c r="H3471" s="35" t="str">
        <f t="shared" si="832"/>
        <v/>
      </c>
      <c r="J3471" s="19">
        <v>3468</v>
      </c>
      <c r="K3471" s="30" t="str">
        <f t="shared" si="833"/>
        <v/>
      </c>
      <c r="L3471" s="77" t="str">
        <f t="shared" si="834"/>
        <v/>
      </c>
      <c r="M3471" s="27" t="str">
        <f t="shared" si="840"/>
        <v/>
      </c>
      <c r="N3471" s="22" t="str">
        <f t="shared" si="835"/>
        <v/>
      </c>
      <c r="O3471" s="28" t="str">
        <f t="shared" ca="1" si="836"/>
        <v/>
      </c>
      <c r="P3471" s="28" t="str">
        <f t="shared" ca="1" si="837"/>
        <v/>
      </c>
      <c r="Q3471" s="20" t="str">
        <f ca="1">IF(O3471="","",SUM($P$4:$P3471))</f>
        <v/>
      </c>
      <c r="R3471" s="28" t="e">
        <f t="shared" si="828"/>
        <v>#N/A</v>
      </c>
      <c r="S3471" s="77">
        <f ca="1">SUM(L$4:L3471)</f>
        <v>2.0942968194393936</v>
      </c>
      <c r="T3471" s="80">
        <f t="shared" ca="1" si="838"/>
        <v>1</v>
      </c>
      <c r="U3471" s="80" t="e">
        <f t="shared" ca="1" si="839"/>
        <v>#N/A</v>
      </c>
      <c r="V3471" s="2"/>
      <c r="W3471" s="2"/>
      <c r="X3471" s="2"/>
      <c r="Y3471" s="2"/>
      <c r="AB3471" s="6"/>
      <c r="AC3471" s="6"/>
    </row>
    <row r="3472" spans="1:29">
      <c r="A3472" s="74">
        <v>3.1082266563749301</v>
      </c>
      <c r="B3472" s="74">
        <v>50963</v>
      </c>
      <c r="C3472" s="35">
        <v>0</v>
      </c>
      <c r="D3472" s="35">
        <f t="shared" ca="1" si="829"/>
        <v>41</v>
      </c>
      <c r="E3472" s="35">
        <f t="shared" ca="1" si="830"/>
        <v>1.9955172355736006E-3</v>
      </c>
      <c r="F3472" s="35">
        <f ca="1">E3472*'Input Sheet'!$D$2/SUM(OFFSET($E$4,0,0,'Input Sheet'!$D$2))</f>
        <v>0.93070787637089158</v>
      </c>
      <c r="G3472" s="35" t="str">
        <f t="shared" si="831"/>
        <v/>
      </c>
      <c r="H3472" s="35" t="str">
        <f t="shared" si="832"/>
        <v/>
      </c>
      <c r="J3472" s="19">
        <v>3469</v>
      </c>
      <c r="K3472" s="30" t="str">
        <f t="shared" si="833"/>
        <v/>
      </c>
      <c r="L3472" s="77" t="str">
        <f t="shared" si="834"/>
        <v/>
      </c>
      <c r="M3472" s="27" t="str">
        <f t="shared" si="840"/>
        <v/>
      </c>
      <c r="N3472" s="22" t="str">
        <f t="shared" si="835"/>
        <v/>
      </c>
      <c r="O3472" s="28" t="str">
        <f t="shared" ca="1" si="836"/>
        <v/>
      </c>
      <c r="P3472" s="28" t="str">
        <f t="shared" ca="1" si="837"/>
        <v/>
      </c>
      <c r="Q3472" s="20" t="str">
        <f ca="1">IF(O3472="","",SUM($P$4:$P3472))</f>
        <v/>
      </c>
      <c r="R3472" s="28" t="e">
        <f t="shared" si="828"/>
        <v>#N/A</v>
      </c>
      <c r="S3472" s="77">
        <f ca="1">SUM(L$4:L3472)</f>
        <v>2.0942968194393936</v>
      </c>
      <c r="T3472" s="80">
        <f t="shared" ca="1" si="838"/>
        <v>1</v>
      </c>
      <c r="U3472" s="80" t="e">
        <f t="shared" ca="1" si="839"/>
        <v>#N/A</v>
      </c>
      <c r="V3472" s="2"/>
      <c r="W3472" s="2"/>
      <c r="X3472" s="2"/>
      <c r="Y3472" s="2"/>
      <c r="AB3472" s="6"/>
      <c r="AC3472" s="6"/>
    </row>
    <row r="3473" spans="1:29">
      <c r="A3473" s="74">
        <v>2.4031205211758202</v>
      </c>
      <c r="B3473" s="74">
        <v>50966</v>
      </c>
      <c r="C3473" s="35">
        <v>0</v>
      </c>
      <c r="D3473" s="35">
        <f t="shared" ca="1" si="829"/>
        <v>26</v>
      </c>
      <c r="E3473" s="35">
        <f t="shared" ca="1" si="830"/>
        <v>8.2740958548173696E-4</v>
      </c>
      <c r="F3473" s="35">
        <f ca="1">E3473*'Input Sheet'!$D$2/SUM(OFFSET($E$4,0,0,'Input Sheet'!$D$2))</f>
        <v>0.38590326581232098</v>
      </c>
      <c r="G3473" s="35" t="str">
        <f t="shared" si="831"/>
        <v/>
      </c>
      <c r="H3473" s="35" t="str">
        <f t="shared" si="832"/>
        <v/>
      </c>
      <c r="J3473" s="19">
        <v>3470</v>
      </c>
      <c r="K3473" s="30" t="str">
        <f t="shared" si="833"/>
        <v/>
      </c>
      <c r="L3473" s="77" t="str">
        <f t="shared" si="834"/>
        <v/>
      </c>
      <c r="M3473" s="27" t="str">
        <f t="shared" si="840"/>
        <v/>
      </c>
      <c r="N3473" s="22" t="str">
        <f t="shared" si="835"/>
        <v/>
      </c>
      <c r="O3473" s="28" t="str">
        <f t="shared" ca="1" si="836"/>
        <v/>
      </c>
      <c r="P3473" s="28" t="str">
        <f t="shared" ca="1" si="837"/>
        <v/>
      </c>
      <c r="Q3473" s="20" t="str">
        <f ca="1">IF(O3473="","",SUM($P$4:$P3473))</f>
        <v/>
      </c>
      <c r="R3473" s="28" t="e">
        <f t="shared" si="828"/>
        <v>#N/A</v>
      </c>
      <c r="S3473" s="77">
        <f ca="1">SUM(L$4:L3473)</f>
        <v>2.0942968194393936</v>
      </c>
      <c r="T3473" s="80">
        <f t="shared" ca="1" si="838"/>
        <v>1</v>
      </c>
      <c r="U3473" s="80" t="e">
        <f t="shared" ca="1" si="839"/>
        <v>#N/A</v>
      </c>
      <c r="V3473" s="2"/>
      <c r="W3473" s="2"/>
      <c r="X3473" s="2"/>
      <c r="Y3473" s="2"/>
      <c r="AB3473" s="6"/>
      <c r="AC3473" s="6"/>
    </row>
    <row r="3474" spans="1:29">
      <c r="A3474" s="74">
        <v>2.4683473304121599</v>
      </c>
      <c r="B3474" s="74">
        <v>50967</v>
      </c>
      <c r="C3474" s="35">
        <v>0</v>
      </c>
      <c r="D3474" s="35">
        <f t="shared" ca="1" si="829"/>
        <v>27</v>
      </c>
      <c r="E3474" s="35">
        <f t="shared" ca="1" si="830"/>
        <v>8.077093572559813E-4</v>
      </c>
      <c r="F3474" s="35">
        <f ca="1">E3474*'Input Sheet'!$D$2/SUM(OFFSET($E$4,0,0,'Input Sheet'!$D$2))</f>
        <v>0.3767150928167895</v>
      </c>
      <c r="G3474" s="35" t="str">
        <f t="shared" si="831"/>
        <v/>
      </c>
      <c r="H3474" s="35" t="str">
        <f t="shared" si="832"/>
        <v/>
      </c>
      <c r="J3474" s="19">
        <v>3471</v>
      </c>
      <c r="K3474" s="30" t="str">
        <f t="shared" si="833"/>
        <v/>
      </c>
      <c r="L3474" s="77" t="str">
        <f t="shared" si="834"/>
        <v/>
      </c>
      <c r="M3474" s="27" t="str">
        <f t="shared" si="840"/>
        <v/>
      </c>
      <c r="N3474" s="22" t="str">
        <f t="shared" si="835"/>
        <v/>
      </c>
      <c r="O3474" s="28" t="str">
        <f t="shared" ca="1" si="836"/>
        <v/>
      </c>
      <c r="P3474" s="28" t="str">
        <f t="shared" ca="1" si="837"/>
        <v/>
      </c>
      <c r="Q3474" s="20" t="str">
        <f ca="1">IF(O3474="","",SUM($P$4:$P3474))</f>
        <v/>
      </c>
      <c r="R3474" s="28" t="e">
        <f t="shared" si="828"/>
        <v>#N/A</v>
      </c>
      <c r="S3474" s="77">
        <f ca="1">SUM(L$4:L3474)</f>
        <v>2.0942968194393936</v>
      </c>
      <c r="T3474" s="80">
        <f t="shared" ca="1" si="838"/>
        <v>1</v>
      </c>
      <c r="U3474" s="80" t="e">
        <f t="shared" ca="1" si="839"/>
        <v>#N/A</v>
      </c>
      <c r="V3474" s="2"/>
      <c r="W3474" s="2"/>
      <c r="X3474" s="2"/>
      <c r="Y3474" s="2"/>
      <c r="AB3474" s="6"/>
      <c r="AC3474" s="6"/>
    </row>
    <row r="3475" spans="1:29">
      <c r="A3475" s="74">
        <v>2.2405492482825999</v>
      </c>
      <c r="B3475" s="74">
        <v>50973</v>
      </c>
      <c r="C3475" s="35">
        <v>0</v>
      </c>
      <c r="D3475" s="35">
        <f t="shared" ca="1" si="829"/>
        <v>22</v>
      </c>
      <c r="E3475" s="35">
        <f t="shared" ca="1" si="830"/>
        <v>6.717582773218062E-4</v>
      </c>
      <c r="F3475" s="35">
        <f ca="1">E3475*'Input Sheet'!$D$2/SUM(OFFSET($E$4,0,0,'Input Sheet'!$D$2))</f>
        <v>0.31330760194663687</v>
      </c>
      <c r="G3475" s="35" t="str">
        <f t="shared" si="831"/>
        <v/>
      </c>
      <c r="H3475" s="35" t="str">
        <f t="shared" si="832"/>
        <v/>
      </c>
      <c r="J3475" s="19">
        <v>3472</v>
      </c>
      <c r="K3475" s="30" t="str">
        <f t="shared" si="833"/>
        <v/>
      </c>
      <c r="L3475" s="77" t="str">
        <f t="shared" si="834"/>
        <v/>
      </c>
      <c r="M3475" s="27" t="str">
        <f t="shared" si="840"/>
        <v/>
      </c>
      <c r="N3475" s="22" t="str">
        <f t="shared" si="835"/>
        <v/>
      </c>
      <c r="O3475" s="28" t="str">
        <f t="shared" ca="1" si="836"/>
        <v/>
      </c>
      <c r="P3475" s="28" t="str">
        <f t="shared" ca="1" si="837"/>
        <v/>
      </c>
      <c r="Q3475" s="20" t="str">
        <f ca="1">IF(O3475="","",SUM($P$4:$P3475))</f>
        <v/>
      </c>
      <c r="R3475" s="28" t="e">
        <f t="shared" si="828"/>
        <v>#N/A</v>
      </c>
      <c r="S3475" s="77">
        <f ca="1">SUM(L$4:L3475)</f>
        <v>2.0942968194393936</v>
      </c>
      <c r="T3475" s="80">
        <f t="shared" ca="1" si="838"/>
        <v>1</v>
      </c>
      <c r="U3475" s="80" t="e">
        <f t="shared" ca="1" si="839"/>
        <v>#N/A</v>
      </c>
      <c r="V3475" s="2"/>
      <c r="W3475" s="2"/>
      <c r="X3475" s="2"/>
      <c r="Y3475" s="2"/>
      <c r="AB3475" s="6"/>
      <c r="AC3475" s="6"/>
    </row>
    <row r="3476" spans="1:29">
      <c r="A3476" s="74">
        <v>3.1185953652237601</v>
      </c>
      <c r="B3476" s="74">
        <v>50983</v>
      </c>
      <c r="C3476" s="35">
        <v>0</v>
      </c>
      <c r="D3476" s="35">
        <f t="shared" ca="1" si="829"/>
        <v>41</v>
      </c>
      <c r="E3476" s="35">
        <f t="shared" ca="1" si="830"/>
        <v>1.9955172355736006E-3</v>
      </c>
      <c r="F3476" s="35">
        <f ca="1">E3476*'Input Sheet'!$D$2/SUM(OFFSET($E$4,0,0,'Input Sheet'!$D$2))</f>
        <v>0.93070787637089158</v>
      </c>
      <c r="G3476" s="35" t="str">
        <f t="shared" si="831"/>
        <v/>
      </c>
      <c r="H3476" s="35" t="str">
        <f t="shared" si="832"/>
        <v/>
      </c>
      <c r="J3476" s="19">
        <v>3473</v>
      </c>
      <c r="K3476" s="30" t="str">
        <f t="shared" si="833"/>
        <v/>
      </c>
      <c r="L3476" s="77" t="str">
        <f t="shared" si="834"/>
        <v/>
      </c>
      <c r="M3476" s="27" t="str">
        <f t="shared" si="840"/>
        <v/>
      </c>
      <c r="N3476" s="22" t="str">
        <f t="shared" si="835"/>
        <v/>
      </c>
      <c r="O3476" s="28" t="str">
        <f t="shared" ca="1" si="836"/>
        <v/>
      </c>
      <c r="P3476" s="28" t="str">
        <f t="shared" ca="1" si="837"/>
        <v/>
      </c>
      <c r="Q3476" s="20" t="str">
        <f ca="1">IF(O3476="","",SUM($P$4:$P3476))</f>
        <v/>
      </c>
      <c r="R3476" s="28" t="e">
        <f t="shared" si="828"/>
        <v>#N/A</v>
      </c>
      <c r="S3476" s="77">
        <f ca="1">SUM(L$4:L3476)</f>
        <v>2.0942968194393936</v>
      </c>
      <c r="T3476" s="80">
        <f t="shared" ca="1" si="838"/>
        <v>1</v>
      </c>
      <c r="U3476" s="80" t="e">
        <f t="shared" ca="1" si="839"/>
        <v>#N/A</v>
      </c>
      <c r="V3476" s="2"/>
      <c r="W3476" s="2"/>
      <c r="X3476" s="2"/>
      <c r="Y3476" s="2"/>
      <c r="AB3476" s="6"/>
      <c r="AC3476" s="6"/>
    </row>
    <row r="3477" spans="1:29">
      <c r="A3477" s="74">
        <v>3.0441476208787202</v>
      </c>
      <c r="B3477" s="74">
        <v>50984</v>
      </c>
      <c r="C3477" s="35">
        <v>0</v>
      </c>
      <c r="D3477" s="35">
        <f t="shared" ca="1" si="829"/>
        <v>39</v>
      </c>
      <c r="E3477" s="35">
        <f t="shared" ca="1" si="830"/>
        <v>2.0559874548334071E-3</v>
      </c>
      <c r="F3477" s="35">
        <f ca="1">E3477*'Input Sheet'!$D$2/SUM(OFFSET($E$4,0,0,'Input Sheet'!$D$2))</f>
        <v>0.95891114535182798</v>
      </c>
      <c r="G3477" s="35" t="str">
        <f t="shared" si="831"/>
        <v/>
      </c>
      <c r="H3477" s="35" t="str">
        <f t="shared" si="832"/>
        <v/>
      </c>
      <c r="J3477" s="19">
        <v>3474</v>
      </c>
      <c r="K3477" s="30" t="str">
        <f t="shared" si="833"/>
        <v/>
      </c>
      <c r="L3477" s="77" t="str">
        <f t="shared" si="834"/>
        <v/>
      </c>
      <c r="M3477" s="27" t="str">
        <f t="shared" si="840"/>
        <v/>
      </c>
      <c r="N3477" s="22" t="str">
        <f t="shared" si="835"/>
        <v/>
      </c>
      <c r="O3477" s="28" t="str">
        <f t="shared" ca="1" si="836"/>
        <v/>
      </c>
      <c r="P3477" s="28" t="str">
        <f t="shared" ca="1" si="837"/>
        <v/>
      </c>
      <c r="Q3477" s="20" t="str">
        <f ca="1">IF(O3477="","",SUM($P$4:$P3477))</f>
        <v/>
      </c>
      <c r="R3477" s="28" t="e">
        <f t="shared" si="828"/>
        <v>#N/A</v>
      </c>
      <c r="S3477" s="77">
        <f ca="1">SUM(L$4:L3477)</f>
        <v>2.0942968194393936</v>
      </c>
      <c r="T3477" s="80">
        <f t="shared" ca="1" si="838"/>
        <v>1</v>
      </c>
      <c r="U3477" s="80" t="e">
        <f t="shared" ca="1" si="839"/>
        <v>#N/A</v>
      </c>
      <c r="V3477" s="2"/>
      <c r="W3477" s="2"/>
      <c r="X3477" s="2"/>
      <c r="Y3477" s="2"/>
      <c r="AB3477" s="6"/>
      <c r="AC3477" s="6"/>
    </row>
    <row r="3478" spans="1:29">
      <c r="A3478" s="74">
        <v>3.04375512696868</v>
      </c>
      <c r="B3478" s="74">
        <v>50985</v>
      </c>
      <c r="C3478" s="35">
        <v>0</v>
      </c>
      <c r="D3478" s="35">
        <f t="shared" ca="1" si="829"/>
        <v>39</v>
      </c>
      <c r="E3478" s="35">
        <f t="shared" ca="1" si="830"/>
        <v>2.0559874548334071E-3</v>
      </c>
      <c r="F3478" s="35">
        <f ca="1">E3478*'Input Sheet'!$D$2/SUM(OFFSET($E$4,0,0,'Input Sheet'!$D$2))</f>
        <v>0.95891114535182798</v>
      </c>
      <c r="G3478" s="35" t="str">
        <f t="shared" si="831"/>
        <v/>
      </c>
      <c r="H3478" s="35" t="str">
        <f t="shared" si="832"/>
        <v/>
      </c>
      <c r="J3478" s="19">
        <v>3475</v>
      </c>
      <c r="K3478" s="30" t="str">
        <f t="shared" si="833"/>
        <v/>
      </c>
      <c r="L3478" s="77" t="str">
        <f t="shared" si="834"/>
        <v/>
      </c>
      <c r="M3478" s="27" t="str">
        <f t="shared" si="840"/>
        <v/>
      </c>
      <c r="N3478" s="22" t="str">
        <f t="shared" si="835"/>
        <v/>
      </c>
      <c r="O3478" s="28" t="str">
        <f t="shared" ca="1" si="836"/>
        <v/>
      </c>
      <c r="P3478" s="28" t="str">
        <f t="shared" ca="1" si="837"/>
        <v/>
      </c>
      <c r="Q3478" s="20" t="str">
        <f ca="1">IF(O3478="","",SUM($P$4:$P3478))</f>
        <v/>
      </c>
      <c r="R3478" s="28" t="e">
        <f t="shared" si="828"/>
        <v>#N/A</v>
      </c>
      <c r="S3478" s="77">
        <f ca="1">SUM(L$4:L3478)</f>
        <v>2.0942968194393936</v>
      </c>
      <c r="T3478" s="80">
        <f t="shared" ca="1" si="838"/>
        <v>1</v>
      </c>
      <c r="U3478" s="80" t="e">
        <f t="shared" ca="1" si="839"/>
        <v>#N/A</v>
      </c>
      <c r="V3478" s="2"/>
      <c r="W3478" s="2"/>
      <c r="X3478" s="2"/>
      <c r="Y3478" s="2"/>
      <c r="AB3478" s="6"/>
      <c r="AC3478" s="6"/>
    </row>
    <row r="3479" spans="1:29">
      <c r="A3479" s="74">
        <v>2.9790929006383302</v>
      </c>
      <c r="B3479" s="74">
        <v>50986</v>
      </c>
      <c r="C3479" s="35">
        <v>0</v>
      </c>
      <c r="D3479" s="35">
        <f t="shared" ca="1" si="829"/>
        <v>38</v>
      </c>
      <c r="E3479" s="35">
        <f t="shared" ca="1" si="830"/>
        <v>1.5419905911250552E-3</v>
      </c>
      <c r="F3479" s="35">
        <f ca="1">E3479*'Input Sheet'!$D$2/SUM(OFFSET($E$4,0,0,'Input Sheet'!$D$2))</f>
        <v>0.71918335901387087</v>
      </c>
      <c r="G3479" s="35" t="str">
        <f t="shared" si="831"/>
        <v/>
      </c>
      <c r="H3479" s="35" t="str">
        <f t="shared" si="832"/>
        <v/>
      </c>
      <c r="J3479" s="19">
        <v>3476</v>
      </c>
      <c r="K3479" s="30" t="str">
        <f t="shared" si="833"/>
        <v/>
      </c>
      <c r="L3479" s="77" t="str">
        <f t="shared" si="834"/>
        <v/>
      </c>
      <c r="M3479" s="27" t="str">
        <f t="shared" si="840"/>
        <v/>
      </c>
      <c r="N3479" s="22" t="str">
        <f t="shared" si="835"/>
        <v/>
      </c>
      <c r="O3479" s="28" t="str">
        <f t="shared" ca="1" si="836"/>
        <v/>
      </c>
      <c r="P3479" s="28" t="str">
        <f t="shared" ca="1" si="837"/>
        <v/>
      </c>
      <c r="Q3479" s="20" t="str">
        <f ca="1">IF(O3479="","",SUM($P$4:$P3479))</f>
        <v/>
      </c>
      <c r="R3479" s="28" t="e">
        <f t="shared" si="828"/>
        <v>#N/A</v>
      </c>
      <c r="S3479" s="77">
        <f ca="1">SUM(L$4:L3479)</f>
        <v>2.0942968194393936</v>
      </c>
      <c r="T3479" s="80">
        <f t="shared" ca="1" si="838"/>
        <v>1</v>
      </c>
      <c r="U3479" s="80" t="e">
        <f t="shared" ca="1" si="839"/>
        <v>#N/A</v>
      </c>
      <c r="V3479" s="2"/>
      <c r="W3479" s="2"/>
      <c r="X3479" s="2"/>
      <c r="Y3479" s="2"/>
      <c r="AB3479" s="6"/>
      <c r="AC3479" s="6"/>
    </row>
    <row r="3480" spans="1:29">
      <c r="A3480" s="74">
        <v>2.9057958803678701</v>
      </c>
      <c r="B3480" s="74">
        <v>50987</v>
      </c>
      <c r="C3480" s="35">
        <v>0</v>
      </c>
      <c r="D3480" s="35">
        <f t="shared" ca="1" si="829"/>
        <v>36</v>
      </c>
      <c r="E3480" s="35">
        <f t="shared" ca="1" si="830"/>
        <v>1.6752490372716649E-3</v>
      </c>
      <c r="F3480" s="35">
        <f ca="1">E3480*'Input Sheet'!$D$2/SUM(OFFSET($E$4,0,0,'Input Sheet'!$D$2))</f>
        <v>0.78133500732371164</v>
      </c>
      <c r="G3480" s="35" t="str">
        <f t="shared" si="831"/>
        <v/>
      </c>
      <c r="H3480" s="35" t="str">
        <f t="shared" si="832"/>
        <v/>
      </c>
      <c r="J3480" s="19">
        <v>3477</v>
      </c>
      <c r="K3480" s="30" t="str">
        <f t="shared" si="833"/>
        <v/>
      </c>
      <c r="L3480" s="77" t="str">
        <f t="shared" si="834"/>
        <v/>
      </c>
      <c r="M3480" s="27" t="str">
        <f t="shared" si="840"/>
        <v/>
      </c>
      <c r="N3480" s="22" t="str">
        <f t="shared" si="835"/>
        <v/>
      </c>
      <c r="O3480" s="28" t="str">
        <f t="shared" ca="1" si="836"/>
        <v/>
      </c>
      <c r="P3480" s="28" t="str">
        <f t="shared" ca="1" si="837"/>
        <v/>
      </c>
      <c r="Q3480" s="20" t="str">
        <f ca="1">IF(O3480="","",SUM($P$4:$P3480))</f>
        <v/>
      </c>
      <c r="R3480" s="28" t="e">
        <f t="shared" ref="R3480:R3543" si="841">IF(N3480="",NA(),10^N3480)</f>
        <v>#N/A</v>
      </c>
      <c r="S3480" s="77">
        <f ca="1">SUM(L$4:L3480)</f>
        <v>2.0942968194393936</v>
      </c>
      <c r="T3480" s="80">
        <f t="shared" ca="1" si="838"/>
        <v>1</v>
      </c>
      <c r="U3480" s="80" t="e">
        <f t="shared" ca="1" si="839"/>
        <v>#N/A</v>
      </c>
      <c r="V3480" s="2"/>
      <c r="W3480" s="2"/>
      <c r="X3480" s="2"/>
      <c r="Y3480" s="2"/>
      <c r="AB3480" s="6"/>
      <c r="AC3480" s="6"/>
    </row>
    <row r="3481" spans="1:29">
      <c r="A3481" s="74">
        <v>3.10243370568134</v>
      </c>
      <c r="B3481" s="74">
        <v>50988</v>
      </c>
      <c r="C3481" s="35">
        <v>0</v>
      </c>
      <c r="D3481" s="35">
        <f t="shared" ca="1" si="829"/>
        <v>40</v>
      </c>
      <c r="E3481" s="35">
        <f t="shared" ca="1" si="830"/>
        <v>1.8092689602533982E-3</v>
      </c>
      <c r="F3481" s="35">
        <f ca="1">E3481*'Input Sheet'!$D$2/SUM(OFFSET($E$4,0,0,'Input Sheet'!$D$2))</f>
        <v>0.84384180790960861</v>
      </c>
      <c r="G3481" s="35" t="str">
        <f t="shared" si="831"/>
        <v/>
      </c>
      <c r="H3481" s="35" t="str">
        <f t="shared" si="832"/>
        <v/>
      </c>
      <c r="J3481" s="19">
        <v>3478</v>
      </c>
      <c r="K3481" s="30" t="str">
        <f t="shared" si="833"/>
        <v/>
      </c>
      <c r="L3481" s="77" t="str">
        <f t="shared" si="834"/>
        <v/>
      </c>
      <c r="M3481" s="27" t="str">
        <f t="shared" si="840"/>
        <v/>
      </c>
      <c r="N3481" s="22" t="str">
        <f t="shared" si="835"/>
        <v/>
      </c>
      <c r="O3481" s="28" t="str">
        <f t="shared" ca="1" si="836"/>
        <v/>
      </c>
      <c r="P3481" s="28" t="str">
        <f t="shared" ca="1" si="837"/>
        <v/>
      </c>
      <c r="Q3481" s="20" t="str">
        <f ca="1">IF(O3481="","",SUM($P$4:$P3481))</f>
        <v/>
      </c>
      <c r="R3481" s="28" t="e">
        <f t="shared" si="841"/>
        <v>#N/A</v>
      </c>
      <c r="S3481" s="77">
        <f ca="1">SUM(L$4:L3481)</f>
        <v>2.0942968194393936</v>
      </c>
      <c r="T3481" s="80">
        <f t="shared" ca="1" si="838"/>
        <v>1</v>
      </c>
      <c r="U3481" s="80" t="e">
        <f t="shared" ca="1" si="839"/>
        <v>#N/A</v>
      </c>
      <c r="V3481" s="2"/>
      <c r="W3481" s="2"/>
      <c r="X3481" s="2"/>
      <c r="Y3481" s="2"/>
      <c r="AB3481" s="6"/>
      <c r="AC3481" s="6"/>
    </row>
    <row r="3482" spans="1:29">
      <c r="A3482" s="74">
        <v>3.1271047983648099</v>
      </c>
      <c r="B3482" s="74">
        <v>50989</v>
      </c>
      <c r="C3482" s="35">
        <v>0</v>
      </c>
      <c r="D3482" s="35">
        <f t="shared" ca="1" si="829"/>
        <v>41</v>
      </c>
      <c r="E3482" s="35">
        <f t="shared" ca="1" si="830"/>
        <v>1.9955172355736006E-3</v>
      </c>
      <c r="F3482" s="35">
        <f ca="1">E3482*'Input Sheet'!$D$2/SUM(OFFSET($E$4,0,0,'Input Sheet'!$D$2))</f>
        <v>0.93070787637089158</v>
      </c>
      <c r="G3482" s="35" t="str">
        <f t="shared" si="831"/>
        <v/>
      </c>
      <c r="H3482" s="35" t="str">
        <f t="shared" si="832"/>
        <v/>
      </c>
      <c r="J3482" s="19">
        <v>3479</v>
      </c>
      <c r="K3482" s="30" t="str">
        <f t="shared" si="833"/>
        <v/>
      </c>
      <c r="L3482" s="77" t="str">
        <f t="shared" si="834"/>
        <v/>
      </c>
      <c r="M3482" s="27" t="str">
        <f t="shared" si="840"/>
        <v/>
      </c>
      <c r="N3482" s="22" t="str">
        <f t="shared" si="835"/>
        <v/>
      </c>
      <c r="O3482" s="28" t="str">
        <f t="shared" ca="1" si="836"/>
        <v/>
      </c>
      <c r="P3482" s="28" t="str">
        <f t="shared" ca="1" si="837"/>
        <v/>
      </c>
      <c r="Q3482" s="20" t="str">
        <f ca="1">IF(O3482="","",SUM($P$4:$P3482))</f>
        <v/>
      </c>
      <c r="R3482" s="28" t="e">
        <f t="shared" si="841"/>
        <v>#N/A</v>
      </c>
      <c r="S3482" s="77">
        <f ca="1">SUM(L$4:L3482)</f>
        <v>2.0942968194393936</v>
      </c>
      <c r="T3482" s="80">
        <f t="shared" ca="1" si="838"/>
        <v>1</v>
      </c>
      <c r="U3482" s="80" t="e">
        <f t="shared" ca="1" si="839"/>
        <v>#N/A</v>
      </c>
      <c r="V3482" s="2"/>
      <c r="W3482" s="2"/>
      <c r="X3482" s="2"/>
      <c r="Y3482" s="2"/>
      <c r="AB3482" s="6"/>
      <c r="AC3482" s="6"/>
    </row>
    <row r="3483" spans="1:29">
      <c r="A3483" s="74">
        <v>3.0955180423231501</v>
      </c>
      <c r="B3483" s="74">
        <v>50991</v>
      </c>
      <c r="C3483" s="35">
        <v>0</v>
      </c>
      <c r="D3483" s="35">
        <f t="shared" ca="1" si="829"/>
        <v>40</v>
      </c>
      <c r="E3483" s="35">
        <f t="shared" ca="1" si="830"/>
        <v>1.8092689602533982E-3</v>
      </c>
      <c r="F3483" s="35">
        <f ca="1">E3483*'Input Sheet'!$D$2/SUM(OFFSET($E$4,0,0,'Input Sheet'!$D$2))</f>
        <v>0.84384180790960861</v>
      </c>
      <c r="G3483" s="35" t="str">
        <f t="shared" si="831"/>
        <v/>
      </c>
      <c r="H3483" s="35" t="str">
        <f t="shared" si="832"/>
        <v/>
      </c>
      <c r="J3483" s="19">
        <v>3480</v>
      </c>
      <c r="K3483" s="30" t="str">
        <f t="shared" si="833"/>
        <v/>
      </c>
      <c r="L3483" s="77" t="str">
        <f t="shared" si="834"/>
        <v/>
      </c>
      <c r="M3483" s="27" t="str">
        <f t="shared" si="840"/>
        <v/>
      </c>
      <c r="N3483" s="22" t="str">
        <f t="shared" si="835"/>
        <v/>
      </c>
      <c r="O3483" s="28" t="str">
        <f t="shared" ca="1" si="836"/>
        <v/>
      </c>
      <c r="P3483" s="28" t="str">
        <f t="shared" ca="1" si="837"/>
        <v/>
      </c>
      <c r="Q3483" s="20" t="str">
        <f ca="1">IF(O3483="","",SUM($P$4:$P3483))</f>
        <v/>
      </c>
      <c r="R3483" s="28" t="e">
        <f t="shared" si="841"/>
        <v>#N/A</v>
      </c>
      <c r="S3483" s="77">
        <f ca="1">SUM(L$4:L3483)</f>
        <v>2.0942968194393936</v>
      </c>
      <c r="T3483" s="80">
        <f t="shared" ca="1" si="838"/>
        <v>1</v>
      </c>
      <c r="U3483" s="80" t="e">
        <f t="shared" ca="1" si="839"/>
        <v>#N/A</v>
      </c>
      <c r="V3483" s="2"/>
      <c r="W3483" s="2"/>
      <c r="X3483" s="2"/>
      <c r="Y3483" s="2"/>
      <c r="AB3483" s="6"/>
      <c r="AC3483" s="6"/>
    </row>
    <row r="3484" spans="1:29">
      <c r="A3484" s="74">
        <v>3.1166077439882498</v>
      </c>
      <c r="B3484" s="74">
        <v>50992</v>
      </c>
      <c r="C3484" s="35">
        <v>0</v>
      </c>
      <c r="D3484" s="35">
        <f t="shared" ca="1" si="829"/>
        <v>41</v>
      </c>
      <c r="E3484" s="35">
        <f t="shared" ca="1" si="830"/>
        <v>1.9955172355736006E-3</v>
      </c>
      <c r="F3484" s="35">
        <f ca="1">E3484*'Input Sheet'!$D$2/SUM(OFFSET($E$4,0,0,'Input Sheet'!$D$2))</f>
        <v>0.93070787637089158</v>
      </c>
      <c r="G3484" s="35" t="str">
        <f t="shared" si="831"/>
        <v/>
      </c>
      <c r="H3484" s="35" t="str">
        <f t="shared" si="832"/>
        <v/>
      </c>
      <c r="J3484" s="19">
        <v>3481</v>
      </c>
      <c r="K3484" s="30" t="str">
        <f t="shared" si="833"/>
        <v/>
      </c>
      <c r="L3484" s="77" t="str">
        <f t="shared" si="834"/>
        <v/>
      </c>
      <c r="M3484" s="27" t="str">
        <f t="shared" si="840"/>
        <v/>
      </c>
      <c r="N3484" s="22" t="str">
        <f t="shared" si="835"/>
        <v/>
      </c>
      <c r="O3484" s="28" t="str">
        <f t="shared" ca="1" si="836"/>
        <v/>
      </c>
      <c r="P3484" s="28" t="str">
        <f t="shared" ca="1" si="837"/>
        <v/>
      </c>
      <c r="Q3484" s="20" t="str">
        <f ca="1">IF(O3484="","",SUM($P$4:$P3484))</f>
        <v/>
      </c>
      <c r="R3484" s="28" t="e">
        <f t="shared" si="841"/>
        <v>#N/A</v>
      </c>
      <c r="S3484" s="77">
        <f ca="1">SUM(L$4:L3484)</f>
        <v>2.0942968194393936</v>
      </c>
      <c r="T3484" s="80">
        <f t="shared" ca="1" si="838"/>
        <v>1</v>
      </c>
      <c r="U3484" s="80" t="e">
        <f t="shared" ca="1" si="839"/>
        <v>#N/A</v>
      </c>
      <c r="V3484" s="2"/>
      <c r="W3484" s="2"/>
      <c r="X3484" s="2"/>
      <c r="Y3484" s="2"/>
      <c r="AB3484" s="6"/>
      <c r="AC3484" s="6"/>
    </row>
    <row r="3485" spans="1:29">
      <c r="A3485" s="74">
        <v>3.2377949932739201</v>
      </c>
      <c r="B3485" s="74">
        <v>50993</v>
      </c>
      <c r="C3485" s="35">
        <v>0</v>
      </c>
      <c r="D3485" s="35">
        <f t="shared" ca="1" si="829"/>
        <v>43</v>
      </c>
      <c r="E3485" s="35">
        <f t="shared" ca="1" si="830"/>
        <v>2.8871313195532947E-3</v>
      </c>
      <c r="F3485" s="35">
        <f ca="1">E3485*'Input Sheet'!$D$2/SUM(OFFSET($E$4,0,0,'Input Sheet'!$D$2))</f>
        <v>1.346556076451503</v>
      </c>
      <c r="G3485" s="35" t="str">
        <f t="shared" si="831"/>
        <v/>
      </c>
      <c r="H3485" s="35" t="str">
        <f t="shared" si="832"/>
        <v/>
      </c>
      <c r="J3485" s="19">
        <v>3482</v>
      </c>
      <c r="K3485" s="30" t="str">
        <f t="shared" si="833"/>
        <v/>
      </c>
      <c r="L3485" s="77" t="str">
        <f t="shared" si="834"/>
        <v/>
      </c>
      <c r="M3485" s="27" t="str">
        <f t="shared" si="840"/>
        <v/>
      </c>
      <c r="N3485" s="22" t="str">
        <f t="shared" si="835"/>
        <v/>
      </c>
      <c r="O3485" s="28" t="str">
        <f t="shared" ca="1" si="836"/>
        <v/>
      </c>
      <c r="P3485" s="28" t="str">
        <f t="shared" ca="1" si="837"/>
        <v/>
      </c>
      <c r="Q3485" s="20" t="str">
        <f ca="1">IF(O3485="","",SUM($P$4:$P3485))</f>
        <v/>
      </c>
      <c r="R3485" s="28" t="e">
        <f t="shared" si="841"/>
        <v>#N/A</v>
      </c>
      <c r="S3485" s="77">
        <f ca="1">SUM(L$4:L3485)</f>
        <v>2.0942968194393936</v>
      </c>
      <c r="T3485" s="80">
        <f t="shared" ca="1" si="838"/>
        <v>1</v>
      </c>
      <c r="U3485" s="80" t="e">
        <f t="shared" ca="1" si="839"/>
        <v>#N/A</v>
      </c>
      <c r="V3485" s="2"/>
      <c r="W3485" s="2"/>
      <c r="X3485" s="2"/>
      <c r="Y3485" s="2"/>
      <c r="AB3485" s="6"/>
      <c r="AC3485" s="6"/>
    </row>
    <row r="3486" spans="1:29">
      <c r="A3486" s="74">
        <v>2.9523080096621301</v>
      </c>
      <c r="B3486" s="74">
        <v>50994</v>
      </c>
      <c r="C3486" s="35">
        <v>0</v>
      </c>
      <c r="D3486" s="35">
        <f t="shared" ca="1" si="829"/>
        <v>37</v>
      </c>
      <c r="E3486" s="35">
        <f t="shared" ca="1" si="830"/>
        <v>1.8337185407973631E-3</v>
      </c>
      <c r="F3486" s="35">
        <f ca="1">E3486*'Input Sheet'!$D$2/SUM(OFFSET($E$4,0,0,'Input Sheet'!$D$2))</f>
        <v>0.85524507558406282</v>
      </c>
      <c r="G3486" s="35" t="str">
        <f t="shared" si="831"/>
        <v/>
      </c>
      <c r="H3486" s="35" t="str">
        <f t="shared" si="832"/>
        <v/>
      </c>
      <c r="J3486" s="19">
        <v>3483</v>
      </c>
      <c r="K3486" s="30" t="str">
        <f t="shared" si="833"/>
        <v/>
      </c>
      <c r="L3486" s="77" t="str">
        <f t="shared" si="834"/>
        <v/>
      </c>
      <c r="M3486" s="27" t="str">
        <f t="shared" si="840"/>
        <v/>
      </c>
      <c r="N3486" s="22" t="str">
        <f t="shared" si="835"/>
        <v/>
      </c>
      <c r="O3486" s="28" t="str">
        <f t="shared" ca="1" si="836"/>
        <v/>
      </c>
      <c r="P3486" s="28" t="str">
        <f t="shared" ca="1" si="837"/>
        <v/>
      </c>
      <c r="Q3486" s="20" t="str">
        <f ca="1">IF(O3486="","",SUM($P$4:$P3486))</f>
        <v/>
      </c>
      <c r="R3486" s="28" t="e">
        <f t="shared" si="841"/>
        <v>#N/A</v>
      </c>
      <c r="S3486" s="77">
        <f ca="1">SUM(L$4:L3486)</f>
        <v>2.0942968194393936</v>
      </c>
      <c r="T3486" s="80">
        <f t="shared" ca="1" si="838"/>
        <v>1</v>
      </c>
      <c r="U3486" s="80" t="e">
        <f t="shared" ca="1" si="839"/>
        <v>#N/A</v>
      </c>
      <c r="V3486" s="2"/>
      <c r="W3486" s="2"/>
      <c r="X3486" s="2"/>
      <c r="Y3486" s="2"/>
      <c r="AB3486" s="6"/>
      <c r="AC3486" s="6"/>
    </row>
    <row r="3487" spans="1:29">
      <c r="A3487" s="74">
        <v>2.6042260530844699</v>
      </c>
      <c r="B3487" s="74">
        <v>50995</v>
      </c>
      <c r="C3487" s="35">
        <v>0</v>
      </c>
      <c r="D3487" s="35">
        <f t="shared" ca="1" si="829"/>
        <v>30</v>
      </c>
      <c r="E3487" s="35">
        <f t="shared" ca="1" si="830"/>
        <v>1.2681791777477088E-3</v>
      </c>
      <c r="F3487" s="35">
        <f ca="1">E3487*'Input Sheet'!$D$2/SUM(OFFSET($E$4,0,0,'Input Sheet'!$D$2))</f>
        <v>0.59147790274037981</v>
      </c>
      <c r="G3487" s="35" t="str">
        <f t="shared" si="831"/>
        <v/>
      </c>
      <c r="H3487" s="35" t="str">
        <f t="shared" si="832"/>
        <v/>
      </c>
      <c r="J3487" s="19">
        <v>3484</v>
      </c>
      <c r="K3487" s="30" t="str">
        <f t="shared" si="833"/>
        <v/>
      </c>
      <c r="L3487" s="77" t="str">
        <f t="shared" si="834"/>
        <v/>
      </c>
      <c r="M3487" s="27" t="str">
        <f t="shared" si="840"/>
        <v/>
      </c>
      <c r="N3487" s="22" t="str">
        <f t="shared" si="835"/>
        <v/>
      </c>
      <c r="O3487" s="28" t="str">
        <f t="shared" ca="1" si="836"/>
        <v/>
      </c>
      <c r="P3487" s="28" t="str">
        <f t="shared" ca="1" si="837"/>
        <v/>
      </c>
      <c r="Q3487" s="20" t="str">
        <f ca="1">IF(O3487="","",SUM($P$4:$P3487))</f>
        <v/>
      </c>
      <c r="R3487" s="28" t="e">
        <f t="shared" si="841"/>
        <v>#N/A</v>
      </c>
      <c r="S3487" s="77">
        <f ca="1">SUM(L$4:L3487)</f>
        <v>2.0942968194393936</v>
      </c>
      <c r="T3487" s="80">
        <f t="shared" ca="1" si="838"/>
        <v>1</v>
      </c>
      <c r="U3487" s="80" t="e">
        <f t="shared" ca="1" si="839"/>
        <v>#N/A</v>
      </c>
      <c r="V3487" s="2"/>
      <c r="W3487" s="2"/>
      <c r="X3487" s="2"/>
      <c r="Y3487" s="2"/>
      <c r="AB3487" s="6"/>
      <c r="AC3487" s="6"/>
    </row>
    <row r="3488" spans="1:29">
      <c r="A3488" s="74">
        <v>2.8401060944567602</v>
      </c>
      <c r="B3488" s="74">
        <v>50996</v>
      </c>
      <c r="C3488" s="35">
        <v>0</v>
      </c>
      <c r="D3488" s="35">
        <f t="shared" ca="1" si="829"/>
        <v>35</v>
      </c>
      <c r="E3488" s="35">
        <f t="shared" ca="1" si="830"/>
        <v>1.3846446124388249E-3</v>
      </c>
      <c r="F3488" s="35">
        <f ca="1">E3488*'Input Sheet'!$D$2/SUM(OFFSET($E$4,0,0,'Input Sheet'!$D$2))</f>
        <v>0.64579730197163909</v>
      </c>
      <c r="G3488" s="35" t="str">
        <f t="shared" si="831"/>
        <v/>
      </c>
      <c r="H3488" s="35" t="str">
        <f t="shared" si="832"/>
        <v/>
      </c>
      <c r="J3488" s="19">
        <v>3485</v>
      </c>
      <c r="K3488" s="30" t="str">
        <f t="shared" si="833"/>
        <v/>
      </c>
      <c r="L3488" s="77" t="str">
        <f t="shared" si="834"/>
        <v/>
      </c>
      <c r="M3488" s="27" t="str">
        <f t="shared" si="840"/>
        <v/>
      </c>
      <c r="N3488" s="22" t="str">
        <f t="shared" si="835"/>
        <v/>
      </c>
      <c r="O3488" s="28" t="str">
        <f t="shared" ca="1" si="836"/>
        <v/>
      </c>
      <c r="P3488" s="28" t="str">
        <f t="shared" ca="1" si="837"/>
        <v/>
      </c>
      <c r="Q3488" s="20" t="str">
        <f ca="1">IF(O3488="","",SUM($P$4:$P3488))</f>
        <v/>
      </c>
      <c r="R3488" s="28" t="e">
        <f t="shared" si="841"/>
        <v>#N/A</v>
      </c>
      <c r="S3488" s="77">
        <f ca="1">SUM(L$4:L3488)</f>
        <v>2.0942968194393936</v>
      </c>
      <c r="T3488" s="80">
        <f t="shared" ca="1" si="838"/>
        <v>1</v>
      </c>
      <c r="U3488" s="80" t="e">
        <f t="shared" ca="1" si="839"/>
        <v>#N/A</v>
      </c>
      <c r="V3488" s="2"/>
      <c r="W3488" s="2"/>
      <c r="X3488" s="2"/>
      <c r="Y3488" s="2"/>
      <c r="AB3488" s="6"/>
      <c r="AC3488" s="6"/>
    </row>
    <row r="3489" spans="1:29">
      <c r="A3489" s="74">
        <v>2.9047155452786799</v>
      </c>
      <c r="B3489" s="74">
        <v>50997</v>
      </c>
      <c r="C3489" s="35">
        <v>0</v>
      </c>
      <c r="D3489" s="35">
        <f t="shared" ca="1" si="829"/>
        <v>36</v>
      </c>
      <c r="E3489" s="35">
        <f t="shared" ca="1" si="830"/>
        <v>1.6752490372716649E-3</v>
      </c>
      <c r="F3489" s="35">
        <f ca="1">E3489*'Input Sheet'!$D$2/SUM(OFFSET($E$4,0,0,'Input Sheet'!$D$2))</f>
        <v>0.78133500732371164</v>
      </c>
      <c r="G3489" s="35" t="str">
        <f t="shared" si="831"/>
        <v/>
      </c>
      <c r="H3489" s="35" t="str">
        <f t="shared" si="832"/>
        <v/>
      </c>
      <c r="J3489" s="19">
        <v>3486</v>
      </c>
      <c r="K3489" s="30" t="str">
        <f t="shared" si="833"/>
        <v/>
      </c>
      <c r="L3489" s="77" t="str">
        <f t="shared" si="834"/>
        <v/>
      </c>
      <c r="M3489" s="27" t="str">
        <f t="shared" si="840"/>
        <v/>
      </c>
      <c r="N3489" s="22" t="str">
        <f t="shared" si="835"/>
        <v/>
      </c>
      <c r="O3489" s="28" t="str">
        <f t="shared" ca="1" si="836"/>
        <v/>
      </c>
      <c r="P3489" s="28" t="str">
        <f t="shared" ca="1" si="837"/>
        <v/>
      </c>
      <c r="Q3489" s="20" t="str">
        <f ca="1">IF(O3489="","",SUM($P$4:$P3489))</f>
        <v/>
      </c>
      <c r="R3489" s="28" t="e">
        <f t="shared" si="841"/>
        <v>#N/A</v>
      </c>
      <c r="S3489" s="77">
        <f ca="1">SUM(L$4:L3489)</f>
        <v>2.0942968194393936</v>
      </c>
      <c r="T3489" s="80">
        <f t="shared" ca="1" si="838"/>
        <v>1</v>
      </c>
      <c r="U3489" s="80" t="e">
        <f t="shared" ca="1" si="839"/>
        <v>#N/A</v>
      </c>
      <c r="V3489" s="2"/>
      <c r="W3489" s="2"/>
      <c r="X3489" s="2"/>
      <c r="Y3489" s="2"/>
      <c r="AB3489" s="6"/>
      <c r="AC3489" s="6"/>
    </row>
    <row r="3490" spans="1:29">
      <c r="A3490" s="74">
        <v>2.7109631189952799</v>
      </c>
      <c r="B3490" s="74">
        <v>50998</v>
      </c>
      <c r="C3490" s="35">
        <v>0</v>
      </c>
      <c r="D3490" s="35">
        <f t="shared" ca="1" si="829"/>
        <v>32</v>
      </c>
      <c r="E3490" s="35">
        <f t="shared" ca="1" si="830"/>
        <v>9.4891728684618783E-4</v>
      </c>
      <c r="F3490" s="35">
        <f ca="1">E3490*'Input Sheet'!$D$2/SUM(OFFSET($E$4,0,0,'Input Sheet'!$D$2))</f>
        <v>0.44257437477776673</v>
      </c>
      <c r="G3490" s="35" t="str">
        <f t="shared" si="831"/>
        <v/>
      </c>
      <c r="H3490" s="35" t="str">
        <f t="shared" si="832"/>
        <v/>
      </c>
      <c r="J3490" s="19">
        <v>3487</v>
      </c>
      <c r="K3490" s="30" t="str">
        <f t="shared" si="833"/>
        <v/>
      </c>
      <c r="L3490" s="77" t="str">
        <f t="shared" si="834"/>
        <v/>
      </c>
      <c r="M3490" s="27" t="str">
        <f t="shared" si="840"/>
        <v/>
      </c>
      <c r="N3490" s="22" t="str">
        <f t="shared" si="835"/>
        <v/>
      </c>
      <c r="O3490" s="28" t="str">
        <f t="shared" ca="1" si="836"/>
        <v/>
      </c>
      <c r="P3490" s="28" t="str">
        <f t="shared" ca="1" si="837"/>
        <v/>
      </c>
      <c r="Q3490" s="20" t="str">
        <f ca="1">IF(O3490="","",SUM($P$4:$P3490))</f>
        <v/>
      </c>
      <c r="R3490" s="28" t="e">
        <f t="shared" si="841"/>
        <v>#N/A</v>
      </c>
      <c r="S3490" s="77">
        <f ca="1">SUM(L$4:L3490)</f>
        <v>2.0942968194393936</v>
      </c>
      <c r="T3490" s="80">
        <f t="shared" ca="1" si="838"/>
        <v>1</v>
      </c>
      <c r="U3490" s="80" t="e">
        <f t="shared" ca="1" si="839"/>
        <v>#N/A</v>
      </c>
      <c r="V3490" s="2"/>
      <c r="W3490" s="2"/>
      <c r="X3490" s="2"/>
      <c r="Y3490" s="2"/>
      <c r="AB3490" s="6"/>
      <c r="AC3490" s="6"/>
    </row>
    <row r="3491" spans="1:29">
      <c r="A3491" s="74">
        <v>2.6683859166900001</v>
      </c>
      <c r="B3491" s="74">
        <v>50999</v>
      </c>
      <c r="C3491" s="35">
        <v>0</v>
      </c>
      <c r="D3491" s="35">
        <f t="shared" ca="1" si="829"/>
        <v>31</v>
      </c>
      <c r="E3491" s="35">
        <f t="shared" ca="1" si="830"/>
        <v>1.2923349716095702E-3</v>
      </c>
      <c r="F3491" s="35">
        <f ca="1">E3491*'Input Sheet'!$D$2/SUM(OFFSET($E$4,0,0,'Input Sheet'!$D$2))</f>
        <v>0.60274414850686331</v>
      </c>
      <c r="G3491" s="35" t="str">
        <f t="shared" si="831"/>
        <v/>
      </c>
      <c r="H3491" s="35" t="str">
        <f t="shared" si="832"/>
        <v/>
      </c>
      <c r="J3491" s="19">
        <v>3488</v>
      </c>
      <c r="K3491" s="30" t="str">
        <f t="shared" si="833"/>
        <v/>
      </c>
      <c r="L3491" s="77" t="str">
        <f t="shared" si="834"/>
        <v/>
      </c>
      <c r="M3491" s="27" t="str">
        <f t="shared" si="840"/>
        <v/>
      </c>
      <c r="N3491" s="22" t="str">
        <f t="shared" si="835"/>
        <v/>
      </c>
      <c r="O3491" s="28" t="str">
        <f t="shared" ca="1" si="836"/>
        <v/>
      </c>
      <c r="P3491" s="28" t="str">
        <f t="shared" ca="1" si="837"/>
        <v/>
      </c>
      <c r="Q3491" s="20" t="str">
        <f ca="1">IF(O3491="","",SUM($P$4:$P3491))</f>
        <v/>
      </c>
      <c r="R3491" s="28" t="e">
        <f t="shared" si="841"/>
        <v>#N/A</v>
      </c>
      <c r="S3491" s="77">
        <f ca="1">SUM(L$4:L3491)</f>
        <v>2.0942968194393936</v>
      </c>
      <c r="T3491" s="80">
        <f t="shared" ca="1" si="838"/>
        <v>1</v>
      </c>
      <c r="U3491" s="80" t="e">
        <f t="shared" ca="1" si="839"/>
        <v>#N/A</v>
      </c>
      <c r="V3491" s="2"/>
      <c r="W3491" s="2"/>
      <c r="X3491" s="2"/>
      <c r="Y3491" s="2"/>
      <c r="AB3491" s="6"/>
      <c r="AC3491" s="6"/>
    </row>
    <row r="3492" spans="1:29">
      <c r="A3492" s="74">
        <v>2.9278834103307099</v>
      </c>
      <c r="B3492" s="74">
        <v>51002</v>
      </c>
      <c r="C3492" s="35">
        <v>0</v>
      </c>
      <c r="D3492" s="35">
        <f t="shared" ca="1" si="829"/>
        <v>37</v>
      </c>
      <c r="E3492" s="35">
        <f t="shared" ca="1" si="830"/>
        <v>1.8337185407973631E-3</v>
      </c>
      <c r="F3492" s="35">
        <f ca="1">E3492*'Input Sheet'!$D$2/SUM(OFFSET($E$4,0,0,'Input Sheet'!$D$2))</f>
        <v>0.85524507558406282</v>
      </c>
      <c r="G3492" s="35" t="str">
        <f t="shared" si="831"/>
        <v/>
      </c>
      <c r="H3492" s="35" t="str">
        <f t="shared" si="832"/>
        <v/>
      </c>
      <c r="J3492" s="19">
        <v>3489</v>
      </c>
      <c r="K3492" s="30" t="str">
        <f t="shared" si="833"/>
        <v/>
      </c>
      <c r="L3492" s="77" t="str">
        <f t="shared" si="834"/>
        <v/>
      </c>
      <c r="M3492" s="27" t="str">
        <f t="shared" si="840"/>
        <v/>
      </c>
      <c r="N3492" s="22" t="str">
        <f t="shared" si="835"/>
        <v/>
      </c>
      <c r="O3492" s="28" t="str">
        <f t="shared" ca="1" si="836"/>
        <v/>
      </c>
      <c r="P3492" s="28" t="str">
        <f t="shared" ca="1" si="837"/>
        <v/>
      </c>
      <c r="Q3492" s="20" t="str">
        <f ca="1">IF(O3492="","",SUM($P$4:$P3492))</f>
        <v/>
      </c>
      <c r="R3492" s="28" t="e">
        <f t="shared" si="841"/>
        <v>#N/A</v>
      </c>
      <c r="S3492" s="77">
        <f ca="1">SUM(L$4:L3492)</f>
        <v>2.0942968194393936</v>
      </c>
      <c r="T3492" s="80">
        <f t="shared" ca="1" si="838"/>
        <v>1</v>
      </c>
      <c r="U3492" s="80" t="e">
        <f t="shared" ca="1" si="839"/>
        <v>#N/A</v>
      </c>
      <c r="V3492" s="2"/>
      <c r="W3492" s="2"/>
      <c r="X3492" s="2"/>
      <c r="Y3492" s="2"/>
      <c r="AB3492" s="6"/>
      <c r="AC3492" s="6"/>
    </row>
    <row r="3493" spans="1:29">
      <c r="A3493" s="74">
        <v>3.0666985504230002</v>
      </c>
      <c r="B3493" s="74">
        <v>51003</v>
      </c>
      <c r="C3493" s="35">
        <v>0</v>
      </c>
      <c r="D3493" s="35">
        <f t="shared" ca="1" si="829"/>
        <v>40</v>
      </c>
      <c r="E3493" s="35">
        <f t="shared" ca="1" si="830"/>
        <v>1.8092689602533982E-3</v>
      </c>
      <c r="F3493" s="35">
        <f ca="1">E3493*'Input Sheet'!$D$2/SUM(OFFSET($E$4,0,0,'Input Sheet'!$D$2))</f>
        <v>0.84384180790960861</v>
      </c>
      <c r="G3493" s="35" t="str">
        <f t="shared" si="831"/>
        <v/>
      </c>
      <c r="H3493" s="35" t="str">
        <f t="shared" si="832"/>
        <v/>
      </c>
      <c r="J3493" s="19">
        <v>3490</v>
      </c>
      <c r="K3493" s="30" t="str">
        <f t="shared" si="833"/>
        <v/>
      </c>
      <c r="L3493" s="77" t="str">
        <f t="shared" si="834"/>
        <v/>
      </c>
      <c r="M3493" s="27" t="str">
        <f t="shared" si="840"/>
        <v/>
      </c>
      <c r="N3493" s="22" t="str">
        <f t="shared" si="835"/>
        <v/>
      </c>
      <c r="O3493" s="28" t="str">
        <f t="shared" ca="1" si="836"/>
        <v/>
      </c>
      <c r="P3493" s="28" t="str">
        <f t="shared" ca="1" si="837"/>
        <v/>
      </c>
      <c r="Q3493" s="20" t="str">
        <f ca="1">IF(O3493="","",SUM($P$4:$P3493))</f>
        <v/>
      </c>
      <c r="R3493" s="28" t="e">
        <f t="shared" si="841"/>
        <v>#N/A</v>
      </c>
      <c r="S3493" s="77">
        <f ca="1">SUM(L$4:L3493)</f>
        <v>2.0942968194393936</v>
      </c>
      <c r="T3493" s="80">
        <f t="shared" ca="1" si="838"/>
        <v>1</v>
      </c>
      <c r="U3493" s="80" t="e">
        <f t="shared" ca="1" si="839"/>
        <v>#N/A</v>
      </c>
      <c r="V3493" s="2"/>
      <c r="W3493" s="2"/>
      <c r="X3493" s="2"/>
      <c r="Y3493" s="2"/>
      <c r="AB3493" s="6"/>
      <c r="AC3493" s="6"/>
    </row>
    <row r="3494" spans="1:29">
      <c r="A3494" s="74">
        <v>3.0948203803548</v>
      </c>
      <c r="B3494" s="74">
        <v>51006</v>
      </c>
      <c r="C3494" s="35">
        <v>0</v>
      </c>
      <c r="D3494" s="35">
        <f t="shared" ca="1" si="829"/>
        <v>40</v>
      </c>
      <c r="E3494" s="35">
        <f t="shared" ca="1" si="830"/>
        <v>1.8092689602533982E-3</v>
      </c>
      <c r="F3494" s="35">
        <f ca="1">E3494*'Input Sheet'!$D$2/SUM(OFFSET($E$4,0,0,'Input Sheet'!$D$2))</f>
        <v>0.84384180790960861</v>
      </c>
      <c r="G3494" s="35" t="str">
        <f t="shared" si="831"/>
        <v/>
      </c>
      <c r="H3494" s="35" t="str">
        <f t="shared" si="832"/>
        <v/>
      </c>
      <c r="J3494" s="19">
        <v>3491</v>
      </c>
      <c r="K3494" s="30" t="str">
        <f t="shared" si="833"/>
        <v/>
      </c>
      <c r="L3494" s="77" t="str">
        <f t="shared" si="834"/>
        <v/>
      </c>
      <c r="M3494" s="27" t="str">
        <f t="shared" si="840"/>
        <v/>
      </c>
      <c r="N3494" s="22" t="str">
        <f t="shared" si="835"/>
        <v/>
      </c>
      <c r="O3494" s="28" t="str">
        <f t="shared" ca="1" si="836"/>
        <v/>
      </c>
      <c r="P3494" s="28" t="str">
        <f t="shared" ca="1" si="837"/>
        <v/>
      </c>
      <c r="Q3494" s="20" t="str">
        <f ca="1">IF(O3494="","",SUM($P$4:$P3494))</f>
        <v/>
      </c>
      <c r="R3494" s="28" t="e">
        <f t="shared" si="841"/>
        <v>#N/A</v>
      </c>
      <c r="S3494" s="77">
        <f ca="1">SUM(L$4:L3494)</f>
        <v>2.0942968194393936</v>
      </c>
      <c r="T3494" s="80">
        <f t="shared" ca="1" si="838"/>
        <v>1</v>
      </c>
      <c r="U3494" s="80" t="e">
        <f t="shared" ca="1" si="839"/>
        <v>#N/A</v>
      </c>
      <c r="V3494" s="2"/>
      <c r="W3494" s="2"/>
      <c r="X3494" s="2"/>
      <c r="Y3494" s="2"/>
      <c r="AB3494" s="6"/>
      <c r="AC3494" s="6"/>
    </row>
    <row r="3495" spans="1:29">
      <c r="A3495" s="74">
        <v>2.98632377705077</v>
      </c>
      <c r="B3495" s="74">
        <v>51007</v>
      </c>
      <c r="C3495" s="35">
        <v>0</v>
      </c>
      <c r="D3495" s="35">
        <f t="shared" ca="1" si="829"/>
        <v>38</v>
      </c>
      <c r="E3495" s="35">
        <f t="shared" ca="1" si="830"/>
        <v>1.5419905911250552E-3</v>
      </c>
      <c r="F3495" s="35">
        <f ca="1">E3495*'Input Sheet'!$D$2/SUM(OFFSET($E$4,0,0,'Input Sheet'!$D$2))</f>
        <v>0.71918335901387087</v>
      </c>
      <c r="G3495" s="35" t="str">
        <f t="shared" si="831"/>
        <v/>
      </c>
      <c r="H3495" s="35" t="str">
        <f t="shared" si="832"/>
        <v/>
      </c>
      <c r="J3495" s="19">
        <v>3492</v>
      </c>
      <c r="K3495" s="30" t="str">
        <f t="shared" si="833"/>
        <v/>
      </c>
      <c r="L3495" s="77" t="str">
        <f t="shared" si="834"/>
        <v/>
      </c>
      <c r="M3495" s="27" t="str">
        <f t="shared" si="840"/>
        <v/>
      </c>
      <c r="N3495" s="22" t="str">
        <f t="shared" si="835"/>
        <v/>
      </c>
      <c r="O3495" s="28" t="str">
        <f t="shared" ca="1" si="836"/>
        <v/>
      </c>
      <c r="P3495" s="28" t="str">
        <f t="shared" ca="1" si="837"/>
        <v/>
      </c>
      <c r="Q3495" s="20" t="str">
        <f ca="1">IF(O3495="","",SUM($P$4:$P3495))</f>
        <v/>
      </c>
      <c r="R3495" s="28" t="e">
        <f t="shared" si="841"/>
        <v>#N/A</v>
      </c>
      <c r="S3495" s="77">
        <f ca="1">SUM(L$4:L3495)</f>
        <v>2.0942968194393936</v>
      </c>
      <c r="T3495" s="80">
        <f t="shared" ca="1" si="838"/>
        <v>1</v>
      </c>
      <c r="U3495" s="80" t="e">
        <f t="shared" ca="1" si="839"/>
        <v>#N/A</v>
      </c>
      <c r="V3495" s="2"/>
      <c r="W3495" s="2"/>
      <c r="X3495" s="2"/>
      <c r="Y3495" s="2"/>
      <c r="AB3495" s="6"/>
      <c r="AC3495" s="6"/>
    </row>
    <row r="3496" spans="1:29">
      <c r="A3496" s="74">
        <v>3.1705550585212099</v>
      </c>
      <c r="B3496" s="74">
        <v>51009</v>
      </c>
      <c r="C3496" s="35">
        <v>0</v>
      </c>
      <c r="D3496" s="35">
        <f t="shared" ca="1" si="829"/>
        <v>42</v>
      </c>
      <c r="E3496" s="35">
        <f t="shared" ca="1" si="830"/>
        <v>2.1538916193492835E-3</v>
      </c>
      <c r="F3496" s="35">
        <f ca="1">E3496*'Input Sheet'!$D$2/SUM(OFFSET($E$4,0,0,'Input Sheet'!$D$2))</f>
        <v>1.0045735808447722</v>
      </c>
      <c r="G3496" s="35" t="str">
        <f t="shared" si="831"/>
        <v/>
      </c>
      <c r="H3496" s="35" t="str">
        <f t="shared" si="832"/>
        <v/>
      </c>
      <c r="J3496" s="19">
        <v>3493</v>
      </c>
      <c r="K3496" s="30" t="str">
        <f t="shared" si="833"/>
        <v/>
      </c>
      <c r="L3496" s="77" t="str">
        <f t="shared" si="834"/>
        <v/>
      </c>
      <c r="M3496" s="27" t="str">
        <f t="shared" si="840"/>
        <v/>
      </c>
      <c r="N3496" s="22" t="str">
        <f t="shared" si="835"/>
        <v/>
      </c>
      <c r="O3496" s="28" t="str">
        <f t="shared" ca="1" si="836"/>
        <v/>
      </c>
      <c r="P3496" s="28" t="str">
        <f t="shared" ca="1" si="837"/>
        <v/>
      </c>
      <c r="Q3496" s="20" t="str">
        <f ca="1">IF(O3496="","",SUM($P$4:$P3496))</f>
        <v/>
      </c>
      <c r="R3496" s="28" t="e">
        <f t="shared" si="841"/>
        <v>#N/A</v>
      </c>
      <c r="S3496" s="77">
        <f ca="1">SUM(L$4:L3496)</f>
        <v>2.0942968194393936</v>
      </c>
      <c r="T3496" s="80">
        <f t="shared" ca="1" si="838"/>
        <v>1</v>
      </c>
      <c r="U3496" s="80" t="e">
        <f t="shared" ca="1" si="839"/>
        <v>#N/A</v>
      </c>
      <c r="V3496" s="2"/>
      <c r="W3496" s="2"/>
      <c r="X3496" s="2"/>
      <c r="Y3496" s="2"/>
      <c r="AB3496" s="6"/>
      <c r="AC3496" s="6"/>
    </row>
    <row r="3497" spans="1:29">
      <c r="A3497" s="74">
        <v>3.1631613749770202</v>
      </c>
      <c r="B3497" s="74">
        <v>51010</v>
      </c>
      <c r="C3497" s="35">
        <v>0</v>
      </c>
      <c r="D3497" s="35">
        <f t="shared" ca="1" si="829"/>
        <v>42</v>
      </c>
      <c r="E3497" s="35">
        <f t="shared" ca="1" si="830"/>
        <v>2.1538916193492835E-3</v>
      </c>
      <c r="F3497" s="35">
        <f ca="1">E3497*'Input Sheet'!$D$2/SUM(OFFSET($E$4,0,0,'Input Sheet'!$D$2))</f>
        <v>1.0045735808447722</v>
      </c>
      <c r="G3497" s="35" t="str">
        <f t="shared" si="831"/>
        <v/>
      </c>
      <c r="H3497" s="35" t="str">
        <f t="shared" si="832"/>
        <v/>
      </c>
      <c r="J3497" s="19">
        <v>3494</v>
      </c>
      <c r="K3497" s="30" t="str">
        <f t="shared" si="833"/>
        <v/>
      </c>
      <c r="L3497" s="77" t="str">
        <f t="shared" si="834"/>
        <v/>
      </c>
      <c r="M3497" s="27" t="str">
        <f t="shared" si="840"/>
        <v/>
      </c>
      <c r="N3497" s="22" t="str">
        <f t="shared" si="835"/>
        <v/>
      </c>
      <c r="O3497" s="28" t="str">
        <f t="shared" ca="1" si="836"/>
        <v/>
      </c>
      <c r="P3497" s="28" t="str">
        <f t="shared" ca="1" si="837"/>
        <v/>
      </c>
      <c r="Q3497" s="20" t="str">
        <f ca="1">IF(O3497="","",SUM($P$4:$P3497))</f>
        <v/>
      </c>
      <c r="R3497" s="28" t="e">
        <f t="shared" si="841"/>
        <v>#N/A</v>
      </c>
      <c r="S3497" s="77">
        <f ca="1">SUM(L$4:L3497)</f>
        <v>2.0942968194393936</v>
      </c>
      <c r="T3497" s="80">
        <f t="shared" ca="1" si="838"/>
        <v>1</v>
      </c>
      <c r="U3497" s="80" t="e">
        <f t="shared" ca="1" si="839"/>
        <v>#N/A</v>
      </c>
      <c r="V3497" s="2"/>
      <c r="W3497" s="2"/>
      <c r="X3497" s="2"/>
      <c r="Y3497" s="2"/>
      <c r="AB3497" s="6"/>
      <c r="AC3497" s="6"/>
    </row>
    <row r="3498" spans="1:29">
      <c r="A3498" s="74">
        <v>3.0979510709941498</v>
      </c>
      <c r="B3498" s="74">
        <v>51011</v>
      </c>
      <c r="C3498" s="35">
        <v>0</v>
      </c>
      <c r="D3498" s="35">
        <f t="shared" ca="1" si="829"/>
        <v>40</v>
      </c>
      <c r="E3498" s="35">
        <f t="shared" ca="1" si="830"/>
        <v>1.8092689602533982E-3</v>
      </c>
      <c r="F3498" s="35">
        <f ca="1">E3498*'Input Sheet'!$D$2/SUM(OFFSET($E$4,0,0,'Input Sheet'!$D$2))</f>
        <v>0.84384180790960861</v>
      </c>
      <c r="G3498" s="35" t="str">
        <f t="shared" si="831"/>
        <v/>
      </c>
      <c r="H3498" s="35" t="str">
        <f t="shared" si="832"/>
        <v/>
      </c>
      <c r="J3498" s="19">
        <v>3495</v>
      </c>
      <c r="K3498" s="30" t="str">
        <f t="shared" si="833"/>
        <v/>
      </c>
      <c r="L3498" s="77" t="str">
        <f t="shared" si="834"/>
        <v/>
      </c>
      <c r="M3498" s="27" t="str">
        <f t="shared" si="840"/>
        <v/>
      </c>
      <c r="N3498" s="22" t="str">
        <f t="shared" si="835"/>
        <v/>
      </c>
      <c r="O3498" s="28" t="str">
        <f t="shared" ca="1" si="836"/>
        <v/>
      </c>
      <c r="P3498" s="28" t="str">
        <f t="shared" ca="1" si="837"/>
        <v/>
      </c>
      <c r="Q3498" s="20" t="str">
        <f ca="1">IF(O3498="","",SUM($P$4:$P3498))</f>
        <v/>
      </c>
      <c r="R3498" s="28" t="e">
        <f t="shared" si="841"/>
        <v>#N/A</v>
      </c>
      <c r="S3498" s="77">
        <f ca="1">SUM(L$4:L3498)</f>
        <v>2.0942968194393936</v>
      </c>
      <c r="T3498" s="80">
        <f t="shared" ca="1" si="838"/>
        <v>1</v>
      </c>
      <c r="U3498" s="80" t="e">
        <f t="shared" ca="1" si="839"/>
        <v>#N/A</v>
      </c>
      <c r="V3498" s="2"/>
      <c r="W3498" s="2"/>
      <c r="X3498" s="2"/>
      <c r="Y3498" s="2"/>
      <c r="AB3498" s="6"/>
      <c r="AC3498" s="6"/>
    </row>
    <row r="3499" spans="1:29">
      <c r="A3499" s="74">
        <v>3.0948203803548</v>
      </c>
      <c r="B3499" s="74">
        <v>51012</v>
      </c>
      <c r="C3499" s="35">
        <v>0</v>
      </c>
      <c r="D3499" s="35">
        <f t="shared" ca="1" si="829"/>
        <v>40</v>
      </c>
      <c r="E3499" s="35">
        <f t="shared" ca="1" si="830"/>
        <v>1.8092689602533982E-3</v>
      </c>
      <c r="F3499" s="35">
        <f ca="1">E3499*'Input Sheet'!$D$2/SUM(OFFSET($E$4,0,0,'Input Sheet'!$D$2))</f>
        <v>0.84384180790960861</v>
      </c>
      <c r="G3499" s="35" t="str">
        <f t="shared" si="831"/>
        <v/>
      </c>
      <c r="H3499" s="35" t="str">
        <f t="shared" si="832"/>
        <v/>
      </c>
      <c r="J3499" s="19">
        <v>3496</v>
      </c>
      <c r="K3499" s="30" t="str">
        <f t="shared" si="833"/>
        <v/>
      </c>
      <c r="L3499" s="77" t="str">
        <f t="shared" si="834"/>
        <v/>
      </c>
      <c r="M3499" s="27" t="str">
        <f t="shared" si="840"/>
        <v/>
      </c>
      <c r="N3499" s="22" t="str">
        <f t="shared" si="835"/>
        <v/>
      </c>
      <c r="O3499" s="28" t="str">
        <f t="shared" ca="1" si="836"/>
        <v/>
      </c>
      <c r="P3499" s="28" t="str">
        <f t="shared" ca="1" si="837"/>
        <v/>
      </c>
      <c r="Q3499" s="20" t="str">
        <f ca="1">IF(O3499="","",SUM($P$4:$P3499))</f>
        <v/>
      </c>
      <c r="R3499" s="28" t="e">
        <f t="shared" si="841"/>
        <v>#N/A</v>
      </c>
      <c r="S3499" s="77">
        <f ca="1">SUM(L$4:L3499)</f>
        <v>2.0942968194393936</v>
      </c>
      <c r="T3499" s="80">
        <f t="shared" ca="1" si="838"/>
        <v>1</v>
      </c>
      <c r="U3499" s="80" t="e">
        <f t="shared" ca="1" si="839"/>
        <v>#N/A</v>
      </c>
      <c r="V3499" s="2"/>
      <c r="W3499" s="2"/>
      <c r="X3499" s="2"/>
      <c r="Y3499" s="2"/>
      <c r="AB3499" s="6"/>
      <c r="AC3499" s="6"/>
    </row>
    <row r="3500" spans="1:29">
      <c r="A3500" s="74">
        <v>3.1296898921993002</v>
      </c>
      <c r="B3500" s="74">
        <v>51013</v>
      </c>
      <c r="C3500" s="35">
        <v>0</v>
      </c>
      <c r="D3500" s="35">
        <f t="shared" ca="1" si="829"/>
        <v>41</v>
      </c>
      <c r="E3500" s="35">
        <f t="shared" ca="1" si="830"/>
        <v>1.9955172355736006E-3</v>
      </c>
      <c r="F3500" s="35">
        <f ca="1">E3500*'Input Sheet'!$D$2/SUM(OFFSET($E$4,0,0,'Input Sheet'!$D$2))</f>
        <v>0.93070787637089158</v>
      </c>
      <c r="G3500" s="35" t="str">
        <f t="shared" si="831"/>
        <v/>
      </c>
      <c r="H3500" s="35" t="str">
        <f t="shared" si="832"/>
        <v/>
      </c>
      <c r="J3500" s="19">
        <v>3497</v>
      </c>
      <c r="K3500" s="30" t="str">
        <f t="shared" si="833"/>
        <v/>
      </c>
      <c r="L3500" s="77" t="str">
        <f t="shared" si="834"/>
        <v/>
      </c>
      <c r="M3500" s="27" t="str">
        <f t="shared" si="840"/>
        <v/>
      </c>
      <c r="N3500" s="22" t="str">
        <f t="shared" si="835"/>
        <v/>
      </c>
      <c r="O3500" s="28" t="str">
        <f t="shared" ca="1" si="836"/>
        <v/>
      </c>
      <c r="P3500" s="28" t="str">
        <f t="shared" ca="1" si="837"/>
        <v/>
      </c>
      <c r="Q3500" s="20" t="str">
        <f ca="1">IF(O3500="","",SUM($P$4:$P3500))</f>
        <v/>
      </c>
      <c r="R3500" s="28" t="e">
        <f t="shared" si="841"/>
        <v>#N/A</v>
      </c>
      <c r="S3500" s="77">
        <f ca="1">SUM(L$4:L3500)</f>
        <v>2.0942968194393936</v>
      </c>
      <c r="T3500" s="80">
        <f t="shared" ca="1" si="838"/>
        <v>1</v>
      </c>
      <c r="U3500" s="80" t="e">
        <f t="shared" ca="1" si="839"/>
        <v>#N/A</v>
      </c>
      <c r="V3500" s="2"/>
      <c r="W3500" s="2"/>
      <c r="X3500" s="2"/>
      <c r="Y3500" s="2"/>
      <c r="AB3500" s="6"/>
      <c r="AC3500" s="6"/>
    </row>
    <row r="3501" spans="1:29">
      <c r="A3501" s="74">
        <v>3.0549958615291399</v>
      </c>
      <c r="B3501" s="74">
        <v>51014</v>
      </c>
      <c r="C3501" s="35">
        <v>0</v>
      </c>
      <c r="D3501" s="35">
        <f t="shared" ca="1" si="829"/>
        <v>39</v>
      </c>
      <c r="E3501" s="35">
        <f t="shared" ca="1" si="830"/>
        <v>2.0559874548334071E-3</v>
      </c>
      <c r="F3501" s="35">
        <f ca="1">E3501*'Input Sheet'!$D$2/SUM(OFFSET($E$4,0,0,'Input Sheet'!$D$2))</f>
        <v>0.95891114535182798</v>
      </c>
      <c r="G3501" s="35" t="str">
        <f t="shared" si="831"/>
        <v/>
      </c>
      <c r="H3501" s="35" t="str">
        <f t="shared" si="832"/>
        <v/>
      </c>
      <c r="J3501" s="19">
        <v>3498</v>
      </c>
      <c r="K3501" s="30" t="str">
        <f t="shared" si="833"/>
        <v/>
      </c>
      <c r="L3501" s="77" t="str">
        <f t="shared" si="834"/>
        <v/>
      </c>
      <c r="M3501" s="27" t="str">
        <f t="shared" si="840"/>
        <v/>
      </c>
      <c r="N3501" s="22" t="str">
        <f t="shared" si="835"/>
        <v/>
      </c>
      <c r="O3501" s="28" t="str">
        <f t="shared" ca="1" si="836"/>
        <v/>
      </c>
      <c r="P3501" s="28" t="str">
        <f t="shared" ca="1" si="837"/>
        <v/>
      </c>
      <c r="Q3501" s="20" t="str">
        <f ca="1">IF(O3501="","",SUM($P$4:$P3501))</f>
        <v/>
      </c>
      <c r="R3501" s="28" t="e">
        <f t="shared" si="841"/>
        <v>#N/A</v>
      </c>
      <c r="S3501" s="77">
        <f ca="1">SUM(L$4:L3501)</f>
        <v>2.0942968194393936</v>
      </c>
      <c r="T3501" s="80">
        <f t="shared" ca="1" si="838"/>
        <v>1</v>
      </c>
      <c r="U3501" s="80" t="e">
        <f t="shared" ca="1" si="839"/>
        <v>#N/A</v>
      </c>
      <c r="V3501" s="2"/>
      <c r="W3501" s="2"/>
      <c r="X3501" s="2"/>
      <c r="Y3501" s="2"/>
      <c r="AB3501" s="6"/>
      <c r="AC3501" s="6"/>
    </row>
    <row r="3502" spans="1:29">
      <c r="A3502" s="74">
        <v>3.1934029030624198</v>
      </c>
      <c r="B3502" s="74">
        <v>51015</v>
      </c>
      <c r="C3502" s="35">
        <v>0</v>
      </c>
      <c r="D3502" s="35">
        <f t="shared" ca="1" si="829"/>
        <v>42</v>
      </c>
      <c r="E3502" s="35">
        <f t="shared" ca="1" si="830"/>
        <v>2.1538916193492835E-3</v>
      </c>
      <c r="F3502" s="35">
        <f ca="1">E3502*'Input Sheet'!$D$2/SUM(OFFSET($E$4,0,0,'Input Sheet'!$D$2))</f>
        <v>1.0045735808447722</v>
      </c>
      <c r="G3502" s="35" t="str">
        <f t="shared" si="831"/>
        <v/>
      </c>
      <c r="H3502" s="35" t="str">
        <f t="shared" si="832"/>
        <v/>
      </c>
      <c r="J3502" s="19">
        <v>3499</v>
      </c>
      <c r="K3502" s="30" t="str">
        <f t="shared" si="833"/>
        <v/>
      </c>
      <c r="L3502" s="77" t="str">
        <f t="shared" si="834"/>
        <v/>
      </c>
      <c r="M3502" s="27" t="str">
        <f t="shared" si="840"/>
        <v/>
      </c>
      <c r="N3502" s="22" t="str">
        <f t="shared" si="835"/>
        <v/>
      </c>
      <c r="O3502" s="28" t="str">
        <f t="shared" ca="1" si="836"/>
        <v/>
      </c>
      <c r="P3502" s="28" t="str">
        <f t="shared" ca="1" si="837"/>
        <v/>
      </c>
      <c r="Q3502" s="20" t="str">
        <f ca="1">IF(O3502="","",SUM($P$4:$P3502))</f>
        <v/>
      </c>
      <c r="R3502" s="28" t="e">
        <f t="shared" si="841"/>
        <v>#N/A</v>
      </c>
      <c r="S3502" s="77">
        <f ca="1">SUM(L$4:L3502)</f>
        <v>2.0942968194393936</v>
      </c>
      <c r="T3502" s="80">
        <f t="shared" ca="1" si="838"/>
        <v>1</v>
      </c>
      <c r="U3502" s="80" t="e">
        <f t="shared" ca="1" si="839"/>
        <v>#N/A</v>
      </c>
      <c r="V3502" s="2"/>
      <c r="W3502" s="2"/>
      <c r="X3502" s="2"/>
      <c r="Y3502" s="2"/>
      <c r="AB3502" s="6"/>
      <c r="AC3502" s="6"/>
    </row>
    <row r="3503" spans="1:29">
      <c r="A3503" s="74">
        <v>3.0780941504064101</v>
      </c>
      <c r="B3503" s="74">
        <v>51016</v>
      </c>
      <c r="C3503" s="35">
        <v>0</v>
      </c>
      <c r="D3503" s="35">
        <f t="shared" ca="1" si="829"/>
        <v>40</v>
      </c>
      <c r="E3503" s="35">
        <f t="shared" ca="1" si="830"/>
        <v>1.8092689602533982E-3</v>
      </c>
      <c r="F3503" s="35">
        <f ca="1">E3503*'Input Sheet'!$D$2/SUM(OFFSET($E$4,0,0,'Input Sheet'!$D$2))</f>
        <v>0.84384180790960861</v>
      </c>
      <c r="G3503" s="35" t="str">
        <f t="shared" si="831"/>
        <v/>
      </c>
      <c r="H3503" s="35" t="str">
        <f t="shared" si="832"/>
        <v/>
      </c>
      <c r="J3503" s="19">
        <v>3500</v>
      </c>
      <c r="K3503" s="30" t="str">
        <f t="shared" si="833"/>
        <v/>
      </c>
      <c r="L3503" s="77" t="str">
        <f t="shared" si="834"/>
        <v/>
      </c>
      <c r="M3503" s="27" t="str">
        <f t="shared" si="840"/>
        <v/>
      </c>
      <c r="N3503" s="22" t="str">
        <f t="shared" si="835"/>
        <v/>
      </c>
      <c r="O3503" s="28" t="str">
        <f t="shared" ca="1" si="836"/>
        <v/>
      </c>
      <c r="P3503" s="28" t="str">
        <f t="shared" ca="1" si="837"/>
        <v/>
      </c>
      <c r="Q3503" s="20" t="str">
        <f ca="1">IF(O3503="","",SUM($P$4:$P3503))</f>
        <v/>
      </c>
      <c r="R3503" s="28" t="e">
        <f t="shared" si="841"/>
        <v>#N/A</v>
      </c>
      <c r="S3503" s="77">
        <f ca="1">SUM(L$4:L3503)</f>
        <v>2.0942968194393936</v>
      </c>
      <c r="T3503" s="80">
        <f t="shared" ca="1" si="838"/>
        <v>1</v>
      </c>
      <c r="U3503" s="80" t="e">
        <f t="shared" ca="1" si="839"/>
        <v>#N/A</v>
      </c>
      <c r="V3503" s="2"/>
      <c r="W3503" s="2"/>
      <c r="X3503" s="2"/>
      <c r="Y3503" s="2"/>
      <c r="AB3503" s="6"/>
      <c r="AC3503" s="6"/>
    </row>
    <row r="3504" spans="1:29">
      <c r="A3504" s="74">
        <v>3.0831441431430502</v>
      </c>
      <c r="B3504" s="74">
        <v>51017</v>
      </c>
      <c r="C3504" s="35">
        <v>0</v>
      </c>
      <c r="D3504" s="35">
        <f t="shared" ca="1" si="829"/>
        <v>40</v>
      </c>
      <c r="E3504" s="35">
        <f t="shared" ca="1" si="830"/>
        <v>1.8092689602533982E-3</v>
      </c>
      <c r="F3504" s="35">
        <f ca="1">E3504*'Input Sheet'!$D$2/SUM(OFFSET($E$4,0,0,'Input Sheet'!$D$2))</f>
        <v>0.84384180790960861</v>
      </c>
      <c r="G3504" s="35" t="str">
        <f t="shared" si="831"/>
        <v/>
      </c>
      <c r="H3504" s="35" t="str">
        <f t="shared" si="832"/>
        <v/>
      </c>
      <c r="J3504" s="19">
        <v>3501</v>
      </c>
      <c r="K3504" s="30" t="str">
        <f t="shared" si="833"/>
        <v/>
      </c>
      <c r="L3504" s="77" t="str">
        <f t="shared" si="834"/>
        <v/>
      </c>
      <c r="M3504" s="27" t="str">
        <f t="shared" si="840"/>
        <v/>
      </c>
      <c r="N3504" s="22" t="str">
        <f t="shared" si="835"/>
        <v/>
      </c>
      <c r="O3504" s="28" t="str">
        <f t="shared" ca="1" si="836"/>
        <v/>
      </c>
      <c r="P3504" s="28" t="str">
        <f t="shared" ca="1" si="837"/>
        <v/>
      </c>
      <c r="Q3504" s="20" t="str">
        <f ca="1">IF(O3504="","",SUM($P$4:$P3504))</f>
        <v/>
      </c>
      <c r="R3504" s="28" t="e">
        <f t="shared" si="841"/>
        <v>#N/A</v>
      </c>
      <c r="S3504" s="77">
        <f ca="1">SUM(L$4:L3504)</f>
        <v>2.0942968194393936</v>
      </c>
      <c r="T3504" s="80">
        <f t="shared" ca="1" si="838"/>
        <v>1</v>
      </c>
      <c r="U3504" s="80" t="e">
        <f t="shared" ca="1" si="839"/>
        <v>#N/A</v>
      </c>
      <c r="V3504" s="2"/>
      <c r="W3504" s="2"/>
      <c r="X3504" s="2"/>
      <c r="Y3504" s="2"/>
      <c r="AB3504" s="6"/>
      <c r="AC3504" s="6"/>
    </row>
    <row r="3505" spans="1:29">
      <c r="A3505" s="74">
        <v>3.29600666931367</v>
      </c>
      <c r="B3505" s="74">
        <v>51018</v>
      </c>
      <c r="C3505" s="35">
        <v>0</v>
      </c>
      <c r="D3505" s="35">
        <f t="shared" ca="1" si="829"/>
        <v>44</v>
      </c>
      <c r="E3505" s="35">
        <f t="shared" ca="1" si="830"/>
        <v>4.3772636135162857E-3</v>
      </c>
      <c r="F3505" s="35">
        <f ca="1">E3505*'Input Sheet'!$D$2/SUM(OFFSET($E$4,0,0,'Input Sheet'!$D$2))</f>
        <v>2.0415527610716335</v>
      </c>
      <c r="G3505" s="35" t="str">
        <f t="shared" si="831"/>
        <v/>
      </c>
      <c r="H3505" s="35" t="str">
        <f t="shared" si="832"/>
        <v/>
      </c>
      <c r="J3505" s="19">
        <v>3502</v>
      </c>
      <c r="K3505" s="30" t="str">
        <f t="shared" si="833"/>
        <v/>
      </c>
      <c r="L3505" s="77" t="str">
        <f t="shared" si="834"/>
        <v/>
      </c>
      <c r="M3505" s="27" t="str">
        <f t="shared" si="840"/>
        <v/>
      </c>
      <c r="N3505" s="22" t="str">
        <f t="shared" si="835"/>
        <v/>
      </c>
      <c r="O3505" s="28" t="str">
        <f t="shared" ca="1" si="836"/>
        <v/>
      </c>
      <c r="P3505" s="28" t="str">
        <f t="shared" ca="1" si="837"/>
        <v/>
      </c>
      <c r="Q3505" s="20" t="str">
        <f ca="1">IF(O3505="","",SUM($P$4:$P3505))</f>
        <v/>
      </c>
      <c r="R3505" s="28" t="e">
        <f t="shared" si="841"/>
        <v>#N/A</v>
      </c>
      <c r="S3505" s="77">
        <f ca="1">SUM(L$4:L3505)</f>
        <v>2.0942968194393936</v>
      </c>
      <c r="T3505" s="80">
        <f t="shared" ca="1" si="838"/>
        <v>1</v>
      </c>
      <c r="U3505" s="80" t="e">
        <f t="shared" ca="1" si="839"/>
        <v>#N/A</v>
      </c>
      <c r="V3505" s="2"/>
      <c r="W3505" s="2"/>
      <c r="X3505" s="2"/>
      <c r="Y3505" s="2"/>
      <c r="AB3505" s="6"/>
      <c r="AC3505" s="6"/>
    </row>
    <row r="3506" spans="1:29">
      <c r="A3506" s="74">
        <v>3.13576851456782</v>
      </c>
      <c r="B3506" s="74">
        <v>51019</v>
      </c>
      <c r="C3506" s="35">
        <v>0</v>
      </c>
      <c r="D3506" s="35">
        <f t="shared" ca="1" si="829"/>
        <v>41</v>
      </c>
      <c r="E3506" s="35">
        <f t="shared" ca="1" si="830"/>
        <v>1.9955172355736006E-3</v>
      </c>
      <c r="F3506" s="35">
        <f ca="1">E3506*'Input Sheet'!$D$2/SUM(OFFSET($E$4,0,0,'Input Sheet'!$D$2))</f>
        <v>0.93070787637089158</v>
      </c>
      <c r="G3506" s="35" t="str">
        <f t="shared" si="831"/>
        <v/>
      </c>
      <c r="H3506" s="35" t="str">
        <f t="shared" si="832"/>
        <v/>
      </c>
      <c r="J3506" s="19">
        <v>3503</v>
      </c>
      <c r="K3506" s="30" t="str">
        <f t="shared" si="833"/>
        <v/>
      </c>
      <c r="L3506" s="77" t="str">
        <f t="shared" si="834"/>
        <v/>
      </c>
      <c r="M3506" s="27" t="str">
        <f t="shared" si="840"/>
        <v/>
      </c>
      <c r="N3506" s="22" t="str">
        <f t="shared" si="835"/>
        <v/>
      </c>
      <c r="O3506" s="28" t="str">
        <f t="shared" ca="1" si="836"/>
        <v/>
      </c>
      <c r="P3506" s="28" t="str">
        <f t="shared" ca="1" si="837"/>
        <v/>
      </c>
      <c r="Q3506" s="20" t="str">
        <f ca="1">IF(O3506="","",SUM($P$4:$P3506))</f>
        <v/>
      </c>
      <c r="R3506" s="28" t="e">
        <f t="shared" si="841"/>
        <v>#N/A</v>
      </c>
      <c r="S3506" s="77">
        <f ca="1">SUM(L$4:L3506)</f>
        <v>2.0942968194393936</v>
      </c>
      <c r="T3506" s="80">
        <f t="shared" ca="1" si="838"/>
        <v>1</v>
      </c>
      <c r="U3506" s="80" t="e">
        <f t="shared" ca="1" si="839"/>
        <v>#N/A</v>
      </c>
      <c r="V3506" s="2"/>
      <c r="W3506" s="2"/>
      <c r="X3506" s="2"/>
      <c r="Y3506" s="2"/>
      <c r="AB3506" s="6"/>
      <c r="AC3506" s="6"/>
    </row>
    <row r="3507" spans="1:29">
      <c r="A3507" s="74">
        <v>3.1430148002540901</v>
      </c>
      <c r="B3507" s="74">
        <v>51020</v>
      </c>
      <c r="C3507" s="35">
        <v>0</v>
      </c>
      <c r="D3507" s="35">
        <f t="shared" ca="1" si="829"/>
        <v>41</v>
      </c>
      <c r="E3507" s="35">
        <f t="shared" ca="1" si="830"/>
        <v>1.9955172355736006E-3</v>
      </c>
      <c r="F3507" s="35">
        <f ca="1">E3507*'Input Sheet'!$D$2/SUM(OFFSET($E$4,0,0,'Input Sheet'!$D$2))</f>
        <v>0.93070787637089158</v>
      </c>
      <c r="G3507" s="35" t="str">
        <f t="shared" si="831"/>
        <v/>
      </c>
      <c r="H3507" s="35" t="str">
        <f t="shared" si="832"/>
        <v/>
      </c>
      <c r="J3507" s="19">
        <v>3504</v>
      </c>
      <c r="K3507" s="30" t="str">
        <f t="shared" si="833"/>
        <v/>
      </c>
      <c r="L3507" s="77" t="str">
        <f t="shared" si="834"/>
        <v/>
      </c>
      <c r="M3507" s="27" t="str">
        <f t="shared" si="840"/>
        <v/>
      </c>
      <c r="N3507" s="22" t="str">
        <f t="shared" si="835"/>
        <v/>
      </c>
      <c r="O3507" s="28" t="str">
        <f t="shared" ca="1" si="836"/>
        <v/>
      </c>
      <c r="P3507" s="28" t="str">
        <f t="shared" ca="1" si="837"/>
        <v/>
      </c>
      <c r="Q3507" s="20" t="str">
        <f ca="1">IF(O3507="","",SUM($P$4:$P3507))</f>
        <v/>
      </c>
      <c r="R3507" s="28" t="e">
        <f t="shared" si="841"/>
        <v>#N/A</v>
      </c>
      <c r="S3507" s="77">
        <f ca="1">SUM(L$4:L3507)</f>
        <v>2.0942968194393936</v>
      </c>
      <c r="T3507" s="80">
        <f t="shared" ca="1" si="838"/>
        <v>1</v>
      </c>
      <c r="U3507" s="80" t="e">
        <f t="shared" ca="1" si="839"/>
        <v>#N/A</v>
      </c>
      <c r="V3507" s="2"/>
      <c r="W3507" s="2"/>
      <c r="X3507" s="2"/>
      <c r="Y3507" s="2"/>
      <c r="AB3507" s="6"/>
      <c r="AC3507" s="6"/>
    </row>
    <row r="3508" spans="1:29">
      <c r="A3508" s="74">
        <v>3.08564728829686</v>
      </c>
      <c r="B3508" s="74">
        <v>51022</v>
      </c>
      <c r="C3508" s="35">
        <v>0</v>
      </c>
      <c r="D3508" s="35">
        <f t="shared" ca="1" si="829"/>
        <v>40</v>
      </c>
      <c r="E3508" s="35">
        <f t="shared" ca="1" si="830"/>
        <v>1.8092689602533982E-3</v>
      </c>
      <c r="F3508" s="35">
        <f ca="1">E3508*'Input Sheet'!$D$2/SUM(OFFSET($E$4,0,0,'Input Sheet'!$D$2))</f>
        <v>0.84384180790960861</v>
      </c>
      <c r="G3508" s="35" t="str">
        <f t="shared" si="831"/>
        <v/>
      </c>
      <c r="H3508" s="35" t="str">
        <f t="shared" si="832"/>
        <v/>
      </c>
      <c r="J3508" s="19">
        <v>3505</v>
      </c>
      <c r="K3508" s="30" t="str">
        <f t="shared" si="833"/>
        <v/>
      </c>
      <c r="L3508" s="77" t="str">
        <f t="shared" si="834"/>
        <v/>
      </c>
      <c r="M3508" s="27" t="str">
        <f t="shared" si="840"/>
        <v/>
      </c>
      <c r="N3508" s="22" t="str">
        <f t="shared" si="835"/>
        <v/>
      </c>
      <c r="O3508" s="28" t="str">
        <f t="shared" ca="1" si="836"/>
        <v/>
      </c>
      <c r="P3508" s="28" t="str">
        <f t="shared" ca="1" si="837"/>
        <v/>
      </c>
      <c r="Q3508" s="20" t="str">
        <f ca="1">IF(O3508="","",SUM($P$4:$P3508))</f>
        <v/>
      </c>
      <c r="R3508" s="28" t="e">
        <f t="shared" si="841"/>
        <v>#N/A</v>
      </c>
      <c r="S3508" s="77">
        <f ca="1">SUM(L$4:L3508)</f>
        <v>2.0942968194393936</v>
      </c>
      <c r="T3508" s="80">
        <f t="shared" ca="1" si="838"/>
        <v>1</v>
      </c>
      <c r="U3508" s="80" t="e">
        <f t="shared" ca="1" si="839"/>
        <v>#N/A</v>
      </c>
      <c r="V3508" s="2"/>
      <c r="W3508" s="2"/>
      <c r="X3508" s="2"/>
      <c r="Y3508" s="2"/>
      <c r="AB3508" s="6"/>
      <c r="AC3508" s="6"/>
    </row>
    <row r="3509" spans="1:29">
      <c r="A3509" s="74">
        <v>3.1417632302757901</v>
      </c>
      <c r="B3509" s="74">
        <v>51025</v>
      </c>
      <c r="C3509" s="35">
        <v>0</v>
      </c>
      <c r="D3509" s="35">
        <f t="shared" ca="1" si="829"/>
        <v>41</v>
      </c>
      <c r="E3509" s="35">
        <f t="shared" ca="1" si="830"/>
        <v>1.9955172355736006E-3</v>
      </c>
      <c r="F3509" s="35">
        <f ca="1">E3509*'Input Sheet'!$D$2/SUM(OFFSET($E$4,0,0,'Input Sheet'!$D$2))</f>
        <v>0.93070787637089158</v>
      </c>
      <c r="G3509" s="35" t="str">
        <f t="shared" si="831"/>
        <v/>
      </c>
      <c r="H3509" s="35" t="str">
        <f t="shared" si="832"/>
        <v/>
      </c>
      <c r="J3509" s="19">
        <v>3506</v>
      </c>
      <c r="K3509" s="30" t="str">
        <f t="shared" si="833"/>
        <v/>
      </c>
      <c r="L3509" s="77" t="str">
        <f t="shared" si="834"/>
        <v/>
      </c>
      <c r="M3509" s="27" t="str">
        <f t="shared" si="840"/>
        <v/>
      </c>
      <c r="N3509" s="22" t="str">
        <f t="shared" si="835"/>
        <v/>
      </c>
      <c r="O3509" s="28" t="str">
        <f t="shared" ca="1" si="836"/>
        <v/>
      </c>
      <c r="P3509" s="28" t="str">
        <f t="shared" ca="1" si="837"/>
        <v/>
      </c>
      <c r="Q3509" s="20" t="str">
        <f ca="1">IF(O3509="","",SUM($P$4:$P3509))</f>
        <v/>
      </c>
      <c r="R3509" s="28" t="e">
        <f t="shared" si="841"/>
        <v>#N/A</v>
      </c>
      <c r="S3509" s="77">
        <f ca="1">SUM(L$4:L3509)</f>
        <v>2.0942968194393936</v>
      </c>
      <c r="T3509" s="80">
        <f t="shared" ca="1" si="838"/>
        <v>1</v>
      </c>
      <c r="U3509" s="80" t="e">
        <f t="shared" ca="1" si="839"/>
        <v>#N/A</v>
      </c>
      <c r="V3509" s="2"/>
      <c r="W3509" s="2"/>
      <c r="X3509" s="2"/>
      <c r="Y3509" s="2"/>
      <c r="AB3509" s="6"/>
      <c r="AC3509" s="6"/>
    </row>
    <row r="3510" spans="1:29">
      <c r="A3510" s="74">
        <v>3.1734776434529901</v>
      </c>
      <c r="B3510" s="74">
        <v>51026</v>
      </c>
      <c r="C3510" s="35">
        <v>0</v>
      </c>
      <c r="D3510" s="35">
        <f t="shared" ca="1" si="829"/>
        <v>42</v>
      </c>
      <c r="E3510" s="35">
        <f t="shared" ca="1" si="830"/>
        <v>2.1538916193492835E-3</v>
      </c>
      <c r="F3510" s="35">
        <f ca="1">E3510*'Input Sheet'!$D$2/SUM(OFFSET($E$4,0,0,'Input Sheet'!$D$2))</f>
        <v>1.0045735808447722</v>
      </c>
      <c r="G3510" s="35" t="str">
        <f t="shared" si="831"/>
        <v/>
      </c>
      <c r="H3510" s="35" t="str">
        <f t="shared" si="832"/>
        <v/>
      </c>
      <c r="J3510" s="19">
        <v>3507</v>
      </c>
      <c r="K3510" s="30" t="str">
        <f t="shared" si="833"/>
        <v/>
      </c>
      <c r="L3510" s="77" t="str">
        <f t="shared" si="834"/>
        <v/>
      </c>
      <c r="M3510" s="27" t="str">
        <f t="shared" si="840"/>
        <v/>
      </c>
      <c r="N3510" s="22" t="str">
        <f t="shared" si="835"/>
        <v/>
      </c>
      <c r="O3510" s="28" t="str">
        <f t="shared" ca="1" si="836"/>
        <v/>
      </c>
      <c r="P3510" s="28" t="str">
        <f t="shared" ca="1" si="837"/>
        <v/>
      </c>
      <c r="Q3510" s="20" t="str">
        <f ca="1">IF(O3510="","",SUM($P$4:$P3510))</f>
        <v/>
      </c>
      <c r="R3510" s="28" t="e">
        <f t="shared" si="841"/>
        <v>#N/A</v>
      </c>
      <c r="S3510" s="77">
        <f ca="1">SUM(L$4:L3510)</f>
        <v>2.0942968194393936</v>
      </c>
      <c r="T3510" s="80">
        <f t="shared" ca="1" si="838"/>
        <v>1</v>
      </c>
      <c r="U3510" s="80" t="e">
        <f t="shared" ca="1" si="839"/>
        <v>#N/A</v>
      </c>
      <c r="V3510" s="2"/>
      <c r="W3510" s="2"/>
      <c r="X3510" s="2"/>
      <c r="Y3510" s="2"/>
      <c r="AB3510" s="6"/>
      <c r="AC3510" s="6"/>
    </row>
    <row r="3511" spans="1:29">
      <c r="A3511" s="74">
        <v>3.1835545336188602</v>
      </c>
      <c r="B3511" s="74">
        <v>51027</v>
      </c>
      <c r="C3511" s="35">
        <v>0</v>
      </c>
      <c r="D3511" s="35">
        <f t="shared" ca="1" si="829"/>
        <v>42</v>
      </c>
      <c r="E3511" s="35">
        <f t="shared" ca="1" si="830"/>
        <v>2.1538916193492835E-3</v>
      </c>
      <c r="F3511" s="35">
        <f ca="1">E3511*'Input Sheet'!$D$2/SUM(OFFSET($E$4,0,0,'Input Sheet'!$D$2))</f>
        <v>1.0045735808447722</v>
      </c>
      <c r="G3511" s="35" t="str">
        <f t="shared" si="831"/>
        <v/>
      </c>
      <c r="H3511" s="35" t="str">
        <f t="shared" si="832"/>
        <v/>
      </c>
      <c r="J3511" s="19">
        <v>3508</v>
      </c>
      <c r="K3511" s="30" t="str">
        <f t="shared" si="833"/>
        <v/>
      </c>
      <c r="L3511" s="77" t="str">
        <f t="shared" si="834"/>
        <v/>
      </c>
      <c r="M3511" s="27" t="str">
        <f t="shared" si="840"/>
        <v/>
      </c>
      <c r="N3511" s="22" t="str">
        <f t="shared" si="835"/>
        <v/>
      </c>
      <c r="O3511" s="28" t="str">
        <f t="shared" ca="1" si="836"/>
        <v/>
      </c>
      <c r="P3511" s="28" t="str">
        <f t="shared" ca="1" si="837"/>
        <v/>
      </c>
      <c r="Q3511" s="20" t="str">
        <f ca="1">IF(O3511="","",SUM($P$4:$P3511))</f>
        <v/>
      </c>
      <c r="R3511" s="28" t="e">
        <f t="shared" si="841"/>
        <v>#N/A</v>
      </c>
      <c r="S3511" s="77">
        <f ca="1">SUM(L$4:L3511)</f>
        <v>2.0942968194393936</v>
      </c>
      <c r="T3511" s="80">
        <f t="shared" ca="1" si="838"/>
        <v>1</v>
      </c>
      <c r="U3511" s="80" t="e">
        <f t="shared" ca="1" si="839"/>
        <v>#N/A</v>
      </c>
      <c r="V3511" s="2"/>
      <c r="W3511" s="2"/>
      <c r="X3511" s="2"/>
      <c r="Y3511" s="2"/>
      <c r="AB3511" s="6"/>
      <c r="AC3511" s="6"/>
    </row>
    <row r="3512" spans="1:29">
      <c r="A3512" s="74">
        <v>3.0394141191761399</v>
      </c>
      <c r="B3512" s="74">
        <v>51028</v>
      </c>
      <c r="C3512" s="35">
        <v>0</v>
      </c>
      <c r="D3512" s="35">
        <f t="shared" ca="1" si="829"/>
        <v>39</v>
      </c>
      <c r="E3512" s="35">
        <f t="shared" ca="1" si="830"/>
        <v>2.0559874548334071E-3</v>
      </c>
      <c r="F3512" s="35">
        <f ca="1">E3512*'Input Sheet'!$D$2/SUM(OFFSET($E$4,0,0,'Input Sheet'!$D$2))</f>
        <v>0.95891114535182798</v>
      </c>
      <c r="G3512" s="35" t="str">
        <f t="shared" si="831"/>
        <v/>
      </c>
      <c r="H3512" s="35" t="str">
        <f t="shared" si="832"/>
        <v/>
      </c>
      <c r="J3512" s="19">
        <v>3509</v>
      </c>
      <c r="K3512" s="30" t="str">
        <f t="shared" si="833"/>
        <v/>
      </c>
      <c r="L3512" s="77" t="str">
        <f t="shared" si="834"/>
        <v/>
      </c>
      <c r="M3512" s="27" t="str">
        <f t="shared" si="840"/>
        <v/>
      </c>
      <c r="N3512" s="22" t="str">
        <f t="shared" si="835"/>
        <v/>
      </c>
      <c r="O3512" s="28" t="str">
        <f t="shared" ca="1" si="836"/>
        <v/>
      </c>
      <c r="P3512" s="28" t="str">
        <f t="shared" ca="1" si="837"/>
        <v/>
      </c>
      <c r="Q3512" s="20" t="str">
        <f ca="1">IF(O3512="","",SUM($P$4:$P3512))</f>
        <v/>
      </c>
      <c r="R3512" s="28" t="e">
        <f t="shared" si="841"/>
        <v>#N/A</v>
      </c>
      <c r="S3512" s="77">
        <f ca="1">SUM(L$4:L3512)</f>
        <v>2.0942968194393936</v>
      </c>
      <c r="T3512" s="80">
        <f t="shared" ca="1" si="838"/>
        <v>1</v>
      </c>
      <c r="U3512" s="80" t="e">
        <f t="shared" ca="1" si="839"/>
        <v>#N/A</v>
      </c>
      <c r="V3512" s="2"/>
      <c r="W3512" s="2"/>
      <c r="X3512" s="2"/>
      <c r="Y3512" s="2"/>
      <c r="AB3512" s="6"/>
      <c r="AC3512" s="6"/>
    </row>
    <row r="3513" spans="1:29">
      <c r="A3513" s="74">
        <v>3.1699681739968901</v>
      </c>
      <c r="B3513" s="74">
        <v>51029</v>
      </c>
      <c r="C3513" s="35">
        <v>0</v>
      </c>
      <c r="D3513" s="35">
        <f t="shared" ca="1" si="829"/>
        <v>42</v>
      </c>
      <c r="E3513" s="35">
        <f t="shared" ca="1" si="830"/>
        <v>2.1538916193492835E-3</v>
      </c>
      <c r="F3513" s="35">
        <f ca="1">E3513*'Input Sheet'!$D$2/SUM(OFFSET($E$4,0,0,'Input Sheet'!$D$2))</f>
        <v>1.0045735808447722</v>
      </c>
      <c r="G3513" s="35" t="str">
        <f t="shared" si="831"/>
        <v/>
      </c>
      <c r="H3513" s="35" t="str">
        <f t="shared" si="832"/>
        <v/>
      </c>
      <c r="J3513" s="19">
        <v>3510</v>
      </c>
      <c r="K3513" s="30" t="str">
        <f t="shared" si="833"/>
        <v/>
      </c>
      <c r="L3513" s="77" t="str">
        <f t="shared" si="834"/>
        <v/>
      </c>
      <c r="M3513" s="27" t="str">
        <f t="shared" si="840"/>
        <v/>
      </c>
      <c r="N3513" s="22" t="str">
        <f t="shared" si="835"/>
        <v/>
      </c>
      <c r="O3513" s="28" t="str">
        <f t="shared" ca="1" si="836"/>
        <v/>
      </c>
      <c r="P3513" s="28" t="str">
        <f t="shared" ca="1" si="837"/>
        <v/>
      </c>
      <c r="Q3513" s="20" t="str">
        <f ca="1">IF(O3513="","",SUM($P$4:$P3513))</f>
        <v/>
      </c>
      <c r="R3513" s="28" t="e">
        <f t="shared" si="841"/>
        <v>#N/A</v>
      </c>
      <c r="S3513" s="77">
        <f ca="1">SUM(L$4:L3513)</f>
        <v>2.0942968194393936</v>
      </c>
      <c r="T3513" s="80">
        <f t="shared" ca="1" si="838"/>
        <v>1</v>
      </c>
      <c r="U3513" s="80" t="e">
        <f t="shared" ca="1" si="839"/>
        <v>#N/A</v>
      </c>
      <c r="V3513" s="2"/>
      <c r="W3513" s="2"/>
      <c r="X3513" s="2"/>
      <c r="Y3513" s="2"/>
      <c r="AB3513" s="6"/>
      <c r="AC3513" s="6"/>
    </row>
    <row r="3514" spans="1:29">
      <c r="A3514" s="74">
        <v>3.0773679052841598</v>
      </c>
      <c r="B3514" s="74">
        <v>51031</v>
      </c>
      <c r="C3514" s="35">
        <v>0</v>
      </c>
      <c r="D3514" s="35">
        <f t="shared" ca="1" si="829"/>
        <v>40</v>
      </c>
      <c r="E3514" s="35">
        <f t="shared" ca="1" si="830"/>
        <v>1.8092689602533982E-3</v>
      </c>
      <c r="F3514" s="35">
        <f ca="1">E3514*'Input Sheet'!$D$2/SUM(OFFSET($E$4,0,0,'Input Sheet'!$D$2))</f>
        <v>0.84384180790960861</v>
      </c>
      <c r="G3514" s="35" t="str">
        <f t="shared" si="831"/>
        <v/>
      </c>
      <c r="H3514" s="35" t="str">
        <f t="shared" si="832"/>
        <v/>
      </c>
      <c r="J3514" s="19">
        <v>3511</v>
      </c>
      <c r="K3514" s="30" t="str">
        <f t="shared" si="833"/>
        <v/>
      </c>
      <c r="L3514" s="77" t="str">
        <f t="shared" si="834"/>
        <v/>
      </c>
      <c r="M3514" s="27" t="str">
        <f t="shared" si="840"/>
        <v/>
      </c>
      <c r="N3514" s="22" t="str">
        <f t="shared" si="835"/>
        <v/>
      </c>
      <c r="O3514" s="28" t="str">
        <f t="shared" ca="1" si="836"/>
        <v/>
      </c>
      <c r="P3514" s="28" t="str">
        <f t="shared" ca="1" si="837"/>
        <v/>
      </c>
      <c r="Q3514" s="20" t="str">
        <f ca="1">IF(O3514="","",SUM($P$4:$P3514))</f>
        <v/>
      </c>
      <c r="R3514" s="28" t="e">
        <f t="shared" si="841"/>
        <v>#N/A</v>
      </c>
      <c r="S3514" s="77">
        <f ca="1">SUM(L$4:L3514)</f>
        <v>2.0942968194393936</v>
      </c>
      <c r="T3514" s="80">
        <f t="shared" ca="1" si="838"/>
        <v>1</v>
      </c>
      <c r="U3514" s="80" t="e">
        <f t="shared" ca="1" si="839"/>
        <v>#N/A</v>
      </c>
      <c r="V3514" s="2"/>
      <c r="W3514" s="2"/>
      <c r="X3514" s="2"/>
      <c r="Y3514" s="2"/>
      <c r="AB3514" s="6"/>
      <c r="AC3514" s="6"/>
    </row>
    <row r="3515" spans="1:29">
      <c r="A3515" s="74">
        <v>2.92012332629072</v>
      </c>
      <c r="B3515" s="74">
        <v>51033</v>
      </c>
      <c r="C3515" s="35">
        <v>0</v>
      </c>
      <c r="D3515" s="35">
        <f t="shared" ca="1" si="829"/>
        <v>37</v>
      </c>
      <c r="E3515" s="35">
        <f t="shared" ca="1" si="830"/>
        <v>1.8337185407973631E-3</v>
      </c>
      <c r="F3515" s="35">
        <f ca="1">E3515*'Input Sheet'!$D$2/SUM(OFFSET($E$4,0,0,'Input Sheet'!$D$2))</f>
        <v>0.85524507558406282</v>
      </c>
      <c r="G3515" s="35" t="str">
        <f t="shared" si="831"/>
        <v/>
      </c>
      <c r="H3515" s="35" t="str">
        <f t="shared" si="832"/>
        <v/>
      </c>
      <c r="J3515" s="19">
        <v>3512</v>
      </c>
      <c r="K3515" s="30" t="str">
        <f t="shared" si="833"/>
        <v/>
      </c>
      <c r="L3515" s="77" t="str">
        <f t="shared" si="834"/>
        <v/>
      </c>
      <c r="M3515" s="27" t="str">
        <f t="shared" si="840"/>
        <v/>
      </c>
      <c r="N3515" s="22" t="str">
        <f t="shared" si="835"/>
        <v/>
      </c>
      <c r="O3515" s="28" t="str">
        <f t="shared" ca="1" si="836"/>
        <v/>
      </c>
      <c r="P3515" s="28" t="str">
        <f t="shared" ca="1" si="837"/>
        <v/>
      </c>
      <c r="Q3515" s="20" t="str">
        <f ca="1">IF(O3515="","",SUM($P$4:$P3515))</f>
        <v/>
      </c>
      <c r="R3515" s="28" t="e">
        <f t="shared" si="841"/>
        <v>#N/A</v>
      </c>
      <c r="S3515" s="77">
        <f ca="1">SUM(L$4:L3515)</f>
        <v>2.0942968194393936</v>
      </c>
      <c r="T3515" s="80">
        <f t="shared" ca="1" si="838"/>
        <v>1</v>
      </c>
      <c r="U3515" s="80" t="e">
        <f t="shared" ca="1" si="839"/>
        <v>#N/A</v>
      </c>
      <c r="V3515" s="2"/>
      <c r="W3515" s="2"/>
      <c r="X3515" s="2"/>
      <c r="Y3515" s="2"/>
      <c r="AB3515" s="6"/>
      <c r="AC3515" s="6"/>
    </row>
    <row r="3516" spans="1:29">
      <c r="A3516" s="74">
        <v>2.9052560487484498</v>
      </c>
      <c r="B3516" s="74">
        <v>51034</v>
      </c>
      <c r="C3516" s="35">
        <v>0</v>
      </c>
      <c r="D3516" s="35">
        <f t="shared" ca="1" si="829"/>
        <v>36</v>
      </c>
      <c r="E3516" s="35">
        <f t="shared" ca="1" si="830"/>
        <v>1.6752490372716649E-3</v>
      </c>
      <c r="F3516" s="35">
        <f ca="1">E3516*'Input Sheet'!$D$2/SUM(OFFSET($E$4,0,0,'Input Sheet'!$D$2))</f>
        <v>0.78133500732371164</v>
      </c>
      <c r="G3516" s="35" t="str">
        <f t="shared" si="831"/>
        <v/>
      </c>
      <c r="H3516" s="35" t="str">
        <f t="shared" si="832"/>
        <v/>
      </c>
      <c r="J3516" s="19">
        <v>3513</v>
      </c>
      <c r="K3516" s="30" t="str">
        <f t="shared" si="833"/>
        <v/>
      </c>
      <c r="L3516" s="77" t="str">
        <f t="shared" si="834"/>
        <v/>
      </c>
      <c r="M3516" s="27" t="str">
        <f t="shared" si="840"/>
        <v/>
      </c>
      <c r="N3516" s="22" t="str">
        <f t="shared" si="835"/>
        <v/>
      </c>
      <c r="O3516" s="28" t="str">
        <f t="shared" ca="1" si="836"/>
        <v/>
      </c>
      <c r="P3516" s="28" t="str">
        <f t="shared" ca="1" si="837"/>
        <v/>
      </c>
      <c r="Q3516" s="20" t="str">
        <f ca="1">IF(O3516="","",SUM($P$4:$P3516))</f>
        <v/>
      </c>
      <c r="R3516" s="28" t="e">
        <f t="shared" si="841"/>
        <v>#N/A</v>
      </c>
      <c r="S3516" s="77">
        <f ca="1">SUM(L$4:L3516)</f>
        <v>2.0942968194393936</v>
      </c>
      <c r="T3516" s="80">
        <f t="shared" ca="1" si="838"/>
        <v>1</v>
      </c>
      <c r="U3516" s="80" t="e">
        <f t="shared" ca="1" si="839"/>
        <v>#N/A</v>
      </c>
      <c r="V3516" s="2"/>
      <c r="W3516" s="2"/>
      <c r="X3516" s="2"/>
      <c r="Y3516" s="2"/>
      <c r="AB3516" s="6"/>
      <c r="AC3516" s="6"/>
    </row>
    <row r="3517" spans="1:29">
      <c r="A3517" s="74">
        <v>2.8494194137969</v>
      </c>
      <c r="B3517" s="74">
        <v>51035</v>
      </c>
      <c r="C3517" s="35">
        <v>0</v>
      </c>
      <c r="D3517" s="35">
        <f t="shared" ca="1" si="829"/>
        <v>35</v>
      </c>
      <c r="E3517" s="35">
        <f t="shared" ca="1" si="830"/>
        <v>1.3846446124388249E-3</v>
      </c>
      <c r="F3517" s="35">
        <f ca="1">E3517*'Input Sheet'!$D$2/SUM(OFFSET($E$4,0,0,'Input Sheet'!$D$2))</f>
        <v>0.64579730197163909</v>
      </c>
      <c r="G3517" s="35" t="str">
        <f t="shared" si="831"/>
        <v/>
      </c>
      <c r="H3517" s="35" t="str">
        <f t="shared" si="832"/>
        <v/>
      </c>
      <c r="J3517" s="19">
        <v>3514</v>
      </c>
      <c r="K3517" s="30" t="str">
        <f t="shared" si="833"/>
        <v/>
      </c>
      <c r="L3517" s="77" t="str">
        <f t="shared" si="834"/>
        <v/>
      </c>
      <c r="M3517" s="27" t="str">
        <f t="shared" si="840"/>
        <v/>
      </c>
      <c r="N3517" s="22" t="str">
        <f t="shared" si="835"/>
        <v/>
      </c>
      <c r="O3517" s="28" t="str">
        <f t="shared" ca="1" si="836"/>
        <v/>
      </c>
      <c r="P3517" s="28" t="str">
        <f t="shared" ca="1" si="837"/>
        <v/>
      </c>
      <c r="Q3517" s="20" t="str">
        <f ca="1">IF(O3517="","",SUM($P$4:$P3517))</f>
        <v/>
      </c>
      <c r="R3517" s="28" t="e">
        <f t="shared" si="841"/>
        <v>#N/A</v>
      </c>
      <c r="S3517" s="77">
        <f ca="1">SUM(L$4:L3517)</f>
        <v>2.0942968194393936</v>
      </c>
      <c r="T3517" s="80">
        <f t="shared" ca="1" si="838"/>
        <v>1</v>
      </c>
      <c r="U3517" s="80" t="e">
        <f t="shared" ca="1" si="839"/>
        <v>#N/A</v>
      </c>
      <c r="V3517" s="2"/>
      <c r="W3517" s="2"/>
      <c r="X3517" s="2"/>
      <c r="Y3517" s="2"/>
      <c r="AB3517" s="6"/>
      <c r="AC3517" s="6"/>
    </row>
    <row r="3518" spans="1:29">
      <c r="A3518" s="74">
        <v>2.86864443839483</v>
      </c>
      <c r="B3518" s="74">
        <v>51036</v>
      </c>
      <c r="C3518" s="35">
        <v>0</v>
      </c>
      <c r="D3518" s="35">
        <f t="shared" ca="1" si="829"/>
        <v>36</v>
      </c>
      <c r="E3518" s="35">
        <f t="shared" ca="1" si="830"/>
        <v>1.6752490372716649E-3</v>
      </c>
      <c r="F3518" s="35">
        <f ca="1">E3518*'Input Sheet'!$D$2/SUM(OFFSET($E$4,0,0,'Input Sheet'!$D$2))</f>
        <v>0.78133500732371164</v>
      </c>
      <c r="G3518" s="35" t="str">
        <f t="shared" si="831"/>
        <v/>
      </c>
      <c r="H3518" s="35" t="str">
        <f t="shared" si="832"/>
        <v/>
      </c>
      <c r="J3518" s="19">
        <v>3515</v>
      </c>
      <c r="K3518" s="30" t="str">
        <f t="shared" si="833"/>
        <v/>
      </c>
      <c r="L3518" s="77" t="str">
        <f t="shared" si="834"/>
        <v/>
      </c>
      <c r="M3518" s="27" t="str">
        <f t="shared" si="840"/>
        <v/>
      </c>
      <c r="N3518" s="22" t="str">
        <f t="shared" si="835"/>
        <v/>
      </c>
      <c r="O3518" s="28" t="str">
        <f t="shared" ca="1" si="836"/>
        <v/>
      </c>
      <c r="P3518" s="28" t="str">
        <f t="shared" ca="1" si="837"/>
        <v/>
      </c>
      <c r="Q3518" s="20" t="str">
        <f ca="1">IF(O3518="","",SUM($P$4:$P3518))</f>
        <v/>
      </c>
      <c r="R3518" s="28" t="e">
        <f t="shared" si="841"/>
        <v>#N/A</v>
      </c>
      <c r="S3518" s="77">
        <f ca="1">SUM(L$4:L3518)</f>
        <v>2.0942968194393936</v>
      </c>
      <c r="T3518" s="80">
        <f t="shared" ca="1" si="838"/>
        <v>1</v>
      </c>
      <c r="U3518" s="80" t="e">
        <f t="shared" ca="1" si="839"/>
        <v>#N/A</v>
      </c>
      <c r="V3518" s="2"/>
      <c r="W3518" s="2"/>
      <c r="X3518" s="2"/>
      <c r="Y3518" s="2"/>
      <c r="AB3518" s="6"/>
      <c r="AC3518" s="6"/>
    </row>
    <row r="3519" spans="1:29">
      <c r="A3519" s="74">
        <v>3.1405080430381802</v>
      </c>
      <c r="B3519" s="74">
        <v>51037</v>
      </c>
      <c r="C3519" s="35">
        <v>0</v>
      </c>
      <c r="D3519" s="35">
        <f t="shared" ca="1" si="829"/>
        <v>41</v>
      </c>
      <c r="E3519" s="35">
        <f t="shared" ca="1" si="830"/>
        <v>1.9955172355736006E-3</v>
      </c>
      <c r="F3519" s="35">
        <f ca="1">E3519*'Input Sheet'!$D$2/SUM(OFFSET($E$4,0,0,'Input Sheet'!$D$2))</f>
        <v>0.93070787637089158</v>
      </c>
      <c r="G3519" s="35" t="str">
        <f t="shared" si="831"/>
        <v/>
      </c>
      <c r="H3519" s="35" t="str">
        <f t="shared" si="832"/>
        <v/>
      </c>
      <c r="J3519" s="19">
        <v>3516</v>
      </c>
      <c r="K3519" s="30" t="str">
        <f t="shared" si="833"/>
        <v/>
      </c>
      <c r="L3519" s="77" t="str">
        <f t="shared" si="834"/>
        <v/>
      </c>
      <c r="M3519" s="27" t="str">
        <f t="shared" si="840"/>
        <v/>
      </c>
      <c r="N3519" s="22" t="str">
        <f t="shared" si="835"/>
        <v/>
      </c>
      <c r="O3519" s="28" t="str">
        <f t="shared" ca="1" si="836"/>
        <v/>
      </c>
      <c r="P3519" s="28" t="str">
        <f t="shared" ca="1" si="837"/>
        <v/>
      </c>
      <c r="Q3519" s="20" t="str">
        <f ca="1">IF(O3519="","",SUM($P$4:$P3519))</f>
        <v/>
      </c>
      <c r="R3519" s="28" t="e">
        <f t="shared" si="841"/>
        <v>#N/A</v>
      </c>
      <c r="S3519" s="77">
        <f ca="1">SUM(L$4:L3519)</f>
        <v>2.0942968194393936</v>
      </c>
      <c r="T3519" s="80">
        <f t="shared" ca="1" si="838"/>
        <v>1</v>
      </c>
      <c r="U3519" s="80" t="e">
        <f t="shared" ca="1" si="839"/>
        <v>#N/A</v>
      </c>
      <c r="V3519" s="2"/>
      <c r="W3519" s="2"/>
      <c r="X3519" s="2"/>
      <c r="Y3519" s="2"/>
      <c r="AB3519" s="6"/>
      <c r="AC3519" s="6"/>
    </row>
    <row r="3520" spans="1:29">
      <c r="A3520" s="74">
        <v>2.8135809885681899</v>
      </c>
      <c r="B3520" s="74">
        <v>51039</v>
      </c>
      <c r="C3520" s="35">
        <v>0</v>
      </c>
      <c r="D3520" s="35">
        <f t="shared" ca="1" si="829"/>
        <v>34</v>
      </c>
      <c r="E3520" s="35">
        <f t="shared" ca="1" si="830"/>
        <v>1.3846446124388249E-3</v>
      </c>
      <c r="F3520" s="35">
        <f ca="1">E3520*'Input Sheet'!$D$2/SUM(OFFSET($E$4,0,0,'Input Sheet'!$D$2))</f>
        <v>0.64579730197163909</v>
      </c>
      <c r="G3520" s="35" t="str">
        <f t="shared" si="831"/>
        <v/>
      </c>
      <c r="H3520" s="35" t="str">
        <f t="shared" si="832"/>
        <v/>
      </c>
      <c r="J3520" s="19">
        <v>3517</v>
      </c>
      <c r="K3520" s="30" t="str">
        <f t="shared" si="833"/>
        <v/>
      </c>
      <c r="L3520" s="77" t="str">
        <f t="shared" si="834"/>
        <v/>
      </c>
      <c r="M3520" s="27" t="str">
        <f t="shared" si="840"/>
        <v/>
      </c>
      <c r="N3520" s="22" t="str">
        <f t="shared" si="835"/>
        <v/>
      </c>
      <c r="O3520" s="28" t="str">
        <f t="shared" ca="1" si="836"/>
        <v/>
      </c>
      <c r="P3520" s="28" t="str">
        <f t="shared" ca="1" si="837"/>
        <v/>
      </c>
      <c r="Q3520" s="20" t="str">
        <f ca="1">IF(O3520="","",SUM($P$4:$P3520))</f>
        <v/>
      </c>
      <c r="R3520" s="28" t="e">
        <f t="shared" si="841"/>
        <v>#N/A</v>
      </c>
      <c r="S3520" s="77">
        <f ca="1">SUM(L$4:L3520)</f>
        <v>2.0942968194393936</v>
      </c>
      <c r="T3520" s="80">
        <f t="shared" ca="1" si="838"/>
        <v>1</v>
      </c>
      <c r="U3520" s="80" t="e">
        <f t="shared" ca="1" si="839"/>
        <v>#N/A</v>
      </c>
      <c r="V3520" s="2"/>
      <c r="W3520" s="2"/>
      <c r="X3520" s="2"/>
      <c r="Y3520" s="2"/>
      <c r="AB3520" s="6"/>
      <c r="AC3520" s="6"/>
    </row>
    <row r="3521" spans="1:29">
      <c r="A3521" s="74">
        <v>3.02694162795903</v>
      </c>
      <c r="B3521" s="74">
        <v>51044</v>
      </c>
      <c r="C3521" s="35">
        <v>0</v>
      </c>
      <c r="D3521" s="35">
        <f t="shared" ca="1" si="829"/>
        <v>39</v>
      </c>
      <c r="E3521" s="35">
        <f t="shared" ca="1" si="830"/>
        <v>2.0559874548334071E-3</v>
      </c>
      <c r="F3521" s="35">
        <f ca="1">E3521*'Input Sheet'!$D$2/SUM(OFFSET($E$4,0,0,'Input Sheet'!$D$2))</f>
        <v>0.95891114535182798</v>
      </c>
      <c r="G3521" s="35" t="str">
        <f t="shared" si="831"/>
        <v/>
      </c>
      <c r="H3521" s="35" t="str">
        <f t="shared" si="832"/>
        <v/>
      </c>
      <c r="J3521" s="19">
        <v>3518</v>
      </c>
      <c r="K3521" s="30" t="str">
        <f t="shared" si="833"/>
        <v/>
      </c>
      <c r="L3521" s="77" t="str">
        <f t="shared" si="834"/>
        <v/>
      </c>
      <c r="M3521" s="27" t="str">
        <f t="shared" si="840"/>
        <v/>
      </c>
      <c r="N3521" s="22" t="str">
        <f t="shared" si="835"/>
        <v/>
      </c>
      <c r="O3521" s="28" t="str">
        <f t="shared" ca="1" si="836"/>
        <v/>
      </c>
      <c r="P3521" s="28" t="str">
        <f t="shared" ca="1" si="837"/>
        <v/>
      </c>
      <c r="Q3521" s="20" t="str">
        <f ca="1">IF(O3521="","",SUM($P$4:$P3521))</f>
        <v/>
      </c>
      <c r="R3521" s="28" t="e">
        <f t="shared" si="841"/>
        <v>#N/A</v>
      </c>
      <c r="S3521" s="77">
        <f ca="1">SUM(L$4:L3521)</f>
        <v>2.0942968194393936</v>
      </c>
      <c r="T3521" s="80">
        <f t="shared" ca="1" si="838"/>
        <v>1</v>
      </c>
      <c r="U3521" s="80" t="e">
        <f t="shared" ca="1" si="839"/>
        <v>#N/A</v>
      </c>
      <c r="V3521" s="2"/>
      <c r="W3521" s="2"/>
      <c r="X3521" s="2"/>
      <c r="Y3521" s="2"/>
      <c r="AB3521" s="6"/>
      <c r="AC3521" s="6"/>
    </row>
    <row r="3522" spans="1:29">
      <c r="A3522" s="74">
        <v>3.0429690733931798</v>
      </c>
      <c r="B3522" s="74">
        <v>51057</v>
      </c>
      <c r="C3522" s="35">
        <v>0</v>
      </c>
      <c r="D3522" s="35">
        <f t="shared" ca="1" si="829"/>
        <v>39</v>
      </c>
      <c r="E3522" s="35">
        <f t="shared" ca="1" si="830"/>
        <v>2.0559874548334071E-3</v>
      </c>
      <c r="F3522" s="35">
        <f ca="1">E3522*'Input Sheet'!$D$2/SUM(OFFSET($E$4,0,0,'Input Sheet'!$D$2))</f>
        <v>0.95891114535182798</v>
      </c>
      <c r="G3522" s="35" t="str">
        <f t="shared" si="831"/>
        <v/>
      </c>
      <c r="H3522" s="35" t="str">
        <f t="shared" si="832"/>
        <v/>
      </c>
      <c r="J3522" s="19">
        <v>3519</v>
      </c>
      <c r="K3522" s="30" t="str">
        <f t="shared" si="833"/>
        <v/>
      </c>
      <c r="L3522" s="77" t="str">
        <f t="shared" si="834"/>
        <v/>
      </c>
      <c r="M3522" s="27" t="str">
        <f t="shared" si="840"/>
        <v/>
      </c>
      <c r="N3522" s="22" t="str">
        <f t="shared" si="835"/>
        <v/>
      </c>
      <c r="O3522" s="28" t="str">
        <f t="shared" ca="1" si="836"/>
        <v/>
      </c>
      <c r="P3522" s="28" t="str">
        <f t="shared" ca="1" si="837"/>
        <v/>
      </c>
      <c r="Q3522" s="20" t="str">
        <f ca="1">IF(O3522="","",SUM($P$4:$P3522))</f>
        <v/>
      </c>
      <c r="R3522" s="28" t="e">
        <f t="shared" si="841"/>
        <v>#N/A</v>
      </c>
      <c r="S3522" s="77">
        <f ca="1">SUM(L$4:L3522)</f>
        <v>2.0942968194393936</v>
      </c>
      <c r="T3522" s="80">
        <f t="shared" ca="1" si="838"/>
        <v>1</v>
      </c>
      <c r="U3522" s="80" t="e">
        <f t="shared" ca="1" si="839"/>
        <v>#N/A</v>
      </c>
      <c r="V3522" s="2"/>
      <c r="W3522" s="2"/>
      <c r="X3522" s="2"/>
      <c r="Y3522" s="2"/>
      <c r="AB3522" s="6"/>
      <c r="AC3522" s="6"/>
    </row>
    <row r="3523" spans="1:29">
      <c r="A3523" s="74">
        <v>2.6263403673750401</v>
      </c>
      <c r="B3523" s="74">
        <v>51058</v>
      </c>
      <c r="C3523" s="35">
        <v>0</v>
      </c>
      <c r="D3523" s="35">
        <f t="shared" ref="D3523:D3586" ca="1" si="842">IF($A3523=OFFSET($AC$4,NumBins,0), NumBins, INDEX(OFFSET($AB$4,0,0,NumBins+2,2),MATCH($A3523,OFFSET($AC$4,0,0,NumBins+2,1),1)+1,1))</f>
        <v>30</v>
      </c>
      <c r="E3523" s="35">
        <f t="shared" ref="E3523:E3586" ca="1" si="843">INDEX(OFFSET($AB$4,0,0,NumBins+1,5),MATCH($D3523,OFFSET( $AB$4,0,0,NumBins+1,1),0),5)</f>
        <v>1.2681791777477088E-3</v>
      </c>
      <c r="F3523" s="35">
        <f ca="1">E3523*'Input Sheet'!$D$2/SUM(OFFSET($E$4,0,0,'Input Sheet'!$D$2))</f>
        <v>0.59147790274037981</v>
      </c>
      <c r="G3523" s="35" t="str">
        <f t="shared" si="831"/>
        <v/>
      </c>
      <c r="H3523" s="35" t="str">
        <f t="shared" si="832"/>
        <v/>
      </c>
      <c r="J3523" s="19">
        <v>3520</v>
      </c>
      <c r="K3523" s="30" t="str">
        <f t="shared" si="833"/>
        <v/>
      </c>
      <c r="L3523" s="77" t="str">
        <f t="shared" si="834"/>
        <v/>
      </c>
      <c r="M3523" s="27" t="str">
        <f t="shared" si="840"/>
        <v/>
      </c>
      <c r="N3523" s="22" t="str">
        <f t="shared" si="835"/>
        <v/>
      </c>
      <c r="O3523" s="28" t="str">
        <f t="shared" ca="1" si="836"/>
        <v/>
      </c>
      <c r="P3523" s="28" t="str">
        <f t="shared" ca="1" si="837"/>
        <v/>
      </c>
      <c r="Q3523" s="20" t="str">
        <f ca="1">IF(O3523="","",SUM($P$4:$P3523))</f>
        <v/>
      </c>
      <c r="R3523" s="28" t="e">
        <f t="shared" si="841"/>
        <v>#N/A</v>
      </c>
      <c r="S3523" s="77">
        <f ca="1">SUM(L$4:L3523)</f>
        <v>2.0942968194393936</v>
      </c>
      <c r="T3523" s="80">
        <f t="shared" ca="1" si="838"/>
        <v>1</v>
      </c>
      <c r="U3523" s="80" t="e">
        <f t="shared" ca="1" si="839"/>
        <v>#N/A</v>
      </c>
      <c r="V3523" s="2"/>
      <c r="W3523" s="2"/>
      <c r="X3523" s="2"/>
      <c r="Y3523" s="2"/>
      <c r="AB3523" s="6"/>
      <c r="AC3523" s="6"/>
    </row>
    <row r="3524" spans="1:29">
      <c r="A3524" s="74">
        <v>2.9881128402683501</v>
      </c>
      <c r="B3524" s="74">
        <v>51059</v>
      </c>
      <c r="C3524" s="35">
        <v>0</v>
      </c>
      <c r="D3524" s="35">
        <f t="shared" ca="1" si="842"/>
        <v>38</v>
      </c>
      <c r="E3524" s="35">
        <f t="shared" ca="1" si="843"/>
        <v>1.5419905911250552E-3</v>
      </c>
      <c r="F3524" s="35">
        <f ca="1">E3524*'Input Sheet'!$D$2/SUM(OFFSET($E$4,0,0,'Input Sheet'!$D$2))</f>
        <v>0.71918335901387087</v>
      </c>
      <c r="G3524" s="35" t="str">
        <f t="shared" ref="G3524:G3587" si="844">IF(C3524=0,"",$A3524)</f>
        <v/>
      </c>
      <c r="H3524" s="35" t="str">
        <f t="shared" ref="H3524:H3587" si="845">IF(G3524="", "", COUNTIF($G$4:$G$3738,G3524))</f>
        <v/>
      </c>
      <c r="J3524" s="19">
        <v>3521</v>
      </c>
      <c r="K3524" s="30" t="str">
        <f t="shared" ref="K3524:K3587" si="846">IF(ISERR(SMALL($G$4:$G$3738,$J3524)),"",SMALL($G$4:$G$3738,$J3524))</f>
        <v/>
      </c>
      <c r="L3524" s="77" t="str">
        <f t="shared" ref="L3524:L3587" si="847">IF($K3524="", "", IFERROR(INDEX($A$4:$H$3738,MATCH($K3524,$G$4:$G$3738,0),5),""))</f>
        <v/>
      </c>
      <c r="M3524" s="27" t="str">
        <f t="shared" si="840"/>
        <v/>
      </c>
      <c r="N3524" s="22" t="str">
        <f t="shared" ref="N3524:N3587" si="848">IF(ISERR(SMALL($M$4:$M$3738,$J3524)),"",SMALL($M$4:$M$3738,$J3524))</f>
        <v/>
      </c>
      <c r="O3524" s="28" t="str">
        <f t="shared" ref="O3524:O3587" ca="1" si="849">IFERROR(INDEX($A$4:$H$3738,MATCH($N3524,$G$4:$G$3738,0),5)*INDEX($A$4:$H$3738,MATCH($N3524,$G$4:$G$3738,0),8),"")</f>
        <v/>
      </c>
      <c r="P3524" s="28" t="str">
        <f t="shared" ca="1" si="837"/>
        <v/>
      </c>
      <c r="Q3524" s="20" t="str">
        <f ca="1">IF(O3524="","",SUM($P$4:$P3524))</f>
        <v/>
      </c>
      <c r="R3524" s="28" t="e">
        <f t="shared" si="841"/>
        <v>#N/A</v>
      </c>
      <c r="S3524" s="77">
        <f ca="1">SUM(L$4:L3524)</f>
        <v>2.0942968194393936</v>
      </c>
      <c r="T3524" s="80">
        <f t="shared" ca="1" si="838"/>
        <v>1</v>
      </c>
      <c r="U3524" s="80" t="e">
        <f t="shared" ca="1" si="839"/>
        <v>#N/A</v>
      </c>
      <c r="V3524" s="2"/>
      <c r="W3524" s="2"/>
      <c r="X3524" s="2"/>
      <c r="Y3524" s="2"/>
      <c r="AB3524" s="6"/>
      <c r="AC3524" s="6"/>
    </row>
    <row r="3525" spans="1:29">
      <c r="A3525" s="74">
        <v>3.1486026548060901</v>
      </c>
      <c r="B3525" s="74">
        <v>51060</v>
      </c>
      <c r="C3525" s="35">
        <v>0</v>
      </c>
      <c r="D3525" s="35">
        <f t="shared" ca="1" si="842"/>
        <v>41</v>
      </c>
      <c r="E3525" s="35">
        <f t="shared" ca="1" si="843"/>
        <v>1.9955172355736006E-3</v>
      </c>
      <c r="F3525" s="35">
        <f ca="1">E3525*'Input Sheet'!$D$2/SUM(OFFSET($E$4,0,0,'Input Sheet'!$D$2))</f>
        <v>0.93070787637089158</v>
      </c>
      <c r="G3525" s="35" t="str">
        <f t="shared" si="844"/>
        <v/>
      </c>
      <c r="H3525" s="35" t="str">
        <f t="shared" si="845"/>
        <v/>
      </c>
      <c r="J3525" s="19">
        <v>3522</v>
      </c>
      <c r="K3525" s="30" t="str">
        <f t="shared" si="846"/>
        <v/>
      </c>
      <c r="L3525" s="77" t="str">
        <f t="shared" si="847"/>
        <v/>
      </c>
      <c r="M3525" s="27" t="str">
        <f t="shared" si="840"/>
        <v/>
      </c>
      <c r="N3525" s="22" t="str">
        <f t="shared" si="848"/>
        <v/>
      </c>
      <c r="O3525" s="28" t="str">
        <f t="shared" ca="1" si="849"/>
        <v/>
      </c>
      <c r="P3525" s="28" t="str">
        <f t="shared" ref="P3525:P3588" ca="1" si="850">IF($O3525="","", $O3525*$W$6/$W$3)</f>
        <v/>
      </c>
      <c r="Q3525" s="20" t="str">
        <f ca="1">IF(O3525="","",SUM($P$4:$P3525))</f>
        <v/>
      </c>
      <c r="R3525" s="28" t="e">
        <f t="shared" si="841"/>
        <v>#N/A</v>
      </c>
      <c r="S3525" s="77">
        <f ca="1">SUM(L$4:L3525)</f>
        <v>2.0942968194393936</v>
      </c>
      <c r="T3525" s="80">
        <f t="shared" ref="T3525:T3588" ca="1" si="851">S3525/$T$1</f>
        <v>1</v>
      </c>
      <c r="U3525" s="80" t="e">
        <f t="shared" ref="U3525:U3588" ca="1" si="852">IF(Q3525="",NA(),Q3525/$W$6)</f>
        <v>#N/A</v>
      </c>
      <c r="V3525" s="2"/>
      <c r="W3525" s="2"/>
      <c r="X3525" s="2"/>
      <c r="Y3525" s="2"/>
      <c r="AB3525" s="6"/>
      <c r="AC3525" s="6"/>
    </row>
    <row r="3526" spans="1:29">
      <c r="A3526" s="74">
        <v>3.1728946977521799</v>
      </c>
      <c r="B3526" s="74">
        <v>51062</v>
      </c>
      <c r="C3526" s="35">
        <v>0</v>
      </c>
      <c r="D3526" s="35">
        <f t="shared" ca="1" si="842"/>
        <v>42</v>
      </c>
      <c r="E3526" s="35">
        <f t="shared" ca="1" si="843"/>
        <v>2.1538916193492835E-3</v>
      </c>
      <c r="F3526" s="35">
        <f ca="1">E3526*'Input Sheet'!$D$2/SUM(OFFSET($E$4,0,0,'Input Sheet'!$D$2))</f>
        <v>1.0045735808447722</v>
      </c>
      <c r="G3526" s="35" t="str">
        <f t="shared" si="844"/>
        <v/>
      </c>
      <c r="H3526" s="35" t="str">
        <f t="shared" si="845"/>
        <v/>
      </c>
      <c r="J3526" s="19">
        <v>3523</v>
      </c>
      <c r="K3526" s="30" t="str">
        <f t="shared" si="846"/>
        <v/>
      </c>
      <c r="L3526" s="77" t="str">
        <f t="shared" si="847"/>
        <v/>
      </c>
      <c r="M3526" s="27" t="str">
        <f t="shared" ref="M3526:M3589" si="853">IF($K3526=$K3525,"", $K3526)</f>
        <v/>
      </c>
      <c r="N3526" s="22" t="str">
        <f t="shared" si="848"/>
        <v/>
      </c>
      <c r="O3526" s="28" t="str">
        <f t="shared" ca="1" si="849"/>
        <v/>
      </c>
      <c r="P3526" s="28" t="str">
        <f t="shared" ca="1" si="850"/>
        <v/>
      </c>
      <c r="Q3526" s="20" t="str">
        <f ca="1">IF(O3526="","",SUM($P$4:$P3526))</f>
        <v/>
      </c>
      <c r="R3526" s="28" t="e">
        <f t="shared" si="841"/>
        <v>#N/A</v>
      </c>
      <c r="S3526" s="77">
        <f ca="1">SUM(L$4:L3526)</f>
        <v>2.0942968194393936</v>
      </c>
      <c r="T3526" s="80">
        <f t="shared" ca="1" si="851"/>
        <v>1</v>
      </c>
      <c r="U3526" s="80" t="e">
        <f t="shared" ca="1" si="852"/>
        <v>#N/A</v>
      </c>
      <c r="V3526" s="2"/>
      <c r="W3526" s="2"/>
      <c r="X3526" s="2"/>
      <c r="Y3526" s="2"/>
      <c r="AB3526" s="6"/>
      <c r="AC3526" s="6"/>
    </row>
    <row r="3527" spans="1:29">
      <c r="A3527" s="74">
        <v>2.9885589568786202</v>
      </c>
      <c r="B3527" s="74">
        <v>51063</v>
      </c>
      <c r="C3527" s="35">
        <v>0</v>
      </c>
      <c r="D3527" s="35">
        <f t="shared" ca="1" si="842"/>
        <v>38</v>
      </c>
      <c r="E3527" s="35">
        <f t="shared" ca="1" si="843"/>
        <v>1.5419905911250552E-3</v>
      </c>
      <c r="F3527" s="35">
        <f ca="1">E3527*'Input Sheet'!$D$2/SUM(OFFSET($E$4,0,0,'Input Sheet'!$D$2))</f>
        <v>0.71918335901387087</v>
      </c>
      <c r="G3527" s="35" t="str">
        <f t="shared" si="844"/>
        <v/>
      </c>
      <c r="H3527" s="35" t="str">
        <f t="shared" si="845"/>
        <v/>
      </c>
      <c r="J3527" s="19">
        <v>3524</v>
      </c>
      <c r="K3527" s="30" t="str">
        <f t="shared" si="846"/>
        <v/>
      </c>
      <c r="L3527" s="77" t="str">
        <f t="shared" si="847"/>
        <v/>
      </c>
      <c r="M3527" s="27" t="str">
        <f t="shared" si="853"/>
        <v/>
      </c>
      <c r="N3527" s="22" t="str">
        <f t="shared" si="848"/>
        <v/>
      </c>
      <c r="O3527" s="28" t="str">
        <f t="shared" ca="1" si="849"/>
        <v/>
      </c>
      <c r="P3527" s="28" t="str">
        <f t="shared" ca="1" si="850"/>
        <v/>
      </c>
      <c r="Q3527" s="20" t="str">
        <f ca="1">IF(O3527="","",SUM($P$4:$P3527))</f>
        <v/>
      </c>
      <c r="R3527" s="28" t="e">
        <f t="shared" si="841"/>
        <v>#N/A</v>
      </c>
      <c r="S3527" s="77">
        <f ca="1">SUM(L$4:L3527)</f>
        <v>2.0942968194393936</v>
      </c>
      <c r="T3527" s="80">
        <f t="shared" ca="1" si="851"/>
        <v>1</v>
      </c>
      <c r="U3527" s="80" t="e">
        <f t="shared" ca="1" si="852"/>
        <v>#N/A</v>
      </c>
      <c r="V3527" s="2"/>
      <c r="W3527" s="2"/>
      <c r="X3527" s="2"/>
      <c r="Y3527" s="2"/>
      <c r="AB3527" s="6"/>
      <c r="AC3527" s="6"/>
    </row>
    <row r="3528" spans="1:29">
      <c r="A3528" s="74">
        <v>3.1152775913959001</v>
      </c>
      <c r="B3528" s="74">
        <v>51065</v>
      </c>
      <c r="C3528" s="35">
        <v>0</v>
      </c>
      <c r="D3528" s="35">
        <f t="shared" ca="1" si="842"/>
        <v>41</v>
      </c>
      <c r="E3528" s="35">
        <f t="shared" ca="1" si="843"/>
        <v>1.9955172355736006E-3</v>
      </c>
      <c r="F3528" s="35">
        <f ca="1">E3528*'Input Sheet'!$D$2/SUM(OFFSET($E$4,0,0,'Input Sheet'!$D$2))</f>
        <v>0.93070787637089158</v>
      </c>
      <c r="G3528" s="35" t="str">
        <f t="shared" si="844"/>
        <v/>
      </c>
      <c r="H3528" s="35" t="str">
        <f t="shared" si="845"/>
        <v/>
      </c>
      <c r="J3528" s="19">
        <v>3525</v>
      </c>
      <c r="K3528" s="30" t="str">
        <f t="shared" si="846"/>
        <v/>
      </c>
      <c r="L3528" s="77" t="str">
        <f t="shared" si="847"/>
        <v/>
      </c>
      <c r="M3528" s="27" t="str">
        <f t="shared" si="853"/>
        <v/>
      </c>
      <c r="N3528" s="22" t="str">
        <f t="shared" si="848"/>
        <v/>
      </c>
      <c r="O3528" s="28" t="str">
        <f t="shared" ca="1" si="849"/>
        <v/>
      </c>
      <c r="P3528" s="28" t="str">
        <f t="shared" ca="1" si="850"/>
        <v/>
      </c>
      <c r="Q3528" s="20" t="str">
        <f ca="1">IF(O3528="","",SUM($P$4:$P3528))</f>
        <v/>
      </c>
      <c r="R3528" s="28" t="e">
        <f t="shared" si="841"/>
        <v>#N/A</v>
      </c>
      <c r="S3528" s="77">
        <f ca="1">SUM(L$4:L3528)</f>
        <v>2.0942968194393936</v>
      </c>
      <c r="T3528" s="80">
        <f t="shared" ca="1" si="851"/>
        <v>1</v>
      </c>
      <c r="U3528" s="80" t="e">
        <f t="shared" ca="1" si="852"/>
        <v>#N/A</v>
      </c>
      <c r="V3528" s="2"/>
      <c r="W3528" s="2"/>
      <c r="X3528" s="2"/>
      <c r="Y3528" s="2"/>
      <c r="AB3528" s="6"/>
      <c r="AC3528" s="6"/>
    </row>
    <row r="3529" spans="1:29">
      <c r="A3529" s="74">
        <v>3.1749315935284401</v>
      </c>
      <c r="B3529" s="74">
        <v>51066</v>
      </c>
      <c r="C3529" s="35">
        <v>0</v>
      </c>
      <c r="D3529" s="35">
        <f t="shared" ca="1" si="842"/>
        <v>42</v>
      </c>
      <c r="E3529" s="35">
        <f t="shared" ca="1" si="843"/>
        <v>2.1538916193492835E-3</v>
      </c>
      <c r="F3529" s="35">
        <f ca="1">E3529*'Input Sheet'!$D$2/SUM(OFFSET($E$4,0,0,'Input Sheet'!$D$2))</f>
        <v>1.0045735808447722</v>
      </c>
      <c r="G3529" s="35" t="str">
        <f t="shared" si="844"/>
        <v/>
      </c>
      <c r="H3529" s="35" t="str">
        <f t="shared" si="845"/>
        <v/>
      </c>
      <c r="J3529" s="19">
        <v>3526</v>
      </c>
      <c r="K3529" s="30" t="str">
        <f t="shared" si="846"/>
        <v/>
      </c>
      <c r="L3529" s="77" t="str">
        <f t="shared" si="847"/>
        <v/>
      </c>
      <c r="M3529" s="27" t="str">
        <f t="shared" si="853"/>
        <v/>
      </c>
      <c r="N3529" s="22" t="str">
        <f t="shared" si="848"/>
        <v/>
      </c>
      <c r="O3529" s="28" t="str">
        <f t="shared" ca="1" si="849"/>
        <v/>
      </c>
      <c r="P3529" s="28" t="str">
        <f t="shared" ca="1" si="850"/>
        <v/>
      </c>
      <c r="Q3529" s="20" t="str">
        <f ca="1">IF(O3529="","",SUM($P$4:$P3529))</f>
        <v/>
      </c>
      <c r="R3529" s="28" t="e">
        <f t="shared" si="841"/>
        <v>#N/A</v>
      </c>
      <c r="S3529" s="77">
        <f ca="1">SUM(L$4:L3529)</f>
        <v>2.0942968194393936</v>
      </c>
      <c r="T3529" s="80">
        <f t="shared" ca="1" si="851"/>
        <v>1</v>
      </c>
      <c r="U3529" s="80" t="e">
        <f t="shared" ca="1" si="852"/>
        <v>#N/A</v>
      </c>
      <c r="V3529" s="2"/>
      <c r="W3529" s="2"/>
      <c r="X3529" s="2"/>
      <c r="Y3529" s="2"/>
      <c r="AB3529" s="6"/>
      <c r="AC3529" s="6"/>
    </row>
    <row r="3530" spans="1:29">
      <c r="A3530" s="74">
        <v>3.0322157032979802</v>
      </c>
      <c r="B3530" s="74">
        <v>51070</v>
      </c>
      <c r="C3530" s="35">
        <v>0</v>
      </c>
      <c r="D3530" s="35">
        <f t="shared" ca="1" si="842"/>
        <v>39</v>
      </c>
      <c r="E3530" s="35">
        <f t="shared" ca="1" si="843"/>
        <v>2.0559874548334071E-3</v>
      </c>
      <c r="F3530" s="35">
        <f ca="1">E3530*'Input Sheet'!$D$2/SUM(OFFSET($E$4,0,0,'Input Sheet'!$D$2))</f>
        <v>0.95891114535182798</v>
      </c>
      <c r="G3530" s="35" t="str">
        <f t="shared" si="844"/>
        <v/>
      </c>
      <c r="H3530" s="35" t="str">
        <f t="shared" si="845"/>
        <v/>
      </c>
      <c r="J3530" s="19">
        <v>3527</v>
      </c>
      <c r="K3530" s="30" t="str">
        <f t="shared" si="846"/>
        <v/>
      </c>
      <c r="L3530" s="77" t="str">
        <f t="shared" si="847"/>
        <v/>
      </c>
      <c r="M3530" s="27" t="str">
        <f t="shared" si="853"/>
        <v/>
      </c>
      <c r="N3530" s="22" t="str">
        <f t="shared" si="848"/>
        <v/>
      </c>
      <c r="O3530" s="28" t="str">
        <f t="shared" ca="1" si="849"/>
        <v/>
      </c>
      <c r="P3530" s="28" t="str">
        <f t="shared" ca="1" si="850"/>
        <v/>
      </c>
      <c r="Q3530" s="20" t="str">
        <f ca="1">IF(O3530="","",SUM($P$4:$P3530))</f>
        <v/>
      </c>
      <c r="R3530" s="28" t="e">
        <f t="shared" si="841"/>
        <v>#N/A</v>
      </c>
      <c r="S3530" s="77">
        <f ca="1">SUM(L$4:L3530)</f>
        <v>2.0942968194393936</v>
      </c>
      <c r="T3530" s="80">
        <f t="shared" ca="1" si="851"/>
        <v>1</v>
      </c>
      <c r="U3530" s="80" t="e">
        <f t="shared" ca="1" si="852"/>
        <v>#N/A</v>
      </c>
      <c r="V3530" s="2"/>
      <c r="W3530" s="2"/>
      <c r="X3530" s="2"/>
      <c r="Y3530" s="2"/>
      <c r="AB3530" s="6"/>
      <c r="AC3530" s="6"/>
    </row>
    <row r="3531" spans="1:29">
      <c r="A3531" s="74">
        <v>2.9025467793139899</v>
      </c>
      <c r="B3531" s="74">
        <v>51075</v>
      </c>
      <c r="C3531" s="35">
        <v>0</v>
      </c>
      <c r="D3531" s="35">
        <f t="shared" ca="1" si="842"/>
        <v>36</v>
      </c>
      <c r="E3531" s="35">
        <f t="shared" ca="1" si="843"/>
        <v>1.6752490372716649E-3</v>
      </c>
      <c r="F3531" s="35">
        <f ca="1">E3531*'Input Sheet'!$D$2/SUM(OFFSET($E$4,0,0,'Input Sheet'!$D$2))</f>
        <v>0.78133500732371164</v>
      </c>
      <c r="G3531" s="35" t="str">
        <f t="shared" si="844"/>
        <v/>
      </c>
      <c r="H3531" s="35" t="str">
        <f t="shared" si="845"/>
        <v/>
      </c>
      <c r="J3531" s="19">
        <v>3528</v>
      </c>
      <c r="K3531" s="30" t="str">
        <f t="shared" si="846"/>
        <v/>
      </c>
      <c r="L3531" s="77" t="str">
        <f t="shared" si="847"/>
        <v/>
      </c>
      <c r="M3531" s="27" t="str">
        <f t="shared" si="853"/>
        <v/>
      </c>
      <c r="N3531" s="22" t="str">
        <f t="shared" si="848"/>
        <v/>
      </c>
      <c r="O3531" s="28" t="str">
        <f t="shared" ca="1" si="849"/>
        <v/>
      </c>
      <c r="P3531" s="28" t="str">
        <f t="shared" ca="1" si="850"/>
        <v/>
      </c>
      <c r="Q3531" s="20" t="str">
        <f ca="1">IF(O3531="","",SUM($P$4:$P3531))</f>
        <v/>
      </c>
      <c r="R3531" s="28" t="e">
        <f t="shared" si="841"/>
        <v>#N/A</v>
      </c>
      <c r="S3531" s="77">
        <f ca="1">SUM(L$4:L3531)</f>
        <v>2.0942968194393936</v>
      </c>
      <c r="T3531" s="80">
        <f t="shared" ca="1" si="851"/>
        <v>1</v>
      </c>
      <c r="U3531" s="80" t="e">
        <f t="shared" ca="1" si="852"/>
        <v>#N/A</v>
      </c>
      <c r="V3531" s="2"/>
      <c r="W3531" s="2"/>
      <c r="X3531" s="2"/>
      <c r="Y3531" s="2"/>
      <c r="AB3531" s="6"/>
      <c r="AC3531" s="6"/>
    </row>
    <row r="3532" spans="1:29">
      <c r="A3532" s="74">
        <v>3.01535975540921</v>
      </c>
      <c r="B3532" s="74">
        <v>51076</v>
      </c>
      <c r="C3532" s="35">
        <v>0</v>
      </c>
      <c r="D3532" s="35">
        <f t="shared" ca="1" si="842"/>
        <v>39</v>
      </c>
      <c r="E3532" s="35">
        <f t="shared" ca="1" si="843"/>
        <v>2.0559874548334071E-3</v>
      </c>
      <c r="F3532" s="35">
        <f ca="1">E3532*'Input Sheet'!$D$2/SUM(OFFSET($E$4,0,0,'Input Sheet'!$D$2))</f>
        <v>0.95891114535182798</v>
      </c>
      <c r="G3532" s="35" t="str">
        <f t="shared" si="844"/>
        <v/>
      </c>
      <c r="H3532" s="35" t="str">
        <f t="shared" si="845"/>
        <v/>
      </c>
      <c r="J3532" s="19">
        <v>3529</v>
      </c>
      <c r="K3532" s="30" t="str">
        <f t="shared" si="846"/>
        <v/>
      </c>
      <c r="L3532" s="77" t="str">
        <f t="shared" si="847"/>
        <v/>
      </c>
      <c r="M3532" s="27" t="str">
        <f t="shared" si="853"/>
        <v/>
      </c>
      <c r="N3532" s="22" t="str">
        <f t="shared" si="848"/>
        <v/>
      </c>
      <c r="O3532" s="28" t="str">
        <f t="shared" ca="1" si="849"/>
        <v/>
      </c>
      <c r="P3532" s="28" t="str">
        <f t="shared" ca="1" si="850"/>
        <v/>
      </c>
      <c r="Q3532" s="20" t="str">
        <f ca="1">IF(O3532="","",SUM($P$4:$P3532))</f>
        <v/>
      </c>
      <c r="R3532" s="28" t="e">
        <f t="shared" si="841"/>
        <v>#N/A</v>
      </c>
      <c r="S3532" s="77">
        <f ca="1">SUM(L$4:L3532)</f>
        <v>2.0942968194393936</v>
      </c>
      <c r="T3532" s="80">
        <f t="shared" ca="1" si="851"/>
        <v>1</v>
      </c>
      <c r="U3532" s="80" t="e">
        <f t="shared" ca="1" si="852"/>
        <v>#N/A</v>
      </c>
      <c r="V3532" s="2"/>
      <c r="W3532" s="2"/>
      <c r="X3532" s="2"/>
      <c r="Y3532" s="2"/>
      <c r="AB3532" s="6"/>
      <c r="AC3532" s="6"/>
    </row>
    <row r="3533" spans="1:29">
      <c r="A3533" s="74">
        <v>2.7752462597402401</v>
      </c>
      <c r="B3533" s="74">
        <v>51079</v>
      </c>
      <c r="C3533" s="35">
        <v>0</v>
      </c>
      <c r="D3533" s="35">
        <f t="shared" ca="1" si="842"/>
        <v>34</v>
      </c>
      <c r="E3533" s="35">
        <f t="shared" ca="1" si="843"/>
        <v>1.3846446124388249E-3</v>
      </c>
      <c r="F3533" s="35">
        <f ca="1">E3533*'Input Sheet'!$D$2/SUM(OFFSET($E$4,0,0,'Input Sheet'!$D$2))</f>
        <v>0.64579730197163909</v>
      </c>
      <c r="G3533" s="35" t="str">
        <f t="shared" si="844"/>
        <v/>
      </c>
      <c r="H3533" s="35" t="str">
        <f t="shared" si="845"/>
        <v/>
      </c>
      <c r="J3533" s="19">
        <v>3530</v>
      </c>
      <c r="K3533" s="30" t="str">
        <f t="shared" si="846"/>
        <v/>
      </c>
      <c r="L3533" s="77" t="str">
        <f t="shared" si="847"/>
        <v/>
      </c>
      <c r="M3533" s="27" t="str">
        <f t="shared" si="853"/>
        <v/>
      </c>
      <c r="N3533" s="22" t="str">
        <f t="shared" si="848"/>
        <v/>
      </c>
      <c r="O3533" s="28" t="str">
        <f t="shared" ca="1" si="849"/>
        <v/>
      </c>
      <c r="P3533" s="28" t="str">
        <f t="shared" ca="1" si="850"/>
        <v/>
      </c>
      <c r="Q3533" s="20" t="str">
        <f ca="1">IF(O3533="","",SUM($P$4:$P3533))</f>
        <v/>
      </c>
      <c r="R3533" s="28" t="e">
        <f t="shared" si="841"/>
        <v>#N/A</v>
      </c>
      <c r="S3533" s="77">
        <f ca="1">SUM(L$4:L3533)</f>
        <v>2.0942968194393936</v>
      </c>
      <c r="T3533" s="80">
        <f t="shared" ca="1" si="851"/>
        <v>1</v>
      </c>
      <c r="U3533" s="80" t="e">
        <f t="shared" ca="1" si="852"/>
        <v>#N/A</v>
      </c>
      <c r="V3533" s="2"/>
      <c r="W3533" s="2"/>
      <c r="X3533" s="2"/>
      <c r="Y3533" s="2"/>
      <c r="AB3533" s="6"/>
      <c r="AC3533" s="6"/>
    </row>
    <row r="3534" spans="1:29">
      <c r="A3534" s="74">
        <v>3.25115134317535</v>
      </c>
      <c r="B3534" s="74">
        <v>51081</v>
      </c>
      <c r="C3534" s="35">
        <v>0</v>
      </c>
      <c r="D3534" s="35">
        <f t="shared" ca="1" si="842"/>
        <v>44</v>
      </c>
      <c r="E3534" s="35">
        <f t="shared" ca="1" si="843"/>
        <v>4.3772636135162857E-3</v>
      </c>
      <c r="F3534" s="35">
        <f ca="1">E3534*'Input Sheet'!$D$2/SUM(OFFSET($E$4,0,0,'Input Sheet'!$D$2))</f>
        <v>2.0415527610716335</v>
      </c>
      <c r="G3534" s="35" t="str">
        <f t="shared" si="844"/>
        <v/>
      </c>
      <c r="H3534" s="35" t="str">
        <f t="shared" si="845"/>
        <v/>
      </c>
      <c r="J3534" s="19">
        <v>3531</v>
      </c>
      <c r="K3534" s="30" t="str">
        <f t="shared" si="846"/>
        <v/>
      </c>
      <c r="L3534" s="77" t="str">
        <f t="shared" si="847"/>
        <v/>
      </c>
      <c r="M3534" s="27" t="str">
        <f t="shared" si="853"/>
        <v/>
      </c>
      <c r="N3534" s="22" t="str">
        <f t="shared" si="848"/>
        <v/>
      </c>
      <c r="O3534" s="28" t="str">
        <f t="shared" ca="1" si="849"/>
        <v/>
      </c>
      <c r="P3534" s="28" t="str">
        <f t="shared" ca="1" si="850"/>
        <v/>
      </c>
      <c r="Q3534" s="20" t="str">
        <f ca="1">IF(O3534="","",SUM($P$4:$P3534))</f>
        <v/>
      </c>
      <c r="R3534" s="28" t="e">
        <f t="shared" si="841"/>
        <v>#N/A</v>
      </c>
      <c r="S3534" s="77">
        <f ca="1">SUM(L$4:L3534)</f>
        <v>2.0942968194393936</v>
      </c>
      <c r="T3534" s="80">
        <f t="shared" ca="1" si="851"/>
        <v>1</v>
      </c>
      <c r="U3534" s="80" t="e">
        <f t="shared" ca="1" si="852"/>
        <v>#N/A</v>
      </c>
      <c r="V3534" s="2"/>
      <c r="W3534" s="2"/>
      <c r="X3534" s="2"/>
      <c r="Y3534" s="2"/>
      <c r="AB3534" s="6"/>
      <c r="AC3534" s="6"/>
    </row>
    <row r="3535" spans="1:29">
      <c r="A3535" s="74">
        <v>3.2692793897719001</v>
      </c>
      <c r="B3535" s="74">
        <v>51083</v>
      </c>
      <c r="C3535" s="35">
        <v>0</v>
      </c>
      <c r="D3535" s="35">
        <f t="shared" ca="1" si="842"/>
        <v>44</v>
      </c>
      <c r="E3535" s="35">
        <f t="shared" ca="1" si="843"/>
        <v>4.3772636135162857E-3</v>
      </c>
      <c r="F3535" s="35">
        <f ca="1">E3535*'Input Sheet'!$D$2/SUM(OFFSET($E$4,0,0,'Input Sheet'!$D$2))</f>
        <v>2.0415527610716335</v>
      </c>
      <c r="G3535" s="35" t="str">
        <f t="shared" si="844"/>
        <v/>
      </c>
      <c r="H3535" s="35" t="str">
        <f t="shared" si="845"/>
        <v/>
      </c>
      <c r="J3535" s="19">
        <v>3532</v>
      </c>
      <c r="K3535" s="30" t="str">
        <f t="shared" si="846"/>
        <v/>
      </c>
      <c r="L3535" s="77" t="str">
        <f t="shared" si="847"/>
        <v/>
      </c>
      <c r="M3535" s="27" t="str">
        <f t="shared" si="853"/>
        <v/>
      </c>
      <c r="N3535" s="22" t="str">
        <f t="shared" si="848"/>
        <v/>
      </c>
      <c r="O3535" s="28" t="str">
        <f t="shared" ca="1" si="849"/>
        <v/>
      </c>
      <c r="P3535" s="28" t="str">
        <f t="shared" ca="1" si="850"/>
        <v/>
      </c>
      <c r="Q3535" s="20" t="str">
        <f ca="1">IF(O3535="","",SUM($P$4:$P3535))</f>
        <v/>
      </c>
      <c r="R3535" s="28" t="e">
        <f t="shared" si="841"/>
        <v>#N/A</v>
      </c>
      <c r="S3535" s="77">
        <f ca="1">SUM(L$4:L3535)</f>
        <v>2.0942968194393936</v>
      </c>
      <c r="T3535" s="80">
        <f t="shared" ca="1" si="851"/>
        <v>1</v>
      </c>
      <c r="U3535" s="80" t="e">
        <f t="shared" ca="1" si="852"/>
        <v>#N/A</v>
      </c>
      <c r="V3535" s="2"/>
      <c r="W3535" s="2"/>
      <c r="X3535" s="2"/>
      <c r="Y3535" s="2"/>
      <c r="AB3535" s="6"/>
      <c r="AC3535" s="6"/>
    </row>
    <row r="3536" spans="1:29">
      <c r="A3536" s="74">
        <v>2.2944662261615898</v>
      </c>
      <c r="B3536" s="74">
        <v>51084</v>
      </c>
      <c r="C3536" s="35">
        <v>0</v>
      </c>
      <c r="D3536" s="35">
        <f t="shared" ca="1" si="842"/>
        <v>24</v>
      </c>
      <c r="E3536" s="35">
        <f t="shared" ca="1" si="843"/>
        <v>7.7985731045405093E-4</v>
      </c>
      <c r="F3536" s="35">
        <f ca="1">E3536*'Input Sheet'!$D$2/SUM(OFFSET($E$4,0,0,'Input Sheet'!$D$2))</f>
        <v>0.36372491720241751</v>
      </c>
      <c r="G3536" s="35" t="str">
        <f t="shared" si="844"/>
        <v/>
      </c>
      <c r="H3536" s="35" t="str">
        <f t="shared" si="845"/>
        <v/>
      </c>
      <c r="J3536" s="19">
        <v>3533</v>
      </c>
      <c r="K3536" s="30" t="str">
        <f t="shared" si="846"/>
        <v/>
      </c>
      <c r="L3536" s="77" t="str">
        <f t="shared" si="847"/>
        <v/>
      </c>
      <c r="M3536" s="27" t="str">
        <f t="shared" si="853"/>
        <v/>
      </c>
      <c r="N3536" s="22" t="str">
        <f t="shared" si="848"/>
        <v/>
      </c>
      <c r="O3536" s="28" t="str">
        <f t="shared" ca="1" si="849"/>
        <v/>
      </c>
      <c r="P3536" s="28" t="str">
        <f t="shared" ca="1" si="850"/>
        <v/>
      </c>
      <c r="Q3536" s="20" t="str">
        <f ca="1">IF(O3536="","",SUM($P$4:$P3536))</f>
        <v/>
      </c>
      <c r="R3536" s="28" t="e">
        <f t="shared" si="841"/>
        <v>#N/A</v>
      </c>
      <c r="S3536" s="77">
        <f ca="1">SUM(L$4:L3536)</f>
        <v>2.0942968194393936</v>
      </c>
      <c r="T3536" s="80">
        <f t="shared" ca="1" si="851"/>
        <v>1</v>
      </c>
      <c r="U3536" s="80" t="e">
        <f t="shared" ca="1" si="852"/>
        <v>#N/A</v>
      </c>
      <c r="V3536" s="2"/>
      <c r="W3536" s="2"/>
      <c r="X3536" s="2"/>
      <c r="Y3536" s="2"/>
      <c r="AB3536" s="6"/>
      <c r="AC3536" s="6"/>
    </row>
    <row r="3537" spans="1:29">
      <c r="A3537" s="74">
        <v>2.78390357927274</v>
      </c>
      <c r="B3537" s="74">
        <v>51085</v>
      </c>
      <c r="C3537" s="35">
        <v>0</v>
      </c>
      <c r="D3537" s="35">
        <f t="shared" ca="1" si="842"/>
        <v>34</v>
      </c>
      <c r="E3537" s="35">
        <f t="shared" ca="1" si="843"/>
        <v>1.3846446124388249E-3</v>
      </c>
      <c r="F3537" s="35">
        <f ca="1">E3537*'Input Sheet'!$D$2/SUM(OFFSET($E$4,0,0,'Input Sheet'!$D$2))</f>
        <v>0.64579730197163909</v>
      </c>
      <c r="G3537" s="35" t="str">
        <f t="shared" si="844"/>
        <v/>
      </c>
      <c r="H3537" s="35" t="str">
        <f t="shared" si="845"/>
        <v/>
      </c>
      <c r="J3537" s="19">
        <v>3534</v>
      </c>
      <c r="K3537" s="30" t="str">
        <f t="shared" si="846"/>
        <v/>
      </c>
      <c r="L3537" s="77" t="str">
        <f t="shared" si="847"/>
        <v/>
      </c>
      <c r="M3537" s="27" t="str">
        <f t="shared" si="853"/>
        <v/>
      </c>
      <c r="N3537" s="22" t="str">
        <f t="shared" si="848"/>
        <v/>
      </c>
      <c r="O3537" s="28" t="str">
        <f t="shared" ca="1" si="849"/>
        <v/>
      </c>
      <c r="P3537" s="28" t="str">
        <f t="shared" ca="1" si="850"/>
        <v/>
      </c>
      <c r="Q3537" s="20" t="str">
        <f ca="1">IF(O3537="","",SUM($P$4:$P3537))</f>
        <v/>
      </c>
      <c r="R3537" s="28" t="e">
        <f t="shared" si="841"/>
        <v>#N/A</v>
      </c>
      <c r="S3537" s="77">
        <f ca="1">SUM(L$4:L3537)</f>
        <v>2.0942968194393936</v>
      </c>
      <c r="T3537" s="80">
        <f t="shared" ca="1" si="851"/>
        <v>1</v>
      </c>
      <c r="U3537" s="80" t="e">
        <f t="shared" ca="1" si="852"/>
        <v>#N/A</v>
      </c>
      <c r="V3537" s="2"/>
      <c r="W3537" s="2"/>
      <c r="X3537" s="2"/>
      <c r="Y3537" s="2"/>
      <c r="AB3537" s="6"/>
      <c r="AC3537" s="6"/>
    </row>
    <row r="3538" spans="1:29">
      <c r="A3538" s="74">
        <v>2.8904210188009101</v>
      </c>
      <c r="B3538" s="74">
        <v>51087</v>
      </c>
      <c r="C3538" s="35">
        <v>0</v>
      </c>
      <c r="D3538" s="35">
        <f t="shared" ca="1" si="842"/>
        <v>36</v>
      </c>
      <c r="E3538" s="35">
        <f t="shared" ca="1" si="843"/>
        <v>1.6752490372716649E-3</v>
      </c>
      <c r="F3538" s="35">
        <f ca="1">E3538*'Input Sheet'!$D$2/SUM(OFFSET($E$4,0,0,'Input Sheet'!$D$2))</f>
        <v>0.78133500732371164</v>
      </c>
      <c r="G3538" s="35" t="str">
        <f t="shared" si="844"/>
        <v/>
      </c>
      <c r="H3538" s="35" t="str">
        <f t="shared" si="845"/>
        <v/>
      </c>
      <c r="J3538" s="19">
        <v>3535</v>
      </c>
      <c r="K3538" s="30" t="str">
        <f t="shared" si="846"/>
        <v/>
      </c>
      <c r="L3538" s="77" t="str">
        <f t="shared" si="847"/>
        <v/>
      </c>
      <c r="M3538" s="27" t="str">
        <f t="shared" si="853"/>
        <v/>
      </c>
      <c r="N3538" s="22" t="str">
        <f t="shared" si="848"/>
        <v/>
      </c>
      <c r="O3538" s="28" t="str">
        <f t="shared" ca="1" si="849"/>
        <v/>
      </c>
      <c r="P3538" s="28" t="str">
        <f t="shared" ca="1" si="850"/>
        <v/>
      </c>
      <c r="Q3538" s="20" t="str">
        <f ca="1">IF(O3538="","",SUM($P$4:$P3538))</f>
        <v/>
      </c>
      <c r="R3538" s="28" t="e">
        <f t="shared" si="841"/>
        <v>#N/A</v>
      </c>
      <c r="S3538" s="77">
        <f ca="1">SUM(L$4:L3538)</f>
        <v>2.0942968194393936</v>
      </c>
      <c r="T3538" s="80">
        <f t="shared" ca="1" si="851"/>
        <v>1</v>
      </c>
      <c r="U3538" s="80" t="e">
        <f t="shared" ca="1" si="852"/>
        <v>#N/A</v>
      </c>
      <c r="V3538" s="2"/>
      <c r="W3538" s="2"/>
      <c r="X3538" s="2"/>
      <c r="Y3538" s="2"/>
      <c r="AB3538" s="6"/>
      <c r="AC3538" s="6"/>
    </row>
    <row r="3539" spans="1:29">
      <c r="A3539" s="74">
        <v>3.17983892802319</v>
      </c>
      <c r="B3539" s="74">
        <v>51088</v>
      </c>
      <c r="C3539" s="35">
        <v>0</v>
      </c>
      <c r="D3539" s="35">
        <f t="shared" ca="1" si="842"/>
        <v>42</v>
      </c>
      <c r="E3539" s="35">
        <f t="shared" ca="1" si="843"/>
        <v>2.1538916193492835E-3</v>
      </c>
      <c r="F3539" s="35">
        <f ca="1">E3539*'Input Sheet'!$D$2/SUM(OFFSET($E$4,0,0,'Input Sheet'!$D$2))</f>
        <v>1.0045735808447722</v>
      </c>
      <c r="G3539" s="35" t="str">
        <f t="shared" si="844"/>
        <v/>
      </c>
      <c r="H3539" s="35" t="str">
        <f t="shared" si="845"/>
        <v/>
      </c>
      <c r="J3539" s="19">
        <v>3536</v>
      </c>
      <c r="K3539" s="30" t="str">
        <f t="shared" si="846"/>
        <v/>
      </c>
      <c r="L3539" s="77" t="str">
        <f t="shared" si="847"/>
        <v/>
      </c>
      <c r="M3539" s="27" t="str">
        <f t="shared" si="853"/>
        <v/>
      </c>
      <c r="N3539" s="22" t="str">
        <f t="shared" si="848"/>
        <v/>
      </c>
      <c r="O3539" s="28" t="str">
        <f t="shared" ca="1" si="849"/>
        <v/>
      </c>
      <c r="P3539" s="28" t="str">
        <f t="shared" ca="1" si="850"/>
        <v/>
      </c>
      <c r="Q3539" s="20" t="str">
        <f ca="1">IF(O3539="","",SUM($P$4:$P3539))</f>
        <v/>
      </c>
      <c r="R3539" s="28" t="e">
        <f t="shared" si="841"/>
        <v>#N/A</v>
      </c>
      <c r="S3539" s="77">
        <f ca="1">SUM(L$4:L3539)</f>
        <v>2.0942968194393936</v>
      </c>
      <c r="T3539" s="80">
        <f t="shared" ca="1" si="851"/>
        <v>1</v>
      </c>
      <c r="U3539" s="80" t="e">
        <f t="shared" ca="1" si="852"/>
        <v>#N/A</v>
      </c>
      <c r="V3539" s="2"/>
      <c r="W3539" s="2"/>
      <c r="X3539" s="2"/>
      <c r="Y3539" s="2"/>
      <c r="AB3539" s="6"/>
      <c r="AC3539" s="6"/>
    </row>
    <row r="3540" spans="1:29">
      <c r="A3540" s="74">
        <v>3.27044590801796</v>
      </c>
      <c r="B3540" s="74">
        <v>51089</v>
      </c>
      <c r="C3540" s="35">
        <v>0</v>
      </c>
      <c r="D3540" s="35">
        <f t="shared" ca="1" si="842"/>
        <v>44</v>
      </c>
      <c r="E3540" s="35">
        <f t="shared" ca="1" si="843"/>
        <v>4.3772636135162857E-3</v>
      </c>
      <c r="F3540" s="35">
        <f ca="1">E3540*'Input Sheet'!$D$2/SUM(OFFSET($E$4,0,0,'Input Sheet'!$D$2))</f>
        <v>2.0415527610716335</v>
      </c>
      <c r="G3540" s="35" t="str">
        <f t="shared" si="844"/>
        <v/>
      </c>
      <c r="H3540" s="35" t="str">
        <f t="shared" si="845"/>
        <v/>
      </c>
      <c r="J3540" s="19">
        <v>3537</v>
      </c>
      <c r="K3540" s="30" t="str">
        <f t="shared" si="846"/>
        <v/>
      </c>
      <c r="L3540" s="77" t="str">
        <f t="shared" si="847"/>
        <v/>
      </c>
      <c r="M3540" s="27" t="str">
        <f t="shared" si="853"/>
        <v/>
      </c>
      <c r="N3540" s="22" t="str">
        <f t="shared" si="848"/>
        <v/>
      </c>
      <c r="O3540" s="28" t="str">
        <f t="shared" ca="1" si="849"/>
        <v/>
      </c>
      <c r="P3540" s="28" t="str">
        <f t="shared" ca="1" si="850"/>
        <v/>
      </c>
      <c r="Q3540" s="20" t="str">
        <f ca="1">IF(O3540="","",SUM($P$4:$P3540))</f>
        <v/>
      </c>
      <c r="R3540" s="28" t="e">
        <f t="shared" si="841"/>
        <v>#N/A</v>
      </c>
      <c r="S3540" s="77">
        <f ca="1">SUM(L$4:L3540)</f>
        <v>2.0942968194393936</v>
      </c>
      <c r="T3540" s="80">
        <f t="shared" ca="1" si="851"/>
        <v>1</v>
      </c>
      <c r="U3540" s="80" t="e">
        <f t="shared" ca="1" si="852"/>
        <v>#N/A</v>
      </c>
      <c r="V3540" s="2"/>
      <c r="W3540" s="2"/>
      <c r="X3540" s="2"/>
      <c r="Y3540" s="2"/>
      <c r="AB3540" s="6"/>
      <c r="AC3540" s="6"/>
    </row>
    <row r="3541" spans="1:29">
      <c r="A3541" s="74">
        <v>2.0863598306747502</v>
      </c>
      <c r="B3541" s="74">
        <v>51092</v>
      </c>
      <c r="C3541" s="35">
        <v>0</v>
      </c>
      <c r="D3541" s="35">
        <f t="shared" ca="1" si="842"/>
        <v>19</v>
      </c>
      <c r="E3541" s="35">
        <f t="shared" ca="1" si="843"/>
        <v>1.0051494223629991E-3</v>
      </c>
      <c r="F3541" s="35">
        <f ca="1">E3541*'Input Sheet'!$D$2/SUM(OFFSET($E$4,0,0,'Input Sheet'!$D$2))</f>
        <v>0.46880100439422701</v>
      </c>
      <c r="G3541" s="35" t="str">
        <f t="shared" si="844"/>
        <v/>
      </c>
      <c r="H3541" s="35" t="str">
        <f t="shared" si="845"/>
        <v/>
      </c>
      <c r="J3541" s="19">
        <v>3538</v>
      </c>
      <c r="K3541" s="30" t="str">
        <f t="shared" si="846"/>
        <v/>
      </c>
      <c r="L3541" s="77" t="str">
        <f t="shared" si="847"/>
        <v/>
      </c>
      <c r="M3541" s="27" t="str">
        <f t="shared" si="853"/>
        <v/>
      </c>
      <c r="N3541" s="22" t="str">
        <f t="shared" si="848"/>
        <v/>
      </c>
      <c r="O3541" s="28" t="str">
        <f t="shared" ca="1" si="849"/>
        <v/>
      </c>
      <c r="P3541" s="28" t="str">
        <f t="shared" ca="1" si="850"/>
        <v/>
      </c>
      <c r="Q3541" s="20" t="str">
        <f ca="1">IF(O3541="","",SUM($P$4:$P3541))</f>
        <v/>
      </c>
      <c r="R3541" s="28" t="e">
        <f t="shared" si="841"/>
        <v>#N/A</v>
      </c>
      <c r="S3541" s="77">
        <f ca="1">SUM(L$4:L3541)</f>
        <v>2.0942968194393936</v>
      </c>
      <c r="T3541" s="80">
        <f t="shared" ca="1" si="851"/>
        <v>1</v>
      </c>
      <c r="U3541" s="80" t="e">
        <f t="shared" ca="1" si="852"/>
        <v>#N/A</v>
      </c>
      <c r="V3541" s="2"/>
      <c r="W3541" s="2"/>
      <c r="X3541" s="2"/>
      <c r="Y3541" s="2"/>
      <c r="AB3541" s="6"/>
      <c r="AC3541" s="6"/>
    </row>
    <row r="3542" spans="1:29">
      <c r="A3542" s="74">
        <v>2.6757783416740901</v>
      </c>
      <c r="B3542" s="74">
        <v>51094</v>
      </c>
      <c r="C3542" s="35">
        <v>0</v>
      </c>
      <c r="D3542" s="35">
        <f t="shared" ca="1" si="842"/>
        <v>32</v>
      </c>
      <c r="E3542" s="35">
        <f t="shared" ca="1" si="843"/>
        <v>9.4891728684618783E-4</v>
      </c>
      <c r="F3542" s="35">
        <f ca="1">E3542*'Input Sheet'!$D$2/SUM(OFFSET($E$4,0,0,'Input Sheet'!$D$2))</f>
        <v>0.44257437477776673</v>
      </c>
      <c r="G3542" s="35" t="str">
        <f t="shared" si="844"/>
        <v/>
      </c>
      <c r="H3542" s="35" t="str">
        <f t="shared" si="845"/>
        <v/>
      </c>
      <c r="J3542" s="19">
        <v>3539</v>
      </c>
      <c r="K3542" s="30" t="str">
        <f t="shared" si="846"/>
        <v/>
      </c>
      <c r="L3542" s="77" t="str">
        <f t="shared" si="847"/>
        <v/>
      </c>
      <c r="M3542" s="27" t="str">
        <f t="shared" si="853"/>
        <v/>
      </c>
      <c r="N3542" s="22" t="str">
        <f t="shared" si="848"/>
        <v/>
      </c>
      <c r="O3542" s="28" t="str">
        <f t="shared" ca="1" si="849"/>
        <v/>
      </c>
      <c r="P3542" s="28" t="str">
        <f t="shared" ca="1" si="850"/>
        <v/>
      </c>
      <c r="Q3542" s="20" t="str">
        <f ca="1">IF(O3542="","",SUM($P$4:$P3542))</f>
        <v/>
      </c>
      <c r="R3542" s="28" t="e">
        <f t="shared" si="841"/>
        <v>#N/A</v>
      </c>
      <c r="S3542" s="77">
        <f ca="1">SUM(L$4:L3542)</f>
        <v>2.0942968194393936</v>
      </c>
      <c r="T3542" s="80">
        <f t="shared" ca="1" si="851"/>
        <v>1</v>
      </c>
      <c r="U3542" s="80" t="e">
        <f t="shared" ca="1" si="852"/>
        <v>#N/A</v>
      </c>
      <c r="V3542" s="2"/>
      <c r="W3542" s="2"/>
      <c r="X3542" s="2"/>
      <c r="Y3542" s="2"/>
      <c r="AB3542" s="6"/>
      <c r="AC3542" s="6"/>
    </row>
    <row r="3543" spans="1:29">
      <c r="A3543" s="74">
        <v>2.7209857441537402</v>
      </c>
      <c r="B3543" s="74">
        <v>51095</v>
      </c>
      <c r="C3543" s="35">
        <v>0</v>
      </c>
      <c r="D3543" s="35">
        <f t="shared" ca="1" si="842"/>
        <v>32</v>
      </c>
      <c r="E3543" s="35">
        <f t="shared" ca="1" si="843"/>
        <v>9.4891728684618783E-4</v>
      </c>
      <c r="F3543" s="35">
        <f ca="1">E3543*'Input Sheet'!$D$2/SUM(OFFSET($E$4,0,0,'Input Sheet'!$D$2))</f>
        <v>0.44257437477776673</v>
      </c>
      <c r="G3543" s="35" t="str">
        <f t="shared" si="844"/>
        <v/>
      </c>
      <c r="H3543" s="35" t="str">
        <f t="shared" si="845"/>
        <v/>
      </c>
      <c r="J3543" s="19">
        <v>3540</v>
      </c>
      <c r="K3543" s="30" t="str">
        <f t="shared" si="846"/>
        <v/>
      </c>
      <c r="L3543" s="77" t="str">
        <f t="shared" si="847"/>
        <v/>
      </c>
      <c r="M3543" s="27" t="str">
        <f t="shared" si="853"/>
        <v/>
      </c>
      <c r="N3543" s="22" t="str">
        <f t="shared" si="848"/>
        <v/>
      </c>
      <c r="O3543" s="28" t="str">
        <f t="shared" ca="1" si="849"/>
        <v/>
      </c>
      <c r="P3543" s="28" t="str">
        <f t="shared" ca="1" si="850"/>
        <v/>
      </c>
      <c r="Q3543" s="20" t="str">
        <f ca="1">IF(O3543="","",SUM($P$4:$P3543))</f>
        <v/>
      </c>
      <c r="R3543" s="28" t="e">
        <f t="shared" si="841"/>
        <v>#N/A</v>
      </c>
      <c r="S3543" s="77">
        <f ca="1">SUM(L$4:L3543)</f>
        <v>2.0942968194393936</v>
      </c>
      <c r="T3543" s="80">
        <f t="shared" ca="1" si="851"/>
        <v>1</v>
      </c>
      <c r="U3543" s="80" t="e">
        <f t="shared" ca="1" si="852"/>
        <v>#N/A</v>
      </c>
      <c r="V3543" s="2"/>
      <c r="W3543" s="2"/>
      <c r="X3543" s="2"/>
      <c r="Y3543" s="2"/>
      <c r="AB3543" s="6"/>
      <c r="AC3543" s="6"/>
    </row>
    <row r="3544" spans="1:29">
      <c r="A3544" s="74">
        <v>2.9831750720378101</v>
      </c>
      <c r="B3544" s="74">
        <v>51097</v>
      </c>
      <c r="C3544" s="35">
        <v>0</v>
      </c>
      <c r="D3544" s="35">
        <f t="shared" ca="1" si="842"/>
        <v>38</v>
      </c>
      <c r="E3544" s="35">
        <f t="shared" ca="1" si="843"/>
        <v>1.5419905911250552E-3</v>
      </c>
      <c r="F3544" s="35">
        <f ca="1">E3544*'Input Sheet'!$D$2/SUM(OFFSET($E$4,0,0,'Input Sheet'!$D$2))</f>
        <v>0.71918335901387087</v>
      </c>
      <c r="G3544" s="35" t="str">
        <f t="shared" si="844"/>
        <v/>
      </c>
      <c r="H3544" s="35" t="str">
        <f t="shared" si="845"/>
        <v/>
      </c>
      <c r="J3544" s="19">
        <v>3541</v>
      </c>
      <c r="K3544" s="30" t="str">
        <f t="shared" si="846"/>
        <v/>
      </c>
      <c r="L3544" s="77" t="str">
        <f t="shared" si="847"/>
        <v/>
      </c>
      <c r="M3544" s="27" t="str">
        <f t="shared" si="853"/>
        <v/>
      </c>
      <c r="N3544" s="22" t="str">
        <f t="shared" si="848"/>
        <v/>
      </c>
      <c r="O3544" s="28" t="str">
        <f t="shared" ca="1" si="849"/>
        <v/>
      </c>
      <c r="P3544" s="28" t="str">
        <f t="shared" ca="1" si="850"/>
        <v/>
      </c>
      <c r="Q3544" s="20" t="str">
        <f ca="1">IF(O3544="","",SUM($P$4:$P3544))</f>
        <v/>
      </c>
      <c r="R3544" s="28" t="e">
        <f t="shared" ref="R3544:R3607" si="854">IF(N3544="",NA(),10^N3544)</f>
        <v>#N/A</v>
      </c>
      <c r="S3544" s="77">
        <f ca="1">SUM(L$4:L3544)</f>
        <v>2.0942968194393936</v>
      </c>
      <c r="T3544" s="80">
        <f t="shared" ca="1" si="851"/>
        <v>1</v>
      </c>
      <c r="U3544" s="80" t="e">
        <f t="shared" ca="1" si="852"/>
        <v>#N/A</v>
      </c>
      <c r="V3544" s="2"/>
      <c r="W3544" s="2"/>
      <c r="X3544" s="2"/>
      <c r="Y3544" s="2"/>
      <c r="AB3544" s="6"/>
      <c r="AC3544" s="6"/>
    </row>
    <row r="3545" spans="1:29">
      <c r="A3545" s="74">
        <v>3.0191162904470699</v>
      </c>
      <c r="B3545" s="74">
        <v>51098</v>
      </c>
      <c r="C3545" s="35">
        <v>0</v>
      </c>
      <c r="D3545" s="35">
        <f t="shared" ca="1" si="842"/>
        <v>39</v>
      </c>
      <c r="E3545" s="35">
        <f t="shared" ca="1" si="843"/>
        <v>2.0559874548334071E-3</v>
      </c>
      <c r="F3545" s="35">
        <f ca="1">E3545*'Input Sheet'!$D$2/SUM(OFFSET($E$4,0,0,'Input Sheet'!$D$2))</f>
        <v>0.95891114535182798</v>
      </c>
      <c r="G3545" s="35" t="str">
        <f t="shared" si="844"/>
        <v/>
      </c>
      <c r="H3545" s="35" t="str">
        <f t="shared" si="845"/>
        <v/>
      </c>
      <c r="J3545" s="19">
        <v>3542</v>
      </c>
      <c r="K3545" s="30" t="str">
        <f t="shared" si="846"/>
        <v/>
      </c>
      <c r="L3545" s="77" t="str">
        <f t="shared" si="847"/>
        <v/>
      </c>
      <c r="M3545" s="27" t="str">
        <f t="shared" si="853"/>
        <v/>
      </c>
      <c r="N3545" s="22" t="str">
        <f t="shared" si="848"/>
        <v/>
      </c>
      <c r="O3545" s="28" t="str">
        <f t="shared" ca="1" si="849"/>
        <v/>
      </c>
      <c r="P3545" s="28" t="str">
        <f t="shared" ca="1" si="850"/>
        <v/>
      </c>
      <c r="Q3545" s="20" t="str">
        <f ca="1">IF(O3545="","",SUM($P$4:$P3545))</f>
        <v/>
      </c>
      <c r="R3545" s="28" t="e">
        <f t="shared" si="854"/>
        <v>#N/A</v>
      </c>
      <c r="S3545" s="77">
        <f ca="1">SUM(L$4:L3545)</f>
        <v>2.0942968194393936</v>
      </c>
      <c r="T3545" s="80">
        <f t="shared" ca="1" si="851"/>
        <v>1</v>
      </c>
      <c r="U3545" s="80" t="e">
        <f t="shared" ca="1" si="852"/>
        <v>#N/A</v>
      </c>
      <c r="V3545" s="2"/>
      <c r="W3545" s="2"/>
      <c r="X3545" s="2"/>
      <c r="Y3545" s="2"/>
      <c r="AB3545" s="6"/>
      <c r="AC3545" s="6"/>
    </row>
    <row r="3546" spans="1:29">
      <c r="A3546" s="74">
        <v>2.8597385661971502</v>
      </c>
      <c r="B3546" s="74">
        <v>51099</v>
      </c>
      <c r="C3546" s="35">
        <v>0</v>
      </c>
      <c r="D3546" s="35">
        <f t="shared" ca="1" si="842"/>
        <v>35</v>
      </c>
      <c r="E3546" s="35">
        <f t="shared" ca="1" si="843"/>
        <v>1.3846446124388249E-3</v>
      </c>
      <c r="F3546" s="35">
        <f ca="1">E3546*'Input Sheet'!$D$2/SUM(OFFSET($E$4,0,0,'Input Sheet'!$D$2))</f>
        <v>0.64579730197163909</v>
      </c>
      <c r="G3546" s="35" t="str">
        <f t="shared" si="844"/>
        <v/>
      </c>
      <c r="H3546" s="35" t="str">
        <f t="shared" si="845"/>
        <v/>
      </c>
      <c r="J3546" s="19">
        <v>3543</v>
      </c>
      <c r="K3546" s="30" t="str">
        <f t="shared" si="846"/>
        <v/>
      </c>
      <c r="L3546" s="77" t="str">
        <f t="shared" si="847"/>
        <v/>
      </c>
      <c r="M3546" s="27" t="str">
        <f t="shared" si="853"/>
        <v/>
      </c>
      <c r="N3546" s="22" t="str">
        <f t="shared" si="848"/>
        <v/>
      </c>
      <c r="O3546" s="28" t="str">
        <f t="shared" ca="1" si="849"/>
        <v/>
      </c>
      <c r="P3546" s="28" t="str">
        <f t="shared" ca="1" si="850"/>
        <v/>
      </c>
      <c r="Q3546" s="20" t="str">
        <f ca="1">IF(O3546="","",SUM($P$4:$P3546))</f>
        <v/>
      </c>
      <c r="R3546" s="28" t="e">
        <f t="shared" si="854"/>
        <v>#N/A</v>
      </c>
      <c r="S3546" s="77">
        <f ca="1">SUM(L$4:L3546)</f>
        <v>2.0942968194393936</v>
      </c>
      <c r="T3546" s="80">
        <f t="shared" ca="1" si="851"/>
        <v>1</v>
      </c>
      <c r="U3546" s="80" t="e">
        <f t="shared" ca="1" si="852"/>
        <v>#N/A</v>
      </c>
      <c r="V3546" s="2"/>
      <c r="W3546" s="2"/>
      <c r="X3546" s="2"/>
      <c r="Y3546" s="2"/>
      <c r="AB3546" s="6"/>
      <c r="AC3546" s="6"/>
    </row>
    <row r="3547" spans="1:29">
      <c r="A3547" s="74">
        <v>2.8518696007297701</v>
      </c>
      <c r="B3547" s="74">
        <v>51103</v>
      </c>
      <c r="C3547" s="35">
        <v>0</v>
      </c>
      <c r="D3547" s="35">
        <f t="shared" ca="1" si="842"/>
        <v>35</v>
      </c>
      <c r="E3547" s="35">
        <f t="shared" ca="1" si="843"/>
        <v>1.3846446124388249E-3</v>
      </c>
      <c r="F3547" s="35">
        <f ca="1">E3547*'Input Sheet'!$D$2/SUM(OFFSET($E$4,0,0,'Input Sheet'!$D$2))</f>
        <v>0.64579730197163909</v>
      </c>
      <c r="G3547" s="35" t="str">
        <f t="shared" si="844"/>
        <v/>
      </c>
      <c r="H3547" s="35" t="str">
        <f t="shared" si="845"/>
        <v/>
      </c>
      <c r="J3547" s="19">
        <v>3544</v>
      </c>
      <c r="K3547" s="30" t="str">
        <f t="shared" si="846"/>
        <v/>
      </c>
      <c r="L3547" s="77" t="str">
        <f t="shared" si="847"/>
        <v/>
      </c>
      <c r="M3547" s="27" t="str">
        <f t="shared" si="853"/>
        <v/>
      </c>
      <c r="N3547" s="22" t="str">
        <f t="shared" si="848"/>
        <v/>
      </c>
      <c r="O3547" s="28" t="str">
        <f t="shared" ca="1" si="849"/>
        <v/>
      </c>
      <c r="P3547" s="28" t="str">
        <f t="shared" ca="1" si="850"/>
        <v/>
      </c>
      <c r="Q3547" s="20" t="str">
        <f ca="1">IF(O3547="","",SUM($P$4:$P3547))</f>
        <v/>
      </c>
      <c r="R3547" s="28" t="e">
        <f t="shared" si="854"/>
        <v>#N/A</v>
      </c>
      <c r="S3547" s="77">
        <f ca="1">SUM(L$4:L3547)</f>
        <v>2.0942968194393936</v>
      </c>
      <c r="T3547" s="80">
        <f t="shared" ca="1" si="851"/>
        <v>1</v>
      </c>
      <c r="U3547" s="80" t="e">
        <f t="shared" ca="1" si="852"/>
        <v>#N/A</v>
      </c>
      <c r="V3547" s="2"/>
      <c r="W3547" s="2"/>
      <c r="X3547" s="2"/>
      <c r="Y3547" s="2"/>
      <c r="AB3547" s="6"/>
      <c r="AC3547" s="6"/>
    </row>
    <row r="3548" spans="1:29">
      <c r="A3548" s="74">
        <v>2.5670263661590602</v>
      </c>
      <c r="B3548" s="74">
        <v>51107</v>
      </c>
      <c r="C3548" s="35">
        <v>0</v>
      </c>
      <c r="D3548" s="35">
        <f t="shared" ca="1" si="842"/>
        <v>29</v>
      </c>
      <c r="E3548" s="35">
        <f t="shared" ca="1" si="843"/>
        <v>1.0943159033790714E-3</v>
      </c>
      <c r="F3548" s="35">
        <f ca="1">E3548*'Input Sheet'!$D$2/SUM(OFFSET($E$4,0,0,'Input Sheet'!$D$2))</f>
        <v>0.51038819026790838</v>
      </c>
      <c r="G3548" s="35" t="str">
        <f t="shared" si="844"/>
        <v/>
      </c>
      <c r="H3548" s="35" t="str">
        <f t="shared" si="845"/>
        <v/>
      </c>
      <c r="J3548" s="19">
        <v>3545</v>
      </c>
      <c r="K3548" s="30" t="str">
        <f t="shared" si="846"/>
        <v/>
      </c>
      <c r="L3548" s="77" t="str">
        <f t="shared" si="847"/>
        <v/>
      </c>
      <c r="M3548" s="27" t="str">
        <f t="shared" si="853"/>
        <v/>
      </c>
      <c r="N3548" s="22" t="str">
        <f t="shared" si="848"/>
        <v/>
      </c>
      <c r="O3548" s="28" t="str">
        <f t="shared" ca="1" si="849"/>
        <v/>
      </c>
      <c r="P3548" s="28" t="str">
        <f t="shared" ca="1" si="850"/>
        <v/>
      </c>
      <c r="Q3548" s="20" t="str">
        <f ca="1">IF(O3548="","",SUM($P$4:$P3548))</f>
        <v/>
      </c>
      <c r="R3548" s="28" t="e">
        <f t="shared" si="854"/>
        <v>#N/A</v>
      </c>
      <c r="S3548" s="77">
        <f ca="1">SUM(L$4:L3548)</f>
        <v>2.0942968194393936</v>
      </c>
      <c r="T3548" s="80">
        <f t="shared" ca="1" si="851"/>
        <v>1</v>
      </c>
      <c r="U3548" s="80" t="e">
        <f t="shared" ca="1" si="852"/>
        <v>#N/A</v>
      </c>
      <c r="V3548" s="2"/>
      <c r="W3548" s="2"/>
      <c r="X3548" s="2"/>
      <c r="Y3548" s="2"/>
      <c r="AB3548" s="6"/>
      <c r="AC3548" s="6"/>
    </row>
    <row r="3549" spans="1:29">
      <c r="A3549" s="74">
        <v>2.9334872878487102</v>
      </c>
      <c r="B3549" s="74">
        <v>51108</v>
      </c>
      <c r="C3549" s="35">
        <v>0</v>
      </c>
      <c r="D3549" s="35">
        <f t="shared" ca="1" si="842"/>
        <v>37</v>
      </c>
      <c r="E3549" s="35">
        <f t="shared" ca="1" si="843"/>
        <v>1.8337185407973631E-3</v>
      </c>
      <c r="F3549" s="35">
        <f ca="1">E3549*'Input Sheet'!$D$2/SUM(OFFSET($E$4,0,0,'Input Sheet'!$D$2))</f>
        <v>0.85524507558406282</v>
      </c>
      <c r="G3549" s="35" t="str">
        <f t="shared" si="844"/>
        <v/>
      </c>
      <c r="H3549" s="35" t="str">
        <f t="shared" si="845"/>
        <v/>
      </c>
      <c r="J3549" s="19">
        <v>3546</v>
      </c>
      <c r="K3549" s="30" t="str">
        <f t="shared" si="846"/>
        <v/>
      </c>
      <c r="L3549" s="77" t="str">
        <f t="shared" si="847"/>
        <v/>
      </c>
      <c r="M3549" s="27" t="str">
        <f t="shared" si="853"/>
        <v/>
      </c>
      <c r="N3549" s="22" t="str">
        <f t="shared" si="848"/>
        <v/>
      </c>
      <c r="O3549" s="28" t="str">
        <f t="shared" ca="1" si="849"/>
        <v/>
      </c>
      <c r="P3549" s="28" t="str">
        <f t="shared" ca="1" si="850"/>
        <v/>
      </c>
      <c r="Q3549" s="20" t="str">
        <f ca="1">IF(O3549="","",SUM($P$4:$P3549))</f>
        <v/>
      </c>
      <c r="R3549" s="28" t="e">
        <f t="shared" si="854"/>
        <v>#N/A</v>
      </c>
      <c r="S3549" s="77">
        <f ca="1">SUM(L$4:L3549)</f>
        <v>2.0942968194393936</v>
      </c>
      <c r="T3549" s="80">
        <f t="shared" ca="1" si="851"/>
        <v>1</v>
      </c>
      <c r="U3549" s="80" t="e">
        <f t="shared" ca="1" si="852"/>
        <v>#N/A</v>
      </c>
      <c r="V3549" s="2"/>
      <c r="W3549" s="2"/>
      <c r="X3549" s="2"/>
      <c r="Y3549" s="2"/>
      <c r="AB3549" s="6"/>
      <c r="AC3549" s="6"/>
    </row>
    <row r="3550" spans="1:29">
      <c r="A3550" s="74">
        <v>2.8286598965353198</v>
      </c>
      <c r="B3550" s="74">
        <v>51109</v>
      </c>
      <c r="C3550" s="35">
        <v>0</v>
      </c>
      <c r="D3550" s="35">
        <f t="shared" ca="1" si="842"/>
        <v>35</v>
      </c>
      <c r="E3550" s="35">
        <f t="shared" ca="1" si="843"/>
        <v>1.3846446124388249E-3</v>
      </c>
      <c r="F3550" s="35">
        <f ca="1">E3550*'Input Sheet'!$D$2/SUM(OFFSET($E$4,0,0,'Input Sheet'!$D$2))</f>
        <v>0.64579730197163909</v>
      </c>
      <c r="G3550" s="35" t="str">
        <f t="shared" si="844"/>
        <v/>
      </c>
      <c r="H3550" s="35" t="str">
        <f t="shared" si="845"/>
        <v/>
      </c>
      <c r="J3550" s="19">
        <v>3547</v>
      </c>
      <c r="K3550" s="30" t="str">
        <f t="shared" si="846"/>
        <v/>
      </c>
      <c r="L3550" s="77" t="str">
        <f t="shared" si="847"/>
        <v/>
      </c>
      <c r="M3550" s="27" t="str">
        <f t="shared" si="853"/>
        <v/>
      </c>
      <c r="N3550" s="22" t="str">
        <f t="shared" si="848"/>
        <v/>
      </c>
      <c r="O3550" s="28" t="str">
        <f t="shared" ca="1" si="849"/>
        <v/>
      </c>
      <c r="P3550" s="28" t="str">
        <f t="shared" ca="1" si="850"/>
        <v/>
      </c>
      <c r="Q3550" s="20" t="str">
        <f ca="1">IF(O3550="","",SUM($P$4:$P3550))</f>
        <v/>
      </c>
      <c r="R3550" s="28" t="e">
        <f t="shared" si="854"/>
        <v>#N/A</v>
      </c>
      <c r="S3550" s="77">
        <f ca="1">SUM(L$4:L3550)</f>
        <v>2.0942968194393936</v>
      </c>
      <c r="T3550" s="80">
        <f t="shared" ca="1" si="851"/>
        <v>1</v>
      </c>
      <c r="U3550" s="80" t="e">
        <f t="shared" ca="1" si="852"/>
        <v>#N/A</v>
      </c>
      <c r="V3550" s="2"/>
      <c r="W3550" s="2"/>
      <c r="X3550" s="2"/>
      <c r="Y3550" s="2"/>
      <c r="AB3550" s="6"/>
      <c r="AC3550" s="6"/>
    </row>
    <row r="3551" spans="1:29">
      <c r="A3551" s="74">
        <v>2.2121876044039599</v>
      </c>
      <c r="B3551" s="74">
        <v>51110</v>
      </c>
      <c r="C3551" s="35">
        <v>0</v>
      </c>
      <c r="D3551" s="35">
        <f t="shared" ca="1" si="842"/>
        <v>22</v>
      </c>
      <c r="E3551" s="35">
        <f t="shared" ca="1" si="843"/>
        <v>6.717582773218062E-4</v>
      </c>
      <c r="F3551" s="35">
        <f ca="1">E3551*'Input Sheet'!$D$2/SUM(OFFSET($E$4,0,0,'Input Sheet'!$D$2))</f>
        <v>0.31330760194663687</v>
      </c>
      <c r="G3551" s="35" t="str">
        <f t="shared" si="844"/>
        <v/>
      </c>
      <c r="H3551" s="35" t="str">
        <f t="shared" si="845"/>
        <v/>
      </c>
      <c r="J3551" s="19">
        <v>3548</v>
      </c>
      <c r="K3551" s="30" t="str">
        <f t="shared" si="846"/>
        <v/>
      </c>
      <c r="L3551" s="77" t="str">
        <f t="shared" si="847"/>
        <v/>
      </c>
      <c r="M3551" s="27" t="str">
        <f t="shared" si="853"/>
        <v/>
      </c>
      <c r="N3551" s="22" t="str">
        <f t="shared" si="848"/>
        <v/>
      </c>
      <c r="O3551" s="28" t="str">
        <f t="shared" ca="1" si="849"/>
        <v/>
      </c>
      <c r="P3551" s="28" t="str">
        <f t="shared" ca="1" si="850"/>
        <v/>
      </c>
      <c r="Q3551" s="20" t="str">
        <f ca="1">IF(O3551="","",SUM($P$4:$P3551))</f>
        <v/>
      </c>
      <c r="R3551" s="28" t="e">
        <f t="shared" si="854"/>
        <v>#N/A</v>
      </c>
      <c r="S3551" s="77">
        <f ca="1">SUM(L$4:L3551)</f>
        <v>2.0942968194393936</v>
      </c>
      <c r="T3551" s="80">
        <f t="shared" ca="1" si="851"/>
        <v>1</v>
      </c>
      <c r="U3551" s="80" t="e">
        <f t="shared" ca="1" si="852"/>
        <v>#N/A</v>
      </c>
      <c r="V3551" s="2"/>
      <c r="W3551" s="2"/>
      <c r="X3551" s="2"/>
      <c r="Y3551" s="2"/>
      <c r="AB3551" s="6"/>
      <c r="AC3551" s="6"/>
    </row>
    <row r="3552" spans="1:29">
      <c r="A3552" s="74">
        <v>3.08564728829686</v>
      </c>
      <c r="B3552" s="74">
        <v>51111</v>
      </c>
      <c r="C3552" s="35">
        <v>0</v>
      </c>
      <c r="D3552" s="35">
        <f t="shared" ca="1" si="842"/>
        <v>40</v>
      </c>
      <c r="E3552" s="35">
        <f t="shared" ca="1" si="843"/>
        <v>1.8092689602533982E-3</v>
      </c>
      <c r="F3552" s="35">
        <f ca="1">E3552*'Input Sheet'!$D$2/SUM(OFFSET($E$4,0,0,'Input Sheet'!$D$2))</f>
        <v>0.84384180790960861</v>
      </c>
      <c r="G3552" s="35" t="str">
        <f t="shared" si="844"/>
        <v/>
      </c>
      <c r="H3552" s="35" t="str">
        <f t="shared" si="845"/>
        <v/>
      </c>
      <c r="J3552" s="19">
        <v>3549</v>
      </c>
      <c r="K3552" s="30" t="str">
        <f t="shared" si="846"/>
        <v/>
      </c>
      <c r="L3552" s="77" t="str">
        <f t="shared" si="847"/>
        <v/>
      </c>
      <c r="M3552" s="27" t="str">
        <f t="shared" si="853"/>
        <v/>
      </c>
      <c r="N3552" s="22" t="str">
        <f t="shared" si="848"/>
        <v/>
      </c>
      <c r="O3552" s="28" t="str">
        <f t="shared" ca="1" si="849"/>
        <v/>
      </c>
      <c r="P3552" s="28" t="str">
        <f t="shared" ca="1" si="850"/>
        <v/>
      </c>
      <c r="Q3552" s="20" t="str">
        <f ca="1">IF(O3552="","",SUM($P$4:$P3552))</f>
        <v/>
      </c>
      <c r="R3552" s="28" t="e">
        <f t="shared" si="854"/>
        <v>#N/A</v>
      </c>
      <c r="S3552" s="77">
        <f ca="1">SUM(L$4:L3552)</f>
        <v>2.0942968194393936</v>
      </c>
      <c r="T3552" s="80">
        <f t="shared" ca="1" si="851"/>
        <v>1</v>
      </c>
      <c r="U3552" s="80" t="e">
        <f t="shared" ca="1" si="852"/>
        <v>#N/A</v>
      </c>
      <c r="V3552" s="2"/>
      <c r="W3552" s="2"/>
      <c r="X3552" s="2"/>
      <c r="Y3552" s="2"/>
      <c r="AB3552" s="6"/>
      <c r="AC3552" s="6"/>
    </row>
    <row r="3553" spans="1:29">
      <c r="A3553" s="74">
        <v>2.3384564936046002</v>
      </c>
      <c r="B3553" s="74">
        <v>51112</v>
      </c>
      <c r="C3553" s="35">
        <v>0</v>
      </c>
      <c r="D3553" s="35">
        <f t="shared" ca="1" si="842"/>
        <v>24</v>
      </c>
      <c r="E3553" s="35">
        <f t="shared" ca="1" si="843"/>
        <v>7.7985731045405093E-4</v>
      </c>
      <c r="F3553" s="35">
        <f ca="1">E3553*'Input Sheet'!$D$2/SUM(OFFSET($E$4,0,0,'Input Sheet'!$D$2))</f>
        <v>0.36372491720241751</v>
      </c>
      <c r="G3553" s="35" t="str">
        <f t="shared" si="844"/>
        <v/>
      </c>
      <c r="H3553" s="35" t="str">
        <f t="shared" si="845"/>
        <v/>
      </c>
      <c r="J3553" s="19">
        <v>3550</v>
      </c>
      <c r="K3553" s="30" t="str">
        <f t="shared" si="846"/>
        <v/>
      </c>
      <c r="L3553" s="77" t="str">
        <f t="shared" si="847"/>
        <v/>
      </c>
      <c r="M3553" s="27" t="str">
        <f t="shared" si="853"/>
        <v/>
      </c>
      <c r="N3553" s="22" t="str">
        <f t="shared" si="848"/>
        <v/>
      </c>
      <c r="O3553" s="28" t="str">
        <f t="shared" ca="1" si="849"/>
        <v/>
      </c>
      <c r="P3553" s="28" t="str">
        <f t="shared" ca="1" si="850"/>
        <v/>
      </c>
      <c r="Q3553" s="20" t="str">
        <f ca="1">IF(O3553="","",SUM($P$4:$P3553))</f>
        <v/>
      </c>
      <c r="R3553" s="28" t="e">
        <f t="shared" si="854"/>
        <v>#N/A</v>
      </c>
      <c r="S3553" s="77">
        <f ca="1">SUM(L$4:L3553)</f>
        <v>2.0942968194393936</v>
      </c>
      <c r="T3553" s="80">
        <f t="shared" ca="1" si="851"/>
        <v>1</v>
      </c>
      <c r="U3553" s="80" t="e">
        <f t="shared" ca="1" si="852"/>
        <v>#N/A</v>
      </c>
      <c r="V3553" s="2"/>
      <c r="W3553" s="2"/>
      <c r="X3553" s="2"/>
      <c r="Y3553" s="2"/>
      <c r="AB3553" s="6"/>
      <c r="AC3553" s="6"/>
    </row>
    <row r="3554" spans="1:29">
      <c r="A3554" s="74">
        <v>2</v>
      </c>
      <c r="B3554" s="74">
        <v>51113</v>
      </c>
      <c r="C3554" s="35">
        <v>0</v>
      </c>
      <c r="D3554" s="35">
        <f t="shared" ca="1" si="842"/>
        <v>17</v>
      </c>
      <c r="E3554" s="35">
        <f t="shared" ca="1" si="843"/>
        <v>1.8846551669306228E-3</v>
      </c>
      <c r="F3554" s="35">
        <f ca="1">E3554*'Input Sheet'!$D$2/SUM(OFFSET($E$4,0,0,'Input Sheet'!$D$2))</f>
        <v>0.8790018832391755</v>
      </c>
      <c r="G3554" s="35" t="str">
        <f t="shared" si="844"/>
        <v/>
      </c>
      <c r="H3554" s="35" t="str">
        <f t="shared" si="845"/>
        <v/>
      </c>
      <c r="J3554" s="19">
        <v>3551</v>
      </c>
      <c r="K3554" s="30" t="str">
        <f t="shared" si="846"/>
        <v/>
      </c>
      <c r="L3554" s="77" t="str">
        <f t="shared" si="847"/>
        <v/>
      </c>
      <c r="M3554" s="27" t="str">
        <f t="shared" si="853"/>
        <v/>
      </c>
      <c r="N3554" s="22" t="str">
        <f t="shared" si="848"/>
        <v/>
      </c>
      <c r="O3554" s="28" t="str">
        <f t="shared" ca="1" si="849"/>
        <v/>
      </c>
      <c r="P3554" s="28" t="str">
        <f t="shared" ca="1" si="850"/>
        <v/>
      </c>
      <c r="Q3554" s="20" t="str">
        <f ca="1">IF(O3554="","",SUM($P$4:$P3554))</f>
        <v/>
      </c>
      <c r="R3554" s="28" t="e">
        <f t="shared" si="854"/>
        <v>#N/A</v>
      </c>
      <c r="S3554" s="77">
        <f ca="1">SUM(L$4:L3554)</f>
        <v>2.0942968194393936</v>
      </c>
      <c r="T3554" s="80">
        <f t="shared" ca="1" si="851"/>
        <v>1</v>
      </c>
      <c r="U3554" s="80" t="e">
        <f t="shared" ca="1" si="852"/>
        <v>#N/A</v>
      </c>
      <c r="V3554" s="2"/>
      <c r="W3554" s="2"/>
      <c r="X3554" s="2"/>
      <c r="Y3554" s="2"/>
      <c r="AB3554" s="6"/>
      <c r="AC3554" s="6"/>
    </row>
    <row r="3555" spans="1:29">
      <c r="A3555" s="74">
        <v>2.1903316981702901</v>
      </c>
      <c r="B3555" s="74">
        <v>51114</v>
      </c>
      <c r="C3555" s="35">
        <v>0</v>
      </c>
      <c r="D3555" s="35">
        <f t="shared" ca="1" si="842"/>
        <v>21</v>
      </c>
      <c r="E3555" s="35">
        <f t="shared" ca="1" si="843"/>
        <v>8.8113748064288871E-4</v>
      </c>
      <c r="F3555" s="35">
        <f ca="1">E3555*'Input Sheet'!$D$2/SUM(OFFSET($E$4,0,0,'Input Sheet'!$D$2))</f>
        <v>0.41096191943649768</v>
      </c>
      <c r="G3555" s="35" t="str">
        <f t="shared" si="844"/>
        <v/>
      </c>
      <c r="H3555" s="35" t="str">
        <f t="shared" si="845"/>
        <v/>
      </c>
      <c r="J3555" s="19">
        <v>3552</v>
      </c>
      <c r="K3555" s="30" t="str">
        <f t="shared" si="846"/>
        <v/>
      </c>
      <c r="L3555" s="77" t="str">
        <f t="shared" si="847"/>
        <v/>
      </c>
      <c r="M3555" s="27" t="str">
        <f t="shared" si="853"/>
        <v/>
      </c>
      <c r="N3555" s="22" t="str">
        <f t="shared" si="848"/>
        <v/>
      </c>
      <c r="O3555" s="28" t="str">
        <f t="shared" ca="1" si="849"/>
        <v/>
      </c>
      <c r="P3555" s="28" t="str">
        <f t="shared" ca="1" si="850"/>
        <v/>
      </c>
      <c r="Q3555" s="20" t="str">
        <f ca="1">IF(O3555="","",SUM($P$4:$P3555))</f>
        <v/>
      </c>
      <c r="R3555" s="28" t="e">
        <f t="shared" si="854"/>
        <v>#N/A</v>
      </c>
      <c r="S3555" s="77">
        <f ca="1">SUM(L$4:L3555)</f>
        <v>2.0942968194393936</v>
      </c>
      <c r="T3555" s="80">
        <f t="shared" ca="1" si="851"/>
        <v>1</v>
      </c>
      <c r="U3555" s="80" t="e">
        <f t="shared" ca="1" si="852"/>
        <v>#N/A</v>
      </c>
      <c r="V3555" s="2"/>
      <c r="W3555" s="2"/>
      <c r="X3555" s="2"/>
      <c r="Y3555" s="2"/>
      <c r="AB3555" s="6"/>
      <c r="AC3555" s="6"/>
    </row>
    <row r="3556" spans="1:29">
      <c r="A3556" s="74">
        <v>2.6473829701146201</v>
      </c>
      <c r="B3556" s="74">
        <v>51115</v>
      </c>
      <c r="C3556" s="35">
        <v>0</v>
      </c>
      <c r="D3556" s="35">
        <f t="shared" ca="1" si="842"/>
        <v>31</v>
      </c>
      <c r="E3556" s="35">
        <f t="shared" ca="1" si="843"/>
        <v>1.2923349716095702E-3</v>
      </c>
      <c r="F3556" s="35">
        <f ca="1">E3556*'Input Sheet'!$D$2/SUM(OFFSET($E$4,0,0,'Input Sheet'!$D$2))</f>
        <v>0.60274414850686331</v>
      </c>
      <c r="G3556" s="35" t="str">
        <f t="shared" si="844"/>
        <v/>
      </c>
      <c r="H3556" s="35" t="str">
        <f t="shared" si="845"/>
        <v/>
      </c>
      <c r="J3556" s="19">
        <v>3553</v>
      </c>
      <c r="K3556" s="30" t="str">
        <f t="shared" si="846"/>
        <v/>
      </c>
      <c r="L3556" s="77" t="str">
        <f t="shared" si="847"/>
        <v/>
      </c>
      <c r="M3556" s="27" t="str">
        <f t="shared" si="853"/>
        <v/>
      </c>
      <c r="N3556" s="22" t="str">
        <f t="shared" si="848"/>
        <v/>
      </c>
      <c r="O3556" s="28" t="str">
        <f t="shared" ca="1" si="849"/>
        <v/>
      </c>
      <c r="P3556" s="28" t="str">
        <f t="shared" ca="1" si="850"/>
        <v/>
      </c>
      <c r="Q3556" s="20" t="str">
        <f ca="1">IF(O3556="","",SUM($P$4:$P3556))</f>
        <v/>
      </c>
      <c r="R3556" s="28" t="e">
        <f t="shared" si="854"/>
        <v>#N/A</v>
      </c>
      <c r="S3556" s="77">
        <f ca="1">SUM(L$4:L3556)</f>
        <v>2.0942968194393936</v>
      </c>
      <c r="T3556" s="80">
        <f t="shared" ca="1" si="851"/>
        <v>1</v>
      </c>
      <c r="U3556" s="80" t="e">
        <f t="shared" ca="1" si="852"/>
        <v>#N/A</v>
      </c>
      <c r="V3556" s="2"/>
      <c r="W3556" s="2"/>
      <c r="X3556" s="2"/>
      <c r="Y3556" s="2"/>
      <c r="AB3556" s="6"/>
      <c r="AC3556" s="6"/>
    </row>
    <row r="3557" spans="1:29">
      <c r="A3557" s="74">
        <v>2.4828735836087499</v>
      </c>
      <c r="B3557" s="74">
        <v>51117</v>
      </c>
      <c r="C3557" s="35">
        <v>0</v>
      </c>
      <c r="D3557" s="35">
        <f t="shared" ca="1" si="842"/>
        <v>27</v>
      </c>
      <c r="E3557" s="35">
        <f t="shared" ca="1" si="843"/>
        <v>8.077093572559813E-4</v>
      </c>
      <c r="F3557" s="35">
        <f ca="1">E3557*'Input Sheet'!$D$2/SUM(OFFSET($E$4,0,0,'Input Sheet'!$D$2))</f>
        <v>0.3767150928167895</v>
      </c>
      <c r="G3557" s="35" t="str">
        <f t="shared" si="844"/>
        <v/>
      </c>
      <c r="H3557" s="35" t="str">
        <f t="shared" si="845"/>
        <v/>
      </c>
      <c r="J3557" s="19">
        <v>3554</v>
      </c>
      <c r="K3557" s="30" t="str">
        <f t="shared" si="846"/>
        <v/>
      </c>
      <c r="L3557" s="77" t="str">
        <f t="shared" si="847"/>
        <v/>
      </c>
      <c r="M3557" s="27" t="str">
        <f t="shared" si="853"/>
        <v/>
      </c>
      <c r="N3557" s="22" t="str">
        <f t="shared" si="848"/>
        <v/>
      </c>
      <c r="O3557" s="28" t="str">
        <f t="shared" ca="1" si="849"/>
        <v/>
      </c>
      <c r="P3557" s="28" t="str">
        <f t="shared" ca="1" si="850"/>
        <v/>
      </c>
      <c r="Q3557" s="20" t="str">
        <f ca="1">IF(O3557="","",SUM($P$4:$P3557))</f>
        <v/>
      </c>
      <c r="R3557" s="28" t="e">
        <f t="shared" si="854"/>
        <v>#N/A</v>
      </c>
      <c r="S3557" s="77">
        <f ca="1">SUM(L$4:L3557)</f>
        <v>2.0942968194393936</v>
      </c>
      <c r="T3557" s="80">
        <f t="shared" ca="1" si="851"/>
        <v>1</v>
      </c>
      <c r="U3557" s="80" t="e">
        <f t="shared" ca="1" si="852"/>
        <v>#N/A</v>
      </c>
      <c r="V3557" s="2"/>
      <c r="W3557" s="2"/>
      <c r="X3557" s="2"/>
      <c r="Y3557" s="2"/>
      <c r="AB3557" s="6"/>
      <c r="AC3557" s="6"/>
    </row>
    <row r="3558" spans="1:29">
      <c r="A3558" s="74">
        <v>2.6730209071289002</v>
      </c>
      <c r="B3558" s="74">
        <v>51118</v>
      </c>
      <c r="C3558" s="35">
        <v>0</v>
      </c>
      <c r="D3558" s="35">
        <f t="shared" ca="1" si="842"/>
        <v>31</v>
      </c>
      <c r="E3558" s="35">
        <f t="shared" ca="1" si="843"/>
        <v>1.2923349716095702E-3</v>
      </c>
      <c r="F3558" s="35">
        <f ca="1">E3558*'Input Sheet'!$D$2/SUM(OFFSET($E$4,0,0,'Input Sheet'!$D$2))</f>
        <v>0.60274414850686331</v>
      </c>
      <c r="G3558" s="35" t="str">
        <f t="shared" si="844"/>
        <v/>
      </c>
      <c r="H3558" s="35" t="str">
        <f t="shared" si="845"/>
        <v/>
      </c>
      <c r="J3558" s="19">
        <v>3555</v>
      </c>
      <c r="K3558" s="30" t="str">
        <f t="shared" si="846"/>
        <v/>
      </c>
      <c r="L3558" s="77" t="str">
        <f t="shared" si="847"/>
        <v/>
      </c>
      <c r="M3558" s="27" t="str">
        <f t="shared" si="853"/>
        <v/>
      </c>
      <c r="N3558" s="22" t="str">
        <f t="shared" si="848"/>
        <v/>
      </c>
      <c r="O3558" s="28" t="str">
        <f t="shared" ca="1" si="849"/>
        <v/>
      </c>
      <c r="P3558" s="28" t="str">
        <f t="shared" ca="1" si="850"/>
        <v/>
      </c>
      <c r="Q3558" s="20" t="str">
        <f ca="1">IF(O3558="","",SUM($P$4:$P3558))</f>
        <v/>
      </c>
      <c r="R3558" s="28" t="e">
        <f t="shared" si="854"/>
        <v>#N/A</v>
      </c>
      <c r="S3558" s="77">
        <f ca="1">SUM(L$4:L3558)</f>
        <v>2.0942968194393936</v>
      </c>
      <c r="T3558" s="80">
        <f t="shared" ca="1" si="851"/>
        <v>1</v>
      </c>
      <c r="U3558" s="80" t="e">
        <f t="shared" ca="1" si="852"/>
        <v>#N/A</v>
      </c>
      <c r="V3558" s="2"/>
      <c r="W3558" s="2"/>
      <c r="X3558" s="2"/>
      <c r="Y3558" s="2"/>
      <c r="AB3558" s="6"/>
      <c r="AC3558" s="6"/>
    </row>
    <row r="3559" spans="1:29">
      <c r="A3559" s="74">
        <v>2.4533183400470402</v>
      </c>
      <c r="B3559" s="74">
        <v>51119</v>
      </c>
      <c r="C3559" s="35">
        <v>0</v>
      </c>
      <c r="D3559" s="35">
        <f t="shared" ca="1" si="842"/>
        <v>27</v>
      </c>
      <c r="E3559" s="35">
        <f t="shared" ca="1" si="843"/>
        <v>8.077093572559813E-4</v>
      </c>
      <c r="F3559" s="35">
        <f ca="1">E3559*'Input Sheet'!$D$2/SUM(OFFSET($E$4,0,0,'Input Sheet'!$D$2))</f>
        <v>0.3767150928167895</v>
      </c>
      <c r="G3559" s="35" t="str">
        <f t="shared" si="844"/>
        <v/>
      </c>
      <c r="H3559" s="35" t="str">
        <f t="shared" si="845"/>
        <v/>
      </c>
      <c r="J3559" s="19">
        <v>3556</v>
      </c>
      <c r="K3559" s="30" t="str">
        <f t="shared" si="846"/>
        <v/>
      </c>
      <c r="L3559" s="77" t="str">
        <f t="shared" si="847"/>
        <v/>
      </c>
      <c r="M3559" s="27" t="str">
        <f t="shared" si="853"/>
        <v/>
      </c>
      <c r="N3559" s="22" t="str">
        <f t="shared" si="848"/>
        <v/>
      </c>
      <c r="O3559" s="28" t="str">
        <f t="shared" ca="1" si="849"/>
        <v/>
      </c>
      <c r="P3559" s="28" t="str">
        <f t="shared" ca="1" si="850"/>
        <v/>
      </c>
      <c r="Q3559" s="20" t="str">
        <f ca="1">IF(O3559="","",SUM($P$4:$P3559))</f>
        <v/>
      </c>
      <c r="R3559" s="28" t="e">
        <f t="shared" si="854"/>
        <v>#N/A</v>
      </c>
      <c r="S3559" s="77">
        <f ca="1">SUM(L$4:L3559)</f>
        <v>2.0942968194393936</v>
      </c>
      <c r="T3559" s="80">
        <f t="shared" ca="1" si="851"/>
        <v>1</v>
      </c>
      <c r="U3559" s="80" t="e">
        <f t="shared" ca="1" si="852"/>
        <v>#N/A</v>
      </c>
      <c r="V3559" s="2"/>
      <c r="W3559" s="2"/>
      <c r="X3559" s="2"/>
      <c r="Y3559" s="2"/>
      <c r="AB3559" s="6"/>
      <c r="AC3559" s="6"/>
    </row>
    <row r="3560" spans="1:29">
      <c r="A3560" s="74">
        <v>2.8932067530598502</v>
      </c>
      <c r="B3560" s="74">
        <v>51120</v>
      </c>
      <c r="C3560" s="35">
        <v>0</v>
      </c>
      <c r="D3560" s="35">
        <f t="shared" ca="1" si="842"/>
        <v>36</v>
      </c>
      <c r="E3560" s="35">
        <f t="shared" ca="1" si="843"/>
        <v>1.6752490372716649E-3</v>
      </c>
      <c r="F3560" s="35">
        <f ca="1">E3560*'Input Sheet'!$D$2/SUM(OFFSET($E$4,0,0,'Input Sheet'!$D$2))</f>
        <v>0.78133500732371164</v>
      </c>
      <c r="G3560" s="35" t="str">
        <f t="shared" si="844"/>
        <v/>
      </c>
      <c r="H3560" s="35" t="str">
        <f t="shared" si="845"/>
        <v/>
      </c>
      <c r="J3560" s="19">
        <v>3557</v>
      </c>
      <c r="K3560" s="30" t="str">
        <f t="shared" si="846"/>
        <v/>
      </c>
      <c r="L3560" s="77" t="str">
        <f t="shared" si="847"/>
        <v/>
      </c>
      <c r="M3560" s="27" t="str">
        <f t="shared" si="853"/>
        <v/>
      </c>
      <c r="N3560" s="22" t="str">
        <f t="shared" si="848"/>
        <v/>
      </c>
      <c r="O3560" s="28" t="str">
        <f t="shared" ca="1" si="849"/>
        <v/>
      </c>
      <c r="P3560" s="28" t="str">
        <f t="shared" ca="1" si="850"/>
        <v/>
      </c>
      <c r="Q3560" s="20" t="str">
        <f ca="1">IF(O3560="","",SUM($P$4:$P3560))</f>
        <v/>
      </c>
      <c r="R3560" s="28" t="e">
        <f t="shared" si="854"/>
        <v>#N/A</v>
      </c>
      <c r="S3560" s="77">
        <f ca="1">SUM(L$4:L3560)</f>
        <v>2.0942968194393936</v>
      </c>
      <c r="T3560" s="80">
        <f t="shared" ca="1" si="851"/>
        <v>1</v>
      </c>
      <c r="U3560" s="80" t="e">
        <f t="shared" ca="1" si="852"/>
        <v>#N/A</v>
      </c>
      <c r="V3560" s="2"/>
      <c r="W3560" s="2"/>
      <c r="X3560" s="2"/>
      <c r="Y3560" s="2"/>
      <c r="AB3560" s="6"/>
      <c r="AC3560" s="6"/>
    </row>
    <row r="3561" spans="1:29">
      <c r="A3561" s="74">
        <v>2.1613680022349699</v>
      </c>
      <c r="B3561" s="74">
        <v>51121</v>
      </c>
      <c r="C3561" s="35">
        <v>0</v>
      </c>
      <c r="D3561" s="35">
        <f t="shared" ca="1" si="842"/>
        <v>21</v>
      </c>
      <c r="E3561" s="35">
        <f t="shared" ca="1" si="843"/>
        <v>8.8113748064288871E-4</v>
      </c>
      <c r="F3561" s="35">
        <f ca="1">E3561*'Input Sheet'!$D$2/SUM(OFFSET($E$4,0,0,'Input Sheet'!$D$2))</f>
        <v>0.41096191943649768</v>
      </c>
      <c r="G3561" s="35" t="str">
        <f t="shared" si="844"/>
        <v/>
      </c>
      <c r="H3561" s="35" t="str">
        <f t="shared" si="845"/>
        <v/>
      </c>
      <c r="J3561" s="19">
        <v>3558</v>
      </c>
      <c r="K3561" s="30" t="str">
        <f t="shared" si="846"/>
        <v/>
      </c>
      <c r="L3561" s="77" t="str">
        <f t="shared" si="847"/>
        <v/>
      </c>
      <c r="M3561" s="27" t="str">
        <f t="shared" si="853"/>
        <v/>
      </c>
      <c r="N3561" s="22" t="str">
        <f t="shared" si="848"/>
        <v/>
      </c>
      <c r="O3561" s="28" t="str">
        <f t="shared" ca="1" si="849"/>
        <v/>
      </c>
      <c r="P3561" s="28" t="str">
        <f t="shared" ca="1" si="850"/>
        <v/>
      </c>
      <c r="Q3561" s="20" t="str">
        <f ca="1">IF(O3561="","",SUM($P$4:$P3561))</f>
        <v/>
      </c>
      <c r="R3561" s="28" t="e">
        <f t="shared" si="854"/>
        <v>#N/A</v>
      </c>
      <c r="S3561" s="77">
        <f ca="1">SUM(L$4:L3561)</f>
        <v>2.0942968194393936</v>
      </c>
      <c r="T3561" s="80">
        <f t="shared" ca="1" si="851"/>
        <v>1</v>
      </c>
      <c r="U3561" s="80" t="e">
        <f t="shared" ca="1" si="852"/>
        <v>#N/A</v>
      </c>
      <c r="V3561" s="2"/>
      <c r="W3561" s="2"/>
      <c r="X3561" s="2"/>
      <c r="Y3561" s="2"/>
      <c r="AB3561" s="6"/>
      <c r="AC3561" s="6"/>
    </row>
    <row r="3562" spans="1:29">
      <c r="A3562" s="74">
        <v>2.5965970956264601</v>
      </c>
      <c r="B3562" s="74">
        <v>51124</v>
      </c>
      <c r="C3562" s="35">
        <v>0</v>
      </c>
      <c r="D3562" s="35">
        <f t="shared" ca="1" si="842"/>
        <v>30</v>
      </c>
      <c r="E3562" s="35">
        <f t="shared" ca="1" si="843"/>
        <v>1.2681791777477088E-3</v>
      </c>
      <c r="F3562" s="35">
        <f ca="1">E3562*'Input Sheet'!$D$2/SUM(OFFSET($E$4,0,0,'Input Sheet'!$D$2))</f>
        <v>0.59147790274037981</v>
      </c>
      <c r="G3562" s="35" t="str">
        <f t="shared" si="844"/>
        <v/>
      </c>
      <c r="H3562" s="35" t="str">
        <f t="shared" si="845"/>
        <v/>
      </c>
      <c r="J3562" s="19">
        <v>3559</v>
      </c>
      <c r="K3562" s="30" t="str">
        <f t="shared" si="846"/>
        <v/>
      </c>
      <c r="L3562" s="77" t="str">
        <f t="shared" si="847"/>
        <v/>
      </c>
      <c r="M3562" s="27" t="str">
        <f t="shared" si="853"/>
        <v/>
      </c>
      <c r="N3562" s="22" t="str">
        <f t="shared" si="848"/>
        <v/>
      </c>
      <c r="O3562" s="28" t="str">
        <f t="shared" ca="1" si="849"/>
        <v/>
      </c>
      <c r="P3562" s="28" t="str">
        <f t="shared" ca="1" si="850"/>
        <v/>
      </c>
      <c r="Q3562" s="20" t="str">
        <f ca="1">IF(O3562="","",SUM($P$4:$P3562))</f>
        <v/>
      </c>
      <c r="R3562" s="28" t="e">
        <f t="shared" si="854"/>
        <v>#N/A</v>
      </c>
      <c r="S3562" s="77">
        <f ca="1">SUM(L$4:L3562)</f>
        <v>2.0942968194393936</v>
      </c>
      <c r="T3562" s="80">
        <f t="shared" ca="1" si="851"/>
        <v>1</v>
      </c>
      <c r="U3562" s="80" t="e">
        <f t="shared" ca="1" si="852"/>
        <v>#N/A</v>
      </c>
      <c r="V3562" s="2"/>
      <c r="W3562" s="2"/>
      <c r="X3562" s="2"/>
      <c r="Y3562" s="2"/>
      <c r="AB3562" s="6"/>
      <c r="AC3562" s="6"/>
    </row>
    <row r="3563" spans="1:29">
      <c r="A3563" s="74">
        <v>2.3502480183341601</v>
      </c>
      <c r="B3563" s="74">
        <v>51125</v>
      </c>
      <c r="C3563" s="35">
        <v>0</v>
      </c>
      <c r="D3563" s="35">
        <f t="shared" ca="1" si="842"/>
        <v>25</v>
      </c>
      <c r="E3563" s="35">
        <f t="shared" ca="1" si="843"/>
        <v>7.2564263111767296E-4</v>
      </c>
      <c r="F3563" s="35">
        <f ca="1">E3563*'Input Sheet'!$D$2/SUM(OFFSET($E$4,0,0,'Input Sheet'!$D$2))</f>
        <v>0.33843922777123336</v>
      </c>
      <c r="G3563" s="35" t="str">
        <f t="shared" si="844"/>
        <v/>
      </c>
      <c r="H3563" s="35" t="str">
        <f t="shared" si="845"/>
        <v/>
      </c>
      <c r="J3563" s="19">
        <v>3560</v>
      </c>
      <c r="K3563" s="30" t="str">
        <f t="shared" si="846"/>
        <v/>
      </c>
      <c r="L3563" s="77" t="str">
        <f t="shared" si="847"/>
        <v/>
      </c>
      <c r="M3563" s="27" t="str">
        <f t="shared" si="853"/>
        <v/>
      </c>
      <c r="N3563" s="22" t="str">
        <f t="shared" si="848"/>
        <v/>
      </c>
      <c r="O3563" s="28" t="str">
        <f t="shared" ca="1" si="849"/>
        <v/>
      </c>
      <c r="P3563" s="28" t="str">
        <f t="shared" ca="1" si="850"/>
        <v/>
      </c>
      <c r="Q3563" s="20" t="str">
        <f ca="1">IF(O3563="","",SUM($P$4:$P3563))</f>
        <v/>
      </c>
      <c r="R3563" s="28" t="e">
        <f t="shared" si="854"/>
        <v>#N/A</v>
      </c>
      <c r="S3563" s="77">
        <f ca="1">SUM(L$4:L3563)</f>
        <v>2.0942968194393936</v>
      </c>
      <c r="T3563" s="80">
        <f t="shared" ca="1" si="851"/>
        <v>1</v>
      </c>
      <c r="U3563" s="80" t="e">
        <f t="shared" ca="1" si="852"/>
        <v>#N/A</v>
      </c>
      <c r="V3563" s="2"/>
      <c r="W3563" s="2"/>
      <c r="X3563" s="2"/>
      <c r="Y3563" s="2"/>
      <c r="AB3563" s="6"/>
      <c r="AC3563" s="6"/>
    </row>
    <row r="3564" spans="1:29">
      <c r="A3564" s="74">
        <v>2.2648178230095399</v>
      </c>
      <c r="B3564" s="74">
        <v>51126</v>
      </c>
      <c r="C3564" s="35">
        <v>0</v>
      </c>
      <c r="D3564" s="35">
        <f t="shared" ca="1" si="842"/>
        <v>23</v>
      </c>
      <c r="E3564" s="35">
        <f t="shared" ca="1" si="843"/>
        <v>6.587144272767226E-4</v>
      </c>
      <c r="F3564" s="35">
        <f ca="1">E3564*'Input Sheet'!$D$2/SUM(OFFSET($E$4,0,0,'Input Sheet'!$D$2))</f>
        <v>0.30722395919039147</v>
      </c>
      <c r="G3564" s="35" t="str">
        <f t="shared" si="844"/>
        <v/>
      </c>
      <c r="H3564" s="35" t="str">
        <f t="shared" si="845"/>
        <v/>
      </c>
      <c r="J3564" s="19">
        <v>3561</v>
      </c>
      <c r="K3564" s="30" t="str">
        <f t="shared" si="846"/>
        <v/>
      </c>
      <c r="L3564" s="77" t="str">
        <f t="shared" si="847"/>
        <v/>
      </c>
      <c r="M3564" s="27" t="str">
        <f t="shared" si="853"/>
        <v/>
      </c>
      <c r="N3564" s="22" t="str">
        <f t="shared" si="848"/>
        <v/>
      </c>
      <c r="O3564" s="28" t="str">
        <f t="shared" ca="1" si="849"/>
        <v/>
      </c>
      <c r="P3564" s="28" t="str">
        <f t="shared" ca="1" si="850"/>
        <v/>
      </c>
      <c r="Q3564" s="20" t="str">
        <f ca="1">IF(O3564="","",SUM($P$4:$P3564))</f>
        <v/>
      </c>
      <c r="R3564" s="28" t="e">
        <f t="shared" si="854"/>
        <v>#N/A</v>
      </c>
      <c r="S3564" s="77">
        <f ca="1">SUM(L$4:L3564)</f>
        <v>2.0942968194393936</v>
      </c>
      <c r="T3564" s="80">
        <f t="shared" ca="1" si="851"/>
        <v>1</v>
      </c>
      <c r="U3564" s="80" t="e">
        <f t="shared" ca="1" si="852"/>
        <v>#N/A</v>
      </c>
      <c r="V3564" s="2"/>
      <c r="W3564" s="2"/>
      <c r="X3564" s="2"/>
      <c r="Y3564" s="2"/>
      <c r="AB3564" s="6"/>
      <c r="AC3564" s="6"/>
    </row>
    <row r="3565" spans="1:29">
      <c r="A3565" s="74">
        <v>2.7596678446896301</v>
      </c>
      <c r="B3565" s="74">
        <v>51127</v>
      </c>
      <c r="C3565" s="35">
        <v>0</v>
      </c>
      <c r="D3565" s="35">
        <f t="shared" ca="1" si="842"/>
        <v>33</v>
      </c>
      <c r="E3565" s="35">
        <f t="shared" ca="1" si="843"/>
        <v>1.1903085264824986E-3</v>
      </c>
      <c r="F3565" s="35">
        <f ca="1">E3565*'Input Sheet'!$D$2/SUM(OFFSET($E$4,0,0,'Input Sheet'!$D$2))</f>
        <v>0.55515908415105819</v>
      </c>
      <c r="G3565" s="35" t="str">
        <f t="shared" si="844"/>
        <v/>
      </c>
      <c r="H3565" s="35" t="str">
        <f t="shared" si="845"/>
        <v/>
      </c>
      <c r="J3565" s="19">
        <v>3562</v>
      </c>
      <c r="K3565" s="30" t="str">
        <f t="shared" si="846"/>
        <v/>
      </c>
      <c r="L3565" s="77" t="str">
        <f t="shared" si="847"/>
        <v/>
      </c>
      <c r="M3565" s="27" t="str">
        <f t="shared" si="853"/>
        <v/>
      </c>
      <c r="N3565" s="22" t="str">
        <f t="shared" si="848"/>
        <v/>
      </c>
      <c r="O3565" s="28" t="str">
        <f t="shared" ca="1" si="849"/>
        <v/>
      </c>
      <c r="P3565" s="28" t="str">
        <f t="shared" ca="1" si="850"/>
        <v/>
      </c>
      <c r="Q3565" s="20" t="str">
        <f ca="1">IF(O3565="","",SUM($P$4:$P3565))</f>
        <v/>
      </c>
      <c r="R3565" s="28" t="e">
        <f t="shared" si="854"/>
        <v>#N/A</v>
      </c>
      <c r="S3565" s="77">
        <f ca="1">SUM(L$4:L3565)</f>
        <v>2.0942968194393936</v>
      </c>
      <c r="T3565" s="80">
        <f t="shared" ca="1" si="851"/>
        <v>1</v>
      </c>
      <c r="U3565" s="80" t="e">
        <f t="shared" ca="1" si="852"/>
        <v>#N/A</v>
      </c>
      <c r="V3565" s="2"/>
      <c r="W3565" s="2"/>
      <c r="X3565" s="2"/>
      <c r="Y3565" s="2"/>
      <c r="AB3565" s="6"/>
      <c r="AC3565" s="6"/>
    </row>
    <row r="3566" spans="1:29">
      <c r="A3566" s="74">
        <v>2.67760695272049</v>
      </c>
      <c r="B3566" s="74">
        <v>51129</v>
      </c>
      <c r="C3566" s="35">
        <v>0</v>
      </c>
      <c r="D3566" s="35">
        <f t="shared" ca="1" si="842"/>
        <v>32</v>
      </c>
      <c r="E3566" s="35">
        <f t="shared" ca="1" si="843"/>
        <v>9.4891728684618783E-4</v>
      </c>
      <c r="F3566" s="35">
        <f ca="1">E3566*'Input Sheet'!$D$2/SUM(OFFSET($E$4,0,0,'Input Sheet'!$D$2))</f>
        <v>0.44257437477776673</v>
      </c>
      <c r="G3566" s="35" t="str">
        <f t="shared" si="844"/>
        <v/>
      </c>
      <c r="H3566" s="35" t="str">
        <f t="shared" si="845"/>
        <v/>
      </c>
      <c r="J3566" s="19">
        <v>3563</v>
      </c>
      <c r="K3566" s="30" t="str">
        <f t="shared" si="846"/>
        <v/>
      </c>
      <c r="L3566" s="77" t="str">
        <f t="shared" si="847"/>
        <v/>
      </c>
      <c r="M3566" s="27" t="str">
        <f t="shared" si="853"/>
        <v/>
      </c>
      <c r="N3566" s="22" t="str">
        <f t="shared" si="848"/>
        <v/>
      </c>
      <c r="O3566" s="28" t="str">
        <f t="shared" ca="1" si="849"/>
        <v/>
      </c>
      <c r="P3566" s="28" t="str">
        <f t="shared" ca="1" si="850"/>
        <v/>
      </c>
      <c r="Q3566" s="20" t="str">
        <f ca="1">IF(O3566="","",SUM($P$4:$P3566))</f>
        <v/>
      </c>
      <c r="R3566" s="28" t="e">
        <f t="shared" si="854"/>
        <v>#N/A</v>
      </c>
      <c r="S3566" s="77">
        <f ca="1">SUM(L$4:L3566)</f>
        <v>2.0942968194393936</v>
      </c>
      <c r="T3566" s="80">
        <f t="shared" ca="1" si="851"/>
        <v>1</v>
      </c>
      <c r="U3566" s="80" t="e">
        <f t="shared" ca="1" si="852"/>
        <v>#N/A</v>
      </c>
      <c r="V3566" s="2"/>
      <c r="W3566" s="2"/>
      <c r="X3566" s="2"/>
      <c r="Y3566" s="2"/>
      <c r="AB3566" s="6"/>
      <c r="AC3566" s="6"/>
    </row>
    <row r="3567" spans="1:29">
      <c r="A3567" s="74">
        <v>2.9041743682841599</v>
      </c>
      <c r="B3567" s="74">
        <v>51130</v>
      </c>
      <c r="C3567" s="35">
        <v>0</v>
      </c>
      <c r="D3567" s="35">
        <f t="shared" ca="1" si="842"/>
        <v>36</v>
      </c>
      <c r="E3567" s="35">
        <f t="shared" ca="1" si="843"/>
        <v>1.6752490372716649E-3</v>
      </c>
      <c r="F3567" s="35">
        <f ca="1">E3567*'Input Sheet'!$D$2/SUM(OFFSET($E$4,0,0,'Input Sheet'!$D$2))</f>
        <v>0.78133500732371164</v>
      </c>
      <c r="G3567" s="35" t="str">
        <f t="shared" si="844"/>
        <v/>
      </c>
      <c r="H3567" s="35" t="str">
        <f t="shared" si="845"/>
        <v/>
      </c>
      <c r="J3567" s="19">
        <v>3564</v>
      </c>
      <c r="K3567" s="30" t="str">
        <f t="shared" si="846"/>
        <v/>
      </c>
      <c r="L3567" s="77" t="str">
        <f t="shared" si="847"/>
        <v/>
      </c>
      <c r="M3567" s="27" t="str">
        <f t="shared" si="853"/>
        <v/>
      </c>
      <c r="N3567" s="22" t="str">
        <f t="shared" si="848"/>
        <v/>
      </c>
      <c r="O3567" s="28" t="str">
        <f t="shared" ca="1" si="849"/>
        <v/>
      </c>
      <c r="P3567" s="28" t="str">
        <f t="shared" ca="1" si="850"/>
        <v/>
      </c>
      <c r="Q3567" s="20" t="str">
        <f ca="1">IF(O3567="","",SUM($P$4:$P3567))</f>
        <v/>
      </c>
      <c r="R3567" s="28" t="e">
        <f t="shared" si="854"/>
        <v>#N/A</v>
      </c>
      <c r="S3567" s="77">
        <f ca="1">SUM(L$4:L3567)</f>
        <v>2.0942968194393936</v>
      </c>
      <c r="T3567" s="80">
        <f t="shared" ca="1" si="851"/>
        <v>1</v>
      </c>
      <c r="U3567" s="80" t="e">
        <f t="shared" ca="1" si="852"/>
        <v>#N/A</v>
      </c>
      <c r="V3567" s="2"/>
      <c r="W3567" s="2"/>
      <c r="X3567" s="2"/>
      <c r="Y3567" s="2"/>
      <c r="AB3567" s="6"/>
      <c r="AC3567" s="6"/>
    </row>
    <row r="3568" spans="1:29">
      <c r="A3568" s="74">
        <v>2.23552844690755</v>
      </c>
      <c r="B3568" s="74">
        <v>51131</v>
      </c>
      <c r="C3568" s="35">
        <v>0</v>
      </c>
      <c r="D3568" s="35">
        <f t="shared" ca="1" si="842"/>
        <v>22</v>
      </c>
      <c r="E3568" s="35">
        <f t="shared" ca="1" si="843"/>
        <v>6.717582773218062E-4</v>
      </c>
      <c r="F3568" s="35">
        <f ca="1">E3568*'Input Sheet'!$D$2/SUM(OFFSET($E$4,0,0,'Input Sheet'!$D$2))</f>
        <v>0.31330760194663687</v>
      </c>
      <c r="G3568" s="35" t="str">
        <f t="shared" si="844"/>
        <v/>
      </c>
      <c r="H3568" s="35" t="str">
        <f t="shared" si="845"/>
        <v/>
      </c>
      <c r="J3568" s="19">
        <v>3565</v>
      </c>
      <c r="K3568" s="30" t="str">
        <f t="shared" si="846"/>
        <v/>
      </c>
      <c r="L3568" s="77" t="str">
        <f t="shared" si="847"/>
        <v/>
      </c>
      <c r="M3568" s="27" t="str">
        <f t="shared" si="853"/>
        <v/>
      </c>
      <c r="N3568" s="22" t="str">
        <f t="shared" si="848"/>
        <v/>
      </c>
      <c r="O3568" s="28" t="str">
        <f t="shared" ca="1" si="849"/>
        <v/>
      </c>
      <c r="P3568" s="28" t="str">
        <f t="shared" ca="1" si="850"/>
        <v/>
      </c>
      <c r="Q3568" s="20" t="str">
        <f ca="1">IF(O3568="","",SUM($P$4:$P3568))</f>
        <v/>
      </c>
      <c r="R3568" s="28" t="e">
        <f t="shared" si="854"/>
        <v>#N/A</v>
      </c>
      <c r="S3568" s="77">
        <f ca="1">SUM(L$4:L3568)</f>
        <v>2.0942968194393936</v>
      </c>
      <c r="T3568" s="80">
        <f t="shared" ca="1" si="851"/>
        <v>1</v>
      </c>
      <c r="U3568" s="80" t="e">
        <f t="shared" ca="1" si="852"/>
        <v>#N/A</v>
      </c>
      <c r="V3568" s="2"/>
      <c r="W3568" s="2"/>
      <c r="X3568" s="2"/>
      <c r="Y3568" s="2"/>
      <c r="AB3568" s="6"/>
      <c r="AC3568" s="6"/>
    </row>
    <row r="3569" spans="1:29">
      <c r="A3569" s="74">
        <v>2.5587085705331698</v>
      </c>
      <c r="B3569" s="74">
        <v>51142</v>
      </c>
      <c r="C3569" s="35">
        <v>0</v>
      </c>
      <c r="D3569" s="35">
        <f t="shared" ca="1" si="842"/>
        <v>29</v>
      </c>
      <c r="E3569" s="35">
        <f t="shared" ca="1" si="843"/>
        <v>1.0943159033790714E-3</v>
      </c>
      <c r="F3569" s="35">
        <f ca="1">E3569*'Input Sheet'!$D$2/SUM(OFFSET($E$4,0,0,'Input Sheet'!$D$2))</f>
        <v>0.51038819026790838</v>
      </c>
      <c r="G3569" s="35" t="str">
        <f t="shared" si="844"/>
        <v/>
      </c>
      <c r="H3569" s="35" t="str">
        <f t="shared" si="845"/>
        <v/>
      </c>
      <c r="J3569" s="19">
        <v>3566</v>
      </c>
      <c r="K3569" s="30" t="str">
        <f t="shared" si="846"/>
        <v/>
      </c>
      <c r="L3569" s="77" t="str">
        <f t="shared" si="847"/>
        <v/>
      </c>
      <c r="M3569" s="27" t="str">
        <f t="shared" si="853"/>
        <v/>
      </c>
      <c r="N3569" s="22" t="str">
        <f t="shared" si="848"/>
        <v/>
      </c>
      <c r="O3569" s="28" t="str">
        <f t="shared" ca="1" si="849"/>
        <v/>
      </c>
      <c r="P3569" s="28" t="str">
        <f t="shared" ca="1" si="850"/>
        <v/>
      </c>
      <c r="Q3569" s="20" t="str">
        <f ca="1">IF(O3569="","",SUM($P$4:$P3569))</f>
        <v/>
      </c>
      <c r="R3569" s="28" t="e">
        <f t="shared" si="854"/>
        <v>#N/A</v>
      </c>
      <c r="S3569" s="77">
        <f ca="1">SUM(L$4:L3569)</f>
        <v>2.0942968194393936</v>
      </c>
      <c r="T3569" s="80">
        <f t="shared" ca="1" si="851"/>
        <v>1</v>
      </c>
      <c r="U3569" s="80" t="e">
        <f t="shared" ca="1" si="852"/>
        <v>#N/A</v>
      </c>
      <c r="V3569" s="2"/>
      <c r="W3569" s="2"/>
      <c r="X3569" s="2"/>
      <c r="Y3569" s="2"/>
      <c r="AB3569" s="6"/>
      <c r="AC3569" s="6"/>
    </row>
    <row r="3570" spans="1:29">
      <c r="A3570" s="74">
        <v>2.7730546933642599</v>
      </c>
      <c r="B3570" s="74">
        <v>51149</v>
      </c>
      <c r="C3570" s="35">
        <v>0</v>
      </c>
      <c r="D3570" s="35">
        <f t="shared" ca="1" si="842"/>
        <v>34</v>
      </c>
      <c r="E3570" s="35">
        <f t="shared" ca="1" si="843"/>
        <v>1.3846446124388249E-3</v>
      </c>
      <c r="F3570" s="35">
        <f ca="1">E3570*'Input Sheet'!$D$2/SUM(OFFSET($E$4,0,0,'Input Sheet'!$D$2))</f>
        <v>0.64579730197163909</v>
      </c>
      <c r="G3570" s="35" t="str">
        <f t="shared" si="844"/>
        <v/>
      </c>
      <c r="H3570" s="35" t="str">
        <f t="shared" si="845"/>
        <v/>
      </c>
      <c r="J3570" s="19">
        <v>3567</v>
      </c>
      <c r="K3570" s="30" t="str">
        <f t="shared" si="846"/>
        <v/>
      </c>
      <c r="L3570" s="77" t="str">
        <f t="shared" si="847"/>
        <v/>
      </c>
      <c r="M3570" s="27" t="str">
        <f t="shared" si="853"/>
        <v/>
      </c>
      <c r="N3570" s="22" t="str">
        <f t="shared" si="848"/>
        <v/>
      </c>
      <c r="O3570" s="28" t="str">
        <f t="shared" ca="1" si="849"/>
        <v/>
      </c>
      <c r="P3570" s="28" t="str">
        <f t="shared" ca="1" si="850"/>
        <v/>
      </c>
      <c r="Q3570" s="20" t="str">
        <f ca="1">IF(O3570="","",SUM($P$4:$P3570))</f>
        <v/>
      </c>
      <c r="R3570" s="28" t="e">
        <f t="shared" si="854"/>
        <v>#N/A</v>
      </c>
      <c r="S3570" s="77">
        <f ca="1">SUM(L$4:L3570)</f>
        <v>2.0942968194393936</v>
      </c>
      <c r="T3570" s="80">
        <f t="shared" ca="1" si="851"/>
        <v>1</v>
      </c>
      <c r="U3570" s="80" t="e">
        <f t="shared" ca="1" si="852"/>
        <v>#N/A</v>
      </c>
      <c r="V3570" s="2"/>
      <c r="W3570" s="2"/>
      <c r="X3570" s="2"/>
      <c r="Y3570" s="2"/>
      <c r="AB3570" s="6"/>
      <c r="AC3570" s="6"/>
    </row>
    <row r="3571" spans="1:29">
      <c r="A3571" s="74">
        <v>2.2528530309798902</v>
      </c>
      <c r="B3571" s="74">
        <v>51150</v>
      </c>
      <c r="C3571" s="35">
        <v>0</v>
      </c>
      <c r="D3571" s="35">
        <f t="shared" ca="1" si="842"/>
        <v>23</v>
      </c>
      <c r="E3571" s="35">
        <f t="shared" ca="1" si="843"/>
        <v>6.587144272767226E-4</v>
      </c>
      <c r="F3571" s="35">
        <f ca="1">E3571*'Input Sheet'!$D$2/SUM(OFFSET($E$4,0,0,'Input Sheet'!$D$2))</f>
        <v>0.30722395919039147</v>
      </c>
      <c r="G3571" s="35" t="str">
        <f t="shared" si="844"/>
        <v/>
      </c>
      <c r="H3571" s="35" t="str">
        <f t="shared" si="845"/>
        <v/>
      </c>
      <c r="J3571" s="19">
        <v>3568</v>
      </c>
      <c r="K3571" s="30" t="str">
        <f t="shared" si="846"/>
        <v/>
      </c>
      <c r="L3571" s="77" t="str">
        <f t="shared" si="847"/>
        <v/>
      </c>
      <c r="M3571" s="27" t="str">
        <f t="shared" si="853"/>
        <v/>
      </c>
      <c r="N3571" s="22" t="str">
        <f t="shared" si="848"/>
        <v/>
      </c>
      <c r="O3571" s="28" t="str">
        <f t="shared" ca="1" si="849"/>
        <v/>
      </c>
      <c r="P3571" s="28" t="str">
        <f t="shared" ca="1" si="850"/>
        <v/>
      </c>
      <c r="Q3571" s="20" t="str">
        <f ca="1">IF(O3571="","",SUM($P$4:$P3571))</f>
        <v/>
      </c>
      <c r="R3571" s="28" t="e">
        <f t="shared" si="854"/>
        <v>#N/A</v>
      </c>
      <c r="S3571" s="77">
        <f ca="1">SUM(L$4:L3571)</f>
        <v>2.0942968194393936</v>
      </c>
      <c r="T3571" s="80">
        <f t="shared" ca="1" si="851"/>
        <v>1</v>
      </c>
      <c r="U3571" s="80" t="e">
        <f t="shared" ca="1" si="852"/>
        <v>#N/A</v>
      </c>
      <c r="V3571" s="2"/>
      <c r="W3571" s="2"/>
      <c r="X3571" s="2"/>
      <c r="Y3571" s="2"/>
      <c r="AB3571" s="6"/>
      <c r="AC3571" s="6"/>
    </row>
    <row r="3572" spans="1:29">
      <c r="A3572" s="74">
        <v>1.9822712330395702</v>
      </c>
      <c r="B3572" s="74">
        <v>51151</v>
      </c>
      <c r="C3572" s="35">
        <v>0</v>
      </c>
      <c r="D3572" s="35">
        <f t="shared" ca="1" si="842"/>
        <v>17</v>
      </c>
      <c r="E3572" s="35">
        <f t="shared" ca="1" si="843"/>
        <v>1.8846551669306228E-3</v>
      </c>
      <c r="F3572" s="35">
        <f ca="1">E3572*'Input Sheet'!$D$2/SUM(OFFSET($E$4,0,0,'Input Sheet'!$D$2))</f>
        <v>0.8790018832391755</v>
      </c>
      <c r="G3572" s="35" t="str">
        <f t="shared" si="844"/>
        <v/>
      </c>
      <c r="H3572" s="35" t="str">
        <f t="shared" si="845"/>
        <v/>
      </c>
      <c r="J3572" s="19">
        <v>3569</v>
      </c>
      <c r="K3572" s="30" t="str">
        <f t="shared" si="846"/>
        <v/>
      </c>
      <c r="L3572" s="77" t="str">
        <f t="shared" si="847"/>
        <v/>
      </c>
      <c r="M3572" s="27" t="str">
        <f t="shared" si="853"/>
        <v/>
      </c>
      <c r="N3572" s="22" t="str">
        <f t="shared" si="848"/>
        <v/>
      </c>
      <c r="O3572" s="28" t="str">
        <f t="shared" ca="1" si="849"/>
        <v/>
      </c>
      <c r="P3572" s="28" t="str">
        <f t="shared" ca="1" si="850"/>
        <v/>
      </c>
      <c r="Q3572" s="20" t="str">
        <f ca="1">IF(O3572="","",SUM($P$4:$P3572))</f>
        <v/>
      </c>
      <c r="R3572" s="28" t="e">
        <f t="shared" si="854"/>
        <v>#N/A</v>
      </c>
      <c r="S3572" s="77">
        <f ca="1">SUM(L$4:L3572)</f>
        <v>2.0942968194393936</v>
      </c>
      <c r="T3572" s="80">
        <f t="shared" ca="1" si="851"/>
        <v>1</v>
      </c>
      <c r="U3572" s="80" t="e">
        <f t="shared" ca="1" si="852"/>
        <v>#N/A</v>
      </c>
      <c r="V3572" s="2"/>
      <c r="W3572" s="2"/>
      <c r="X3572" s="2"/>
      <c r="Y3572" s="2"/>
      <c r="AB3572" s="6"/>
      <c r="AC3572" s="6"/>
    </row>
    <row r="3573" spans="1:29">
      <c r="A3573" s="74">
        <v>2.3283796034387398</v>
      </c>
      <c r="B3573" s="74">
        <v>51157</v>
      </c>
      <c r="C3573" s="35">
        <v>0</v>
      </c>
      <c r="D3573" s="35">
        <f t="shared" ca="1" si="842"/>
        <v>24</v>
      </c>
      <c r="E3573" s="35">
        <f t="shared" ca="1" si="843"/>
        <v>7.7985731045405093E-4</v>
      </c>
      <c r="F3573" s="35">
        <f ca="1">E3573*'Input Sheet'!$D$2/SUM(OFFSET($E$4,0,0,'Input Sheet'!$D$2))</f>
        <v>0.36372491720241751</v>
      </c>
      <c r="G3573" s="35" t="str">
        <f t="shared" si="844"/>
        <v/>
      </c>
      <c r="H3573" s="35" t="str">
        <f t="shared" si="845"/>
        <v/>
      </c>
      <c r="J3573" s="19">
        <v>3570</v>
      </c>
      <c r="K3573" s="30" t="str">
        <f t="shared" si="846"/>
        <v/>
      </c>
      <c r="L3573" s="77" t="str">
        <f t="shared" si="847"/>
        <v/>
      </c>
      <c r="M3573" s="27" t="str">
        <f t="shared" si="853"/>
        <v/>
      </c>
      <c r="N3573" s="22" t="str">
        <f t="shared" si="848"/>
        <v/>
      </c>
      <c r="O3573" s="28" t="str">
        <f t="shared" ca="1" si="849"/>
        <v/>
      </c>
      <c r="P3573" s="28" t="str">
        <f t="shared" ca="1" si="850"/>
        <v/>
      </c>
      <c r="Q3573" s="20" t="str">
        <f ca="1">IF(O3573="","",SUM($P$4:$P3573))</f>
        <v/>
      </c>
      <c r="R3573" s="28" t="e">
        <f t="shared" si="854"/>
        <v>#N/A</v>
      </c>
      <c r="S3573" s="77">
        <f ca="1">SUM(L$4:L3573)</f>
        <v>2.0942968194393936</v>
      </c>
      <c r="T3573" s="80">
        <f t="shared" ca="1" si="851"/>
        <v>1</v>
      </c>
      <c r="U3573" s="80" t="e">
        <f t="shared" ca="1" si="852"/>
        <v>#N/A</v>
      </c>
      <c r="V3573" s="2"/>
      <c r="W3573" s="2"/>
      <c r="X3573" s="2"/>
      <c r="Y3573" s="2"/>
      <c r="AB3573" s="6"/>
      <c r="AC3573" s="6"/>
    </row>
    <row r="3574" spans="1:29">
      <c r="A3574" s="74">
        <v>2.2600713879850698</v>
      </c>
      <c r="B3574" s="74">
        <v>51165</v>
      </c>
      <c r="C3574" s="35">
        <v>0</v>
      </c>
      <c r="D3574" s="35">
        <f t="shared" ca="1" si="842"/>
        <v>23</v>
      </c>
      <c r="E3574" s="35">
        <f t="shared" ca="1" si="843"/>
        <v>6.587144272767226E-4</v>
      </c>
      <c r="F3574" s="35">
        <f ca="1">E3574*'Input Sheet'!$D$2/SUM(OFFSET($E$4,0,0,'Input Sheet'!$D$2))</f>
        <v>0.30722395919039147</v>
      </c>
      <c r="G3574" s="35" t="str">
        <f t="shared" si="844"/>
        <v/>
      </c>
      <c r="H3574" s="35" t="str">
        <f t="shared" si="845"/>
        <v/>
      </c>
      <c r="J3574" s="19">
        <v>3571</v>
      </c>
      <c r="K3574" s="30" t="str">
        <f t="shared" si="846"/>
        <v/>
      </c>
      <c r="L3574" s="77" t="str">
        <f t="shared" si="847"/>
        <v/>
      </c>
      <c r="M3574" s="27" t="str">
        <f t="shared" si="853"/>
        <v/>
      </c>
      <c r="N3574" s="22" t="str">
        <f t="shared" si="848"/>
        <v/>
      </c>
      <c r="O3574" s="28" t="str">
        <f t="shared" ca="1" si="849"/>
        <v/>
      </c>
      <c r="P3574" s="28" t="str">
        <f t="shared" ca="1" si="850"/>
        <v/>
      </c>
      <c r="Q3574" s="20" t="str">
        <f ca="1">IF(O3574="","",SUM($P$4:$P3574))</f>
        <v/>
      </c>
      <c r="R3574" s="28" t="e">
        <f t="shared" si="854"/>
        <v>#N/A</v>
      </c>
      <c r="S3574" s="77">
        <f ca="1">SUM(L$4:L3574)</f>
        <v>2.0942968194393936</v>
      </c>
      <c r="T3574" s="80">
        <f t="shared" ca="1" si="851"/>
        <v>1</v>
      </c>
      <c r="U3574" s="80" t="e">
        <f t="shared" ca="1" si="852"/>
        <v>#N/A</v>
      </c>
      <c r="V3574" s="2"/>
      <c r="W3574" s="2"/>
      <c r="X3574" s="2"/>
      <c r="Y3574" s="2"/>
      <c r="AB3574" s="6"/>
      <c r="AC3574" s="6"/>
    </row>
    <row r="3575" spans="1:29">
      <c r="A3575" s="74">
        <v>2.3404441148401198</v>
      </c>
      <c r="B3575" s="74">
        <v>51167</v>
      </c>
      <c r="C3575" s="35">
        <v>3.54609929078014E-2</v>
      </c>
      <c r="D3575" s="35">
        <f t="shared" ca="1" si="842"/>
        <v>25</v>
      </c>
      <c r="E3575" s="35">
        <f t="shared" ca="1" si="843"/>
        <v>7.2564263111767296E-4</v>
      </c>
      <c r="F3575" s="35">
        <f ca="1">E3575*'Input Sheet'!$D$2/SUM(OFFSET($E$4,0,0,'Input Sheet'!$D$2))</f>
        <v>0.33843922777123336</v>
      </c>
      <c r="G3575" s="35">
        <f t="shared" si="844"/>
        <v>2.3404441148401198</v>
      </c>
      <c r="H3575" s="35">
        <f t="shared" si="845"/>
        <v>4</v>
      </c>
      <c r="J3575" s="19">
        <v>3572</v>
      </c>
      <c r="K3575" s="30" t="str">
        <f t="shared" si="846"/>
        <v/>
      </c>
      <c r="L3575" s="77" t="str">
        <f t="shared" si="847"/>
        <v/>
      </c>
      <c r="M3575" s="27" t="str">
        <f t="shared" si="853"/>
        <v/>
      </c>
      <c r="N3575" s="22" t="str">
        <f t="shared" si="848"/>
        <v/>
      </c>
      <c r="O3575" s="28" t="str">
        <f t="shared" ca="1" si="849"/>
        <v/>
      </c>
      <c r="P3575" s="28" t="str">
        <f t="shared" ca="1" si="850"/>
        <v/>
      </c>
      <c r="Q3575" s="20" t="str">
        <f ca="1">IF(O3575="","",SUM($P$4:$P3575))</f>
        <v/>
      </c>
      <c r="R3575" s="28" t="e">
        <f t="shared" si="854"/>
        <v>#N/A</v>
      </c>
      <c r="S3575" s="77">
        <f ca="1">SUM(L$4:L3575)</f>
        <v>2.0942968194393936</v>
      </c>
      <c r="T3575" s="80">
        <f t="shared" ca="1" si="851"/>
        <v>1</v>
      </c>
      <c r="U3575" s="80" t="e">
        <f t="shared" ca="1" si="852"/>
        <v>#N/A</v>
      </c>
      <c r="V3575" s="2"/>
      <c r="W3575" s="2"/>
      <c r="X3575" s="2"/>
      <c r="Y3575" s="2"/>
      <c r="AB3575" s="6"/>
      <c r="AC3575" s="6"/>
    </row>
    <row r="3576" spans="1:29">
      <c r="A3576" s="74">
        <v>2.16731733474818</v>
      </c>
      <c r="B3576" s="74">
        <v>51168</v>
      </c>
      <c r="C3576" s="35">
        <v>9.4786729857819895E-3</v>
      </c>
      <c r="D3576" s="35">
        <f t="shared" ca="1" si="842"/>
        <v>21</v>
      </c>
      <c r="E3576" s="35">
        <f t="shared" ca="1" si="843"/>
        <v>8.8113748064288871E-4</v>
      </c>
      <c r="F3576" s="35">
        <f ca="1">E3576*'Input Sheet'!$D$2/SUM(OFFSET($E$4,0,0,'Input Sheet'!$D$2))</f>
        <v>0.41096191943649768</v>
      </c>
      <c r="G3576" s="35">
        <f t="shared" si="844"/>
        <v>2.16731733474818</v>
      </c>
      <c r="H3576" s="35">
        <f t="shared" si="845"/>
        <v>8</v>
      </c>
      <c r="J3576" s="19">
        <v>3573</v>
      </c>
      <c r="K3576" s="30" t="str">
        <f t="shared" si="846"/>
        <v/>
      </c>
      <c r="L3576" s="77" t="str">
        <f t="shared" si="847"/>
        <v/>
      </c>
      <c r="M3576" s="27" t="str">
        <f t="shared" si="853"/>
        <v/>
      </c>
      <c r="N3576" s="22" t="str">
        <f t="shared" si="848"/>
        <v/>
      </c>
      <c r="O3576" s="28" t="str">
        <f t="shared" ca="1" si="849"/>
        <v/>
      </c>
      <c r="P3576" s="28" t="str">
        <f t="shared" ca="1" si="850"/>
        <v/>
      </c>
      <c r="Q3576" s="20" t="str">
        <f ca="1">IF(O3576="","",SUM($P$4:$P3576))</f>
        <v/>
      </c>
      <c r="R3576" s="28" t="e">
        <f t="shared" si="854"/>
        <v>#N/A</v>
      </c>
      <c r="S3576" s="77">
        <f ca="1">SUM(L$4:L3576)</f>
        <v>2.0942968194393936</v>
      </c>
      <c r="T3576" s="80">
        <f t="shared" ca="1" si="851"/>
        <v>1</v>
      </c>
      <c r="U3576" s="80" t="e">
        <f t="shared" ca="1" si="852"/>
        <v>#N/A</v>
      </c>
      <c r="V3576" s="2"/>
      <c r="W3576" s="2"/>
      <c r="X3576" s="2"/>
      <c r="Y3576" s="2"/>
      <c r="AB3576" s="6"/>
      <c r="AC3576" s="6"/>
    </row>
    <row r="3577" spans="1:29">
      <c r="A3577" s="74">
        <v>1.9867717342662401</v>
      </c>
      <c r="B3577" s="74">
        <v>51169</v>
      </c>
      <c r="C3577" s="35">
        <v>0</v>
      </c>
      <c r="D3577" s="35">
        <f t="shared" ca="1" si="842"/>
        <v>17</v>
      </c>
      <c r="E3577" s="35">
        <f t="shared" ca="1" si="843"/>
        <v>1.8846551669306228E-3</v>
      </c>
      <c r="F3577" s="35">
        <f ca="1">E3577*'Input Sheet'!$D$2/SUM(OFFSET($E$4,0,0,'Input Sheet'!$D$2))</f>
        <v>0.8790018832391755</v>
      </c>
      <c r="G3577" s="35" t="str">
        <f t="shared" si="844"/>
        <v/>
      </c>
      <c r="H3577" s="35" t="str">
        <f t="shared" si="845"/>
        <v/>
      </c>
      <c r="J3577" s="19">
        <v>3574</v>
      </c>
      <c r="K3577" s="30" t="str">
        <f t="shared" si="846"/>
        <v/>
      </c>
      <c r="L3577" s="77" t="str">
        <f t="shared" si="847"/>
        <v/>
      </c>
      <c r="M3577" s="27" t="str">
        <f t="shared" si="853"/>
        <v/>
      </c>
      <c r="N3577" s="22" t="str">
        <f t="shared" si="848"/>
        <v/>
      </c>
      <c r="O3577" s="28" t="str">
        <f t="shared" ca="1" si="849"/>
        <v/>
      </c>
      <c r="P3577" s="28" t="str">
        <f t="shared" ca="1" si="850"/>
        <v/>
      </c>
      <c r="Q3577" s="20" t="str">
        <f ca="1">IF(O3577="","",SUM($P$4:$P3577))</f>
        <v/>
      </c>
      <c r="R3577" s="28" t="e">
        <f t="shared" si="854"/>
        <v>#N/A</v>
      </c>
      <c r="S3577" s="77">
        <f ca="1">SUM(L$4:L3577)</f>
        <v>2.0942968194393936</v>
      </c>
      <c r="T3577" s="80">
        <f t="shared" ca="1" si="851"/>
        <v>1</v>
      </c>
      <c r="U3577" s="80" t="e">
        <f t="shared" ca="1" si="852"/>
        <v>#N/A</v>
      </c>
      <c r="V3577" s="2"/>
      <c r="W3577" s="2"/>
      <c r="X3577" s="2"/>
      <c r="Y3577" s="2"/>
      <c r="AB3577" s="6"/>
      <c r="AC3577" s="6"/>
    </row>
    <row r="3578" spans="1:29">
      <c r="A3578" s="74">
        <v>2.6560982020128301</v>
      </c>
      <c r="B3578" s="74">
        <v>51176</v>
      </c>
      <c r="C3578" s="35">
        <v>0.19387755102040799</v>
      </c>
      <c r="D3578" s="35">
        <f t="shared" ca="1" si="842"/>
        <v>31</v>
      </c>
      <c r="E3578" s="35">
        <f t="shared" ca="1" si="843"/>
        <v>1.2923349716095702E-3</v>
      </c>
      <c r="F3578" s="35">
        <f ca="1">E3578*'Input Sheet'!$D$2/SUM(OFFSET($E$4,0,0,'Input Sheet'!$D$2))</f>
        <v>0.60274414850686331</v>
      </c>
      <c r="G3578" s="35">
        <f t="shared" si="844"/>
        <v>2.6560982020128301</v>
      </c>
      <c r="H3578" s="35">
        <f t="shared" si="845"/>
        <v>1</v>
      </c>
      <c r="J3578" s="19">
        <v>3575</v>
      </c>
      <c r="K3578" s="30" t="str">
        <f t="shared" si="846"/>
        <v/>
      </c>
      <c r="L3578" s="77" t="str">
        <f t="shared" si="847"/>
        <v/>
      </c>
      <c r="M3578" s="27" t="str">
        <f t="shared" si="853"/>
        <v/>
      </c>
      <c r="N3578" s="22" t="str">
        <f t="shared" si="848"/>
        <v/>
      </c>
      <c r="O3578" s="28" t="str">
        <f t="shared" ca="1" si="849"/>
        <v/>
      </c>
      <c r="P3578" s="28" t="str">
        <f t="shared" ca="1" si="850"/>
        <v/>
      </c>
      <c r="Q3578" s="20" t="str">
        <f ca="1">IF(O3578="","",SUM($P$4:$P3578))</f>
        <v/>
      </c>
      <c r="R3578" s="28" t="e">
        <f t="shared" si="854"/>
        <v>#N/A</v>
      </c>
      <c r="S3578" s="77">
        <f ca="1">SUM(L$4:L3578)</f>
        <v>2.0942968194393936</v>
      </c>
      <c r="T3578" s="80">
        <f t="shared" ca="1" si="851"/>
        <v>1</v>
      </c>
      <c r="U3578" s="80" t="e">
        <f t="shared" ca="1" si="852"/>
        <v>#N/A</v>
      </c>
      <c r="V3578" s="2"/>
      <c r="W3578" s="2"/>
      <c r="X3578" s="2"/>
      <c r="Y3578" s="2"/>
      <c r="AB3578" s="6"/>
      <c r="AC3578" s="6"/>
    </row>
    <row r="3579" spans="1:29">
      <c r="A3579" s="74">
        <v>2.41664050733828</v>
      </c>
      <c r="B3579" s="74">
        <v>51179</v>
      </c>
      <c r="C3579" s="35">
        <v>0</v>
      </c>
      <c r="D3579" s="35">
        <f t="shared" ca="1" si="842"/>
        <v>26</v>
      </c>
      <c r="E3579" s="35">
        <f t="shared" ca="1" si="843"/>
        <v>8.2740958548173696E-4</v>
      </c>
      <c r="F3579" s="35">
        <f ca="1">E3579*'Input Sheet'!$D$2/SUM(OFFSET($E$4,0,0,'Input Sheet'!$D$2))</f>
        <v>0.38590326581232098</v>
      </c>
      <c r="G3579" s="35" t="str">
        <f t="shared" si="844"/>
        <v/>
      </c>
      <c r="H3579" s="35" t="str">
        <f t="shared" si="845"/>
        <v/>
      </c>
      <c r="J3579" s="19">
        <v>3576</v>
      </c>
      <c r="K3579" s="30" t="str">
        <f t="shared" si="846"/>
        <v/>
      </c>
      <c r="L3579" s="77" t="str">
        <f t="shared" si="847"/>
        <v/>
      </c>
      <c r="M3579" s="27" t="str">
        <f t="shared" si="853"/>
        <v/>
      </c>
      <c r="N3579" s="22" t="str">
        <f t="shared" si="848"/>
        <v/>
      </c>
      <c r="O3579" s="28" t="str">
        <f t="shared" ca="1" si="849"/>
        <v/>
      </c>
      <c r="P3579" s="28" t="str">
        <f t="shared" ca="1" si="850"/>
        <v/>
      </c>
      <c r="Q3579" s="20" t="str">
        <f ca="1">IF(O3579="","",SUM($P$4:$P3579))</f>
        <v/>
      </c>
      <c r="R3579" s="28" t="e">
        <f t="shared" si="854"/>
        <v>#N/A</v>
      </c>
      <c r="S3579" s="77">
        <f ca="1">SUM(L$4:L3579)</f>
        <v>2.0942968194393936</v>
      </c>
      <c r="T3579" s="80">
        <f t="shared" ca="1" si="851"/>
        <v>1</v>
      </c>
      <c r="U3579" s="80" t="e">
        <f t="shared" ca="1" si="852"/>
        <v>#N/A</v>
      </c>
      <c r="V3579" s="2"/>
      <c r="W3579" s="2"/>
      <c r="X3579" s="2"/>
      <c r="Y3579" s="2"/>
      <c r="AB3579" s="6"/>
      <c r="AC3579" s="6"/>
    </row>
    <row r="3580" spans="1:29">
      <c r="A3580" s="74">
        <v>1.72427586960079</v>
      </c>
      <c r="B3580" s="74">
        <v>51181</v>
      </c>
      <c r="C3580" s="35">
        <v>1.53061224489796E-2</v>
      </c>
      <c r="D3580" s="35">
        <f t="shared" ca="1" si="842"/>
        <v>12</v>
      </c>
      <c r="E3580" s="35">
        <f t="shared" ca="1" si="843"/>
        <v>3.0154482670889968E-3</v>
      </c>
      <c r="F3580" s="35">
        <f ca="1">E3580*'Input Sheet'!$D$2/SUM(OFFSET($E$4,0,0,'Input Sheet'!$D$2))</f>
        <v>1.4064030131826808</v>
      </c>
      <c r="G3580" s="35">
        <f t="shared" si="844"/>
        <v>1.72427586960079</v>
      </c>
      <c r="H3580" s="35">
        <f t="shared" si="845"/>
        <v>2</v>
      </c>
      <c r="J3580" s="19">
        <v>3577</v>
      </c>
      <c r="K3580" s="30" t="str">
        <f t="shared" si="846"/>
        <v/>
      </c>
      <c r="L3580" s="77" t="str">
        <f t="shared" si="847"/>
        <v/>
      </c>
      <c r="M3580" s="27" t="str">
        <f t="shared" si="853"/>
        <v/>
      </c>
      <c r="N3580" s="22" t="str">
        <f t="shared" si="848"/>
        <v/>
      </c>
      <c r="O3580" s="28" t="str">
        <f t="shared" ca="1" si="849"/>
        <v/>
      </c>
      <c r="P3580" s="28" t="str">
        <f t="shared" ca="1" si="850"/>
        <v/>
      </c>
      <c r="Q3580" s="20" t="str">
        <f ca="1">IF(O3580="","",SUM($P$4:$P3580))</f>
        <v/>
      </c>
      <c r="R3580" s="28" t="e">
        <f t="shared" si="854"/>
        <v>#N/A</v>
      </c>
      <c r="S3580" s="77">
        <f ca="1">SUM(L$4:L3580)</f>
        <v>2.0942968194393936</v>
      </c>
      <c r="T3580" s="80">
        <f t="shared" ca="1" si="851"/>
        <v>1</v>
      </c>
      <c r="U3580" s="80" t="e">
        <f t="shared" ca="1" si="852"/>
        <v>#N/A</v>
      </c>
      <c r="V3580" s="2"/>
      <c r="W3580" s="2"/>
      <c r="X3580" s="2"/>
      <c r="Y3580" s="2"/>
      <c r="AB3580" s="6"/>
      <c r="AC3580" s="6"/>
    </row>
    <row r="3581" spans="1:29">
      <c r="A3581" s="74">
        <v>2.9319661147281701</v>
      </c>
      <c r="B3581" s="74">
        <v>51183</v>
      </c>
      <c r="C3581" s="35">
        <v>0</v>
      </c>
      <c r="D3581" s="35">
        <f t="shared" ca="1" si="842"/>
        <v>37</v>
      </c>
      <c r="E3581" s="35">
        <f t="shared" ca="1" si="843"/>
        <v>1.8337185407973631E-3</v>
      </c>
      <c r="F3581" s="35">
        <f ca="1">E3581*'Input Sheet'!$D$2/SUM(OFFSET($E$4,0,0,'Input Sheet'!$D$2))</f>
        <v>0.85524507558406282</v>
      </c>
      <c r="G3581" s="35" t="str">
        <f t="shared" si="844"/>
        <v/>
      </c>
      <c r="H3581" s="35" t="str">
        <f t="shared" si="845"/>
        <v/>
      </c>
      <c r="J3581" s="19">
        <v>3578</v>
      </c>
      <c r="K3581" s="30" t="str">
        <f t="shared" si="846"/>
        <v/>
      </c>
      <c r="L3581" s="77" t="str">
        <f t="shared" si="847"/>
        <v/>
      </c>
      <c r="M3581" s="27" t="str">
        <f t="shared" si="853"/>
        <v/>
      </c>
      <c r="N3581" s="22" t="str">
        <f t="shared" si="848"/>
        <v/>
      </c>
      <c r="O3581" s="28" t="str">
        <f t="shared" ca="1" si="849"/>
        <v/>
      </c>
      <c r="P3581" s="28" t="str">
        <f t="shared" ca="1" si="850"/>
        <v/>
      </c>
      <c r="Q3581" s="20" t="str">
        <f ca="1">IF(O3581="","",SUM($P$4:$P3581))</f>
        <v/>
      </c>
      <c r="R3581" s="28" t="e">
        <f t="shared" si="854"/>
        <v>#N/A</v>
      </c>
      <c r="S3581" s="77">
        <f ca="1">SUM(L$4:L3581)</f>
        <v>2.0942968194393936</v>
      </c>
      <c r="T3581" s="80">
        <f t="shared" ca="1" si="851"/>
        <v>1</v>
      </c>
      <c r="U3581" s="80" t="e">
        <f t="shared" ca="1" si="852"/>
        <v>#N/A</v>
      </c>
      <c r="V3581" s="2"/>
      <c r="W3581" s="2"/>
      <c r="X3581" s="2"/>
      <c r="Y3581" s="2"/>
      <c r="AB3581" s="6"/>
      <c r="AC3581" s="6"/>
    </row>
    <row r="3582" spans="1:29">
      <c r="A3582" s="74">
        <v>3.00774777800074</v>
      </c>
      <c r="B3582" s="74">
        <v>51184</v>
      </c>
      <c r="C3582" s="35">
        <v>4.9019607843137298E-3</v>
      </c>
      <c r="D3582" s="35">
        <f t="shared" ca="1" si="842"/>
        <v>38</v>
      </c>
      <c r="E3582" s="35">
        <f t="shared" ca="1" si="843"/>
        <v>1.5419905911250552E-3</v>
      </c>
      <c r="F3582" s="35">
        <f ca="1">E3582*'Input Sheet'!$D$2/SUM(OFFSET($E$4,0,0,'Input Sheet'!$D$2))</f>
        <v>0.71918335901387087</v>
      </c>
      <c r="G3582" s="35">
        <f t="shared" si="844"/>
        <v>3.00774777800074</v>
      </c>
      <c r="H3582" s="35">
        <f t="shared" si="845"/>
        <v>2</v>
      </c>
      <c r="J3582" s="19">
        <v>3579</v>
      </c>
      <c r="K3582" s="30" t="str">
        <f t="shared" si="846"/>
        <v/>
      </c>
      <c r="L3582" s="77" t="str">
        <f t="shared" si="847"/>
        <v/>
      </c>
      <c r="M3582" s="27" t="str">
        <f t="shared" si="853"/>
        <v/>
      </c>
      <c r="N3582" s="22" t="str">
        <f t="shared" si="848"/>
        <v/>
      </c>
      <c r="O3582" s="28" t="str">
        <f t="shared" ca="1" si="849"/>
        <v/>
      </c>
      <c r="P3582" s="28" t="str">
        <f t="shared" ca="1" si="850"/>
        <v/>
      </c>
      <c r="Q3582" s="20" t="str">
        <f ca="1">IF(O3582="","",SUM($P$4:$P3582))</f>
        <v/>
      </c>
      <c r="R3582" s="28" t="e">
        <f t="shared" si="854"/>
        <v>#N/A</v>
      </c>
      <c r="S3582" s="77">
        <f ca="1">SUM(L$4:L3582)</f>
        <v>2.0942968194393936</v>
      </c>
      <c r="T3582" s="80">
        <f t="shared" ca="1" si="851"/>
        <v>1</v>
      </c>
      <c r="U3582" s="80" t="e">
        <f t="shared" ca="1" si="852"/>
        <v>#N/A</v>
      </c>
      <c r="V3582" s="2"/>
      <c r="W3582" s="2"/>
      <c r="X3582" s="2"/>
      <c r="Y3582" s="2"/>
      <c r="AB3582" s="6"/>
      <c r="AC3582" s="6"/>
    </row>
    <row r="3583" spans="1:29">
      <c r="A3583" s="74">
        <v>1.5682017240669901</v>
      </c>
      <c r="B3583" s="74">
        <v>51185</v>
      </c>
      <c r="C3583" s="35">
        <v>0</v>
      </c>
      <c r="D3583" s="35">
        <f t="shared" ca="1" si="842"/>
        <v>8</v>
      </c>
      <c r="E3583" s="35">
        <f t="shared" ca="1" si="843"/>
        <v>8.4809482511878035E-3</v>
      </c>
      <c r="F3583" s="35">
        <f ca="1">E3583*'Input Sheet'!$D$2/SUM(OFFSET($E$4,0,0,'Input Sheet'!$D$2))</f>
        <v>3.9555084745762903</v>
      </c>
      <c r="G3583" s="35" t="str">
        <f t="shared" si="844"/>
        <v/>
      </c>
      <c r="H3583" s="35" t="str">
        <f t="shared" si="845"/>
        <v/>
      </c>
      <c r="J3583" s="19">
        <v>3580</v>
      </c>
      <c r="K3583" s="30" t="str">
        <f t="shared" si="846"/>
        <v/>
      </c>
      <c r="L3583" s="77" t="str">
        <f t="shared" si="847"/>
        <v/>
      </c>
      <c r="M3583" s="27" t="str">
        <f t="shared" si="853"/>
        <v/>
      </c>
      <c r="N3583" s="22" t="str">
        <f t="shared" si="848"/>
        <v/>
      </c>
      <c r="O3583" s="28" t="str">
        <f t="shared" ca="1" si="849"/>
        <v/>
      </c>
      <c r="P3583" s="28" t="str">
        <f t="shared" ca="1" si="850"/>
        <v/>
      </c>
      <c r="Q3583" s="20" t="str">
        <f ca="1">IF(O3583="","",SUM($P$4:$P3583))</f>
        <v/>
      </c>
      <c r="R3583" s="28" t="e">
        <f t="shared" si="854"/>
        <v>#N/A</v>
      </c>
      <c r="S3583" s="77">
        <f ca="1">SUM(L$4:L3583)</f>
        <v>2.0942968194393936</v>
      </c>
      <c r="T3583" s="80">
        <f t="shared" ca="1" si="851"/>
        <v>1</v>
      </c>
      <c r="U3583" s="80" t="e">
        <f t="shared" ca="1" si="852"/>
        <v>#N/A</v>
      </c>
      <c r="V3583" s="2"/>
      <c r="W3583" s="2"/>
      <c r="X3583" s="2"/>
      <c r="Y3583" s="2"/>
      <c r="AB3583" s="6"/>
      <c r="AC3583" s="6"/>
    </row>
    <row r="3584" spans="1:29">
      <c r="A3584" s="74">
        <v>2.17609125905568</v>
      </c>
      <c r="B3584" s="74">
        <v>51186</v>
      </c>
      <c r="C3584" s="35">
        <v>2.0942408376963401E-2</v>
      </c>
      <c r="D3584" s="35">
        <f t="shared" ca="1" si="842"/>
        <v>21</v>
      </c>
      <c r="E3584" s="35">
        <f t="shared" ca="1" si="843"/>
        <v>8.8113748064288871E-4</v>
      </c>
      <c r="F3584" s="35">
        <f ca="1">E3584*'Input Sheet'!$D$2/SUM(OFFSET($E$4,0,0,'Input Sheet'!$D$2))</f>
        <v>0.41096191943649768</v>
      </c>
      <c r="G3584" s="35">
        <f t="shared" si="844"/>
        <v>2.17609125905568</v>
      </c>
      <c r="H3584" s="35">
        <f t="shared" si="845"/>
        <v>6</v>
      </c>
      <c r="J3584" s="19">
        <v>3581</v>
      </c>
      <c r="K3584" s="30" t="str">
        <f t="shared" si="846"/>
        <v/>
      </c>
      <c r="L3584" s="77" t="str">
        <f t="shared" si="847"/>
        <v/>
      </c>
      <c r="M3584" s="27" t="str">
        <f t="shared" si="853"/>
        <v/>
      </c>
      <c r="N3584" s="22" t="str">
        <f t="shared" si="848"/>
        <v/>
      </c>
      <c r="O3584" s="28" t="str">
        <f t="shared" ca="1" si="849"/>
        <v/>
      </c>
      <c r="P3584" s="28" t="str">
        <f t="shared" ca="1" si="850"/>
        <v/>
      </c>
      <c r="Q3584" s="20" t="str">
        <f ca="1">IF(O3584="","",SUM($P$4:$P3584))</f>
        <v/>
      </c>
      <c r="R3584" s="28" t="e">
        <f t="shared" si="854"/>
        <v>#N/A</v>
      </c>
      <c r="S3584" s="77">
        <f ca="1">SUM(L$4:L3584)</f>
        <v>2.0942968194393936</v>
      </c>
      <c r="T3584" s="80">
        <f t="shared" ca="1" si="851"/>
        <v>1</v>
      </c>
      <c r="U3584" s="80" t="e">
        <f t="shared" ca="1" si="852"/>
        <v>#N/A</v>
      </c>
      <c r="V3584" s="2"/>
      <c r="W3584" s="2"/>
      <c r="X3584" s="2"/>
      <c r="Y3584" s="2"/>
      <c r="AB3584" s="6"/>
      <c r="AC3584" s="6"/>
    </row>
    <row r="3585" spans="1:29">
      <c r="A3585" s="74">
        <v>2.4099331233312902</v>
      </c>
      <c r="B3585" s="74">
        <v>51189</v>
      </c>
      <c r="C3585" s="35">
        <v>0</v>
      </c>
      <c r="D3585" s="35">
        <f t="shared" ca="1" si="842"/>
        <v>26</v>
      </c>
      <c r="E3585" s="35">
        <f t="shared" ca="1" si="843"/>
        <v>8.2740958548173696E-4</v>
      </c>
      <c r="F3585" s="35">
        <f ca="1">E3585*'Input Sheet'!$D$2/SUM(OFFSET($E$4,0,0,'Input Sheet'!$D$2))</f>
        <v>0.38590326581232098</v>
      </c>
      <c r="G3585" s="35" t="str">
        <f t="shared" si="844"/>
        <v/>
      </c>
      <c r="H3585" s="35" t="str">
        <f t="shared" si="845"/>
        <v/>
      </c>
      <c r="J3585" s="19">
        <v>3582</v>
      </c>
      <c r="K3585" s="30" t="str">
        <f t="shared" si="846"/>
        <v/>
      </c>
      <c r="L3585" s="77" t="str">
        <f t="shared" si="847"/>
        <v/>
      </c>
      <c r="M3585" s="27" t="str">
        <f t="shared" si="853"/>
        <v/>
      </c>
      <c r="N3585" s="22" t="str">
        <f t="shared" si="848"/>
        <v/>
      </c>
      <c r="O3585" s="28" t="str">
        <f t="shared" ca="1" si="849"/>
        <v/>
      </c>
      <c r="P3585" s="28" t="str">
        <f t="shared" ca="1" si="850"/>
        <v/>
      </c>
      <c r="Q3585" s="20" t="str">
        <f ca="1">IF(O3585="","",SUM($P$4:$P3585))</f>
        <v/>
      </c>
      <c r="R3585" s="28" t="e">
        <f t="shared" si="854"/>
        <v>#N/A</v>
      </c>
      <c r="S3585" s="77">
        <f ca="1">SUM(L$4:L3585)</f>
        <v>2.0942968194393936</v>
      </c>
      <c r="T3585" s="80">
        <f t="shared" ca="1" si="851"/>
        <v>1</v>
      </c>
      <c r="U3585" s="80" t="e">
        <f t="shared" ca="1" si="852"/>
        <v>#N/A</v>
      </c>
      <c r="V3585" s="2"/>
      <c r="W3585" s="2"/>
      <c r="X3585" s="2"/>
      <c r="Y3585" s="2"/>
      <c r="AB3585" s="6"/>
      <c r="AC3585" s="6"/>
    </row>
    <row r="3586" spans="1:29">
      <c r="A3586" s="74">
        <v>2.5037906830571801</v>
      </c>
      <c r="B3586" s="74">
        <v>51190</v>
      </c>
      <c r="C3586" s="35">
        <v>6.15384615384615E-2</v>
      </c>
      <c r="D3586" s="35">
        <f t="shared" ca="1" si="842"/>
        <v>28</v>
      </c>
      <c r="E3586" s="35">
        <f t="shared" ca="1" si="843"/>
        <v>1.1799580175565639E-3</v>
      </c>
      <c r="F3586" s="35">
        <f ca="1">E3586*'Input Sheet'!$D$2/SUM(OFFSET($E$4,0,0,'Input Sheet'!$D$2))</f>
        <v>0.55033161385409246</v>
      </c>
      <c r="G3586" s="35">
        <f t="shared" si="844"/>
        <v>2.5037906830571801</v>
      </c>
      <c r="H3586" s="35">
        <f t="shared" si="845"/>
        <v>3</v>
      </c>
      <c r="J3586" s="19">
        <v>3583</v>
      </c>
      <c r="K3586" s="30" t="str">
        <f t="shared" si="846"/>
        <v/>
      </c>
      <c r="L3586" s="77" t="str">
        <f t="shared" si="847"/>
        <v/>
      </c>
      <c r="M3586" s="27" t="str">
        <f t="shared" si="853"/>
        <v/>
      </c>
      <c r="N3586" s="22" t="str">
        <f t="shared" si="848"/>
        <v/>
      </c>
      <c r="O3586" s="28" t="str">
        <f t="shared" ca="1" si="849"/>
        <v/>
      </c>
      <c r="P3586" s="28" t="str">
        <f t="shared" ca="1" si="850"/>
        <v/>
      </c>
      <c r="Q3586" s="20" t="str">
        <f ca="1">IF(O3586="","",SUM($P$4:$P3586))</f>
        <v/>
      </c>
      <c r="R3586" s="28" t="e">
        <f t="shared" si="854"/>
        <v>#N/A</v>
      </c>
      <c r="S3586" s="77">
        <f ca="1">SUM(L$4:L3586)</f>
        <v>2.0942968194393936</v>
      </c>
      <c r="T3586" s="80">
        <f t="shared" ca="1" si="851"/>
        <v>1</v>
      </c>
      <c r="U3586" s="80" t="e">
        <f t="shared" ca="1" si="852"/>
        <v>#N/A</v>
      </c>
      <c r="V3586" s="2"/>
      <c r="W3586" s="2"/>
      <c r="X3586" s="2"/>
      <c r="Y3586" s="2"/>
      <c r="AB3586" s="6"/>
      <c r="AC3586" s="6"/>
    </row>
    <row r="3587" spans="1:29">
      <c r="A3587" s="74">
        <v>2.2329961103921501</v>
      </c>
      <c r="B3587" s="74">
        <v>51192</v>
      </c>
      <c r="C3587" s="35">
        <v>0</v>
      </c>
      <c r="D3587" s="35">
        <f t="shared" ref="D3587:D3650" ca="1" si="855">IF($A3587=OFFSET($AC$4,NumBins,0), NumBins, INDEX(OFFSET($AB$4,0,0,NumBins+2,2),MATCH($A3587,OFFSET($AC$4,0,0,NumBins+2,1),1)+1,1))</f>
        <v>22</v>
      </c>
      <c r="E3587" s="35">
        <f t="shared" ref="E3587:E3650" ca="1" si="856">INDEX(OFFSET($AB$4,0,0,NumBins+1,5),MATCH($D3587,OFFSET( $AB$4,0,0,NumBins+1,1),0),5)</f>
        <v>6.717582773218062E-4</v>
      </c>
      <c r="F3587" s="35">
        <f ca="1">E3587*'Input Sheet'!$D$2/SUM(OFFSET($E$4,0,0,'Input Sheet'!$D$2))</f>
        <v>0.31330760194663687</v>
      </c>
      <c r="G3587" s="35" t="str">
        <f t="shared" si="844"/>
        <v/>
      </c>
      <c r="H3587" s="35" t="str">
        <f t="shared" si="845"/>
        <v/>
      </c>
      <c r="J3587" s="19">
        <v>3584</v>
      </c>
      <c r="K3587" s="30" t="str">
        <f t="shared" si="846"/>
        <v/>
      </c>
      <c r="L3587" s="77" t="str">
        <f t="shared" si="847"/>
        <v/>
      </c>
      <c r="M3587" s="27" t="str">
        <f t="shared" si="853"/>
        <v/>
      </c>
      <c r="N3587" s="22" t="str">
        <f t="shared" si="848"/>
        <v/>
      </c>
      <c r="O3587" s="28" t="str">
        <f t="shared" ca="1" si="849"/>
        <v/>
      </c>
      <c r="P3587" s="28" t="str">
        <f t="shared" ca="1" si="850"/>
        <v/>
      </c>
      <c r="Q3587" s="20" t="str">
        <f ca="1">IF(O3587="","",SUM($P$4:$P3587))</f>
        <v/>
      </c>
      <c r="R3587" s="28" t="e">
        <f t="shared" si="854"/>
        <v>#N/A</v>
      </c>
      <c r="S3587" s="77">
        <f ca="1">SUM(L$4:L3587)</f>
        <v>2.0942968194393936</v>
      </c>
      <c r="T3587" s="80">
        <f t="shared" ca="1" si="851"/>
        <v>1</v>
      </c>
      <c r="U3587" s="80" t="e">
        <f t="shared" ca="1" si="852"/>
        <v>#N/A</v>
      </c>
      <c r="V3587" s="2"/>
      <c r="W3587" s="2"/>
      <c r="X3587" s="2"/>
      <c r="Y3587" s="2"/>
      <c r="AB3587" s="6"/>
      <c r="AC3587" s="6"/>
    </row>
    <row r="3588" spans="1:29">
      <c r="A3588" s="74">
        <v>2.0863598306747502</v>
      </c>
      <c r="B3588" s="74">
        <v>51194</v>
      </c>
      <c r="C3588" s="35">
        <v>3.25581395348837E-2</v>
      </c>
      <c r="D3588" s="35">
        <f t="shared" ca="1" si="855"/>
        <v>19</v>
      </c>
      <c r="E3588" s="35">
        <f t="shared" ca="1" si="856"/>
        <v>1.0051494223629991E-3</v>
      </c>
      <c r="F3588" s="35">
        <f ca="1">E3588*'Input Sheet'!$D$2/SUM(OFFSET($E$4,0,0,'Input Sheet'!$D$2))</f>
        <v>0.46880100439422701</v>
      </c>
      <c r="G3588" s="35">
        <f t="shared" ref="G3588:G3651" si="857">IF(C3588=0,"",$A3588)</f>
        <v>2.0863598306747502</v>
      </c>
      <c r="H3588" s="35">
        <f t="shared" ref="H3588:H3651" si="858">IF(G3588="", "", COUNTIF($G$4:$G$3738,G3588))</f>
        <v>6</v>
      </c>
      <c r="J3588" s="19">
        <v>3585</v>
      </c>
      <c r="K3588" s="30" t="str">
        <f t="shared" ref="K3588:K3651" si="859">IF(ISERR(SMALL($G$4:$G$3738,$J3588)),"",SMALL($G$4:$G$3738,$J3588))</f>
        <v/>
      </c>
      <c r="L3588" s="77" t="str">
        <f t="shared" ref="L3588:L3651" si="860">IF($K3588="", "", IFERROR(INDEX($A$4:$H$3738,MATCH($K3588,$G$4:$G$3738,0),5),""))</f>
        <v/>
      </c>
      <c r="M3588" s="27" t="str">
        <f t="shared" si="853"/>
        <v/>
      </c>
      <c r="N3588" s="22" t="str">
        <f t="shared" ref="N3588:N3651" si="861">IF(ISERR(SMALL($M$4:$M$3738,$J3588)),"",SMALL($M$4:$M$3738,$J3588))</f>
        <v/>
      </c>
      <c r="O3588" s="28" t="str">
        <f t="shared" ref="O3588:O3651" ca="1" si="862">IFERROR(INDEX($A$4:$H$3738,MATCH($N3588,$G$4:$G$3738,0),5)*INDEX($A$4:$H$3738,MATCH($N3588,$G$4:$G$3738,0),8),"")</f>
        <v/>
      </c>
      <c r="P3588" s="28" t="str">
        <f t="shared" ca="1" si="850"/>
        <v/>
      </c>
      <c r="Q3588" s="20" t="str">
        <f ca="1">IF(O3588="","",SUM($P$4:$P3588))</f>
        <v/>
      </c>
      <c r="R3588" s="28" t="e">
        <f t="shared" si="854"/>
        <v>#N/A</v>
      </c>
      <c r="S3588" s="77">
        <f ca="1">SUM(L$4:L3588)</f>
        <v>2.0942968194393936</v>
      </c>
      <c r="T3588" s="80">
        <f t="shared" ca="1" si="851"/>
        <v>1</v>
      </c>
      <c r="U3588" s="80" t="e">
        <f t="shared" ca="1" si="852"/>
        <v>#N/A</v>
      </c>
      <c r="V3588" s="2"/>
      <c r="W3588" s="2"/>
      <c r="X3588" s="2"/>
      <c r="Y3588" s="2"/>
      <c r="AB3588" s="6"/>
      <c r="AC3588" s="6"/>
    </row>
    <row r="3589" spans="1:29">
      <c r="A3589" s="74">
        <v>2.0644579892269199</v>
      </c>
      <c r="B3589" s="74">
        <v>51196</v>
      </c>
      <c r="C3589" s="35">
        <v>0</v>
      </c>
      <c r="D3589" s="35">
        <f t="shared" ca="1" si="855"/>
        <v>19</v>
      </c>
      <c r="E3589" s="35">
        <f t="shared" ca="1" si="856"/>
        <v>1.0051494223629991E-3</v>
      </c>
      <c r="F3589" s="35">
        <f ca="1">E3589*'Input Sheet'!$D$2/SUM(OFFSET($E$4,0,0,'Input Sheet'!$D$2))</f>
        <v>0.46880100439422701</v>
      </c>
      <c r="G3589" s="35" t="str">
        <f t="shared" si="857"/>
        <v/>
      </c>
      <c r="H3589" s="35" t="str">
        <f t="shared" si="858"/>
        <v/>
      </c>
      <c r="J3589" s="19">
        <v>3586</v>
      </c>
      <c r="K3589" s="30" t="str">
        <f t="shared" si="859"/>
        <v/>
      </c>
      <c r="L3589" s="77" t="str">
        <f t="shared" si="860"/>
        <v/>
      </c>
      <c r="M3589" s="27" t="str">
        <f t="shared" si="853"/>
        <v/>
      </c>
      <c r="N3589" s="22" t="str">
        <f t="shared" si="861"/>
        <v/>
      </c>
      <c r="O3589" s="28" t="str">
        <f t="shared" ca="1" si="862"/>
        <v/>
      </c>
      <c r="P3589" s="28" t="str">
        <f t="shared" ref="P3589:P3652" ca="1" si="863">IF($O3589="","", $O3589*$W$6/$W$3)</f>
        <v/>
      </c>
      <c r="Q3589" s="20" t="str">
        <f ca="1">IF(O3589="","",SUM($P$4:$P3589))</f>
        <v/>
      </c>
      <c r="R3589" s="28" t="e">
        <f t="shared" si="854"/>
        <v>#N/A</v>
      </c>
      <c r="S3589" s="77">
        <f ca="1">SUM(L$4:L3589)</f>
        <v>2.0942968194393936</v>
      </c>
      <c r="T3589" s="80">
        <f t="shared" ref="T3589:T3652" ca="1" si="864">S3589/$T$1</f>
        <v>1</v>
      </c>
      <c r="U3589" s="80" t="e">
        <f t="shared" ref="U3589:U3652" ca="1" si="865">IF(Q3589="",NA(),Q3589/$W$6)</f>
        <v>#N/A</v>
      </c>
      <c r="V3589" s="2"/>
      <c r="W3589" s="2"/>
      <c r="X3589" s="2"/>
      <c r="Y3589" s="2"/>
      <c r="AB3589" s="6"/>
      <c r="AC3589" s="6"/>
    </row>
    <row r="3590" spans="1:29">
      <c r="A3590" s="74">
        <v>1.6989700043360201</v>
      </c>
      <c r="B3590" s="74">
        <v>51202</v>
      </c>
      <c r="C3590" s="35">
        <v>0</v>
      </c>
      <c r="D3590" s="35">
        <f t="shared" ca="1" si="855"/>
        <v>11</v>
      </c>
      <c r="E3590" s="35">
        <f t="shared" ca="1" si="856"/>
        <v>3.3096383419269479E-3</v>
      </c>
      <c r="F3590" s="35">
        <f ca="1">E3590*'Input Sheet'!$D$2/SUM(OFFSET($E$4,0,0,'Input Sheet'!$D$2))</f>
        <v>1.5436130632492839</v>
      </c>
      <c r="G3590" s="35" t="str">
        <f t="shared" si="857"/>
        <v/>
      </c>
      <c r="H3590" s="35" t="str">
        <f t="shared" si="858"/>
        <v/>
      </c>
      <c r="J3590" s="19">
        <v>3587</v>
      </c>
      <c r="K3590" s="30" t="str">
        <f t="shared" si="859"/>
        <v/>
      </c>
      <c r="L3590" s="77" t="str">
        <f t="shared" si="860"/>
        <v/>
      </c>
      <c r="M3590" s="27" t="str">
        <f t="shared" ref="M3590:M3653" si="866">IF($K3590=$K3589,"", $K3590)</f>
        <v/>
      </c>
      <c r="N3590" s="22" t="str">
        <f t="shared" si="861"/>
        <v/>
      </c>
      <c r="O3590" s="28" t="str">
        <f t="shared" ca="1" si="862"/>
        <v/>
      </c>
      <c r="P3590" s="28" t="str">
        <f t="shared" ca="1" si="863"/>
        <v/>
      </c>
      <c r="Q3590" s="20" t="str">
        <f ca="1">IF(O3590="","",SUM($P$4:$P3590))</f>
        <v/>
      </c>
      <c r="R3590" s="28" t="e">
        <f t="shared" si="854"/>
        <v>#N/A</v>
      </c>
      <c r="S3590" s="77">
        <f ca="1">SUM(L$4:L3590)</f>
        <v>2.0942968194393936</v>
      </c>
      <c r="T3590" s="80">
        <f t="shared" ca="1" si="864"/>
        <v>1</v>
      </c>
      <c r="U3590" s="80" t="e">
        <f t="shared" ca="1" si="865"/>
        <v>#N/A</v>
      </c>
      <c r="V3590" s="2"/>
      <c r="W3590" s="2"/>
      <c r="X3590" s="2"/>
      <c r="Y3590" s="2"/>
      <c r="AB3590" s="6"/>
      <c r="AC3590" s="6"/>
    </row>
    <row r="3591" spans="1:29">
      <c r="A3591" s="74">
        <v>2.3891660843645299</v>
      </c>
      <c r="B3591" s="74">
        <v>51203</v>
      </c>
      <c r="C3591" s="35">
        <v>0</v>
      </c>
      <c r="D3591" s="35">
        <f t="shared" ca="1" si="855"/>
        <v>26</v>
      </c>
      <c r="E3591" s="35">
        <f t="shared" ca="1" si="856"/>
        <v>8.2740958548173696E-4</v>
      </c>
      <c r="F3591" s="35">
        <f ca="1">E3591*'Input Sheet'!$D$2/SUM(OFFSET($E$4,0,0,'Input Sheet'!$D$2))</f>
        <v>0.38590326581232098</v>
      </c>
      <c r="G3591" s="35" t="str">
        <f t="shared" si="857"/>
        <v/>
      </c>
      <c r="H3591" s="35" t="str">
        <f t="shared" si="858"/>
        <v/>
      </c>
      <c r="J3591" s="19">
        <v>3588</v>
      </c>
      <c r="K3591" s="30" t="str">
        <f t="shared" si="859"/>
        <v/>
      </c>
      <c r="L3591" s="77" t="str">
        <f t="shared" si="860"/>
        <v/>
      </c>
      <c r="M3591" s="27" t="str">
        <f t="shared" si="866"/>
        <v/>
      </c>
      <c r="N3591" s="22" t="str">
        <f t="shared" si="861"/>
        <v/>
      </c>
      <c r="O3591" s="28" t="str">
        <f t="shared" ca="1" si="862"/>
        <v/>
      </c>
      <c r="P3591" s="28" t="str">
        <f t="shared" ca="1" si="863"/>
        <v/>
      </c>
      <c r="Q3591" s="20" t="str">
        <f ca="1">IF(O3591="","",SUM($P$4:$P3591))</f>
        <v/>
      </c>
      <c r="R3591" s="28" t="e">
        <f t="shared" si="854"/>
        <v>#N/A</v>
      </c>
      <c r="S3591" s="77">
        <f ca="1">SUM(L$4:L3591)</f>
        <v>2.0942968194393936</v>
      </c>
      <c r="T3591" s="80">
        <f t="shared" ca="1" si="864"/>
        <v>1</v>
      </c>
      <c r="U3591" s="80" t="e">
        <f t="shared" ca="1" si="865"/>
        <v>#N/A</v>
      </c>
      <c r="V3591" s="2"/>
      <c r="W3591" s="2"/>
      <c r="X3591" s="2"/>
      <c r="Y3591" s="2"/>
      <c r="AB3591" s="6"/>
      <c r="AC3591" s="6"/>
    </row>
    <row r="3592" spans="1:29">
      <c r="A3592" s="74">
        <v>3.2626883443016998</v>
      </c>
      <c r="B3592" s="74">
        <v>51204</v>
      </c>
      <c r="C3592" s="35">
        <v>1.03092783505155E-2</v>
      </c>
      <c r="D3592" s="35">
        <f t="shared" ca="1" si="855"/>
        <v>44</v>
      </c>
      <c r="E3592" s="35">
        <f t="shared" ca="1" si="856"/>
        <v>4.3772636135162857E-3</v>
      </c>
      <c r="F3592" s="35">
        <f ca="1">E3592*'Input Sheet'!$D$2/SUM(OFFSET($E$4,0,0,'Input Sheet'!$D$2))</f>
        <v>2.0415527610716335</v>
      </c>
      <c r="G3592" s="35">
        <f t="shared" si="857"/>
        <v>3.2626883443016998</v>
      </c>
      <c r="H3592" s="35">
        <f t="shared" si="858"/>
        <v>1</v>
      </c>
      <c r="J3592" s="19">
        <v>3589</v>
      </c>
      <c r="K3592" s="30" t="str">
        <f t="shared" si="859"/>
        <v/>
      </c>
      <c r="L3592" s="77" t="str">
        <f t="shared" si="860"/>
        <v/>
      </c>
      <c r="M3592" s="27" t="str">
        <f t="shared" si="866"/>
        <v/>
      </c>
      <c r="N3592" s="22" t="str">
        <f t="shared" si="861"/>
        <v/>
      </c>
      <c r="O3592" s="28" t="str">
        <f t="shared" ca="1" si="862"/>
        <v/>
      </c>
      <c r="P3592" s="28" t="str">
        <f t="shared" ca="1" si="863"/>
        <v/>
      </c>
      <c r="Q3592" s="20" t="str">
        <f ca="1">IF(O3592="","",SUM($P$4:$P3592))</f>
        <v/>
      </c>
      <c r="R3592" s="28" t="e">
        <f t="shared" si="854"/>
        <v>#N/A</v>
      </c>
      <c r="S3592" s="77">
        <f ca="1">SUM(L$4:L3592)</f>
        <v>2.0942968194393936</v>
      </c>
      <c r="T3592" s="80">
        <f t="shared" ca="1" si="864"/>
        <v>1</v>
      </c>
      <c r="U3592" s="80" t="e">
        <f t="shared" ca="1" si="865"/>
        <v>#N/A</v>
      </c>
      <c r="V3592" s="2"/>
      <c r="W3592" s="2"/>
      <c r="X3592" s="2"/>
      <c r="Y3592" s="2"/>
      <c r="AB3592" s="6"/>
      <c r="AC3592" s="6"/>
    </row>
    <row r="3593" spans="1:29">
      <c r="A3593" s="74">
        <v>2.3180633349627602</v>
      </c>
      <c r="B3593" s="74">
        <v>51205</v>
      </c>
      <c r="C3593" s="35">
        <v>1.4705882352941201E-2</v>
      </c>
      <c r="D3593" s="35">
        <f t="shared" ca="1" si="855"/>
        <v>24</v>
      </c>
      <c r="E3593" s="35">
        <f t="shared" ca="1" si="856"/>
        <v>7.7985731045405093E-4</v>
      </c>
      <c r="F3593" s="35">
        <f ca="1">E3593*'Input Sheet'!$D$2/SUM(OFFSET($E$4,0,0,'Input Sheet'!$D$2))</f>
        <v>0.36372491720241751</v>
      </c>
      <c r="G3593" s="35">
        <f t="shared" si="857"/>
        <v>2.3180633349627602</v>
      </c>
      <c r="H3593" s="35">
        <f t="shared" si="858"/>
        <v>4</v>
      </c>
      <c r="J3593" s="19">
        <v>3590</v>
      </c>
      <c r="K3593" s="30" t="str">
        <f t="shared" si="859"/>
        <v/>
      </c>
      <c r="L3593" s="77" t="str">
        <f t="shared" si="860"/>
        <v/>
      </c>
      <c r="M3593" s="27" t="str">
        <f t="shared" si="866"/>
        <v/>
      </c>
      <c r="N3593" s="22" t="str">
        <f t="shared" si="861"/>
        <v/>
      </c>
      <c r="O3593" s="28" t="str">
        <f t="shared" ca="1" si="862"/>
        <v/>
      </c>
      <c r="P3593" s="28" t="str">
        <f t="shared" ca="1" si="863"/>
        <v/>
      </c>
      <c r="Q3593" s="20" t="str">
        <f ca="1">IF(O3593="","",SUM($P$4:$P3593))</f>
        <v/>
      </c>
      <c r="R3593" s="28" t="e">
        <f t="shared" si="854"/>
        <v>#N/A</v>
      </c>
      <c r="S3593" s="77">
        <f ca="1">SUM(L$4:L3593)</f>
        <v>2.0942968194393936</v>
      </c>
      <c r="T3593" s="80">
        <f t="shared" ca="1" si="864"/>
        <v>1</v>
      </c>
      <c r="U3593" s="80" t="e">
        <f t="shared" ca="1" si="865"/>
        <v>#N/A</v>
      </c>
      <c r="V3593" s="2"/>
      <c r="W3593" s="2"/>
      <c r="X3593" s="2"/>
      <c r="Y3593" s="2"/>
      <c r="AB3593" s="6"/>
      <c r="AC3593" s="6"/>
    </row>
    <row r="3594" spans="1:29">
      <c r="A3594" s="74">
        <v>2.40823996531185</v>
      </c>
      <c r="B3594" s="74">
        <v>51206</v>
      </c>
      <c r="C3594" s="35">
        <v>0.29255319148936199</v>
      </c>
      <c r="D3594" s="35">
        <f t="shared" ca="1" si="855"/>
        <v>26</v>
      </c>
      <c r="E3594" s="35">
        <f t="shared" ca="1" si="856"/>
        <v>8.2740958548173696E-4</v>
      </c>
      <c r="F3594" s="35">
        <f ca="1">E3594*'Input Sheet'!$D$2/SUM(OFFSET($E$4,0,0,'Input Sheet'!$D$2))</f>
        <v>0.38590326581232098</v>
      </c>
      <c r="G3594" s="35">
        <f t="shared" si="857"/>
        <v>2.40823996531185</v>
      </c>
      <c r="H3594" s="35">
        <f t="shared" si="858"/>
        <v>2</v>
      </c>
      <c r="J3594" s="19">
        <v>3591</v>
      </c>
      <c r="K3594" s="30" t="str">
        <f t="shared" si="859"/>
        <v/>
      </c>
      <c r="L3594" s="77" t="str">
        <f t="shared" si="860"/>
        <v/>
      </c>
      <c r="M3594" s="27" t="str">
        <f t="shared" si="866"/>
        <v/>
      </c>
      <c r="N3594" s="22" t="str">
        <f t="shared" si="861"/>
        <v/>
      </c>
      <c r="O3594" s="28" t="str">
        <f t="shared" ca="1" si="862"/>
        <v/>
      </c>
      <c r="P3594" s="28" t="str">
        <f t="shared" ca="1" si="863"/>
        <v/>
      </c>
      <c r="Q3594" s="20" t="str">
        <f ca="1">IF(O3594="","",SUM($P$4:$P3594))</f>
        <v/>
      </c>
      <c r="R3594" s="28" t="e">
        <f t="shared" si="854"/>
        <v>#N/A</v>
      </c>
      <c r="S3594" s="77">
        <f ca="1">SUM(L$4:L3594)</f>
        <v>2.0942968194393936</v>
      </c>
      <c r="T3594" s="80">
        <f t="shared" ca="1" si="864"/>
        <v>1</v>
      </c>
      <c r="U3594" s="80" t="e">
        <f t="shared" ca="1" si="865"/>
        <v>#N/A</v>
      </c>
      <c r="V3594" s="2"/>
      <c r="W3594" s="2"/>
      <c r="X3594" s="2"/>
      <c r="Y3594" s="2"/>
      <c r="AB3594" s="6"/>
      <c r="AC3594" s="6"/>
    </row>
    <row r="3595" spans="1:29">
      <c r="A3595" s="74">
        <v>2.70329137811866</v>
      </c>
      <c r="B3595" s="74">
        <v>51209</v>
      </c>
      <c r="C3595" s="35">
        <v>8.8888888888888906E-3</v>
      </c>
      <c r="D3595" s="35">
        <f t="shared" ca="1" si="855"/>
        <v>32</v>
      </c>
      <c r="E3595" s="35">
        <f t="shared" ca="1" si="856"/>
        <v>9.4891728684618783E-4</v>
      </c>
      <c r="F3595" s="35">
        <f ca="1">E3595*'Input Sheet'!$D$2/SUM(OFFSET($E$4,0,0,'Input Sheet'!$D$2))</f>
        <v>0.44257437477776673</v>
      </c>
      <c r="G3595" s="35">
        <f t="shared" si="857"/>
        <v>2.70329137811866</v>
      </c>
      <c r="H3595" s="35">
        <f t="shared" si="858"/>
        <v>1</v>
      </c>
      <c r="J3595" s="19">
        <v>3592</v>
      </c>
      <c r="K3595" s="30" t="str">
        <f t="shared" si="859"/>
        <v/>
      </c>
      <c r="L3595" s="77" t="str">
        <f t="shared" si="860"/>
        <v/>
      </c>
      <c r="M3595" s="27" t="str">
        <f t="shared" si="866"/>
        <v/>
      </c>
      <c r="N3595" s="22" t="str">
        <f t="shared" si="861"/>
        <v/>
      </c>
      <c r="O3595" s="28" t="str">
        <f t="shared" ca="1" si="862"/>
        <v/>
      </c>
      <c r="P3595" s="28" t="str">
        <f t="shared" ca="1" si="863"/>
        <v/>
      </c>
      <c r="Q3595" s="20" t="str">
        <f ca="1">IF(O3595="","",SUM($P$4:$P3595))</f>
        <v/>
      </c>
      <c r="R3595" s="28" t="e">
        <f t="shared" si="854"/>
        <v>#N/A</v>
      </c>
      <c r="S3595" s="77">
        <f ca="1">SUM(L$4:L3595)</f>
        <v>2.0942968194393936</v>
      </c>
      <c r="T3595" s="80">
        <f t="shared" ca="1" si="864"/>
        <v>1</v>
      </c>
      <c r="U3595" s="80" t="e">
        <f t="shared" ca="1" si="865"/>
        <v>#N/A</v>
      </c>
      <c r="V3595" s="2"/>
      <c r="W3595" s="2"/>
      <c r="X3595" s="2"/>
      <c r="Y3595" s="2"/>
      <c r="AB3595" s="6"/>
      <c r="AC3595" s="6"/>
    </row>
    <row r="3596" spans="1:29">
      <c r="A3596" s="74">
        <v>1.9637878273455602</v>
      </c>
      <c r="B3596" s="74">
        <v>51211</v>
      </c>
      <c r="C3596" s="35">
        <v>0</v>
      </c>
      <c r="D3596" s="35">
        <f t="shared" ca="1" si="855"/>
        <v>17</v>
      </c>
      <c r="E3596" s="35">
        <f t="shared" ca="1" si="856"/>
        <v>1.8846551669306228E-3</v>
      </c>
      <c r="F3596" s="35">
        <f ca="1">E3596*'Input Sheet'!$D$2/SUM(OFFSET($E$4,0,0,'Input Sheet'!$D$2))</f>
        <v>0.8790018832391755</v>
      </c>
      <c r="G3596" s="35" t="str">
        <f t="shared" si="857"/>
        <v/>
      </c>
      <c r="H3596" s="35" t="str">
        <f t="shared" si="858"/>
        <v/>
      </c>
      <c r="J3596" s="19">
        <v>3593</v>
      </c>
      <c r="K3596" s="30" t="str">
        <f t="shared" si="859"/>
        <v/>
      </c>
      <c r="L3596" s="77" t="str">
        <f t="shared" si="860"/>
        <v/>
      </c>
      <c r="M3596" s="27" t="str">
        <f t="shared" si="866"/>
        <v/>
      </c>
      <c r="N3596" s="22" t="str">
        <f t="shared" si="861"/>
        <v/>
      </c>
      <c r="O3596" s="28" t="str">
        <f t="shared" ca="1" si="862"/>
        <v/>
      </c>
      <c r="P3596" s="28" t="str">
        <f t="shared" ca="1" si="863"/>
        <v/>
      </c>
      <c r="Q3596" s="20" t="str">
        <f ca="1">IF(O3596="","",SUM($P$4:$P3596))</f>
        <v/>
      </c>
      <c r="R3596" s="28" t="e">
        <f t="shared" si="854"/>
        <v>#N/A</v>
      </c>
      <c r="S3596" s="77">
        <f ca="1">SUM(L$4:L3596)</f>
        <v>2.0942968194393936</v>
      </c>
      <c r="T3596" s="80">
        <f t="shared" ca="1" si="864"/>
        <v>1</v>
      </c>
      <c r="U3596" s="80" t="e">
        <f t="shared" ca="1" si="865"/>
        <v>#N/A</v>
      </c>
      <c r="V3596" s="2"/>
      <c r="W3596" s="2"/>
      <c r="X3596" s="2"/>
      <c r="Y3596" s="2"/>
      <c r="AB3596" s="6"/>
      <c r="AC3596" s="6"/>
    </row>
    <row r="3597" spans="1:29">
      <c r="A3597" s="74">
        <v>2.18752072083646</v>
      </c>
      <c r="B3597" s="74">
        <v>51212</v>
      </c>
      <c r="C3597" s="35">
        <v>6.8493150684931503E-2</v>
      </c>
      <c r="D3597" s="35">
        <f t="shared" ca="1" si="855"/>
        <v>21</v>
      </c>
      <c r="E3597" s="35">
        <f t="shared" ca="1" si="856"/>
        <v>8.8113748064288871E-4</v>
      </c>
      <c r="F3597" s="35">
        <f ca="1">E3597*'Input Sheet'!$D$2/SUM(OFFSET($E$4,0,0,'Input Sheet'!$D$2))</f>
        <v>0.41096191943649768</v>
      </c>
      <c r="G3597" s="35">
        <f t="shared" si="857"/>
        <v>2.18752072083646</v>
      </c>
      <c r="H3597" s="35">
        <f t="shared" si="858"/>
        <v>5</v>
      </c>
      <c r="J3597" s="19">
        <v>3594</v>
      </c>
      <c r="K3597" s="30" t="str">
        <f t="shared" si="859"/>
        <v/>
      </c>
      <c r="L3597" s="77" t="str">
        <f t="shared" si="860"/>
        <v/>
      </c>
      <c r="M3597" s="27" t="str">
        <f t="shared" si="866"/>
        <v/>
      </c>
      <c r="N3597" s="22" t="str">
        <f t="shared" si="861"/>
        <v/>
      </c>
      <c r="O3597" s="28" t="str">
        <f t="shared" ca="1" si="862"/>
        <v/>
      </c>
      <c r="P3597" s="28" t="str">
        <f t="shared" ca="1" si="863"/>
        <v/>
      </c>
      <c r="Q3597" s="20" t="str">
        <f ca="1">IF(O3597="","",SUM($P$4:$P3597))</f>
        <v/>
      </c>
      <c r="R3597" s="28" t="e">
        <f t="shared" si="854"/>
        <v>#N/A</v>
      </c>
      <c r="S3597" s="77">
        <f ca="1">SUM(L$4:L3597)</f>
        <v>2.0942968194393936</v>
      </c>
      <c r="T3597" s="80">
        <f t="shared" ca="1" si="864"/>
        <v>1</v>
      </c>
      <c r="U3597" s="80" t="e">
        <f t="shared" ca="1" si="865"/>
        <v>#N/A</v>
      </c>
      <c r="V3597" s="2"/>
      <c r="W3597" s="2"/>
      <c r="X3597" s="2"/>
      <c r="Y3597" s="2"/>
      <c r="AB3597" s="6"/>
      <c r="AC3597" s="6"/>
    </row>
    <row r="3598" spans="1:29">
      <c r="A3598" s="74">
        <v>2.2278867046136699</v>
      </c>
      <c r="B3598" s="74">
        <v>51215</v>
      </c>
      <c r="C3598" s="35">
        <v>9.5238095238095195E-3</v>
      </c>
      <c r="D3598" s="35">
        <f t="shared" ca="1" si="855"/>
        <v>22</v>
      </c>
      <c r="E3598" s="35">
        <f t="shared" ca="1" si="856"/>
        <v>6.717582773218062E-4</v>
      </c>
      <c r="F3598" s="35">
        <f ca="1">E3598*'Input Sheet'!$D$2/SUM(OFFSET($E$4,0,0,'Input Sheet'!$D$2))</f>
        <v>0.31330760194663687</v>
      </c>
      <c r="G3598" s="35">
        <f t="shared" si="857"/>
        <v>2.2278867046136699</v>
      </c>
      <c r="H3598" s="35">
        <f t="shared" si="858"/>
        <v>7</v>
      </c>
      <c r="J3598" s="19">
        <v>3595</v>
      </c>
      <c r="K3598" s="30" t="str">
        <f t="shared" si="859"/>
        <v/>
      </c>
      <c r="L3598" s="77" t="str">
        <f t="shared" si="860"/>
        <v/>
      </c>
      <c r="M3598" s="27" t="str">
        <f t="shared" si="866"/>
        <v/>
      </c>
      <c r="N3598" s="22" t="str">
        <f t="shared" si="861"/>
        <v/>
      </c>
      <c r="O3598" s="28" t="str">
        <f t="shared" ca="1" si="862"/>
        <v/>
      </c>
      <c r="P3598" s="28" t="str">
        <f t="shared" ca="1" si="863"/>
        <v/>
      </c>
      <c r="Q3598" s="20" t="str">
        <f ca="1">IF(O3598="","",SUM($P$4:$P3598))</f>
        <v/>
      </c>
      <c r="R3598" s="28" t="e">
        <f t="shared" si="854"/>
        <v>#N/A</v>
      </c>
      <c r="S3598" s="77">
        <f ca="1">SUM(L$4:L3598)</f>
        <v>2.0942968194393936</v>
      </c>
      <c r="T3598" s="80">
        <f t="shared" ca="1" si="864"/>
        <v>1</v>
      </c>
      <c r="U3598" s="80" t="e">
        <f t="shared" ca="1" si="865"/>
        <v>#N/A</v>
      </c>
      <c r="V3598" s="2"/>
      <c r="W3598" s="2"/>
      <c r="X3598" s="2"/>
      <c r="Y3598" s="2"/>
      <c r="AB3598" s="6"/>
      <c r="AC3598" s="6"/>
    </row>
    <row r="3599" spans="1:29">
      <c r="A3599" s="74">
        <v>2.12057393120585</v>
      </c>
      <c r="B3599" s="74">
        <v>51216</v>
      </c>
      <c r="C3599" s="35">
        <v>9.7560975609756101E-2</v>
      </c>
      <c r="D3599" s="35">
        <f t="shared" ca="1" si="855"/>
        <v>20</v>
      </c>
      <c r="E3599" s="35">
        <f t="shared" ca="1" si="856"/>
        <v>9.9047570816791861E-4</v>
      </c>
      <c r="F3599" s="35">
        <f ca="1">E3599*'Input Sheet'!$D$2/SUM(OFFSET($E$4,0,0,'Input Sheet'!$D$2))</f>
        <v>0.46195719411109953</v>
      </c>
      <c r="G3599" s="35">
        <f t="shared" si="857"/>
        <v>2.12057393120585</v>
      </c>
      <c r="H3599" s="35">
        <f t="shared" si="858"/>
        <v>6</v>
      </c>
      <c r="J3599" s="19">
        <v>3596</v>
      </c>
      <c r="K3599" s="30" t="str">
        <f t="shared" si="859"/>
        <v/>
      </c>
      <c r="L3599" s="77" t="str">
        <f t="shared" si="860"/>
        <v/>
      </c>
      <c r="M3599" s="27" t="str">
        <f t="shared" si="866"/>
        <v/>
      </c>
      <c r="N3599" s="22" t="str">
        <f t="shared" si="861"/>
        <v/>
      </c>
      <c r="O3599" s="28" t="str">
        <f t="shared" ca="1" si="862"/>
        <v/>
      </c>
      <c r="P3599" s="28" t="str">
        <f t="shared" ca="1" si="863"/>
        <v/>
      </c>
      <c r="Q3599" s="20" t="str">
        <f ca="1">IF(O3599="","",SUM($P$4:$P3599))</f>
        <v/>
      </c>
      <c r="R3599" s="28" t="e">
        <f t="shared" si="854"/>
        <v>#N/A</v>
      </c>
      <c r="S3599" s="77">
        <f ca="1">SUM(L$4:L3599)</f>
        <v>2.0942968194393936</v>
      </c>
      <c r="T3599" s="80">
        <f t="shared" ca="1" si="864"/>
        <v>1</v>
      </c>
      <c r="U3599" s="80" t="e">
        <f t="shared" ca="1" si="865"/>
        <v>#N/A</v>
      </c>
      <c r="V3599" s="2"/>
      <c r="W3599" s="2"/>
      <c r="X3599" s="2"/>
      <c r="Y3599" s="2"/>
      <c r="AB3599" s="6"/>
      <c r="AC3599" s="6"/>
    </row>
    <row r="3600" spans="1:29">
      <c r="A3600" s="74">
        <v>2.3096301674259001</v>
      </c>
      <c r="B3600" s="74">
        <v>51218</v>
      </c>
      <c r="C3600" s="35">
        <v>2.0161290322580599E-2</v>
      </c>
      <c r="D3600" s="35">
        <f t="shared" ca="1" si="855"/>
        <v>24</v>
      </c>
      <c r="E3600" s="35">
        <f t="shared" ca="1" si="856"/>
        <v>7.7985731045405093E-4</v>
      </c>
      <c r="F3600" s="35">
        <f ca="1">E3600*'Input Sheet'!$D$2/SUM(OFFSET($E$4,0,0,'Input Sheet'!$D$2))</f>
        <v>0.36372491720241751</v>
      </c>
      <c r="G3600" s="35">
        <f t="shared" si="857"/>
        <v>2.3096301674259001</v>
      </c>
      <c r="H3600" s="35">
        <f t="shared" si="858"/>
        <v>4</v>
      </c>
      <c r="J3600" s="19">
        <v>3597</v>
      </c>
      <c r="K3600" s="30" t="str">
        <f t="shared" si="859"/>
        <v/>
      </c>
      <c r="L3600" s="77" t="str">
        <f t="shared" si="860"/>
        <v/>
      </c>
      <c r="M3600" s="27" t="str">
        <f t="shared" si="866"/>
        <v/>
      </c>
      <c r="N3600" s="22" t="str">
        <f t="shared" si="861"/>
        <v/>
      </c>
      <c r="O3600" s="28" t="str">
        <f t="shared" ca="1" si="862"/>
        <v/>
      </c>
      <c r="P3600" s="28" t="str">
        <f t="shared" ca="1" si="863"/>
        <v/>
      </c>
      <c r="Q3600" s="20" t="str">
        <f ca="1">IF(O3600="","",SUM($P$4:$P3600))</f>
        <v/>
      </c>
      <c r="R3600" s="28" t="e">
        <f t="shared" si="854"/>
        <v>#N/A</v>
      </c>
      <c r="S3600" s="77">
        <f ca="1">SUM(L$4:L3600)</f>
        <v>2.0942968194393936</v>
      </c>
      <c r="T3600" s="80">
        <f t="shared" ca="1" si="864"/>
        <v>1</v>
      </c>
      <c r="U3600" s="80" t="e">
        <f t="shared" ca="1" si="865"/>
        <v>#N/A</v>
      </c>
      <c r="V3600" s="2"/>
      <c r="W3600" s="2"/>
      <c r="X3600" s="2"/>
      <c r="Y3600" s="2"/>
      <c r="AB3600" s="6"/>
      <c r="AC3600" s="6"/>
    </row>
    <row r="3601" spans="1:29">
      <c r="A3601" s="74">
        <v>1.67209785793572</v>
      </c>
      <c r="B3601" s="74">
        <v>51219</v>
      </c>
      <c r="C3601" s="35">
        <v>1.04712041884817E-2</v>
      </c>
      <c r="D3601" s="35">
        <f t="shared" ca="1" si="855"/>
        <v>11</v>
      </c>
      <c r="E3601" s="35">
        <f t="shared" ca="1" si="856"/>
        <v>3.3096383419269479E-3</v>
      </c>
      <c r="F3601" s="35">
        <f ca="1">E3601*'Input Sheet'!$D$2/SUM(OFFSET($E$4,0,0,'Input Sheet'!$D$2))</f>
        <v>1.5436130632492839</v>
      </c>
      <c r="G3601" s="35">
        <f t="shared" si="857"/>
        <v>1.67209785793572</v>
      </c>
      <c r="H3601" s="35">
        <f t="shared" si="858"/>
        <v>2</v>
      </c>
      <c r="J3601" s="19">
        <v>3598</v>
      </c>
      <c r="K3601" s="30" t="str">
        <f t="shared" si="859"/>
        <v/>
      </c>
      <c r="L3601" s="77" t="str">
        <f t="shared" si="860"/>
        <v/>
      </c>
      <c r="M3601" s="27" t="str">
        <f t="shared" si="866"/>
        <v/>
      </c>
      <c r="N3601" s="22" t="str">
        <f t="shared" si="861"/>
        <v/>
      </c>
      <c r="O3601" s="28" t="str">
        <f t="shared" ca="1" si="862"/>
        <v/>
      </c>
      <c r="P3601" s="28" t="str">
        <f t="shared" ca="1" si="863"/>
        <v/>
      </c>
      <c r="Q3601" s="20" t="str">
        <f ca="1">IF(O3601="","",SUM($P$4:$P3601))</f>
        <v/>
      </c>
      <c r="R3601" s="28" t="e">
        <f t="shared" si="854"/>
        <v>#N/A</v>
      </c>
      <c r="S3601" s="77">
        <f ca="1">SUM(L$4:L3601)</f>
        <v>2.0942968194393936</v>
      </c>
      <c r="T3601" s="80">
        <f t="shared" ca="1" si="864"/>
        <v>1</v>
      </c>
      <c r="U3601" s="80" t="e">
        <f t="shared" ca="1" si="865"/>
        <v>#N/A</v>
      </c>
      <c r="V3601" s="2"/>
      <c r="W3601" s="2"/>
      <c r="X3601" s="2"/>
      <c r="Y3601" s="2"/>
      <c r="AB3601" s="6"/>
      <c r="AC3601" s="6"/>
    </row>
    <row r="3602" spans="1:29">
      <c r="A3602" s="74">
        <v>2.9283958522567102</v>
      </c>
      <c r="B3602" s="74">
        <v>51220</v>
      </c>
      <c r="C3602" s="35">
        <v>0</v>
      </c>
      <c r="D3602" s="35">
        <f t="shared" ca="1" si="855"/>
        <v>37</v>
      </c>
      <c r="E3602" s="35">
        <f t="shared" ca="1" si="856"/>
        <v>1.8337185407973631E-3</v>
      </c>
      <c r="F3602" s="35">
        <f ca="1">E3602*'Input Sheet'!$D$2/SUM(OFFSET($E$4,0,0,'Input Sheet'!$D$2))</f>
        <v>0.85524507558406282</v>
      </c>
      <c r="G3602" s="35" t="str">
        <f t="shared" si="857"/>
        <v/>
      </c>
      <c r="H3602" s="35" t="str">
        <f t="shared" si="858"/>
        <v/>
      </c>
      <c r="J3602" s="19">
        <v>3599</v>
      </c>
      <c r="K3602" s="30" t="str">
        <f t="shared" si="859"/>
        <v/>
      </c>
      <c r="L3602" s="77" t="str">
        <f t="shared" si="860"/>
        <v/>
      </c>
      <c r="M3602" s="27" t="str">
        <f t="shared" si="866"/>
        <v/>
      </c>
      <c r="N3602" s="22" t="str">
        <f t="shared" si="861"/>
        <v/>
      </c>
      <c r="O3602" s="28" t="str">
        <f t="shared" ca="1" si="862"/>
        <v/>
      </c>
      <c r="P3602" s="28" t="str">
        <f t="shared" ca="1" si="863"/>
        <v/>
      </c>
      <c r="Q3602" s="20" t="str">
        <f ca="1">IF(O3602="","",SUM($P$4:$P3602))</f>
        <v/>
      </c>
      <c r="R3602" s="28" t="e">
        <f t="shared" si="854"/>
        <v>#N/A</v>
      </c>
      <c r="S3602" s="77">
        <f ca="1">SUM(L$4:L3602)</f>
        <v>2.0942968194393936</v>
      </c>
      <c r="T3602" s="80">
        <f t="shared" ca="1" si="864"/>
        <v>1</v>
      </c>
      <c r="U3602" s="80" t="e">
        <f t="shared" ca="1" si="865"/>
        <v>#N/A</v>
      </c>
      <c r="V3602" s="2"/>
      <c r="W3602" s="2"/>
      <c r="X3602" s="2"/>
      <c r="Y3602" s="2"/>
      <c r="AB3602" s="6"/>
      <c r="AC3602" s="6"/>
    </row>
    <row r="3603" spans="1:29">
      <c r="A3603" s="74">
        <v>2.2174839442139098</v>
      </c>
      <c r="B3603" s="74">
        <v>51221</v>
      </c>
      <c r="C3603" s="35">
        <v>9.7560975609756097E-3</v>
      </c>
      <c r="D3603" s="35">
        <f t="shared" ca="1" si="855"/>
        <v>22</v>
      </c>
      <c r="E3603" s="35">
        <f t="shared" ca="1" si="856"/>
        <v>6.717582773218062E-4</v>
      </c>
      <c r="F3603" s="35">
        <f ca="1">E3603*'Input Sheet'!$D$2/SUM(OFFSET($E$4,0,0,'Input Sheet'!$D$2))</f>
        <v>0.31330760194663687</v>
      </c>
      <c r="G3603" s="35">
        <f t="shared" si="857"/>
        <v>2.2174839442139098</v>
      </c>
      <c r="H3603" s="35">
        <f t="shared" si="858"/>
        <v>4</v>
      </c>
      <c r="J3603" s="19">
        <v>3600</v>
      </c>
      <c r="K3603" s="30" t="str">
        <f t="shared" si="859"/>
        <v/>
      </c>
      <c r="L3603" s="77" t="str">
        <f t="shared" si="860"/>
        <v/>
      </c>
      <c r="M3603" s="27" t="str">
        <f t="shared" si="866"/>
        <v/>
      </c>
      <c r="N3603" s="22" t="str">
        <f t="shared" si="861"/>
        <v/>
      </c>
      <c r="O3603" s="28" t="str">
        <f t="shared" ca="1" si="862"/>
        <v/>
      </c>
      <c r="P3603" s="28" t="str">
        <f t="shared" ca="1" si="863"/>
        <v/>
      </c>
      <c r="Q3603" s="20" t="str">
        <f ca="1">IF(O3603="","",SUM($P$4:$P3603))</f>
        <v/>
      </c>
      <c r="R3603" s="28" t="e">
        <f t="shared" si="854"/>
        <v>#N/A</v>
      </c>
      <c r="S3603" s="77">
        <f ca="1">SUM(L$4:L3603)</f>
        <v>2.0942968194393936</v>
      </c>
      <c r="T3603" s="80">
        <f t="shared" ca="1" si="864"/>
        <v>1</v>
      </c>
      <c r="U3603" s="80" t="e">
        <f t="shared" ca="1" si="865"/>
        <v>#N/A</v>
      </c>
      <c r="V3603" s="2"/>
      <c r="W3603" s="2"/>
      <c r="X3603" s="2"/>
      <c r="Y3603" s="2"/>
      <c r="AB3603" s="6"/>
      <c r="AC3603" s="6"/>
    </row>
    <row r="3604" spans="1:29">
      <c r="A3604" s="74">
        <v>2.4199557484897598</v>
      </c>
      <c r="B3604" s="74">
        <v>51224</v>
      </c>
      <c r="C3604" s="35">
        <v>0</v>
      </c>
      <c r="D3604" s="35">
        <f t="shared" ca="1" si="855"/>
        <v>26</v>
      </c>
      <c r="E3604" s="35">
        <f t="shared" ca="1" si="856"/>
        <v>8.2740958548173696E-4</v>
      </c>
      <c r="F3604" s="35">
        <f ca="1">E3604*'Input Sheet'!$D$2/SUM(OFFSET($E$4,0,0,'Input Sheet'!$D$2))</f>
        <v>0.38590326581232098</v>
      </c>
      <c r="G3604" s="35" t="str">
        <f t="shared" si="857"/>
        <v/>
      </c>
      <c r="H3604" s="35" t="str">
        <f t="shared" si="858"/>
        <v/>
      </c>
      <c r="J3604" s="19">
        <v>3601</v>
      </c>
      <c r="K3604" s="30" t="str">
        <f t="shared" si="859"/>
        <v/>
      </c>
      <c r="L3604" s="77" t="str">
        <f t="shared" si="860"/>
        <v/>
      </c>
      <c r="M3604" s="27" t="str">
        <f t="shared" si="866"/>
        <v/>
      </c>
      <c r="N3604" s="22" t="str">
        <f t="shared" si="861"/>
        <v/>
      </c>
      <c r="O3604" s="28" t="str">
        <f t="shared" ca="1" si="862"/>
        <v/>
      </c>
      <c r="P3604" s="28" t="str">
        <f t="shared" ca="1" si="863"/>
        <v/>
      </c>
      <c r="Q3604" s="20" t="str">
        <f ca="1">IF(O3604="","",SUM($P$4:$P3604))</f>
        <v/>
      </c>
      <c r="R3604" s="28" t="e">
        <f t="shared" si="854"/>
        <v>#N/A</v>
      </c>
      <c r="S3604" s="77">
        <f ca="1">SUM(L$4:L3604)</f>
        <v>2.0942968194393936</v>
      </c>
      <c r="T3604" s="80">
        <f t="shared" ca="1" si="864"/>
        <v>1</v>
      </c>
      <c r="U3604" s="80" t="e">
        <f t="shared" ca="1" si="865"/>
        <v>#N/A</v>
      </c>
      <c r="V3604" s="2"/>
      <c r="W3604" s="2"/>
      <c r="X3604" s="2"/>
      <c r="Y3604" s="2"/>
      <c r="AB3604" s="6"/>
      <c r="AC3604" s="6"/>
    </row>
    <row r="3605" spans="1:29">
      <c r="A3605" s="74">
        <v>2.2833012287035501</v>
      </c>
      <c r="B3605" s="74">
        <v>51225</v>
      </c>
      <c r="C3605" s="35">
        <v>1.49253731343284E-2</v>
      </c>
      <c r="D3605" s="35">
        <f t="shared" ca="1" si="855"/>
        <v>23</v>
      </c>
      <c r="E3605" s="35">
        <f t="shared" ca="1" si="856"/>
        <v>6.587144272767226E-4</v>
      </c>
      <c r="F3605" s="35">
        <f ca="1">E3605*'Input Sheet'!$D$2/SUM(OFFSET($E$4,0,0,'Input Sheet'!$D$2))</f>
        <v>0.30722395919039147</v>
      </c>
      <c r="G3605" s="35">
        <f t="shared" si="857"/>
        <v>2.2833012287035501</v>
      </c>
      <c r="H3605" s="35">
        <f t="shared" si="858"/>
        <v>5</v>
      </c>
      <c r="J3605" s="19">
        <v>3602</v>
      </c>
      <c r="K3605" s="30" t="str">
        <f t="shared" si="859"/>
        <v/>
      </c>
      <c r="L3605" s="77" t="str">
        <f t="shared" si="860"/>
        <v/>
      </c>
      <c r="M3605" s="27" t="str">
        <f t="shared" si="866"/>
        <v/>
      </c>
      <c r="N3605" s="22" t="str">
        <f t="shared" si="861"/>
        <v/>
      </c>
      <c r="O3605" s="28" t="str">
        <f t="shared" ca="1" si="862"/>
        <v/>
      </c>
      <c r="P3605" s="28" t="str">
        <f t="shared" ca="1" si="863"/>
        <v/>
      </c>
      <c r="Q3605" s="20" t="str">
        <f ca="1">IF(O3605="","",SUM($P$4:$P3605))</f>
        <v/>
      </c>
      <c r="R3605" s="28" t="e">
        <f t="shared" si="854"/>
        <v>#N/A</v>
      </c>
      <c r="S3605" s="77">
        <f ca="1">SUM(L$4:L3605)</f>
        <v>2.0942968194393936</v>
      </c>
      <c r="T3605" s="80">
        <f t="shared" ca="1" si="864"/>
        <v>1</v>
      </c>
      <c r="U3605" s="80" t="e">
        <f t="shared" ca="1" si="865"/>
        <v>#N/A</v>
      </c>
      <c r="V3605" s="2"/>
      <c r="W3605" s="2"/>
      <c r="X3605" s="2"/>
      <c r="Y3605" s="2"/>
      <c r="AB3605" s="6"/>
      <c r="AC3605" s="6"/>
    </row>
    <row r="3606" spans="1:29">
      <c r="A3606" s="74">
        <v>2.4517864355242902</v>
      </c>
      <c r="B3606" s="74">
        <v>51250</v>
      </c>
      <c r="C3606" s="35">
        <v>3.2863849765258198E-2</v>
      </c>
      <c r="D3606" s="35">
        <f t="shared" ca="1" si="855"/>
        <v>27</v>
      </c>
      <c r="E3606" s="35">
        <f t="shared" ca="1" si="856"/>
        <v>8.077093572559813E-4</v>
      </c>
      <c r="F3606" s="35">
        <f ca="1">E3606*'Input Sheet'!$D$2/SUM(OFFSET($E$4,0,0,'Input Sheet'!$D$2))</f>
        <v>0.3767150928167895</v>
      </c>
      <c r="G3606" s="35">
        <f t="shared" si="857"/>
        <v>2.4517864355242902</v>
      </c>
      <c r="H3606" s="35">
        <f t="shared" si="858"/>
        <v>1</v>
      </c>
      <c r="J3606" s="19">
        <v>3603</v>
      </c>
      <c r="K3606" s="30" t="str">
        <f t="shared" si="859"/>
        <v/>
      </c>
      <c r="L3606" s="77" t="str">
        <f t="shared" si="860"/>
        <v/>
      </c>
      <c r="M3606" s="27" t="str">
        <f t="shared" si="866"/>
        <v/>
      </c>
      <c r="N3606" s="22" t="str">
        <f t="shared" si="861"/>
        <v/>
      </c>
      <c r="O3606" s="28" t="str">
        <f t="shared" ca="1" si="862"/>
        <v/>
      </c>
      <c r="P3606" s="28" t="str">
        <f t="shared" ca="1" si="863"/>
        <v/>
      </c>
      <c r="Q3606" s="20" t="str">
        <f ca="1">IF(O3606="","",SUM($P$4:$P3606))</f>
        <v/>
      </c>
      <c r="R3606" s="28" t="e">
        <f t="shared" si="854"/>
        <v>#N/A</v>
      </c>
      <c r="S3606" s="77">
        <f ca="1">SUM(L$4:L3606)</f>
        <v>2.0942968194393936</v>
      </c>
      <c r="T3606" s="80">
        <f t="shared" ca="1" si="864"/>
        <v>1</v>
      </c>
      <c r="U3606" s="80" t="e">
        <f t="shared" ca="1" si="865"/>
        <v>#N/A</v>
      </c>
      <c r="V3606" s="2"/>
      <c r="W3606" s="2"/>
      <c r="X3606" s="2"/>
      <c r="Y3606" s="2"/>
      <c r="AB3606" s="6"/>
      <c r="AC3606" s="6"/>
    </row>
    <row r="3607" spans="1:29">
      <c r="A3607" s="74">
        <v>2.5763413502057899</v>
      </c>
      <c r="B3607" s="74">
        <v>51252</v>
      </c>
      <c r="C3607" s="35">
        <v>0.183673469387755</v>
      </c>
      <c r="D3607" s="35">
        <f t="shared" ca="1" si="855"/>
        <v>29</v>
      </c>
      <c r="E3607" s="35">
        <f t="shared" ca="1" si="856"/>
        <v>1.0943159033790714E-3</v>
      </c>
      <c r="F3607" s="35">
        <f ca="1">E3607*'Input Sheet'!$D$2/SUM(OFFSET($E$4,0,0,'Input Sheet'!$D$2))</f>
        <v>0.51038819026790838</v>
      </c>
      <c r="G3607" s="35">
        <f t="shared" si="857"/>
        <v>2.5763413502057899</v>
      </c>
      <c r="H3607" s="35">
        <f t="shared" si="858"/>
        <v>3</v>
      </c>
      <c r="J3607" s="19">
        <v>3604</v>
      </c>
      <c r="K3607" s="30" t="str">
        <f t="shared" si="859"/>
        <v/>
      </c>
      <c r="L3607" s="77" t="str">
        <f t="shared" si="860"/>
        <v/>
      </c>
      <c r="M3607" s="27" t="str">
        <f t="shared" si="866"/>
        <v/>
      </c>
      <c r="N3607" s="22" t="str">
        <f t="shared" si="861"/>
        <v/>
      </c>
      <c r="O3607" s="28" t="str">
        <f t="shared" ca="1" si="862"/>
        <v/>
      </c>
      <c r="P3607" s="28" t="str">
        <f t="shared" ca="1" si="863"/>
        <v/>
      </c>
      <c r="Q3607" s="20" t="str">
        <f ca="1">IF(O3607="","",SUM($P$4:$P3607))</f>
        <v/>
      </c>
      <c r="R3607" s="28" t="e">
        <f t="shared" si="854"/>
        <v>#N/A</v>
      </c>
      <c r="S3607" s="77">
        <f ca="1">SUM(L$4:L3607)</f>
        <v>2.0942968194393936</v>
      </c>
      <c r="T3607" s="80">
        <f t="shared" ca="1" si="864"/>
        <v>1</v>
      </c>
      <c r="U3607" s="80" t="e">
        <f t="shared" ca="1" si="865"/>
        <v>#N/A</v>
      </c>
      <c r="V3607" s="2"/>
      <c r="W3607" s="2"/>
      <c r="X3607" s="2"/>
      <c r="Y3607" s="2"/>
      <c r="AB3607" s="6"/>
      <c r="AC3607" s="6"/>
    </row>
    <row r="3608" spans="1:29">
      <c r="A3608" s="74">
        <v>1.6434526764861901</v>
      </c>
      <c r="B3608" s="74">
        <v>51264</v>
      </c>
      <c r="C3608" s="35">
        <v>0.136150234741784</v>
      </c>
      <c r="D3608" s="35">
        <f t="shared" ca="1" si="855"/>
        <v>10</v>
      </c>
      <c r="E3608" s="35">
        <f t="shared" ca="1" si="856"/>
        <v>3.2308374290239252E-3</v>
      </c>
      <c r="F3608" s="35">
        <f ca="1">E3608*'Input Sheet'!$D$2/SUM(OFFSET($E$4,0,0,'Input Sheet'!$D$2))</f>
        <v>1.506860371267158</v>
      </c>
      <c r="G3608" s="35">
        <f t="shared" si="857"/>
        <v>1.6434526764861901</v>
      </c>
      <c r="H3608" s="35">
        <f t="shared" si="858"/>
        <v>5</v>
      </c>
      <c r="J3608" s="19">
        <v>3605</v>
      </c>
      <c r="K3608" s="30" t="str">
        <f t="shared" si="859"/>
        <v/>
      </c>
      <c r="L3608" s="77" t="str">
        <f t="shared" si="860"/>
        <v/>
      </c>
      <c r="M3608" s="27" t="str">
        <f t="shared" si="866"/>
        <v/>
      </c>
      <c r="N3608" s="22" t="str">
        <f t="shared" si="861"/>
        <v/>
      </c>
      <c r="O3608" s="28" t="str">
        <f t="shared" ca="1" si="862"/>
        <v/>
      </c>
      <c r="P3608" s="28" t="str">
        <f t="shared" ca="1" si="863"/>
        <v/>
      </c>
      <c r="Q3608" s="20" t="str">
        <f ca="1">IF(O3608="","",SUM($P$4:$P3608))</f>
        <v/>
      </c>
      <c r="R3608" s="28" t="e">
        <f t="shared" ref="R3608:R3671" si="867">IF(N3608="",NA(),10^N3608)</f>
        <v>#N/A</v>
      </c>
      <c r="S3608" s="77">
        <f ca="1">SUM(L$4:L3608)</f>
        <v>2.0942968194393936</v>
      </c>
      <c r="T3608" s="80">
        <f t="shared" ca="1" si="864"/>
        <v>1</v>
      </c>
      <c r="U3608" s="80" t="e">
        <f t="shared" ca="1" si="865"/>
        <v>#N/A</v>
      </c>
      <c r="V3608" s="2"/>
      <c r="W3608" s="2"/>
      <c r="X3608" s="2"/>
      <c r="Y3608" s="2"/>
      <c r="AB3608" s="6"/>
      <c r="AC3608" s="6"/>
    </row>
    <row r="3609" spans="1:29">
      <c r="A3609" s="74">
        <v>2.0086001717619202</v>
      </c>
      <c r="B3609" s="74">
        <v>51272</v>
      </c>
      <c r="C3609" s="35">
        <v>0.28365384615384598</v>
      </c>
      <c r="D3609" s="35">
        <f t="shared" ca="1" si="855"/>
        <v>18</v>
      </c>
      <c r="E3609" s="35">
        <f t="shared" ca="1" si="856"/>
        <v>1.4283702317789985E-3</v>
      </c>
      <c r="F3609" s="35">
        <f ca="1">E3609*'Input Sheet'!$D$2/SUM(OFFSET($E$4,0,0,'Input Sheet'!$D$2))</f>
        <v>0.66619090098126998</v>
      </c>
      <c r="G3609" s="35">
        <f t="shared" si="857"/>
        <v>2.0086001717619202</v>
      </c>
      <c r="H3609" s="35">
        <f t="shared" si="858"/>
        <v>2</v>
      </c>
      <c r="J3609" s="19">
        <v>3606</v>
      </c>
      <c r="K3609" s="30" t="str">
        <f t="shared" si="859"/>
        <v/>
      </c>
      <c r="L3609" s="77" t="str">
        <f t="shared" si="860"/>
        <v/>
      </c>
      <c r="M3609" s="27" t="str">
        <f t="shared" si="866"/>
        <v/>
      </c>
      <c r="N3609" s="22" t="str">
        <f t="shared" si="861"/>
        <v/>
      </c>
      <c r="O3609" s="28" t="str">
        <f t="shared" ca="1" si="862"/>
        <v/>
      </c>
      <c r="P3609" s="28" t="str">
        <f t="shared" ca="1" si="863"/>
        <v/>
      </c>
      <c r="Q3609" s="20" t="str">
        <f ca="1">IF(O3609="","",SUM($P$4:$P3609))</f>
        <v/>
      </c>
      <c r="R3609" s="28" t="e">
        <f t="shared" si="867"/>
        <v>#N/A</v>
      </c>
      <c r="S3609" s="77">
        <f ca="1">SUM(L$4:L3609)</f>
        <v>2.0942968194393936</v>
      </c>
      <c r="T3609" s="80">
        <f t="shared" ca="1" si="864"/>
        <v>1</v>
      </c>
      <c r="U3609" s="80" t="e">
        <f t="shared" ca="1" si="865"/>
        <v>#N/A</v>
      </c>
      <c r="V3609" s="2"/>
      <c r="W3609" s="2"/>
      <c r="X3609" s="2"/>
      <c r="Y3609" s="2"/>
      <c r="AB3609" s="6"/>
      <c r="AC3609" s="6"/>
    </row>
    <row r="3610" spans="1:29">
      <c r="A3610" s="74">
        <v>3.1254812657005901</v>
      </c>
      <c r="B3610" s="74">
        <v>51273</v>
      </c>
      <c r="C3610" s="35">
        <v>0</v>
      </c>
      <c r="D3610" s="35">
        <f t="shared" ca="1" si="855"/>
        <v>41</v>
      </c>
      <c r="E3610" s="35">
        <f t="shared" ca="1" si="856"/>
        <v>1.9955172355736006E-3</v>
      </c>
      <c r="F3610" s="35">
        <f ca="1">E3610*'Input Sheet'!$D$2/SUM(OFFSET($E$4,0,0,'Input Sheet'!$D$2))</f>
        <v>0.93070787637089158</v>
      </c>
      <c r="G3610" s="35" t="str">
        <f t="shared" si="857"/>
        <v/>
      </c>
      <c r="H3610" s="35" t="str">
        <f t="shared" si="858"/>
        <v/>
      </c>
      <c r="J3610" s="19">
        <v>3607</v>
      </c>
      <c r="K3610" s="30" t="str">
        <f t="shared" si="859"/>
        <v/>
      </c>
      <c r="L3610" s="77" t="str">
        <f t="shared" si="860"/>
        <v/>
      </c>
      <c r="M3610" s="27" t="str">
        <f t="shared" si="866"/>
        <v/>
      </c>
      <c r="N3610" s="22" t="str">
        <f t="shared" si="861"/>
        <v/>
      </c>
      <c r="O3610" s="28" t="str">
        <f t="shared" ca="1" si="862"/>
        <v/>
      </c>
      <c r="P3610" s="28" t="str">
        <f t="shared" ca="1" si="863"/>
        <v/>
      </c>
      <c r="Q3610" s="20" t="str">
        <f ca="1">IF(O3610="","",SUM($P$4:$P3610))</f>
        <v/>
      </c>
      <c r="R3610" s="28" t="e">
        <f t="shared" si="867"/>
        <v>#N/A</v>
      </c>
      <c r="S3610" s="77">
        <f ca="1">SUM(L$4:L3610)</f>
        <v>2.0942968194393936</v>
      </c>
      <c r="T3610" s="80">
        <f t="shared" ca="1" si="864"/>
        <v>1</v>
      </c>
      <c r="U3610" s="80" t="e">
        <f t="shared" ca="1" si="865"/>
        <v>#N/A</v>
      </c>
      <c r="V3610" s="2"/>
      <c r="W3610" s="2"/>
      <c r="X3610" s="2"/>
      <c r="Y3610" s="2"/>
      <c r="AB3610" s="6"/>
      <c r="AC3610" s="6"/>
    </row>
    <row r="3611" spans="1:29">
      <c r="A3611" s="74">
        <v>1.7923916894982499</v>
      </c>
      <c r="B3611" s="74">
        <v>51277</v>
      </c>
      <c r="C3611" s="35">
        <v>0</v>
      </c>
      <c r="D3611" s="35">
        <f t="shared" ca="1" si="855"/>
        <v>13</v>
      </c>
      <c r="E3611" s="35">
        <f t="shared" ca="1" si="856"/>
        <v>2.6095225388270168E-3</v>
      </c>
      <c r="F3611" s="35">
        <f ca="1">E3611*'Input Sheet'!$D$2/SUM(OFFSET($E$4,0,0,'Input Sheet'!$D$2))</f>
        <v>1.2170795306388587</v>
      </c>
      <c r="G3611" s="35" t="str">
        <f t="shared" si="857"/>
        <v/>
      </c>
      <c r="H3611" s="35" t="str">
        <f t="shared" si="858"/>
        <v/>
      </c>
      <c r="J3611" s="19">
        <v>3608</v>
      </c>
      <c r="K3611" s="30" t="str">
        <f t="shared" si="859"/>
        <v/>
      </c>
      <c r="L3611" s="77" t="str">
        <f t="shared" si="860"/>
        <v/>
      </c>
      <c r="M3611" s="27" t="str">
        <f t="shared" si="866"/>
        <v/>
      </c>
      <c r="N3611" s="22" t="str">
        <f t="shared" si="861"/>
        <v/>
      </c>
      <c r="O3611" s="28" t="str">
        <f t="shared" ca="1" si="862"/>
        <v/>
      </c>
      <c r="P3611" s="28" t="str">
        <f t="shared" ca="1" si="863"/>
        <v/>
      </c>
      <c r="Q3611" s="20" t="str">
        <f ca="1">IF(O3611="","",SUM($P$4:$P3611))</f>
        <v/>
      </c>
      <c r="R3611" s="28" t="e">
        <f t="shared" si="867"/>
        <v>#N/A</v>
      </c>
      <c r="S3611" s="77">
        <f ca="1">SUM(L$4:L3611)</f>
        <v>2.0942968194393936</v>
      </c>
      <c r="T3611" s="80">
        <f t="shared" ca="1" si="864"/>
        <v>1</v>
      </c>
      <c r="U3611" s="80" t="e">
        <f t="shared" ca="1" si="865"/>
        <v>#N/A</v>
      </c>
      <c r="V3611" s="2"/>
      <c r="W3611" s="2"/>
      <c r="X3611" s="2"/>
      <c r="Y3611" s="2"/>
      <c r="AB3611" s="6"/>
      <c r="AC3611" s="6"/>
    </row>
    <row r="3612" spans="1:29">
      <c r="A3612" s="74">
        <v>1.8750612633917001</v>
      </c>
      <c r="B3612" s="74">
        <v>51280</v>
      </c>
      <c r="C3612" s="35">
        <v>4.8780487804877997E-3</v>
      </c>
      <c r="D3612" s="35">
        <f t="shared" ca="1" si="855"/>
        <v>15</v>
      </c>
      <c r="E3612" s="35">
        <f t="shared" ca="1" si="856"/>
        <v>2.1202370627969509E-3</v>
      </c>
      <c r="F3612" s="35">
        <f ca="1">E3612*'Input Sheet'!$D$2/SUM(OFFSET($E$4,0,0,'Input Sheet'!$D$2))</f>
        <v>0.98887711864407257</v>
      </c>
      <c r="G3612" s="35">
        <f t="shared" si="857"/>
        <v>1.8750612633917001</v>
      </c>
      <c r="H3612" s="35">
        <f t="shared" si="858"/>
        <v>5</v>
      </c>
      <c r="J3612" s="19">
        <v>3609</v>
      </c>
      <c r="K3612" s="30" t="str">
        <f t="shared" si="859"/>
        <v/>
      </c>
      <c r="L3612" s="77" t="str">
        <f t="shared" si="860"/>
        <v/>
      </c>
      <c r="M3612" s="27" t="str">
        <f t="shared" si="866"/>
        <v/>
      </c>
      <c r="N3612" s="22" t="str">
        <f t="shared" si="861"/>
        <v/>
      </c>
      <c r="O3612" s="28" t="str">
        <f t="shared" ca="1" si="862"/>
        <v/>
      </c>
      <c r="P3612" s="28" t="str">
        <f t="shared" ca="1" si="863"/>
        <v/>
      </c>
      <c r="Q3612" s="20" t="str">
        <f ca="1">IF(O3612="","",SUM($P$4:$P3612))</f>
        <v/>
      </c>
      <c r="R3612" s="28" t="e">
        <f t="shared" si="867"/>
        <v>#N/A</v>
      </c>
      <c r="S3612" s="77">
        <f ca="1">SUM(L$4:L3612)</f>
        <v>2.0942968194393936</v>
      </c>
      <c r="T3612" s="80">
        <f t="shared" ca="1" si="864"/>
        <v>1</v>
      </c>
      <c r="U3612" s="80" t="e">
        <f t="shared" ca="1" si="865"/>
        <v>#N/A</v>
      </c>
      <c r="V3612" s="2"/>
      <c r="W3612" s="2"/>
      <c r="X3612" s="2"/>
      <c r="Y3612" s="2"/>
      <c r="AB3612" s="6"/>
      <c r="AC3612" s="6"/>
    </row>
    <row r="3613" spans="1:29">
      <c r="A3613" s="74">
        <v>2.5263392773898401</v>
      </c>
      <c r="B3613" s="74">
        <v>51283</v>
      </c>
      <c r="C3613" s="35">
        <v>0</v>
      </c>
      <c r="D3613" s="35">
        <f t="shared" ca="1" si="855"/>
        <v>28</v>
      </c>
      <c r="E3613" s="35">
        <f t="shared" ca="1" si="856"/>
        <v>1.1799580175565639E-3</v>
      </c>
      <c r="F3613" s="35">
        <f ca="1">E3613*'Input Sheet'!$D$2/SUM(OFFSET($E$4,0,0,'Input Sheet'!$D$2))</f>
        <v>0.55033161385409246</v>
      </c>
      <c r="G3613" s="35" t="str">
        <f t="shared" si="857"/>
        <v/>
      </c>
      <c r="H3613" s="35" t="str">
        <f t="shared" si="858"/>
        <v/>
      </c>
      <c r="J3613" s="19">
        <v>3610</v>
      </c>
      <c r="K3613" s="30" t="str">
        <f t="shared" si="859"/>
        <v/>
      </c>
      <c r="L3613" s="77" t="str">
        <f t="shared" si="860"/>
        <v/>
      </c>
      <c r="M3613" s="27" t="str">
        <f t="shared" si="866"/>
        <v/>
      </c>
      <c r="N3613" s="22" t="str">
        <f t="shared" si="861"/>
        <v/>
      </c>
      <c r="O3613" s="28" t="str">
        <f t="shared" ca="1" si="862"/>
        <v/>
      </c>
      <c r="P3613" s="28" t="str">
        <f t="shared" ca="1" si="863"/>
        <v/>
      </c>
      <c r="Q3613" s="20" t="str">
        <f ca="1">IF(O3613="","",SUM($P$4:$P3613))</f>
        <v/>
      </c>
      <c r="R3613" s="28" t="e">
        <f t="shared" si="867"/>
        <v>#N/A</v>
      </c>
      <c r="S3613" s="77">
        <f ca="1">SUM(L$4:L3613)</f>
        <v>2.0942968194393936</v>
      </c>
      <c r="T3613" s="80">
        <f t="shared" ca="1" si="864"/>
        <v>1</v>
      </c>
      <c r="U3613" s="80" t="e">
        <f t="shared" ca="1" si="865"/>
        <v>#N/A</v>
      </c>
      <c r="V3613" s="2"/>
      <c r="W3613" s="2"/>
      <c r="X3613" s="2"/>
      <c r="Y3613" s="2"/>
      <c r="AB3613" s="6"/>
      <c r="AC3613" s="6"/>
    </row>
    <row r="3614" spans="1:29">
      <c r="A3614" s="74">
        <v>2.0569048513364701</v>
      </c>
      <c r="B3614" s="74">
        <v>51285</v>
      </c>
      <c r="C3614" s="35">
        <v>0</v>
      </c>
      <c r="D3614" s="35">
        <f t="shared" ca="1" si="855"/>
        <v>19</v>
      </c>
      <c r="E3614" s="35">
        <f t="shared" ca="1" si="856"/>
        <v>1.0051494223629991E-3</v>
      </c>
      <c r="F3614" s="35">
        <f ca="1">E3614*'Input Sheet'!$D$2/SUM(OFFSET($E$4,0,0,'Input Sheet'!$D$2))</f>
        <v>0.46880100439422701</v>
      </c>
      <c r="G3614" s="35" t="str">
        <f t="shared" si="857"/>
        <v/>
      </c>
      <c r="H3614" s="35" t="str">
        <f t="shared" si="858"/>
        <v/>
      </c>
      <c r="J3614" s="19">
        <v>3611</v>
      </c>
      <c r="K3614" s="30" t="str">
        <f t="shared" si="859"/>
        <v/>
      </c>
      <c r="L3614" s="77" t="str">
        <f t="shared" si="860"/>
        <v/>
      </c>
      <c r="M3614" s="27" t="str">
        <f t="shared" si="866"/>
        <v/>
      </c>
      <c r="N3614" s="22" t="str">
        <f t="shared" si="861"/>
        <v/>
      </c>
      <c r="O3614" s="28" t="str">
        <f t="shared" ca="1" si="862"/>
        <v/>
      </c>
      <c r="P3614" s="28" t="str">
        <f t="shared" ca="1" si="863"/>
        <v/>
      </c>
      <c r="Q3614" s="20" t="str">
        <f ca="1">IF(O3614="","",SUM($P$4:$P3614))</f>
        <v/>
      </c>
      <c r="R3614" s="28" t="e">
        <f t="shared" si="867"/>
        <v>#N/A</v>
      </c>
      <c r="S3614" s="77">
        <f ca="1">SUM(L$4:L3614)</f>
        <v>2.0942968194393936</v>
      </c>
      <c r="T3614" s="80">
        <f t="shared" ca="1" si="864"/>
        <v>1</v>
      </c>
      <c r="U3614" s="80" t="e">
        <f t="shared" ca="1" si="865"/>
        <v>#N/A</v>
      </c>
      <c r="V3614" s="2"/>
      <c r="W3614" s="2"/>
      <c r="X3614" s="2"/>
      <c r="Y3614" s="2"/>
      <c r="AB3614" s="6"/>
      <c r="AC3614" s="6"/>
    </row>
    <row r="3615" spans="1:29">
      <c r="A3615" s="74">
        <v>2.1105897102992501</v>
      </c>
      <c r="B3615" s="74">
        <v>51288</v>
      </c>
      <c r="C3615" s="35">
        <v>1.9801980198019799E-2</v>
      </c>
      <c r="D3615" s="35">
        <f t="shared" ca="1" si="855"/>
        <v>20</v>
      </c>
      <c r="E3615" s="35">
        <f t="shared" ca="1" si="856"/>
        <v>9.9047570816791861E-4</v>
      </c>
      <c r="F3615" s="35">
        <f ca="1">E3615*'Input Sheet'!$D$2/SUM(OFFSET($E$4,0,0,'Input Sheet'!$D$2))</f>
        <v>0.46195719411109953</v>
      </c>
      <c r="G3615" s="35">
        <f t="shared" si="857"/>
        <v>2.1105897102992501</v>
      </c>
      <c r="H3615" s="35">
        <f t="shared" si="858"/>
        <v>2</v>
      </c>
      <c r="J3615" s="19">
        <v>3612</v>
      </c>
      <c r="K3615" s="30" t="str">
        <f t="shared" si="859"/>
        <v/>
      </c>
      <c r="L3615" s="77" t="str">
        <f t="shared" si="860"/>
        <v/>
      </c>
      <c r="M3615" s="27" t="str">
        <f t="shared" si="866"/>
        <v/>
      </c>
      <c r="N3615" s="22" t="str">
        <f t="shared" si="861"/>
        <v/>
      </c>
      <c r="O3615" s="28" t="str">
        <f t="shared" ca="1" si="862"/>
        <v/>
      </c>
      <c r="P3615" s="28" t="str">
        <f t="shared" ca="1" si="863"/>
        <v/>
      </c>
      <c r="Q3615" s="20" t="str">
        <f ca="1">IF(O3615="","",SUM($P$4:$P3615))</f>
        <v/>
      </c>
      <c r="R3615" s="28" t="e">
        <f t="shared" si="867"/>
        <v>#N/A</v>
      </c>
      <c r="S3615" s="77">
        <f ca="1">SUM(L$4:L3615)</f>
        <v>2.0942968194393936</v>
      </c>
      <c r="T3615" s="80">
        <f t="shared" ca="1" si="864"/>
        <v>1</v>
      </c>
      <c r="U3615" s="80" t="e">
        <f t="shared" ca="1" si="865"/>
        <v>#N/A</v>
      </c>
      <c r="V3615" s="2"/>
      <c r="W3615" s="2"/>
      <c r="X3615" s="2"/>
      <c r="Y3615" s="2"/>
      <c r="AB3615" s="6"/>
      <c r="AC3615" s="6"/>
    </row>
    <row r="3616" spans="1:29">
      <c r="A3616" s="74">
        <v>2.20139712432045</v>
      </c>
      <c r="B3616" s="74">
        <v>51290</v>
      </c>
      <c r="C3616" s="35">
        <v>0.103960396039604</v>
      </c>
      <c r="D3616" s="35">
        <f t="shared" ca="1" si="855"/>
        <v>22</v>
      </c>
      <c r="E3616" s="35">
        <f t="shared" ca="1" si="856"/>
        <v>6.717582773218062E-4</v>
      </c>
      <c r="F3616" s="35">
        <f ca="1">E3616*'Input Sheet'!$D$2/SUM(OFFSET($E$4,0,0,'Input Sheet'!$D$2))</f>
        <v>0.31330760194663687</v>
      </c>
      <c r="G3616" s="35">
        <f t="shared" si="857"/>
        <v>2.20139712432045</v>
      </c>
      <c r="H3616" s="35">
        <f t="shared" si="858"/>
        <v>10</v>
      </c>
      <c r="J3616" s="19">
        <v>3613</v>
      </c>
      <c r="K3616" s="30" t="str">
        <f t="shared" si="859"/>
        <v/>
      </c>
      <c r="L3616" s="77" t="str">
        <f t="shared" si="860"/>
        <v/>
      </c>
      <c r="M3616" s="27" t="str">
        <f t="shared" si="866"/>
        <v/>
      </c>
      <c r="N3616" s="22" t="str">
        <f t="shared" si="861"/>
        <v/>
      </c>
      <c r="O3616" s="28" t="str">
        <f t="shared" ca="1" si="862"/>
        <v/>
      </c>
      <c r="P3616" s="28" t="str">
        <f t="shared" ca="1" si="863"/>
        <v/>
      </c>
      <c r="Q3616" s="20" t="str">
        <f ca="1">IF(O3616="","",SUM($P$4:$P3616))</f>
        <v/>
      </c>
      <c r="R3616" s="28" t="e">
        <f t="shared" si="867"/>
        <v>#N/A</v>
      </c>
      <c r="S3616" s="77">
        <f ca="1">SUM(L$4:L3616)</f>
        <v>2.0942968194393936</v>
      </c>
      <c r="T3616" s="80">
        <f t="shared" ca="1" si="864"/>
        <v>1</v>
      </c>
      <c r="U3616" s="80" t="e">
        <f t="shared" ca="1" si="865"/>
        <v>#N/A</v>
      </c>
      <c r="V3616" s="2"/>
      <c r="W3616" s="2"/>
      <c r="X3616" s="2"/>
      <c r="Y3616" s="2"/>
      <c r="AB3616" s="6"/>
      <c r="AC3616" s="6"/>
    </row>
    <row r="3617" spans="1:29">
      <c r="A3617" s="74">
        <v>2.6919651027673601</v>
      </c>
      <c r="B3617" s="74">
        <v>51293</v>
      </c>
      <c r="C3617" s="35">
        <v>0</v>
      </c>
      <c r="D3617" s="35">
        <f t="shared" ca="1" si="855"/>
        <v>32</v>
      </c>
      <c r="E3617" s="35">
        <f t="shared" ca="1" si="856"/>
        <v>9.4891728684618783E-4</v>
      </c>
      <c r="F3617" s="35">
        <f ca="1">E3617*'Input Sheet'!$D$2/SUM(OFFSET($E$4,0,0,'Input Sheet'!$D$2))</f>
        <v>0.44257437477776673</v>
      </c>
      <c r="G3617" s="35" t="str">
        <f t="shared" si="857"/>
        <v/>
      </c>
      <c r="H3617" s="35" t="str">
        <f t="shared" si="858"/>
        <v/>
      </c>
      <c r="J3617" s="19">
        <v>3614</v>
      </c>
      <c r="K3617" s="30" t="str">
        <f t="shared" si="859"/>
        <v/>
      </c>
      <c r="L3617" s="77" t="str">
        <f t="shared" si="860"/>
        <v/>
      </c>
      <c r="M3617" s="27" t="str">
        <f t="shared" si="866"/>
        <v/>
      </c>
      <c r="N3617" s="22" t="str">
        <f t="shared" si="861"/>
        <v/>
      </c>
      <c r="O3617" s="28" t="str">
        <f t="shared" ca="1" si="862"/>
        <v/>
      </c>
      <c r="P3617" s="28" t="str">
        <f t="shared" ca="1" si="863"/>
        <v/>
      </c>
      <c r="Q3617" s="20" t="str">
        <f ca="1">IF(O3617="","",SUM($P$4:$P3617))</f>
        <v/>
      </c>
      <c r="R3617" s="28" t="e">
        <f t="shared" si="867"/>
        <v>#N/A</v>
      </c>
      <c r="S3617" s="77">
        <f ca="1">SUM(L$4:L3617)</f>
        <v>2.0942968194393936</v>
      </c>
      <c r="T3617" s="80">
        <f t="shared" ca="1" si="864"/>
        <v>1</v>
      </c>
      <c r="U3617" s="80" t="e">
        <f t="shared" ca="1" si="865"/>
        <v>#N/A</v>
      </c>
      <c r="V3617" s="2"/>
      <c r="W3617" s="2"/>
      <c r="X3617" s="2"/>
      <c r="Y3617" s="2"/>
      <c r="AB3617" s="6"/>
      <c r="AC3617" s="6"/>
    </row>
    <row r="3618" spans="1:29">
      <c r="A3618" s="74">
        <v>2.5185139398778902</v>
      </c>
      <c r="B3618" s="74">
        <v>51294</v>
      </c>
      <c r="C3618" s="35">
        <v>2.0304568527918801E-2</v>
      </c>
      <c r="D3618" s="35">
        <f t="shared" ca="1" si="855"/>
        <v>28</v>
      </c>
      <c r="E3618" s="35">
        <f t="shared" ca="1" si="856"/>
        <v>1.1799580175565639E-3</v>
      </c>
      <c r="F3618" s="35">
        <f ca="1">E3618*'Input Sheet'!$D$2/SUM(OFFSET($E$4,0,0,'Input Sheet'!$D$2))</f>
        <v>0.55033161385409246</v>
      </c>
      <c r="G3618" s="35">
        <f t="shared" si="857"/>
        <v>2.5185139398778902</v>
      </c>
      <c r="H3618" s="35">
        <f t="shared" si="858"/>
        <v>1</v>
      </c>
      <c r="J3618" s="19">
        <v>3615</v>
      </c>
      <c r="K3618" s="30" t="str">
        <f t="shared" si="859"/>
        <v/>
      </c>
      <c r="L3618" s="77" t="str">
        <f t="shared" si="860"/>
        <v/>
      </c>
      <c r="M3618" s="27" t="str">
        <f t="shared" si="866"/>
        <v/>
      </c>
      <c r="N3618" s="22" t="str">
        <f t="shared" si="861"/>
        <v/>
      </c>
      <c r="O3618" s="28" t="str">
        <f t="shared" ca="1" si="862"/>
        <v/>
      </c>
      <c r="P3618" s="28" t="str">
        <f t="shared" ca="1" si="863"/>
        <v/>
      </c>
      <c r="Q3618" s="20" t="str">
        <f ca="1">IF(O3618="","",SUM($P$4:$P3618))</f>
        <v/>
      </c>
      <c r="R3618" s="28" t="e">
        <f t="shared" si="867"/>
        <v>#N/A</v>
      </c>
      <c r="S3618" s="77">
        <f ca="1">SUM(L$4:L3618)</f>
        <v>2.0942968194393936</v>
      </c>
      <c r="T3618" s="80">
        <f t="shared" ca="1" si="864"/>
        <v>1</v>
      </c>
      <c r="U3618" s="80" t="e">
        <f t="shared" ca="1" si="865"/>
        <v>#N/A</v>
      </c>
      <c r="V3618" s="2"/>
      <c r="W3618" s="2"/>
      <c r="X3618" s="2"/>
      <c r="Y3618" s="2"/>
      <c r="AB3618" s="6"/>
      <c r="AC3618" s="6"/>
    </row>
    <row r="3619" spans="1:29">
      <c r="A3619" s="74">
        <v>2.3463529744506402</v>
      </c>
      <c r="B3619" s="74">
        <v>51299</v>
      </c>
      <c r="C3619" s="35">
        <v>4.5871559633027499E-3</v>
      </c>
      <c r="D3619" s="35">
        <f t="shared" ca="1" si="855"/>
        <v>25</v>
      </c>
      <c r="E3619" s="35">
        <f t="shared" ca="1" si="856"/>
        <v>7.2564263111767296E-4</v>
      </c>
      <c r="F3619" s="35">
        <f ca="1">E3619*'Input Sheet'!$D$2/SUM(OFFSET($E$4,0,0,'Input Sheet'!$D$2))</f>
        <v>0.33843922777123336</v>
      </c>
      <c r="G3619" s="35">
        <f t="shared" si="857"/>
        <v>2.3463529744506402</v>
      </c>
      <c r="H3619" s="35">
        <f t="shared" si="858"/>
        <v>4</v>
      </c>
      <c r="J3619" s="19">
        <v>3616</v>
      </c>
      <c r="K3619" s="30" t="str">
        <f t="shared" si="859"/>
        <v/>
      </c>
      <c r="L3619" s="77" t="str">
        <f t="shared" si="860"/>
        <v/>
      </c>
      <c r="M3619" s="27" t="str">
        <f t="shared" si="866"/>
        <v/>
      </c>
      <c r="N3619" s="22" t="str">
        <f t="shared" si="861"/>
        <v/>
      </c>
      <c r="O3619" s="28" t="str">
        <f t="shared" ca="1" si="862"/>
        <v/>
      </c>
      <c r="P3619" s="28" t="str">
        <f t="shared" ca="1" si="863"/>
        <v/>
      </c>
      <c r="Q3619" s="20" t="str">
        <f ca="1">IF(O3619="","",SUM($P$4:$P3619))</f>
        <v/>
      </c>
      <c r="R3619" s="28" t="e">
        <f t="shared" si="867"/>
        <v>#N/A</v>
      </c>
      <c r="S3619" s="77">
        <f ca="1">SUM(L$4:L3619)</f>
        <v>2.0942968194393936</v>
      </c>
      <c r="T3619" s="80">
        <f t="shared" ca="1" si="864"/>
        <v>1</v>
      </c>
      <c r="U3619" s="80" t="e">
        <f t="shared" ca="1" si="865"/>
        <v>#N/A</v>
      </c>
      <c r="V3619" s="2"/>
      <c r="W3619" s="2"/>
      <c r="X3619" s="2"/>
      <c r="Y3619" s="2"/>
      <c r="AB3619" s="6"/>
      <c r="AC3619" s="6"/>
    </row>
    <row r="3620" spans="1:29">
      <c r="A3620" s="74">
        <v>1.7481880270062</v>
      </c>
      <c r="B3620" s="74">
        <v>51300</v>
      </c>
      <c r="C3620" s="35">
        <v>0</v>
      </c>
      <c r="D3620" s="35">
        <f t="shared" ca="1" si="855"/>
        <v>12</v>
      </c>
      <c r="E3620" s="35">
        <f t="shared" ca="1" si="856"/>
        <v>3.0154482670889968E-3</v>
      </c>
      <c r="F3620" s="35">
        <f ca="1">E3620*'Input Sheet'!$D$2/SUM(OFFSET($E$4,0,0,'Input Sheet'!$D$2))</f>
        <v>1.4064030131826808</v>
      </c>
      <c r="G3620" s="35" t="str">
        <f t="shared" si="857"/>
        <v/>
      </c>
      <c r="H3620" s="35" t="str">
        <f t="shared" si="858"/>
        <v/>
      </c>
      <c r="J3620" s="19">
        <v>3617</v>
      </c>
      <c r="K3620" s="30" t="str">
        <f t="shared" si="859"/>
        <v/>
      </c>
      <c r="L3620" s="77" t="str">
        <f t="shared" si="860"/>
        <v/>
      </c>
      <c r="M3620" s="27" t="str">
        <f t="shared" si="866"/>
        <v/>
      </c>
      <c r="N3620" s="22" t="str">
        <f t="shared" si="861"/>
        <v/>
      </c>
      <c r="O3620" s="28" t="str">
        <f t="shared" ca="1" si="862"/>
        <v/>
      </c>
      <c r="P3620" s="28" t="str">
        <f t="shared" ca="1" si="863"/>
        <v/>
      </c>
      <c r="Q3620" s="20" t="str">
        <f ca="1">IF(O3620="","",SUM($P$4:$P3620))</f>
        <v/>
      </c>
      <c r="R3620" s="28" t="e">
        <f t="shared" si="867"/>
        <v>#N/A</v>
      </c>
      <c r="S3620" s="77">
        <f ca="1">SUM(L$4:L3620)</f>
        <v>2.0942968194393936</v>
      </c>
      <c r="T3620" s="80">
        <f t="shared" ca="1" si="864"/>
        <v>1</v>
      </c>
      <c r="U3620" s="80" t="e">
        <f t="shared" ca="1" si="865"/>
        <v>#N/A</v>
      </c>
      <c r="V3620" s="2"/>
      <c r="W3620" s="2"/>
      <c r="X3620" s="2"/>
      <c r="Y3620" s="2"/>
      <c r="AB3620" s="6"/>
      <c r="AC3620" s="6"/>
    </row>
    <row r="3621" spans="1:29">
      <c r="A3621" s="74">
        <v>1.3010299956639799</v>
      </c>
      <c r="B3621" s="74">
        <v>51301</v>
      </c>
      <c r="C3621" s="35">
        <v>0</v>
      </c>
      <c r="D3621" s="35">
        <f t="shared" ca="1" si="855"/>
        <v>3</v>
      </c>
      <c r="E3621" s="35">
        <f t="shared" ca="1" si="856"/>
        <v>2.7139034403800971E-2</v>
      </c>
      <c r="F3621" s="35">
        <f ca="1">E3621*'Input Sheet'!$D$2/SUM(OFFSET($E$4,0,0,'Input Sheet'!$D$2))</f>
        <v>12.657627118644129</v>
      </c>
      <c r="G3621" s="35" t="str">
        <f t="shared" si="857"/>
        <v/>
      </c>
      <c r="H3621" s="35" t="str">
        <f t="shared" si="858"/>
        <v/>
      </c>
      <c r="J3621" s="19">
        <v>3618</v>
      </c>
      <c r="K3621" s="30" t="str">
        <f t="shared" si="859"/>
        <v/>
      </c>
      <c r="L3621" s="77" t="str">
        <f t="shared" si="860"/>
        <v/>
      </c>
      <c r="M3621" s="27" t="str">
        <f t="shared" si="866"/>
        <v/>
      </c>
      <c r="N3621" s="22" t="str">
        <f t="shared" si="861"/>
        <v/>
      </c>
      <c r="O3621" s="28" t="str">
        <f t="shared" ca="1" si="862"/>
        <v/>
      </c>
      <c r="P3621" s="28" t="str">
        <f t="shared" ca="1" si="863"/>
        <v/>
      </c>
      <c r="Q3621" s="20" t="str">
        <f ca="1">IF(O3621="","",SUM($P$4:$P3621))</f>
        <v/>
      </c>
      <c r="R3621" s="28" t="e">
        <f t="shared" si="867"/>
        <v>#N/A</v>
      </c>
      <c r="S3621" s="77">
        <f ca="1">SUM(L$4:L3621)</f>
        <v>2.0942968194393936</v>
      </c>
      <c r="T3621" s="80">
        <f t="shared" ca="1" si="864"/>
        <v>1</v>
      </c>
      <c r="U3621" s="80" t="e">
        <f t="shared" ca="1" si="865"/>
        <v>#N/A</v>
      </c>
      <c r="V3621" s="2"/>
      <c r="W3621" s="2"/>
      <c r="X3621" s="2"/>
      <c r="Y3621" s="2"/>
      <c r="AB3621" s="6"/>
      <c r="AC3621" s="6"/>
    </row>
    <row r="3622" spans="1:29">
      <c r="A3622" s="74">
        <v>2.31597034545692</v>
      </c>
      <c r="B3622" s="74">
        <v>51305</v>
      </c>
      <c r="C3622" s="35">
        <v>0</v>
      </c>
      <c r="D3622" s="35">
        <f t="shared" ca="1" si="855"/>
        <v>24</v>
      </c>
      <c r="E3622" s="35">
        <f t="shared" ca="1" si="856"/>
        <v>7.7985731045405093E-4</v>
      </c>
      <c r="F3622" s="35">
        <f ca="1">E3622*'Input Sheet'!$D$2/SUM(OFFSET($E$4,0,0,'Input Sheet'!$D$2))</f>
        <v>0.36372491720241751</v>
      </c>
      <c r="G3622" s="35" t="str">
        <f t="shared" si="857"/>
        <v/>
      </c>
      <c r="H3622" s="35" t="str">
        <f t="shared" si="858"/>
        <v/>
      </c>
      <c r="J3622" s="19">
        <v>3619</v>
      </c>
      <c r="K3622" s="30" t="str">
        <f t="shared" si="859"/>
        <v/>
      </c>
      <c r="L3622" s="77" t="str">
        <f t="shared" si="860"/>
        <v/>
      </c>
      <c r="M3622" s="27" t="str">
        <f t="shared" si="866"/>
        <v/>
      </c>
      <c r="N3622" s="22" t="str">
        <f t="shared" si="861"/>
        <v/>
      </c>
      <c r="O3622" s="28" t="str">
        <f t="shared" ca="1" si="862"/>
        <v/>
      </c>
      <c r="P3622" s="28" t="str">
        <f t="shared" ca="1" si="863"/>
        <v/>
      </c>
      <c r="Q3622" s="20" t="str">
        <f ca="1">IF(O3622="","",SUM($P$4:$P3622))</f>
        <v/>
      </c>
      <c r="R3622" s="28" t="e">
        <f t="shared" si="867"/>
        <v>#N/A</v>
      </c>
      <c r="S3622" s="77">
        <f ca="1">SUM(L$4:L3622)</f>
        <v>2.0942968194393936</v>
      </c>
      <c r="T3622" s="80">
        <f t="shared" ca="1" si="864"/>
        <v>1</v>
      </c>
      <c r="U3622" s="80" t="e">
        <f t="shared" ca="1" si="865"/>
        <v>#N/A</v>
      </c>
      <c r="V3622" s="2"/>
      <c r="W3622" s="2"/>
      <c r="X3622" s="2"/>
      <c r="Y3622" s="2"/>
      <c r="AB3622" s="6"/>
      <c r="AC3622" s="6"/>
    </row>
    <row r="3623" spans="1:29">
      <c r="A3623" s="74">
        <v>1.7781512503836403</v>
      </c>
      <c r="B3623" s="74">
        <v>51308</v>
      </c>
      <c r="C3623" s="35">
        <v>1.9801980198019799E-2</v>
      </c>
      <c r="D3623" s="35">
        <f t="shared" ca="1" si="855"/>
        <v>13</v>
      </c>
      <c r="E3623" s="35">
        <f t="shared" ca="1" si="856"/>
        <v>2.6095225388270168E-3</v>
      </c>
      <c r="F3623" s="35">
        <f ca="1">E3623*'Input Sheet'!$D$2/SUM(OFFSET($E$4,0,0,'Input Sheet'!$D$2))</f>
        <v>1.2170795306388587</v>
      </c>
      <c r="G3623" s="35">
        <f t="shared" si="857"/>
        <v>1.7781512503836403</v>
      </c>
      <c r="H3623" s="35">
        <f t="shared" si="858"/>
        <v>4</v>
      </c>
      <c r="J3623" s="19">
        <v>3620</v>
      </c>
      <c r="K3623" s="30" t="str">
        <f t="shared" si="859"/>
        <v/>
      </c>
      <c r="L3623" s="77" t="str">
        <f t="shared" si="860"/>
        <v/>
      </c>
      <c r="M3623" s="27" t="str">
        <f t="shared" si="866"/>
        <v/>
      </c>
      <c r="N3623" s="22" t="str">
        <f t="shared" si="861"/>
        <v/>
      </c>
      <c r="O3623" s="28" t="str">
        <f t="shared" ca="1" si="862"/>
        <v/>
      </c>
      <c r="P3623" s="28" t="str">
        <f t="shared" ca="1" si="863"/>
        <v/>
      </c>
      <c r="Q3623" s="20" t="str">
        <f ca="1">IF(O3623="","",SUM($P$4:$P3623))</f>
        <v/>
      </c>
      <c r="R3623" s="28" t="e">
        <f t="shared" si="867"/>
        <v>#N/A</v>
      </c>
      <c r="S3623" s="77">
        <f ca="1">SUM(L$4:L3623)</f>
        <v>2.0942968194393936</v>
      </c>
      <c r="T3623" s="80">
        <f t="shared" ca="1" si="864"/>
        <v>1</v>
      </c>
      <c r="U3623" s="80" t="e">
        <f t="shared" ca="1" si="865"/>
        <v>#N/A</v>
      </c>
      <c r="V3623" s="2"/>
      <c r="W3623" s="2"/>
      <c r="X3623" s="2"/>
      <c r="Y3623" s="2"/>
      <c r="AB3623" s="6"/>
      <c r="AC3623" s="6"/>
    </row>
    <row r="3624" spans="1:29">
      <c r="A3624" s="74">
        <v>2.2764618041732398</v>
      </c>
      <c r="B3624" s="74">
        <v>51309</v>
      </c>
      <c r="C3624" s="35">
        <v>7.0422535211267595E-2</v>
      </c>
      <c r="D3624" s="35">
        <f t="shared" ca="1" si="855"/>
        <v>23</v>
      </c>
      <c r="E3624" s="35">
        <f t="shared" ca="1" si="856"/>
        <v>6.587144272767226E-4</v>
      </c>
      <c r="F3624" s="35">
        <f ca="1">E3624*'Input Sheet'!$D$2/SUM(OFFSET($E$4,0,0,'Input Sheet'!$D$2))</f>
        <v>0.30722395919039147</v>
      </c>
      <c r="G3624" s="35">
        <f t="shared" si="857"/>
        <v>2.2764618041732398</v>
      </c>
      <c r="H3624" s="35">
        <f t="shared" si="858"/>
        <v>5</v>
      </c>
      <c r="J3624" s="19">
        <v>3621</v>
      </c>
      <c r="K3624" s="30" t="str">
        <f t="shared" si="859"/>
        <v/>
      </c>
      <c r="L3624" s="77" t="str">
        <f t="shared" si="860"/>
        <v/>
      </c>
      <c r="M3624" s="27" t="str">
        <f t="shared" si="866"/>
        <v/>
      </c>
      <c r="N3624" s="22" t="str">
        <f t="shared" si="861"/>
        <v/>
      </c>
      <c r="O3624" s="28" t="str">
        <f t="shared" ca="1" si="862"/>
        <v/>
      </c>
      <c r="P3624" s="28" t="str">
        <f t="shared" ca="1" si="863"/>
        <v/>
      </c>
      <c r="Q3624" s="20" t="str">
        <f ca="1">IF(O3624="","",SUM($P$4:$P3624))</f>
        <v/>
      </c>
      <c r="R3624" s="28" t="e">
        <f t="shared" si="867"/>
        <v>#N/A</v>
      </c>
      <c r="S3624" s="77">
        <f ca="1">SUM(L$4:L3624)</f>
        <v>2.0942968194393936</v>
      </c>
      <c r="T3624" s="80">
        <f t="shared" ca="1" si="864"/>
        <v>1</v>
      </c>
      <c r="U3624" s="80" t="e">
        <f t="shared" ca="1" si="865"/>
        <v>#N/A</v>
      </c>
      <c r="V3624" s="2"/>
      <c r="W3624" s="2"/>
      <c r="X3624" s="2"/>
      <c r="Y3624" s="2"/>
      <c r="AB3624" s="6"/>
      <c r="AC3624" s="6"/>
    </row>
    <row r="3625" spans="1:29">
      <c r="A3625" s="74">
        <v>2.00432137378264</v>
      </c>
      <c r="B3625" s="74">
        <v>51315</v>
      </c>
      <c r="C3625" s="35">
        <v>0.13574660633484201</v>
      </c>
      <c r="D3625" s="35">
        <f t="shared" ca="1" si="855"/>
        <v>18</v>
      </c>
      <c r="E3625" s="35">
        <f t="shared" ca="1" si="856"/>
        <v>1.4283702317789985E-3</v>
      </c>
      <c r="F3625" s="35">
        <f ca="1">E3625*'Input Sheet'!$D$2/SUM(OFFSET($E$4,0,0,'Input Sheet'!$D$2))</f>
        <v>0.66619090098126998</v>
      </c>
      <c r="G3625" s="35">
        <f t="shared" si="857"/>
        <v>2.00432137378264</v>
      </c>
      <c r="H3625" s="35">
        <f t="shared" si="858"/>
        <v>4</v>
      </c>
      <c r="J3625" s="19">
        <v>3622</v>
      </c>
      <c r="K3625" s="30" t="str">
        <f t="shared" si="859"/>
        <v/>
      </c>
      <c r="L3625" s="77" t="str">
        <f t="shared" si="860"/>
        <v/>
      </c>
      <c r="M3625" s="27" t="str">
        <f t="shared" si="866"/>
        <v/>
      </c>
      <c r="N3625" s="22" t="str">
        <f t="shared" si="861"/>
        <v/>
      </c>
      <c r="O3625" s="28" t="str">
        <f t="shared" ca="1" si="862"/>
        <v/>
      </c>
      <c r="P3625" s="28" t="str">
        <f t="shared" ca="1" si="863"/>
        <v/>
      </c>
      <c r="Q3625" s="20" t="str">
        <f ca="1">IF(O3625="","",SUM($P$4:$P3625))</f>
        <v/>
      </c>
      <c r="R3625" s="28" t="e">
        <f t="shared" si="867"/>
        <v>#N/A</v>
      </c>
      <c r="S3625" s="77">
        <f ca="1">SUM(L$4:L3625)</f>
        <v>2.0942968194393936</v>
      </c>
      <c r="T3625" s="80">
        <f t="shared" ca="1" si="864"/>
        <v>1</v>
      </c>
      <c r="U3625" s="80" t="e">
        <f t="shared" ca="1" si="865"/>
        <v>#N/A</v>
      </c>
      <c r="V3625" s="2"/>
      <c r="W3625" s="2"/>
      <c r="X3625" s="2"/>
      <c r="Y3625" s="2"/>
      <c r="AB3625" s="6"/>
      <c r="AC3625" s="6"/>
    </row>
    <row r="3626" spans="1:29">
      <c r="A3626" s="74">
        <v>2.2227164711475802</v>
      </c>
      <c r="B3626" s="74">
        <v>51318</v>
      </c>
      <c r="C3626" s="35">
        <v>0.106796116504854</v>
      </c>
      <c r="D3626" s="35">
        <f t="shared" ca="1" si="855"/>
        <v>22</v>
      </c>
      <c r="E3626" s="35">
        <f t="shared" ca="1" si="856"/>
        <v>6.717582773218062E-4</v>
      </c>
      <c r="F3626" s="35">
        <f ca="1">E3626*'Input Sheet'!$D$2/SUM(OFFSET($E$4,0,0,'Input Sheet'!$D$2))</f>
        <v>0.31330760194663687</v>
      </c>
      <c r="G3626" s="35">
        <f t="shared" si="857"/>
        <v>2.2227164711475802</v>
      </c>
      <c r="H3626" s="35">
        <f t="shared" si="858"/>
        <v>4</v>
      </c>
      <c r="J3626" s="19">
        <v>3623</v>
      </c>
      <c r="K3626" s="30" t="str">
        <f t="shared" si="859"/>
        <v/>
      </c>
      <c r="L3626" s="77" t="str">
        <f t="shared" si="860"/>
        <v/>
      </c>
      <c r="M3626" s="27" t="str">
        <f t="shared" si="866"/>
        <v/>
      </c>
      <c r="N3626" s="22" t="str">
        <f t="shared" si="861"/>
        <v/>
      </c>
      <c r="O3626" s="28" t="str">
        <f t="shared" ca="1" si="862"/>
        <v/>
      </c>
      <c r="P3626" s="28" t="str">
        <f t="shared" ca="1" si="863"/>
        <v/>
      </c>
      <c r="Q3626" s="20" t="str">
        <f ca="1">IF(O3626="","",SUM($P$4:$P3626))</f>
        <v/>
      </c>
      <c r="R3626" s="28" t="e">
        <f t="shared" si="867"/>
        <v>#N/A</v>
      </c>
      <c r="S3626" s="77">
        <f ca="1">SUM(L$4:L3626)</f>
        <v>2.0942968194393936</v>
      </c>
      <c r="T3626" s="80">
        <f t="shared" ca="1" si="864"/>
        <v>1</v>
      </c>
      <c r="U3626" s="80" t="e">
        <f t="shared" ca="1" si="865"/>
        <v>#N/A</v>
      </c>
      <c r="V3626" s="2"/>
      <c r="W3626" s="2"/>
      <c r="X3626" s="2"/>
      <c r="Y3626" s="2"/>
      <c r="AB3626" s="6"/>
      <c r="AC3626" s="6"/>
    </row>
    <row r="3627" spans="1:29">
      <c r="A3627" s="74">
        <v>2.9822712330395702</v>
      </c>
      <c r="B3627" s="74">
        <v>51320</v>
      </c>
      <c r="C3627" s="35">
        <v>0</v>
      </c>
      <c r="D3627" s="35">
        <f t="shared" ca="1" si="855"/>
        <v>38</v>
      </c>
      <c r="E3627" s="35">
        <f t="shared" ca="1" si="856"/>
        <v>1.5419905911250552E-3</v>
      </c>
      <c r="F3627" s="35">
        <f ca="1">E3627*'Input Sheet'!$D$2/SUM(OFFSET($E$4,0,0,'Input Sheet'!$D$2))</f>
        <v>0.71918335901387087</v>
      </c>
      <c r="G3627" s="35" t="str">
        <f t="shared" si="857"/>
        <v/>
      </c>
      <c r="H3627" s="35" t="str">
        <f t="shared" si="858"/>
        <v/>
      </c>
      <c r="J3627" s="19">
        <v>3624</v>
      </c>
      <c r="K3627" s="30" t="str">
        <f t="shared" si="859"/>
        <v/>
      </c>
      <c r="L3627" s="77" t="str">
        <f t="shared" si="860"/>
        <v/>
      </c>
      <c r="M3627" s="27" t="str">
        <f t="shared" si="866"/>
        <v/>
      </c>
      <c r="N3627" s="22" t="str">
        <f t="shared" si="861"/>
        <v/>
      </c>
      <c r="O3627" s="28" t="str">
        <f t="shared" ca="1" si="862"/>
        <v/>
      </c>
      <c r="P3627" s="28" t="str">
        <f t="shared" ca="1" si="863"/>
        <v/>
      </c>
      <c r="Q3627" s="20" t="str">
        <f ca="1">IF(O3627="","",SUM($P$4:$P3627))</f>
        <v/>
      </c>
      <c r="R3627" s="28" t="e">
        <f t="shared" si="867"/>
        <v>#N/A</v>
      </c>
      <c r="S3627" s="77">
        <f ca="1">SUM(L$4:L3627)</f>
        <v>2.0942968194393936</v>
      </c>
      <c r="T3627" s="80">
        <f t="shared" ca="1" si="864"/>
        <v>1</v>
      </c>
      <c r="U3627" s="80" t="e">
        <f t="shared" ca="1" si="865"/>
        <v>#N/A</v>
      </c>
      <c r="V3627" s="2"/>
      <c r="W3627" s="2"/>
      <c r="X3627" s="2"/>
      <c r="Y3627" s="2"/>
      <c r="AB3627" s="6"/>
      <c r="AC3627" s="6"/>
    </row>
    <row r="3628" spans="1:29">
      <c r="A3628" s="74">
        <v>2.2922560713564799</v>
      </c>
      <c r="B3628" s="74">
        <v>51325</v>
      </c>
      <c r="C3628" s="35">
        <v>0</v>
      </c>
      <c r="D3628" s="35">
        <f t="shared" ca="1" si="855"/>
        <v>24</v>
      </c>
      <c r="E3628" s="35">
        <f t="shared" ca="1" si="856"/>
        <v>7.7985731045405093E-4</v>
      </c>
      <c r="F3628" s="35">
        <f ca="1">E3628*'Input Sheet'!$D$2/SUM(OFFSET($E$4,0,0,'Input Sheet'!$D$2))</f>
        <v>0.36372491720241751</v>
      </c>
      <c r="G3628" s="35" t="str">
        <f t="shared" si="857"/>
        <v/>
      </c>
      <c r="H3628" s="35" t="str">
        <f t="shared" si="858"/>
        <v/>
      </c>
      <c r="J3628" s="19">
        <v>3625</v>
      </c>
      <c r="K3628" s="30" t="str">
        <f t="shared" si="859"/>
        <v/>
      </c>
      <c r="L3628" s="77" t="str">
        <f t="shared" si="860"/>
        <v/>
      </c>
      <c r="M3628" s="27" t="str">
        <f t="shared" si="866"/>
        <v/>
      </c>
      <c r="N3628" s="22" t="str">
        <f t="shared" si="861"/>
        <v/>
      </c>
      <c r="O3628" s="28" t="str">
        <f t="shared" ca="1" si="862"/>
        <v/>
      </c>
      <c r="P3628" s="28" t="str">
        <f t="shared" ca="1" si="863"/>
        <v/>
      </c>
      <c r="Q3628" s="20" t="str">
        <f ca="1">IF(O3628="","",SUM($P$4:$P3628))</f>
        <v/>
      </c>
      <c r="R3628" s="28" t="e">
        <f t="shared" si="867"/>
        <v>#N/A</v>
      </c>
      <c r="S3628" s="77">
        <f ca="1">SUM(L$4:L3628)</f>
        <v>2.0942968194393936</v>
      </c>
      <c r="T3628" s="80">
        <f t="shared" ca="1" si="864"/>
        <v>1</v>
      </c>
      <c r="U3628" s="80" t="e">
        <f t="shared" ca="1" si="865"/>
        <v>#N/A</v>
      </c>
      <c r="V3628" s="2"/>
      <c r="W3628" s="2"/>
      <c r="X3628" s="2"/>
      <c r="Y3628" s="2"/>
      <c r="AB3628" s="6"/>
      <c r="AC3628" s="6"/>
    </row>
    <row r="3629" spans="1:29">
      <c r="A3629" s="74">
        <v>1.9542425094393201</v>
      </c>
      <c r="B3629" s="74">
        <v>51326</v>
      </c>
      <c r="C3629" s="35">
        <v>0</v>
      </c>
      <c r="D3629" s="35">
        <f t="shared" ca="1" si="855"/>
        <v>16</v>
      </c>
      <c r="E3629" s="35">
        <f t="shared" ca="1" si="856"/>
        <v>1.9665966959276065E-3</v>
      </c>
      <c r="F3629" s="35">
        <f ca="1">E3629*'Input Sheet'!$D$2/SUM(OFFSET($E$4,0,0,'Input Sheet'!$D$2))</f>
        <v>0.91721935642348751</v>
      </c>
      <c r="G3629" s="35" t="str">
        <f t="shared" si="857"/>
        <v/>
      </c>
      <c r="H3629" s="35" t="str">
        <f t="shared" si="858"/>
        <v/>
      </c>
      <c r="J3629" s="19">
        <v>3626</v>
      </c>
      <c r="K3629" s="30" t="str">
        <f t="shared" si="859"/>
        <v/>
      </c>
      <c r="L3629" s="77" t="str">
        <f t="shared" si="860"/>
        <v/>
      </c>
      <c r="M3629" s="27" t="str">
        <f t="shared" si="866"/>
        <v/>
      </c>
      <c r="N3629" s="22" t="str">
        <f t="shared" si="861"/>
        <v/>
      </c>
      <c r="O3629" s="28" t="str">
        <f t="shared" ca="1" si="862"/>
        <v/>
      </c>
      <c r="P3629" s="28" t="str">
        <f t="shared" ca="1" si="863"/>
        <v/>
      </c>
      <c r="Q3629" s="20" t="str">
        <f ca="1">IF(O3629="","",SUM($P$4:$P3629))</f>
        <v/>
      </c>
      <c r="R3629" s="28" t="e">
        <f t="shared" si="867"/>
        <v>#N/A</v>
      </c>
      <c r="S3629" s="77">
        <f ca="1">SUM(L$4:L3629)</f>
        <v>2.0942968194393936</v>
      </c>
      <c r="T3629" s="80">
        <f t="shared" ca="1" si="864"/>
        <v>1</v>
      </c>
      <c r="U3629" s="80" t="e">
        <f t="shared" ca="1" si="865"/>
        <v>#N/A</v>
      </c>
      <c r="V3629" s="2"/>
      <c r="W3629" s="2"/>
      <c r="X3629" s="2"/>
      <c r="Y3629" s="2"/>
      <c r="AB3629" s="6"/>
      <c r="AC3629" s="6"/>
    </row>
    <row r="3630" spans="1:29">
      <c r="A3630" s="74">
        <v>1.7781512503836403</v>
      </c>
      <c r="B3630" s="74">
        <v>51327</v>
      </c>
      <c r="C3630" s="35">
        <v>0</v>
      </c>
      <c r="D3630" s="35">
        <f t="shared" ca="1" si="855"/>
        <v>13</v>
      </c>
      <c r="E3630" s="35">
        <f t="shared" ca="1" si="856"/>
        <v>2.6095225388270168E-3</v>
      </c>
      <c r="F3630" s="35">
        <f ca="1">E3630*'Input Sheet'!$D$2/SUM(OFFSET($E$4,0,0,'Input Sheet'!$D$2))</f>
        <v>1.2170795306388587</v>
      </c>
      <c r="G3630" s="35" t="str">
        <f t="shared" si="857"/>
        <v/>
      </c>
      <c r="H3630" s="35" t="str">
        <f t="shared" si="858"/>
        <v/>
      </c>
      <c r="J3630" s="19">
        <v>3627</v>
      </c>
      <c r="K3630" s="30" t="str">
        <f t="shared" si="859"/>
        <v/>
      </c>
      <c r="L3630" s="77" t="str">
        <f t="shared" si="860"/>
        <v/>
      </c>
      <c r="M3630" s="27" t="str">
        <f t="shared" si="866"/>
        <v/>
      </c>
      <c r="N3630" s="22" t="str">
        <f t="shared" si="861"/>
        <v/>
      </c>
      <c r="O3630" s="28" t="str">
        <f t="shared" ca="1" si="862"/>
        <v/>
      </c>
      <c r="P3630" s="28" t="str">
        <f t="shared" ca="1" si="863"/>
        <v/>
      </c>
      <c r="Q3630" s="20" t="str">
        <f ca="1">IF(O3630="","",SUM($P$4:$P3630))</f>
        <v/>
      </c>
      <c r="R3630" s="28" t="e">
        <f t="shared" si="867"/>
        <v>#N/A</v>
      </c>
      <c r="S3630" s="77">
        <f ca="1">SUM(L$4:L3630)</f>
        <v>2.0942968194393936</v>
      </c>
      <c r="T3630" s="80">
        <f t="shared" ca="1" si="864"/>
        <v>1</v>
      </c>
      <c r="U3630" s="80" t="e">
        <f t="shared" ca="1" si="865"/>
        <v>#N/A</v>
      </c>
      <c r="V3630" s="2"/>
      <c r="W3630" s="2"/>
      <c r="X3630" s="2"/>
      <c r="Y3630" s="2"/>
      <c r="AB3630" s="6"/>
      <c r="AC3630" s="6"/>
    </row>
    <row r="3631" spans="1:29">
      <c r="A3631" s="74">
        <v>2.2227164711475802</v>
      </c>
      <c r="B3631" s="74">
        <v>51328</v>
      </c>
      <c r="C3631" s="35">
        <v>0</v>
      </c>
      <c r="D3631" s="35">
        <f t="shared" ca="1" si="855"/>
        <v>22</v>
      </c>
      <c r="E3631" s="35">
        <f t="shared" ca="1" si="856"/>
        <v>6.717582773218062E-4</v>
      </c>
      <c r="F3631" s="35">
        <f ca="1">E3631*'Input Sheet'!$D$2/SUM(OFFSET($E$4,0,0,'Input Sheet'!$D$2))</f>
        <v>0.31330760194663687</v>
      </c>
      <c r="G3631" s="35" t="str">
        <f t="shared" si="857"/>
        <v/>
      </c>
      <c r="H3631" s="35" t="str">
        <f t="shared" si="858"/>
        <v/>
      </c>
      <c r="J3631" s="19">
        <v>3628</v>
      </c>
      <c r="K3631" s="30" t="str">
        <f t="shared" si="859"/>
        <v/>
      </c>
      <c r="L3631" s="77" t="str">
        <f t="shared" si="860"/>
        <v/>
      </c>
      <c r="M3631" s="27" t="str">
        <f t="shared" si="866"/>
        <v/>
      </c>
      <c r="N3631" s="22" t="str">
        <f t="shared" si="861"/>
        <v/>
      </c>
      <c r="O3631" s="28" t="str">
        <f t="shared" ca="1" si="862"/>
        <v/>
      </c>
      <c r="P3631" s="28" t="str">
        <f t="shared" ca="1" si="863"/>
        <v/>
      </c>
      <c r="Q3631" s="20" t="str">
        <f ca="1">IF(O3631="","",SUM($P$4:$P3631))</f>
        <v/>
      </c>
      <c r="R3631" s="28" t="e">
        <f t="shared" si="867"/>
        <v>#N/A</v>
      </c>
      <c r="S3631" s="77">
        <f ca="1">SUM(L$4:L3631)</f>
        <v>2.0942968194393936</v>
      </c>
      <c r="T3631" s="80">
        <f t="shared" ca="1" si="864"/>
        <v>1</v>
      </c>
      <c r="U3631" s="80" t="e">
        <f t="shared" ca="1" si="865"/>
        <v>#N/A</v>
      </c>
      <c r="V3631" s="2"/>
      <c r="W3631" s="2"/>
      <c r="X3631" s="2"/>
      <c r="Y3631" s="2"/>
      <c r="AB3631" s="6"/>
      <c r="AC3631" s="6"/>
    </row>
    <row r="3632" spans="1:29">
      <c r="A3632" s="74">
        <v>2.3873898263387301</v>
      </c>
      <c r="B3632" s="74">
        <v>51330</v>
      </c>
      <c r="C3632" s="35">
        <v>0</v>
      </c>
      <c r="D3632" s="35">
        <f t="shared" ca="1" si="855"/>
        <v>26</v>
      </c>
      <c r="E3632" s="35">
        <f t="shared" ca="1" si="856"/>
        <v>8.2740958548173696E-4</v>
      </c>
      <c r="F3632" s="35">
        <f ca="1">E3632*'Input Sheet'!$D$2/SUM(OFFSET($E$4,0,0,'Input Sheet'!$D$2))</f>
        <v>0.38590326581232098</v>
      </c>
      <c r="G3632" s="35" t="str">
        <f t="shared" si="857"/>
        <v/>
      </c>
      <c r="H3632" s="35" t="str">
        <f t="shared" si="858"/>
        <v/>
      </c>
      <c r="J3632" s="19">
        <v>3629</v>
      </c>
      <c r="K3632" s="30" t="str">
        <f t="shared" si="859"/>
        <v/>
      </c>
      <c r="L3632" s="77" t="str">
        <f t="shared" si="860"/>
        <v/>
      </c>
      <c r="M3632" s="27" t="str">
        <f t="shared" si="866"/>
        <v/>
      </c>
      <c r="N3632" s="22" t="str">
        <f t="shared" si="861"/>
        <v/>
      </c>
      <c r="O3632" s="28" t="str">
        <f t="shared" ca="1" si="862"/>
        <v/>
      </c>
      <c r="P3632" s="28" t="str">
        <f t="shared" ca="1" si="863"/>
        <v/>
      </c>
      <c r="Q3632" s="20" t="str">
        <f ca="1">IF(O3632="","",SUM($P$4:$P3632))</f>
        <v/>
      </c>
      <c r="R3632" s="28" t="e">
        <f t="shared" si="867"/>
        <v>#N/A</v>
      </c>
      <c r="S3632" s="77">
        <f ca="1">SUM(L$4:L3632)</f>
        <v>2.0942968194393936</v>
      </c>
      <c r="T3632" s="80">
        <f t="shared" ca="1" si="864"/>
        <v>1</v>
      </c>
      <c r="U3632" s="80" t="e">
        <f t="shared" ca="1" si="865"/>
        <v>#N/A</v>
      </c>
      <c r="V3632" s="2"/>
      <c r="W3632" s="2"/>
      <c r="X3632" s="2"/>
      <c r="Y3632" s="2"/>
      <c r="AB3632" s="6"/>
      <c r="AC3632" s="6"/>
    </row>
    <row r="3633" spans="1:29">
      <c r="A3633" s="74">
        <v>2.53402610605613</v>
      </c>
      <c r="B3633" s="74">
        <v>51331</v>
      </c>
      <c r="C3633" s="35">
        <v>0</v>
      </c>
      <c r="D3633" s="35">
        <f t="shared" ca="1" si="855"/>
        <v>29</v>
      </c>
      <c r="E3633" s="35">
        <f t="shared" ca="1" si="856"/>
        <v>1.0943159033790714E-3</v>
      </c>
      <c r="F3633" s="35">
        <f ca="1">E3633*'Input Sheet'!$D$2/SUM(OFFSET($E$4,0,0,'Input Sheet'!$D$2))</f>
        <v>0.51038819026790838</v>
      </c>
      <c r="G3633" s="35" t="str">
        <f t="shared" si="857"/>
        <v/>
      </c>
      <c r="H3633" s="35" t="str">
        <f t="shared" si="858"/>
        <v/>
      </c>
      <c r="J3633" s="19">
        <v>3630</v>
      </c>
      <c r="K3633" s="30" t="str">
        <f t="shared" si="859"/>
        <v/>
      </c>
      <c r="L3633" s="77" t="str">
        <f t="shared" si="860"/>
        <v/>
      </c>
      <c r="M3633" s="27" t="str">
        <f t="shared" si="866"/>
        <v/>
      </c>
      <c r="N3633" s="22" t="str">
        <f t="shared" si="861"/>
        <v/>
      </c>
      <c r="O3633" s="28" t="str">
        <f t="shared" ca="1" si="862"/>
        <v/>
      </c>
      <c r="P3633" s="28" t="str">
        <f t="shared" ca="1" si="863"/>
        <v/>
      </c>
      <c r="Q3633" s="20" t="str">
        <f ca="1">IF(O3633="","",SUM($P$4:$P3633))</f>
        <v/>
      </c>
      <c r="R3633" s="28" t="e">
        <f t="shared" si="867"/>
        <v>#N/A</v>
      </c>
      <c r="S3633" s="77">
        <f ca="1">SUM(L$4:L3633)</f>
        <v>2.0942968194393936</v>
      </c>
      <c r="T3633" s="80">
        <f t="shared" ca="1" si="864"/>
        <v>1</v>
      </c>
      <c r="U3633" s="80" t="e">
        <f t="shared" ca="1" si="865"/>
        <v>#N/A</v>
      </c>
      <c r="V3633" s="2"/>
      <c r="W3633" s="2"/>
      <c r="X3633" s="2"/>
      <c r="Y3633" s="2"/>
      <c r="AB3633" s="6"/>
      <c r="AC3633" s="6"/>
    </row>
    <row r="3634" spans="1:29">
      <c r="A3634" s="74">
        <v>2.0293837776852102</v>
      </c>
      <c r="B3634" s="74">
        <v>51342</v>
      </c>
      <c r="C3634" s="35">
        <v>4.1025641025640998E-2</v>
      </c>
      <c r="D3634" s="35">
        <f t="shared" ca="1" si="855"/>
        <v>18</v>
      </c>
      <c r="E3634" s="35">
        <f t="shared" ca="1" si="856"/>
        <v>1.4283702317789985E-3</v>
      </c>
      <c r="F3634" s="35">
        <f ca="1">E3634*'Input Sheet'!$D$2/SUM(OFFSET($E$4,0,0,'Input Sheet'!$D$2))</f>
        <v>0.66619090098126998</v>
      </c>
      <c r="G3634" s="35">
        <f t="shared" si="857"/>
        <v>2.0293837776852102</v>
      </c>
      <c r="H3634" s="35">
        <f t="shared" si="858"/>
        <v>8</v>
      </c>
      <c r="J3634" s="19">
        <v>3631</v>
      </c>
      <c r="K3634" s="30" t="str">
        <f t="shared" si="859"/>
        <v/>
      </c>
      <c r="L3634" s="77" t="str">
        <f t="shared" si="860"/>
        <v/>
      </c>
      <c r="M3634" s="27" t="str">
        <f t="shared" si="866"/>
        <v/>
      </c>
      <c r="N3634" s="22" t="str">
        <f t="shared" si="861"/>
        <v/>
      </c>
      <c r="O3634" s="28" t="str">
        <f t="shared" ca="1" si="862"/>
        <v/>
      </c>
      <c r="P3634" s="28" t="str">
        <f t="shared" ca="1" si="863"/>
        <v/>
      </c>
      <c r="Q3634" s="20" t="str">
        <f ca="1">IF(O3634="","",SUM($P$4:$P3634))</f>
        <v/>
      </c>
      <c r="R3634" s="28" t="e">
        <f t="shared" si="867"/>
        <v>#N/A</v>
      </c>
      <c r="S3634" s="77">
        <f ca="1">SUM(L$4:L3634)</f>
        <v>2.0942968194393936</v>
      </c>
      <c r="T3634" s="80">
        <f t="shared" ca="1" si="864"/>
        <v>1</v>
      </c>
      <c r="U3634" s="80" t="e">
        <f t="shared" ca="1" si="865"/>
        <v>#N/A</v>
      </c>
      <c r="V3634" s="2"/>
      <c r="W3634" s="2"/>
      <c r="X3634" s="2"/>
      <c r="Y3634" s="2"/>
      <c r="AB3634" s="6"/>
      <c r="AC3634" s="6"/>
    </row>
    <row r="3635" spans="1:29">
      <c r="A3635" s="74">
        <v>2.3263358609287499</v>
      </c>
      <c r="B3635" s="74">
        <v>51343</v>
      </c>
      <c r="C3635" s="35">
        <v>0</v>
      </c>
      <c r="D3635" s="35">
        <f t="shared" ca="1" si="855"/>
        <v>24</v>
      </c>
      <c r="E3635" s="35">
        <f t="shared" ca="1" si="856"/>
        <v>7.7985731045405093E-4</v>
      </c>
      <c r="F3635" s="35">
        <f ca="1">E3635*'Input Sheet'!$D$2/SUM(OFFSET($E$4,0,0,'Input Sheet'!$D$2))</f>
        <v>0.36372491720241751</v>
      </c>
      <c r="G3635" s="35" t="str">
        <f t="shared" si="857"/>
        <v/>
      </c>
      <c r="H3635" s="35" t="str">
        <f t="shared" si="858"/>
        <v/>
      </c>
      <c r="J3635" s="19">
        <v>3632</v>
      </c>
      <c r="K3635" s="30" t="str">
        <f t="shared" si="859"/>
        <v/>
      </c>
      <c r="L3635" s="77" t="str">
        <f t="shared" si="860"/>
        <v/>
      </c>
      <c r="M3635" s="27" t="str">
        <f t="shared" si="866"/>
        <v/>
      </c>
      <c r="N3635" s="22" t="str">
        <f t="shared" si="861"/>
        <v/>
      </c>
      <c r="O3635" s="28" t="str">
        <f t="shared" ca="1" si="862"/>
        <v/>
      </c>
      <c r="P3635" s="28" t="str">
        <f t="shared" ca="1" si="863"/>
        <v/>
      </c>
      <c r="Q3635" s="20" t="str">
        <f ca="1">IF(O3635="","",SUM($P$4:$P3635))</f>
        <v/>
      </c>
      <c r="R3635" s="28" t="e">
        <f t="shared" si="867"/>
        <v>#N/A</v>
      </c>
      <c r="S3635" s="77">
        <f ca="1">SUM(L$4:L3635)</f>
        <v>2.0942968194393936</v>
      </c>
      <c r="T3635" s="80">
        <f t="shared" ca="1" si="864"/>
        <v>1</v>
      </c>
      <c r="U3635" s="80" t="e">
        <f t="shared" ca="1" si="865"/>
        <v>#N/A</v>
      </c>
      <c r="V3635" s="2"/>
      <c r="W3635" s="2"/>
      <c r="X3635" s="2"/>
      <c r="Y3635" s="2"/>
      <c r="AB3635" s="6"/>
      <c r="AC3635" s="6"/>
    </row>
    <row r="3636" spans="1:29">
      <c r="A3636" s="74">
        <v>2.24303804868629</v>
      </c>
      <c r="B3636" s="74">
        <v>51344</v>
      </c>
      <c r="C3636" s="35">
        <v>0</v>
      </c>
      <c r="D3636" s="35">
        <f t="shared" ca="1" si="855"/>
        <v>23</v>
      </c>
      <c r="E3636" s="35">
        <f t="shared" ca="1" si="856"/>
        <v>6.587144272767226E-4</v>
      </c>
      <c r="F3636" s="35">
        <f ca="1">E3636*'Input Sheet'!$D$2/SUM(OFFSET($E$4,0,0,'Input Sheet'!$D$2))</f>
        <v>0.30722395919039147</v>
      </c>
      <c r="G3636" s="35" t="str">
        <f t="shared" si="857"/>
        <v/>
      </c>
      <c r="H3636" s="35" t="str">
        <f t="shared" si="858"/>
        <v/>
      </c>
      <c r="J3636" s="19">
        <v>3633</v>
      </c>
      <c r="K3636" s="30" t="str">
        <f t="shared" si="859"/>
        <v/>
      </c>
      <c r="L3636" s="77" t="str">
        <f t="shared" si="860"/>
        <v/>
      </c>
      <c r="M3636" s="27" t="str">
        <f t="shared" si="866"/>
        <v/>
      </c>
      <c r="N3636" s="22" t="str">
        <f t="shared" si="861"/>
        <v/>
      </c>
      <c r="O3636" s="28" t="str">
        <f t="shared" ca="1" si="862"/>
        <v/>
      </c>
      <c r="P3636" s="28" t="str">
        <f t="shared" ca="1" si="863"/>
        <v/>
      </c>
      <c r="Q3636" s="20" t="str">
        <f ca="1">IF(O3636="","",SUM($P$4:$P3636))</f>
        <v/>
      </c>
      <c r="R3636" s="28" t="e">
        <f t="shared" si="867"/>
        <v>#N/A</v>
      </c>
      <c r="S3636" s="77">
        <f ca="1">SUM(L$4:L3636)</f>
        <v>2.0942968194393936</v>
      </c>
      <c r="T3636" s="80">
        <f t="shared" ca="1" si="864"/>
        <v>1</v>
      </c>
      <c r="U3636" s="80" t="e">
        <f t="shared" ca="1" si="865"/>
        <v>#N/A</v>
      </c>
      <c r="V3636" s="2"/>
      <c r="W3636" s="2"/>
      <c r="X3636" s="2"/>
      <c r="Y3636" s="2"/>
      <c r="AB3636" s="6"/>
      <c r="AC3636" s="6"/>
    </row>
    <row r="3637" spans="1:29">
      <c r="A3637" s="74">
        <v>2.2810333672477299</v>
      </c>
      <c r="B3637" s="74">
        <v>51346</v>
      </c>
      <c r="C3637" s="35">
        <v>0</v>
      </c>
      <c r="D3637" s="35">
        <f t="shared" ca="1" si="855"/>
        <v>23</v>
      </c>
      <c r="E3637" s="35">
        <f t="shared" ca="1" si="856"/>
        <v>6.587144272767226E-4</v>
      </c>
      <c r="F3637" s="35">
        <f ca="1">E3637*'Input Sheet'!$D$2/SUM(OFFSET($E$4,0,0,'Input Sheet'!$D$2))</f>
        <v>0.30722395919039147</v>
      </c>
      <c r="G3637" s="35" t="str">
        <f t="shared" si="857"/>
        <v/>
      </c>
      <c r="H3637" s="35" t="str">
        <f t="shared" si="858"/>
        <v/>
      </c>
      <c r="J3637" s="19">
        <v>3634</v>
      </c>
      <c r="K3637" s="30" t="str">
        <f t="shared" si="859"/>
        <v/>
      </c>
      <c r="L3637" s="77" t="str">
        <f t="shared" si="860"/>
        <v/>
      </c>
      <c r="M3637" s="27" t="str">
        <f t="shared" si="866"/>
        <v/>
      </c>
      <c r="N3637" s="22" t="str">
        <f t="shared" si="861"/>
        <v/>
      </c>
      <c r="O3637" s="28" t="str">
        <f t="shared" ca="1" si="862"/>
        <v/>
      </c>
      <c r="P3637" s="28" t="str">
        <f t="shared" ca="1" si="863"/>
        <v/>
      </c>
      <c r="Q3637" s="20" t="str">
        <f ca="1">IF(O3637="","",SUM($P$4:$P3637))</f>
        <v/>
      </c>
      <c r="R3637" s="28" t="e">
        <f t="shared" si="867"/>
        <v>#N/A</v>
      </c>
      <c r="S3637" s="77">
        <f ca="1">SUM(L$4:L3637)</f>
        <v>2.0942968194393936</v>
      </c>
      <c r="T3637" s="80">
        <f t="shared" ca="1" si="864"/>
        <v>1</v>
      </c>
      <c r="U3637" s="80" t="e">
        <f t="shared" ca="1" si="865"/>
        <v>#N/A</v>
      </c>
      <c r="V3637" s="2"/>
      <c r="W3637" s="2"/>
      <c r="X3637" s="2"/>
      <c r="Y3637" s="2"/>
      <c r="AB3637" s="6"/>
      <c r="AC3637" s="6"/>
    </row>
    <row r="3638" spans="1:29">
      <c r="A3638" s="74">
        <v>2.2671717284030102</v>
      </c>
      <c r="B3638" s="74">
        <v>51348</v>
      </c>
      <c r="C3638" s="35">
        <v>0</v>
      </c>
      <c r="D3638" s="35">
        <f t="shared" ca="1" si="855"/>
        <v>23</v>
      </c>
      <c r="E3638" s="35">
        <f t="shared" ca="1" si="856"/>
        <v>6.587144272767226E-4</v>
      </c>
      <c r="F3638" s="35">
        <f ca="1">E3638*'Input Sheet'!$D$2/SUM(OFFSET($E$4,0,0,'Input Sheet'!$D$2))</f>
        <v>0.30722395919039147</v>
      </c>
      <c r="G3638" s="35" t="str">
        <f t="shared" si="857"/>
        <v/>
      </c>
      <c r="H3638" s="35" t="str">
        <f t="shared" si="858"/>
        <v/>
      </c>
      <c r="J3638" s="19">
        <v>3635</v>
      </c>
      <c r="K3638" s="30" t="str">
        <f t="shared" si="859"/>
        <v/>
      </c>
      <c r="L3638" s="77" t="str">
        <f t="shared" si="860"/>
        <v/>
      </c>
      <c r="M3638" s="27" t="str">
        <f t="shared" si="866"/>
        <v/>
      </c>
      <c r="N3638" s="22" t="str">
        <f t="shared" si="861"/>
        <v/>
      </c>
      <c r="O3638" s="28" t="str">
        <f t="shared" ca="1" si="862"/>
        <v/>
      </c>
      <c r="P3638" s="28" t="str">
        <f t="shared" ca="1" si="863"/>
        <v/>
      </c>
      <c r="Q3638" s="20" t="str">
        <f ca="1">IF(O3638="","",SUM($P$4:$P3638))</f>
        <v/>
      </c>
      <c r="R3638" s="28" t="e">
        <f t="shared" si="867"/>
        <v>#N/A</v>
      </c>
      <c r="S3638" s="77">
        <f ca="1">SUM(L$4:L3638)</f>
        <v>2.0942968194393936</v>
      </c>
      <c r="T3638" s="80">
        <f t="shared" ca="1" si="864"/>
        <v>1</v>
      </c>
      <c r="U3638" s="80" t="e">
        <f t="shared" ca="1" si="865"/>
        <v>#N/A</v>
      </c>
      <c r="V3638" s="2"/>
      <c r="W3638" s="2"/>
      <c r="X3638" s="2"/>
      <c r="Y3638" s="2"/>
      <c r="AB3638" s="6"/>
      <c r="AC3638" s="6"/>
    </row>
    <row r="3639" spans="1:29">
      <c r="A3639" s="74">
        <v>1.9956351945975501</v>
      </c>
      <c r="B3639" s="74">
        <v>51352</v>
      </c>
      <c r="C3639" s="35">
        <v>2.02020202020202E-2</v>
      </c>
      <c r="D3639" s="35">
        <f t="shared" ca="1" si="855"/>
        <v>17</v>
      </c>
      <c r="E3639" s="35">
        <f t="shared" ca="1" si="856"/>
        <v>1.8846551669306228E-3</v>
      </c>
      <c r="F3639" s="35">
        <f ca="1">E3639*'Input Sheet'!$D$2/SUM(OFFSET($E$4,0,0,'Input Sheet'!$D$2))</f>
        <v>0.8790018832391755</v>
      </c>
      <c r="G3639" s="35">
        <f t="shared" si="857"/>
        <v>1.9956351945975501</v>
      </c>
      <c r="H3639" s="35">
        <f t="shared" si="858"/>
        <v>1</v>
      </c>
      <c r="J3639" s="19">
        <v>3636</v>
      </c>
      <c r="K3639" s="30" t="str">
        <f t="shared" si="859"/>
        <v/>
      </c>
      <c r="L3639" s="77" t="str">
        <f t="shared" si="860"/>
        <v/>
      </c>
      <c r="M3639" s="27" t="str">
        <f t="shared" si="866"/>
        <v/>
      </c>
      <c r="N3639" s="22" t="str">
        <f t="shared" si="861"/>
        <v/>
      </c>
      <c r="O3639" s="28" t="str">
        <f t="shared" ca="1" si="862"/>
        <v/>
      </c>
      <c r="P3639" s="28" t="str">
        <f t="shared" ca="1" si="863"/>
        <v/>
      </c>
      <c r="Q3639" s="20" t="str">
        <f ca="1">IF(O3639="","",SUM($P$4:$P3639))</f>
        <v/>
      </c>
      <c r="R3639" s="28" t="e">
        <f t="shared" si="867"/>
        <v>#N/A</v>
      </c>
      <c r="S3639" s="77">
        <f ca="1">SUM(L$4:L3639)</f>
        <v>2.0942968194393936</v>
      </c>
      <c r="T3639" s="80">
        <f t="shared" ca="1" si="864"/>
        <v>1</v>
      </c>
      <c r="U3639" s="80" t="e">
        <f t="shared" ca="1" si="865"/>
        <v>#N/A</v>
      </c>
      <c r="V3639" s="2"/>
      <c r="W3639" s="2"/>
      <c r="X3639" s="2"/>
      <c r="Y3639" s="2"/>
      <c r="AB3639" s="6"/>
      <c r="AC3639" s="6"/>
    </row>
    <row r="3640" spans="1:29">
      <c r="A3640" s="74">
        <v>2.2095150145426299</v>
      </c>
      <c r="B3640" s="74">
        <v>51357</v>
      </c>
      <c r="C3640" s="35">
        <v>9.1787439613526603E-2</v>
      </c>
      <c r="D3640" s="35">
        <f t="shared" ca="1" si="855"/>
        <v>22</v>
      </c>
      <c r="E3640" s="35">
        <f t="shared" ca="1" si="856"/>
        <v>6.717582773218062E-4</v>
      </c>
      <c r="F3640" s="35">
        <f ca="1">E3640*'Input Sheet'!$D$2/SUM(OFFSET($E$4,0,0,'Input Sheet'!$D$2))</f>
        <v>0.31330760194663687</v>
      </c>
      <c r="G3640" s="35">
        <f t="shared" si="857"/>
        <v>2.2095150145426299</v>
      </c>
      <c r="H3640" s="35">
        <f t="shared" si="858"/>
        <v>9</v>
      </c>
      <c r="J3640" s="19">
        <v>3637</v>
      </c>
      <c r="K3640" s="30" t="str">
        <f t="shared" si="859"/>
        <v/>
      </c>
      <c r="L3640" s="77" t="str">
        <f t="shared" si="860"/>
        <v/>
      </c>
      <c r="M3640" s="27" t="str">
        <f t="shared" si="866"/>
        <v/>
      </c>
      <c r="N3640" s="22" t="str">
        <f t="shared" si="861"/>
        <v/>
      </c>
      <c r="O3640" s="28" t="str">
        <f t="shared" ca="1" si="862"/>
        <v/>
      </c>
      <c r="P3640" s="28" t="str">
        <f t="shared" ca="1" si="863"/>
        <v/>
      </c>
      <c r="Q3640" s="20" t="str">
        <f ca="1">IF(O3640="","",SUM($P$4:$P3640))</f>
        <v/>
      </c>
      <c r="R3640" s="28" t="e">
        <f t="shared" si="867"/>
        <v>#N/A</v>
      </c>
      <c r="S3640" s="77">
        <f ca="1">SUM(L$4:L3640)</f>
        <v>2.0942968194393936</v>
      </c>
      <c r="T3640" s="80">
        <f t="shared" ca="1" si="864"/>
        <v>1</v>
      </c>
      <c r="U3640" s="80" t="e">
        <f t="shared" ca="1" si="865"/>
        <v>#N/A</v>
      </c>
      <c r="V3640" s="2"/>
      <c r="W3640" s="2"/>
      <c r="X3640" s="2"/>
      <c r="Y3640" s="2"/>
      <c r="AB3640" s="6"/>
      <c r="AC3640" s="6"/>
    </row>
    <row r="3641" spans="1:29">
      <c r="A3641" s="74">
        <v>2.4578818967339902</v>
      </c>
      <c r="B3641" s="74">
        <v>51359</v>
      </c>
      <c r="C3641" s="35">
        <v>0</v>
      </c>
      <c r="D3641" s="35">
        <f t="shared" ca="1" si="855"/>
        <v>27</v>
      </c>
      <c r="E3641" s="35">
        <f t="shared" ca="1" si="856"/>
        <v>8.077093572559813E-4</v>
      </c>
      <c r="F3641" s="35">
        <f ca="1">E3641*'Input Sheet'!$D$2/SUM(OFFSET($E$4,0,0,'Input Sheet'!$D$2))</f>
        <v>0.3767150928167895</v>
      </c>
      <c r="G3641" s="35" t="str">
        <f t="shared" si="857"/>
        <v/>
      </c>
      <c r="H3641" s="35" t="str">
        <f t="shared" si="858"/>
        <v/>
      </c>
      <c r="J3641" s="19">
        <v>3638</v>
      </c>
      <c r="K3641" s="30" t="str">
        <f t="shared" si="859"/>
        <v/>
      </c>
      <c r="L3641" s="77" t="str">
        <f t="shared" si="860"/>
        <v/>
      </c>
      <c r="M3641" s="27" t="str">
        <f t="shared" si="866"/>
        <v/>
      </c>
      <c r="N3641" s="22" t="str">
        <f t="shared" si="861"/>
        <v/>
      </c>
      <c r="O3641" s="28" t="str">
        <f t="shared" ca="1" si="862"/>
        <v/>
      </c>
      <c r="P3641" s="28" t="str">
        <f t="shared" ca="1" si="863"/>
        <v/>
      </c>
      <c r="Q3641" s="20" t="str">
        <f ca="1">IF(O3641="","",SUM($P$4:$P3641))</f>
        <v/>
      </c>
      <c r="R3641" s="28" t="e">
        <f t="shared" si="867"/>
        <v>#N/A</v>
      </c>
      <c r="S3641" s="77">
        <f ca="1">SUM(L$4:L3641)</f>
        <v>2.0942968194393936</v>
      </c>
      <c r="T3641" s="80">
        <f t="shared" ca="1" si="864"/>
        <v>1</v>
      </c>
      <c r="U3641" s="80" t="e">
        <f t="shared" ca="1" si="865"/>
        <v>#N/A</v>
      </c>
      <c r="V3641" s="2"/>
      <c r="W3641" s="2"/>
      <c r="X3641" s="2"/>
      <c r="Y3641" s="2"/>
      <c r="AB3641" s="6"/>
      <c r="AC3641" s="6"/>
    </row>
    <row r="3642" spans="1:29">
      <c r="A3642" s="74">
        <v>2.2764618041732398</v>
      </c>
      <c r="B3642" s="74">
        <v>51362</v>
      </c>
      <c r="C3642" s="35">
        <v>0</v>
      </c>
      <c r="D3642" s="35">
        <f t="shared" ca="1" si="855"/>
        <v>23</v>
      </c>
      <c r="E3642" s="35">
        <f t="shared" ca="1" si="856"/>
        <v>6.587144272767226E-4</v>
      </c>
      <c r="F3642" s="35">
        <f ca="1">E3642*'Input Sheet'!$D$2/SUM(OFFSET($E$4,0,0,'Input Sheet'!$D$2))</f>
        <v>0.30722395919039147</v>
      </c>
      <c r="G3642" s="35" t="str">
        <f t="shared" si="857"/>
        <v/>
      </c>
      <c r="H3642" s="35" t="str">
        <f t="shared" si="858"/>
        <v/>
      </c>
      <c r="J3642" s="19">
        <v>3639</v>
      </c>
      <c r="K3642" s="30" t="str">
        <f t="shared" si="859"/>
        <v/>
      </c>
      <c r="L3642" s="77" t="str">
        <f t="shared" si="860"/>
        <v/>
      </c>
      <c r="M3642" s="27" t="str">
        <f t="shared" si="866"/>
        <v/>
      </c>
      <c r="N3642" s="22" t="str">
        <f t="shared" si="861"/>
        <v/>
      </c>
      <c r="O3642" s="28" t="str">
        <f t="shared" ca="1" si="862"/>
        <v/>
      </c>
      <c r="P3642" s="28" t="str">
        <f t="shared" ca="1" si="863"/>
        <v/>
      </c>
      <c r="Q3642" s="20" t="str">
        <f ca="1">IF(O3642="","",SUM($P$4:$P3642))</f>
        <v/>
      </c>
      <c r="R3642" s="28" t="e">
        <f t="shared" si="867"/>
        <v>#N/A</v>
      </c>
      <c r="S3642" s="77">
        <f ca="1">SUM(L$4:L3642)</f>
        <v>2.0942968194393936</v>
      </c>
      <c r="T3642" s="80">
        <f t="shared" ca="1" si="864"/>
        <v>1</v>
      </c>
      <c r="U3642" s="80" t="e">
        <f t="shared" ca="1" si="865"/>
        <v>#N/A</v>
      </c>
      <c r="V3642" s="2"/>
      <c r="W3642" s="2"/>
      <c r="X3642" s="2"/>
      <c r="Y3642" s="2"/>
      <c r="AB3642" s="6"/>
      <c r="AC3642" s="6"/>
    </row>
    <row r="3643" spans="1:29">
      <c r="A3643" s="74">
        <v>2.6031443726201799</v>
      </c>
      <c r="B3643" s="74">
        <v>51534</v>
      </c>
      <c r="C3643" s="35">
        <v>0</v>
      </c>
      <c r="D3643" s="35">
        <f t="shared" ca="1" si="855"/>
        <v>30</v>
      </c>
      <c r="E3643" s="35">
        <f t="shared" ca="1" si="856"/>
        <v>1.2681791777477088E-3</v>
      </c>
      <c r="F3643" s="35">
        <f ca="1">E3643*'Input Sheet'!$D$2/SUM(OFFSET($E$4,0,0,'Input Sheet'!$D$2))</f>
        <v>0.59147790274037981</v>
      </c>
      <c r="G3643" s="35" t="str">
        <f t="shared" si="857"/>
        <v/>
      </c>
      <c r="H3643" s="35" t="str">
        <f t="shared" si="858"/>
        <v/>
      </c>
      <c r="J3643" s="19">
        <v>3640</v>
      </c>
      <c r="K3643" s="30" t="str">
        <f t="shared" si="859"/>
        <v/>
      </c>
      <c r="L3643" s="77" t="str">
        <f t="shared" si="860"/>
        <v/>
      </c>
      <c r="M3643" s="27" t="str">
        <f t="shared" si="866"/>
        <v/>
      </c>
      <c r="N3643" s="22" t="str">
        <f t="shared" si="861"/>
        <v/>
      </c>
      <c r="O3643" s="28" t="str">
        <f t="shared" ca="1" si="862"/>
        <v/>
      </c>
      <c r="P3643" s="28" t="str">
        <f t="shared" ca="1" si="863"/>
        <v/>
      </c>
      <c r="Q3643" s="20" t="str">
        <f ca="1">IF(O3643="","",SUM($P$4:$P3643))</f>
        <v/>
      </c>
      <c r="R3643" s="28" t="e">
        <f t="shared" si="867"/>
        <v>#N/A</v>
      </c>
      <c r="S3643" s="77">
        <f ca="1">SUM(L$4:L3643)</f>
        <v>2.0942968194393936</v>
      </c>
      <c r="T3643" s="80">
        <f t="shared" ca="1" si="864"/>
        <v>1</v>
      </c>
      <c r="U3643" s="80" t="e">
        <f t="shared" ca="1" si="865"/>
        <v>#N/A</v>
      </c>
      <c r="V3643" s="2"/>
      <c r="W3643" s="2"/>
      <c r="X3643" s="2"/>
      <c r="Y3643" s="2"/>
      <c r="AB3643" s="6"/>
      <c r="AC3643" s="6"/>
    </row>
    <row r="3644" spans="1:29">
      <c r="A3644" s="74">
        <v>2.5809249756756198</v>
      </c>
      <c r="B3644" s="74">
        <v>51535</v>
      </c>
      <c r="C3644" s="35">
        <v>0</v>
      </c>
      <c r="D3644" s="35">
        <f t="shared" ca="1" si="855"/>
        <v>30</v>
      </c>
      <c r="E3644" s="35">
        <f t="shared" ca="1" si="856"/>
        <v>1.2681791777477088E-3</v>
      </c>
      <c r="F3644" s="35">
        <f ca="1">E3644*'Input Sheet'!$D$2/SUM(OFFSET($E$4,0,0,'Input Sheet'!$D$2))</f>
        <v>0.59147790274037981</v>
      </c>
      <c r="G3644" s="35" t="str">
        <f t="shared" si="857"/>
        <v/>
      </c>
      <c r="H3644" s="35" t="str">
        <f t="shared" si="858"/>
        <v/>
      </c>
      <c r="J3644" s="19">
        <v>3641</v>
      </c>
      <c r="K3644" s="30" t="str">
        <f t="shared" si="859"/>
        <v/>
      </c>
      <c r="L3644" s="77" t="str">
        <f t="shared" si="860"/>
        <v/>
      </c>
      <c r="M3644" s="27" t="str">
        <f t="shared" si="866"/>
        <v/>
      </c>
      <c r="N3644" s="22" t="str">
        <f t="shared" si="861"/>
        <v/>
      </c>
      <c r="O3644" s="28" t="str">
        <f t="shared" ca="1" si="862"/>
        <v/>
      </c>
      <c r="P3644" s="28" t="str">
        <f t="shared" ca="1" si="863"/>
        <v/>
      </c>
      <c r="Q3644" s="20" t="str">
        <f ca="1">IF(O3644="","",SUM($P$4:$P3644))</f>
        <v/>
      </c>
      <c r="R3644" s="28" t="e">
        <f t="shared" si="867"/>
        <v>#N/A</v>
      </c>
      <c r="S3644" s="77">
        <f ca="1">SUM(L$4:L3644)</f>
        <v>2.0942968194393936</v>
      </c>
      <c r="T3644" s="80">
        <f t="shared" ca="1" si="864"/>
        <v>1</v>
      </c>
      <c r="U3644" s="80" t="e">
        <f t="shared" ca="1" si="865"/>
        <v>#N/A</v>
      </c>
      <c r="V3644" s="2"/>
      <c r="W3644" s="2"/>
      <c r="X3644" s="2"/>
      <c r="Y3644" s="2"/>
      <c r="AB3644" s="6"/>
      <c r="AC3644" s="6"/>
    </row>
    <row r="3645" spans="1:29">
      <c r="A3645" s="74">
        <v>2.6618126855372601</v>
      </c>
      <c r="B3645" s="74">
        <v>51543</v>
      </c>
      <c r="C3645" s="35">
        <v>0</v>
      </c>
      <c r="D3645" s="35">
        <f t="shared" ca="1" si="855"/>
        <v>31</v>
      </c>
      <c r="E3645" s="35">
        <f t="shared" ca="1" si="856"/>
        <v>1.2923349716095702E-3</v>
      </c>
      <c r="F3645" s="35">
        <f ca="1">E3645*'Input Sheet'!$D$2/SUM(OFFSET($E$4,0,0,'Input Sheet'!$D$2))</f>
        <v>0.60274414850686331</v>
      </c>
      <c r="G3645" s="35" t="str">
        <f t="shared" si="857"/>
        <v/>
      </c>
      <c r="H3645" s="35" t="str">
        <f t="shared" si="858"/>
        <v/>
      </c>
      <c r="J3645" s="19">
        <v>3642</v>
      </c>
      <c r="K3645" s="30" t="str">
        <f t="shared" si="859"/>
        <v/>
      </c>
      <c r="L3645" s="77" t="str">
        <f t="shared" si="860"/>
        <v/>
      </c>
      <c r="M3645" s="27" t="str">
        <f t="shared" si="866"/>
        <v/>
      </c>
      <c r="N3645" s="22" t="str">
        <f t="shared" si="861"/>
        <v/>
      </c>
      <c r="O3645" s="28" t="str">
        <f t="shared" ca="1" si="862"/>
        <v/>
      </c>
      <c r="P3645" s="28" t="str">
        <f t="shared" ca="1" si="863"/>
        <v/>
      </c>
      <c r="Q3645" s="20" t="str">
        <f ca="1">IF(O3645="","",SUM($P$4:$P3645))</f>
        <v/>
      </c>
      <c r="R3645" s="28" t="e">
        <f t="shared" si="867"/>
        <v>#N/A</v>
      </c>
      <c r="S3645" s="77">
        <f ca="1">SUM(L$4:L3645)</f>
        <v>2.0942968194393936</v>
      </c>
      <c r="T3645" s="80">
        <f t="shared" ca="1" si="864"/>
        <v>1</v>
      </c>
      <c r="U3645" s="80" t="e">
        <f t="shared" ca="1" si="865"/>
        <v>#N/A</v>
      </c>
      <c r="V3645" s="2"/>
      <c r="W3645" s="2"/>
      <c r="X3645" s="2"/>
      <c r="Y3645" s="2"/>
      <c r="AB3645" s="6"/>
      <c r="AC3645" s="6"/>
    </row>
    <row r="3646" spans="1:29">
      <c r="A3646" s="74">
        <v>2.6454222693490901</v>
      </c>
      <c r="B3646" s="74">
        <v>51544</v>
      </c>
      <c r="C3646" s="35">
        <v>0</v>
      </c>
      <c r="D3646" s="35">
        <f t="shared" ca="1" si="855"/>
        <v>31</v>
      </c>
      <c r="E3646" s="35">
        <f t="shared" ca="1" si="856"/>
        <v>1.2923349716095702E-3</v>
      </c>
      <c r="F3646" s="35">
        <f ca="1">E3646*'Input Sheet'!$D$2/SUM(OFFSET($E$4,0,0,'Input Sheet'!$D$2))</f>
        <v>0.60274414850686331</v>
      </c>
      <c r="G3646" s="35" t="str">
        <f t="shared" si="857"/>
        <v/>
      </c>
      <c r="H3646" s="35" t="str">
        <f t="shared" si="858"/>
        <v/>
      </c>
      <c r="J3646" s="19">
        <v>3643</v>
      </c>
      <c r="K3646" s="30" t="str">
        <f t="shared" si="859"/>
        <v/>
      </c>
      <c r="L3646" s="77" t="str">
        <f t="shared" si="860"/>
        <v/>
      </c>
      <c r="M3646" s="27" t="str">
        <f t="shared" si="866"/>
        <v/>
      </c>
      <c r="N3646" s="22" t="str">
        <f t="shared" si="861"/>
        <v/>
      </c>
      <c r="O3646" s="28" t="str">
        <f t="shared" ca="1" si="862"/>
        <v/>
      </c>
      <c r="P3646" s="28" t="str">
        <f t="shared" ca="1" si="863"/>
        <v/>
      </c>
      <c r="Q3646" s="20" t="str">
        <f ca="1">IF(O3646="","",SUM($P$4:$P3646))</f>
        <v/>
      </c>
      <c r="R3646" s="28" t="e">
        <f t="shared" si="867"/>
        <v>#N/A</v>
      </c>
      <c r="S3646" s="77">
        <f ca="1">SUM(L$4:L3646)</f>
        <v>2.0942968194393936</v>
      </c>
      <c r="T3646" s="80">
        <f t="shared" ca="1" si="864"/>
        <v>1</v>
      </c>
      <c r="U3646" s="80" t="e">
        <f t="shared" ca="1" si="865"/>
        <v>#N/A</v>
      </c>
      <c r="V3646" s="2"/>
      <c r="W3646" s="2"/>
      <c r="X3646" s="2"/>
      <c r="Y3646" s="2"/>
      <c r="AB3646" s="6"/>
      <c r="AC3646" s="6"/>
    </row>
    <row r="3647" spans="1:29">
      <c r="A3647" s="74">
        <v>2.7972675408307199</v>
      </c>
      <c r="B3647" s="74">
        <v>51545</v>
      </c>
      <c r="C3647" s="35">
        <v>0</v>
      </c>
      <c r="D3647" s="35">
        <f t="shared" ca="1" si="855"/>
        <v>34</v>
      </c>
      <c r="E3647" s="35">
        <f t="shared" ca="1" si="856"/>
        <v>1.3846446124388249E-3</v>
      </c>
      <c r="F3647" s="35">
        <f ca="1">E3647*'Input Sheet'!$D$2/SUM(OFFSET($E$4,0,0,'Input Sheet'!$D$2))</f>
        <v>0.64579730197163909</v>
      </c>
      <c r="G3647" s="35" t="str">
        <f t="shared" si="857"/>
        <v/>
      </c>
      <c r="H3647" s="35" t="str">
        <f t="shared" si="858"/>
        <v/>
      </c>
      <c r="J3647" s="19">
        <v>3644</v>
      </c>
      <c r="K3647" s="30" t="str">
        <f t="shared" si="859"/>
        <v/>
      </c>
      <c r="L3647" s="77" t="str">
        <f t="shared" si="860"/>
        <v/>
      </c>
      <c r="M3647" s="27" t="str">
        <f t="shared" si="866"/>
        <v/>
      </c>
      <c r="N3647" s="22" t="str">
        <f t="shared" si="861"/>
        <v/>
      </c>
      <c r="O3647" s="28" t="str">
        <f t="shared" ca="1" si="862"/>
        <v/>
      </c>
      <c r="P3647" s="28" t="str">
        <f t="shared" ca="1" si="863"/>
        <v/>
      </c>
      <c r="Q3647" s="20" t="str">
        <f ca="1">IF(O3647="","",SUM($P$4:$P3647))</f>
        <v/>
      </c>
      <c r="R3647" s="28" t="e">
        <f t="shared" si="867"/>
        <v>#N/A</v>
      </c>
      <c r="S3647" s="77">
        <f ca="1">SUM(L$4:L3647)</f>
        <v>2.0942968194393936</v>
      </c>
      <c r="T3647" s="80">
        <f t="shared" ca="1" si="864"/>
        <v>1</v>
      </c>
      <c r="U3647" s="80" t="e">
        <f t="shared" ca="1" si="865"/>
        <v>#N/A</v>
      </c>
      <c r="V3647" s="2"/>
      <c r="W3647" s="2"/>
      <c r="X3647" s="2"/>
      <c r="Y3647" s="2"/>
      <c r="AB3647" s="6"/>
      <c r="AC3647" s="6"/>
    </row>
    <row r="3648" spans="1:29">
      <c r="A3648" s="74">
        <v>2.82930377283102</v>
      </c>
      <c r="B3648" s="74">
        <v>51546</v>
      </c>
      <c r="C3648" s="35">
        <v>0</v>
      </c>
      <c r="D3648" s="35">
        <f t="shared" ca="1" si="855"/>
        <v>35</v>
      </c>
      <c r="E3648" s="35">
        <f t="shared" ca="1" si="856"/>
        <v>1.3846446124388249E-3</v>
      </c>
      <c r="F3648" s="35">
        <f ca="1">E3648*'Input Sheet'!$D$2/SUM(OFFSET($E$4,0,0,'Input Sheet'!$D$2))</f>
        <v>0.64579730197163909</v>
      </c>
      <c r="G3648" s="35" t="str">
        <f t="shared" si="857"/>
        <v/>
      </c>
      <c r="H3648" s="35" t="str">
        <f t="shared" si="858"/>
        <v/>
      </c>
      <c r="J3648" s="19">
        <v>3645</v>
      </c>
      <c r="K3648" s="30" t="str">
        <f t="shared" si="859"/>
        <v/>
      </c>
      <c r="L3648" s="77" t="str">
        <f t="shared" si="860"/>
        <v/>
      </c>
      <c r="M3648" s="27" t="str">
        <f t="shared" si="866"/>
        <v/>
      </c>
      <c r="N3648" s="22" t="str">
        <f t="shared" si="861"/>
        <v/>
      </c>
      <c r="O3648" s="28" t="str">
        <f t="shared" ca="1" si="862"/>
        <v/>
      </c>
      <c r="P3648" s="28" t="str">
        <f t="shared" ca="1" si="863"/>
        <v/>
      </c>
      <c r="Q3648" s="20" t="str">
        <f ca="1">IF(O3648="","",SUM($P$4:$P3648))</f>
        <v/>
      </c>
      <c r="R3648" s="28" t="e">
        <f t="shared" si="867"/>
        <v>#N/A</v>
      </c>
      <c r="S3648" s="77">
        <f ca="1">SUM(L$4:L3648)</f>
        <v>2.0942968194393936</v>
      </c>
      <c r="T3648" s="80">
        <f t="shared" ca="1" si="864"/>
        <v>1</v>
      </c>
      <c r="U3648" s="80" t="e">
        <f t="shared" ca="1" si="865"/>
        <v>#N/A</v>
      </c>
      <c r="V3648" s="2"/>
      <c r="W3648" s="2"/>
      <c r="X3648" s="2"/>
      <c r="Y3648" s="2"/>
      <c r="AB3648" s="6"/>
      <c r="AC3648" s="6"/>
    </row>
    <row r="3649" spans="1:29">
      <c r="A3649" s="74">
        <v>2.5728716022004798</v>
      </c>
      <c r="B3649" s="74">
        <v>51550</v>
      </c>
      <c r="C3649" s="35">
        <v>9.9009900990098994E-3</v>
      </c>
      <c r="D3649" s="35">
        <f t="shared" ca="1" si="855"/>
        <v>29</v>
      </c>
      <c r="E3649" s="35">
        <f t="shared" ca="1" si="856"/>
        <v>1.0943159033790714E-3</v>
      </c>
      <c r="F3649" s="35">
        <f ca="1">E3649*'Input Sheet'!$D$2/SUM(OFFSET($E$4,0,0,'Input Sheet'!$D$2))</f>
        <v>0.51038819026790838</v>
      </c>
      <c r="G3649" s="35">
        <f t="shared" si="857"/>
        <v>2.5728716022004798</v>
      </c>
      <c r="H3649" s="35">
        <f t="shared" si="858"/>
        <v>3</v>
      </c>
      <c r="J3649" s="19">
        <v>3646</v>
      </c>
      <c r="K3649" s="30" t="str">
        <f t="shared" si="859"/>
        <v/>
      </c>
      <c r="L3649" s="77" t="str">
        <f t="shared" si="860"/>
        <v/>
      </c>
      <c r="M3649" s="27" t="str">
        <f t="shared" si="866"/>
        <v/>
      </c>
      <c r="N3649" s="22" t="str">
        <f t="shared" si="861"/>
        <v/>
      </c>
      <c r="O3649" s="28" t="str">
        <f t="shared" ca="1" si="862"/>
        <v/>
      </c>
      <c r="P3649" s="28" t="str">
        <f t="shared" ca="1" si="863"/>
        <v/>
      </c>
      <c r="Q3649" s="20" t="str">
        <f ca="1">IF(O3649="","",SUM($P$4:$P3649))</f>
        <v/>
      </c>
      <c r="R3649" s="28" t="e">
        <f t="shared" si="867"/>
        <v>#N/A</v>
      </c>
      <c r="S3649" s="77">
        <f ca="1">SUM(L$4:L3649)</f>
        <v>2.0942968194393936</v>
      </c>
      <c r="T3649" s="80">
        <f t="shared" ca="1" si="864"/>
        <v>1</v>
      </c>
      <c r="U3649" s="80" t="e">
        <f t="shared" ca="1" si="865"/>
        <v>#N/A</v>
      </c>
      <c r="V3649" s="2"/>
      <c r="W3649" s="2"/>
      <c r="X3649" s="2"/>
      <c r="Y3649" s="2"/>
      <c r="AB3649" s="6"/>
      <c r="AC3649" s="6"/>
    </row>
    <row r="3650" spans="1:29">
      <c r="A3650" s="74">
        <v>2.4828735836087499</v>
      </c>
      <c r="B3650" s="74">
        <v>51551</v>
      </c>
      <c r="C3650" s="35">
        <v>1.86915887850467E-2</v>
      </c>
      <c r="D3650" s="35">
        <f t="shared" ca="1" si="855"/>
        <v>27</v>
      </c>
      <c r="E3650" s="35">
        <f t="shared" ca="1" si="856"/>
        <v>8.077093572559813E-4</v>
      </c>
      <c r="F3650" s="35">
        <f ca="1">E3650*'Input Sheet'!$D$2/SUM(OFFSET($E$4,0,0,'Input Sheet'!$D$2))</f>
        <v>0.3767150928167895</v>
      </c>
      <c r="G3650" s="35">
        <f t="shared" si="857"/>
        <v>2.4828735836087499</v>
      </c>
      <c r="H3650" s="35">
        <f t="shared" si="858"/>
        <v>1</v>
      </c>
      <c r="J3650" s="19">
        <v>3647</v>
      </c>
      <c r="K3650" s="30" t="str">
        <f t="shared" si="859"/>
        <v/>
      </c>
      <c r="L3650" s="77" t="str">
        <f t="shared" si="860"/>
        <v/>
      </c>
      <c r="M3650" s="27" t="str">
        <f t="shared" si="866"/>
        <v/>
      </c>
      <c r="N3650" s="22" t="str">
        <f t="shared" si="861"/>
        <v/>
      </c>
      <c r="O3650" s="28" t="str">
        <f t="shared" ca="1" si="862"/>
        <v/>
      </c>
      <c r="P3650" s="28" t="str">
        <f t="shared" ca="1" si="863"/>
        <v/>
      </c>
      <c r="Q3650" s="20" t="str">
        <f ca="1">IF(O3650="","",SUM($P$4:$P3650))</f>
        <v/>
      </c>
      <c r="R3650" s="28" t="e">
        <f t="shared" si="867"/>
        <v>#N/A</v>
      </c>
      <c r="S3650" s="77">
        <f ca="1">SUM(L$4:L3650)</f>
        <v>2.0942968194393936</v>
      </c>
      <c r="T3650" s="80">
        <f t="shared" ca="1" si="864"/>
        <v>1</v>
      </c>
      <c r="U3650" s="80" t="e">
        <f t="shared" ca="1" si="865"/>
        <v>#N/A</v>
      </c>
      <c r="V3650" s="2"/>
      <c r="W3650" s="2"/>
      <c r="X3650" s="2"/>
      <c r="Y3650" s="2"/>
      <c r="AB3650" s="6"/>
      <c r="AC3650" s="6"/>
    </row>
    <row r="3651" spans="1:29">
      <c r="A3651" s="74">
        <v>2.3961993470957399</v>
      </c>
      <c r="B3651" s="74">
        <v>51552</v>
      </c>
      <c r="C3651" s="35">
        <v>6.1032863849765299E-2</v>
      </c>
      <c r="D3651" s="35">
        <f t="shared" ref="D3651:D3714" ca="1" si="868">IF($A3651=OFFSET($AC$4,NumBins,0), NumBins, INDEX(OFFSET($AB$4,0,0,NumBins+2,2),MATCH($A3651,OFFSET($AC$4,0,0,NumBins+2,1),1)+1,1))</f>
        <v>26</v>
      </c>
      <c r="E3651" s="35">
        <f t="shared" ref="E3651:E3714" ca="1" si="869">INDEX(OFFSET($AB$4,0,0,NumBins+1,5),MATCH($D3651,OFFSET( $AB$4,0,0,NumBins+1,1),0),5)</f>
        <v>8.2740958548173696E-4</v>
      </c>
      <c r="F3651" s="35">
        <f ca="1">E3651*'Input Sheet'!$D$2/SUM(OFFSET($E$4,0,0,'Input Sheet'!$D$2))</f>
        <v>0.38590326581232098</v>
      </c>
      <c r="G3651" s="35">
        <f t="shared" si="857"/>
        <v>2.3961993470957399</v>
      </c>
      <c r="H3651" s="35">
        <f t="shared" si="858"/>
        <v>2</v>
      </c>
      <c r="J3651" s="19">
        <v>3648</v>
      </c>
      <c r="K3651" s="30" t="str">
        <f t="shared" si="859"/>
        <v/>
      </c>
      <c r="L3651" s="77" t="str">
        <f t="shared" si="860"/>
        <v/>
      </c>
      <c r="M3651" s="27" t="str">
        <f t="shared" si="866"/>
        <v/>
      </c>
      <c r="N3651" s="22" t="str">
        <f t="shared" si="861"/>
        <v/>
      </c>
      <c r="O3651" s="28" t="str">
        <f t="shared" ca="1" si="862"/>
        <v/>
      </c>
      <c r="P3651" s="28" t="str">
        <f t="shared" ca="1" si="863"/>
        <v/>
      </c>
      <c r="Q3651" s="20" t="str">
        <f ca="1">IF(O3651="","",SUM($P$4:$P3651))</f>
        <v/>
      </c>
      <c r="R3651" s="28" t="e">
        <f t="shared" si="867"/>
        <v>#N/A</v>
      </c>
      <c r="S3651" s="77">
        <f ca="1">SUM(L$4:L3651)</f>
        <v>2.0942968194393936</v>
      </c>
      <c r="T3651" s="80">
        <f t="shared" ca="1" si="864"/>
        <v>1</v>
      </c>
      <c r="U3651" s="80" t="e">
        <f t="shared" ca="1" si="865"/>
        <v>#N/A</v>
      </c>
      <c r="V3651" s="2"/>
      <c r="W3651" s="2"/>
      <c r="X3651" s="2"/>
      <c r="Y3651" s="2"/>
      <c r="AB3651" s="6"/>
      <c r="AC3651" s="6"/>
    </row>
    <row r="3652" spans="1:29">
      <c r="A3652" s="74">
        <v>2.8337843746564801</v>
      </c>
      <c r="B3652" s="74">
        <v>51553</v>
      </c>
      <c r="C3652" s="35">
        <v>5.7416267942583699E-2</v>
      </c>
      <c r="D3652" s="35">
        <f t="shared" ca="1" si="868"/>
        <v>35</v>
      </c>
      <c r="E3652" s="35">
        <f t="shared" ca="1" si="869"/>
        <v>1.3846446124388249E-3</v>
      </c>
      <c r="F3652" s="35">
        <f ca="1">E3652*'Input Sheet'!$D$2/SUM(OFFSET($E$4,0,0,'Input Sheet'!$D$2))</f>
        <v>0.64579730197163909</v>
      </c>
      <c r="G3652" s="35">
        <f t="shared" ref="G3652:G3715" si="870">IF(C3652=0,"",$A3652)</f>
        <v>2.8337843746564801</v>
      </c>
      <c r="H3652" s="35">
        <f t="shared" ref="H3652:H3715" si="871">IF(G3652="", "", COUNTIF($G$4:$G$3738,G3652))</f>
        <v>1</v>
      </c>
      <c r="J3652" s="19">
        <v>3649</v>
      </c>
      <c r="K3652" s="30" t="str">
        <f t="shared" ref="K3652:K3715" si="872">IF(ISERR(SMALL($G$4:$G$3738,$J3652)),"",SMALL($G$4:$G$3738,$J3652))</f>
        <v/>
      </c>
      <c r="L3652" s="77" t="str">
        <f t="shared" ref="L3652:L3715" si="873">IF($K3652="", "", IFERROR(INDEX($A$4:$H$3738,MATCH($K3652,$G$4:$G$3738,0),5),""))</f>
        <v/>
      </c>
      <c r="M3652" s="27" t="str">
        <f t="shared" si="866"/>
        <v/>
      </c>
      <c r="N3652" s="22" t="str">
        <f t="shared" ref="N3652:N3715" si="874">IF(ISERR(SMALL($M$4:$M$3738,$J3652)),"",SMALL($M$4:$M$3738,$J3652))</f>
        <v/>
      </c>
      <c r="O3652" s="28" t="str">
        <f t="shared" ref="O3652:O3715" ca="1" si="875">IFERROR(INDEX($A$4:$H$3738,MATCH($N3652,$G$4:$G$3738,0),5)*INDEX($A$4:$H$3738,MATCH($N3652,$G$4:$G$3738,0),8),"")</f>
        <v/>
      </c>
      <c r="P3652" s="28" t="str">
        <f t="shared" ca="1" si="863"/>
        <v/>
      </c>
      <c r="Q3652" s="20" t="str">
        <f ca="1">IF(O3652="","",SUM($P$4:$P3652))</f>
        <v/>
      </c>
      <c r="R3652" s="28" t="e">
        <f t="shared" si="867"/>
        <v>#N/A</v>
      </c>
      <c r="S3652" s="77">
        <f ca="1">SUM(L$4:L3652)</f>
        <v>2.0942968194393936</v>
      </c>
      <c r="T3652" s="80">
        <f t="shared" ca="1" si="864"/>
        <v>1</v>
      </c>
      <c r="U3652" s="80" t="e">
        <f t="shared" ca="1" si="865"/>
        <v>#N/A</v>
      </c>
      <c r="V3652" s="2"/>
      <c r="W3652" s="2"/>
      <c r="X3652" s="2"/>
      <c r="Y3652" s="2"/>
      <c r="AB3652" s="6"/>
      <c r="AC3652" s="6"/>
    </row>
    <row r="3653" spans="1:29">
      <c r="A3653" s="74">
        <v>2.8234742291703001</v>
      </c>
      <c r="B3653" s="74">
        <v>51554</v>
      </c>
      <c r="C3653" s="35">
        <v>2.7522935779816501E-2</v>
      </c>
      <c r="D3653" s="35">
        <f t="shared" ca="1" si="868"/>
        <v>35</v>
      </c>
      <c r="E3653" s="35">
        <f t="shared" ca="1" si="869"/>
        <v>1.3846446124388249E-3</v>
      </c>
      <c r="F3653" s="35">
        <f ca="1">E3653*'Input Sheet'!$D$2/SUM(OFFSET($E$4,0,0,'Input Sheet'!$D$2))</f>
        <v>0.64579730197163909</v>
      </c>
      <c r="G3653" s="35">
        <f t="shared" si="870"/>
        <v>2.8234742291703001</v>
      </c>
      <c r="H3653" s="35">
        <f t="shared" si="871"/>
        <v>2</v>
      </c>
      <c r="J3653" s="19">
        <v>3650</v>
      </c>
      <c r="K3653" s="30" t="str">
        <f t="shared" si="872"/>
        <v/>
      </c>
      <c r="L3653" s="77" t="str">
        <f t="shared" si="873"/>
        <v/>
      </c>
      <c r="M3653" s="27" t="str">
        <f t="shared" si="866"/>
        <v/>
      </c>
      <c r="N3653" s="22" t="str">
        <f t="shared" si="874"/>
        <v/>
      </c>
      <c r="O3653" s="28" t="str">
        <f t="shared" ca="1" si="875"/>
        <v/>
      </c>
      <c r="P3653" s="28" t="str">
        <f t="shared" ref="P3653:P3716" ca="1" si="876">IF($O3653="","", $O3653*$W$6/$W$3)</f>
        <v/>
      </c>
      <c r="Q3653" s="20" t="str">
        <f ca="1">IF(O3653="","",SUM($P$4:$P3653))</f>
        <v/>
      </c>
      <c r="R3653" s="28" t="e">
        <f t="shared" si="867"/>
        <v>#N/A</v>
      </c>
      <c r="S3653" s="77">
        <f ca="1">SUM(L$4:L3653)</f>
        <v>2.0942968194393936</v>
      </c>
      <c r="T3653" s="80">
        <f t="shared" ref="T3653:T3716" ca="1" si="877">S3653/$T$1</f>
        <v>1</v>
      </c>
      <c r="U3653" s="80" t="e">
        <f t="shared" ref="U3653:U3716" ca="1" si="878">IF(Q3653="",NA(),Q3653/$W$6)</f>
        <v>#N/A</v>
      </c>
      <c r="V3653" s="2"/>
      <c r="W3653" s="2"/>
      <c r="X3653" s="2"/>
      <c r="Y3653" s="2"/>
      <c r="AB3653" s="6"/>
      <c r="AC3653" s="6"/>
    </row>
    <row r="3654" spans="1:29">
      <c r="A3654" s="74">
        <v>2.8182258936139601</v>
      </c>
      <c r="B3654" s="74">
        <v>51555</v>
      </c>
      <c r="C3654" s="35">
        <v>5.1886792452830198E-2</v>
      </c>
      <c r="D3654" s="35">
        <f t="shared" ca="1" si="868"/>
        <v>34</v>
      </c>
      <c r="E3654" s="35">
        <f t="shared" ca="1" si="869"/>
        <v>1.3846446124388249E-3</v>
      </c>
      <c r="F3654" s="35">
        <f ca="1">E3654*'Input Sheet'!$D$2/SUM(OFFSET($E$4,0,0,'Input Sheet'!$D$2))</f>
        <v>0.64579730197163909</v>
      </c>
      <c r="G3654" s="35">
        <f t="shared" si="870"/>
        <v>2.8182258936139601</v>
      </c>
      <c r="H3654" s="35">
        <f t="shared" si="871"/>
        <v>1</v>
      </c>
      <c r="J3654" s="19">
        <v>3651</v>
      </c>
      <c r="K3654" s="30" t="str">
        <f t="shared" si="872"/>
        <v/>
      </c>
      <c r="L3654" s="77" t="str">
        <f t="shared" si="873"/>
        <v/>
      </c>
      <c r="M3654" s="27" t="str">
        <f t="shared" ref="M3654:M3717" si="879">IF($K3654=$K3653,"", $K3654)</f>
        <v/>
      </c>
      <c r="N3654" s="22" t="str">
        <f t="shared" si="874"/>
        <v/>
      </c>
      <c r="O3654" s="28" t="str">
        <f t="shared" ca="1" si="875"/>
        <v/>
      </c>
      <c r="P3654" s="28" t="str">
        <f t="shared" ca="1" si="876"/>
        <v/>
      </c>
      <c r="Q3654" s="20" t="str">
        <f ca="1">IF(O3654="","",SUM($P$4:$P3654))</f>
        <v/>
      </c>
      <c r="R3654" s="28" t="e">
        <f t="shared" si="867"/>
        <v>#N/A</v>
      </c>
      <c r="S3654" s="77">
        <f ca="1">SUM(L$4:L3654)</f>
        <v>2.0942968194393936</v>
      </c>
      <c r="T3654" s="80">
        <f t="shared" ca="1" si="877"/>
        <v>1</v>
      </c>
      <c r="U3654" s="80" t="e">
        <f t="shared" ca="1" si="878"/>
        <v>#N/A</v>
      </c>
      <c r="V3654" s="2"/>
      <c r="W3654" s="2"/>
      <c r="X3654" s="2"/>
      <c r="Y3654" s="2"/>
      <c r="AB3654" s="6"/>
      <c r="AC3654" s="6"/>
    </row>
    <row r="3655" spans="1:29">
      <c r="A3655" s="74">
        <v>2.7902851640332398</v>
      </c>
      <c r="B3655" s="74">
        <v>51556</v>
      </c>
      <c r="C3655" s="35">
        <v>0.115740740740741</v>
      </c>
      <c r="D3655" s="35">
        <f t="shared" ca="1" si="868"/>
        <v>34</v>
      </c>
      <c r="E3655" s="35">
        <f t="shared" ca="1" si="869"/>
        <v>1.3846446124388249E-3</v>
      </c>
      <c r="F3655" s="35">
        <f ca="1">E3655*'Input Sheet'!$D$2/SUM(OFFSET($E$4,0,0,'Input Sheet'!$D$2))</f>
        <v>0.64579730197163909</v>
      </c>
      <c r="G3655" s="35">
        <f t="shared" si="870"/>
        <v>2.7902851640332398</v>
      </c>
      <c r="H3655" s="35">
        <f t="shared" si="871"/>
        <v>3</v>
      </c>
      <c r="J3655" s="19">
        <v>3652</v>
      </c>
      <c r="K3655" s="30" t="str">
        <f t="shared" si="872"/>
        <v/>
      </c>
      <c r="L3655" s="77" t="str">
        <f t="shared" si="873"/>
        <v/>
      </c>
      <c r="M3655" s="27" t="str">
        <f t="shared" si="879"/>
        <v/>
      </c>
      <c r="N3655" s="22" t="str">
        <f t="shared" si="874"/>
        <v/>
      </c>
      <c r="O3655" s="28" t="str">
        <f t="shared" ca="1" si="875"/>
        <v/>
      </c>
      <c r="P3655" s="28" t="str">
        <f t="shared" ca="1" si="876"/>
        <v/>
      </c>
      <c r="Q3655" s="20" t="str">
        <f ca="1">IF(O3655="","",SUM($P$4:$P3655))</f>
        <v/>
      </c>
      <c r="R3655" s="28" t="e">
        <f t="shared" si="867"/>
        <v>#N/A</v>
      </c>
      <c r="S3655" s="77">
        <f ca="1">SUM(L$4:L3655)</f>
        <v>2.0942968194393936</v>
      </c>
      <c r="T3655" s="80">
        <f t="shared" ca="1" si="877"/>
        <v>1</v>
      </c>
      <c r="U3655" s="80" t="e">
        <f t="shared" ca="1" si="878"/>
        <v>#N/A</v>
      </c>
      <c r="V3655" s="2"/>
      <c r="W3655" s="2"/>
      <c r="X3655" s="2"/>
      <c r="Y3655" s="2"/>
      <c r="AB3655" s="6"/>
      <c r="AC3655" s="6"/>
    </row>
    <row r="3656" spans="1:29">
      <c r="A3656" s="74">
        <v>2.7323937598229699</v>
      </c>
      <c r="B3656" s="74">
        <v>51557</v>
      </c>
      <c r="C3656" s="35">
        <v>4.95049504950495E-2</v>
      </c>
      <c r="D3656" s="35">
        <f t="shared" ca="1" si="868"/>
        <v>33</v>
      </c>
      <c r="E3656" s="35">
        <f t="shared" ca="1" si="869"/>
        <v>1.1903085264824986E-3</v>
      </c>
      <c r="F3656" s="35">
        <f ca="1">E3656*'Input Sheet'!$D$2/SUM(OFFSET($E$4,0,0,'Input Sheet'!$D$2))</f>
        <v>0.55515908415105819</v>
      </c>
      <c r="G3656" s="35">
        <f t="shared" si="870"/>
        <v>2.7323937598229699</v>
      </c>
      <c r="H3656" s="35">
        <f t="shared" si="871"/>
        <v>2</v>
      </c>
      <c r="J3656" s="19">
        <v>3653</v>
      </c>
      <c r="K3656" s="30" t="str">
        <f t="shared" si="872"/>
        <v/>
      </c>
      <c r="L3656" s="77" t="str">
        <f t="shared" si="873"/>
        <v/>
      </c>
      <c r="M3656" s="27" t="str">
        <f t="shared" si="879"/>
        <v/>
      </c>
      <c r="N3656" s="22" t="str">
        <f t="shared" si="874"/>
        <v/>
      </c>
      <c r="O3656" s="28" t="str">
        <f t="shared" ca="1" si="875"/>
        <v/>
      </c>
      <c r="P3656" s="28" t="str">
        <f t="shared" ca="1" si="876"/>
        <v/>
      </c>
      <c r="Q3656" s="20" t="str">
        <f ca="1">IF(O3656="","",SUM($P$4:$P3656))</f>
        <v/>
      </c>
      <c r="R3656" s="28" t="e">
        <f t="shared" si="867"/>
        <v>#N/A</v>
      </c>
      <c r="S3656" s="77">
        <f ca="1">SUM(L$4:L3656)</f>
        <v>2.0942968194393936</v>
      </c>
      <c r="T3656" s="80">
        <f t="shared" ca="1" si="877"/>
        <v>1</v>
      </c>
      <c r="U3656" s="80" t="e">
        <f t="shared" ca="1" si="878"/>
        <v>#N/A</v>
      </c>
      <c r="V3656" s="2"/>
      <c r="W3656" s="2"/>
      <c r="X3656" s="2"/>
      <c r="Y3656" s="2"/>
      <c r="AB3656" s="6"/>
      <c r="AC3656" s="6"/>
    </row>
    <row r="3657" spans="1:29">
      <c r="A3657" s="74">
        <v>2.7581546219673898</v>
      </c>
      <c r="B3657" s="74">
        <v>51558</v>
      </c>
      <c r="C3657" s="35">
        <v>3.4482758620689703E-2</v>
      </c>
      <c r="D3657" s="35">
        <f t="shared" ca="1" si="868"/>
        <v>33</v>
      </c>
      <c r="E3657" s="35">
        <f t="shared" ca="1" si="869"/>
        <v>1.1903085264824986E-3</v>
      </c>
      <c r="F3657" s="35">
        <f ca="1">E3657*'Input Sheet'!$D$2/SUM(OFFSET($E$4,0,0,'Input Sheet'!$D$2))</f>
        <v>0.55515908415105819</v>
      </c>
      <c r="G3657" s="35">
        <f t="shared" si="870"/>
        <v>2.7581546219673898</v>
      </c>
      <c r="H3657" s="35">
        <f t="shared" si="871"/>
        <v>1</v>
      </c>
      <c r="J3657" s="19">
        <v>3654</v>
      </c>
      <c r="K3657" s="30" t="str">
        <f t="shared" si="872"/>
        <v/>
      </c>
      <c r="L3657" s="77" t="str">
        <f t="shared" si="873"/>
        <v/>
      </c>
      <c r="M3657" s="27" t="str">
        <f t="shared" si="879"/>
        <v/>
      </c>
      <c r="N3657" s="22" t="str">
        <f t="shared" si="874"/>
        <v/>
      </c>
      <c r="O3657" s="28" t="str">
        <f t="shared" ca="1" si="875"/>
        <v/>
      </c>
      <c r="P3657" s="28" t="str">
        <f t="shared" ca="1" si="876"/>
        <v/>
      </c>
      <c r="Q3657" s="20" t="str">
        <f ca="1">IF(O3657="","",SUM($P$4:$P3657))</f>
        <v/>
      </c>
      <c r="R3657" s="28" t="e">
        <f t="shared" si="867"/>
        <v>#N/A</v>
      </c>
      <c r="S3657" s="77">
        <f ca="1">SUM(L$4:L3657)</f>
        <v>2.0942968194393936</v>
      </c>
      <c r="T3657" s="80">
        <f t="shared" ca="1" si="877"/>
        <v>1</v>
      </c>
      <c r="U3657" s="80" t="e">
        <f t="shared" ca="1" si="878"/>
        <v>#N/A</v>
      </c>
      <c r="V3657" s="2"/>
      <c r="W3657" s="2"/>
      <c r="X3657" s="2"/>
      <c r="Y3657" s="2"/>
      <c r="AB3657" s="6"/>
      <c r="AC3657" s="6"/>
    </row>
    <row r="3658" spans="1:29">
      <c r="A3658" s="74">
        <v>2.8512583487190799</v>
      </c>
      <c r="B3658" s="74">
        <v>51559</v>
      </c>
      <c r="C3658" s="35">
        <v>0.161764705882353</v>
      </c>
      <c r="D3658" s="35">
        <f t="shared" ca="1" si="868"/>
        <v>35</v>
      </c>
      <c r="E3658" s="35">
        <f t="shared" ca="1" si="869"/>
        <v>1.3846446124388249E-3</v>
      </c>
      <c r="F3658" s="35">
        <f ca="1">E3658*'Input Sheet'!$D$2/SUM(OFFSET($E$4,0,0,'Input Sheet'!$D$2))</f>
        <v>0.64579730197163909</v>
      </c>
      <c r="G3658" s="35">
        <f t="shared" si="870"/>
        <v>2.8512583487190799</v>
      </c>
      <c r="H3658" s="35">
        <f t="shared" si="871"/>
        <v>1</v>
      </c>
      <c r="J3658" s="19">
        <v>3655</v>
      </c>
      <c r="K3658" s="30" t="str">
        <f t="shared" si="872"/>
        <v/>
      </c>
      <c r="L3658" s="77" t="str">
        <f t="shared" si="873"/>
        <v/>
      </c>
      <c r="M3658" s="27" t="str">
        <f t="shared" si="879"/>
        <v/>
      </c>
      <c r="N3658" s="22" t="str">
        <f t="shared" si="874"/>
        <v/>
      </c>
      <c r="O3658" s="28" t="str">
        <f t="shared" ca="1" si="875"/>
        <v/>
      </c>
      <c r="P3658" s="28" t="str">
        <f t="shared" ca="1" si="876"/>
        <v/>
      </c>
      <c r="Q3658" s="20" t="str">
        <f ca="1">IF(O3658="","",SUM($P$4:$P3658))</f>
        <v/>
      </c>
      <c r="R3658" s="28" t="e">
        <f t="shared" si="867"/>
        <v>#N/A</v>
      </c>
      <c r="S3658" s="77">
        <f ca="1">SUM(L$4:L3658)</f>
        <v>2.0942968194393936</v>
      </c>
      <c r="T3658" s="80">
        <f t="shared" ca="1" si="877"/>
        <v>1</v>
      </c>
      <c r="U3658" s="80" t="e">
        <f t="shared" ca="1" si="878"/>
        <v>#N/A</v>
      </c>
      <c r="V3658" s="2"/>
      <c r="W3658" s="2"/>
      <c r="X3658" s="2"/>
      <c r="Y3658" s="2"/>
      <c r="AB3658" s="6"/>
      <c r="AC3658" s="6"/>
    </row>
    <row r="3659" spans="1:29">
      <c r="A3659" s="74">
        <v>2.7331972651065701</v>
      </c>
      <c r="B3659" s="74">
        <v>51560</v>
      </c>
      <c r="C3659" s="35">
        <v>2.57731958762887E-2</v>
      </c>
      <c r="D3659" s="35">
        <f t="shared" ca="1" si="868"/>
        <v>33</v>
      </c>
      <c r="E3659" s="35">
        <f t="shared" ca="1" si="869"/>
        <v>1.1903085264824986E-3</v>
      </c>
      <c r="F3659" s="35">
        <f ca="1">E3659*'Input Sheet'!$D$2/SUM(OFFSET($E$4,0,0,'Input Sheet'!$D$2))</f>
        <v>0.55515908415105819</v>
      </c>
      <c r="G3659" s="35">
        <f t="shared" si="870"/>
        <v>2.7331972651065701</v>
      </c>
      <c r="H3659" s="35">
        <f t="shared" si="871"/>
        <v>1</v>
      </c>
      <c r="J3659" s="19">
        <v>3656</v>
      </c>
      <c r="K3659" s="30" t="str">
        <f t="shared" si="872"/>
        <v/>
      </c>
      <c r="L3659" s="77" t="str">
        <f t="shared" si="873"/>
        <v/>
      </c>
      <c r="M3659" s="27" t="str">
        <f t="shared" si="879"/>
        <v/>
      </c>
      <c r="N3659" s="22" t="str">
        <f t="shared" si="874"/>
        <v/>
      </c>
      <c r="O3659" s="28" t="str">
        <f t="shared" ca="1" si="875"/>
        <v/>
      </c>
      <c r="P3659" s="28" t="str">
        <f t="shared" ca="1" si="876"/>
        <v/>
      </c>
      <c r="Q3659" s="20" t="str">
        <f ca="1">IF(O3659="","",SUM($P$4:$P3659))</f>
        <v/>
      </c>
      <c r="R3659" s="28" t="e">
        <f t="shared" si="867"/>
        <v>#N/A</v>
      </c>
      <c r="S3659" s="77">
        <f ca="1">SUM(L$4:L3659)</f>
        <v>2.0942968194393936</v>
      </c>
      <c r="T3659" s="80">
        <f t="shared" ca="1" si="877"/>
        <v>1</v>
      </c>
      <c r="U3659" s="80" t="e">
        <f t="shared" ca="1" si="878"/>
        <v>#N/A</v>
      </c>
      <c r="V3659" s="2"/>
      <c r="W3659" s="2"/>
      <c r="X3659" s="2"/>
      <c r="Y3659" s="2"/>
      <c r="AB3659" s="6"/>
      <c r="AC3659" s="6"/>
    </row>
    <row r="3660" spans="1:29">
      <c r="A3660" s="74">
        <v>2.7656685547590101</v>
      </c>
      <c r="B3660" s="74">
        <v>51561</v>
      </c>
      <c r="C3660" s="35">
        <v>1.94174757281553E-2</v>
      </c>
      <c r="D3660" s="35">
        <f t="shared" ca="1" si="868"/>
        <v>33</v>
      </c>
      <c r="E3660" s="35">
        <f t="shared" ca="1" si="869"/>
        <v>1.1903085264824986E-3</v>
      </c>
      <c r="F3660" s="35">
        <f ca="1">E3660*'Input Sheet'!$D$2/SUM(OFFSET($E$4,0,0,'Input Sheet'!$D$2))</f>
        <v>0.55515908415105819</v>
      </c>
      <c r="G3660" s="35">
        <f t="shared" si="870"/>
        <v>2.7656685547590101</v>
      </c>
      <c r="H3660" s="35">
        <f t="shared" si="871"/>
        <v>1</v>
      </c>
      <c r="J3660" s="19">
        <v>3657</v>
      </c>
      <c r="K3660" s="30" t="str">
        <f t="shared" si="872"/>
        <v/>
      </c>
      <c r="L3660" s="77" t="str">
        <f t="shared" si="873"/>
        <v/>
      </c>
      <c r="M3660" s="27" t="str">
        <f t="shared" si="879"/>
        <v/>
      </c>
      <c r="N3660" s="22" t="str">
        <f t="shared" si="874"/>
        <v/>
      </c>
      <c r="O3660" s="28" t="str">
        <f t="shared" ca="1" si="875"/>
        <v/>
      </c>
      <c r="P3660" s="28" t="str">
        <f t="shared" ca="1" si="876"/>
        <v/>
      </c>
      <c r="Q3660" s="20" t="str">
        <f ca="1">IF(O3660="","",SUM($P$4:$P3660))</f>
        <v/>
      </c>
      <c r="R3660" s="28" t="e">
        <f t="shared" si="867"/>
        <v>#N/A</v>
      </c>
      <c r="S3660" s="77">
        <f ca="1">SUM(L$4:L3660)</f>
        <v>2.0942968194393936</v>
      </c>
      <c r="T3660" s="80">
        <f t="shared" ca="1" si="877"/>
        <v>1</v>
      </c>
      <c r="U3660" s="80" t="e">
        <f t="shared" ca="1" si="878"/>
        <v>#N/A</v>
      </c>
      <c r="V3660" s="2"/>
      <c r="W3660" s="2"/>
      <c r="X3660" s="2"/>
      <c r="Y3660" s="2"/>
      <c r="AB3660" s="6"/>
      <c r="AC3660" s="6"/>
    </row>
    <row r="3661" spans="1:29">
      <c r="A3661" s="74">
        <v>2.7041505168398001</v>
      </c>
      <c r="B3661" s="74">
        <v>51562</v>
      </c>
      <c r="C3661" s="35">
        <v>8.6956521739130401E-3</v>
      </c>
      <c r="D3661" s="35">
        <f t="shared" ca="1" si="868"/>
        <v>32</v>
      </c>
      <c r="E3661" s="35">
        <f t="shared" ca="1" si="869"/>
        <v>9.4891728684618783E-4</v>
      </c>
      <c r="F3661" s="35">
        <f ca="1">E3661*'Input Sheet'!$D$2/SUM(OFFSET($E$4,0,0,'Input Sheet'!$D$2))</f>
        <v>0.44257437477776673</v>
      </c>
      <c r="G3661" s="35">
        <f t="shared" si="870"/>
        <v>2.7041505168398001</v>
      </c>
      <c r="H3661" s="35">
        <f t="shared" si="871"/>
        <v>2</v>
      </c>
      <c r="J3661" s="19">
        <v>3658</v>
      </c>
      <c r="K3661" s="30" t="str">
        <f t="shared" si="872"/>
        <v/>
      </c>
      <c r="L3661" s="77" t="str">
        <f t="shared" si="873"/>
        <v/>
      </c>
      <c r="M3661" s="27" t="str">
        <f t="shared" si="879"/>
        <v/>
      </c>
      <c r="N3661" s="22" t="str">
        <f t="shared" si="874"/>
        <v/>
      </c>
      <c r="O3661" s="28" t="str">
        <f t="shared" ca="1" si="875"/>
        <v/>
      </c>
      <c r="P3661" s="28" t="str">
        <f t="shared" ca="1" si="876"/>
        <v/>
      </c>
      <c r="Q3661" s="20" t="str">
        <f ca="1">IF(O3661="","",SUM($P$4:$P3661))</f>
        <v/>
      </c>
      <c r="R3661" s="28" t="e">
        <f t="shared" si="867"/>
        <v>#N/A</v>
      </c>
      <c r="S3661" s="77">
        <f ca="1">SUM(L$4:L3661)</f>
        <v>2.0942968194393936</v>
      </c>
      <c r="T3661" s="80">
        <f t="shared" ca="1" si="877"/>
        <v>1</v>
      </c>
      <c r="U3661" s="80" t="e">
        <f t="shared" ca="1" si="878"/>
        <v>#N/A</v>
      </c>
      <c r="V3661" s="2"/>
      <c r="W3661" s="2"/>
      <c r="X3661" s="2"/>
      <c r="Y3661" s="2"/>
      <c r="AB3661" s="6"/>
      <c r="AC3661" s="6"/>
    </row>
    <row r="3662" spans="1:29">
      <c r="A3662" s="74">
        <v>3.0094508957986901</v>
      </c>
      <c r="B3662" s="74">
        <v>51625</v>
      </c>
      <c r="C3662" s="35">
        <v>0</v>
      </c>
      <c r="D3662" s="35">
        <f t="shared" ca="1" si="868"/>
        <v>38</v>
      </c>
      <c r="E3662" s="35">
        <f t="shared" ca="1" si="869"/>
        <v>1.5419905911250552E-3</v>
      </c>
      <c r="F3662" s="35">
        <f ca="1">E3662*'Input Sheet'!$D$2/SUM(OFFSET($E$4,0,0,'Input Sheet'!$D$2))</f>
        <v>0.71918335901387087</v>
      </c>
      <c r="G3662" s="35" t="str">
        <f t="shared" si="870"/>
        <v/>
      </c>
      <c r="H3662" s="35" t="str">
        <f t="shared" si="871"/>
        <v/>
      </c>
      <c r="J3662" s="19">
        <v>3659</v>
      </c>
      <c r="K3662" s="30" t="str">
        <f t="shared" si="872"/>
        <v/>
      </c>
      <c r="L3662" s="77" t="str">
        <f t="shared" si="873"/>
        <v/>
      </c>
      <c r="M3662" s="27" t="str">
        <f t="shared" si="879"/>
        <v/>
      </c>
      <c r="N3662" s="22" t="str">
        <f t="shared" si="874"/>
        <v/>
      </c>
      <c r="O3662" s="28" t="str">
        <f t="shared" ca="1" si="875"/>
        <v/>
      </c>
      <c r="P3662" s="28" t="str">
        <f t="shared" ca="1" si="876"/>
        <v/>
      </c>
      <c r="Q3662" s="20" t="str">
        <f ca="1">IF(O3662="","",SUM($P$4:$P3662))</f>
        <v/>
      </c>
      <c r="R3662" s="28" t="e">
        <f t="shared" si="867"/>
        <v>#N/A</v>
      </c>
      <c r="S3662" s="77">
        <f ca="1">SUM(L$4:L3662)</f>
        <v>2.0942968194393936</v>
      </c>
      <c r="T3662" s="80">
        <f t="shared" ca="1" si="877"/>
        <v>1</v>
      </c>
      <c r="U3662" s="80" t="e">
        <f t="shared" ca="1" si="878"/>
        <v>#N/A</v>
      </c>
      <c r="V3662" s="2"/>
      <c r="W3662" s="2"/>
      <c r="X3662" s="2"/>
      <c r="Y3662" s="2"/>
      <c r="AB3662" s="6"/>
      <c r="AC3662" s="6"/>
    </row>
    <row r="3663" spans="1:29">
      <c r="A3663" s="74">
        <v>3.1376705372367599</v>
      </c>
      <c r="B3663" s="74">
        <v>51630</v>
      </c>
      <c r="C3663" s="35">
        <v>0</v>
      </c>
      <c r="D3663" s="35">
        <f t="shared" ca="1" si="868"/>
        <v>41</v>
      </c>
      <c r="E3663" s="35">
        <f t="shared" ca="1" si="869"/>
        <v>1.9955172355736006E-3</v>
      </c>
      <c r="F3663" s="35">
        <f ca="1">E3663*'Input Sheet'!$D$2/SUM(OFFSET($E$4,0,0,'Input Sheet'!$D$2))</f>
        <v>0.93070787637089158</v>
      </c>
      <c r="G3663" s="35" t="str">
        <f t="shared" si="870"/>
        <v/>
      </c>
      <c r="H3663" s="35" t="str">
        <f t="shared" si="871"/>
        <v/>
      </c>
      <c r="J3663" s="19">
        <v>3660</v>
      </c>
      <c r="K3663" s="30" t="str">
        <f t="shared" si="872"/>
        <v/>
      </c>
      <c r="L3663" s="77" t="str">
        <f t="shared" si="873"/>
        <v/>
      </c>
      <c r="M3663" s="27" t="str">
        <f t="shared" si="879"/>
        <v/>
      </c>
      <c r="N3663" s="22" t="str">
        <f t="shared" si="874"/>
        <v/>
      </c>
      <c r="O3663" s="28" t="str">
        <f t="shared" ca="1" si="875"/>
        <v/>
      </c>
      <c r="P3663" s="28" t="str">
        <f t="shared" ca="1" si="876"/>
        <v/>
      </c>
      <c r="Q3663" s="20" t="str">
        <f ca="1">IF(O3663="","",SUM($P$4:$P3663))</f>
        <v/>
      </c>
      <c r="R3663" s="28" t="e">
        <f t="shared" si="867"/>
        <v>#N/A</v>
      </c>
      <c r="S3663" s="77">
        <f ca="1">SUM(L$4:L3663)</f>
        <v>2.0942968194393936</v>
      </c>
      <c r="T3663" s="80">
        <f t="shared" ca="1" si="877"/>
        <v>1</v>
      </c>
      <c r="U3663" s="80" t="e">
        <f t="shared" ca="1" si="878"/>
        <v>#N/A</v>
      </c>
      <c r="V3663" s="2"/>
      <c r="W3663" s="2"/>
      <c r="X3663" s="2"/>
      <c r="Y3663" s="2"/>
      <c r="AB3663" s="6"/>
      <c r="AC3663" s="6"/>
    </row>
    <row r="3664" spans="1:29">
      <c r="A3664" s="74">
        <v>2.78390357927274</v>
      </c>
      <c r="B3664" s="74">
        <v>51636</v>
      </c>
      <c r="C3664" s="35">
        <v>1.5075376884422099E-2</v>
      </c>
      <c r="D3664" s="35">
        <f t="shared" ca="1" si="868"/>
        <v>34</v>
      </c>
      <c r="E3664" s="35">
        <f t="shared" ca="1" si="869"/>
        <v>1.3846446124388249E-3</v>
      </c>
      <c r="F3664" s="35">
        <f ca="1">E3664*'Input Sheet'!$D$2/SUM(OFFSET($E$4,0,0,'Input Sheet'!$D$2))</f>
        <v>0.64579730197163909</v>
      </c>
      <c r="G3664" s="35">
        <f t="shared" si="870"/>
        <v>2.78390357927274</v>
      </c>
      <c r="H3664" s="35">
        <f t="shared" si="871"/>
        <v>1</v>
      </c>
      <c r="J3664" s="19">
        <v>3661</v>
      </c>
      <c r="K3664" s="30" t="str">
        <f t="shared" si="872"/>
        <v/>
      </c>
      <c r="L3664" s="77" t="str">
        <f t="shared" si="873"/>
        <v/>
      </c>
      <c r="M3664" s="27" t="str">
        <f t="shared" si="879"/>
        <v/>
      </c>
      <c r="N3664" s="22" t="str">
        <f t="shared" si="874"/>
        <v/>
      </c>
      <c r="O3664" s="28" t="str">
        <f t="shared" ca="1" si="875"/>
        <v/>
      </c>
      <c r="P3664" s="28" t="str">
        <f t="shared" ca="1" si="876"/>
        <v/>
      </c>
      <c r="Q3664" s="20" t="str">
        <f ca="1">IF(O3664="","",SUM($P$4:$P3664))</f>
        <v/>
      </c>
      <c r="R3664" s="28" t="e">
        <f t="shared" si="867"/>
        <v>#N/A</v>
      </c>
      <c r="S3664" s="77">
        <f ca="1">SUM(L$4:L3664)</f>
        <v>2.0942968194393936</v>
      </c>
      <c r="T3664" s="80">
        <f t="shared" ca="1" si="877"/>
        <v>1</v>
      </c>
      <c r="U3664" s="80" t="e">
        <f t="shared" ca="1" si="878"/>
        <v>#N/A</v>
      </c>
      <c r="V3664" s="2"/>
      <c r="W3664" s="2"/>
      <c r="X3664" s="2"/>
      <c r="Y3664" s="2"/>
      <c r="AB3664" s="6"/>
      <c r="AC3664" s="6"/>
    </row>
    <row r="3665" spans="1:29">
      <c r="A3665" s="74">
        <v>3.0402066275747099</v>
      </c>
      <c r="B3665" s="74">
        <v>51639</v>
      </c>
      <c r="C3665" s="35">
        <v>0</v>
      </c>
      <c r="D3665" s="35">
        <f t="shared" ca="1" si="868"/>
        <v>39</v>
      </c>
      <c r="E3665" s="35">
        <f t="shared" ca="1" si="869"/>
        <v>2.0559874548334071E-3</v>
      </c>
      <c r="F3665" s="35">
        <f ca="1">E3665*'Input Sheet'!$D$2/SUM(OFFSET($E$4,0,0,'Input Sheet'!$D$2))</f>
        <v>0.95891114535182798</v>
      </c>
      <c r="G3665" s="35" t="str">
        <f t="shared" si="870"/>
        <v/>
      </c>
      <c r="H3665" s="35" t="str">
        <f t="shared" si="871"/>
        <v/>
      </c>
      <c r="J3665" s="19">
        <v>3662</v>
      </c>
      <c r="K3665" s="30" t="str">
        <f t="shared" si="872"/>
        <v/>
      </c>
      <c r="L3665" s="77" t="str">
        <f t="shared" si="873"/>
        <v/>
      </c>
      <c r="M3665" s="27" t="str">
        <f t="shared" si="879"/>
        <v/>
      </c>
      <c r="N3665" s="22" t="str">
        <f t="shared" si="874"/>
        <v/>
      </c>
      <c r="O3665" s="28" t="str">
        <f t="shared" ca="1" si="875"/>
        <v/>
      </c>
      <c r="P3665" s="28" t="str">
        <f t="shared" ca="1" si="876"/>
        <v/>
      </c>
      <c r="Q3665" s="20" t="str">
        <f ca="1">IF(O3665="","",SUM($P$4:$P3665))</f>
        <v/>
      </c>
      <c r="R3665" s="28" t="e">
        <f t="shared" si="867"/>
        <v>#N/A</v>
      </c>
      <c r="S3665" s="77">
        <f ca="1">SUM(L$4:L3665)</f>
        <v>2.0942968194393936</v>
      </c>
      <c r="T3665" s="80">
        <f t="shared" ca="1" si="877"/>
        <v>1</v>
      </c>
      <c r="U3665" s="80" t="e">
        <f t="shared" ca="1" si="878"/>
        <v>#N/A</v>
      </c>
      <c r="V3665" s="2"/>
      <c r="W3665" s="2"/>
      <c r="X3665" s="2"/>
      <c r="Y3665" s="2"/>
      <c r="AB3665" s="6"/>
      <c r="AC3665" s="6"/>
    </row>
    <row r="3666" spans="1:29">
      <c r="A3666" s="74">
        <v>3.19865708695442</v>
      </c>
      <c r="B3666" s="74">
        <v>51645</v>
      </c>
      <c r="C3666" s="35">
        <v>0</v>
      </c>
      <c r="D3666" s="35">
        <f t="shared" ca="1" si="868"/>
        <v>42</v>
      </c>
      <c r="E3666" s="35">
        <f t="shared" ca="1" si="869"/>
        <v>2.1538916193492835E-3</v>
      </c>
      <c r="F3666" s="35">
        <f ca="1">E3666*'Input Sheet'!$D$2/SUM(OFFSET($E$4,0,0,'Input Sheet'!$D$2))</f>
        <v>1.0045735808447722</v>
      </c>
      <c r="G3666" s="35" t="str">
        <f t="shared" si="870"/>
        <v/>
      </c>
      <c r="H3666" s="35" t="str">
        <f t="shared" si="871"/>
        <v/>
      </c>
      <c r="J3666" s="19">
        <v>3663</v>
      </c>
      <c r="K3666" s="30" t="str">
        <f t="shared" si="872"/>
        <v/>
      </c>
      <c r="L3666" s="77" t="str">
        <f t="shared" si="873"/>
        <v/>
      </c>
      <c r="M3666" s="27" t="str">
        <f t="shared" si="879"/>
        <v/>
      </c>
      <c r="N3666" s="22" t="str">
        <f t="shared" si="874"/>
        <v/>
      </c>
      <c r="O3666" s="28" t="str">
        <f t="shared" ca="1" si="875"/>
        <v/>
      </c>
      <c r="P3666" s="28" t="str">
        <f t="shared" ca="1" si="876"/>
        <v/>
      </c>
      <c r="Q3666" s="20" t="str">
        <f ca="1">IF(O3666="","",SUM($P$4:$P3666))</f>
        <v/>
      </c>
      <c r="R3666" s="28" t="e">
        <f t="shared" si="867"/>
        <v>#N/A</v>
      </c>
      <c r="S3666" s="77">
        <f ca="1">SUM(L$4:L3666)</f>
        <v>2.0942968194393936</v>
      </c>
      <c r="T3666" s="80">
        <f t="shared" ca="1" si="877"/>
        <v>1</v>
      </c>
      <c r="U3666" s="80" t="e">
        <f t="shared" ca="1" si="878"/>
        <v>#N/A</v>
      </c>
      <c r="V3666" s="2"/>
      <c r="W3666" s="2"/>
      <c r="X3666" s="2"/>
      <c r="Y3666" s="2"/>
      <c r="AB3666" s="6"/>
      <c r="AC3666" s="6"/>
    </row>
    <row r="3667" spans="1:29">
      <c r="A3667" s="74">
        <v>2.0644579892269199</v>
      </c>
      <c r="B3667" s="74">
        <v>51647</v>
      </c>
      <c r="C3667" s="35">
        <v>2.1052631578947399E-2</v>
      </c>
      <c r="D3667" s="35">
        <f t="shared" ca="1" si="868"/>
        <v>19</v>
      </c>
      <c r="E3667" s="35">
        <f t="shared" ca="1" si="869"/>
        <v>1.0051494223629991E-3</v>
      </c>
      <c r="F3667" s="35">
        <f ca="1">E3667*'Input Sheet'!$D$2/SUM(OFFSET($E$4,0,0,'Input Sheet'!$D$2))</f>
        <v>0.46880100439422701</v>
      </c>
      <c r="G3667" s="35">
        <f t="shared" si="870"/>
        <v>2.0644579892269199</v>
      </c>
      <c r="H3667" s="35">
        <f t="shared" si="871"/>
        <v>7</v>
      </c>
      <c r="J3667" s="19">
        <v>3664</v>
      </c>
      <c r="K3667" s="30" t="str">
        <f t="shared" si="872"/>
        <v/>
      </c>
      <c r="L3667" s="77" t="str">
        <f t="shared" si="873"/>
        <v/>
      </c>
      <c r="M3667" s="27" t="str">
        <f t="shared" si="879"/>
        <v/>
      </c>
      <c r="N3667" s="22" t="str">
        <f t="shared" si="874"/>
        <v/>
      </c>
      <c r="O3667" s="28" t="str">
        <f t="shared" ca="1" si="875"/>
        <v/>
      </c>
      <c r="P3667" s="28" t="str">
        <f t="shared" ca="1" si="876"/>
        <v/>
      </c>
      <c r="Q3667" s="20" t="str">
        <f ca="1">IF(O3667="","",SUM($P$4:$P3667))</f>
        <v/>
      </c>
      <c r="R3667" s="28" t="e">
        <f t="shared" si="867"/>
        <v>#N/A</v>
      </c>
      <c r="S3667" s="77">
        <f ca="1">SUM(L$4:L3667)</f>
        <v>2.0942968194393936</v>
      </c>
      <c r="T3667" s="80">
        <f t="shared" ca="1" si="877"/>
        <v>1</v>
      </c>
      <c r="U3667" s="80" t="e">
        <f t="shared" ca="1" si="878"/>
        <v>#N/A</v>
      </c>
      <c r="V3667" s="2"/>
      <c r="W3667" s="2"/>
      <c r="X3667" s="2"/>
      <c r="Y3667" s="2"/>
      <c r="AB3667" s="6"/>
      <c r="AC3667" s="6"/>
    </row>
    <row r="3668" spans="1:29">
      <c r="A3668" s="74">
        <v>3.3953263930693498</v>
      </c>
      <c r="B3668" s="74">
        <v>51649</v>
      </c>
      <c r="C3668" s="35">
        <v>0</v>
      </c>
      <c r="D3668" s="35">
        <f t="shared" ca="1" si="868"/>
        <v>47</v>
      </c>
      <c r="E3668" s="35">
        <f t="shared" ca="1" si="869"/>
        <v>1.1307931001583737E-2</v>
      </c>
      <c r="F3668" s="35">
        <f ca="1">E3668*'Input Sheet'!$D$2/SUM(OFFSET($E$4,0,0,'Input Sheet'!$D$2))</f>
        <v>5.2740112994350534</v>
      </c>
      <c r="G3668" s="35" t="str">
        <f t="shared" si="870"/>
        <v/>
      </c>
      <c r="H3668" s="35" t="str">
        <f t="shared" si="871"/>
        <v/>
      </c>
      <c r="J3668" s="19">
        <v>3665</v>
      </c>
      <c r="K3668" s="30" t="str">
        <f t="shared" si="872"/>
        <v/>
      </c>
      <c r="L3668" s="77" t="str">
        <f t="shared" si="873"/>
        <v/>
      </c>
      <c r="M3668" s="27" t="str">
        <f t="shared" si="879"/>
        <v/>
      </c>
      <c r="N3668" s="22" t="str">
        <f t="shared" si="874"/>
        <v/>
      </c>
      <c r="O3668" s="28" t="str">
        <f t="shared" ca="1" si="875"/>
        <v/>
      </c>
      <c r="P3668" s="28" t="str">
        <f t="shared" ca="1" si="876"/>
        <v/>
      </c>
      <c r="Q3668" s="20" t="str">
        <f ca="1">IF(O3668="","",SUM($P$4:$P3668))</f>
        <v/>
      </c>
      <c r="R3668" s="28" t="e">
        <f t="shared" si="867"/>
        <v>#N/A</v>
      </c>
      <c r="S3668" s="77">
        <f ca="1">SUM(L$4:L3668)</f>
        <v>2.0942968194393936</v>
      </c>
      <c r="T3668" s="80">
        <f t="shared" ca="1" si="877"/>
        <v>1</v>
      </c>
      <c r="U3668" s="80" t="e">
        <f t="shared" ca="1" si="878"/>
        <v>#N/A</v>
      </c>
      <c r="V3668" s="2"/>
      <c r="W3668" s="2"/>
      <c r="X3668" s="2"/>
      <c r="Y3668" s="2"/>
      <c r="AB3668" s="6"/>
      <c r="AC3668" s="6"/>
    </row>
    <row r="3669" spans="1:29">
      <c r="A3669" s="74">
        <v>3.5016069224188295</v>
      </c>
      <c r="B3669" s="74">
        <v>51650</v>
      </c>
      <c r="C3669" s="35">
        <v>0</v>
      </c>
      <c r="D3669" s="35">
        <f t="shared" ca="1" si="868"/>
        <v>49</v>
      </c>
      <c r="E3669" s="35">
        <f t="shared" ca="1" si="869"/>
        <v>2.7139034403800971E-2</v>
      </c>
      <c r="F3669" s="35">
        <f ca="1">E3669*'Input Sheet'!$D$2/SUM(OFFSET($E$4,0,0,'Input Sheet'!$D$2))</f>
        <v>12.657627118644129</v>
      </c>
      <c r="G3669" s="35" t="str">
        <f t="shared" si="870"/>
        <v/>
      </c>
      <c r="H3669" s="35" t="str">
        <f t="shared" si="871"/>
        <v/>
      </c>
      <c r="J3669" s="19">
        <v>3666</v>
      </c>
      <c r="K3669" s="30" t="str">
        <f t="shared" si="872"/>
        <v/>
      </c>
      <c r="L3669" s="77" t="str">
        <f t="shared" si="873"/>
        <v/>
      </c>
      <c r="M3669" s="27" t="str">
        <f t="shared" si="879"/>
        <v/>
      </c>
      <c r="N3669" s="22" t="str">
        <f t="shared" si="874"/>
        <v/>
      </c>
      <c r="O3669" s="28" t="str">
        <f t="shared" ca="1" si="875"/>
        <v/>
      </c>
      <c r="P3669" s="28" t="str">
        <f t="shared" ca="1" si="876"/>
        <v/>
      </c>
      <c r="Q3669" s="20" t="str">
        <f ca="1">IF(O3669="","",SUM($P$4:$P3669))</f>
        <v/>
      </c>
      <c r="R3669" s="28" t="e">
        <f t="shared" si="867"/>
        <v>#N/A</v>
      </c>
      <c r="S3669" s="77">
        <f ca="1">SUM(L$4:L3669)</f>
        <v>2.0942968194393936</v>
      </c>
      <c r="T3669" s="80">
        <f t="shared" ca="1" si="877"/>
        <v>1</v>
      </c>
      <c r="U3669" s="80" t="e">
        <f t="shared" ca="1" si="878"/>
        <v>#N/A</v>
      </c>
      <c r="V3669" s="2"/>
      <c r="W3669" s="2"/>
      <c r="X3669" s="2"/>
      <c r="Y3669" s="2"/>
      <c r="AB3669" s="6"/>
      <c r="AC3669" s="6"/>
    </row>
    <row r="3670" spans="1:29">
      <c r="A3670" s="74">
        <v>3.1360860973841</v>
      </c>
      <c r="B3670" s="74">
        <v>51654</v>
      </c>
      <c r="C3670" s="35">
        <v>0</v>
      </c>
      <c r="D3670" s="35">
        <f t="shared" ca="1" si="868"/>
        <v>41</v>
      </c>
      <c r="E3670" s="35">
        <f t="shared" ca="1" si="869"/>
        <v>1.9955172355736006E-3</v>
      </c>
      <c r="F3670" s="35">
        <f ca="1">E3670*'Input Sheet'!$D$2/SUM(OFFSET($E$4,0,0,'Input Sheet'!$D$2))</f>
        <v>0.93070787637089158</v>
      </c>
      <c r="G3670" s="35" t="str">
        <f t="shared" si="870"/>
        <v/>
      </c>
      <c r="H3670" s="35" t="str">
        <f t="shared" si="871"/>
        <v/>
      </c>
      <c r="J3670" s="19">
        <v>3667</v>
      </c>
      <c r="K3670" s="30" t="str">
        <f t="shared" si="872"/>
        <v/>
      </c>
      <c r="L3670" s="77" t="str">
        <f t="shared" si="873"/>
        <v/>
      </c>
      <c r="M3670" s="27" t="str">
        <f t="shared" si="879"/>
        <v/>
      </c>
      <c r="N3670" s="22" t="str">
        <f t="shared" si="874"/>
        <v/>
      </c>
      <c r="O3670" s="28" t="str">
        <f t="shared" ca="1" si="875"/>
        <v/>
      </c>
      <c r="P3670" s="28" t="str">
        <f t="shared" ca="1" si="876"/>
        <v/>
      </c>
      <c r="Q3670" s="20" t="str">
        <f ca="1">IF(O3670="","",SUM($P$4:$P3670))</f>
        <v/>
      </c>
      <c r="R3670" s="28" t="e">
        <f t="shared" si="867"/>
        <v>#N/A</v>
      </c>
      <c r="S3670" s="77">
        <f ca="1">SUM(L$4:L3670)</f>
        <v>2.0942968194393936</v>
      </c>
      <c r="T3670" s="80">
        <f t="shared" ca="1" si="877"/>
        <v>1</v>
      </c>
      <c r="U3670" s="80" t="e">
        <f t="shared" ca="1" si="878"/>
        <v>#N/A</v>
      </c>
      <c r="V3670" s="2"/>
      <c r="W3670" s="2"/>
      <c r="X3670" s="2"/>
      <c r="Y3670" s="2"/>
      <c r="AB3670" s="6"/>
      <c r="AC3670" s="6"/>
    </row>
    <row r="3671" spans="1:29">
      <c r="A3671" s="74">
        <v>1.8633228601204599</v>
      </c>
      <c r="B3671" s="74">
        <v>51655</v>
      </c>
      <c r="C3671" s="35">
        <v>0</v>
      </c>
      <c r="D3671" s="35">
        <f t="shared" ca="1" si="868"/>
        <v>15</v>
      </c>
      <c r="E3671" s="35">
        <f t="shared" ca="1" si="869"/>
        <v>2.1202370627969509E-3</v>
      </c>
      <c r="F3671" s="35">
        <f ca="1">E3671*'Input Sheet'!$D$2/SUM(OFFSET($E$4,0,0,'Input Sheet'!$D$2))</f>
        <v>0.98887711864407257</v>
      </c>
      <c r="G3671" s="35" t="str">
        <f t="shared" si="870"/>
        <v/>
      </c>
      <c r="H3671" s="35" t="str">
        <f t="shared" si="871"/>
        <v/>
      </c>
      <c r="J3671" s="19">
        <v>3668</v>
      </c>
      <c r="K3671" s="30" t="str">
        <f t="shared" si="872"/>
        <v/>
      </c>
      <c r="L3671" s="77" t="str">
        <f t="shared" si="873"/>
        <v/>
      </c>
      <c r="M3671" s="27" t="str">
        <f t="shared" si="879"/>
        <v/>
      </c>
      <c r="N3671" s="22" t="str">
        <f t="shared" si="874"/>
        <v/>
      </c>
      <c r="O3671" s="28" t="str">
        <f t="shared" ca="1" si="875"/>
        <v/>
      </c>
      <c r="P3671" s="28" t="str">
        <f t="shared" ca="1" si="876"/>
        <v/>
      </c>
      <c r="Q3671" s="20" t="str">
        <f ca="1">IF(O3671="","",SUM($P$4:$P3671))</f>
        <v/>
      </c>
      <c r="R3671" s="28" t="e">
        <f t="shared" si="867"/>
        <v>#N/A</v>
      </c>
      <c r="S3671" s="77">
        <f ca="1">SUM(L$4:L3671)</f>
        <v>2.0942968194393936</v>
      </c>
      <c r="T3671" s="80">
        <f t="shared" ca="1" si="877"/>
        <v>1</v>
      </c>
      <c r="U3671" s="80" t="e">
        <f t="shared" ca="1" si="878"/>
        <v>#N/A</v>
      </c>
      <c r="V3671" s="2"/>
      <c r="W3671" s="2"/>
      <c r="X3671" s="2"/>
      <c r="Y3671" s="2"/>
      <c r="AB3671" s="6"/>
      <c r="AC3671" s="6"/>
    </row>
    <row r="3672" spans="1:29">
      <c r="A3672" s="74">
        <v>3.2148438480477002</v>
      </c>
      <c r="B3672" s="74">
        <v>51656</v>
      </c>
      <c r="C3672" s="35">
        <v>0</v>
      </c>
      <c r="D3672" s="35">
        <f t="shared" ca="1" si="868"/>
        <v>43</v>
      </c>
      <c r="E3672" s="35">
        <f t="shared" ca="1" si="869"/>
        <v>2.8871313195532947E-3</v>
      </c>
      <c r="F3672" s="35">
        <f ca="1">E3672*'Input Sheet'!$D$2/SUM(OFFSET($E$4,0,0,'Input Sheet'!$D$2))</f>
        <v>1.346556076451503</v>
      </c>
      <c r="G3672" s="35" t="str">
        <f t="shared" si="870"/>
        <v/>
      </c>
      <c r="H3672" s="35" t="str">
        <f t="shared" si="871"/>
        <v/>
      </c>
      <c r="J3672" s="19">
        <v>3669</v>
      </c>
      <c r="K3672" s="30" t="str">
        <f t="shared" si="872"/>
        <v/>
      </c>
      <c r="L3672" s="77" t="str">
        <f t="shared" si="873"/>
        <v/>
      </c>
      <c r="M3672" s="27" t="str">
        <f t="shared" si="879"/>
        <v/>
      </c>
      <c r="N3672" s="22" t="str">
        <f t="shared" si="874"/>
        <v/>
      </c>
      <c r="O3672" s="28" t="str">
        <f t="shared" ca="1" si="875"/>
        <v/>
      </c>
      <c r="P3672" s="28" t="str">
        <f t="shared" ca="1" si="876"/>
        <v/>
      </c>
      <c r="Q3672" s="20" t="str">
        <f ca="1">IF(O3672="","",SUM($P$4:$P3672))</f>
        <v/>
      </c>
      <c r="R3672" s="28" t="e">
        <f t="shared" ref="R3672:R3735" si="880">IF(N3672="",NA(),10^N3672)</f>
        <v>#N/A</v>
      </c>
      <c r="S3672" s="77">
        <f ca="1">SUM(L$4:L3672)</f>
        <v>2.0942968194393936</v>
      </c>
      <c r="T3672" s="80">
        <f t="shared" ca="1" si="877"/>
        <v>1</v>
      </c>
      <c r="U3672" s="80" t="e">
        <f t="shared" ca="1" si="878"/>
        <v>#N/A</v>
      </c>
      <c r="V3672" s="2"/>
      <c r="W3672" s="2"/>
      <c r="X3672" s="2"/>
      <c r="Y3672" s="2"/>
      <c r="AB3672" s="6"/>
      <c r="AC3672" s="6"/>
    </row>
    <row r="3673" spans="1:29">
      <c r="A3673" s="74">
        <v>2.7201593034059601</v>
      </c>
      <c r="B3673" s="74">
        <v>51659</v>
      </c>
      <c r="C3673" s="35">
        <v>0</v>
      </c>
      <c r="D3673" s="35">
        <f t="shared" ca="1" si="868"/>
        <v>32</v>
      </c>
      <c r="E3673" s="35">
        <f t="shared" ca="1" si="869"/>
        <v>9.4891728684618783E-4</v>
      </c>
      <c r="F3673" s="35">
        <f ca="1">E3673*'Input Sheet'!$D$2/SUM(OFFSET($E$4,0,0,'Input Sheet'!$D$2))</f>
        <v>0.44257437477776673</v>
      </c>
      <c r="G3673" s="35" t="str">
        <f t="shared" si="870"/>
        <v/>
      </c>
      <c r="H3673" s="35" t="str">
        <f t="shared" si="871"/>
        <v/>
      </c>
      <c r="J3673" s="19">
        <v>3670</v>
      </c>
      <c r="K3673" s="30" t="str">
        <f t="shared" si="872"/>
        <v/>
      </c>
      <c r="L3673" s="77" t="str">
        <f t="shared" si="873"/>
        <v/>
      </c>
      <c r="M3673" s="27" t="str">
        <f t="shared" si="879"/>
        <v/>
      </c>
      <c r="N3673" s="22" t="str">
        <f t="shared" si="874"/>
        <v/>
      </c>
      <c r="O3673" s="28" t="str">
        <f t="shared" ca="1" si="875"/>
        <v/>
      </c>
      <c r="P3673" s="28" t="str">
        <f t="shared" ca="1" si="876"/>
        <v/>
      </c>
      <c r="Q3673" s="20" t="str">
        <f ca="1">IF(O3673="","",SUM($P$4:$P3673))</f>
        <v/>
      </c>
      <c r="R3673" s="28" t="e">
        <f t="shared" si="880"/>
        <v>#N/A</v>
      </c>
      <c r="S3673" s="77">
        <f ca="1">SUM(L$4:L3673)</f>
        <v>2.0942968194393936</v>
      </c>
      <c r="T3673" s="80">
        <f t="shared" ca="1" si="877"/>
        <v>1</v>
      </c>
      <c r="U3673" s="80" t="e">
        <f t="shared" ca="1" si="878"/>
        <v>#N/A</v>
      </c>
      <c r="V3673" s="2"/>
      <c r="W3673" s="2"/>
      <c r="X3673" s="2"/>
      <c r="Y3673" s="2"/>
      <c r="AB3673" s="6"/>
      <c r="AC3673" s="6"/>
    </row>
    <row r="3674" spans="1:29">
      <c r="A3674" s="74">
        <v>2.7315887651867401</v>
      </c>
      <c r="B3674" s="74">
        <v>51660</v>
      </c>
      <c r="C3674" s="35">
        <v>0</v>
      </c>
      <c r="D3674" s="35">
        <f t="shared" ca="1" si="868"/>
        <v>33</v>
      </c>
      <c r="E3674" s="35">
        <f t="shared" ca="1" si="869"/>
        <v>1.1903085264824986E-3</v>
      </c>
      <c r="F3674" s="35">
        <f ca="1">E3674*'Input Sheet'!$D$2/SUM(OFFSET($E$4,0,0,'Input Sheet'!$D$2))</f>
        <v>0.55515908415105819</v>
      </c>
      <c r="G3674" s="35" t="str">
        <f t="shared" si="870"/>
        <v/>
      </c>
      <c r="H3674" s="35" t="str">
        <f t="shared" si="871"/>
        <v/>
      </c>
      <c r="J3674" s="19">
        <v>3671</v>
      </c>
      <c r="K3674" s="30" t="str">
        <f t="shared" si="872"/>
        <v/>
      </c>
      <c r="L3674" s="77" t="str">
        <f t="shared" si="873"/>
        <v/>
      </c>
      <c r="M3674" s="27" t="str">
        <f t="shared" si="879"/>
        <v/>
      </c>
      <c r="N3674" s="22" t="str">
        <f t="shared" si="874"/>
        <v/>
      </c>
      <c r="O3674" s="28" t="str">
        <f t="shared" ca="1" si="875"/>
        <v/>
      </c>
      <c r="P3674" s="28" t="str">
        <f t="shared" ca="1" si="876"/>
        <v/>
      </c>
      <c r="Q3674" s="20" t="str">
        <f ca="1">IF(O3674="","",SUM($P$4:$P3674))</f>
        <v/>
      </c>
      <c r="R3674" s="28" t="e">
        <f t="shared" si="880"/>
        <v>#N/A</v>
      </c>
      <c r="S3674" s="77">
        <f ca="1">SUM(L$4:L3674)</f>
        <v>2.0942968194393936</v>
      </c>
      <c r="T3674" s="80">
        <f t="shared" ca="1" si="877"/>
        <v>1</v>
      </c>
      <c r="U3674" s="80" t="e">
        <f t="shared" ca="1" si="878"/>
        <v>#N/A</v>
      </c>
      <c r="V3674" s="2"/>
      <c r="W3674" s="2"/>
      <c r="X3674" s="2"/>
      <c r="Y3674" s="2"/>
      <c r="AB3674" s="6"/>
      <c r="AC3674" s="6"/>
    </row>
    <row r="3675" spans="1:29">
      <c r="A3675" s="74">
        <v>2.9894498176666899</v>
      </c>
      <c r="B3675" s="74">
        <v>51807</v>
      </c>
      <c r="C3675" s="35">
        <v>0</v>
      </c>
      <c r="D3675" s="35">
        <f t="shared" ca="1" si="868"/>
        <v>38</v>
      </c>
      <c r="E3675" s="35">
        <f t="shared" ca="1" si="869"/>
        <v>1.5419905911250552E-3</v>
      </c>
      <c r="F3675" s="35">
        <f ca="1">E3675*'Input Sheet'!$D$2/SUM(OFFSET($E$4,0,0,'Input Sheet'!$D$2))</f>
        <v>0.71918335901387087</v>
      </c>
      <c r="G3675" s="35" t="str">
        <f t="shared" si="870"/>
        <v/>
      </c>
      <c r="H3675" s="35" t="str">
        <f t="shared" si="871"/>
        <v/>
      </c>
      <c r="J3675" s="19">
        <v>3672</v>
      </c>
      <c r="K3675" s="30" t="str">
        <f t="shared" si="872"/>
        <v/>
      </c>
      <c r="L3675" s="77" t="str">
        <f t="shared" si="873"/>
        <v/>
      </c>
      <c r="M3675" s="27" t="str">
        <f t="shared" si="879"/>
        <v/>
      </c>
      <c r="N3675" s="22" t="str">
        <f t="shared" si="874"/>
        <v/>
      </c>
      <c r="O3675" s="28" t="str">
        <f t="shared" ca="1" si="875"/>
        <v/>
      </c>
      <c r="P3675" s="28" t="str">
        <f t="shared" ca="1" si="876"/>
        <v/>
      </c>
      <c r="Q3675" s="20" t="str">
        <f ca="1">IF(O3675="","",SUM($P$4:$P3675))</f>
        <v/>
      </c>
      <c r="R3675" s="28" t="e">
        <f t="shared" si="880"/>
        <v>#N/A</v>
      </c>
      <c r="S3675" s="77">
        <f ca="1">SUM(L$4:L3675)</f>
        <v>2.0942968194393936</v>
      </c>
      <c r="T3675" s="80">
        <f t="shared" ca="1" si="877"/>
        <v>1</v>
      </c>
      <c r="U3675" s="80" t="e">
        <f t="shared" ca="1" si="878"/>
        <v>#N/A</v>
      </c>
      <c r="V3675" s="2"/>
      <c r="W3675" s="2"/>
      <c r="X3675" s="2"/>
      <c r="Y3675" s="2"/>
      <c r="AB3675" s="6"/>
      <c r="AC3675" s="6"/>
    </row>
    <row r="3676" spans="1:29">
      <c r="A3676" s="74">
        <v>2.4593924877592301</v>
      </c>
      <c r="B3676" s="74">
        <v>51808</v>
      </c>
      <c r="C3676" s="35">
        <v>0.10659898477157401</v>
      </c>
      <c r="D3676" s="35">
        <f t="shared" ca="1" si="868"/>
        <v>27</v>
      </c>
      <c r="E3676" s="35">
        <f t="shared" ca="1" si="869"/>
        <v>8.077093572559813E-4</v>
      </c>
      <c r="F3676" s="35">
        <f ca="1">E3676*'Input Sheet'!$D$2/SUM(OFFSET($E$4,0,0,'Input Sheet'!$D$2))</f>
        <v>0.3767150928167895</v>
      </c>
      <c r="G3676" s="35">
        <f t="shared" si="870"/>
        <v>2.4593924877592301</v>
      </c>
      <c r="H3676" s="35">
        <f t="shared" si="871"/>
        <v>2</v>
      </c>
      <c r="J3676" s="19">
        <v>3673</v>
      </c>
      <c r="K3676" s="30" t="str">
        <f t="shared" si="872"/>
        <v/>
      </c>
      <c r="L3676" s="77" t="str">
        <f t="shared" si="873"/>
        <v/>
      </c>
      <c r="M3676" s="27" t="str">
        <f t="shared" si="879"/>
        <v/>
      </c>
      <c r="N3676" s="22" t="str">
        <f t="shared" si="874"/>
        <v/>
      </c>
      <c r="O3676" s="28" t="str">
        <f t="shared" ca="1" si="875"/>
        <v/>
      </c>
      <c r="P3676" s="28" t="str">
        <f t="shared" ca="1" si="876"/>
        <v/>
      </c>
      <c r="Q3676" s="20" t="str">
        <f ca="1">IF(O3676="","",SUM($P$4:$P3676))</f>
        <v/>
      </c>
      <c r="R3676" s="28" t="e">
        <f t="shared" si="880"/>
        <v>#N/A</v>
      </c>
      <c r="S3676" s="77">
        <f ca="1">SUM(L$4:L3676)</f>
        <v>2.0942968194393936</v>
      </c>
      <c r="T3676" s="80">
        <f t="shared" ca="1" si="877"/>
        <v>1</v>
      </c>
      <c r="U3676" s="80" t="e">
        <f t="shared" ca="1" si="878"/>
        <v>#N/A</v>
      </c>
      <c r="V3676" s="2"/>
      <c r="W3676" s="2"/>
      <c r="X3676" s="2"/>
      <c r="Y3676" s="2"/>
      <c r="AB3676" s="6"/>
      <c r="AC3676" s="6"/>
    </row>
    <row r="3677" spans="1:29">
      <c r="A3677" s="74">
        <v>1.7708520116421398</v>
      </c>
      <c r="B3677" s="74">
        <v>51809</v>
      </c>
      <c r="C3677" s="35">
        <v>0</v>
      </c>
      <c r="D3677" s="35">
        <f t="shared" ca="1" si="868"/>
        <v>13</v>
      </c>
      <c r="E3677" s="35">
        <f t="shared" ca="1" si="869"/>
        <v>2.6095225388270168E-3</v>
      </c>
      <c r="F3677" s="35">
        <f ca="1">E3677*'Input Sheet'!$D$2/SUM(OFFSET($E$4,0,0,'Input Sheet'!$D$2))</f>
        <v>1.2170795306388587</v>
      </c>
      <c r="G3677" s="35" t="str">
        <f t="shared" si="870"/>
        <v/>
      </c>
      <c r="H3677" s="35" t="str">
        <f t="shared" si="871"/>
        <v/>
      </c>
      <c r="J3677" s="19">
        <v>3674</v>
      </c>
      <c r="K3677" s="30" t="str">
        <f t="shared" si="872"/>
        <v/>
      </c>
      <c r="L3677" s="77" t="str">
        <f t="shared" si="873"/>
        <v/>
      </c>
      <c r="M3677" s="27" t="str">
        <f t="shared" si="879"/>
        <v/>
      </c>
      <c r="N3677" s="22" t="str">
        <f t="shared" si="874"/>
        <v/>
      </c>
      <c r="O3677" s="28" t="str">
        <f t="shared" ca="1" si="875"/>
        <v/>
      </c>
      <c r="P3677" s="28" t="str">
        <f t="shared" ca="1" si="876"/>
        <v/>
      </c>
      <c r="Q3677" s="20" t="str">
        <f ca="1">IF(O3677="","",SUM($P$4:$P3677))</f>
        <v/>
      </c>
      <c r="R3677" s="28" t="e">
        <f t="shared" si="880"/>
        <v>#N/A</v>
      </c>
      <c r="S3677" s="77">
        <f ca="1">SUM(L$4:L3677)</f>
        <v>2.0942968194393936</v>
      </c>
      <c r="T3677" s="80">
        <f t="shared" ca="1" si="877"/>
        <v>1</v>
      </c>
      <c r="U3677" s="80" t="e">
        <f t="shared" ca="1" si="878"/>
        <v>#N/A</v>
      </c>
      <c r="V3677" s="2"/>
      <c r="W3677" s="2"/>
      <c r="X3677" s="2"/>
      <c r="Y3677" s="2"/>
      <c r="AB3677" s="6"/>
      <c r="AC3677" s="6"/>
    </row>
    <row r="3678" spans="1:29">
      <c r="A3678" s="74">
        <v>1.6812412373755901</v>
      </c>
      <c r="B3678" s="74">
        <v>51810</v>
      </c>
      <c r="C3678" s="35">
        <v>5.2083333333333296E-3</v>
      </c>
      <c r="D3678" s="35">
        <f t="shared" ca="1" si="868"/>
        <v>11</v>
      </c>
      <c r="E3678" s="35">
        <f t="shared" ca="1" si="869"/>
        <v>3.3096383419269479E-3</v>
      </c>
      <c r="F3678" s="35">
        <f ca="1">E3678*'Input Sheet'!$D$2/SUM(OFFSET($E$4,0,0,'Input Sheet'!$D$2))</f>
        <v>1.5436130632492839</v>
      </c>
      <c r="G3678" s="35">
        <f t="shared" si="870"/>
        <v>1.6812412373755901</v>
      </c>
      <c r="H3678" s="35">
        <f t="shared" si="871"/>
        <v>6</v>
      </c>
      <c r="J3678" s="19">
        <v>3675</v>
      </c>
      <c r="K3678" s="30" t="str">
        <f t="shared" si="872"/>
        <v/>
      </c>
      <c r="L3678" s="77" t="str">
        <f t="shared" si="873"/>
        <v/>
      </c>
      <c r="M3678" s="27" t="str">
        <f t="shared" si="879"/>
        <v/>
      </c>
      <c r="N3678" s="22" t="str">
        <f t="shared" si="874"/>
        <v/>
      </c>
      <c r="O3678" s="28" t="str">
        <f t="shared" ca="1" si="875"/>
        <v/>
      </c>
      <c r="P3678" s="28" t="str">
        <f t="shared" ca="1" si="876"/>
        <v/>
      </c>
      <c r="Q3678" s="20" t="str">
        <f ca="1">IF(O3678="","",SUM($P$4:$P3678))</f>
        <v/>
      </c>
      <c r="R3678" s="28" t="e">
        <f t="shared" si="880"/>
        <v>#N/A</v>
      </c>
      <c r="S3678" s="77">
        <f ca="1">SUM(L$4:L3678)</f>
        <v>2.0942968194393936</v>
      </c>
      <c r="T3678" s="80">
        <f t="shared" ca="1" si="877"/>
        <v>1</v>
      </c>
      <c r="U3678" s="80" t="e">
        <f t="shared" ca="1" si="878"/>
        <v>#N/A</v>
      </c>
      <c r="V3678" s="2"/>
      <c r="W3678" s="2"/>
      <c r="X3678" s="2"/>
      <c r="Y3678" s="2"/>
      <c r="AB3678" s="6"/>
      <c r="AC3678" s="6"/>
    </row>
    <row r="3679" spans="1:29">
      <c r="A3679" s="74">
        <v>1.9030899869919402</v>
      </c>
      <c r="B3679" s="74">
        <v>51811</v>
      </c>
      <c r="C3679" s="35">
        <v>9.1324200913242004E-3</v>
      </c>
      <c r="D3679" s="35">
        <f t="shared" ca="1" si="868"/>
        <v>15</v>
      </c>
      <c r="E3679" s="35">
        <f t="shared" ca="1" si="869"/>
        <v>2.1202370627969509E-3</v>
      </c>
      <c r="F3679" s="35">
        <f ca="1">E3679*'Input Sheet'!$D$2/SUM(OFFSET($E$4,0,0,'Input Sheet'!$D$2))</f>
        <v>0.98887711864407257</v>
      </c>
      <c r="G3679" s="35">
        <f t="shared" si="870"/>
        <v>1.9030899869919402</v>
      </c>
      <c r="H3679" s="35">
        <f t="shared" si="871"/>
        <v>7</v>
      </c>
      <c r="J3679" s="19">
        <v>3676</v>
      </c>
      <c r="K3679" s="30" t="str">
        <f t="shared" si="872"/>
        <v/>
      </c>
      <c r="L3679" s="77" t="str">
        <f t="shared" si="873"/>
        <v/>
      </c>
      <c r="M3679" s="27" t="str">
        <f t="shared" si="879"/>
        <v/>
      </c>
      <c r="N3679" s="22" t="str">
        <f t="shared" si="874"/>
        <v/>
      </c>
      <c r="O3679" s="28" t="str">
        <f t="shared" ca="1" si="875"/>
        <v/>
      </c>
      <c r="P3679" s="28" t="str">
        <f t="shared" ca="1" si="876"/>
        <v/>
      </c>
      <c r="Q3679" s="20" t="str">
        <f ca="1">IF(O3679="","",SUM($P$4:$P3679))</f>
        <v/>
      </c>
      <c r="R3679" s="28" t="e">
        <f t="shared" si="880"/>
        <v>#N/A</v>
      </c>
      <c r="S3679" s="77">
        <f ca="1">SUM(L$4:L3679)</f>
        <v>2.0942968194393936</v>
      </c>
      <c r="T3679" s="80">
        <f t="shared" ca="1" si="877"/>
        <v>1</v>
      </c>
      <c r="U3679" s="80" t="e">
        <f t="shared" ca="1" si="878"/>
        <v>#N/A</v>
      </c>
      <c r="V3679" s="2"/>
      <c r="W3679" s="2"/>
      <c r="X3679" s="2"/>
      <c r="Y3679" s="2"/>
      <c r="AB3679" s="6"/>
      <c r="AC3679" s="6"/>
    </row>
    <row r="3680" spans="1:29">
      <c r="A3680" s="74">
        <v>1.6627578316815701</v>
      </c>
      <c r="B3680" s="74">
        <v>51812</v>
      </c>
      <c r="C3680" s="35">
        <v>0</v>
      </c>
      <c r="D3680" s="35">
        <f t="shared" ca="1" si="868"/>
        <v>10</v>
      </c>
      <c r="E3680" s="35">
        <f t="shared" ca="1" si="869"/>
        <v>3.2308374290239252E-3</v>
      </c>
      <c r="F3680" s="35">
        <f ca="1">E3680*'Input Sheet'!$D$2/SUM(OFFSET($E$4,0,0,'Input Sheet'!$D$2))</f>
        <v>1.506860371267158</v>
      </c>
      <c r="G3680" s="35" t="str">
        <f t="shared" si="870"/>
        <v/>
      </c>
      <c r="H3680" s="35" t="str">
        <f t="shared" si="871"/>
        <v/>
      </c>
      <c r="J3680" s="19">
        <v>3677</v>
      </c>
      <c r="K3680" s="30" t="str">
        <f t="shared" si="872"/>
        <v/>
      </c>
      <c r="L3680" s="77" t="str">
        <f t="shared" si="873"/>
        <v/>
      </c>
      <c r="M3680" s="27" t="str">
        <f t="shared" si="879"/>
        <v/>
      </c>
      <c r="N3680" s="22" t="str">
        <f t="shared" si="874"/>
        <v/>
      </c>
      <c r="O3680" s="28" t="str">
        <f t="shared" ca="1" si="875"/>
        <v/>
      </c>
      <c r="P3680" s="28" t="str">
        <f t="shared" ca="1" si="876"/>
        <v/>
      </c>
      <c r="Q3680" s="20" t="str">
        <f ca="1">IF(O3680="","",SUM($P$4:$P3680))</f>
        <v/>
      </c>
      <c r="R3680" s="28" t="e">
        <f t="shared" si="880"/>
        <v>#N/A</v>
      </c>
      <c r="S3680" s="77">
        <f ca="1">SUM(L$4:L3680)</f>
        <v>2.0942968194393936</v>
      </c>
      <c r="T3680" s="80">
        <f t="shared" ca="1" si="877"/>
        <v>1</v>
      </c>
      <c r="U3680" s="80" t="e">
        <f t="shared" ca="1" si="878"/>
        <v>#N/A</v>
      </c>
      <c r="V3680" s="2"/>
      <c r="W3680" s="2"/>
      <c r="X3680" s="2"/>
      <c r="Y3680" s="2"/>
      <c r="AB3680" s="6"/>
      <c r="AC3680" s="6"/>
    </row>
    <row r="3681" spans="1:29">
      <c r="A3681" s="74">
        <v>2.1553360374650601</v>
      </c>
      <c r="B3681" s="74">
        <v>51813</v>
      </c>
      <c r="C3681" s="35">
        <v>0</v>
      </c>
      <c r="D3681" s="35">
        <f t="shared" ca="1" si="868"/>
        <v>21</v>
      </c>
      <c r="E3681" s="35">
        <f t="shared" ca="1" si="869"/>
        <v>8.8113748064288871E-4</v>
      </c>
      <c r="F3681" s="35">
        <f ca="1">E3681*'Input Sheet'!$D$2/SUM(OFFSET($E$4,0,0,'Input Sheet'!$D$2))</f>
        <v>0.41096191943649768</v>
      </c>
      <c r="G3681" s="35" t="str">
        <f t="shared" si="870"/>
        <v/>
      </c>
      <c r="H3681" s="35" t="str">
        <f t="shared" si="871"/>
        <v/>
      </c>
      <c r="J3681" s="19">
        <v>3678</v>
      </c>
      <c r="K3681" s="30" t="str">
        <f t="shared" si="872"/>
        <v/>
      </c>
      <c r="L3681" s="77" t="str">
        <f t="shared" si="873"/>
        <v/>
      </c>
      <c r="M3681" s="27" t="str">
        <f t="shared" si="879"/>
        <v/>
      </c>
      <c r="N3681" s="22" t="str">
        <f t="shared" si="874"/>
        <v/>
      </c>
      <c r="O3681" s="28" t="str">
        <f t="shared" ca="1" si="875"/>
        <v/>
      </c>
      <c r="P3681" s="28" t="str">
        <f t="shared" ca="1" si="876"/>
        <v/>
      </c>
      <c r="Q3681" s="20" t="str">
        <f ca="1">IF(O3681="","",SUM($P$4:$P3681))</f>
        <v/>
      </c>
      <c r="R3681" s="28" t="e">
        <f t="shared" si="880"/>
        <v>#N/A</v>
      </c>
      <c r="S3681" s="77">
        <f ca="1">SUM(L$4:L3681)</f>
        <v>2.0942968194393936</v>
      </c>
      <c r="T3681" s="80">
        <f t="shared" ca="1" si="877"/>
        <v>1</v>
      </c>
      <c r="U3681" s="80" t="e">
        <f t="shared" ca="1" si="878"/>
        <v>#N/A</v>
      </c>
      <c r="V3681" s="2"/>
      <c r="W3681" s="2"/>
      <c r="X3681" s="2"/>
      <c r="Y3681" s="2"/>
      <c r="AB3681" s="6"/>
      <c r="AC3681" s="6"/>
    </row>
    <row r="3682" spans="1:29">
      <c r="A3682" s="74">
        <v>2.0086001717619202</v>
      </c>
      <c r="B3682" s="74">
        <v>51814</v>
      </c>
      <c r="C3682" s="35">
        <v>0</v>
      </c>
      <c r="D3682" s="35">
        <f t="shared" ca="1" si="868"/>
        <v>18</v>
      </c>
      <c r="E3682" s="35">
        <f t="shared" ca="1" si="869"/>
        <v>1.4283702317789985E-3</v>
      </c>
      <c r="F3682" s="35">
        <f ca="1">E3682*'Input Sheet'!$D$2/SUM(OFFSET($E$4,0,0,'Input Sheet'!$D$2))</f>
        <v>0.66619090098126998</v>
      </c>
      <c r="G3682" s="35" t="str">
        <f t="shared" si="870"/>
        <v/>
      </c>
      <c r="H3682" s="35" t="str">
        <f t="shared" si="871"/>
        <v/>
      </c>
      <c r="J3682" s="19">
        <v>3679</v>
      </c>
      <c r="K3682" s="30" t="str">
        <f t="shared" si="872"/>
        <v/>
      </c>
      <c r="L3682" s="77" t="str">
        <f t="shared" si="873"/>
        <v/>
      </c>
      <c r="M3682" s="27" t="str">
        <f t="shared" si="879"/>
        <v/>
      </c>
      <c r="N3682" s="22" t="str">
        <f t="shared" si="874"/>
        <v/>
      </c>
      <c r="O3682" s="28" t="str">
        <f t="shared" ca="1" si="875"/>
        <v/>
      </c>
      <c r="P3682" s="28" t="str">
        <f t="shared" ca="1" si="876"/>
        <v/>
      </c>
      <c r="Q3682" s="20" t="str">
        <f ca="1">IF(O3682="","",SUM($P$4:$P3682))</f>
        <v/>
      </c>
      <c r="R3682" s="28" t="e">
        <f t="shared" si="880"/>
        <v>#N/A</v>
      </c>
      <c r="S3682" s="77">
        <f ca="1">SUM(L$4:L3682)</f>
        <v>2.0942968194393936</v>
      </c>
      <c r="T3682" s="80">
        <f t="shared" ca="1" si="877"/>
        <v>1</v>
      </c>
      <c r="U3682" s="80" t="e">
        <f t="shared" ca="1" si="878"/>
        <v>#N/A</v>
      </c>
      <c r="V3682" s="2"/>
      <c r="W3682" s="2"/>
      <c r="X3682" s="2"/>
      <c r="Y3682" s="2"/>
      <c r="AB3682" s="6"/>
      <c r="AC3682" s="6"/>
    </row>
    <row r="3683" spans="1:29">
      <c r="A3683" s="74">
        <v>2.3483048630481602</v>
      </c>
      <c r="B3683" s="74">
        <v>51815</v>
      </c>
      <c r="C3683" s="35">
        <v>0</v>
      </c>
      <c r="D3683" s="35">
        <f t="shared" ca="1" si="868"/>
        <v>25</v>
      </c>
      <c r="E3683" s="35">
        <f t="shared" ca="1" si="869"/>
        <v>7.2564263111767296E-4</v>
      </c>
      <c r="F3683" s="35">
        <f ca="1">E3683*'Input Sheet'!$D$2/SUM(OFFSET($E$4,0,0,'Input Sheet'!$D$2))</f>
        <v>0.33843922777123336</v>
      </c>
      <c r="G3683" s="35" t="str">
        <f t="shared" si="870"/>
        <v/>
      </c>
      <c r="H3683" s="35" t="str">
        <f t="shared" si="871"/>
        <v/>
      </c>
      <c r="J3683" s="19">
        <v>3680</v>
      </c>
      <c r="K3683" s="30" t="str">
        <f t="shared" si="872"/>
        <v/>
      </c>
      <c r="L3683" s="77" t="str">
        <f t="shared" si="873"/>
        <v/>
      </c>
      <c r="M3683" s="27" t="str">
        <f t="shared" si="879"/>
        <v/>
      </c>
      <c r="N3683" s="22" t="str">
        <f t="shared" si="874"/>
        <v/>
      </c>
      <c r="O3683" s="28" t="str">
        <f t="shared" ca="1" si="875"/>
        <v/>
      </c>
      <c r="P3683" s="28" t="str">
        <f t="shared" ca="1" si="876"/>
        <v/>
      </c>
      <c r="Q3683" s="20" t="str">
        <f ca="1">IF(O3683="","",SUM($P$4:$P3683))</f>
        <v/>
      </c>
      <c r="R3683" s="28" t="e">
        <f t="shared" si="880"/>
        <v>#N/A</v>
      </c>
      <c r="S3683" s="77">
        <f ca="1">SUM(L$4:L3683)</f>
        <v>2.0942968194393936</v>
      </c>
      <c r="T3683" s="80">
        <f t="shared" ca="1" si="877"/>
        <v>1</v>
      </c>
      <c r="U3683" s="80" t="e">
        <f t="shared" ca="1" si="878"/>
        <v>#N/A</v>
      </c>
      <c r="V3683" s="2"/>
      <c r="W3683" s="2"/>
      <c r="X3683" s="2"/>
      <c r="Y3683" s="2"/>
      <c r="AB3683" s="6"/>
      <c r="AC3683" s="6"/>
    </row>
    <row r="3684" spans="1:29">
      <c r="A3684" s="74">
        <v>2.3180633349627602</v>
      </c>
      <c r="B3684" s="74">
        <v>51816</v>
      </c>
      <c r="C3684" s="35">
        <v>0</v>
      </c>
      <c r="D3684" s="35">
        <f t="shared" ca="1" si="868"/>
        <v>24</v>
      </c>
      <c r="E3684" s="35">
        <f t="shared" ca="1" si="869"/>
        <v>7.7985731045405093E-4</v>
      </c>
      <c r="F3684" s="35">
        <f ca="1">E3684*'Input Sheet'!$D$2/SUM(OFFSET($E$4,0,0,'Input Sheet'!$D$2))</f>
        <v>0.36372491720241751</v>
      </c>
      <c r="G3684" s="35" t="str">
        <f t="shared" si="870"/>
        <v/>
      </c>
      <c r="H3684" s="35" t="str">
        <f t="shared" si="871"/>
        <v/>
      </c>
      <c r="J3684" s="19">
        <v>3681</v>
      </c>
      <c r="K3684" s="30" t="str">
        <f t="shared" si="872"/>
        <v/>
      </c>
      <c r="L3684" s="77" t="str">
        <f t="shared" si="873"/>
        <v/>
      </c>
      <c r="M3684" s="27" t="str">
        <f t="shared" si="879"/>
        <v/>
      </c>
      <c r="N3684" s="22" t="str">
        <f t="shared" si="874"/>
        <v/>
      </c>
      <c r="O3684" s="28" t="str">
        <f t="shared" ca="1" si="875"/>
        <v/>
      </c>
      <c r="P3684" s="28" t="str">
        <f t="shared" ca="1" si="876"/>
        <v/>
      </c>
      <c r="Q3684" s="20" t="str">
        <f ca="1">IF(O3684="","",SUM($P$4:$P3684))</f>
        <v/>
      </c>
      <c r="R3684" s="28" t="e">
        <f t="shared" si="880"/>
        <v>#N/A</v>
      </c>
      <c r="S3684" s="77">
        <f ca="1">SUM(L$4:L3684)</f>
        <v>2.0942968194393936</v>
      </c>
      <c r="T3684" s="80">
        <f t="shared" ca="1" si="877"/>
        <v>1</v>
      </c>
      <c r="U3684" s="80" t="e">
        <f t="shared" ca="1" si="878"/>
        <v>#N/A</v>
      </c>
      <c r="V3684" s="2"/>
      <c r="W3684" s="2"/>
      <c r="X3684" s="2"/>
      <c r="Y3684" s="2"/>
      <c r="AB3684" s="6"/>
      <c r="AC3684" s="6"/>
    </row>
    <row r="3685" spans="1:29">
      <c r="A3685" s="74">
        <v>2.4983105537896</v>
      </c>
      <c r="B3685" s="74">
        <v>51817</v>
      </c>
      <c r="C3685" s="35">
        <v>0</v>
      </c>
      <c r="D3685" s="35">
        <f t="shared" ca="1" si="868"/>
        <v>28</v>
      </c>
      <c r="E3685" s="35">
        <f t="shared" ca="1" si="869"/>
        <v>1.1799580175565639E-3</v>
      </c>
      <c r="F3685" s="35">
        <f ca="1">E3685*'Input Sheet'!$D$2/SUM(OFFSET($E$4,0,0,'Input Sheet'!$D$2))</f>
        <v>0.55033161385409246</v>
      </c>
      <c r="G3685" s="35" t="str">
        <f t="shared" si="870"/>
        <v/>
      </c>
      <c r="H3685" s="35" t="str">
        <f t="shared" si="871"/>
        <v/>
      </c>
      <c r="J3685" s="19">
        <v>3682</v>
      </c>
      <c r="K3685" s="30" t="str">
        <f t="shared" si="872"/>
        <v/>
      </c>
      <c r="L3685" s="77" t="str">
        <f t="shared" si="873"/>
        <v/>
      </c>
      <c r="M3685" s="27" t="str">
        <f t="shared" si="879"/>
        <v/>
      </c>
      <c r="N3685" s="22" t="str">
        <f t="shared" si="874"/>
        <v/>
      </c>
      <c r="O3685" s="28" t="str">
        <f t="shared" ca="1" si="875"/>
        <v/>
      </c>
      <c r="P3685" s="28" t="str">
        <f t="shared" ca="1" si="876"/>
        <v/>
      </c>
      <c r="Q3685" s="20" t="str">
        <f ca="1">IF(O3685="","",SUM($P$4:$P3685))</f>
        <v/>
      </c>
      <c r="R3685" s="28" t="e">
        <f t="shared" si="880"/>
        <v>#N/A</v>
      </c>
      <c r="S3685" s="77">
        <f ca="1">SUM(L$4:L3685)</f>
        <v>2.0942968194393936</v>
      </c>
      <c r="T3685" s="80">
        <f t="shared" ca="1" si="877"/>
        <v>1</v>
      </c>
      <c r="U3685" s="80" t="e">
        <f t="shared" ca="1" si="878"/>
        <v>#N/A</v>
      </c>
      <c r="V3685" s="2"/>
      <c r="W3685" s="2"/>
      <c r="X3685" s="2"/>
      <c r="Y3685" s="2"/>
      <c r="AB3685" s="6"/>
      <c r="AC3685" s="6"/>
    </row>
    <row r="3686" spans="1:29">
      <c r="A3686" s="74">
        <v>1.70757017609794</v>
      </c>
      <c r="B3686" s="74">
        <v>51818</v>
      </c>
      <c r="C3686" s="35">
        <v>0</v>
      </c>
      <c r="D3686" s="35">
        <f t="shared" ca="1" si="868"/>
        <v>11</v>
      </c>
      <c r="E3686" s="35">
        <f t="shared" ca="1" si="869"/>
        <v>3.3096383419269479E-3</v>
      </c>
      <c r="F3686" s="35">
        <f ca="1">E3686*'Input Sheet'!$D$2/SUM(OFFSET($E$4,0,0,'Input Sheet'!$D$2))</f>
        <v>1.5436130632492839</v>
      </c>
      <c r="G3686" s="35" t="str">
        <f t="shared" si="870"/>
        <v/>
      </c>
      <c r="H3686" s="35" t="str">
        <f t="shared" si="871"/>
        <v/>
      </c>
      <c r="J3686" s="19">
        <v>3683</v>
      </c>
      <c r="K3686" s="30" t="str">
        <f t="shared" si="872"/>
        <v/>
      </c>
      <c r="L3686" s="77" t="str">
        <f t="shared" si="873"/>
        <v/>
      </c>
      <c r="M3686" s="27" t="str">
        <f t="shared" si="879"/>
        <v/>
      </c>
      <c r="N3686" s="22" t="str">
        <f t="shared" si="874"/>
        <v/>
      </c>
      <c r="O3686" s="28" t="str">
        <f t="shared" ca="1" si="875"/>
        <v/>
      </c>
      <c r="P3686" s="28" t="str">
        <f t="shared" ca="1" si="876"/>
        <v/>
      </c>
      <c r="Q3686" s="20" t="str">
        <f ca="1">IF(O3686="","",SUM($P$4:$P3686))</f>
        <v/>
      </c>
      <c r="R3686" s="28" t="e">
        <f t="shared" si="880"/>
        <v>#N/A</v>
      </c>
      <c r="S3686" s="77">
        <f ca="1">SUM(L$4:L3686)</f>
        <v>2.0942968194393936</v>
      </c>
      <c r="T3686" s="80">
        <f t="shared" ca="1" si="877"/>
        <v>1</v>
      </c>
      <c r="U3686" s="80" t="e">
        <f t="shared" ca="1" si="878"/>
        <v>#N/A</v>
      </c>
      <c r="V3686" s="2"/>
      <c r="W3686" s="2"/>
      <c r="X3686" s="2"/>
      <c r="Y3686" s="2"/>
      <c r="AB3686" s="6"/>
      <c r="AC3686" s="6"/>
    </row>
    <row r="3687" spans="1:29">
      <c r="A3687" s="74">
        <v>2.2833012287035501</v>
      </c>
      <c r="B3687" s="74">
        <v>51819</v>
      </c>
      <c r="C3687" s="35">
        <v>0.19306930693069299</v>
      </c>
      <c r="D3687" s="35">
        <f t="shared" ca="1" si="868"/>
        <v>23</v>
      </c>
      <c r="E3687" s="35">
        <f t="shared" ca="1" si="869"/>
        <v>6.587144272767226E-4</v>
      </c>
      <c r="F3687" s="35">
        <f ca="1">E3687*'Input Sheet'!$D$2/SUM(OFFSET($E$4,0,0,'Input Sheet'!$D$2))</f>
        <v>0.30722395919039147</v>
      </c>
      <c r="G3687" s="35">
        <f t="shared" si="870"/>
        <v>2.2833012287035501</v>
      </c>
      <c r="H3687" s="35">
        <f t="shared" si="871"/>
        <v>5</v>
      </c>
      <c r="J3687" s="19">
        <v>3684</v>
      </c>
      <c r="K3687" s="30" t="str">
        <f t="shared" si="872"/>
        <v/>
      </c>
      <c r="L3687" s="77" t="str">
        <f t="shared" si="873"/>
        <v/>
      </c>
      <c r="M3687" s="27" t="str">
        <f t="shared" si="879"/>
        <v/>
      </c>
      <c r="N3687" s="22" t="str">
        <f t="shared" si="874"/>
        <v/>
      </c>
      <c r="O3687" s="28" t="str">
        <f t="shared" ca="1" si="875"/>
        <v/>
      </c>
      <c r="P3687" s="28" t="str">
        <f t="shared" ca="1" si="876"/>
        <v/>
      </c>
      <c r="Q3687" s="20" t="str">
        <f ca="1">IF(O3687="","",SUM($P$4:$P3687))</f>
        <v/>
      </c>
      <c r="R3687" s="28" t="e">
        <f t="shared" si="880"/>
        <v>#N/A</v>
      </c>
      <c r="S3687" s="77">
        <f ca="1">SUM(L$4:L3687)</f>
        <v>2.0942968194393936</v>
      </c>
      <c r="T3687" s="80">
        <f t="shared" ca="1" si="877"/>
        <v>1</v>
      </c>
      <c r="U3687" s="80" t="e">
        <f t="shared" ca="1" si="878"/>
        <v>#N/A</v>
      </c>
      <c r="V3687" s="2"/>
      <c r="W3687" s="2"/>
      <c r="X3687" s="2"/>
      <c r="Y3687" s="2"/>
      <c r="AB3687" s="6"/>
      <c r="AC3687" s="6"/>
    </row>
    <row r="3688" spans="1:29">
      <c r="A3688" s="74">
        <v>2.4727564493172101</v>
      </c>
      <c r="B3688" s="74">
        <v>51820</v>
      </c>
      <c r="C3688" s="35">
        <v>0</v>
      </c>
      <c r="D3688" s="35">
        <f t="shared" ca="1" si="868"/>
        <v>27</v>
      </c>
      <c r="E3688" s="35">
        <f t="shared" ca="1" si="869"/>
        <v>8.077093572559813E-4</v>
      </c>
      <c r="F3688" s="35">
        <f ca="1">E3688*'Input Sheet'!$D$2/SUM(OFFSET($E$4,0,0,'Input Sheet'!$D$2))</f>
        <v>0.3767150928167895</v>
      </c>
      <c r="G3688" s="35" t="str">
        <f t="shared" si="870"/>
        <v/>
      </c>
      <c r="H3688" s="35" t="str">
        <f t="shared" si="871"/>
        <v/>
      </c>
      <c r="J3688" s="19">
        <v>3685</v>
      </c>
      <c r="K3688" s="30" t="str">
        <f t="shared" si="872"/>
        <v/>
      </c>
      <c r="L3688" s="77" t="str">
        <f t="shared" si="873"/>
        <v/>
      </c>
      <c r="M3688" s="27" t="str">
        <f t="shared" si="879"/>
        <v/>
      </c>
      <c r="N3688" s="22" t="str">
        <f t="shared" si="874"/>
        <v/>
      </c>
      <c r="O3688" s="28" t="str">
        <f t="shared" ca="1" si="875"/>
        <v/>
      </c>
      <c r="P3688" s="28" t="str">
        <f t="shared" ca="1" si="876"/>
        <v/>
      </c>
      <c r="Q3688" s="20" t="str">
        <f ca="1">IF(O3688="","",SUM($P$4:$P3688))</f>
        <v/>
      </c>
      <c r="R3688" s="28" t="e">
        <f t="shared" si="880"/>
        <v>#N/A</v>
      </c>
      <c r="S3688" s="77">
        <f ca="1">SUM(L$4:L3688)</f>
        <v>2.0942968194393936</v>
      </c>
      <c r="T3688" s="80">
        <f t="shared" ca="1" si="877"/>
        <v>1</v>
      </c>
      <c r="U3688" s="80" t="e">
        <f t="shared" ca="1" si="878"/>
        <v>#N/A</v>
      </c>
      <c r="V3688" s="2"/>
      <c r="W3688" s="2"/>
      <c r="X3688" s="2"/>
      <c r="Y3688" s="2"/>
      <c r="AB3688" s="6"/>
      <c r="AC3688" s="6"/>
    </row>
    <row r="3689" spans="1:29">
      <c r="A3689" s="74">
        <v>2.19589965240923</v>
      </c>
      <c r="B3689" s="74">
        <v>51821</v>
      </c>
      <c r="C3689" s="35">
        <v>5.4298642533936702E-2</v>
      </c>
      <c r="D3689" s="35">
        <f t="shared" ca="1" si="868"/>
        <v>22</v>
      </c>
      <c r="E3689" s="35">
        <f t="shared" ca="1" si="869"/>
        <v>6.717582773218062E-4</v>
      </c>
      <c r="F3689" s="35">
        <f ca="1">E3689*'Input Sheet'!$D$2/SUM(OFFSET($E$4,0,0,'Input Sheet'!$D$2))</f>
        <v>0.31330760194663687</v>
      </c>
      <c r="G3689" s="35">
        <f t="shared" si="870"/>
        <v>2.19589965240923</v>
      </c>
      <c r="H3689" s="35">
        <f t="shared" si="871"/>
        <v>3</v>
      </c>
      <c r="J3689" s="19">
        <v>3686</v>
      </c>
      <c r="K3689" s="30" t="str">
        <f t="shared" si="872"/>
        <v/>
      </c>
      <c r="L3689" s="77" t="str">
        <f t="shared" si="873"/>
        <v/>
      </c>
      <c r="M3689" s="27" t="str">
        <f t="shared" si="879"/>
        <v/>
      </c>
      <c r="N3689" s="22" t="str">
        <f t="shared" si="874"/>
        <v/>
      </c>
      <c r="O3689" s="28" t="str">
        <f t="shared" ca="1" si="875"/>
        <v/>
      </c>
      <c r="P3689" s="28" t="str">
        <f t="shared" ca="1" si="876"/>
        <v/>
      </c>
      <c r="Q3689" s="20" t="str">
        <f ca="1">IF(O3689="","",SUM($P$4:$P3689))</f>
        <v/>
      </c>
      <c r="R3689" s="28" t="e">
        <f t="shared" si="880"/>
        <v>#N/A</v>
      </c>
      <c r="S3689" s="77">
        <f ca="1">SUM(L$4:L3689)</f>
        <v>2.0942968194393936</v>
      </c>
      <c r="T3689" s="80">
        <f t="shared" ca="1" si="877"/>
        <v>1</v>
      </c>
      <c r="U3689" s="80" t="e">
        <f t="shared" ca="1" si="878"/>
        <v>#N/A</v>
      </c>
      <c r="V3689" s="2"/>
      <c r="W3689" s="2"/>
      <c r="X3689" s="2"/>
      <c r="Y3689" s="2"/>
      <c r="AB3689" s="6"/>
      <c r="AC3689" s="6"/>
    </row>
    <row r="3690" spans="1:29">
      <c r="A3690" s="74">
        <v>2.2041199826559201</v>
      </c>
      <c r="B3690" s="74">
        <v>51822</v>
      </c>
      <c r="C3690" s="35">
        <v>7.6233183856502199E-2</v>
      </c>
      <c r="D3690" s="35">
        <f t="shared" ca="1" si="868"/>
        <v>22</v>
      </c>
      <c r="E3690" s="35">
        <f t="shared" ca="1" si="869"/>
        <v>6.717582773218062E-4</v>
      </c>
      <c r="F3690" s="35">
        <f ca="1">E3690*'Input Sheet'!$D$2/SUM(OFFSET($E$4,0,0,'Input Sheet'!$D$2))</f>
        <v>0.31330760194663687</v>
      </c>
      <c r="G3690" s="35">
        <f t="shared" si="870"/>
        <v>2.2041199826559201</v>
      </c>
      <c r="H3690" s="35">
        <f t="shared" si="871"/>
        <v>3</v>
      </c>
      <c r="J3690" s="19">
        <v>3687</v>
      </c>
      <c r="K3690" s="30" t="str">
        <f t="shared" si="872"/>
        <v/>
      </c>
      <c r="L3690" s="77" t="str">
        <f t="shared" si="873"/>
        <v/>
      </c>
      <c r="M3690" s="27" t="str">
        <f t="shared" si="879"/>
        <v/>
      </c>
      <c r="N3690" s="22" t="str">
        <f t="shared" si="874"/>
        <v/>
      </c>
      <c r="O3690" s="28" t="str">
        <f t="shared" ca="1" si="875"/>
        <v/>
      </c>
      <c r="P3690" s="28" t="str">
        <f t="shared" ca="1" si="876"/>
        <v/>
      </c>
      <c r="Q3690" s="20" t="str">
        <f ca="1">IF(O3690="","",SUM($P$4:$P3690))</f>
        <v/>
      </c>
      <c r="R3690" s="28" t="e">
        <f t="shared" si="880"/>
        <v>#N/A</v>
      </c>
      <c r="S3690" s="77">
        <f ca="1">SUM(L$4:L3690)</f>
        <v>2.0942968194393936</v>
      </c>
      <c r="T3690" s="80">
        <f t="shared" ca="1" si="877"/>
        <v>1</v>
      </c>
      <c r="U3690" s="80" t="e">
        <f t="shared" ca="1" si="878"/>
        <v>#N/A</v>
      </c>
      <c r="V3690" s="2"/>
      <c r="W3690" s="2"/>
      <c r="X3690" s="2"/>
      <c r="Y3690" s="2"/>
      <c r="AB3690" s="6"/>
      <c r="AC3690" s="6"/>
    </row>
    <row r="3691" spans="1:29">
      <c r="A3691" s="74">
        <v>2.8579352647194298</v>
      </c>
      <c r="B3691" s="74">
        <v>51823</v>
      </c>
      <c r="C3691" s="35">
        <v>7.8431372549019607E-2</v>
      </c>
      <c r="D3691" s="35">
        <f t="shared" ca="1" si="868"/>
        <v>35</v>
      </c>
      <c r="E3691" s="35">
        <f t="shared" ca="1" si="869"/>
        <v>1.3846446124388249E-3</v>
      </c>
      <c r="F3691" s="35">
        <f ca="1">E3691*'Input Sheet'!$D$2/SUM(OFFSET($E$4,0,0,'Input Sheet'!$D$2))</f>
        <v>0.64579730197163909</v>
      </c>
      <c r="G3691" s="35">
        <f t="shared" si="870"/>
        <v>2.8579352647194298</v>
      </c>
      <c r="H3691" s="35">
        <f t="shared" si="871"/>
        <v>1</v>
      </c>
      <c r="J3691" s="19">
        <v>3688</v>
      </c>
      <c r="K3691" s="30" t="str">
        <f t="shared" si="872"/>
        <v/>
      </c>
      <c r="L3691" s="77" t="str">
        <f t="shared" si="873"/>
        <v/>
      </c>
      <c r="M3691" s="27" t="str">
        <f t="shared" si="879"/>
        <v/>
      </c>
      <c r="N3691" s="22" t="str">
        <f t="shared" si="874"/>
        <v/>
      </c>
      <c r="O3691" s="28" t="str">
        <f t="shared" ca="1" si="875"/>
        <v/>
      </c>
      <c r="P3691" s="28" t="str">
        <f t="shared" ca="1" si="876"/>
        <v/>
      </c>
      <c r="Q3691" s="20" t="str">
        <f ca="1">IF(O3691="","",SUM($P$4:$P3691))</f>
        <v/>
      </c>
      <c r="R3691" s="28" t="e">
        <f t="shared" si="880"/>
        <v>#N/A</v>
      </c>
      <c r="S3691" s="77">
        <f ca="1">SUM(L$4:L3691)</f>
        <v>2.0942968194393936</v>
      </c>
      <c r="T3691" s="80">
        <f t="shared" ca="1" si="877"/>
        <v>1</v>
      </c>
      <c r="U3691" s="80" t="e">
        <f t="shared" ca="1" si="878"/>
        <v>#N/A</v>
      </c>
      <c r="V3691" s="2"/>
      <c r="W3691" s="2"/>
      <c r="X3691" s="2"/>
      <c r="Y3691" s="2"/>
      <c r="AB3691" s="6"/>
      <c r="AC3691" s="6"/>
    </row>
    <row r="3692" spans="1:29">
      <c r="A3692" s="74">
        <v>2.3304137733491901</v>
      </c>
      <c r="B3692" s="74">
        <v>51825</v>
      </c>
      <c r="C3692" s="35">
        <v>0</v>
      </c>
      <c r="D3692" s="35">
        <f t="shared" ca="1" si="868"/>
        <v>24</v>
      </c>
      <c r="E3692" s="35">
        <f t="shared" ca="1" si="869"/>
        <v>7.7985731045405093E-4</v>
      </c>
      <c r="F3692" s="35">
        <f ca="1">E3692*'Input Sheet'!$D$2/SUM(OFFSET($E$4,0,0,'Input Sheet'!$D$2))</f>
        <v>0.36372491720241751</v>
      </c>
      <c r="G3692" s="35" t="str">
        <f t="shared" si="870"/>
        <v/>
      </c>
      <c r="H3692" s="35" t="str">
        <f t="shared" si="871"/>
        <v/>
      </c>
      <c r="J3692" s="19">
        <v>3689</v>
      </c>
      <c r="K3692" s="30" t="str">
        <f t="shared" si="872"/>
        <v/>
      </c>
      <c r="L3692" s="77" t="str">
        <f t="shared" si="873"/>
        <v/>
      </c>
      <c r="M3692" s="27" t="str">
        <f t="shared" si="879"/>
        <v/>
      </c>
      <c r="N3692" s="22" t="str">
        <f t="shared" si="874"/>
        <v/>
      </c>
      <c r="O3692" s="28" t="str">
        <f t="shared" ca="1" si="875"/>
        <v/>
      </c>
      <c r="P3692" s="28" t="str">
        <f t="shared" ca="1" si="876"/>
        <v/>
      </c>
      <c r="Q3692" s="20" t="str">
        <f ca="1">IF(O3692="","",SUM($P$4:$P3692))</f>
        <v/>
      </c>
      <c r="R3692" s="28" t="e">
        <f t="shared" si="880"/>
        <v>#N/A</v>
      </c>
      <c r="S3692" s="77">
        <f ca="1">SUM(L$4:L3692)</f>
        <v>2.0942968194393936</v>
      </c>
      <c r="T3692" s="80">
        <f t="shared" ca="1" si="877"/>
        <v>1</v>
      </c>
      <c r="U3692" s="80" t="e">
        <f t="shared" ca="1" si="878"/>
        <v>#N/A</v>
      </c>
      <c r="V3692" s="2"/>
      <c r="W3692" s="2"/>
      <c r="X3692" s="2"/>
      <c r="Y3692" s="2"/>
      <c r="AB3692" s="6"/>
      <c r="AC3692" s="6"/>
    </row>
    <row r="3693" spans="1:29">
      <c r="A3693" s="74">
        <v>3.20493352235414</v>
      </c>
      <c r="B3693" s="74">
        <v>51828</v>
      </c>
      <c r="C3693" s="35">
        <v>0</v>
      </c>
      <c r="D3693" s="35">
        <f t="shared" ca="1" si="868"/>
        <v>43</v>
      </c>
      <c r="E3693" s="35">
        <f t="shared" ca="1" si="869"/>
        <v>2.8871313195532947E-3</v>
      </c>
      <c r="F3693" s="35">
        <f ca="1">E3693*'Input Sheet'!$D$2/SUM(OFFSET($E$4,0,0,'Input Sheet'!$D$2))</f>
        <v>1.346556076451503</v>
      </c>
      <c r="G3693" s="35" t="str">
        <f t="shared" si="870"/>
        <v/>
      </c>
      <c r="H3693" s="35" t="str">
        <f t="shared" si="871"/>
        <v/>
      </c>
      <c r="J3693" s="19">
        <v>3690</v>
      </c>
      <c r="K3693" s="30" t="str">
        <f t="shared" si="872"/>
        <v/>
      </c>
      <c r="L3693" s="77" t="str">
        <f t="shared" si="873"/>
        <v/>
      </c>
      <c r="M3693" s="27" t="str">
        <f t="shared" si="879"/>
        <v/>
      </c>
      <c r="N3693" s="22" t="str">
        <f t="shared" si="874"/>
        <v/>
      </c>
      <c r="O3693" s="28" t="str">
        <f t="shared" ca="1" si="875"/>
        <v/>
      </c>
      <c r="P3693" s="28" t="str">
        <f t="shared" ca="1" si="876"/>
        <v/>
      </c>
      <c r="Q3693" s="20" t="str">
        <f ca="1">IF(O3693="","",SUM($P$4:$P3693))</f>
        <v/>
      </c>
      <c r="R3693" s="28" t="e">
        <f t="shared" si="880"/>
        <v>#N/A</v>
      </c>
      <c r="S3693" s="77">
        <f ca="1">SUM(L$4:L3693)</f>
        <v>2.0942968194393936</v>
      </c>
      <c r="T3693" s="80">
        <f t="shared" ca="1" si="877"/>
        <v>1</v>
      </c>
      <c r="U3693" s="80" t="e">
        <f t="shared" ca="1" si="878"/>
        <v>#N/A</v>
      </c>
      <c r="V3693" s="2"/>
      <c r="W3693" s="2"/>
      <c r="X3693" s="2"/>
      <c r="Y3693" s="2"/>
      <c r="AB3693" s="6"/>
      <c r="AC3693" s="6"/>
    </row>
    <row r="3694" spans="1:29">
      <c r="A3694" s="74">
        <v>1.49136169383427</v>
      </c>
      <c r="B3694" s="74">
        <v>51830</v>
      </c>
      <c r="C3694" s="35">
        <v>0</v>
      </c>
      <c r="D3694" s="35">
        <f t="shared" ca="1" si="868"/>
        <v>7</v>
      </c>
      <c r="E3694" s="35">
        <f t="shared" ca="1" si="869"/>
        <v>6.4616748580478504E-3</v>
      </c>
      <c r="F3694" s="35">
        <f ca="1">E3694*'Input Sheet'!$D$2/SUM(OFFSET($E$4,0,0,'Input Sheet'!$D$2))</f>
        <v>3.013720742534316</v>
      </c>
      <c r="G3694" s="35" t="str">
        <f t="shared" si="870"/>
        <v/>
      </c>
      <c r="H3694" s="35" t="str">
        <f t="shared" si="871"/>
        <v/>
      </c>
      <c r="J3694" s="19">
        <v>3691</v>
      </c>
      <c r="K3694" s="30" t="str">
        <f t="shared" si="872"/>
        <v/>
      </c>
      <c r="L3694" s="77" t="str">
        <f t="shared" si="873"/>
        <v/>
      </c>
      <c r="M3694" s="27" t="str">
        <f t="shared" si="879"/>
        <v/>
      </c>
      <c r="N3694" s="22" t="str">
        <f t="shared" si="874"/>
        <v/>
      </c>
      <c r="O3694" s="28" t="str">
        <f t="shared" ca="1" si="875"/>
        <v/>
      </c>
      <c r="P3694" s="28" t="str">
        <f t="shared" ca="1" si="876"/>
        <v/>
      </c>
      <c r="Q3694" s="20" t="str">
        <f ca="1">IF(O3694="","",SUM($P$4:$P3694))</f>
        <v/>
      </c>
      <c r="R3694" s="28" t="e">
        <f t="shared" si="880"/>
        <v>#N/A</v>
      </c>
      <c r="S3694" s="77">
        <f ca="1">SUM(L$4:L3694)</f>
        <v>2.0942968194393936</v>
      </c>
      <c r="T3694" s="80">
        <f t="shared" ca="1" si="877"/>
        <v>1</v>
      </c>
      <c r="U3694" s="80" t="e">
        <f t="shared" ca="1" si="878"/>
        <v>#N/A</v>
      </c>
      <c r="V3694" s="2"/>
      <c r="W3694" s="2"/>
      <c r="X3694" s="2"/>
      <c r="Y3694" s="2"/>
      <c r="AB3694" s="6"/>
      <c r="AC3694" s="6"/>
    </row>
    <row r="3695" spans="1:29">
      <c r="A3695" s="74">
        <v>2.5634810853944101</v>
      </c>
      <c r="B3695" s="74">
        <v>51831</v>
      </c>
      <c r="C3695" s="35">
        <v>9.85915492957746E-2</v>
      </c>
      <c r="D3695" s="35">
        <f t="shared" ca="1" si="868"/>
        <v>29</v>
      </c>
      <c r="E3695" s="35">
        <f t="shared" ca="1" si="869"/>
        <v>1.0943159033790714E-3</v>
      </c>
      <c r="F3695" s="35">
        <f ca="1">E3695*'Input Sheet'!$D$2/SUM(OFFSET($E$4,0,0,'Input Sheet'!$D$2))</f>
        <v>0.51038819026790838</v>
      </c>
      <c r="G3695" s="35">
        <f t="shared" si="870"/>
        <v>2.5634810853944101</v>
      </c>
      <c r="H3695" s="35">
        <f t="shared" si="871"/>
        <v>2</v>
      </c>
      <c r="J3695" s="19">
        <v>3692</v>
      </c>
      <c r="K3695" s="30" t="str">
        <f t="shared" si="872"/>
        <v/>
      </c>
      <c r="L3695" s="77" t="str">
        <f t="shared" si="873"/>
        <v/>
      </c>
      <c r="M3695" s="27" t="str">
        <f t="shared" si="879"/>
        <v/>
      </c>
      <c r="N3695" s="22" t="str">
        <f t="shared" si="874"/>
        <v/>
      </c>
      <c r="O3695" s="28" t="str">
        <f t="shared" ca="1" si="875"/>
        <v/>
      </c>
      <c r="P3695" s="28" t="str">
        <f t="shared" ca="1" si="876"/>
        <v/>
      </c>
      <c r="Q3695" s="20" t="str">
        <f ca="1">IF(O3695="","",SUM($P$4:$P3695))</f>
        <v/>
      </c>
      <c r="R3695" s="28" t="e">
        <f t="shared" si="880"/>
        <v>#N/A</v>
      </c>
      <c r="S3695" s="77">
        <f ca="1">SUM(L$4:L3695)</f>
        <v>2.0942968194393936</v>
      </c>
      <c r="T3695" s="80">
        <f t="shared" ca="1" si="877"/>
        <v>1</v>
      </c>
      <c r="U3695" s="80" t="e">
        <f t="shared" ca="1" si="878"/>
        <v>#N/A</v>
      </c>
      <c r="V3695" s="2"/>
      <c r="W3695" s="2"/>
      <c r="X3695" s="2"/>
      <c r="Y3695" s="2"/>
      <c r="AB3695" s="6"/>
      <c r="AC3695" s="6"/>
    </row>
    <row r="3696" spans="1:29">
      <c r="A3696" s="74">
        <v>1.7323937598229699</v>
      </c>
      <c r="B3696" s="74">
        <v>51832</v>
      </c>
      <c r="C3696" s="35">
        <v>0</v>
      </c>
      <c r="D3696" s="35">
        <f t="shared" ca="1" si="868"/>
        <v>12</v>
      </c>
      <c r="E3696" s="35">
        <f t="shared" ca="1" si="869"/>
        <v>3.0154482670889968E-3</v>
      </c>
      <c r="F3696" s="35">
        <f ca="1">E3696*'Input Sheet'!$D$2/SUM(OFFSET($E$4,0,0,'Input Sheet'!$D$2))</f>
        <v>1.4064030131826808</v>
      </c>
      <c r="G3696" s="35" t="str">
        <f t="shared" si="870"/>
        <v/>
      </c>
      <c r="H3696" s="35" t="str">
        <f t="shared" si="871"/>
        <v/>
      </c>
      <c r="J3696" s="19">
        <v>3693</v>
      </c>
      <c r="K3696" s="30" t="str">
        <f t="shared" si="872"/>
        <v/>
      </c>
      <c r="L3696" s="77" t="str">
        <f t="shared" si="873"/>
        <v/>
      </c>
      <c r="M3696" s="27" t="str">
        <f t="shared" si="879"/>
        <v/>
      </c>
      <c r="N3696" s="22" t="str">
        <f t="shared" si="874"/>
        <v/>
      </c>
      <c r="O3696" s="28" t="str">
        <f t="shared" ca="1" si="875"/>
        <v/>
      </c>
      <c r="P3696" s="28" t="str">
        <f t="shared" ca="1" si="876"/>
        <v/>
      </c>
      <c r="Q3696" s="20" t="str">
        <f ca="1">IF(O3696="","",SUM($P$4:$P3696))</f>
        <v/>
      </c>
      <c r="R3696" s="28" t="e">
        <f t="shared" si="880"/>
        <v>#N/A</v>
      </c>
      <c r="S3696" s="77">
        <f ca="1">SUM(L$4:L3696)</f>
        <v>2.0942968194393936</v>
      </c>
      <c r="T3696" s="80">
        <f t="shared" ca="1" si="877"/>
        <v>1</v>
      </c>
      <c r="U3696" s="80" t="e">
        <f t="shared" ca="1" si="878"/>
        <v>#N/A</v>
      </c>
      <c r="V3696" s="2"/>
      <c r="W3696" s="2"/>
      <c r="X3696" s="2"/>
      <c r="Y3696" s="2"/>
      <c r="AB3696" s="6"/>
      <c r="AC3696" s="6"/>
    </row>
    <row r="3697" spans="1:29">
      <c r="A3697" s="74">
        <v>2.7291647896927702</v>
      </c>
      <c r="B3697" s="74">
        <v>51833</v>
      </c>
      <c r="C3697" s="35">
        <v>0</v>
      </c>
      <c r="D3697" s="35">
        <f t="shared" ca="1" si="868"/>
        <v>33</v>
      </c>
      <c r="E3697" s="35">
        <f t="shared" ca="1" si="869"/>
        <v>1.1903085264824986E-3</v>
      </c>
      <c r="F3697" s="35">
        <f ca="1">E3697*'Input Sheet'!$D$2/SUM(OFFSET($E$4,0,0,'Input Sheet'!$D$2))</f>
        <v>0.55515908415105819</v>
      </c>
      <c r="G3697" s="35" t="str">
        <f t="shared" si="870"/>
        <v/>
      </c>
      <c r="H3697" s="35" t="str">
        <f t="shared" si="871"/>
        <v/>
      </c>
      <c r="J3697" s="19">
        <v>3694</v>
      </c>
      <c r="K3697" s="30" t="str">
        <f t="shared" si="872"/>
        <v/>
      </c>
      <c r="L3697" s="77" t="str">
        <f t="shared" si="873"/>
        <v/>
      </c>
      <c r="M3697" s="27" t="str">
        <f t="shared" si="879"/>
        <v/>
      </c>
      <c r="N3697" s="22" t="str">
        <f t="shared" si="874"/>
        <v/>
      </c>
      <c r="O3697" s="28" t="str">
        <f t="shared" ca="1" si="875"/>
        <v/>
      </c>
      <c r="P3697" s="28" t="str">
        <f t="shared" ca="1" si="876"/>
        <v/>
      </c>
      <c r="Q3697" s="20" t="str">
        <f ca="1">IF(O3697="","",SUM($P$4:$P3697))</f>
        <v/>
      </c>
      <c r="R3697" s="28" t="e">
        <f t="shared" si="880"/>
        <v>#N/A</v>
      </c>
      <c r="S3697" s="77">
        <f ca="1">SUM(L$4:L3697)</f>
        <v>2.0942968194393936</v>
      </c>
      <c r="T3697" s="80">
        <f t="shared" ca="1" si="877"/>
        <v>1</v>
      </c>
      <c r="U3697" s="80" t="e">
        <f t="shared" ca="1" si="878"/>
        <v>#N/A</v>
      </c>
      <c r="V3697" s="2"/>
      <c r="W3697" s="2"/>
      <c r="X3697" s="2"/>
      <c r="Y3697" s="2"/>
      <c r="AB3697" s="6"/>
      <c r="AC3697" s="6"/>
    </row>
    <row r="3698" spans="1:29">
      <c r="A3698" s="74">
        <v>2.3010299956639799</v>
      </c>
      <c r="B3698" s="74">
        <v>51834</v>
      </c>
      <c r="C3698" s="35">
        <v>1.44230769230769E-2</v>
      </c>
      <c r="D3698" s="35">
        <f t="shared" ca="1" si="868"/>
        <v>24</v>
      </c>
      <c r="E3698" s="35">
        <f t="shared" ca="1" si="869"/>
        <v>7.7985731045405093E-4</v>
      </c>
      <c r="F3698" s="35">
        <f ca="1">E3698*'Input Sheet'!$D$2/SUM(OFFSET($E$4,0,0,'Input Sheet'!$D$2))</f>
        <v>0.36372491720241751</v>
      </c>
      <c r="G3698" s="35">
        <f t="shared" si="870"/>
        <v>2.3010299956639799</v>
      </c>
      <c r="H3698" s="35">
        <f t="shared" si="871"/>
        <v>2</v>
      </c>
      <c r="J3698" s="19">
        <v>3695</v>
      </c>
      <c r="K3698" s="30" t="str">
        <f t="shared" si="872"/>
        <v/>
      </c>
      <c r="L3698" s="77" t="str">
        <f t="shared" si="873"/>
        <v/>
      </c>
      <c r="M3698" s="27" t="str">
        <f t="shared" si="879"/>
        <v/>
      </c>
      <c r="N3698" s="22" t="str">
        <f t="shared" si="874"/>
        <v/>
      </c>
      <c r="O3698" s="28" t="str">
        <f t="shared" ca="1" si="875"/>
        <v/>
      </c>
      <c r="P3698" s="28" t="str">
        <f t="shared" ca="1" si="876"/>
        <v/>
      </c>
      <c r="Q3698" s="20" t="str">
        <f ca="1">IF(O3698="","",SUM($P$4:$P3698))</f>
        <v/>
      </c>
      <c r="R3698" s="28" t="e">
        <f t="shared" si="880"/>
        <v>#N/A</v>
      </c>
      <c r="S3698" s="77">
        <f ca="1">SUM(L$4:L3698)</f>
        <v>2.0942968194393936</v>
      </c>
      <c r="T3698" s="80">
        <f t="shared" ca="1" si="877"/>
        <v>1</v>
      </c>
      <c r="U3698" s="80" t="e">
        <f t="shared" ca="1" si="878"/>
        <v>#N/A</v>
      </c>
      <c r="V3698" s="2"/>
      <c r="W3698" s="2"/>
      <c r="X3698" s="2"/>
      <c r="Y3698" s="2"/>
      <c r="AB3698" s="6"/>
      <c r="AC3698" s="6"/>
    </row>
    <row r="3699" spans="1:29">
      <c r="A3699" s="74">
        <v>2.1931245983544598</v>
      </c>
      <c r="B3699" s="74">
        <v>51836</v>
      </c>
      <c r="C3699" s="35">
        <v>0</v>
      </c>
      <c r="D3699" s="35">
        <f t="shared" ca="1" si="868"/>
        <v>21</v>
      </c>
      <c r="E3699" s="35">
        <f t="shared" ca="1" si="869"/>
        <v>8.8113748064288871E-4</v>
      </c>
      <c r="F3699" s="35">
        <f ca="1">E3699*'Input Sheet'!$D$2/SUM(OFFSET($E$4,0,0,'Input Sheet'!$D$2))</f>
        <v>0.41096191943649768</v>
      </c>
      <c r="G3699" s="35" t="str">
        <f t="shared" si="870"/>
        <v/>
      </c>
      <c r="H3699" s="35" t="str">
        <f t="shared" si="871"/>
        <v/>
      </c>
      <c r="J3699" s="19">
        <v>3696</v>
      </c>
      <c r="K3699" s="30" t="str">
        <f t="shared" si="872"/>
        <v/>
      </c>
      <c r="L3699" s="77" t="str">
        <f t="shared" si="873"/>
        <v/>
      </c>
      <c r="M3699" s="27" t="str">
        <f t="shared" si="879"/>
        <v/>
      </c>
      <c r="N3699" s="22" t="str">
        <f t="shared" si="874"/>
        <v/>
      </c>
      <c r="O3699" s="28" t="str">
        <f t="shared" ca="1" si="875"/>
        <v/>
      </c>
      <c r="P3699" s="28" t="str">
        <f t="shared" ca="1" si="876"/>
        <v/>
      </c>
      <c r="Q3699" s="20" t="str">
        <f ca="1">IF(O3699="","",SUM($P$4:$P3699))</f>
        <v/>
      </c>
      <c r="R3699" s="28" t="e">
        <f t="shared" si="880"/>
        <v>#N/A</v>
      </c>
      <c r="S3699" s="77">
        <f ca="1">SUM(L$4:L3699)</f>
        <v>2.0942968194393936</v>
      </c>
      <c r="T3699" s="80">
        <f t="shared" ca="1" si="877"/>
        <v>1</v>
      </c>
      <c r="U3699" s="80" t="e">
        <f t="shared" ca="1" si="878"/>
        <v>#N/A</v>
      </c>
      <c r="V3699" s="2"/>
      <c r="W3699" s="2"/>
      <c r="X3699" s="2"/>
      <c r="Y3699" s="2"/>
      <c r="AB3699" s="6"/>
      <c r="AC3699" s="6"/>
    </row>
    <row r="3700" spans="1:29">
      <c r="A3700" s="74">
        <v>1.5910646070265</v>
      </c>
      <c r="B3700" s="74">
        <v>51839</v>
      </c>
      <c r="C3700" s="35">
        <v>4.8543689320388302E-3</v>
      </c>
      <c r="D3700" s="35">
        <f t="shared" ca="1" si="868"/>
        <v>9</v>
      </c>
      <c r="E3700" s="35">
        <f t="shared" ca="1" si="869"/>
        <v>3.9910344711472012E-3</v>
      </c>
      <c r="F3700" s="35">
        <f ca="1">E3700*'Input Sheet'!$D$2/SUM(OFFSET($E$4,0,0,'Input Sheet'!$D$2))</f>
        <v>1.8614157527417832</v>
      </c>
      <c r="G3700" s="35">
        <f t="shared" si="870"/>
        <v>1.5910646070265</v>
      </c>
      <c r="H3700" s="35">
        <f t="shared" si="871"/>
        <v>7</v>
      </c>
      <c r="J3700" s="19">
        <v>3697</v>
      </c>
      <c r="K3700" s="30" t="str">
        <f t="shared" si="872"/>
        <v/>
      </c>
      <c r="L3700" s="77" t="str">
        <f t="shared" si="873"/>
        <v/>
      </c>
      <c r="M3700" s="27" t="str">
        <f t="shared" si="879"/>
        <v/>
      </c>
      <c r="N3700" s="22" t="str">
        <f t="shared" si="874"/>
        <v/>
      </c>
      <c r="O3700" s="28" t="str">
        <f t="shared" ca="1" si="875"/>
        <v/>
      </c>
      <c r="P3700" s="28" t="str">
        <f t="shared" ca="1" si="876"/>
        <v/>
      </c>
      <c r="Q3700" s="20" t="str">
        <f ca="1">IF(O3700="","",SUM($P$4:$P3700))</f>
        <v/>
      </c>
      <c r="R3700" s="28" t="e">
        <f t="shared" si="880"/>
        <v>#N/A</v>
      </c>
      <c r="S3700" s="77">
        <f ca="1">SUM(L$4:L3700)</f>
        <v>2.0942968194393936</v>
      </c>
      <c r="T3700" s="80">
        <f t="shared" ca="1" si="877"/>
        <v>1</v>
      </c>
      <c r="U3700" s="80" t="e">
        <f t="shared" ca="1" si="878"/>
        <v>#N/A</v>
      </c>
      <c r="V3700" s="2"/>
      <c r="W3700" s="2"/>
      <c r="X3700" s="2"/>
      <c r="Y3700" s="2"/>
      <c r="AB3700" s="6"/>
      <c r="AC3700" s="6"/>
    </row>
    <row r="3701" spans="1:29">
      <c r="A3701" s="74">
        <v>1.7323937598229699</v>
      </c>
      <c r="B3701" s="74">
        <v>51840</v>
      </c>
      <c r="C3701" s="35">
        <v>0</v>
      </c>
      <c r="D3701" s="35">
        <f t="shared" ca="1" si="868"/>
        <v>12</v>
      </c>
      <c r="E3701" s="35">
        <f t="shared" ca="1" si="869"/>
        <v>3.0154482670889968E-3</v>
      </c>
      <c r="F3701" s="35">
        <f ca="1">E3701*'Input Sheet'!$D$2/SUM(OFFSET($E$4,0,0,'Input Sheet'!$D$2))</f>
        <v>1.4064030131826808</v>
      </c>
      <c r="G3701" s="35" t="str">
        <f t="shared" si="870"/>
        <v/>
      </c>
      <c r="H3701" s="35" t="str">
        <f t="shared" si="871"/>
        <v/>
      </c>
      <c r="J3701" s="19">
        <v>3698</v>
      </c>
      <c r="K3701" s="30" t="str">
        <f t="shared" si="872"/>
        <v/>
      </c>
      <c r="L3701" s="77" t="str">
        <f t="shared" si="873"/>
        <v/>
      </c>
      <c r="M3701" s="27" t="str">
        <f t="shared" si="879"/>
        <v/>
      </c>
      <c r="N3701" s="22" t="str">
        <f t="shared" si="874"/>
        <v/>
      </c>
      <c r="O3701" s="28" t="str">
        <f t="shared" ca="1" si="875"/>
        <v/>
      </c>
      <c r="P3701" s="28" t="str">
        <f t="shared" ca="1" si="876"/>
        <v/>
      </c>
      <c r="Q3701" s="20" t="str">
        <f ca="1">IF(O3701="","",SUM($P$4:$P3701))</f>
        <v/>
      </c>
      <c r="R3701" s="28" t="e">
        <f t="shared" si="880"/>
        <v>#N/A</v>
      </c>
      <c r="S3701" s="77">
        <f ca="1">SUM(L$4:L3701)</f>
        <v>2.0942968194393936</v>
      </c>
      <c r="T3701" s="80">
        <f t="shared" ca="1" si="877"/>
        <v>1</v>
      </c>
      <c r="U3701" s="80" t="e">
        <f t="shared" ca="1" si="878"/>
        <v>#N/A</v>
      </c>
      <c r="V3701" s="2"/>
      <c r="W3701" s="2"/>
      <c r="X3701" s="2"/>
      <c r="Y3701" s="2"/>
      <c r="AB3701" s="6"/>
      <c r="AC3701" s="6"/>
    </row>
    <row r="3702" spans="1:29">
      <c r="A3702" s="74">
        <v>2.7951845896824201</v>
      </c>
      <c r="B3702" s="74">
        <v>51844</v>
      </c>
      <c r="C3702" s="35">
        <v>0</v>
      </c>
      <c r="D3702" s="35">
        <f t="shared" ca="1" si="868"/>
        <v>34</v>
      </c>
      <c r="E3702" s="35">
        <f t="shared" ca="1" si="869"/>
        <v>1.3846446124388249E-3</v>
      </c>
      <c r="F3702" s="35">
        <f ca="1">E3702*'Input Sheet'!$D$2/SUM(OFFSET($E$4,0,0,'Input Sheet'!$D$2))</f>
        <v>0.64579730197163909</v>
      </c>
      <c r="G3702" s="35" t="str">
        <f t="shared" si="870"/>
        <v/>
      </c>
      <c r="H3702" s="35" t="str">
        <f t="shared" si="871"/>
        <v/>
      </c>
      <c r="J3702" s="19">
        <v>3699</v>
      </c>
      <c r="K3702" s="30" t="str">
        <f t="shared" si="872"/>
        <v/>
      </c>
      <c r="L3702" s="77" t="str">
        <f t="shared" si="873"/>
        <v/>
      </c>
      <c r="M3702" s="27" t="str">
        <f t="shared" si="879"/>
        <v/>
      </c>
      <c r="N3702" s="22" t="str">
        <f t="shared" si="874"/>
        <v/>
      </c>
      <c r="O3702" s="28" t="str">
        <f t="shared" ca="1" si="875"/>
        <v/>
      </c>
      <c r="P3702" s="28" t="str">
        <f t="shared" ca="1" si="876"/>
        <v/>
      </c>
      <c r="Q3702" s="20" t="str">
        <f ca="1">IF(O3702="","",SUM($P$4:$P3702))</f>
        <v/>
      </c>
      <c r="R3702" s="28" t="e">
        <f t="shared" si="880"/>
        <v>#N/A</v>
      </c>
      <c r="S3702" s="77">
        <f ca="1">SUM(L$4:L3702)</f>
        <v>2.0942968194393936</v>
      </c>
      <c r="T3702" s="80">
        <f t="shared" ca="1" si="877"/>
        <v>1</v>
      </c>
      <c r="U3702" s="80" t="e">
        <f t="shared" ca="1" si="878"/>
        <v>#N/A</v>
      </c>
      <c r="V3702" s="2"/>
      <c r="W3702" s="2"/>
      <c r="X3702" s="2"/>
      <c r="Y3702" s="2"/>
      <c r="AB3702" s="6"/>
      <c r="AC3702" s="6"/>
    </row>
    <row r="3703" spans="1:29">
      <c r="A3703" s="74">
        <v>3.0948203803548</v>
      </c>
      <c r="B3703" s="74">
        <v>51846</v>
      </c>
      <c r="C3703" s="35">
        <v>0</v>
      </c>
      <c r="D3703" s="35">
        <f t="shared" ca="1" si="868"/>
        <v>40</v>
      </c>
      <c r="E3703" s="35">
        <f t="shared" ca="1" si="869"/>
        <v>1.8092689602533982E-3</v>
      </c>
      <c r="F3703" s="35">
        <f ca="1">E3703*'Input Sheet'!$D$2/SUM(OFFSET($E$4,0,0,'Input Sheet'!$D$2))</f>
        <v>0.84384180790960861</v>
      </c>
      <c r="G3703" s="35" t="str">
        <f t="shared" si="870"/>
        <v/>
      </c>
      <c r="H3703" s="35" t="str">
        <f t="shared" si="871"/>
        <v/>
      </c>
      <c r="J3703" s="19">
        <v>3700</v>
      </c>
      <c r="K3703" s="30" t="str">
        <f t="shared" si="872"/>
        <v/>
      </c>
      <c r="L3703" s="77" t="str">
        <f t="shared" si="873"/>
        <v/>
      </c>
      <c r="M3703" s="27" t="str">
        <f t="shared" si="879"/>
        <v/>
      </c>
      <c r="N3703" s="22" t="str">
        <f t="shared" si="874"/>
        <v/>
      </c>
      <c r="O3703" s="28" t="str">
        <f t="shared" ca="1" si="875"/>
        <v/>
      </c>
      <c r="P3703" s="28" t="str">
        <f t="shared" ca="1" si="876"/>
        <v/>
      </c>
      <c r="Q3703" s="20" t="str">
        <f ca="1">IF(O3703="","",SUM($P$4:$P3703))</f>
        <v/>
      </c>
      <c r="R3703" s="28" t="e">
        <f t="shared" si="880"/>
        <v>#N/A</v>
      </c>
      <c r="S3703" s="77">
        <f ca="1">SUM(L$4:L3703)</f>
        <v>2.0942968194393936</v>
      </c>
      <c r="T3703" s="80">
        <f t="shared" ca="1" si="877"/>
        <v>1</v>
      </c>
      <c r="U3703" s="80" t="e">
        <f t="shared" ca="1" si="878"/>
        <v>#N/A</v>
      </c>
      <c r="V3703" s="2"/>
      <c r="W3703" s="2"/>
      <c r="X3703" s="2"/>
      <c r="Y3703" s="2"/>
      <c r="AB3703" s="6"/>
      <c r="AC3703" s="6"/>
    </row>
    <row r="3704" spans="1:29">
      <c r="A3704" s="74">
        <v>1.7481880270062</v>
      </c>
      <c r="B3704" s="74">
        <v>51847</v>
      </c>
      <c r="C3704" s="35">
        <v>0</v>
      </c>
      <c r="D3704" s="35">
        <f t="shared" ca="1" si="868"/>
        <v>12</v>
      </c>
      <c r="E3704" s="35">
        <f t="shared" ca="1" si="869"/>
        <v>3.0154482670889968E-3</v>
      </c>
      <c r="F3704" s="35">
        <f ca="1">E3704*'Input Sheet'!$D$2/SUM(OFFSET($E$4,0,0,'Input Sheet'!$D$2))</f>
        <v>1.4064030131826808</v>
      </c>
      <c r="G3704" s="35" t="str">
        <f t="shared" si="870"/>
        <v/>
      </c>
      <c r="H3704" s="35" t="str">
        <f t="shared" si="871"/>
        <v/>
      </c>
      <c r="J3704" s="19">
        <v>3701</v>
      </c>
      <c r="K3704" s="30" t="str">
        <f t="shared" si="872"/>
        <v/>
      </c>
      <c r="L3704" s="77" t="str">
        <f t="shared" si="873"/>
        <v/>
      </c>
      <c r="M3704" s="27" t="str">
        <f t="shared" si="879"/>
        <v/>
      </c>
      <c r="N3704" s="22" t="str">
        <f t="shared" si="874"/>
        <v/>
      </c>
      <c r="O3704" s="28" t="str">
        <f t="shared" ca="1" si="875"/>
        <v/>
      </c>
      <c r="P3704" s="28" t="str">
        <f t="shared" ca="1" si="876"/>
        <v/>
      </c>
      <c r="Q3704" s="20" t="str">
        <f ca="1">IF(O3704="","",SUM($P$4:$P3704))</f>
        <v/>
      </c>
      <c r="R3704" s="28" t="e">
        <f t="shared" si="880"/>
        <v>#N/A</v>
      </c>
      <c r="S3704" s="77">
        <f ca="1">SUM(L$4:L3704)</f>
        <v>2.0942968194393936</v>
      </c>
      <c r="T3704" s="80">
        <f t="shared" ca="1" si="877"/>
        <v>1</v>
      </c>
      <c r="U3704" s="80" t="e">
        <f t="shared" ca="1" si="878"/>
        <v>#N/A</v>
      </c>
      <c r="V3704" s="2"/>
      <c r="W3704" s="2"/>
      <c r="X3704" s="2"/>
      <c r="Y3704" s="2"/>
      <c r="AB3704" s="6"/>
      <c r="AC3704" s="6"/>
    </row>
    <row r="3705" spans="1:29">
      <c r="A3705" s="74">
        <v>2.8115750058705902</v>
      </c>
      <c r="B3705" s="74">
        <v>51849</v>
      </c>
      <c r="C3705" s="35">
        <v>5.7142857142857099E-2</v>
      </c>
      <c r="D3705" s="35">
        <f t="shared" ca="1" si="868"/>
        <v>34</v>
      </c>
      <c r="E3705" s="35">
        <f t="shared" ca="1" si="869"/>
        <v>1.3846446124388249E-3</v>
      </c>
      <c r="F3705" s="35">
        <f ca="1">E3705*'Input Sheet'!$D$2/SUM(OFFSET($E$4,0,0,'Input Sheet'!$D$2))</f>
        <v>0.64579730197163909</v>
      </c>
      <c r="G3705" s="35">
        <f t="shared" si="870"/>
        <v>2.8115750058705902</v>
      </c>
      <c r="H3705" s="35">
        <f t="shared" si="871"/>
        <v>2</v>
      </c>
      <c r="J3705" s="19">
        <v>3702</v>
      </c>
      <c r="K3705" s="30" t="str">
        <f t="shared" si="872"/>
        <v/>
      </c>
      <c r="L3705" s="77" t="str">
        <f t="shared" si="873"/>
        <v/>
      </c>
      <c r="M3705" s="27" t="str">
        <f t="shared" si="879"/>
        <v/>
      </c>
      <c r="N3705" s="22" t="str">
        <f t="shared" si="874"/>
        <v/>
      </c>
      <c r="O3705" s="28" t="str">
        <f t="shared" ca="1" si="875"/>
        <v/>
      </c>
      <c r="P3705" s="28" t="str">
        <f t="shared" ca="1" si="876"/>
        <v/>
      </c>
      <c r="Q3705" s="20" t="str">
        <f ca="1">IF(O3705="","",SUM($P$4:$P3705))</f>
        <v/>
      </c>
      <c r="R3705" s="28" t="e">
        <f t="shared" si="880"/>
        <v>#N/A</v>
      </c>
      <c r="S3705" s="77">
        <f ca="1">SUM(L$4:L3705)</f>
        <v>2.0942968194393936</v>
      </c>
      <c r="T3705" s="80">
        <f t="shared" ca="1" si="877"/>
        <v>1</v>
      </c>
      <c r="U3705" s="80" t="e">
        <f t="shared" ca="1" si="878"/>
        <v>#N/A</v>
      </c>
      <c r="V3705" s="2"/>
      <c r="W3705" s="2"/>
      <c r="X3705" s="2"/>
      <c r="Y3705" s="2"/>
      <c r="AB3705" s="6"/>
      <c r="AC3705" s="6"/>
    </row>
    <row r="3706" spans="1:29">
      <c r="A3706" s="74">
        <v>2.7395723444500901</v>
      </c>
      <c r="B3706" s="74">
        <v>51850</v>
      </c>
      <c r="C3706" s="35">
        <v>5.2380952380952403E-2</v>
      </c>
      <c r="D3706" s="35">
        <f t="shared" ca="1" si="868"/>
        <v>33</v>
      </c>
      <c r="E3706" s="35">
        <f t="shared" ca="1" si="869"/>
        <v>1.1903085264824986E-3</v>
      </c>
      <c r="F3706" s="35">
        <f ca="1">E3706*'Input Sheet'!$D$2/SUM(OFFSET($E$4,0,0,'Input Sheet'!$D$2))</f>
        <v>0.55515908415105819</v>
      </c>
      <c r="G3706" s="35">
        <f t="shared" si="870"/>
        <v>2.7395723444500901</v>
      </c>
      <c r="H3706" s="35">
        <f t="shared" si="871"/>
        <v>1</v>
      </c>
      <c r="J3706" s="19">
        <v>3703</v>
      </c>
      <c r="K3706" s="30" t="str">
        <f t="shared" si="872"/>
        <v/>
      </c>
      <c r="L3706" s="77" t="str">
        <f t="shared" si="873"/>
        <v/>
      </c>
      <c r="M3706" s="27" t="str">
        <f t="shared" si="879"/>
        <v/>
      </c>
      <c r="N3706" s="22" t="str">
        <f t="shared" si="874"/>
        <v/>
      </c>
      <c r="O3706" s="28" t="str">
        <f t="shared" ca="1" si="875"/>
        <v/>
      </c>
      <c r="P3706" s="28" t="str">
        <f t="shared" ca="1" si="876"/>
        <v/>
      </c>
      <c r="Q3706" s="20" t="str">
        <f ca="1">IF(O3706="","",SUM($P$4:$P3706))</f>
        <v/>
      </c>
      <c r="R3706" s="28" t="e">
        <f t="shared" si="880"/>
        <v>#N/A</v>
      </c>
      <c r="S3706" s="77">
        <f ca="1">SUM(L$4:L3706)</f>
        <v>2.0942968194393936</v>
      </c>
      <c r="T3706" s="80">
        <f t="shared" ca="1" si="877"/>
        <v>1</v>
      </c>
      <c r="U3706" s="80" t="e">
        <f t="shared" ca="1" si="878"/>
        <v>#N/A</v>
      </c>
      <c r="V3706" s="2"/>
      <c r="W3706" s="2"/>
      <c r="X3706" s="2"/>
      <c r="Y3706" s="2"/>
      <c r="AB3706" s="6"/>
      <c r="AC3706" s="6"/>
    </row>
    <row r="3707" spans="1:29">
      <c r="A3707" s="74">
        <v>2.2922560713564799</v>
      </c>
      <c r="B3707" s="74">
        <v>51852</v>
      </c>
      <c r="C3707" s="35">
        <v>0</v>
      </c>
      <c r="D3707" s="35">
        <f t="shared" ca="1" si="868"/>
        <v>24</v>
      </c>
      <c r="E3707" s="35">
        <f t="shared" ca="1" si="869"/>
        <v>7.7985731045405093E-4</v>
      </c>
      <c r="F3707" s="35">
        <f ca="1">E3707*'Input Sheet'!$D$2/SUM(OFFSET($E$4,0,0,'Input Sheet'!$D$2))</f>
        <v>0.36372491720241751</v>
      </c>
      <c r="G3707" s="35" t="str">
        <f t="shared" si="870"/>
        <v/>
      </c>
      <c r="H3707" s="35" t="str">
        <f t="shared" si="871"/>
        <v/>
      </c>
      <c r="J3707" s="19">
        <v>3704</v>
      </c>
      <c r="K3707" s="30" t="str">
        <f t="shared" si="872"/>
        <v/>
      </c>
      <c r="L3707" s="77" t="str">
        <f t="shared" si="873"/>
        <v/>
      </c>
      <c r="M3707" s="27" t="str">
        <f t="shared" si="879"/>
        <v/>
      </c>
      <c r="N3707" s="22" t="str">
        <f t="shared" si="874"/>
        <v/>
      </c>
      <c r="O3707" s="28" t="str">
        <f t="shared" ca="1" si="875"/>
        <v/>
      </c>
      <c r="P3707" s="28" t="str">
        <f t="shared" ca="1" si="876"/>
        <v/>
      </c>
      <c r="Q3707" s="20" t="str">
        <f ca="1">IF(O3707="","",SUM($P$4:$P3707))</f>
        <v/>
      </c>
      <c r="R3707" s="28" t="e">
        <f t="shared" si="880"/>
        <v>#N/A</v>
      </c>
      <c r="S3707" s="77">
        <f ca="1">SUM(L$4:L3707)</f>
        <v>2.0942968194393936</v>
      </c>
      <c r="T3707" s="80">
        <f t="shared" ca="1" si="877"/>
        <v>1</v>
      </c>
      <c r="U3707" s="80" t="e">
        <f t="shared" ca="1" si="878"/>
        <v>#N/A</v>
      </c>
      <c r="V3707" s="2"/>
      <c r="W3707" s="2"/>
      <c r="X3707" s="2"/>
      <c r="Y3707" s="2"/>
      <c r="AB3707" s="6"/>
      <c r="AC3707" s="6"/>
    </row>
    <row r="3708" spans="1:29">
      <c r="A3708" s="74">
        <v>2.2278867046136699</v>
      </c>
      <c r="B3708" s="74">
        <v>51853</v>
      </c>
      <c r="C3708" s="35">
        <v>0</v>
      </c>
      <c r="D3708" s="35">
        <f t="shared" ca="1" si="868"/>
        <v>22</v>
      </c>
      <c r="E3708" s="35">
        <f t="shared" ca="1" si="869"/>
        <v>6.717582773218062E-4</v>
      </c>
      <c r="F3708" s="35">
        <f ca="1">E3708*'Input Sheet'!$D$2/SUM(OFFSET($E$4,0,0,'Input Sheet'!$D$2))</f>
        <v>0.31330760194663687</v>
      </c>
      <c r="G3708" s="35" t="str">
        <f t="shared" si="870"/>
        <v/>
      </c>
      <c r="H3708" s="35" t="str">
        <f t="shared" si="871"/>
        <v/>
      </c>
      <c r="J3708" s="19">
        <v>3705</v>
      </c>
      <c r="K3708" s="30" t="str">
        <f t="shared" si="872"/>
        <v/>
      </c>
      <c r="L3708" s="77" t="str">
        <f t="shared" si="873"/>
        <v/>
      </c>
      <c r="M3708" s="27" t="str">
        <f t="shared" si="879"/>
        <v/>
      </c>
      <c r="N3708" s="22" t="str">
        <f t="shared" si="874"/>
        <v/>
      </c>
      <c r="O3708" s="28" t="str">
        <f t="shared" ca="1" si="875"/>
        <v/>
      </c>
      <c r="P3708" s="28" t="str">
        <f t="shared" ca="1" si="876"/>
        <v/>
      </c>
      <c r="Q3708" s="20" t="str">
        <f ca="1">IF(O3708="","",SUM($P$4:$P3708))</f>
        <v/>
      </c>
      <c r="R3708" s="28" t="e">
        <f t="shared" si="880"/>
        <v>#N/A</v>
      </c>
      <c r="S3708" s="77">
        <f ca="1">SUM(L$4:L3708)</f>
        <v>2.0942968194393936</v>
      </c>
      <c r="T3708" s="80">
        <f t="shared" ca="1" si="877"/>
        <v>1</v>
      </c>
      <c r="U3708" s="80" t="e">
        <f t="shared" ca="1" si="878"/>
        <v>#N/A</v>
      </c>
      <c r="V3708" s="2"/>
      <c r="W3708" s="2"/>
      <c r="X3708" s="2"/>
      <c r="Y3708" s="2"/>
      <c r="AB3708" s="6"/>
      <c r="AC3708" s="6"/>
    </row>
    <row r="3709" spans="1:29">
      <c r="A3709" s="74">
        <v>2.0530784434834199</v>
      </c>
      <c r="B3709" s="74">
        <v>51854</v>
      </c>
      <c r="C3709" s="35">
        <v>0</v>
      </c>
      <c r="D3709" s="35">
        <f t="shared" ca="1" si="868"/>
        <v>19</v>
      </c>
      <c r="E3709" s="35">
        <f t="shared" ca="1" si="869"/>
        <v>1.0051494223629991E-3</v>
      </c>
      <c r="F3709" s="35">
        <f ca="1">E3709*'Input Sheet'!$D$2/SUM(OFFSET($E$4,0,0,'Input Sheet'!$D$2))</f>
        <v>0.46880100439422701</v>
      </c>
      <c r="G3709" s="35" t="str">
        <f t="shared" si="870"/>
        <v/>
      </c>
      <c r="H3709" s="35" t="str">
        <f t="shared" si="871"/>
        <v/>
      </c>
      <c r="J3709" s="19">
        <v>3706</v>
      </c>
      <c r="K3709" s="30" t="str">
        <f t="shared" si="872"/>
        <v/>
      </c>
      <c r="L3709" s="77" t="str">
        <f t="shared" si="873"/>
        <v/>
      </c>
      <c r="M3709" s="27" t="str">
        <f t="shared" si="879"/>
        <v/>
      </c>
      <c r="N3709" s="22" t="str">
        <f t="shared" si="874"/>
        <v/>
      </c>
      <c r="O3709" s="28" t="str">
        <f t="shared" ca="1" si="875"/>
        <v/>
      </c>
      <c r="P3709" s="28" t="str">
        <f t="shared" ca="1" si="876"/>
        <v/>
      </c>
      <c r="Q3709" s="20" t="str">
        <f ca="1">IF(O3709="","",SUM($P$4:$P3709))</f>
        <v/>
      </c>
      <c r="R3709" s="28" t="e">
        <f t="shared" si="880"/>
        <v>#N/A</v>
      </c>
      <c r="S3709" s="77">
        <f ca="1">SUM(L$4:L3709)</f>
        <v>2.0942968194393936</v>
      </c>
      <c r="T3709" s="80">
        <f t="shared" ca="1" si="877"/>
        <v>1</v>
      </c>
      <c r="U3709" s="80" t="e">
        <f t="shared" ca="1" si="878"/>
        <v>#N/A</v>
      </c>
      <c r="V3709" s="2"/>
      <c r="W3709" s="2"/>
      <c r="X3709" s="2"/>
      <c r="Y3709" s="2"/>
      <c r="AB3709" s="6"/>
      <c r="AC3709" s="6"/>
    </row>
    <row r="3710" spans="1:29">
      <c r="A3710" s="74">
        <v>2.2944662261615898</v>
      </c>
      <c r="B3710" s="74">
        <v>51868</v>
      </c>
      <c r="C3710" s="35">
        <v>6.9444444444444406E-2</v>
      </c>
      <c r="D3710" s="35">
        <f t="shared" ca="1" si="868"/>
        <v>24</v>
      </c>
      <c r="E3710" s="35">
        <f t="shared" ca="1" si="869"/>
        <v>7.7985731045405093E-4</v>
      </c>
      <c r="F3710" s="35">
        <f ca="1">E3710*'Input Sheet'!$D$2/SUM(OFFSET($E$4,0,0,'Input Sheet'!$D$2))</f>
        <v>0.36372491720241751</v>
      </c>
      <c r="G3710" s="35">
        <f t="shared" si="870"/>
        <v>2.2944662261615898</v>
      </c>
      <c r="H3710" s="35">
        <f t="shared" si="871"/>
        <v>7</v>
      </c>
      <c r="J3710" s="19">
        <v>3707</v>
      </c>
      <c r="K3710" s="30" t="str">
        <f t="shared" si="872"/>
        <v/>
      </c>
      <c r="L3710" s="77" t="str">
        <f t="shared" si="873"/>
        <v/>
      </c>
      <c r="M3710" s="27" t="str">
        <f t="shared" si="879"/>
        <v/>
      </c>
      <c r="N3710" s="22" t="str">
        <f t="shared" si="874"/>
        <v/>
      </c>
      <c r="O3710" s="28" t="str">
        <f t="shared" ca="1" si="875"/>
        <v/>
      </c>
      <c r="P3710" s="28" t="str">
        <f t="shared" ca="1" si="876"/>
        <v/>
      </c>
      <c r="Q3710" s="20" t="str">
        <f ca="1">IF(O3710="","",SUM($P$4:$P3710))</f>
        <v/>
      </c>
      <c r="R3710" s="28" t="e">
        <f t="shared" si="880"/>
        <v>#N/A</v>
      </c>
      <c r="S3710" s="77">
        <f ca="1">SUM(L$4:L3710)</f>
        <v>2.0942968194393936</v>
      </c>
      <c r="T3710" s="80">
        <f t="shared" ca="1" si="877"/>
        <v>1</v>
      </c>
      <c r="U3710" s="80" t="e">
        <f t="shared" ca="1" si="878"/>
        <v>#N/A</v>
      </c>
      <c r="V3710" s="2"/>
      <c r="W3710" s="2"/>
      <c r="X3710" s="2"/>
      <c r="Y3710" s="2"/>
      <c r="AB3710" s="6"/>
      <c r="AC3710" s="6"/>
    </row>
    <row r="3711" spans="1:29">
      <c r="A3711" s="74">
        <v>2.7160033436347999</v>
      </c>
      <c r="B3711" s="74">
        <v>51871</v>
      </c>
      <c r="C3711" s="35">
        <v>0</v>
      </c>
      <c r="D3711" s="35">
        <f t="shared" ca="1" si="868"/>
        <v>32</v>
      </c>
      <c r="E3711" s="35">
        <f t="shared" ca="1" si="869"/>
        <v>9.4891728684618783E-4</v>
      </c>
      <c r="F3711" s="35">
        <f ca="1">E3711*'Input Sheet'!$D$2/SUM(OFFSET($E$4,0,0,'Input Sheet'!$D$2))</f>
        <v>0.44257437477776673</v>
      </c>
      <c r="G3711" s="35" t="str">
        <f t="shared" si="870"/>
        <v/>
      </c>
      <c r="H3711" s="35" t="str">
        <f t="shared" si="871"/>
        <v/>
      </c>
      <c r="J3711" s="19">
        <v>3708</v>
      </c>
      <c r="K3711" s="30" t="str">
        <f t="shared" si="872"/>
        <v/>
      </c>
      <c r="L3711" s="77" t="str">
        <f t="shared" si="873"/>
        <v/>
      </c>
      <c r="M3711" s="27" t="str">
        <f t="shared" si="879"/>
        <v/>
      </c>
      <c r="N3711" s="22" t="str">
        <f t="shared" si="874"/>
        <v/>
      </c>
      <c r="O3711" s="28" t="str">
        <f t="shared" ca="1" si="875"/>
        <v/>
      </c>
      <c r="P3711" s="28" t="str">
        <f t="shared" ca="1" si="876"/>
        <v/>
      </c>
      <c r="Q3711" s="20" t="str">
        <f ca="1">IF(O3711="","",SUM($P$4:$P3711))</f>
        <v/>
      </c>
      <c r="R3711" s="28" t="e">
        <f t="shared" si="880"/>
        <v>#N/A</v>
      </c>
      <c r="S3711" s="77">
        <f ca="1">SUM(L$4:L3711)</f>
        <v>2.0942968194393936</v>
      </c>
      <c r="T3711" s="80">
        <f t="shared" ca="1" si="877"/>
        <v>1</v>
      </c>
      <c r="U3711" s="80" t="e">
        <f t="shared" ca="1" si="878"/>
        <v>#N/A</v>
      </c>
      <c r="V3711" s="2"/>
      <c r="W3711" s="2"/>
      <c r="X3711" s="2"/>
      <c r="Y3711" s="2"/>
      <c r="AB3711" s="6"/>
      <c r="AC3711" s="6"/>
    </row>
    <row r="3712" spans="1:29">
      <c r="A3712" s="74">
        <v>2.2304489213782701</v>
      </c>
      <c r="B3712" s="74">
        <v>51907</v>
      </c>
      <c r="C3712" s="35">
        <v>0</v>
      </c>
      <c r="D3712" s="35">
        <f t="shared" ca="1" si="868"/>
        <v>22</v>
      </c>
      <c r="E3712" s="35">
        <f t="shared" ca="1" si="869"/>
        <v>6.717582773218062E-4</v>
      </c>
      <c r="F3712" s="35">
        <f ca="1">E3712*'Input Sheet'!$D$2/SUM(OFFSET($E$4,0,0,'Input Sheet'!$D$2))</f>
        <v>0.31330760194663687</v>
      </c>
      <c r="G3712" s="35" t="str">
        <f t="shared" si="870"/>
        <v/>
      </c>
      <c r="H3712" s="35" t="str">
        <f t="shared" si="871"/>
        <v/>
      </c>
      <c r="J3712" s="19">
        <v>3709</v>
      </c>
      <c r="K3712" s="30" t="str">
        <f t="shared" si="872"/>
        <v/>
      </c>
      <c r="L3712" s="77" t="str">
        <f t="shared" si="873"/>
        <v/>
      </c>
      <c r="M3712" s="27" t="str">
        <f t="shared" si="879"/>
        <v/>
      </c>
      <c r="N3712" s="22" t="str">
        <f t="shared" si="874"/>
        <v/>
      </c>
      <c r="O3712" s="28" t="str">
        <f t="shared" ca="1" si="875"/>
        <v/>
      </c>
      <c r="P3712" s="28" t="str">
        <f t="shared" ca="1" si="876"/>
        <v/>
      </c>
      <c r="Q3712" s="20" t="str">
        <f ca="1">IF(O3712="","",SUM($P$4:$P3712))</f>
        <v/>
      </c>
      <c r="R3712" s="28" t="e">
        <f t="shared" si="880"/>
        <v>#N/A</v>
      </c>
      <c r="S3712" s="77">
        <f ca="1">SUM(L$4:L3712)</f>
        <v>2.0942968194393936</v>
      </c>
      <c r="T3712" s="80">
        <f t="shared" ca="1" si="877"/>
        <v>1</v>
      </c>
      <c r="U3712" s="80" t="e">
        <f t="shared" ca="1" si="878"/>
        <v>#N/A</v>
      </c>
      <c r="V3712" s="2"/>
      <c r="W3712" s="2"/>
      <c r="X3712" s="2"/>
      <c r="Y3712" s="2"/>
      <c r="AB3712" s="6"/>
      <c r="AC3712" s="6"/>
    </row>
    <row r="3713" spans="1:29">
      <c r="A3713" s="74">
        <v>2.7641761323903302</v>
      </c>
      <c r="B3713" s="74">
        <v>51982</v>
      </c>
      <c r="C3713" s="35">
        <v>0</v>
      </c>
      <c r="D3713" s="35">
        <f t="shared" ca="1" si="868"/>
        <v>33</v>
      </c>
      <c r="E3713" s="35">
        <f t="shared" ca="1" si="869"/>
        <v>1.1903085264824986E-3</v>
      </c>
      <c r="F3713" s="35">
        <f ca="1">E3713*'Input Sheet'!$D$2/SUM(OFFSET($E$4,0,0,'Input Sheet'!$D$2))</f>
        <v>0.55515908415105819</v>
      </c>
      <c r="G3713" s="35" t="str">
        <f t="shared" si="870"/>
        <v/>
      </c>
      <c r="H3713" s="35" t="str">
        <f t="shared" si="871"/>
        <v/>
      </c>
      <c r="J3713" s="19">
        <v>3710</v>
      </c>
      <c r="K3713" s="30" t="str">
        <f t="shared" si="872"/>
        <v/>
      </c>
      <c r="L3713" s="77" t="str">
        <f t="shared" si="873"/>
        <v/>
      </c>
      <c r="M3713" s="27" t="str">
        <f t="shared" si="879"/>
        <v/>
      </c>
      <c r="N3713" s="22" t="str">
        <f t="shared" si="874"/>
        <v/>
      </c>
      <c r="O3713" s="28" t="str">
        <f t="shared" ca="1" si="875"/>
        <v/>
      </c>
      <c r="P3713" s="28" t="str">
        <f t="shared" ca="1" si="876"/>
        <v/>
      </c>
      <c r="Q3713" s="20" t="str">
        <f ca="1">IF(O3713="","",SUM($P$4:$P3713))</f>
        <v/>
      </c>
      <c r="R3713" s="28" t="e">
        <f t="shared" si="880"/>
        <v>#N/A</v>
      </c>
      <c r="S3713" s="77">
        <f ca="1">SUM(L$4:L3713)</f>
        <v>2.0942968194393936</v>
      </c>
      <c r="T3713" s="80">
        <f t="shared" ca="1" si="877"/>
        <v>1</v>
      </c>
      <c r="U3713" s="80" t="e">
        <f t="shared" ca="1" si="878"/>
        <v>#N/A</v>
      </c>
      <c r="V3713" s="2"/>
      <c r="W3713" s="2"/>
      <c r="X3713" s="2"/>
      <c r="Y3713" s="2"/>
      <c r="AB3713" s="6"/>
      <c r="AC3713" s="6"/>
    </row>
    <row r="3714" spans="1:29">
      <c r="A3714" s="74">
        <v>3.2944662261615898</v>
      </c>
      <c r="B3714" s="74">
        <v>52004</v>
      </c>
      <c r="C3714" s="35">
        <v>0</v>
      </c>
      <c r="D3714" s="35">
        <f t="shared" ca="1" si="868"/>
        <v>44</v>
      </c>
      <c r="E3714" s="35">
        <f t="shared" ca="1" si="869"/>
        <v>4.3772636135162857E-3</v>
      </c>
      <c r="F3714" s="35">
        <f ca="1">E3714*'Input Sheet'!$D$2/SUM(OFFSET($E$4,0,0,'Input Sheet'!$D$2))</f>
        <v>2.0415527610716335</v>
      </c>
      <c r="G3714" s="35" t="str">
        <f t="shared" si="870"/>
        <v/>
      </c>
      <c r="H3714" s="35" t="str">
        <f t="shared" si="871"/>
        <v/>
      </c>
      <c r="J3714" s="19">
        <v>3711</v>
      </c>
      <c r="K3714" s="30" t="str">
        <f t="shared" si="872"/>
        <v/>
      </c>
      <c r="L3714" s="77" t="str">
        <f t="shared" si="873"/>
        <v/>
      </c>
      <c r="M3714" s="27" t="str">
        <f t="shared" si="879"/>
        <v/>
      </c>
      <c r="N3714" s="22" t="str">
        <f t="shared" si="874"/>
        <v/>
      </c>
      <c r="O3714" s="28" t="str">
        <f t="shared" ca="1" si="875"/>
        <v/>
      </c>
      <c r="P3714" s="28" t="str">
        <f t="shared" ca="1" si="876"/>
        <v/>
      </c>
      <c r="Q3714" s="20" t="str">
        <f ca="1">IF(O3714="","",SUM($P$4:$P3714))</f>
        <v/>
      </c>
      <c r="R3714" s="28" t="e">
        <f t="shared" si="880"/>
        <v>#N/A</v>
      </c>
      <c r="S3714" s="77">
        <f ca="1">SUM(L$4:L3714)</f>
        <v>2.0942968194393936</v>
      </c>
      <c r="T3714" s="80">
        <f t="shared" ca="1" si="877"/>
        <v>1</v>
      </c>
      <c r="U3714" s="80" t="e">
        <f t="shared" ca="1" si="878"/>
        <v>#N/A</v>
      </c>
      <c r="V3714" s="2"/>
      <c r="W3714" s="2"/>
      <c r="X3714" s="2"/>
      <c r="Y3714" s="2"/>
      <c r="AB3714" s="6"/>
      <c r="AC3714" s="6"/>
    </row>
    <row r="3715" spans="1:29">
      <c r="A3715" s="74">
        <v>3.2390490931401899</v>
      </c>
      <c r="B3715" s="74">
        <v>52005</v>
      </c>
      <c r="C3715" s="35">
        <v>0</v>
      </c>
      <c r="D3715" s="35">
        <f t="shared" ref="D3715:D3737" ca="1" si="881">IF($A3715=OFFSET($AC$4,NumBins,0), NumBins, INDEX(OFFSET($AB$4,0,0,NumBins+2,2),MATCH($A3715,OFFSET($AC$4,0,0,NumBins+2,1),1)+1,1))</f>
        <v>43</v>
      </c>
      <c r="E3715" s="35">
        <f t="shared" ref="E3715:E3737" ca="1" si="882">INDEX(OFFSET($AB$4,0,0,NumBins+1,5),MATCH($D3715,OFFSET( $AB$4,0,0,NumBins+1,1),0),5)</f>
        <v>2.8871313195532947E-3</v>
      </c>
      <c r="F3715" s="35">
        <f ca="1">E3715*'Input Sheet'!$D$2/SUM(OFFSET($E$4,0,0,'Input Sheet'!$D$2))</f>
        <v>1.346556076451503</v>
      </c>
      <c r="G3715" s="35" t="str">
        <f t="shared" si="870"/>
        <v/>
      </c>
      <c r="H3715" s="35" t="str">
        <f t="shared" si="871"/>
        <v/>
      </c>
      <c r="J3715" s="19">
        <v>3712</v>
      </c>
      <c r="K3715" s="30" t="str">
        <f t="shared" si="872"/>
        <v/>
      </c>
      <c r="L3715" s="77" t="str">
        <f t="shared" si="873"/>
        <v/>
      </c>
      <c r="M3715" s="27" t="str">
        <f t="shared" si="879"/>
        <v/>
      </c>
      <c r="N3715" s="22" t="str">
        <f t="shared" si="874"/>
        <v/>
      </c>
      <c r="O3715" s="28" t="str">
        <f t="shared" ca="1" si="875"/>
        <v/>
      </c>
      <c r="P3715" s="28" t="str">
        <f t="shared" ca="1" si="876"/>
        <v/>
      </c>
      <c r="Q3715" s="20" t="str">
        <f ca="1">IF(O3715="","",SUM($P$4:$P3715))</f>
        <v/>
      </c>
      <c r="R3715" s="28" t="e">
        <f t="shared" si="880"/>
        <v>#N/A</v>
      </c>
      <c r="S3715" s="77">
        <f ca="1">SUM(L$4:L3715)</f>
        <v>2.0942968194393936</v>
      </c>
      <c r="T3715" s="80">
        <f t="shared" ca="1" si="877"/>
        <v>1</v>
      </c>
      <c r="U3715" s="80" t="e">
        <f t="shared" ca="1" si="878"/>
        <v>#N/A</v>
      </c>
      <c r="V3715" s="2"/>
      <c r="W3715" s="2"/>
      <c r="X3715" s="2"/>
      <c r="Y3715" s="2"/>
      <c r="AB3715" s="6"/>
      <c r="AC3715" s="6"/>
    </row>
    <row r="3716" spans="1:29">
      <c r="A3716" s="74">
        <v>2.70329137811866</v>
      </c>
      <c r="B3716" s="74">
        <v>52013</v>
      </c>
      <c r="C3716" s="35">
        <v>0</v>
      </c>
      <c r="D3716" s="35">
        <f t="shared" ca="1" si="881"/>
        <v>32</v>
      </c>
      <c r="E3716" s="35">
        <f t="shared" ca="1" si="882"/>
        <v>9.4891728684618783E-4</v>
      </c>
      <c r="F3716" s="35">
        <f ca="1">E3716*'Input Sheet'!$D$2/SUM(OFFSET($E$4,0,0,'Input Sheet'!$D$2))</f>
        <v>0.44257437477776673</v>
      </c>
      <c r="G3716" s="35" t="str">
        <f t="shared" ref="G3716:G3737" si="883">IF(C3716=0,"",$A3716)</f>
        <v/>
      </c>
      <c r="H3716" s="35" t="str">
        <f t="shared" ref="H3716:H3737" si="884">IF(G3716="", "", COUNTIF($G$4:$G$3738,G3716))</f>
        <v/>
      </c>
      <c r="J3716" s="19">
        <v>3713</v>
      </c>
      <c r="K3716" s="30" t="str">
        <f t="shared" ref="K3716:K3737" si="885">IF(ISERR(SMALL($G$4:$G$3738,$J3716)),"",SMALL($G$4:$G$3738,$J3716))</f>
        <v/>
      </c>
      <c r="L3716" s="77" t="str">
        <f t="shared" ref="L3716:L3737" si="886">IF($K3716="", "", IFERROR(INDEX($A$4:$H$3738,MATCH($K3716,$G$4:$G$3738,0),5),""))</f>
        <v/>
      </c>
      <c r="M3716" s="27" t="str">
        <f t="shared" si="879"/>
        <v/>
      </c>
      <c r="N3716" s="22" t="str">
        <f t="shared" ref="N3716:N3737" si="887">IF(ISERR(SMALL($M$4:$M$3738,$J3716)),"",SMALL($M$4:$M$3738,$J3716))</f>
        <v/>
      </c>
      <c r="O3716" s="28" t="str">
        <f t="shared" ref="O3716:O3737" ca="1" si="888">IFERROR(INDEX($A$4:$H$3738,MATCH($N3716,$G$4:$G$3738,0),5)*INDEX($A$4:$H$3738,MATCH($N3716,$G$4:$G$3738,0),8),"")</f>
        <v/>
      </c>
      <c r="P3716" s="28" t="str">
        <f t="shared" ca="1" si="876"/>
        <v/>
      </c>
      <c r="Q3716" s="20" t="str">
        <f ca="1">IF(O3716="","",SUM($P$4:$P3716))</f>
        <v/>
      </c>
      <c r="R3716" s="28" t="e">
        <f t="shared" si="880"/>
        <v>#N/A</v>
      </c>
      <c r="S3716" s="77">
        <f ca="1">SUM(L$4:L3716)</f>
        <v>2.0942968194393936</v>
      </c>
      <c r="T3716" s="80">
        <f t="shared" ca="1" si="877"/>
        <v>1</v>
      </c>
      <c r="U3716" s="80" t="e">
        <f t="shared" ca="1" si="878"/>
        <v>#N/A</v>
      </c>
      <c r="V3716" s="2"/>
      <c r="W3716" s="2"/>
      <c r="X3716" s="2"/>
      <c r="Y3716" s="2"/>
      <c r="AB3716" s="6"/>
      <c r="AC3716" s="6"/>
    </row>
    <row r="3717" spans="1:29">
      <c r="A3717" s="74">
        <v>3.1528995963937501</v>
      </c>
      <c r="B3717" s="74">
        <v>52061</v>
      </c>
      <c r="C3717" s="35">
        <v>0</v>
      </c>
      <c r="D3717" s="35">
        <f t="shared" ca="1" si="881"/>
        <v>41</v>
      </c>
      <c r="E3717" s="35">
        <f t="shared" ca="1" si="882"/>
        <v>1.9955172355736006E-3</v>
      </c>
      <c r="F3717" s="35">
        <f ca="1">E3717*'Input Sheet'!$D$2/SUM(OFFSET($E$4,0,0,'Input Sheet'!$D$2))</f>
        <v>0.93070787637089158</v>
      </c>
      <c r="G3717" s="35" t="str">
        <f t="shared" si="883"/>
        <v/>
      </c>
      <c r="H3717" s="35" t="str">
        <f t="shared" si="884"/>
        <v/>
      </c>
      <c r="J3717" s="19">
        <v>3714</v>
      </c>
      <c r="K3717" s="30" t="str">
        <f t="shared" si="885"/>
        <v/>
      </c>
      <c r="L3717" s="77" t="str">
        <f t="shared" si="886"/>
        <v/>
      </c>
      <c r="M3717" s="27" t="str">
        <f t="shared" si="879"/>
        <v/>
      </c>
      <c r="N3717" s="22" t="str">
        <f t="shared" si="887"/>
        <v/>
      </c>
      <c r="O3717" s="28" t="str">
        <f t="shared" ca="1" si="888"/>
        <v/>
      </c>
      <c r="P3717" s="28" t="str">
        <f t="shared" ref="P3717:P3737" ca="1" si="889">IF($O3717="","", $O3717*$W$6/$W$3)</f>
        <v/>
      </c>
      <c r="Q3717" s="20" t="str">
        <f ca="1">IF(O3717="","",SUM($P$4:$P3717))</f>
        <v/>
      </c>
      <c r="R3717" s="28" t="e">
        <f t="shared" si="880"/>
        <v>#N/A</v>
      </c>
      <c r="S3717" s="77">
        <f ca="1">SUM(L$4:L3717)</f>
        <v>2.0942968194393936</v>
      </c>
      <c r="T3717" s="80">
        <f t="shared" ref="T3717:T3738" ca="1" si="890">S3717/$T$1</f>
        <v>1</v>
      </c>
      <c r="U3717" s="80" t="e">
        <f t="shared" ref="U3717:U3738" ca="1" si="891">IF(Q3717="",NA(),Q3717/$W$6)</f>
        <v>#N/A</v>
      </c>
      <c r="V3717" s="2"/>
      <c r="W3717" s="2"/>
      <c r="X3717" s="2"/>
      <c r="Y3717" s="2"/>
      <c r="AB3717" s="6"/>
      <c r="AC3717" s="6"/>
    </row>
    <row r="3718" spans="1:29">
      <c r="A3718" s="74">
        <v>3.1696744340588099</v>
      </c>
      <c r="B3718" s="74">
        <v>52065</v>
      </c>
      <c r="C3718" s="35">
        <v>0</v>
      </c>
      <c r="D3718" s="35">
        <f t="shared" ca="1" si="881"/>
        <v>42</v>
      </c>
      <c r="E3718" s="35">
        <f t="shared" ca="1" si="882"/>
        <v>2.1538916193492835E-3</v>
      </c>
      <c r="F3718" s="35">
        <f ca="1">E3718*'Input Sheet'!$D$2/SUM(OFFSET($E$4,0,0,'Input Sheet'!$D$2))</f>
        <v>1.0045735808447722</v>
      </c>
      <c r="G3718" s="35" t="str">
        <f t="shared" si="883"/>
        <v/>
      </c>
      <c r="H3718" s="35" t="str">
        <f t="shared" si="884"/>
        <v/>
      </c>
      <c r="J3718" s="19">
        <v>3715</v>
      </c>
      <c r="K3718" s="30" t="str">
        <f t="shared" si="885"/>
        <v/>
      </c>
      <c r="L3718" s="77" t="str">
        <f t="shared" si="886"/>
        <v/>
      </c>
      <c r="M3718" s="27" t="str">
        <f t="shared" ref="M3718:M3737" si="892">IF($K3718=$K3717,"", $K3718)</f>
        <v/>
      </c>
      <c r="N3718" s="22" t="str">
        <f t="shared" si="887"/>
        <v/>
      </c>
      <c r="O3718" s="28" t="str">
        <f t="shared" ca="1" si="888"/>
        <v/>
      </c>
      <c r="P3718" s="28" t="str">
        <f t="shared" ca="1" si="889"/>
        <v/>
      </c>
      <c r="Q3718" s="20" t="str">
        <f ca="1">IF(O3718="","",SUM($P$4:$P3718))</f>
        <v/>
      </c>
      <c r="R3718" s="28" t="e">
        <f t="shared" si="880"/>
        <v>#N/A</v>
      </c>
      <c r="S3718" s="77">
        <f ca="1">SUM(L$4:L3718)</f>
        <v>2.0942968194393936</v>
      </c>
      <c r="T3718" s="80">
        <f t="shared" ca="1" si="890"/>
        <v>1</v>
      </c>
      <c r="U3718" s="80" t="e">
        <f t="shared" ca="1" si="891"/>
        <v>#N/A</v>
      </c>
      <c r="V3718" s="2"/>
      <c r="W3718" s="2"/>
      <c r="X3718" s="2"/>
      <c r="Y3718" s="2"/>
      <c r="AB3718" s="6"/>
      <c r="AC3718" s="6"/>
    </row>
    <row r="3719" spans="1:29">
      <c r="A3719" s="74">
        <v>3.16731733474818</v>
      </c>
      <c r="B3719" s="74">
        <v>52081</v>
      </c>
      <c r="C3719" s="35">
        <v>0</v>
      </c>
      <c r="D3719" s="35">
        <f t="shared" ca="1" si="881"/>
        <v>42</v>
      </c>
      <c r="E3719" s="35">
        <f t="shared" ca="1" si="882"/>
        <v>2.1538916193492835E-3</v>
      </c>
      <c r="F3719" s="35">
        <f ca="1">E3719*'Input Sheet'!$D$2/SUM(OFFSET($E$4,0,0,'Input Sheet'!$D$2))</f>
        <v>1.0045735808447722</v>
      </c>
      <c r="G3719" s="35" t="str">
        <f t="shared" si="883"/>
        <v/>
      </c>
      <c r="H3719" s="35" t="str">
        <f t="shared" si="884"/>
        <v/>
      </c>
      <c r="J3719" s="19">
        <v>3716</v>
      </c>
      <c r="K3719" s="30" t="str">
        <f t="shared" si="885"/>
        <v/>
      </c>
      <c r="L3719" s="77" t="str">
        <f t="shared" si="886"/>
        <v/>
      </c>
      <c r="M3719" s="27" t="str">
        <f t="shared" si="892"/>
        <v/>
      </c>
      <c r="N3719" s="22" t="str">
        <f t="shared" si="887"/>
        <v/>
      </c>
      <c r="O3719" s="28" t="str">
        <f t="shared" ca="1" si="888"/>
        <v/>
      </c>
      <c r="P3719" s="28" t="str">
        <f t="shared" ca="1" si="889"/>
        <v/>
      </c>
      <c r="Q3719" s="20" t="str">
        <f ca="1">IF(O3719="","",SUM($P$4:$P3719))</f>
        <v/>
      </c>
      <c r="R3719" s="28" t="e">
        <f t="shared" si="880"/>
        <v>#N/A</v>
      </c>
      <c r="S3719" s="77">
        <f ca="1">SUM(L$4:L3719)</f>
        <v>2.0942968194393936</v>
      </c>
      <c r="T3719" s="80">
        <f t="shared" ca="1" si="890"/>
        <v>1</v>
      </c>
      <c r="U3719" s="80" t="e">
        <f t="shared" ca="1" si="891"/>
        <v>#N/A</v>
      </c>
      <c r="V3719" s="2"/>
      <c r="W3719" s="2"/>
      <c r="X3719" s="2"/>
      <c r="Y3719" s="2"/>
      <c r="AB3719" s="6"/>
      <c r="AC3719" s="6"/>
    </row>
    <row r="3720" spans="1:29">
      <c r="A3720" s="74">
        <v>3.09447112864164</v>
      </c>
      <c r="B3720" s="74">
        <v>52104</v>
      </c>
      <c r="C3720" s="35">
        <v>0</v>
      </c>
      <c r="D3720" s="35">
        <f t="shared" ca="1" si="881"/>
        <v>40</v>
      </c>
      <c r="E3720" s="35">
        <f t="shared" ca="1" si="882"/>
        <v>1.8092689602533982E-3</v>
      </c>
      <c r="F3720" s="35">
        <f ca="1">E3720*'Input Sheet'!$D$2/SUM(OFFSET($E$4,0,0,'Input Sheet'!$D$2))</f>
        <v>0.84384180790960861</v>
      </c>
      <c r="G3720" s="35" t="str">
        <f t="shared" si="883"/>
        <v/>
      </c>
      <c r="H3720" s="35" t="str">
        <f t="shared" si="884"/>
        <v/>
      </c>
      <c r="J3720" s="19">
        <v>3717</v>
      </c>
      <c r="K3720" s="30" t="str">
        <f t="shared" si="885"/>
        <v/>
      </c>
      <c r="L3720" s="77" t="str">
        <f t="shared" si="886"/>
        <v/>
      </c>
      <c r="M3720" s="27" t="str">
        <f t="shared" si="892"/>
        <v/>
      </c>
      <c r="N3720" s="22" t="str">
        <f t="shared" si="887"/>
        <v/>
      </c>
      <c r="O3720" s="28" t="str">
        <f t="shared" ca="1" si="888"/>
        <v/>
      </c>
      <c r="P3720" s="28" t="str">
        <f t="shared" ca="1" si="889"/>
        <v/>
      </c>
      <c r="Q3720" s="20" t="str">
        <f ca="1">IF(O3720="","",SUM($P$4:$P3720))</f>
        <v/>
      </c>
      <c r="R3720" s="28" t="e">
        <f t="shared" si="880"/>
        <v>#N/A</v>
      </c>
      <c r="S3720" s="77">
        <f ca="1">SUM(L$4:L3720)</f>
        <v>2.0942968194393936</v>
      </c>
      <c r="T3720" s="80">
        <f t="shared" ca="1" si="890"/>
        <v>1</v>
      </c>
      <c r="U3720" s="80" t="e">
        <f t="shared" ca="1" si="891"/>
        <v>#N/A</v>
      </c>
      <c r="V3720" s="2"/>
      <c r="W3720" s="2"/>
      <c r="X3720" s="2"/>
      <c r="Y3720" s="2"/>
      <c r="AB3720" s="6"/>
      <c r="AC3720" s="6"/>
    </row>
    <row r="3721" spans="1:29">
      <c r="A3721" s="74">
        <v>3.2247919564926799</v>
      </c>
      <c r="B3721" s="74">
        <v>52107</v>
      </c>
      <c r="C3721" s="35">
        <v>0</v>
      </c>
      <c r="D3721" s="35">
        <f t="shared" ca="1" si="881"/>
        <v>43</v>
      </c>
      <c r="E3721" s="35">
        <f t="shared" ca="1" si="882"/>
        <v>2.8871313195532947E-3</v>
      </c>
      <c r="F3721" s="35">
        <f ca="1">E3721*'Input Sheet'!$D$2/SUM(OFFSET($E$4,0,0,'Input Sheet'!$D$2))</f>
        <v>1.346556076451503</v>
      </c>
      <c r="G3721" s="35" t="str">
        <f t="shared" si="883"/>
        <v/>
      </c>
      <c r="H3721" s="35" t="str">
        <f t="shared" si="884"/>
        <v/>
      </c>
      <c r="J3721" s="19">
        <v>3718</v>
      </c>
      <c r="K3721" s="30" t="str">
        <f t="shared" si="885"/>
        <v/>
      </c>
      <c r="L3721" s="77" t="str">
        <f t="shared" si="886"/>
        <v/>
      </c>
      <c r="M3721" s="27" t="str">
        <f t="shared" si="892"/>
        <v/>
      </c>
      <c r="N3721" s="22" t="str">
        <f t="shared" si="887"/>
        <v/>
      </c>
      <c r="O3721" s="28" t="str">
        <f t="shared" ca="1" si="888"/>
        <v/>
      </c>
      <c r="P3721" s="28" t="str">
        <f t="shared" ca="1" si="889"/>
        <v/>
      </c>
      <c r="Q3721" s="20" t="str">
        <f ca="1">IF(O3721="","",SUM($P$4:$P3721))</f>
        <v/>
      </c>
      <c r="R3721" s="28" t="e">
        <f t="shared" si="880"/>
        <v>#N/A</v>
      </c>
      <c r="S3721" s="77">
        <f ca="1">SUM(L$4:L3721)</f>
        <v>2.0942968194393936</v>
      </c>
      <c r="T3721" s="80">
        <f t="shared" ca="1" si="890"/>
        <v>1</v>
      </c>
      <c r="U3721" s="80" t="e">
        <f t="shared" ca="1" si="891"/>
        <v>#N/A</v>
      </c>
      <c r="V3721" s="2"/>
      <c r="W3721" s="2"/>
      <c r="X3721" s="2"/>
      <c r="Y3721" s="2"/>
      <c r="AB3721" s="6"/>
      <c r="AC3721" s="6"/>
    </row>
    <row r="3722" spans="1:29">
      <c r="A3722" s="74">
        <v>3.16938049531195</v>
      </c>
      <c r="B3722" s="74">
        <v>52111</v>
      </c>
      <c r="C3722" s="35">
        <v>0</v>
      </c>
      <c r="D3722" s="35">
        <f t="shared" ca="1" si="881"/>
        <v>42</v>
      </c>
      <c r="E3722" s="35">
        <f t="shared" ca="1" si="882"/>
        <v>2.1538916193492835E-3</v>
      </c>
      <c r="F3722" s="35">
        <f ca="1">E3722*'Input Sheet'!$D$2/SUM(OFFSET($E$4,0,0,'Input Sheet'!$D$2))</f>
        <v>1.0045735808447722</v>
      </c>
      <c r="G3722" s="35" t="str">
        <f t="shared" si="883"/>
        <v/>
      </c>
      <c r="H3722" s="35" t="str">
        <f t="shared" si="884"/>
        <v/>
      </c>
      <c r="J3722" s="19">
        <v>3719</v>
      </c>
      <c r="K3722" s="30" t="str">
        <f t="shared" si="885"/>
        <v/>
      </c>
      <c r="L3722" s="77" t="str">
        <f t="shared" si="886"/>
        <v/>
      </c>
      <c r="M3722" s="27" t="str">
        <f t="shared" si="892"/>
        <v/>
      </c>
      <c r="N3722" s="22" t="str">
        <f t="shared" si="887"/>
        <v/>
      </c>
      <c r="O3722" s="28" t="str">
        <f t="shared" ca="1" si="888"/>
        <v/>
      </c>
      <c r="P3722" s="28" t="str">
        <f t="shared" ca="1" si="889"/>
        <v/>
      </c>
      <c r="Q3722" s="20" t="str">
        <f ca="1">IF(O3722="","",SUM($P$4:$P3722))</f>
        <v/>
      </c>
      <c r="R3722" s="28" t="e">
        <f t="shared" si="880"/>
        <v>#N/A</v>
      </c>
      <c r="S3722" s="77">
        <f ca="1">SUM(L$4:L3722)</f>
        <v>2.0942968194393936</v>
      </c>
      <c r="T3722" s="80">
        <f t="shared" ca="1" si="890"/>
        <v>1</v>
      </c>
      <c r="U3722" s="80" t="e">
        <f t="shared" ca="1" si="891"/>
        <v>#N/A</v>
      </c>
      <c r="V3722" s="2"/>
      <c r="W3722" s="2"/>
      <c r="X3722" s="2"/>
      <c r="Y3722" s="2"/>
      <c r="AB3722" s="6"/>
      <c r="AC3722" s="6"/>
    </row>
    <row r="3723" spans="1:29">
      <c r="A3723" s="74">
        <v>3.1102529173533999</v>
      </c>
      <c r="B3723" s="74">
        <v>52113</v>
      </c>
      <c r="C3723" s="35">
        <v>0</v>
      </c>
      <c r="D3723" s="35">
        <f t="shared" ca="1" si="881"/>
        <v>41</v>
      </c>
      <c r="E3723" s="35">
        <f t="shared" ca="1" si="882"/>
        <v>1.9955172355736006E-3</v>
      </c>
      <c r="F3723" s="35">
        <f ca="1">E3723*'Input Sheet'!$D$2/SUM(OFFSET($E$4,0,0,'Input Sheet'!$D$2))</f>
        <v>0.93070787637089158</v>
      </c>
      <c r="G3723" s="35" t="str">
        <f t="shared" si="883"/>
        <v/>
      </c>
      <c r="H3723" s="35" t="str">
        <f t="shared" si="884"/>
        <v/>
      </c>
      <c r="J3723" s="19">
        <v>3720</v>
      </c>
      <c r="K3723" s="30" t="str">
        <f t="shared" si="885"/>
        <v/>
      </c>
      <c r="L3723" s="77" t="str">
        <f t="shared" si="886"/>
        <v/>
      </c>
      <c r="M3723" s="27" t="str">
        <f t="shared" si="892"/>
        <v/>
      </c>
      <c r="N3723" s="22" t="str">
        <f t="shared" si="887"/>
        <v/>
      </c>
      <c r="O3723" s="28" t="str">
        <f t="shared" ca="1" si="888"/>
        <v/>
      </c>
      <c r="P3723" s="28" t="str">
        <f t="shared" ca="1" si="889"/>
        <v/>
      </c>
      <c r="Q3723" s="20" t="str">
        <f ca="1">IF(O3723="","",SUM($P$4:$P3723))</f>
        <v/>
      </c>
      <c r="R3723" s="28" t="e">
        <f t="shared" si="880"/>
        <v>#N/A</v>
      </c>
      <c r="S3723" s="77">
        <f ca="1">SUM(L$4:L3723)</f>
        <v>2.0942968194393936</v>
      </c>
      <c r="T3723" s="80">
        <f t="shared" ca="1" si="890"/>
        <v>1</v>
      </c>
      <c r="U3723" s="80" t="e">
        <f t="shared" ca="1" si="891"/>
        <v>#N/A</v>
      </c>
      <c r="V3723" s="2"/>
      <c r="W3723" s="2"/>
      <c r="X3723" s="2"/>
      <c r="Y3723" s="2"/>
      <c r="AB3723" s="6"/>
      <c r="AC3723" s="6"/>
    </row>
    <row r="3724" spans="1:29">
      <c r="A3724" s="74">
        <v>2.6560982020128301</v>
      </c>
      <c r="B3724" s="74">
        <v>52130</v>
      </c>
      <c r="C3724" s="35">
        <v>0</v>
      </c>
      <c r="D3724" s="35">
        <f t="shared" ca="1" si="881"/>
        <v>31</v>
      </c>
      <c r="E3724" s="35">
        <f t="shared" ca="1" si="882"/>
        <v>1.2923349716095702E-3</v>
      </c>
      <c r="F3724" s="35">
        <f ca="1">E3724*'Input Sheet'!$D$2/SUM(OFFSET($E$4,0,0,'Input Sheet'!$D$2))</f>
        <v>0.60274414850686331</v>
      </c>
      <c r="G3724" s="35" t="str">
        <f t="shared" si="883"/>
        <v/>
      </c>
      <c r="H3724" s="35" t="str">
        <f t="shared" si="884"/>
        <v/>
      </c>
      <c r="J3724" s="19">
        <v>3721</v>
      </c>
      <c r="K3724" s="30" t="str">
        <f t="shared" si="885"/>
        <v/>
      </c>
      <c r="L3724" s="77" t="str">
        <f t="shared" si="886"/>
        <v/>
      </c>
      <c r="M3724" s="27" t="str">
        <f t="shared" si="892"/>
        <v/>
      </c>
      <c r="N3724" s="22" t="str">
        <f t="shared" si="887"/>
        <v/>
      </c>
      <c r="O3724" s="28" t="str">
        <f t="shared" ca="1" si="888"/>
        <v/>
      </c>
      <c r="P3724" s="28" t="str">
        <f t="shared" ca="1" si="889"/>
        <v/>
      </c>
      <c r="Q3724" s="20" t="str">
        <f ca="1">IF(O3724="","",SUM($P$4:$P3724))</f>
        <v/>
      </c>
      <c r="R3724" s="28" t="e">
        <f t="shared" si="880"/>
        <v>#N/A</v>
      </c>
      <c r="S3724" s="77">
        <f ca="1">SUM(L$4:L3724)</f>
        <v>2.0942968194393936</v>
      </c>
      <c r="T3724" s="80">
        <f t="shared" ca="1" si="890"/>
        <v>1</v>
      </c>
      <c r="U3724" s="80" t="e">
        <f t="shared" ca="1" si="891"/>
        <v>#N/A</v>
      </c>
      <c r="V3724" s="2"/>
      <c r="W3724" s="2"/>
      <c r="X3724" s="2"/>
      <c r="Y3724" s="2"/>
      <c r="AB3724" s="6"/>
      <c r="AC3724" s="6"/>
    </row>
    <row r="3725" spans="1:29">
      <c r="A3725" s="74">
        <v>2.76342799356294</v>
      </c>
      <c r="B3725" s="74">
        <v>52133</v>
      </c>
      <c r="C3725" s="35">
        <v>0</v>
      </c>
      <c r="D3725" s="35">
        <f t="shared" ca="1" si="881"/>
        <v>33</v>
      </c>
      <c r="E3725" s="35">
        <f t="shared" ca="1" si="882"/>
        <v>1.1903085264824986E-3</v>
      </c>
      <c r="F3725" s="35">
        <f ca="1">E3725*'Input Sheet'!$D$2/SUM(OFFSET($E$4,0,0,'Input Sheet'!$D$2))</f>
        <v>0.55515908415105819</v>
      </c>
      <c r="G3725" s="35" t="str">
        <f t="shared" si="883"/>
        <v/>
      </c>
      <c r="H3725" s="35" t="str">
        <f t="shared" si="884"/>
        <v/>
      </c>
      <c r="J3725" s="19">
        <v>3722</v>
      </c>
      <c r="K3725" s="30" t="str">
        <f t="shared" si="885"/>
        <v/>
      </c>
      <c r="L3725" s="77" t="str">
        <f t="shared" si="886"/>
        <v/>
      </c>
      <c r="M3725" s="27" t="str">
        <f t="shared" si="892"/>
        <v/>
      </c>
      <c r="N3725" s="22" t="str">
        <f t="shared" si="887"/>
        <v/>
      </c>
      <c r="O3725" s="28" t="str">
        <f t="shared" ca="1" si="888"/>
        <v/>
      </c>
      <c r="P3725" s="28" t="str">
        <f t="shared" ca="1" si="889"/>
        <v/>
      </c>
      <c r="Q3725" s="20" t="str">
        <f ca="1">IF(O3725="","",SUM($P$4:$P3725))</f>
        <v/>
      </c>
      <c r="R3725" s="28" t="e">
        <f t="shared" si="880"/>
        <v>#N/A</v>
      </c>
      <c r="S3725" s="77">
        <f ca="1">SUM(L$4:L3725)</f>
        <v>2.0942968194393936</v>
      </c>
      <c r="T3725" s="80">
        <f t="shared" ca="1" si="890"/>
        <v>1</v>
      </c>
      <c r="U3725" s="80" t="e">
        <f t="shared" ca="1" si="891"/>
        <v>#N/A</v>
      </c>
      <c r="V3725" s="2"/>
      <c r="W3725" s="2"/>
      <c r="X3725" s="2"/>
      <c r="Y3725" s="2"/>
      <c r="AB3725" s="6"/>
      <c r="AC3725" s="6"/>
    </row>
    <row r="3726" spans="1:29">
      <c r="A3726" s="74">
        <v>2.60638136511061</v>
      </c>
      <c r="B3726" s="74">
        <v>52147</v>
      </c>
      <c r="C3726" s="35">
        <v>0</v>
      </c>
      <c r="D3726" s="35">
        <f t="shared" ca="1" si="881"/>
        <v>30</v>
      </c>
      <c r="E3726" s="35">
        <f t="shared" ca="1" si="882"/>
        <v>1.2681791777477088E-3</v>
      </c>
      <c r="F3726" s="35">
        <f ca="1">E3726*'Input Sheet'!$D$2/SUM(OFFSET($E$4,0,0,'Input Sheet'!$D$2))</f>
        <v>0.59147790274037981</v>
      </c>
      <c r="G3726" s="35" t="str">
        <f t="shared" si="883"/>
        <v/>
      </c>
      <c r="H3726" s="35" t="str">
        <f t="shared" si="884"/>
        <v/>
      </c>
      <c r="J3726" s="19">
        <v>3723</v>
      </c>
      <c r="K3726" s="30" t="str">
        <f t="shared" si="885"/>
        <v/>
      </c>
      <c r="L3726" s="77" t="str">
        <f t="shared" si="886"/>
        <v/>
      </c>
      <c r="M3726" s="27" t="str">
        <f t="shared" si="892"/>
        <v/>
      </c>
      <c r="N3726" s="22" t="str">
        <f t="shared" si="887"/>
        <v/>
      </c>
      <c r="O3726" s="28" t="str">
        <f t="shared" ca="1" si="888"/>
        <v/>
      </c>
      <c r="P3726" s="28" t="str">
        <f t="shared" ca="1" si="889"/>
        <v/>
      </c>
      <c r="Q3726" s="20" t="str">
        <f ca="1">IF(O3726="","",SUM($P$4:$P3726))</f>
        <v/>
      </c>
      <c r="R3726" s="28" t="e">
        <f t="shared" si="880"/>
        <v>#N/A</v>
      </c>
      <c r="S3726" s="77">
        <f ca="1">SUM(L$4:L3726)</f>
        <v>2.0942968194393936</v>
      </c>
      <c r="T3726" s="80">
        <f t="shared" ca="1" si="890"/>
        <v>1</v>
      </c>
      <c r="U3726" s="80" t="e">
        <f t="shared" ca="1" si="891"/>
        <v>#N/A</v>
      </c>
      <c r="V3726" s="2"/>
      <c r="W3726" s="2"/>
      <c r="X3726" s="2"/>
      <c r="Y3726" s="2"/>
      <c r="AB3726" s="6"/>
      <c r="AC3726" s="6"/>
    </row>
    <row r="3727" spans="1:29">
      <c r="A3727" s="74">
        <v>2.6589648426644299</v>
      </c>
      <c r="B3727" s="74">
        <v>52169</v>
      </c>
      <c r="C3727" s="35">
        <v>0</v>
      </c>
      <c r="D3727" s="35">
        <f t="shared" ca="1" si="881"/>
        <v>31</v>
      </c>
      <c r="E3727" s="35">
        <f t="shared" ca="1" si="882"/>
        <v>1.2923349716095702E-3</v>
      </c>
      <c r="F3727" s="35">
        <f ca="1">E3727*'Input Sheet'!$D$2/SUM(OFFSET($E$4,0,0,'Input Sheet'!$D$2))</f>
        <v>0.60274414850686331</v>
      </c>
      <c r="G3727" s="35" t="str">
        <f t="shared" si="883"/>
        <v/>
      </c>
      <c r="H3727" s="35" t="str">
        <f t="shared" si="884"/>
        <v/>
      </c>
      <c r="J3727" s="19">
        <v>3724</v>
      </c>
      <c r="K3727" s="30" t="str">
        <f t="shared" si="885"/>
        <v/>
      </c>
      <c r="L3727" s="77" t="str">
        <f t="shared" si="886"/>
        <v/>
      </c>
      <c r="M3727" s="27" t="str">
        <f t="shared" si="892"/>
        <v/>
      </c>
      <c r="N3727" s="22" t="str">
        <f t="shared" si="887"/>
        <v/>
      </c>
      <c r="O3727" s="28" t="str">
        <f t="shared" ca="1" si="888"/>
        <v/>
      </c>
      <c r="P3727" s="28" t="str">
        <f t="shared" ca="1" si="889"/>
        <v/>
      </c>
      <c r="Q3727" s="20" t="str">
        <f ca="1">IF(O3727="","",SUM($P$4:$P3727))</f>
        <v/>
      </c>
      <c r="R3727" s="28" t="e">
        <f t="shared" si="880"/>
        <v>#N/A</v>
      </c>
      <c r="S3727" s="77">
        <f ca="1">SUM(L$4:L3727)</f>
        <v>2.0942968194393936</v>
      </c>
      <c r="T3727" s="80">
        <f t="shared" ca="1" si="890"/>
        <v>1</v>
      </c>
      <c r="U3727" s="80" t="e">
        <f t="shared" ca="1" si="891"/>
        <v>#N/A</v>
      </c>
      <c r="V3727" s="2"/>
      <c r="W3727" s="2"/>
      <c r="X3727" s="2"/>
      <c r="Y3727" s="2"/>
      <c r="AB3727" s="6"/>
      <c r="AC3727" s="6"/>
    </row>
    <row r="3728" spans="1:29">
      <c r="A3728" s="74">
        <v>2.16731733474818</v>
      </c>
      <c r="B3728" s="74">
        <v>52176</v>
      </c>
      <c r="C3728" s="35">
        <v>4.9504950495049497E-3</v>
      </c>
      <c r="D3728" s="35">
        <f t="shared" ca="1" si="881"/>
        <v>21</v>
      </c>
      <c r="E3728" s="35">
        <f t="shared" ca="1" si="882"/>
        <v>8.8113748064288871E-4</v>
      </c>
      <c r="F3728" s="35">
        <f ca="1">E3728*'Input Sheet'!$D$2/SUM(OFFSET($E$4,0,0,'Input Sheet'!$D$2))</f>
        <v>0.41096191943649768</v>
      </c>
      <c r="G3728" s="35">
        <f t="shared" si="883"/>
        <v>2.16731733474818</v>
      </c>
      <c r="H3728" s="35">
        <f t="shared" si="884"/>
        <v>8</v>
      </c>
      <c r="J3728" s="19">
        <v>3725</v>
      </c>
      <c r="K3728" s="30" t="str">
        <f t="shared" si="885"/>
        <v/>
      </c>
      <c r="L3728" s="77" t="str">
        <f t="shared" si="886"/>
        <v/>
      </c>
      <c r="M3728" s="27" t="str">
        <f t="shared" si="892"/>
        <v/>
      </c>
      <c r="N3728" s="22" t="str">
        <f t="shared" si="887"/>
        <v/>
      </c>
      <c r="O3728" s="28" t="str">
        <f t="shared" ca="1" si="888"/>
        <v/>
      </c>
      <c r="P3728" s="28" t="str">
        <f t="shared" ca="1" si="889"/>
        <v/>
      </c>
      <c r="Q3728" s="20" t="str">
        <f ca="1">IF(O3728="","",SUM($P$4:$P3728))</f>
        <v/>
      </c>
      <c r="R3728" s="28" t="e">
        <f t="shared" si="880"/>
        <v>#N/A</v>
      </c>
      <c r="S3728" s="77">
        <f ca="1">SUM(L$4:L3728)</f>
        <v>2.0942968194393936</v>
      </c>
      <c r="T3728" s="80">
        <f t="shared" ca="1" si="890"/>
        <v>1</v>
      </c>
      <c r="U3728" s="80" t="e">
        <f t="shared" ca="1" si="891"/>
        <v>#N/A</v>
      </c>
      <c r="V3728" s="2"/>
      <c r="W3728" s="2"/>
      <c r="X3728" s="2"/>
      <c r="Y3728" s="2"/>
      <c r="AB3728" s="6"/>
      <c r="AC3728" s="6"/>
    </row>
    <row r="3729" spans="1:29">
      <c r="A3729" s="74">
        <v>2.47856649559384</v>
      </c>
      <c r="B3729" s="74">
        <v>52177</v>
      </c>
      <c r="C3729" s="35">
        <v>0</v>
      </c>
      <c r="D3729" s="35">
        <f t="shared" ca="1" si="881"/>
        <v>27</v>
      </c>
      <c r="E3729" s="35">
        <f t="shared" ca="1" si="882"/>
        <v>8.077093572559813E-4</v>
      </c>
      <c r="F3729" s="35">
        <f ca="1">E3729*'Input Sheet'!$D$2/SUM(OFFSET($E$4,0,0,'Input Sheet'!$D$2))</f>
        <v>0.3767150928167895</v>
      </c>
      <c r="G3729" s="35" t="str">
        <f t="shared" si="883"/>
        <v/>
      </c>
      <c r="H3729" s="35" t="str">
        <f t="shared" si="884"/>
        <v/>
      </c>
      <c r="J3729" s="19">
        <v>3726</v>
      </c>
      <c r="K3729" s="30" t="str">
        <f t="shared" si="885"/>
        <v/>
      </c>
      <c r="L3729" s="77" t="str">
        <f t="shared" si="886"/>
        <v/>
      </c>
      <c r="M3729" s="27" t="str">
        <f t="shared" si="892"/>
        <v/>
      </c>
      <c r="N3729" s="22" t="str">
        <f t="shared" si="887"/>
        <v/>
      </c>
      <c r="O3729" s="28" t="str">
        <f t="shared" ca="1" si="888"/>
        <v/>
      </c>
      <c r="P3729" s="28" t="str">
        <f t="shared" ca="1" si="889"/>
        <v/>
      </c>
      <c r="Q3729" s="20" t="str">
        <f ca="1">IF(O3729="","",SUM($P$4:$P3729))</f>
        <v/>
      </c>
      <c r="R3729" s="28" t="e">
        <f t="shared" si="880"/>
        <v>#N/A</v>
      </c>
      <c r="S3729" s="77">
        <f ca="1">SUM(L$4:L3729)</f>
        <v>2.0942968194393936</v>
      </c>
      <c r="T3729" s="80">
        <f t="shared" ca="1" si="890"/>
        <v>1</v>
      </c>
      <c r="U3729" s="80" t="e">
        <f t="shared" ca="1" si="891"/>
        <v>#N/A</v>
      </c>
      <c r="V3729" s="2"/>
      <c r="W3729" s="2"/>
      <c r="X3729" s="2"/>
      <c r="Y3729" s="2"/>
      <c r="AB3729" s="6"/>
      <c r="AC3729" s="6"/>
    </row>
    <row r="3730" spans="1:29">
      <c r="A3730" s="74">
        <v>2.3463529744506402</v>
      </c>
      <c r="B3730" s="74">
        <v>52178</v>
      </c>
      <c r="C3730" s="35">
        <v>0</v>
      </c>
      <c r="D3730" s="35">
        <f t="shared" ca="1" si="881"/>
        <v>25</v>
      </c>
      <c r="E3730" s="35">
        <f t="shared" ca="1" si="882"/>
        <v>7.2564263111767296E-4</v>
      </c>
      <c r="F3730" s="35">
        <f ca="1">E3730*'Input Sheet'!$D$2/SUM(OFFSET($E$4,0,0,'Input Sheet'!$D$2))</f>
        <v>0.33843922777123336</v>
      </c>
      <c r="G3730" s="35" t="str">
        <f t="shared" si="883"/>
        <v/>
      </c>
      <c r="H3730" s="35" t="str">
        <f t="shared" si="884"/>
        <v/>
      </c>
      <c r="J3730" s="19">
        <v>3727</v>
      </c>
      <c r="K3730" s="30" t="str">
        <f t="shared" si="885"/>
        <v/>
      </c>
      <c r="L3730" s="77" t="str">
        <f t="shared" si="886"/>
        <v/>
      </c>
      <c r="M3730" s="27" t="str">
        <f t="shared" si="892"/>
        <v/>
      </c>
      <c r="N3730" s="22" t="str">
        <f t="shared" si="887"/>
        <v/>
      </c>
      <c r="O3730" s="28" t="str">
        <f t="shared" ca="1" si="888"/>
        <v/>
      </c>
      <c r="P3730" s="28" t="str">
        <f t="shared" ca="1" si="889"/>
        <v/>
      </c>
      <c r="Q3730" s="20" t="str">
        <f ca="1">IF(O3730="","",SUM($P$4:$P3730))</f>
        <v/>
      </c>
      <c r="R3730" s="28" t="e">
        <f t="shared" si="880"/>
        <v>#N/A</v>
      </c>
      <c r="S3730" s="77">
        <f ca="1">SUM(L$4:L3730)</f>
        <v>2.0942968194393936</v>
      </c>
      <c r="T3730" s="80">
        <f t="shared" ca="1" si="890"/>
        <v>1</v>
      </c>
      <c r="U3730" s="80" t="e">
        <f t="shared" ca="1" si="891"/>
        <v>#N/A</v>
      </c>
      <c r="V3730" s="2"/>
      <c r="W3730" s="2"/>
      <c r="X3730" s="2"/>
      <c r="Y3730" s="2"/>
      <c r="AB3730" s="6"/>
      <c r="AC3730" s="6"/>
    </row>
    <row r="3731" spans="1:29">
      <c r="A3731" s="74">
        <v>2.4517864355242902</v>
      </c>
      <c r="B3731" s="74">
        <v>52180</v>
      </c>
      <c r="C3731" s="35">
        <v>0</v>
      </c>
      <c r="D3731" s="35">
        <f t="shared" ca="1" si="881"/>
        <v>27</v>
      </c>
      <c r="E3731" s="35">
        <f t="shared" ca="1" si="882"/>
        <v>8.077093572559813E-4</v>
      </c>
      <c r="F3731" s="35">
        <f ca="1">E3731*'Input Sheet'!$D$2/SUM(OFFSET($E$4,0,0,'Input Sheet'!$D$2))</f>
        <v>0.3767150928167895</v>
      </c>
      <c r="G3731" s="35" t="str">
        <f t="shared" si="883"/>
        <v/>
      </c>
      <c r="H3731" s="35" t="str">
        <f t="shared" si="884"/>
        <v/>
      </c>
      <c r="J3731" s="19">
        <v>3728</v>
      </c>
      <c r="K3731" s="30" t="str">
        <f t="shared" si="885"/>
        <v/>
      </c>
      <c r="L3731" s="77" t="str">
        <f t="shared" si="886"/>
        <v/>
      </c>
      <c r="M3731" s="27" t="str">
        <f t="shared" si="892"/>
        <v/>
      </c>
      <c r="N3731" s="22" t="str">
        <f t="shared" si="887"/>
        <v/>
      </c>
      <c r="O3731" s="28" t="str">
        <f t="shared" ca="1" si="888"/>
        <v/>
      </c>
      <c r="P3731" s="28" t="str">
        <f t="shared" ca="1" si="889"/>
        <v/>
      </c>
      <c r="Q3731" s="20" t="str">
        <f ca="1">IF(O3731="","",SUM($P$4:$P3731))</f>
        <v/>
      </c>
      <c r="R3731" s="28" t="e">
        <f t="shared" si="880"/>
        <v>#N/A</v>
      </c>
      <c r="S3731" s="77">
        <f ca="1">SUM(L$4:L3731)</f>
        <v>2.0942968194393936</v>
      </c>
      <c r="T3731" s="80">
        <f t="shared" ca="1" si="890"/>
        <v>1</v>
      </c>
      <c r="U3731" s="80" t="e">
        <f t="shared" ca="1" si="891"/>
        <v>#N/A</v>
      </c>
      <c r="V3731" s="2"/>
      <c r="W3731" s="2"/>
      <c r="X3731" s="2"/>
      <c r="Y3731" s="2"/>
      <c r="AB3731" s="6"/>
      <c r="AC3731" s="6"/>
    </row>
    <row r="3732" spans="1:29">
      <c r="A3732" s="74">
        <v>2.60745502321467</v>
      </c>
      <c r="B3732" s="74">
        <v>52184</v>
      </c>
      <c r="C3732" s="35">
        <v>0</v>
      </c>
      <c r="D3732" s="35">
        <f t="shared" ca="1" si="881"/>
        <v>30</v>
      </c>
      <c r="E3732" s="35">
        <f t="shared" ca="1" si="882"/>
        <v>1.2681791777477088E-3</v>
      </c>
      <c r="F3732" s="35">
        <f ca="1">E3732*'Input Sheet'!$D$2/SUM(OFFSET($E$4,0,0,'Input Sheet'!$D$2))</f>
        <v>0.59147790274037981</v>
      </c>
      <c r="G3732" s="35" t="str">
        <f t="shared" si="883"/>
        <v/>
      </c>
      <c r="H3732" s="35" t="str">
        <f t="shared" si="884"/>
        <v/>
      </c>
      <c r="J3732" s="19">
        <v>3729</v>
      </c>
      <c r="K3732" s="30" t="str">
        <f t="shared" si="885"/>
        <v/>
      </c>
      <c r="L3732" s="77" t="str">
        <f t="shared" si="886"/>
        <v/>
      </c>
      <c r="M3732" s="27" t="str">
        <f t="shared" si="892"/>
        <v/>
      </c>
      <c r="N3732" s="22" t="str">
        <f t="shared" si="887"/>
        <v/>
      </c>
      <c r="O3732" s="28" t="str">
        <f t="shared" ca="1" si="888"/>
        <v/>
      </c>
      <c r="P3732" s="28" t="str">
        <f t="shared" ca="1" si="889"/>
        <v/>
      </c>
      <c r="Q3732" s="20" t="str">
        <f ca="1">IF(O3732="","",SUM($P$4:$P3732))</f>
        <v/>
      </c>
      <c r="R3732" s="28" t="e">
        <f t="shared" si="880"/>
        <v>#N/A</v>
      </c>
      <c r="S3732" s="77">
        <f ca="1">SUM(L$4:L3732)</f>
        <v>2.0942968194393936</v>
      </c>
      <c r="T3732" s="80">
        <f t="shared" ca="1" si="890"/>
        <v>1</v>
      </c>
      <c r="U3732" s="80" t="e">
        <f t="shared" ca="1" si="891"/>
        <v>#N/A</v>
      </c>
      <c r="V3732" s="2"/>
      <c r="W3732" s="2"/>
      <c r="X3732" s="2"/>
      <c r="Y3732" s="2"/>
      <c r="AB3732" s="6"/>
      <c r="AC3732" s="6"/>
    </row>
    <row r="3733" spans="1:29">
      <c r="A3733" s="74">
        <v>2.3096301674259001</v>
      </c>
      <c r="B3733" s="74">
        <v>52185</v>
      </c>
      <c r="C3733" s="35">
        <v>0</v>
      </c>
      <c r="D3733" s="35">
        <f t="shared" ca="1" si="881"/>
        <v>24</v>
      </c>
      <c r="E3733" s="35">
        <f t="shared" ca="1" si="882"/>
        <v>7.7985731045405093E-4</v>
      </c>
      <c r="F3733" s="35">
        <f ca="1">E3733*'Input Sheet'!$D$2/SUM(OFFSET($E$4,0,0,'Input Sheet'!$D$2))</f>
        <v>0.36372491720241751</v>
      </c>
      <c r="G3733" s="35" t="str">
        <f t="shared" si="883"/>
        <v/>
      </c>
      <c r="H3733" s="35" t="str">
        <f t="shared" si="884"/>
        <v/>
      </c>
      <c r="J3733" s="19">
        <v>3730</v>
      </c>
      <c r="K3733" s="30" t="str">
        <f t="shared" si="885"/>
        <v/>
      </c>
      <c r="L3733" s="77" t="str">
        <f t="shared" si="886"/>
        <v/>
      </c>
      <c r="M3733" s="27" t="str">
        <f t="shared" si="892"/>
        <v/>
      </c>
      <c r="N3733" s="22" t="str">
        <f t="shared" si="887"/>
        <v/>
      </c>
      <c r="O3733" s="28" t="str">
        <f t="shared" ca="1" si="888"/>
        <v/>
      </c>
      <c r="P3733" s="28" t="str">
        <f t="shared" ca="1" si="889"/>
        <v/>
      </c>
      <c r="Q3733" s="20" t="str">
        <f ca="1">IF(O3733="","",SUM($P$4:$P3733))</f>
        <v/>
      </c>
      <c r="R3733" s="28" t="e">
        <f t="shared" si="880"/>
        <v>#N/A</v>
      </c>
      <c r="S3733" s="77">
        <f ca="1">SUM(L$4:L3733)</f>
        <v>2.0942968194393936</v>
      </c>
      <c r="T3733" s="80">
        <f t="shared" ca="1" si="890"/>
        <v>1</v>
      </c>
      <c r="U3733" s="80" t="e">
        <f t="shared" ca="1" si="891"/>
        <v>#N/A</v>
      </c>
      <c r="V3733" s="2"/>
      <c r="W3733" s="2"/>
      <c r="X3733" s="2"/>
      <c r="Y3733" s="2"/>
      <c r="AB3733" s="6"/>
      <c r="AC3733" s="6"/>
    </row>
    <row r="3734" spans="1:29">
      <c r="A3734" s="74">
        <v>2.7201593034059601</v>
      </c>
      <c r="B3734" s="74">
        <v>52187</v>
      </c>
      <c r="C3734" s="35">
        <v>0</v>
      </c>
      <c r="D3734" s="35">
        <f t="shared" ca="1" si="881"/>
        <v>32</v>
      </c>
      <c r="E3734" s="35">
        <f t="shared" ca="1" si="882"/>
        <v>9.4891728684618783E-4</v>
      </c>
      <c r="F3734" s="35">
        <f ca="1">E3734*'Input Sheet'!$D$2/SUM(OFFSET($E$4,0,0,'Input Sheet'!$D$2))</f>
        <v>0.44257437477776673</v>
      </c>
      <c r="G3734" s="35" t="str">
        <f t="shared" si="883"/>
        <v/>
      </c>
      <c r="H3734" s="35" t="str">
        <f t="shared" si="884"/>
        <v/>
      </c>
      <c r="J3734" s="19">
        <v>3731</v>
      </c>
      <c r="K3734" s="30" t="str">
        <f t="shared" si="885"/>
        <v/>
      </c>
      <c r="L3734" s="77" t="str">
        <f t="shared" si="886"/>
        <v/>
      </c>
      <c r="M3734" s="27" t="str">
        <f t="shared" si="892"/>
        <v/>
      </c>
      <c r="N3734" s="22" t="str">
        <f t="shared" si="887"/>
        <v/>
      </c>
      <c r="O3734" s="28" t="str">
        <f t="shared" ca="1" si="888"/>
        <v/>
      </c>
      <c r="P3734" s="28" t="str">
        <f t="shared" ca="1" si="889"/>
        <v/>
      </c>
      <c r="Q3734" s="20" t="str">
        <f ca="1">IF(O3734="","",SUM($P$4:$P3734))</f>
        <v/>
      </c>
      <c r="R3734" s="28" t="e">
        <f t="shared" si="880"/>
        <v>#N/A</v>
      </c>
      <c r="S3734" s="77">
        <f ca="1">SUM(L$4:L3734)</f>
        <v>2.0942968194393936</v>
      </c>
      <c r="T3734" s="80">
        <f t="shared" ca="1" si="890"/>
        <v>1</v>
      </c>
      <c r="U3734" s="80" t="e">
        <f t="shared" ca="1" si="891"/>
        <v>#N/A</v>
      </c>
      <c r="V3734" s="2"/>
      <c r="W3734" s="2"/>
      <c r="X3734" s="2"/>
      <c r="Y3734" s="2"/>
      <c r="AB3734" s="6"/>
      <c r="AC3734" s="6"/>
    </row>
    <row r="3735" spans="1:29">
      <c r="A3735" s="74">
        <v>2.8457180179666599</v>
      </c>
      <c r="B3735" s="74">
        <v>52188</v>
      </c>
      <c r="C3735" s="35">
        <v>0</v>
      </c>
      <c r="D3735" s="35">
        <f t="shared" ca="1" si="881"/>
        <v>35</v>
      </c>
      <c r="E3735" s="35">
        <f t="shared" ca="1" si="882"/>
        <v>1.3846446124388249E-3</v>
      </c>
      <c r="F3735" s="35">
        <f ca="1">E3735*'Input Sheet'!$D$2/SUM(OFFSET($E$4,0,0,'Input Sheet'!$D$2))</f>
        <v>0.64579730197163909</v>
      </c>
      <c r="G3735" s="35" t="str">
        <f t="shared" si="883"/>
        <v/>
      </c>
      <c r="H3735" s="35" t="str">
        <f t="shared" si="884"/>
        <v/>
      </c>
      <c r="J3735" s="19">
        <v>3732</v>
      </c>
      <c r="K3735" s="30" t="str">
        <f t="shared" si="885"/>
        <v/>
      </c>
      <c r="L3735" s="77" t="str">
        <f t="shared" si="886"/>
        <v/>
      </c>
      <c r="M3735" s="27" t="str">
        <f t="shared" si="892"/>
        <v/>
      </c>
      <c r="N3735" s="22" t="str">
        <f t="shared" si="887"/>
        <v/>
      </c>
      <c r="O3735" s="28" t="str">
        <f t="shared" ca="1" si="888"/>
        <v/>
      </c>
      <c r="P3735" s="28" t="str">
        <f t="shared" ca="1" si="889"/>
        <v/>
      </c>
      <c r="Q3735" s="20" t="str">
        <f ca="1">IF(O3735="","",SUM($P$4:$P3735))</f>
        <v/>
      </c>
      <c r="R3735" s="28" t="e">
        <f t="shared" si="880"/>
        <v>#N/A</v>
      </c>
      <c r="S3735" s="77">
        <f ca="1">SUM(L$4:L3735)</f>
        <v>2.0942968194393936</v>
      </c>
      <c r="T3735" s="80">
        <f t="shared" ca="1" si="890"/>
        <v>1</v>
      </c>
      <c r="U3735" s="80" t="e">
        <f t="shared" ca="1" si="891"/>
        <v>#N/A</v>
      </c>
      <c r="V3735" s="2"/>
      <c r="W3735" s="2"/>
      <c r="X3735" s="2"/>
      <c r="Y3735" s="2"/>
      <c r="AB3735" s="6"/>
      <c r="AC3735" s="6"/>
    </row>
    <row r="3736" spans="1:29">
      <c r="A3736" s="74">
        <v>2.11727129565576</v>
      </c>
      <c r="B3736" s="74">
        <v>52196</v>
      </c>
      <c r="C3736" s="35">
        <v>0</v>
      </c>
      <c r="D3736" s="35">
        <f t="shared" ca="1" si="881"/>
        <v>20</v>
      </c>
      <c r="E3736" s="35">
        <f t="shared" ca="1" si="882"/>
        <v>9.9047570816791861E-4</v>
      </c>
      <c r="F3736" s="35">
        <f ca="1">E3736*'Input Sheet'!$D$2/SUM(OFFSET($E$4,0,0,'Input Sheet'!$D$2))</f>
        <v>0.46195719411109953</v>
      </c>
      <c r="G3736" s="35" t="str">
        <f t="shared" si="883"/>
        <v/>
      </c>
      <c r="H3736" s="35" t="str">
        <f t="shared" si="884"/>
        <v/>
      </c>
      <c r="J3736" s="19">
        <v>3733</v>
      </c>
      <c r="K3736" s="30" t="str">
        <f t="shared" si="885"/>
        <v/>
      </c>
      <c r="L3736" s="77" t="str">
        <f t="shared" si="886"/>
        <v/>
      </c>
      <c r="M3736" s="27" t="str">
        <f t="shared" si="892"/>
        <v/>
      </c>
      <c r="N3736" s="22" t="str">
        <f t="shared" si="887"/>
        <v/>
      </c>
      <c r="O3736" s="28" t="str">
        <f t="shared" ca="1" si="888"/>
        <v/>
      </c>
      <c r="P3736" s="28" t="str">
        <f t="shared" ca="1" si="889"/>
        <v/>
      </c>
      <c r="Q3736" s="20" t="str">
        <f ca="1">IF(O3736="","",SUM($P$4:$P3736))</f>
        <v/>
      </c>
      <c r="R3736" s="28" t="e">
        <f t="shared" ref="R3736:R3737" si="893">IF(N3736="",NA(),10^N3736)</f>
        <v>#N/A</v>
      </c>
      <c r="S3736" s="77">
        <f ca="1">SUM(L$4:L3736)</f>
        <v>2.0942968194393936</v>
      </c>
      <c r="T3736" s="80">
        <f t="shared" ca="1" si="890"/>
        <v>1</v>
      </c>
      <c r="U3736" s="80" t="e">
        <f t="shared" ca="1" si="891"/>
        <v>#N/A</v>
      </c>
      <c r="V3736" s="2"/>
      <c r="W3736" s="2"/>
      <c r="X3736" s="2"/>
      <c r="Y3736" s="2"/>
      <c r="AB3736" s="6"/>
      <c r="AC3736" s="6"/>
    </row>
    <row r="3737" spans="1:29">
      <c r="A3737" s="74">
        <v>2.4885507165004399</v>
      </c>
      <c r="B3737" s="74">
        <v>52200</v>
      </c>
      <c r="C3737" s="35">
        <v>0</v>
      </c>
      <c r="D3737" s="35">
        <f t="shared" ca="1" si="881"/>
        <v>28</v>
      </c>
      <c r="E3737" s="35">
        <f t="shared" ca="1" si="882"/>
        <v>1.1799580175565639E-3</v>
      </c>
      <c r="F3737" s="35">
        <f ca="1">E3737*'Input Sheet'!$D$2/SUM(OFFSET($E$4,0,0,'Input Sheet'!$D$2))</f>
        <v>0.55033161385409246</v>
      </c>
      <c r="G3737" s="35" t="str">
        <f t="shared" si="883"/>
        <v/>
      </c>
      <c r="H3737" s="35" t="str">
        <f t="shared" si="884"/>
        <v/>
      </c>
      <c r="J3737" s="19">
        <v>3734</v>
      </c>
      <c r="K3737" s="30" t="str">
        <f t="shared" si="885"/>
        <v/>
      </c>
      <c r="L3737" s="77" t="str">
        <f t="shared" si="886"/>
        <v/>
      </c>
      <c r="M3737" s="27" t="str">
        <f t="shared" si="892"/>
        <v/>
      </c>
      <c r="N3737" s="22" t="str">
        <f t="shared" si="887"/>
        <v/>
      </c>
      <c r="O3737" s="28" t="str">
        <f t="shared" ca="1" si="888"/>
        <v/>
      </c>
      <c r="P3737" s="28" t="str">
        <f t="shared" ca="1" si="889"/>
        <v/>
      </c>
      <c r="Q3737" s="20" t="str">
        <f ca="1">IF(O3737="","",SUM($P$4:$P3737))</f>
        <v/>
      </c>
      <c r="R3737" s="28" t="e">
        <f t="shared" si="893"/>
        <v>#N/A</v>
      </c>
      <c r="S3737" s="77">
        <f ca="1">SUM(L$4:L3737)</f>
        <v>2.0942968194393936</v>
      </c>
      <c r="T3737" s="80">
        <f t="shared" ca="1" si="890"/>
        <v>1</v>
      </c>
      <c r="U3737" s="80" t="e">
        <f t="shared" ca="1" si="891"/>
        <v>#N/A</v>
      </c>
      <c r="V3737" s="2"/>
      <c r="W3737" s="2"/>
      <c r="X3737" s="2"/>
      <c r="Y3737" s="2"/>
      <c r="AB3737" s="6"/>
      <c r="AC3737" s="6"/>
    </row>
    <row r="3738" spans="1:29">
      <c r="A3738" s="74"/>
      <c r="B3738" s="74"/>
      <c r="C3738" s="7"/>
      <c r="D3738" s="35"/>
      <c r="E3738" s="35"/>
      <c r="F3738" s="35"/>
      <c r="G3738" s="35"/>
      <c r="H3738" s="35"/>
      <c r="J3738" s="19">
        <v>3735</v>
      </c>
      <c r="S3738" s="77">
        <f ca="1">SUM(L$4:L3738)</f>
        <v>2.0942968194393936</v>
      </c>
      <c r="T3738" s="80">
        <f t="shared" ca="1" si="890"/>
        <v>1</v>
      </c>
      <c r="U3738" s="80" t="e">
        <f t="shared" si="891"/>
        <v>#N/A</v>
      </c>
      <c r="V3738" s="2"/>
      <c r="W3738" s="2"/>
    </row>
  </sheetData>
  <conditionalFormatting sqref="AB4:AB204">
    <cfRule type="cellIs" dxfId="0" priority="1" operator="equal">
      <formula>NumBins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Graphs">
    <tabColor rgb="FF92D050"/>
  </sheetPr>
  <dimension ref="A1:S180"/>
  <sheetViews>
    <sheetView showGridLines="0" showRowColHeaders="0" tabSelected="1" workbookViewId="0"/>
  </sheetViews>
  <sheetFormatPr defaultRowHeight="15"/>
  <cols>
    <col min="1" max="1" width="20.7109375" style="76" bestFit="1" customWidth="1"/>
    <col min="2" max="3" width="11.85546875" style="76" customWidth="1"/>
    <col min="4" max="4" width="12.85546875" style="76" customWidth="1"/>
    <col min="5" max="8" width="9.140625" style="76"/>
    <col min="9" max="9" width="4.140625" style="76" customWidth="1"/>
    <col min="10" max="10" width="18.28515625" style="76" customWidth="1"/>
    <col min="11" max="11" width="12.5703125" style="76" customWidth="1"/>
    <col min="12" max="12" width="11.42578125" style="76" customWidth="1"/>
    <col min="13" max="13" width="10.140625" style="76" customWidth="1"/>
    <col min="14" max="16384" width="9.140625" style="76"/>
  </cols>
  <sheetData>
    <row r="1" spans="1:19" ht="21" thickBot="1">
      <c r="E1" s="93"/>
      <c r="G1" s="112" t="str">
        <f ca="1">IF(L2="","Insufficient number of *unique* values present (min=21).  XC95 cannot be calculated.","")</f>
        <v/>
      </c>
    </row>
    <row r="2" spans="1:19" ht="24" thickBot="1">
      <c r="E2" s="68" t="s">
        <v>90</v>
      </c>
      <c r="F2" s="69">
        <v>60</v>
      </c>
      <c r="J2" s="94" t="str">
        <f>'Input Sheet'!C4</f>
        <v>Acentrella</v>
      </c>
      <c r="K2" s="95" t="s">
        <v>58</v>
      </c>
      <c r="L2" s="96">
        <f ca="1">('XC95 and CI'!W13)</f>
        <v>946.95723240281109</v>
      </c>
      <c r="M2" s="97" t="s">
        <v>57</v>
      </c>
    </row>
    <row r="3" spans="1:19">
      <c r="A3" s="98" t="s">
        <v>51</v>
      </c>
      <c r="B3" s="98" t="s">
        <v>31</v>
      </c>
      <c r="C3" s="98" t="s">
        <v>61</v>
      </c>
      <c r="D3" s="98"/>
      <c r="E3" s="99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</row>
    <row r="4" spans="1:19">
      <c r="A4" s="100"/>
      <c r="B4" s="100"/>
      <c r="C4" s="100" t="str">
        <f t="shared" ref="C4:C35" si="0">IF(ISERR(SMALL($B$4:$B$180,ROW($B4)-3)),"",SMALL($B$4:$B$180,ROW($B4)-3))</f>
        <v/>
      </c>
      <c r="D4" s="98"/>
      <c r="E4" s="99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</row>
    <row r="5" spans="1:19">
      <c r="A5" s="100"/>
      <c r="B5" s="100"/>
      <c r="C5" s="100" t="str">
        <f t="shared" si="0"/>
        <v/>
      </c>
      <c r="D5" s="98"/>
      <c r="E5" s="99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</row>
    <row r="6" spans="1:19">
      <c r="A6" s="100"/>
      <c r="B6" s="100"/>
      <c r="C6" s="100" t="str">
        <f t="shared" si="0"/>
        <v/>
      </c>
      <c r="D6" s="98"/>
      <c r="E6" s="99"/>
      <c r="F6" s="98"/>
      <c r="G6" s="98"/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8"/>
    </row>
    <row r="7" spans="1:19">
      <c r="A7" s="100"/>
      <c r="B7" s="100"/>
      <c r="C7" s="100" t="str">
        <f t="shared" si="0"/>
        <v/>
      </c>
      <c r="D7" s="98"/>
      <c r="E7" s="99"/>
      <c r="F7" s="98"/>
      <c r="G7" s="98"/>
      <c r="H7" s="98"/>
      <c r="I7" s="98"/>
      <c r="J7" s="98"/>
      <c r="K7" s="98"/>
      <c r="L7" s="98"/>
      <c r="M7" s="98"/>
      <c r="N7" s="98"/>
      <c r="O7" s="98"/>
      <c r="P7" s="98"/>
      <c r="Q7" s="98"/>
      <c r="R7" s="98"/>
      <c r="S7" s="98"/>
    </row>
    <row r="8" spans="1:19">
      <c r="A8" s="100"/>
      <c r="B8" s="100"/>
      <c r="C8" s="100" t="str">
        <f t="shared" si="0"/>
        <v/>
      </c>
      <c r="D8" s="98"/>
      <c r="E8" s="99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</row>
    <row r="9" spans="1:19">
      <c r="A9" s="101"/>
      <c r="B9" s="101"/>
      <c r="C9" s="100" t="str">
        <f t="shared" si="0"/>
        <v/>
      </c>
      <c r="D9" s="98"/>
      <c r="E9" s="99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</row>
    <row r="10" spans="1:19">
      <c r="A10" s="100"/>
      <c r="B10" s="101"/>
      <c r="C10" s="100" t="str">
        <f t="shared" si="0"/>
        <v/>
      </c>
      <c r="D10" s="98"/>
      <c r="E10" s="99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</row>
    <row r="11" spans="1:19">
      <c r="A11" s="100"/>
      <c r="B11" s="101"/>
      <c r="C11" s="100" t="str">
        <f t="shared" si="0"/>
        <v/>
      </c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</row>
    <row r="12" spans="1:19">
      <c r="A12" s="100"/>
      <c r="B12" s="100"/>
      <c r="C12" s="100" t="str">
        <f t="shared" si="0"/>
        <v/>
      </c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</row>
    <row r="13" spans="1:19">
      <c r="A13" s="100"/>
      <c r="B13" s="100"/>
      <c r="C13" s="100" t="str">
        <f t="shared" si="0"/>
        <v/>
      </c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</row>
    <row r="14" spans="1:19">
      <c r="A14" s="100"/>
      <c r="B14" s="100"/>
      <c r="C14" s="100" t="str">
        <f t="shared" si="0"/>
        <v/>
      </c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</row>
    <row r="15" spans="1:19">
      <c r="A15" s="100"/>
      <c r="B15" s="100"/>
      <c r="C15" s="100" t="str">
        <f t="shared" si="0"/>
        <v/>
      </c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</row>
    <row r="16" spans="1:19">
      <c r="A16" s="100"/>
      <c r="B16" s="100"/>
      <c r="C16" s="100" t="str">
        <f t="shared" si="0"/>
        <v/>
      </c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</row>
    <row r="17" spans="1:19">
      <c r="A17" s="100"/>
      <c r="B17" s="100"/>
      <c r="C17" s="100" t="str">
        <f t="shared" si="0"/>
        <v/>
      </c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</row>
    <row r="18" spans="1:19">
      <c r="A18" s="100"/>
      <c r="B18" s="100"/>
      <c r="C18" s="100" t="str">
        <f t="shared" si="0"/>
        <v/>
      </c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</row>
    <row r="19" spans="1:19">
      <c r="A19" s="100"/>
      <c r="B19" s="100"/>
      <c r="C19" s="100" t="str">
        <f t="shared" si="0"/>
        <v/>
      </c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</row>
    <row r="20" spans="1:19">
      <c r="A20" s="100"/>
      <c r="B20" s="100"/>
      <c r="C20" s="100" t="str">
        <f t="shared" si="0"/>
        <v/>
      </c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</row>
    <row r="21" spans="1:19">
      <c r="A21" s="100"/>
      <c r="B21" s="100"/>
      <c r="C21" s="100" t="str">
        <f t="shared" si="0"/>
        <v/>
      </c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</row>
    <row r="22" spans="1:19">
      <c r="A22" s="100"/>
      <c r="B22" s="100"/>
      <c r="C22" s="100" t="str">
        <f t="shared" si="0"/>
        <v/>
      </c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</row>
    <row r="23" spans="1:19">
      <c r="A23" s="100"/>
      <c r="B23" s="100"/>
      <c r="C23" s="100" t="str">
        <f t="shared" si="0"/>
        <v/>
      </c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</row>
    <row r="24" spans="1:19">
      <c r="A24" s="100"/>
      <c r="B24" s="100"/>
      <c r="C24" s="100" t="str">
        <f t="shared" si="0"/>
        <v/>
      </c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</row>
    <row r="25" spans="1:19" ht="17.25" customHeight="1">
      <c r="A25" s="102"/>
      <c r="B25" s="102"/>
      <c r="C25" s="103" t="str">
        <f t="shared" si="0"/>
        <v/>
      </c>
      <c r="D25" s="104"/>
      <c r="E25" s="104"/>
      <c r="F25" s="105" t="s">
        <v>94</v>
      </c>
      <c r="G25" s="104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</row>
    <row r="26" spans="1:19">
      <c r="A26" s="102"/>
      <c r="B26" s="102"/>
      <c r="C26" s="103" t="str">
        <f t="shared" si="0"/>
        <v/>
      </c>
      <c r="D26" s="104"/>
      <c r="E26" s="104"/>
      <c r="F26" s="104"/>
      <c r="G26" s="104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</row>
    <row r="27" spans="1:19">
      <c r="A27" s="102"/>
      <c r="B27" s="102"/>
      <c r="C27" s="103" t="str">
        <f t="shared" si="0"/>
        <v/>
      </c>
      <c r="D27" s="104" t="s">
        <v>42</v>
      </c>
      <c r="E27" s="104" t="str">
        <f>"Weighted Cumulative Frequency Distribution of "&amp;'Input Sheet'!C4</f>
        <v>Weighted Cumulative Frequency Distribution of Acentrella</v>
      </c>
      <c r="F27" s="104"/>
      <c r="G27" s="104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</row>
    <row r="28" spans="1:19">
      <c r="A28" s="102"/>
      <c r="B28" s="102"/>
      <c r="C28" s="103" t="str">
        <f t="shared" si="0"/>
        <v/>
      </c>
      <c r="D28" s="104" t="s">
        <v>42</v>
      </c>
      <c r="E28" s="104" t="str">
        <f>"Probability of Observing "&amp;'Input Sheet'!C4 &amp; " Along Conductivity Gradient"</f>
        <v>Probability of Observing Acentrella Along Conductivity Gradient</v>
      </c>
      <c r="F28" s="104"/>
      <c r="G28" s="104"/>
      <c r="H28" s="98"/>
      <c r="I28" s="98"/>
      <c r="J28" s="98"/>
      <c r="K28" s="98"/>
      <c r="L28" s="98"/>
      <c r="M28" s="98"/>
      <c r="N28" s="106"/>
      <c r="O28" s="98"/>
      <c r="P28" s="98"/>
      <c r="Q28" s="98"/>
      <c r="R28" s="98"/>
      <c r="S28" s="98"/>
    </row>
    <row r="29" spans="1:19">
      <c r="A29" s="102"/>
      <c r="B29" s="102"/>
      <c r="C29" s="103" t="str">
        <f t="shared" si="0"/>
        <v/>
      </c>
      <c r="D29" s="104" t="s">
        <v>43</v>
      </c>
      <c r="E29" s="104" t="s">
        <v>126</v>
      </c>
      <c r="F29" s="104"/>
      <c r="G29" s="104"/>
      <c r="H29" s="98"/>
      <c r="I29" s="98"/>
      <c r="J29" s="98"/>
      <c r="K29" s="98"/>
      <c r="L29" s="98"/>
      <c r="M29" s="98"/>
      <c r="N29" s="98"/>
      <c r="O29" s="98"/>
      <c r="P29" s="98"/>
      <c r="Q29" s="98"/>
      <c r="R29" s="98"/>
      <c r="S29" s="98"/>
    </row>
    <row r="30" spans="1:19">
      <c r="A30" s="102"/>
      <c r="B30" s="102"/>
      <c r="C30" s="103" t="str">
        <f t="shared" si="0"/>
        <v/>
      </c>
      <c r="D30" s="104" t="s">
        <v>44</v>
      </c>
      <c r="E30" s="104">
        <v>0</v>
      </c>
      <c r="F30" s="104">
        <f ca="1">IF('XC95 and CI'!W13="",NA(),'XC95 and CI'!W13)</f>
        <v>946.95723240281109</v>
      </c>
      <c r="G30" s="104">
        <v>0</v>
      </c>
      <c r="H30" s="98"/>
      <c r="I30" s="98"/>
      <c r="J30" s="98"/>
      <c r="K30" s="98"/>
      <c r="L30" s="98"/>
      <c r="M30" s="98"/>
      <c r="N30" s="98"/>
      <c r="O30" s="98"/>
      <c r="P30" s="98"/>
      <c r="Q30" s="98"/>
      <c r="R30" s="98"/>
      <c r="S30" s="98"/>
    </row>
    <row r="31" spans="1:19">
      <c r="A31" s="102"/>
      <c r="B31" s="102"/>
      <c r="C31" s="103" t="str">
        <f t="shared" si="0"/>
        <v/>
      </c>
      <c r="D31" s="104" t="s">
        <v>45</v>
      </c>
      <c r="E31" s="104">
        <f ca="1">MIN(CEILING(E39,0.1),1)</f>
        <v>1</v>
      </c>
      <c r="F31" s="104">
        <f ca="1">IF('XC95 and CI'!W13="",NA(),'XC95 and CI'!W13)</f>
        <v>946.95723240281109</v>
      </c>
      <c r="G31" s="104">
        <v>1</v>
      </c>
      <c r="H31" s="107" t="s">
        <v>95</v>
      </c>
      <c r="I31" s="98"/>
      <c r="J31" s="98"/>
      <c r="K31" s="98"/>
      <c r="L31" s="98"/>
      <c r="M31" s="98"/>
      <c r="N31" s="98"/>
      <c r="O31" s="98"/>
      <c r="P31" s="98"/>
      <c r="Q31" s="98"/>
      <c r="R31" s="98"/>
      <c r="S31" s="98"/>
    </row>
    <row r="32" spans="1:19">
      <c r="A32" s="102"/>
      <c r="B32" s="102"/>
      <c r="C32" s="103" t="str">
        <f t="shared" si="0"/>
        <v/>
      </c>
      <c r="D32" s="104" t="s">
        <v>52</v>
      </c>
      <c r="E32" s="104">
        <f>COUNT(B4:B180)</f>
        <v>0</v>
      </c>
      <c r="F32" s="104"/>
      <c r="G32" s="104"/>
      <c r="H32" s="98"/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98"/>
    </row>
    <row r="33" spans="1:19">
      <c r="A33" s="102"/>
      <c r="B33" s="102"/>
      <c r="C33" s="103" t="str">
        <f t="shared" si="0"/>
        <v/>
      </c>
      <c r="D33" s="104" t="s">
        <v>56</v>
      </c>
      <c r="E33" s="104">
        <f>0.05*(E32+1)</f>
        <v>0.05</v>
      </c>
      <c r="F33" s="104"/>
      <c r="G33" s="104"/>
      <c r="H33" s="98"/>
      <c r="I33" s="98"/>
      <c r="J33" s="98"/>
      <c r="K33" s="98"/>
      <c r="L33" s="98"/>
      <c r="M33" s="98"/>
      <c r="N33" s="98"/>
      <c r="O33" s="98"/>
      <c r="P33" s="98"/>
      <c r="Q33" s="98"/>
      <c r="R33" s="98"/>
      <c r="S33" s="98"/>
    </row>
    <row r="34" spans="1:19">
      <c r="A34" s="102"/>
      <c r="B34" s="102"/>
      <c r="C34" s="103" t="str">
        <f t="shared" si="0"/>
        <v/>
      </c>
      <c r="D34" s="104" t="s">
        <v>53</v>
      </c>
      <c r="E34" s="104" t="str">
        <f>INDEX(C4:C180, FLOOR(E33,1),1)</f>
        <v/>
      </c>
      <c r="F34" s="104"/>
      <c r="G34" s="104"/>
      <c r="H34" s="98"/>
      <c r="I34" s="98"/>
      <c r="J34" s="98"/>
      <c r="K34" s="98"/>
      <c r="L34" s="98"/>
      <c r="M34" s="98"/>
      <c r="N34" s="98"/>
      <c r="O34" s="98"/>
      <c r="P34" s="98"/>
      <c r="Q34" s="98"/>
      <c r="R34" s="98"/>
      <c r="S34" s="98"/>
    </row>
    <row r="35" spans="1:19">
      <c r="A35" s="102"/>
      <c r="B35" s="102"/>
      <c r="C35" s="103" t="str">
        <f t="shared" si="0"/>
        <v/>
      </c>
      <c r="D35" s="104" t="s">
        <v>54</v>
      </c>
      <c r="E35" s="104" t="str">
        <f>INDEX(C4:C180, CEILING(E33,1),1)</f>
        <v/>
      </c>
      <c r="F35" s="104"/>
      <c r="G35" s="104"/>
      <c r="H35" s="98"/>
      <c r="I35" s="98"/>
      <c r="J35" s="98"/>
      <c r="K35" s="98"/>
      <c r="L35" s="98"/>
      <c r="M35" s="98"/>
      <c r="N35" s="98"/>
      <c r="O35" s="98"/>
      <c r="P35" s="98"/>
      <c r="Q35" s="98"/>
      <c r="R35" s="98"/>
      <c r="S35" s="98"/>
    </row>
    <row r="36" spans="1:19">
      <c r="A36" s="102"/>
      <c r="B36" s="102"/>
      <c r="C36" s="103" t="str">
        <f t="shared" ref="C36:C67" si="1">IF(ISERR(SMALL($B$4:$B$180,ROW($B36)-3)),"",SMALL($B$4:$B$180,ROW($B36)-3))</f>
        <v/>
      </c>
      <c r="D36" s="104" t="s">
        <v>55</v>
      </c>
      <c r="E36" s="104">
        <f>MOD(E33,1)</f>
        <v>0.05</v>
      </c>
      <c r="F36" s="104"/>
      <c r="G36" s="104"/>
      <c r="H36" s="98"/>
      <c r="I36" s="98"/>
      <c r="J36" s="98"/>
      <c r="K36" s="98"/>
      <c r="L36" s="98"/>
      <c r="M36" s="98"/>
      <c r="N36" s="98"/>
      <c r="O36" s="98"/>
      <c r="P36" s="98"/>
      <c r="Q36" s="98"/>
      <c r="R36" s="98"/>
      <c r="S36" s="98"/>
    </row>
    <row r="37" spans="1:19">
      <c r="A37" s="102"/>
      <c r="B37" s="102"/>
      <c r="C37" s="103" t="str">
        <f t="shared" si="1"/>
        <v/>
      </c>
      <c r="D37" s="104" t="s">
        <v>93</v>
      </c>
      <c r="E37" s="104">
        <f>E30</f>
        <v>0</v>
      </c>
      <c r="F37" s="104"/>
      <c r="G37" s="104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8"/>
    </row>
    <row r="38" spans="1:19">
      <c r="A38" s="100"/>
      <c r="B38" s="100"/>
      <c r="C38" s="100" t="str">
        <f t="shared" si="1"/>
        <v/>
      </c>
      <c r="D38" s="98" t="s">
        <v>91</v>
      </c>
      <c r="E38" s="98">
        <f ca="1">MAX(SeriesCondPlotY)</f>
        <v>1</v>
      </c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</row>
    <row r="39" spans="1:19">
      <c r="A39" s="100"/>
      <c r="B39" s="100"/>
      <c r="C39" s="100" t="str">
        <f t="shared" si="1"/>
        <v/>
      </c>
      <c r="D39" s="98" t="s">
        <v>92</v>
      </c>
      <c r="E39" s="98">
        <f ca="1">E38+(E38-E37)/20</f>
        <v>1.05</v>
      </c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8"/>
    </row>
    <row r="40" spans="1:19">
      <c r="A40" s="100"/>
      <c r="B40" s="100"/>
      <c r="C40" s="100" t="str">
        <f t="shared" si="1"/>
        <v/>
      </c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  <c r="Q40" s="98"/>
      <c r="R40" s="98"/>
      <c r="S40" s="98"/>
    </row>
    <row r="41" spans="1:19">
      <c r="A41" s="100"/>
      <c r="B41" s="100"/>
      <c r="C41" s="100" t="str">
        <f t="shared" si="1"/>
        <v/>
      </c>
      <c r="D41" s="98" t="s">
        <v>116</v>
      </c>
      <c r="E41" s="111" t="s">
        <v>117</v>
      </c>
      <c r="F41" s="111" t="s">
        <v>118</v>
      </c>
      <c r="G41" s="98" t="s">
        <v>119</v>
      </c>
      <c r="H41" s="98"/>
      <c r="I41" s="98"/>
      <c r="J41" s="98"/>
      <c r="K41" s="98"/>
      <c r="L41" s="98"/>
      <c r="M41" s="98"/>
      <c r="N41" s="98"/>
      <c r="O41" s="98"/>
      <c r="P41" s="98"/>
      <c r="Q41" s="98"/>
      <c r="R41" s="98"/>
      <c r="S41" s="98"/>
    </row>
    <row r="42" spans="1:19">
      <c r="A42" s="100"/>
      <c r="B42" s="100"/>
      <c r="C42" s="100" t="str">
        <f t="shared" si="1"/>
        <v/>
      </c>
      <c r="D42" s="98" t="s">
        <v>120</v>
      </c>
      <c r="E42" s="98">
        <f ca="1">MIN(SeriesCondPlotX)</f>
        <v>16.274569952636625</v>
      </c>
      <c r="F42" s="111">
        <f ca="1">ROUNDDOWN(LOG10(E42),0)</f>
        <v>1</v>
      </c>
      <c r="G42" s="98">
        <f ca="1">10^F42</f>
        <v>10</v>
      </c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</row>
    <row r="43" spans="1:19">
      <c r="A43" s="100"/>
      <c r="B43" s="100"/>
      <c r="C43" s="100" t="str">
        <f t="shared" si="1"/>
        <v/>
      </c>
      <c r="D43" s="98" t="s">
        <v>121</v>
      </c>
      <c r="E43" s="98">
        <f ca="1">MAX(SeriesCondPlotX)</f>
        <v>12307.379329117457</v>
      </c>
      <c r="F43" s="111">
        <f ca="1">ROUNDUP(LOG10(E43),0)</f>
        <v>5</v>
      </c>
      <c r="G43" s="98">
        <f ca="1">10^F43</f>
        <v>100000</v>
      </c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</row>
    <row r="44" spans="1:19">
      <c r="A44" s="100"/>
      <c r="B44" s="100"/>
      <c r="C44" s="100" t="str">
        <f t="shared" si="1"/>
        <v/>
      </c>
      <c r="D44" s="98" t="s">
        <v>92</v>
      </c>
      <c r="E44" s="98">
        <f ca="1">E43+(E43-E42)/20</f>
        <v>12921.934567075697</v>
      </c>
      <c r="F44" s="98">
        <f ca="1">MAX(F43,ROUNDUP(LOG10(E44),1))</f>
        <v>5</v>
      </c>
      <c r="G44" s="98">
        <f ca="1">10^F44</f>
        <v>100000</v>
      </c>
      <c r="H44" s="98"/>
      <c r="I44" s="98"/>
      <c r="J44" s="98"/>
      <c r="K44" s="98"/>
      <c r="L44" s="98"/>
      <c r="M44" s="98"/>
      <c r="N44" s="98"/>
      <c r="O44" s="98"/>
      <c r="P44" s="98"/>
      <c r="Q44" s="98"/>
      <c r="R44" s="98"/>
      <c r="S44" s="98"/>
    </row>
    <row r="45" spans="1:19">
      <c r="A45" s="100"/>
      <c r="B45" s="100"/>
      <c r="C45" s="100" t="str">
        <f t="shared" si="1"/>
        <v/>
      </c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</row>
    <row r="46" spans="1:19">
      <c r="A46" s="100"/>
      <c r="B46" s="100"/>
      <c r="C46" s="100" t="str">
        <f t="shared" si="1"/>
        <v/>
      </c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  <c r="R46" s="98"/>
      <c r="S46" s="98"/>
    </row>
    <row r="47" spans="1:19">
      <c r="A47" s="100"/>
      <c r="B47" s="100"/>
      <c r="C47" s="100" t="str">
        <f t="shared" si="1"/>
        <v/>
      </c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  <c r="R47" s="98"/>
      <c r="S47" s="98"/>
    </row>
    <row r="48" spans="1:19">
      <c r="A48" s="100"/>
      <c r="B48" s="100"/>
      <c r="C48" s="100" t="str">
        <f t="shared" si="1"/>
        <v/>
      </c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8"/>
    </row>
    <row r="49" spans="1:19">
      <c r="A49" s="100"/>
      <c r="B49" s="100"/>
      <c r="C49" s="100" t="str">
        <f t="shared" si="1"/>
        <v/>
      </c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  <c r="R49" s="98"/>
      <c r="S49" s="98"/>
    </row>
    <row r="50" spans="1:19">
      <c r="A50" s="100"/>
      <c r="B50" s="100"/>
      <c r="C50" s="100" t="str">
        <f t="shared" si="1"/>
        <v/>
      </c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  <c r="Q50" s="98"/>
      <c r="R50" s="98"/>
      <c r="S50" s="98"/>
    </row>
    <row r="51" spans="1:19">
      <c r="A51" s="100"/>
      <c r="B51" s="100"/>
      <c r="C51" s="100" t="str">
        <f t="shared" si="1"/>
        <v/>
      </c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  <c r="Q51" s="98"/>
      <c r="R51" s="98"/>
      <c r="S51" s="98"/>
    </row>
    <row r="52" spans="1:19">
      <c r="A52" s="100"/>
      <c r="B52" s="100"/>
      <c r="C52" s="100" t="str">
        <f t="shared" si="1"/>
        <v/>
      </c>
      <c r="D52" s="98"/>
      <c r="E52" s="98"/>
      <c r="F52" s="98"/>
      <c r="G52" s="98"/>
      <c r="H52" s="98"/>
      <c r="I52" s="98"/>
      <c r="J52" s="98"/>
      <c r="K52" s="98"/>
      <c r="L52" s="98"/>
      <c r="M52" s="98"/>
      <c r="N52" s="98"/>
      <c r="O52" s="98"/>
      <c r="P52" s="98"/>
      <c r="Q52" s="98"/>
      <c r="R52" s="98"/>
      <c r="S52" s="98"/>
    </row>
    <row r="53" spans="1:19">
      <c r="A53" s="100"/>
      <c r="B53" s="100"/>
      <c r="C53" s="100" t="str">
        <f t="shared" si="1"/>
        <v/>
      </c>
      <c r="D53" s="98"/>
      <c r="E53" s="98"/>
      <c r="F53" s="98"/>
      <c r="G53" s="98"/>
      <c r="H53" s="98"/>
      <c r="I53" s="98"/>
      <c r="J53" s="98"/>
      <c r="K53" s="98"/>
      <c r="L53" s="98"/>
      <c r="M53" s="98"/>
      <c r="N53" s="98"/>
      <c r="O53" s="98"/>
      <c r="P53" s="98"/>
      <c r="Q53" s="98"/>
      <c r="R53" s="98"/>
      <c r="S53" s="98"/>
    </row>
    <row r="54" spans="1:19">
      <c r="A54" s="100"/>
      <c r="B54" s="100"/>
      <c r="C54" s="100" t="str">
        <f t="shared" si="1"/>
        <v/>
      </c>
      <c r="D54" s="98"/>
      <c r="E54" s="98"/>
      <c r="F54" s="98"/>
      <c r="G54" s="98"/>
      <c r="H54" s="98"/>
      <c r="I54" s="98"/>
      <c r="J54" s="98"/>
      <c r="K54" s="98"/>
      <c r="L54" s="98"/>
      <c r="M54" s="98"/>
      <c r="N54" s="98"/>
      <c r="O54" s="98"/>
      <c r="P54" s="98"/>
      <c r="Q54" s="98"/>
      <c r="R54" s="98"/>
      <c r="S54" s="98"/>
    </row>
    <row r="55" spans="1:19">
      <c r="A55" s="100"/>
      <c r="B55" s="100"/>
      <c r="C55" s="100" t="str">
        <f t="shared" si="1"/>
        <v/>
      </c>
      <c r="D55" s="98"/>
      <c r="E55" s="98"/>
      <c r="F55" s="98"/>
      <c r="G55" s="98"/>
      <c r="H55" s="98"/>
      <c r="I55" s="98"/>
      <c r="J55" s="98"/>
      <c r="K55" s="98"/>
      <c r="L55" s="98"/>
      <c r="M55" s="98"/>
      <c r="N55" s="98"/>
      <c r="O55" s="98"/>
      <c r="P55" s="98"/>
      <c r="Q55" s="98"/>
      <c r="R55" s="98"/>
      <c r="S55" s="98"/>
    </row>
    <row r="56" spans="1:19">
      <c r="A56" s="100"/>
      <c r="B56" s="100"/>
      <c r="C56" s="100" t="str">
        <f t="shared" si="1"/>
        <v/>
      </c>
      <c r="D56" s="98"/>
      <c r="E56" s="98"/>
      <c r="F56" s="98"/>
      <c r="G56" s="98"/>
      <c r="H56" s="98"/>
      <c r="I56" s="98"/>
      <c r="J56" s="98"/>
      <c r="K56" s="98"/>
      <c r="L56" s="98"/>
      <c r="M56" s="98"/>
      <c r="N56" s="98"/>
      <c r="O56" s="98"/>
      <c r="P56" s="98"/>
      <c r="Q56" s="98"/>
      <c r="R56" s="98"/>
      <c r="S56" s="98"/>
    </row>
    <row r="57" spans="1:19">
      <c r="A57" s="100"/>
      <c r="B57" s="100"/>
      <c r="C57" s="100" t="str">
        <f t="shared" si="1"/>
        <v/>
      </c>
      <c r="D57" s="98"/>
      <c r="E57" s="98"/>
      <c r="F57" s="98"/>
      <c r="G57" s="98"/>
      <c r="H57" s="98"/>
      <c r="I57" s="98"/>
      <c r="J57" s="98"/>
      <c r="K57" s="98"/>
      <c r="L57" s="98"/>
      <c r="M57" s="98"/>
      <c r="N57" s="98"/>
      <c r="O57" s="98"/>
      <c r="P57" s="98"/>
      <c r="Q57" s="98"/>
      <c r="R57" s="98"/>
      <c r="S57" s="98"/>
    </row>
    <row r="58" spans="1:19">
      <c r="A58" s="100"/>
      <c r="B58" s="100"/>
      <c r="C58" s="100" t="str">
        <f t="shared" si="1"/>
        <v/>
      </c>
      <c r="D58" s="98"/>
      <c r="E58" s="98"/>
      <c r="F58" s="98"/>
      <c r="G58" s="98"/>
      <c r="H58" s="98"/>
      <c r="I58" s="98"/>
      <c r="J58" s="98"/>
      <c r="K58" s="98"/>
      <c r="L58" s="98"/>
      <c r="M58" s="98"/>
      <c r="N58" s="98"/>
      <c r="O58" s="98"/>
      <c r="P58" s="98"/>
      <c r="Q58" s="98"/>
      <c r="R58" s="98"/>
      <c r="S58" s="98"/>
    </row>
    <row r="59" spans="1:19">
      <c r="A59" s="100"/>
      <c r="B59" s="100"/>
      <c r="C59" s="100" t="str">
        <f t="shared" si="1"/>
        <v/>
      </c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</row>
    <row r="60" spans="1:19">
      <c r="A60" s="100"/>
      <c r="B60" s="100"/>
      <c r="C60" s="100" t="str">
        <f t="shared" si="1"/>
        <v/>
      </c>
      <c r="D60" s="98"/>
      <c r="E60" s="98"/>
      <c r="F60" s="98"/>
      <c r="G60" s="98"/>
      <c r="H60" s="98"/>
      <c r="I60" s="98"/>
      <c r="J60" s="98"/>
      <c r="K60" s="98"/>
      <c r="L60" s="98"/>
      <c r="M60" s="98"/>
      <c r="N60" s="98"/>
      <c r="O60" s="98"/>
      <c r="P60" s="98"/>
      <c r="Q60" s="98"/>
      <c r="R60" s="98"/>
      <c r="S60" s="98"/>
    </row>
    <row r="61" spans="1:19">
      <c r="A61" s="100"/>
      <c r="B61" s="100"/>
      <c r="C61" s="100" t="str">
        <f t="shared" si="1"/>
        <v/>
      </c>
      <c r="D61" s="98"/>
      <c r="E61" s="98"/>
      <c r="F61" s="98"/>
      <c r="G61" s="98"/>
      <c r="H61" s="98"/>
      <c r="I61" s="98"/>
      <c r="J61" s="98"/>
      <c r="K61" s="98"/>
      <c r="L61" s="98"/>
      <c r="M61" s="98"/>
      <c r="N61" s="98"/>
      <c r="O61" s="98"/>
      <c r="P61" s="98"/>
      <c r="Q61" s="98"/>
      <c r="R61" s="98"/>
      <c r="S61" s="98"/>
    </row>
    <row r="62" spans="1:19">
      <c r="A62" s="100"/>
      <c r="B62" s="100"/>
      <c r="C62" s="100" t="str">
        <f t="shared" si="1"/>
        <v/>
      </c>
      <c r="D62" s="98"/>
      <c r="E62" s="98"/>
      <c r="F62" s="98"/>
      <c r="G62" s="98"/>
      <c r="H62" s="98"/>
      <c r="I62" s="98"/>
      <c r="J62" s="98"/>
      <c r="K62" s="98"/>
      <c r="L62" s="98"/>
      <c r="M62" s="98"/>
      <c r="N62" s="98"/>
      <c r="O62" s="98"/>
      <c r="P62" s="98"/>
      <c r="Q62" s="98"/>
      <c r="R62" s="98"/>
      <c r="S62" s="98"/>
    </row>
    <row r="63" spans="1:19">
      <c r="A63" s="100"/>
      <c r="B63" s="100"/>
      <c r="C63" s="100" t="str">
        <f t="shared" si="1"/>
        <v/>
      </c>
      <c r="D63" s="98"/>
      <c r="E63" s="98"/>
      <c r="F63" s="98"/>
      <c r="G63" s="98"/>
      <c r="H63" s="98"/>
      <c r="I63" s="98"/>
      <c r="J63" s="98"/>
      <c r="K63" s="98"/>
      <c r="L63" s="98"/>
      <c r="M63" s="98"/>
      <c r="N63" s="98"/>
      <c r="O63" s="98"/>
      <c r="P63" s="98"/>
      <c r="Q63" s="98"/>
      <c r="R63" s="98"/>
      <c r="S63" s="98"/>
    </row>
    <row r="64" spans="1:19">
      <c r="A64" s="100"/>
      <c r="B64" s="100"/>
      <c r="C64" s="100" t="str">
        <f t="shared" si="1"/>
        <v/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</row>
    <row r="65" spans="1:19">
      <c r="A65" s="100"/>
      <c r="B65" s="100"/>
      <c r="C65" s="100" t="str">
        <f t="shared" si="1"/>
        <v/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</row>
    <row r="66" spans="1:19">
      <c r="A66" s="100"/>
      <c r="B66" s="100"/>
      <c r="C66" s="100" t="str">
        <f t="shared" si="1"/>
        <v/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</row>
    <row r="67" spans="1:19">
      <c r="A67" s="100"/>
      <c r="B67" s="100"/>
      <c r="C67" s="100" t="str">
        <f t="shared" si="1"/>
        <v/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</row>
    <row r="68" spans="1:19">
      <c r="A68" s="100"/>
      <c r="B68" s="100"/>
      <c r="C68" s="100" t="str">
        <f t="shared" ref="C68:C99" si="2">IF(ISERR(SMALL($B$4:$B$180,ROW($B68)-3)),"",SMALL($B$4:$B$180,ROW($B68)-3))</f>
        <v/>
      </c>
      <c r="D68" s="98"/>
      <c r="E68" s="98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98"/>
      <c r="Q68" s="98"/>
      <c r="R68" s="98"/>
      <c r="S68" s="98"/>
    </row>
    <row r="69" spans="1:19">
      <c r="A69" s="100"/>
      <c r="B69" s="100"/>
      <c r="C69" s="100" t="str">
        <f t="shared" si="2"/>
        <v/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</row>
    <row r="70" spans="1:19">
      <c r="A70" s="100"/>
      <c r="B70" s="100"/>
      <c r="C70" s="100" t="str">
        <f t="shared" si="2"/>
        <v/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</row>
    <row r="71" spans="1:19">
      <c r="A71" s="100"/>
      <c r="B71" s="100"/>
      <c r="C71" s="100" t="str">
        <f t="shared" si="2"/>
        <v/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</row>
    <row r="72" spans="1:19">
      <c r="A72" s="100"/>
      <c r="B72" s="100"/>
      <c r="C72" s="100" t="str">
        <f t="shared" si="2"/>
        <v/>
      </c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</row>
    <row r="73" spans="1:19">
      <c r="A73" s="100"/>
      <c r="B73" s="100"/>
      <c r="C73" s="100" t="str">
        <f t="shared" si="2"/>
        <v/>
      </c>
      <c r="D73" s="98"/>
      <c r="E73" s="98"/>
      <c r="F73" s="98"/>
      <c r="G73" s="98"/>
      <c r="H73" s="98"/>
      <c r="I73" s="98"/>
      <c r="J73" s="98"/>
      <c r="K73" s="98"/>
      <c r="L73" s="98"/>
      <c r="M73" s="98"/>
      <c r="N73" s="98"/>
      <c r="O73" s="98"/>
      <c r="P73" s="98"/>
      <c r="Q73" s="98"/>
      <c r="R73" s="98"/>
      <c r="S73" s="98"/>
    </row>
    <row r="74" spans="1:19">
      <c r="A74" s="100"/>
      <c r="B74" s="100"/>
      <c r="C74" s="100" t="str">
        <f t="shared" si="2"/>
        <v/>
      </c>
      <c r="D74" s="98"/>
      <c r="E74" s="98"/>
      <c r="F74" s="98"/>
      <c r="G74" s="98"/>
      <c r="H74" s="98"/>
      <c r="I74" s="98"/>
      <c r="J74" s="98"/>
      <c r="K74" s="98"/>
      <c r="L74" s="98"/>
      <c r="M74" s="98"/>
      <c r="N74" s="98"/>
      <c r="O74" s="98"/>
      <c r="P74" s="98"/>
      <c r="Q74" s="98"/>
      <c r="R74" s="98"/>
      <c r="S74" s="98"/>
    </row>
    <row r="75" spans="1:19">
      <c r="A75" s="100"/>
      <c r="B75" s="100"/>
      <c r="C75" s="100" t="str">
        <f t="shared" si="2"/>
        <v/>
      </c>
      <c r="D75" s="98"/>
      <c r="E75" s="98"/>
      <c r="F75" s="98"/>
      <c r="G75" s="98"/>
      <c r="H75" s="98"/>
      <c r="I75" s="98"/>
      <c r="J75" s="98"/>
      <c r="K75" s="98"/>
      <c r="L75" s="98"/>
      <c r="M75" s="98"/>
      <c r="N75" s="98"/>
      <c r="O75" s="98"/>
      <c r="P75" s="98"/>
      <c r="Q75" s="98"/>
      <c r="R75" s="98"/>
      <c r="S75" s="98"/>
    </row>
    <row r="76" spans="1:19">
      <c r="A76" s="100"/>
      <c r="B76" s="100"/>
      <c r="C76" s="100" t="str">
        <f t="shared" si="2"/>
        <v/>
      </c>
      <c r="D76" s="98"/>
      <c r="E76" s="98"/>
      <c r="F76" s="98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</row>
    <row r="77" spans="1:19">
      <c r="A77" s="100"/>
      <c r="B77" s="100"/>
      <c r="C77" s="100" t="str">
        <f t="shared" si="2"/>
        <v/>
      </c>
      <c r="D77" s="98"/>
      <c r="E77" s="98"/>
      <c r="F77" s="98"/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</row>
    <row r="78" spans="1:19">
      <c r="A78" s="100"/>
      <c r="B78" s="100"/>
      <c r="C78" s="100" t="str">
        <f t="shared" si="2"/>
        <v/>
      </c>
      <c r="D78" s="98"/>
      <c r="E78" s="98"/>
      <c r="F78" s="98"/>
      <c r="G78" s="98"/>
      <c r="H78" s="98"/>
      <c r="I78" s="98"/>
      <c r="J78" s="98"/>
      <c r="K78" s="98"/>
      <c r="L78" s="98"/>
      <c r="M78" s="98"/>
      <c r="N78" s="98"/>
      <c r="O78" s="98"/>
      <c r="P78" s="98"/>
      <c r="Q78" s="98"/>
      <c r="R78" s="98"/>
      <c r="S78" s="98"/>
    </row>
    <row r="79" spans="1:19">
      <c r="A79" s="100"/>
      <c r="B79" s="100"/>
      <c r="C79" s="100" t="str">
        <f t="shared" si="2"/>
        <v/>
      </c>
      <c r="D79" s="98"/>
      <c r="E79" s="98"/>
      <c r="F79" s="98"/>
      <c r="G79" s="98"/>
      <c r="H79" s="98"/>
      <c r="I79" s="98"/>
      <c r="J79" s="98"/>
      <c r="K79" s="98"/>
      <c r="L79" s="98"/>
      <c r="M79" s="98"/>
      <c r="N79" s="98"/>
      <c r="O79" s="98"/>
      <c r="P79" s="98"/>
      <c r="Q79" s="98"/>
      <c r="R79" s="98"/>
      <c r="S79" s="98"/>
    </row>
    <row r="80" spans="1:19">
      <c r="A80" s="100"/>
      <c r="B80" s="100"/>
      <c r="C80" s="100" t="str">
        <f t="shared" si="2"/>
        <v/>
      </c>
      <c r="D80" s="98"/>
      <c r="E80" s="98"/>
      <c r="F80" s="98"/>
      <c r="G80" s="98"/>
      <c r="H80" s="98"/>
      <c r="I80" s="98"/>
      <c r="J80" s="98"/>
      <c r="K80" s="98"/>
      <c r="L80" s="98"/>
      <c r="M80" s="98"/>
      <c r="N80" s="98"/>
      <c r="O80" s="98"/>
      <c r="P80" s="98"/>
      <c r="Q80" s="98"/>
      <c r="R80" s="98"/>
      <c r="S80" s="98"/>
    </row>
    <row r="81" spans="1:19">
      <c r="A81" s="100"/>
      <c r="B81" s="100"/>
      <c r="C81" s="100" t="str">
        <f t="shared" si="2"/>
        <v/>
      </c>
      <c r="D81" s="98"/>
      <c r="E81" s="98"/>
      <c r="F81" s="98"/>
      <c r="G81" s="98"/>
      <c r="H81" s="98"/>
      <c r="I81" s="98"/>
      <c r="J81" s="98"/>
      <c r="K81" s="98"/>
      <c r="L81" s="98"/>
      <c r="M81" s="98"/>
      <c r="N81" s="98"/>
      <c r="O81" s="98"/>
      <c r="P81" s="98"/>
      <c r="Q81" s="98"/>
      <c r="R81" s="98"/>
      <c r="S81" s="98"/>
    </row>
    <row r="82" spans="1:19">
      <c r="A82" s="100"/>
      <c r="B82" s="100"/>
      <c r="C82" s="100" t="str">
        <f t="shared" si="2"/>
        <v/>
      </c>
      <c r="D82" s="98"/>
      <c r="E82" s="98"/>
      <c r="F82" s="98"/>
      <c r="G82" s="98"/>
      <c r="H82" s="98"/>
      <c r="I82" s="98"/>
      <c r="J82" s="98"/>
      <c r="K82" s="98"/>
      <c r="L82" s="98"/>
      <c r="M82" s="98"/>
      <c r="N82" s="98"/>
      <c r="O82" s="98"/>
      <c r="P82" s="98"/>
      <c r="Q82" s="98"/>
      <c r="R82" s="98"/>
      <c r="S82" s="98"/>
    </row>
    <row r="83" spans="1:19">
      <c r="A83" s="100"/>
      <c r="B83" s="100"/>
      <c r="C83" s="100" t="str">
        <f t="shared" si="2"/>
        <v/>
      </c>
      <c r="D83" s="98"/>
      <c r="E83" s="98"/>
      <c r="F83" s="98"/>
      <c r="G83" s="98"/>
      <c r="H83" s="98"/>
      <c r="I83" s="98"/>
      <c r="J83" s="98"/>
      <c r="K83" s="98"/>
      <c r="L83" s="98"/>
      <c r="M83" s="98"/>
      <c r="N83" s="98"/>
      <c r="O83" s="98"/>
      <c r="P83" s="98"/>
      <c r="Q83" s="98"/>
      <c r="R83" s="98"/>
      <c r="S83" s="98"/>
    </row>
    <row r="84" spans="1:19">
      <c r="A84" s="100"/>
      <c r="B84" s="100"/>
      <c r="C84" s="100" t="str">
        <f t="shared" si="2"/>
        <v/>
      </c>
      <c r="D84" s="98"/>
      <c r="E84" s="98"/>
      <c r="F84" s="98"/>
      <c r="G84" s="98"/>
      <c r="H84" s="98"/>
      <c r="I84" s="98"/>
      <c r="J84" s="98"/>
      <c r="K84" s="98"/>
      <c r="L84" s="98"/>
      <c r="M84" s="98"/>
      <c r="N84" s="98"/>
      <c r="O84" s="98"/>
      <c r="P84" s="98"/>
      <c r="Q84" s="98"/>
      <c r="R84" s="98"/>
      <c r="S84" s="98"/>
    </row>
    <row r="85" spans="1:19">
      <c r="A85" s="100"/>
      <c r="B85" s="100"/>
      <c r="C85" s="100" t="str">
        <f t="shared" si="2"/>
        <v/>
      </c>
      <c r="D85" s="98"/>
      <c r="E85" s="98"/>
      <c r="F85" s="98"/>
      <c r="G85" s="98"/>
      <c r="H85" s="98"/>
      <c r="I85" s="98"/>
      <c r="J85" s="98"/>
      <c r="K85" s="98"/>
      <c r="L85" s="98"/>
      <c r="M85" s="98"/>
      <c r="N85" s="98"/>
      <c r="O85" s="98"/>
      <c r="P85" s="98"/>
      <c r="Q85" s="98"/>
      <c r="R85" s="98"/>
      <c r="S85" s="98"/>
    </row>
    <row r="86" spans="1:19">
      <c r="A86" s="100"/>
      <c r="B86" s="100"/>
      <c r="C86" s="100" t="str">
        <f t="shared" si="2"/>
        <v/>
      </c>
      <c r="D86" s="98"/>
      <c r="E86" s="98"/>
      <c r="F86" s="98"/>
      <c r="G86" s="98"/>
      <c r="H86" s="98"/>
      <c r="I86" s="98"/>
      <c r="J86" s="98"/>
      <c r="K86" s="98"/>
      <c r="L86" s="98"/>
      <c r="M86" s="98"/>
      <c r="N86" s="98"/>
      <c r="O86" s="98"/>
      <c r="P86" s="98"/>
      <c r="Q86" s="98"/>
      <c r="R86" s="98"/>
      <c r="S86" s="98"/>
    </row>
    <row r="87" spans="1:19">
      <c r="A87" s="100"/>
      <c r="B87" s="100"/>
      <c r="C87" s="100" t="str">
        <f t="shared" si="2"/>
        <v/>
      </c>
      <c r="D87" s="98"/>
      <c r="E87" s="98"/>
      <c r="F87" s="98"/>
      <c r="G87" s="98"/>
      <c r="H87" s="98"/>
      <c r="I87" s="98"/>
      <c r="J87" s="98"/>
      <c r="K87" s="98"/>
      <c r="L87" s="98"/>
      <c r="M87" s="98"/>
      <c r="N87" s="98"/>
      <c r="O87" s="98"/>
      <c r="P87" s="98"/>
      <c r="Q87" s="98"/>
      <c r="R87" s="98"/>
      <c r="S87" s="98"/>
    </row>
    <row r="88" spans="1:19">
      <c r="A88" s="100"/>
      <c r="B88" s="100"/>
      <c r="C88" s="100" t="str">
        <f t="shared" si="2"/>
        <v/>
      </c>
      <c r="D88" s="98"/>
      <c r="E88" s="98"/>
      <c r="F88" s="98"/>
      <c r="G88" s="98"/>
      <c r="H88" s="98"/>
      <c r="I88" s="98"/>
      <c r="J88" s="98"/>
      <c r="K88" s="98"/>
      <c r="L88" s="98"/>
      <c r="M88" s="98"/>
      <c r="N88" s="98"/>
      <c r="O88" s="98"/>
      <c r="P88" s="98"/>
      <c r="Q88" s="98"/>
      <c r="R88" s="98"/>
      <c r="S88" s="98"/>
    </row>
    <row r="89" spans="1:19">
      <c r="A89" s="100"/>
      <c r="B89" s="100"/>
      <c r="C89" s="100" t="str">
        <f t="shared" si="2"/>
        <v/>
      </c>
      <c r="D89" s="98"/>
      <c r="E89" s="98"/>
      <c r="F89" s="98"/>
      <c r="G89" s="98"/>
      <c r="H89" s="98"/>
      <c r="I89" s="98"/>
      <c r="J89" s="98"/>
      <c r="K89" s="98"/>
      <c r="L89" s="98"/>
      <c r="M89" s="98"/>
      <c r="N89" s="98"/>
      <c r="O89" s="98"/>
      <c r="P89" s="98"/>
      <c r="Q89" s="98"/>
      <c r="R89" s="98"/>
      <c r="S89" s="98"/>
    </row>
    <row r="90" spans="1:19">
      <c r="A90" s="100"/>
      <c r="B90" s="100"/>
      <c r="C90" s="100" t="str">
        <f t="shared" si="2"/>
        <v/>
      </c>
      <c r="D90" s="98"/>
      <c r="E90" s="98"/>
      <c r="F90" s="98"/>
      <c r="G90" s="98"/>
      <c r="H90" s="98"/>
      <c r="I90" s="98"/>
      <c r="J90" s="98"/>
      <c r="K90" s="98"/>
      <c r="L90" s="98"/>
      <c r="M90" s="98"/>
      <c r="N90" s="98"/>
      <c r="O90" s="98"/>
      <c r="P90" s="98"/>
      <c r="Q90" s="98"/>
      <c r="R90" s="98"/>
      <c r="S90" s="98"/>
    </row>
    <row r="91" spans="1:19">
      <c r="A91" s="100"/>
      <c r="B91" s="100"/>
      <c r="C91" s="100" t="str">
        <f t="shared" si="2"/>
        <v/>
      </c>
      <c r="D91" s="98"/>
      <c r="E91" s="98"/>
      <c r="F91" s="98"/>
      <c r="G91" s="98"/>
      <c r="H91" s="98"/>
      <c r="I91" s="98"/>
      <c r="J91" s="98"/>
      <c r="K91" s="98"/>
      <c r="L91" s="98"/>
      <c r="M91" s="98"/>
      <c r="N91" s="98"/>
      <c r="O91" s="98"/>
      <c r="P91" s="98"/>
      <c r="Q91" s="98"/>
      <c r="R91" s="98"/>
      <c r="S91" s="98"/>
    </row>
    <row r="92" spans="1:19">
      <c r="A92" s="100"/>
      <c r="B92" s="100"/>
      <c r="C92" s="100" t="str">
        <f t="shared" si="2"/>
        <v/>
      </c>
      <c r="D92" s="98"/>
      <c r="E92" s="98"/>
      <c r="F92" s="98"/>
      <c r="G92" s="98"/>
      <c r="H92" s="98"/>
      <c r="I92" s="98"/>
      <c r="J92" s="98"/>
      <c r="K92" s="98"/>
      <c r="L92" s="98"/>
      <c r="M92" s="98"/>
      <c r="N92" s="98"/>
      <c r="O92" s="98"/>
      <c r="P92" s="98"/>
      <c r="Q92" s="98"/>
      <c r="R92" s="98"/>
      <c r="S92" s="98"/>
    </row>
    <row r="93" spans="1:19">
      <c r="A93" s="100"/>
      <c r="B93" s="100"/>
      <c r="C93" s="100" t="str">
        <f t="shared" si="2"/>
        <v/>
      </c>
      <c r="D93" s="98"/>
      <c r="E93" s="98"/>
      <c r="F93" s="98"/>
      <c r="G93" s="98"/>
      <c r="H93" s="98"/>
      <c r="I93" s="98"/>
      <c r="J93" s="98"/>
      <c r="K93" s="98"/>
      <c r="L93" s="98"/>
      <c r="M93" s="98"/>
      <c r="N93" s="98"/>
      <c r="O93" s="98"/>
      <c r="P93" s="98"/>
      <c r="Q93" s="98"/>
      <c r="R93" s="98"/>
      <c r="S93" s="98"/>
    </row>
    <row r="94" spans="1:19">
      <c r="A94" s="100"/>
      <c r="B94" s="100"/>
      <c r="C94" s="100" t="str">
        <f t="shared" si="2"/>
        <v/>
      </c>
      <c r="D94" s="98"/>
      <c r="E94" s="98"/>
      <c r="F94" s="98"/>
      <c r="G94" s="98"/>
      <c r="H94" s="98"/>
      <c r="I94" s="98"/>
      <c r="J94" s="98"/>
      <c r="K94" s="98"/>
      <c r="L94" s="98"/>
      <c r="M94" s="98"/>
      <c r="N94" s="98"/>
      <c r="O94" s="98"/>
      <c r="P94" s="98"/>
      <c r="Q94" s="98"/>
      <c r="R94" s="98"/>
      <c r="S94" s="98"/>
    </row>
    <row r="95" spans="1:19">
      <c r="A95" s="100"/>
      <c r="B95" s="100"/>
      <c r="C95" s="100" t="str">
        <f t="shared" si="2"/>
        <v/>
      </c>
      <c r="D95" s="98"/>
      <c r="E95" s="98"/>
      <c r="F95" s="98"/>
      <c r="G95" s="98"/>
      <c r="H95" s="98"/>
      <c r="I95" s="98"/>
      <c r="J95" s="98"/>
      <c r="K95" s="98"/>
      <c r="L95" s="98"/>
      <c r="M95" s="98"/>
      <c r="N95" s="98"/>
      <c r="O95" s="98"/>
      <c r="P95" s="98"/>
      <c r="Q95" s="98"/>
      <c r="R95" s="98"/>
      <c r="S95" s="98"/>
    </row>
    <row r="96" spans="1:19">
      <c r="A96" s="100"/>
      <c r="B96" s="100"/>
      <c r="C96" s="100" t="str">
        <f t="shared" si="2"/>
        <v/>
      </c>
      <c r="D96" s="98"/>
      <c r="E96" s="98"/>
      <c r="F96" s="98"/>
      <c r="G96" s="98"/>
      <c r="H96" s="98"/>
      <c r="I96" s="98"/>
      <c r="J96" s="98"/>
      <c r="K96" s="98"/>
      <c r="L96" s="98"/>
      <c r="M96" s="98"/>
      <c r="N96" s="98"/>
      <c r="O96" s="98"/>
      <c r="P96" s="98"/>
      <c r="Q96" s="98"/>
      <c r="R96" s="98"/>
      <c r="S96" s="98"/>
    </row>
    <row r="97" spans="1:19">
      <c r="A97" s="100"/>
      <c r="B97" s="100"/>
      <c r="C97" s="100" t="str">
        <f t="shared" si="2"/>
        <v/>
      </c>
      <c r="D97" s="98"/>
      <c r="E97" s="98"/>
      <c r="F97" s="98"/>
      <c r="G97" s="98"/>
      <c r="H97" s="98"/>
      <c r="I97" s="98"/>
      <c r="J97" s="98"/>
      <c r="K97" s="98"/>
      <c r="L97" s="98"/>
      <c r="M97" s="98"/>
      <c r="N97" s="98"/>
      <c r="O97" s="98"/>
      <c r="P97" s="98"/>
      <c r="Q97" s="98"/>
      <c r="R97" s="98"/>
      <c r="S97" s="98"/>
    </row>
    <row r="98" spans="1:19">
      <c r="A98" s="100"/>
      <c r="B98" s="100"/>
      <c r="C98" s="100" t="str">
        <f t="shared" si="2"/>
        <v/>
      </c>
      <c r="D98" s="98"/>
      <c r="E98" s="98"/>
      <c r="F98" s="98"/>
      <c r="G98" s="98"/>
      <c r="H98" s="98"/>
      <c r="I98" s="98"/>
      <c r="J98" s="98"/>
      <c r="K98" s="98"/>
      <c r="L98" s="98"/>
      <c r="M98" s="98"/>
      <c r="N98" s="98"/>
      <c r="O98" s="98"/>
      <c r="P98" s="98"/>
      <c r="Q98" s="98"/>
      <c r="R98" s="98"/>
      <c r="S98" s="98"/>
    </row>
    <row r="99" spans="1:19">
      <c r="A99" s="100"/>
      <c r="B99" s="100"/>
      <c r="C99" s="100" t="str">
        <f t="shared" si="2"/>
        <v/>
      </c>
      <c r="D99" s="98"/>
      <c r="E99" s="98"/>
      <c r="F99" s="98"/>
      <c r="G99" s="98"/>
      <c r="H99" s="98"/>
      <c r="I99" s="98"/>
      <c r="J99" s="98"/>
      <c r="K99" s="98"/>
      <c r="L99" s="98"/>
      <c r="M99" s="98"/>
      <c r="N99" s="98"/>
      <c r="O99" s="98"/>
      <c r="P99" s="98"/>
      <c r="Q99" s="98"/>
      <c r="R99" s="98"/>
      <c r="S99" s="98"/>
    </row>
    <row r="100" spans="1:19">
      <c r="A100" s="100"/>
      <c r="B100" s="100"/>
      <c r="C100" s="100" t="str">
        <f t="shared" ref="C100:C131" si="3">IF(ISERR(SMALL($B$4:$B$180,ROW($B100)-3)),"",SMALL($B$4:$B$180,ROW($B100)-3))</f>
        <v/>
      </c>
      <c r="D100" s="98"/>
      <c r="E100" s="98"/>
      <c r="F100" s="98"/>
      <c r="G100" s="98"/>
      <c r="H100" s="98"/>
      <c r="I100" s="98"/>
      <c r="J100" s="98"/>
      <c r="K100" s="98"/>
      <c r="L100" s="98"/>
      <c r="M100" s="98"/>
      <c r="N100" s="98"/>
      <c r="O100" s="98"/>
      <c r="P100" s="98"/>
      <c r="Q100" s="98"/>
      <c r="R100" s="98"/>
      <c r="S100" s="98"/>
    </row>
    <row r="101" spans="1:19">
      <c r="A101" s="100"/>
      <c r="B101" s="100"/>
      <c r="C101" s="100" t="str">
        <f t="shared" si="3"/>
        <v/>
      </c>
      <c r="D101" s="98"/>
      <c r="E101" s="98"/>
      <c r="F101" s="98"/>
      <c r="G101" s="98"/>
      <c r="H101" s="98"/>
      <c r="I101" s="98"/>
      <c r="J101" s="98"/>
      <c r="K101" s="98"/>
      <c r="L101" s="98"/>
      <c r="M101" s="98"/>
      <c r="N101" s="98"/>
      <c r="O101" s="98"/>
      <c r="P101" s="98"/>
      <c r="Q101" s="98"/>
      <c r="R101" s="98"/>
      <c r="S101" s="98"/>
    </row>
    <row r="102" spans="1:19">
      <c r="A102" s="100"/>
      <c r="B102" s="100"/>
      <c r="C102" s="100" t="str">
        <f t="shared" si="3"/>
        <v/>
      </c>
      <c r="D102" s="98"/>
      <c r="E102" s="98"/>
      <c r="F102" s="98"/>
      <c r="G102" s="98"/>
      <c r="H102" s="98"/>
      <c r="I102" s="98"/>
      <c r="J102" s="98"/>
      <c r="K102" s="98"/>
      <c r="L102" s="98"/>
      <c r="M102" s="98"/>
      <c r="N102" s="98"/>
      <c r="O102" s="98"/>
      <c r="P102" s="98"/>
      <c r="Q102" s="98"/>
      <c r="R102" s="98"/>
      <c r="S102" s="98"/>
    </row>
    <row r="103" spans="1:19">
      <c r="A103" s="100"/>
      <c r="B103" s="100"/>
      <c r="C103" s="100" t="str">
        <f t="shared" si="3"/>
        <v/>
      </c>
      <c r="D103" s="98"/>
      <c r="E103" s="98"/>
      <c r="F103" s="98"/>
      <c r="G103" s="98"/>
      <c r="H103" s="98"/>
      <c r="I103" s="98"/>
      <c r="J103" s="98"/>
      <c r="K103" s="98"/>
      <c r="L103" s="98"/>
      <c r="M103" s="98"/>
      <c r="N103" s="98"/>
      <c r="O103" s="98"/>
      <c r="P103" s="98"/>
      <c r="Q103" s="98"/>
      <c r="R103" s="98"/>
      <c r="S103" s="98"/>
    </row>
    <row r="104" spans="1:19">
      <c r="A104" s="100"/>
      <c r="B104" s="100"/>
      <c r="C104" s="100" t="str">
        <f t="shared" si="3"/>
        <v/>
      </c>
      <c r="D104" s="98"/>
      <c r="E104" s="98"/>
      <c r="F104" s="98"/>
      <c r="G104" s="98"/>
      <c r="H104" s="98"/>
      <c r="I104" s="98"/>
      <c r="J104" s="98"/>
      <c r="K104" s="98"/>
      <c r="L104" s="98"/>
      <c r="M104" s="98"/>
      <c r="N104" s="98"/>
      <c r="O104" s="98"/>
      <c r="P104" s="98"/>
      <c r="Q104" s="98"/>
      <c r="R104" s="98"/>
      <c r="S104" s="98"/>
    </row>
    <row r="105" spans="1:19">
      <c r="A105" s="100"/>
      <c r="B105" s="100"/>
      <c r="C105" s="100" t="str">
        <f t="shared" si="3"/>
        <v/>
      </c>
      <c r="D105" s="98"/>
      <c r="E105" s="98"/>
      <c r="F105" s="98"/>
      <c r="G105" s="98"/>
      <c r="H105" s="98"/>
      <c r="I105" s="98"/>
      <c r="J105" s="98"/>
      <c r="K105" s="98"/>
      <c r="L105" s="98"/>
      <c r="M105" s="98"/>
      <c r="N105" s="98"/>
      <c r="O105" s="98"/>
      <c r="P105" s="98"/>
      <c r="Q105" s="98"/>
      <c r="R105" s="98"/>
      <c r="S105" s="98"/>
    </row>
    <row r="106" spans="1:19">
      <c r="A106" s="100"/>
      <c r="B106" s="100"/>
      <c r="C106" s="100" t="str">
        <f t="shared" si="3"/>
        <v/>
      </c>
      <c r="D106" s="98"/>
      <c r="E106" s="98"/>
      <c r="F106" s="98"/>
      <c r="G106" s="98"/>
      <c r="H106" s="98"/>
      <c r="I106" s="98"/>
      <c r="J106" s="98"/>
      <c r="K106" s="98"/>
      <c r="L106" s="98"/>
      <c r="M106" s="98"/>
      <c r="N106" s="98"/>
      <c r="O106" s="98"/>
      <c r="P106" s="98"/>
      <c r="Q106" s="98"/>
      <c r="R106" s="98"/>
      <c r="S106" s="98"/>
    </row>
    <row r="107" spans="1:19">
      <c r="A107" s="100"/>
      <c r="B107" s="100"/>
      <c r="C107" s="100" t="str">
        <f t="shared" si="3"/>
        <v/>
      </c>
      <c r="D107" s="98"/>
      <c r="E107" s="98"/>
      <c r="F107" s="98"/>
      <c r="G107" s="98"/>
      <c r="H107" s="98"/>
      <c r="I107" s="98"/>
      <c r="J107" s="98"/>
      <c r="K107" s="98"/>
      <c r="L107" s="98"/>
      <c r="M107" s="98"/>
      <c r="N107" s="98"/>
      <c r="O107" s="98"/>
      <c r="P107" s="98"/>
      <c r="Q107" s="98"/>
      <c r="R107" s="98"/>
      <c r="S107" s="98"/>
    </row>
    <row r="108" spans="1:19">
      <c r="A108" s="100"/>
      <c r="B108" s="100"/>
      <c r="C108" s="100" t="str">
        <f t="shared" si="3"/>
        <v/>
      </c>
      <c r="D108" s="98"/>
      <c r="E108" s="98"/>
      <c r="F108" s="98"/>
      <c r="G108" s="98"/>
      <c r="H108" s="98"/>
      <c r="I108" s="98"/>
      <c r="J108" s="98"/>
      <c r="K108" s="98"/>
      <c r="L108" s="98"/>
      <c r="M108" s="98"/>
      <c r="N108" s="98"/>
      <c r="O108" s="98"/>
      <c r="P108" s="98"/>
      <c r="Q108" s="98"/>
      <c r="R108" s="98"/>
      <c r="S108" s="98"/>
    </row>
    <row r="109" spans="1:19">
      <c r="A109" s="100"/>
      <c r="B109" s="100"/>
      <c r="C109" s="100" t="str">
        <f t="shared" si="3"/>
        <v/>
      </c>
      <c r="D109" s="98"/>
      <c r="E109" s="98"/>
      <c r="F109" s="98"/>
      <c r="G109" s="98"/>
      <c r="H109" s="98"/>
      <c r="I109" s="98"/>
      <c r="J109" s="98"/>
      <c r="K109" s="98"/>
      <c r="L109" s="98"/>
      <c r="M109" s="98"/>
      <c r="N109" s="98"/>
      <c r="O109" s="98"/>
      <c r="P109" s="98"/>
      <c r="Q109" s="98"/>
      <c r="R109" s="98"/>
      <c r="S109" s="98"/>
    </row>
    <row r="110" spans="1:19">
      <c r="A110" s="100"/>
      <c r="B110" s="100"/>
      <c r="C110" s="100" t="str">
        <f t="shared" si="3"/>
        <v/>
      </c>
      <c r="D110" s="98"/>
      <c r="E110" s="98"/>
      <c r="F110" s="98"/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</row>
    <row r="111" spans="1:19">
      <c r="A111" s="100"/>
      <c r="B111" s="100"/>
      <c r="C111" s="100" t="str">
        <f t="shared" si="3"/>
        <v/>
      </c>
      <c r="D111" s="98"/>
      <c r="E111" s="98"/>
      <c r="F111" s="98"/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</row>
    <row r="112" spans="1:19">
      <c r="A112" s="100"/>
      <c r="B112" s="100"/>
      <c r="C112" s="100" t="str">
        <f t="shared" si="3"/>
        <v/>
      </c>
      <c r="D112" s="98"/>
      <c r="E112" s="98"/>
      <c r="F112" s="98"/>
      <c r="G112" s="98"/>
      <c r="H112" s="98"/>
      <c r="I112" s="98"/>
      <c r="J112" s="98"/>
      <c r="K112" s="98"/>
      <c r="L112" s="98"/>
      <c r="M112" s="98"/>
      <c r="N112" s="98"/>
      <c r="O112" s="98"/>
      <c r="P112" s="98"/>
      <c r="Q112" s="98"/>
      <c r="R112" s="98"/>
      <c r="S112" s="98"/>
    </row>
    <row r="113" spans="1:19">
      <c r="A113" s="100"/>
      <c r="B113" s="100"/>
      <c r="C113" s="100" t="str">
        <f t="shared" si="3"/>
        <v/>
      </c>
      <c r="D113" s="98"/>
      <c r="E113" s="98"/>
      <c r="F113" s="98"/>
      <c r="G113" s="98"/>
      <c r="H113" s="98"/>
      <c r="I113" s="98"/>
      <c r="J113" s="98"/>
      <c r="K113" s="98"/>
      <c r="L113" s="98"/>
      <c r="M113" s="98"/>
      <c r="N113" s="98"/>
      <c r="O113" s="98"/>
      <c r="P113" s="98"/>
      <c r="Q113" s="98"/>
      <c r="R113" s="98"/>
      <c r="S113" s="98"/>
    </row>
    <row r="114" spans="1:19">
      <c r="A114" s="100"/>
      <c r="B114" s="100"/>
      <c r="C114" s="100" t="str">
        <f t="shared" si="3"/>
        <v/>
      </c>
      <c r="D114" s="98"/>
      <c r="E114" s="98"/>
      <c r="F114" s="98"/>
      <c r="G114" s="98"/>
      <c r="H114" s="98"/>
      <c r="I114" s="98"/>
      <c r="J114" s="98"/>
      <c r="K114" s="98"/>
      <c r="L114" s="98"/>
      <c r="M114" s="98"/>
      <c r="N114" s="98"/>
      <c r="O114" s="98"/>
      <c r="P114" s="98"/>
      <c r="Q114" s="98"/>
      <c r="R114" s="98"/>
      <c r="S114" s="98"/>
    </row>
    <row r="115" spans="1:19">
      <c r="A115" s="100"/>
      <c r="B115" s="100"/>
      <c r="C115" s="100" t="str">
        <f t="shared" si="3"/>
        <v/>
      </c>
      <c r="D115" s="98"/>
      <c r="E115" s="98"/>
      <c r="F115" s="98"/>
      <c r="G115" s="98"/>
      <c r="H115" s="98"/>
      <c r="I115" s="98"/>
      <c r="J115" s="98"/>
      <c r="K115" s="98"/>
      <c r="L115" s="98"/>
      <c r="M115" s="98"/>
      <c r="N115" s="98"/>
      <c r="O115" s="98"/>
      <c r="P115" s="98"/>
      <c r="Q115" s="98"/>
      <c r="R115" s="98"/>
      <c r="S115" s="98"/>
    </row>
    <row r="116" spans="1:19">
      <c r="A116" s="100"/>
      <c r="B116" s="100"/>
      <c r="C116" s="100" t="str">
        <f t="shared" si="3"/>
        <v/>
      </c>
      <c r="D116" s="98"/>
      <c r="E116" s="98"/>
      <c r="F116" s="98"/>
      <c r="G116" s="98"/>
      <c r="H116" s="98"/>
      <c r="I116" s="98"/>
      <c r="J116" s="98"/>
      <c r="K116" s="98"/>
      <c r="L116" s="98"/>
      <c r="M116" s="98"/>
      <c r="N116" s="98"/>
      <c r="O116" s="98"/>
      <c r="P116" s="98"/>
      <c r="Q116" s="98"/>
      <c r="R116" s="98"/>
      <c r="S116" s="98"/>
    </row>
    <row r="117" spans="1:19">
      <c r="A117" s="100"/>
      <c r="B117" s="100"/>
      <c r="C117" s="100" t="str">
        <f t="shared" si="3"/>
        <v/>
      </c>
      <c r="D117" s="98"/>
      <c r="E117" s="98"/>
      <c r="F117" s="98"/>
      <c r="G117" s="98"/>
      <c r="H117" s="98"/>
      <c r="I117" s="98"/>
      <c r="J117" s="98"/>
      <c r="K117" s="98"/>
      <c r="L117" s="98"/>
      <c r="M117" s="98"/>
      <c r="N117" s="98"/>
      <c r="O117" s="98"/>
      <c r="P117" s="98"/>
      <c r="Q117" s="98"/>
      <c r="R117" s="98"/>
      <c r="S117" s="98"/>
    </row>
    <row r="118" spans="1:19">
      <c r="A118" s="100"/>
      <c r="B118" s="100"/>
      <c r="C118" s="100" t="str">
        <f t="shared" si="3"/>
        <v/>
      </c>
      <c r="D118" s="98"/>
      <c r="E118" s="98"/>
      <c r="F118" s="98"/>
      <c r="G118" s="98"/>
      <c r="H118" s="98"/>
      <c r="I118" s="98"/>
      <c r="J118" s="98"/>
      <c r="K118" s="98"/>
      <c r="L118" s="98"/>
      <c r="M118" s="98"/>
      <c r="N118" s="98"/>
      <c r="O118" s="98"/>
      <c r="P118" s="98"/>
      <c r="Q118" s="98"/>
      <c r="R118" s="98"/>
      <c r="S118" s="98"/>
    </row>
    <row r="119" spans="1:19">
      <c r="A119" s="100"/>
      <c r="B119" s="100"/>
      <c r="C119" s="100" t="str">
        <f t="shared" si="3"/>
        <v/>
      </c>
      <c r="D119" s="98"/>
      <c r="E119" s="98"/>
      <c r="F119" s="98"/>
      <c r="G119" s="98"/>
      <c r="H119" s="98"/>
      <c r="I119" s="98"/>
      <c r="J119" s="98"/>
      <c r="K119" s="98"/>
      <c r="L119" s="98"/>
      <c r="M119" s="98"/>
      <c r="N119" s="98"/>
      <c r="O119" s="98"/>
      <c r="P119" s="98"/>
      <c r="Q119" s="98"/>
      <c r="R119" s="98"/>
      <c r="S119" s="98"/>
    </row>
    <row r="120" spans="1:19">
      <c r="A120" s="100"/>
      <c r="B120" s="100"/>
      <c r="C120" s="100" t="str">
        <f t="shared" si="3"/>
        <v/>
      </c>
      <c r="D120" s="98"/>
      <c r="E120" s="98"/>
      <c r="F120" s="98"/>
      <c r="G120" s="98"/>
      <c r="H120" s="98"/>
      <c r="I120" s="98"/>
      <c r="J120" s="98"/>
      <c r="K120" s="98"/>
      <c r="L120" s="98"/>
      <c r="M120" s="98"/>
      <c r="N120" s="98"/>
      <c r="O120" s="98"/>
      <c r="P120" s="98"/>
      <c r="Q120" s="98"/>
      <c r="R120" s="98"/>
      <c r="S120" s="98"/>
    </row>
    <row r="121" spans="1:19">
      <c r="A121" s="100"/>
      <c r="B121" s="100"/>
      <c r="C121" s="100" t="str">
        <f t="shared" si="3"/>
        <v/>
      </c>
      <c r="D121" s="98"/>
      <c r="E121" s="98"/>
      <c r="F121" s="98"/>
      <c r="G121" s="98"/>
      <c r="H121" s="98"/>
      <c r="I121" s="98"/>
      <c r="J121" s="98"/>
      <c r="K121" s="98"/>
      <c r="L121" s="98"/>
      <c r="M121" s="98"/>
      <c r="N121" s="98"/>
      <c r="O121" s="98"/>
      <c r="P121" s="98"/>
      <c r="Q121" s="98"/>
      <c r="R121" s="98"/>
      <c r="S121" s="98"/>
    </row>
    <row r="122" spans="1:19">
      <c r="A122" s="100"/>
      <c r="B122" s="100"/>
      <c r="C122" s="100" t="str">
        <f t="shared" si="3"/>
        <v/>
      </c>
      <c r="D122" s="98"/>
      <c r="E122" s="98"/>
      <c r="F122" s="98"/>
      <c r="G122" s="98"/>
      <c r="H122" s="98"/>
      <c r="I122" s="98"/>
      <c r="J122" s="98"/>
      <c r="K122" s="98"/>
      <c r="L122" s="98"/>
      <c r="M122" s="98"/>
      <c r="N122" s="98"/>
      <c r="O122" s="98"/>
      <c r="P122" s="98"/>
      <c r="Q122" s="98"/>
      <c r="R122" s="98"/>
      <c r="S122" s="98"/>
    </row>
    <row r="123" spans="1:19">
      <c r="A123" s="100"/>
      <c r="B123" s="100"/>
      <c r="C123" s="100" t="str">
        <f t="shared" si="3"/>
        <v/>
      </c>
      <c r="D123" s="98"/>
      <c r="E123" s="98"/>
      <c r="F123" s="98"/>
      <c r="G123" s="98"/>
      <c r="H123" s="98"/>
      <c r="I123" s="98"/>
      <c r="J123" s="98"/>
      <c r="K123" s="98"/>
      <c r="L123" s="98"/>
      <c r="M123" s="98"/>
      <c r="N123" s="98"/>
      <c r="O123" s="98"/>
      <c r="P123" s="98"/>
      <c r="Q123" s="98"/>
      <c r="R123" s="98"/>
      <c r="S123" s="98"/>
    </row>
    <row r="124" spans="1:19">
      <c r="A124" s="100"/>
      <c r="B124" s="100"/>
      <c r="C124" s="100" t="str">
        <f t="shared" si="3"/>
        <v/>
      </c>
      <c r="D124" s="98"/>
      <c r="E124" s="98"/>
      <c r="F124" s="98"/>
      <c r="G124" s="98"/>
      <c r="H124" s="98"/>
      <c r="I124" s="98"/>
      <c r="J124" s="98"/>
      <c r="K124" s="98"/>
      <c r="L124" s="98"/>
      <c r="M124" s="98"/>
      <c r="N124" s="98"/>
      <c r="O124" s="98"/>
      <c r="P124" s="98"/>
      <c r="Q124" s="98"/>
      <c r="R124" s="98"/>
      <c r="S124" s="98"/>
    </row>
    <row r="125" spans="1:19">
      <c r="A125" s="100"/>
      <c r="B125" s="100"/>
      <c r="C125" s="100" t="str">
        <f t="shared" si="3"/>
        <v/>
      </c>
      <c r="D125" s="98"/>
      <c r="E125" s="98"/>
      <c r="F125" s="98"/>
      <c r="G125" s="98"/>
      <c r="H125" s="98"/>
      <c r="I125" s="98"/>
      <c r="J125" s="98"/>
      <c r="K125" s="98"/>
      <c r="L125" s="98"/>
      <c r="M125" s="98"/>
      <c r="N125" s="98"/>
      <c r="O125" s="98"/>
      <c r="P125" s="98"/>
      <c r="Q125" s="98"/>
      <c r="R125" s="98"/>
      <c r="S125" s="98"/>
    </row>
    <row r="126" spans="1:19">
      <c r="A126" s="100"/>
      <c r="B126" s="100"/>
      <c r="C126" s="100" t="str">
        <f t="shared" si="3"/>
        <v/>
      </c>
      <c r="D126" s="98"/>
      <c r="E126" s="98"/>
      <c r="F126" s="98"/>
      <c r="G126" s="98"/>
      <c r="H126" s="98"/>
      <c r="I126" s="98"/>
      <c r="J126" s="98"/>
      <c r="K126" s="98"/>
      <c r="L126" s="98"/>
      <c r="M126" s="98"/>
      <c r="N126" s="98"/>
      <c r="O126" s="98"/>
      <c r="P126" s="98"/>
      <c r="Q126" s="98"/>
      <c r="R126" s="98"/>
      <c r="S126" s="98"/>
    </row>
    <row r="127" spans="1:19">
      <c r="A127" s="100"/>
      <c r="B127" s="100"/>
      <c r="C127" s="100" t="str">
        <f t="shared" si="3"/>
        <v/>
      </c>
      <c r="D127" s="98"/>
      <c r="E127" s="98"/>
      <c r="F127" s="98"/>
      <c r="G127" s="98"/>
      <c r="H127" s="98"/>
      <c r="I127" s="98"/>
      <c r="J127" s="98"/>
      <c r="K127" s="98"/>
      <c r="L127" s="98"/>
      <c r="M127" s="98"/>
      <c r="N127" s="98"/>
      <c r="O127" s="98"/>
      <c r="P127" s="98"/>
      <c r="Q127" s="98"/>
      <c r="R127" s="98"/>
      <c r="S127" s="98"/>
    </row>
    <row r="128" spans="1:19">
      <c r="A128" s="100"/>
      <c r="B128" s="100"/>
      <c r="C128" s="100" t="str">
        <f t="shared" si="3"/>
        <v/>
      </c>
      <c r="D128" s="98"/>
      <c r="E128" s="98"/>
      <c r="F128" s="98"/>
      <c r="G128" s="98"/>
      <c r="H128" s="98"/>
      <c r="I128" s="98"/>
      <c r="J128" s="98"/>
      <c r="K128" s="98"/>
      <c r="L128" s="98"/>
      <c r="M128" s="98"/>
      <c r="N128" s="98"/>
      <c r="O128" s="98"/>
      <c r="P128" s="98"/>
      <c r="Q128" s="98"/>
      <c r="R128" s="98"/>
      <c r="S128" s="98"/>
    </row>
    <row r="129" spans="1:19">
      <c r="A129" s="100"/>
      <c r="B129" s="100"/>
      <c r="C129" s="100" t="str">
        <f t="shared" si="3"/>
        <v/>
      </c>
      <c r="D129" s="98"/>
      <c r="E129" s="98"/>
      <c r="F129" s="98"/>
      <c r="G129" s="98"/>
      <c r="H129" s="98"/>
      <c r="I129" s="98"/>
      <c r="J129" s="98"/>
      <c r="K129" s="98"/>
      <c r="L129" s="98"/>
      <c r="M129" s="98"/>
      <c r="N129" s="98"/>
      <c r="O129" s="98"/>
      <c r="P129" s="98"/>
      <c r="Q129" s="98"/>
      <c r="R129" s="98"/>
      <c r="S129" s="98"/>
    </row>
    <row r="130" spans="1:19">
      <c r="A130" s="100"/>
      <c r="B130" s="100"/>
      <c r="C130" s="100" t="str">
        <f t="shared" si="3"/>
        <v/>
      </c>
      <c r="D130" s="98"/>
      <c r="E130" s="98"/>
      <c r="F130" s="98"/>
      <c r="G130" s="98"/>
      <c r="H130" s="98"/>
      <c r="I130" s="98"/>
      <c r="J130" s="98"/>
      <c r="K130" s="98"/>
      <c r="L130" s="98"/>
      <c r="M130" s="98"/>
      <c r="N130" s="98"/>
      <c r="O130" s="98"/>
      <c r="P130" s="98"/>
      <c r="Q130" s="98"/>
      <c r="R130" s="98"/>
      <c r="S130" s="98"/>
    </row>
    <row r="131" spans="1:19">
      <c r="A131" s="100"/>
      <c r="B131" s="100"/>
      <c r="C131" s="100" t="str">
        <f t="shared" si="3"/>
        <v/>
      </c>
      <c r="D131" s="98"/>
      <c r="E131" s="98"/>
      <c r="F131" s="98"/>
      <c r="G131" s="98"/>
      <c r="H131" s="98"/>
      <c r="I131" s="98"/>
      <c r="J131" s="98"/>
      <c r="K131" s="98"/>
      <c r="L131" s="98"/>
      <c r="M131" s="98"/>
      <c r="N131" s="98"/>
      <c r="O131" s="98"/>
      <c r="P131" s="98"/>
      <c r="Q131" s="98"/>
      <c r="R131" s="98"/>
      <c r="S131" s="98"/>
    </row>
    <row r="132" spans="1:19">
      <c r="A132" s="100"/>
      <c r="B132" s="100"/>
      <c r="C132" s="100" t="str">
        <f t="shared" ref="C132:C163" si="4">IF(ISERR(SMALL($B$4:$B$180,ROW($B132)-3)),"",SMALL($B$4:$B$180,ROW($B132)-3))</f>
        <v/>
      </c>
      <c r="D132" s="98"/>
      <c r="E132" s="98"/>
      <c r="F132" s="98"/>
      <c r="G132" s="98"/>
      <c r="H132" s="98"/>
      <c r="I132" s="98"/>
      <c r="J132" s="98"/>
      <c r="K132" s="98"/>
      <c r="L132" s="98"/>
      <c r="M132" s="98"/>
      <c r="N132" s="98"/>
      <c r="O132" s="98"/>
      <c r="P132" s="98"/>
      <c r="Q132" s="98"/>
      <c r="R132" s="98"/>
      <c r="S132" s="98"/>
    </row>
    <row r="133" spans="1:19">
      <c r="A133" s="100"/>
      <c r="B133" s="100"/>
      <c r="C133" s="100" t="str">
        <f t="shared" si="4"/>
        <v/>
      </c>
      <c r="D133" s="98"/>
      <c r="E133" s="98"/>
      <c r="F133" s="98"/>
      <c r="G133" s="98"/>
      <c r="H133" s="98"/>
      <c r="I133" s="98"/>
      <c r="J133" s="98"/>
      <c r="K133" s="98"/>
      <c r="L133" s="98"/>
      <c r="M133" s="98"/>
      <c r="N133" s="98"/>
      <c r="O133" s="98"/>
      <c r="P133" s="98"/>
      <c r="Q133" s="98"/>
      <c r="R133" s="98"/>
      <c r="S133" s="98"/>
    </row>
    <row r="134" spans="1:19">
      <c r="A134" s="100"/>
      <c r="B134" s="100"/>
      <c r="C134" s="100" t="str">
        <f t="shared" si="4"/>
        <v/>
      </c>
      <c r="D134" s="98"/>
      <c r="E134" s="98"/>
      <c r="F134" s="98"/>
      <c r="G134" s="98"/>
      <c r="H134" s="98"/>
      <c r="I134" s="98"/>
      <c r="J134" s="98"/>
      <c r="K134" s="98"/>
      <c r="L134" s="98"/>
      <c r="M134" s="98"/>
      <c r="N134" s="98"/>
      <c r="O134" s="98"/>
      <c r="P134" s="98"/>
      <c r="Q134" s="98"/>
      <c r="R134" s="98"/>
      <c r="S134" s="98"/>
    </row>
    <row r="135" spans="1:19">
      <c r="A135" s="100"/>
      <c r="B135" s="100"/>
      <c r="C135" s="100" t="str">
        <f t="shared" si="4"/>
        <v/>
      </c>
      <c r="D135" s="98"/>
      <c r="E135" s="98"/>
      <c r="F135" s="98"/>
      <c r="G135" s="98"/>
      <c r="H135" s="98"/>
      <c r="I135" s="98"/>
      <c r="J135" s="98"/>
      <c r="K135" s="98"/>
      <c r="L135" s="98"/>
      <c r="M135" s="98"/>
      <c r="N135" s="98"/>
      <c r="O135" s="98"/>
      <c r="P135" s="98"/>
      <c r="Q135" s="98"/>
      <c r="R135" s="98"/>
      <c r="S135" s="98"/>
    </row>
    <row r="136" spans="1:19">
      <c r="A136" s="100"/>
      <c r="B136" s="100"/>
      <c r="C136" s="100" t="str">
        <f t="shared" si="4"/>
        <v/>
      </c>
      <c r="D136" s="98"/>
      <c r="E136" s="98"/>
      <c r="F136" s="98"/>
      <c r="G136" s="98"/>
      <c r="H136" s="98"/>
      <c r="I136" s="98"/>
      <c r="J136" s="98"/>
      <c r="K136" s="98"/>
      <c r="L136" s="98"/>
      <c r="M136" s="98"/>
      <c r="N136" s="98"/>
      <c r="O136" s="98"/>
      <c r="P136" s="98"/>
      <c r="Q136" s="98"/>
      <c r="R136" s="98"/>
      <c r="S136" s="98"/>
    </row>
    <row r="137" spans="1:19">
      <c r="A137" s="100"/>
      <c r="B137" s="100"/>
      <c r="C137" s="100" t="str">
        <f t="shared" si="4"/>
        <v/>
      </c>
      <c r="D137" s="98"/>
      <c r="E137" s="98"/>
      <c r="F137" s="98"/>
      <c r="G137" s="98"/>
      <c r="H137" s="98"/>
      <c r="I137" s="98"/>
      <c r="J137" s="98"/>
      <c r="K137" s="98"/>
      <c r="L137" s="98"/>
      <c r="M137" s="98"/>
      <c r="N137" s="98"/>
      <c r="O137" s="98"/>
      <c r="P137" s="98"/>
      <c r="Q137" s="98"/>
      <c r="R137" s="98"/>
      <c r="S137" s="98"/>
    </row>
    <row r="138" spans="1:19">
      <c r="A138" s="100"/>
      <c r="B138" s="100"/>
      <c r="C138" s="100" t="str">
        <f t="shared" si="4"/>
        <v/>
      </c>
      <c r="D138" s="98"/>
      <c r="E138" s="98"/>
      <c r="F138" s="98"/>
      <c r="G138" s="98"/>
      <c r="H138" s="98"/>
      <c r="I138" s="98"/>
      <c r="J138" s="98"/>
      <c r="K138" s="98"/>
      <c r="L138" s="98"/>
      <c r="M138" s="98"/>
      <c r="N138" s="98"/>
      <c r="O138" s="98"/>
      <c r="P138" s="98"/>
      <c r="Q138" s="98"/>
      <c r="R138" s="98"/>
      <c r="S138" s="98"/>
    </row>
    <row r="139" spans="1:19">
      <c r="A139" s="100"/>
      <c r="B139" s="100"/>
      <c r="C139" s="100" t="str">
        <f t="shared" si="4"/>
        <v/>
      </c>
      <c r="D139" s="98"/>
      <c r="E139" s="98"/>
      <c r="F139" s="98"/>
      <c r="G139" s="98"/>
      <c r="H139" s="98"/>
      <c r="I139" s="98"/>
      <c r="J139" s="98"/>
      <c r="K139" s="98"/>
      <c r="L139" s="98"/>
      <c r="M139" s="98"/>
      <c r="N139" s="98"/>
      <c r="O139" s="98"/>
      <c r="P139" s="98"/>
      <c r="Q139" s="98"/>
      <c r="R139" s="98"/>
      <c r="S139" s="98"/>
    </row>
    <row r="140" spans="1:19">
      <c r="A140" s="100"/>
      <c r="B140" s="100"/>
      <c r="C140" s="100" t="str">
        <f t="shared" si="4"/>
        <v/>
      </c>
      <c r="D140" s="98"/>
      <c r="E140" s="98"/>
      <c r="F140" s="98"/>
      <c r="G140" s="98"/>
      <c r="H140" s="98"/>
      <c r="I140" s="98"/>
      <c r="J140" s="98"/>
      <c r="K140" s="98"/>
      <c r="L140" s="98"/>
      <c r="M140" s="98"/>
      <c r="N140" s="98"/>
      <c r="O140" s="98"/>
      <c r="P140" s="98"/>
      <c r="Q140" s="98"/>
      <c r="R140" s="98"/>
      <c r="S140" s="98"/>
    </row>
    <row r="141" spans="1:19">
      <c r="A141" s="100"/>
      <c r="B141" s="100"/>
      <c r="C141" s="100" t="str">
        <f t="shared" si="4"/>
        <v/>
      </c>
      <c r="D141" s="98"/>
      <c r="E141" s="98"/>
      <c r="F141" s="98"/>
      <c r="G141" s="98"/>
      <c r="H141" s="98"/>
      <c r="I141" s="98"/>
      <c r="J141" s="98"/>
      <c r="K141" s="98"/>
      <c r="L141" s="98"/>
      <c r="M141" s="98"/>
      <c r="N141" s="98"/>
      <c r="O141" s="98"/>
      <c r="P141" s="98"/>
      <c r="Q141" s="98"/>
      <c r="R141" s="98"/>
      <c r="S141" s="98"/>
    </row>
    <row r="142" spans="1:19">
      <c r="A142" s="100"/>
      <c r="B142" s="100"/>
      <c r="C142" s="100" t="str">
        <f t="shared" si="4"/>
        <v/>
      </c>
      <c r="D142" s="98"/>
      <c r="E142" s="98"/>
      <c r="F142" s="98"/>
      <c r="G142" s="98"/>
      <c r="H142" s="98"/>
      <c r="I142" s="98"/>
      <c r="J142" s="98"/>
      <c r="K142" s="98"/>
      <c r="L142" s="98"/>
      <c r="M142" s="98"/>
      <c r="N142" s="98"/>
      <c r="O142" s="98"/>
      <c r="P142" s="98"/>
      <c r="Q142" s="98"/>
      <c r="R142" s="98"/>
      <c r="S142" s="98"/>
    </row>
    <row r="143" spans="1:19">
      <c r="A143" s="100"/>
      <c r="B143" s="100"/>
      <c r="C143" s="100" t="str">
        <f t="shared" si="4"/>
        <v/>
      </c>
      <c r="D143" s="98"/>
      <c r="E143" s="98"/>
      <c r="F143" s="98"/>
      <c r="G143" s="98"/>
      <c r="H143" s="98"/>
      <c r="I143" s="98"/>
      <c r="J143" s="98"/>
      <c r="K143" s="98"/>
      <c r="L143" s="98"/>
      <c r="M143" s="98"/>
      <c r="N143" s="98"/>
      <c r="O143" s="98"/>
      <c r="P143" s="98"/>
      <c r="Q143" s="98"/>
      <c r="R143" s="98"/>
      <c r="S143" s="98"/>
    </row>
    <row r="144" spans="1:19">
      <c r="A144" s="100"/>
      <c r="B144" s="100"/>
      <c r="C144" s="100" t="str">
        <f t="shared" si="4"/>
        <v/>
      </c>
      <c r="D144" s="98"/>
      <c r="E144" s="98"/>
      <c r="F144" s="98"/>
      <c r="G144" s="98"/>
      <c r="H144" s="98"/>
      <c r="I144" s="98"/>
      <c r="J144" s="98"/>
      <c r="K144" s="98"/>
      <c r="L144" s="98"/>
      <c r="M144" s="98"/>
      <c r="N144" s="98"/>
      <c r="O144" s="98"/>
      <c r="P144" s="98"/>
      <c r="Q144" s="98"/>
      <c r="R144" s="98"/>
      <c r="S144" s="98"/>
    </row>
    <row r="145" spans="1:19">
      <c r="A145" s="100"/>
      <c r="B145" s="100"/>
      <c r="C145" s="100" t="str">
        <f t="shared" si="4"/>
        <v/>
      </c>
      <c r="D145" s="98"/>
      <c r="E145" s="98"/>
      <c r="F145" s="98"/>
      <c r="G145" s="98"/>
      <c r="H145" s="98"/>
      <c r="I145" s="98"/>
      <c r="J145" s="98"/>
      <c r="K145" s="98"/>
      <c r="L145" s="98"/>
      <c r="M145" s="98"/>
      <c r="N145" s="98"/>
      <c r="O145" s="98"/>
      <c r="P145" s="98"/>
      <c r="Q145" s="98"/>
      <c r="R145" s="98"/>
      <c r="S145" s="98"/>
    </row>
    <row r="146" spans="1:19">
      <c r="A146" s="100"/>
      <c r="B146" s="100"/>
      <c r="C146" s="100" t="str">
        <f t="shared" si="4"/>
        <v/>
      </c>
      <c r="D146" s="98"/>
      <c r="E146" s="98"/>
      <c r="F146" s="98"/>
      <c r="G146" s="98"/>
      <c r="H146" s="98"/>
      <c r="I146" s="98"/>
      <c r="J146" s="98"/>
      <c r="K146" s="98"/>
      <c r="L146" s="98"/>
      <c r="M146" s="98"/>
      <c r="N146" s="98"/>
      <c r="O146" s="98"/>
      <c r="P146" s="98"/>
      <c r="Q146" s="98"/>
      <c r="R146" s="98"/>
      <c r="S146" s="98"/>
    </row>
    <row r="147" spans="1:19">
      <c r="A147" s="100"/>
      <c r="B147" s="100"/>
      <c r="C147" s="100" t="str">
        <f t="shared" si="4"/>
        <v/>
      </c>
      <c r="D147" s="98"/>
      <c r="E147" s="98"/>
      <c r="F147" s="98"/>
      <c r="G147" s="98"/>
      <c r="H147" s="98"/>
      <c r="I147" s="98"/>
      <c r="J147" s="98"/>
      <c r="K147" s="98"/>
      <c r="L147" s="98"/>
      <c r="M147" s="98"/>
      <c r="N147" s="98"/>
      <c r="O147" s="98"/>
      <c r="P147" s="98"/>
      <c r="Q147" s="98"/>
      <c r="R147" s="98"/>
      <c r="S147" s="98"/>
    </row>
    <row r="148" spans="1:19">
      <c r="A148" s="100"/>
      <c r="B148" s="100"/>
      <c r="C148" s="100" t="str">
        <f t="shared" si="4"/>
        <v/>
      </c>
      <c r="D148" s="98"/>
      <c r="E148" s="98"/>
      <c r="F148" s="98"/>
      <c r="G148" s="98"/>
      <c r="H148" s="98"/>
      <c r="I148" s="98"/>
      <c r="J148" s="98"/>
      <c r="K148" s="98"/>
      <c r="L148" s="98"/>
      <c r="M148" s="98"/>
      <c r="N148" s="98"/>
      <c r="O148" s="98"/>
      <c r="P148" s="98"/>
      <c r="Q148" s="98"/>
      <c r="R148" s="98"/>
      <c r="S148" s="98"/>
    </row>
    <row r="149" spans="1:19">
      <c r="A149" s="100"/>
      <c r="B149" s="100"/>
      <c r="C149" s="100" t="str">
        <f t="shared" si="4"/>
        <v/>
      </c>
      <c r="D149" s="98"/>
      <c r="E149" s="98"/>
      <c r="F149" s="98"/>
      <c r="G149" s="98"/>
      <c r="H149" s="98"/>
      <c r="I149" s="98"/>
      <c r="J149" s="98"/>
      <c r="K149" s="98"/>
      <c r="L149" s="98"/>
      <c r="M149" s="98"/>
      <c r="N149" s="98"/>
      <c r="O149" s="98"/>
      <c r="P149" s="98"/>
      <c r="Q149" s="98"/>
      <c r="R149" s="98"/>
      <c r="S149" s="98"/>
    </row>
    <row r="150" spans="1:19">
      <c r="A150" s="100"/>
      <c r="B150" s="100"/>
      <c r="C150" s="100" t="str">
        <f t="shared" si="4"/>
        <v/>
      </c>
      <c r="D150" s="98"/>
      <c r="E150" s="98"/>
      <c r="F150" s="98"/>
      <c r="G150" s="98"/>
      <c r="H150" s="98"/>
      <c r="I150" s="98"/>
      <c r="J150" s="98"/>
      <c r="K150" s="98"/>
      <c r="L150" s="98"/>
      <c r="M150" s="98"/>
      <c r="N150" s="98"/>
      <c r="O150" s="98"/>
      <c r="P150" s="98"/>
      <c r="Q150" s="98"/>
      <c r="R150" s="98"/>
      <c r="S150" s="98"/>
    </row>
    <row r="151" spans="1:19">
      <c r="A151" s="100"/>
      <c r="B151" s="100"/>
      <c r="C151" s="100" t="str">
        <f t="shared" si="4"/>
        <v/>
      </c>
      <c r="D151" s="98"/>
      <c r="E151" s="98"/>
      <c r="F151" s="98"/>
      <c r="G151" s="98"/>
      <c r="H151" s="98"/>
      <c r="I151" s="98"/>
      <c r="J151" s="98"/>
      <c r="K151" s="98"/>
      <c r="L151" s="98"/>
      <c r="M151" s="98"/>
      <c r="N151" s="98"/>
      <c r="O151" s="98"/>
      <c r="P151" s="98"/>
      <c r="Q151" s="98"/>
      <c r="R151" s="98"/>
      <c r="S151" s="98"/>
    </row>
    <row r="152" spans="1:19">
      <c r="A152" s="100"/>
      <c r="B152" s="100"/>
      <c r="C152" s="100" t="str">
        <f t="shared" si="4"/>
        <v/>
      </c>
      <c r="D152" s="98"/>
      <c r="E152" s="98"/>
      <c r="F152" s="98"/>
      <c r="G152" s="98"/>
      <c r="H152" s="98"/>
      <c r="I152" s="98"/>
      <c r="J152" s="98"/>
      <c r="K152" s="98"/>
      <c r="L152" s="98"/>
      <c r="M152" s="98"/>
      <c r="N152" s="98"/>
      <c r="O152" s="98"/>
      <c r="P152" s="98"/>
      <c r="Q152" s="98"/>
      <c r="R152" s="98"/>
      <c r="S152" s="98"/>
    </row>
    <row r="153" spans="1:19">
      <c r="A153" s="100"/>
      <c r="B153" s="100"/>
      <c r="C153" s="100" t="str">
        <f t="shared" si="4"/>
        <v/>
      </c>
      <c r="D153" s="98"/>
      <c r="E153" s="98"/>
      <c r="F153" s="98"/>
      <c r="G153" s="98"/>
      <c r="H153" s="98"/>
      <c r="I153" s="98"/>
      <c r="J153" s="98"/>
      <c r="K153" s="98"/>
      <c r="L153" s="98"/>
      <c r="M153" s="98"/>
      <c r="N153" s="98"/>
      <c r="O153" s="98"/>
      <c r="P153" s="98"/>
      <c r="Q153" s="98"/>
      <c r="R153" s="98"/>
      <c r="S153" s="98"/>
    </row>
    <row r="154" spans="1:19">
      <c r="A154" s="100"/>
      <c r="B154" s="100"/>
      <c r="C154" s="100" t="str">
        <f t="shared" si="4"/>
        <v/>
      </c>
      <c r="D154" s="98"/>
      <c r="E154" s="98"/>
      <c r="F154" s="98"/>
      <c r="G154" s="98"/>
      <c r="H154" s="98"/>
      <c r="I154" s="98"/>
      <c r="J154" s="98"/>
      <c r="K154" s="98"/>
      <c r="L154" s="98"/>
      <c r="M154" s="98"/>
      <c r="N154" s="98"/>
      <c r="O154" s="98"/>
      <c r="P154" s="98"/>
      <c r="Q154" s="98"/>
      <c r="R154" s="98"/>
      <c r="S154" s="98"/>
    </row>
    <row r="155" spans="1:19">
      <c r="A155" s="100"/>
      <c r="B155" s="100"/>
      <c r="C155" s="100" t="str">
        <f t="shared" si="4"/>
        <v/>
      </c>
      <c r="D155" s="98"/>
      <c r="E155" s="98"/>
      <c r="F155" s="98"/>
      <c r="G155" s="98"/>
      <c r="H155" s="98"/>
      <c r="I155" s="98"/>
      <c r="J155" s="98"/>
      <c r="K155" s="98"/>
      <c r="L155" s="98"/>
      <c r="M155" s="98"/>
      <c r="N155" s="98"/>
      <c r="O155" s="98"/>
      <c r="P155" s="98"/>
      <c r="Q155" s="98"/>
      <c r="R155" s="98"/>
      <c r="S155" s="98"/>
    </row>
    <row r="156" spans="1:19">
      <c r="A156" s="100"/>
      <c r="B156" s="100"/>
      <c r="C156" s="100" t="str">
        <f t="shared" si="4"/>
        <v/>
      </c>
      <c r="D156" s="98"/>
      <c r="E156" s="98"/>
      <c r="F156" s="98"/>
      <c r="G156" s="98"/>
      <c r="H156" s="98"/>
      <c r="I156" s="98"/>
      <c r="J156" s="98"/>
      <c r="K156" s="98"/>
      <c r="L156" s="98"/>
      <c r="M156" s="98"/>
      <c r="N156" s="98"/>
      <c r="O156" s="98"/>
      <c r="P156" s="98"/>
      <c r="Q156" s="98"/>
      <c r="R156" s="98"/>
      <c r="S156" s="98"/>
    </row>
    <row r="157" spans="1:19">
      <c r="A157" s="100"/>
      <c r="B157" s="100"/>
      <c r="C157" s="100" t="str">
        <f t="shared" si="4"/>
        <v/>
      </c>
      <c r="D157" s="98"/>
      <c r="E157" s="98"/>
      <c r="F157" s="98"/>
      <c r="G157" s="98"/>
      <c r="H157" s="98"/>
      <c r="I157" s="98"/>
      <c r="J157" s="98"/>
      <c r="K157" s="98"/>
      <c r="L157" s="98"/>
      <c r="M157" s="98"/>
      <c r="N157" s="98"/>
      <c r="O157" s="98"/>
      <c r="P157" s="98"/>
      <c r="Q157" s="98"/>
      <c r="R157" s="98"/>
      <c r="S157" s="98"/>
    </row>
    <row r="158" spans="1:19">
      <c r="A158" s="100"/>
      <c r="B158" s="100"/>
      <c r="C158" s="100" t="str">
        <f t="shared" si="4"/>
        <v/>
      </c>
      <c r="D158" s="98"/>
      <c r="E158" s="98"/>
      <c r="F158" s="98"/>
      <c r="G158" s="98"/>
      <c r="H158" s="98"/>
      <c r="I158" s="98"/>
      <c r="J158" s="98"/>
      <c r="K158" s="98"/>
      <c r="L158" s="98"/>
      <c r="M158" s="98"/>
      <c r="N158" s="98"/>
      <c r="O158" s="98"/>
      <c r="P158" s="98"/>
      <c r="Q158" s="98"/>
      <c r="R158" s="98"/>
      <c r="S158" s="98"/>
    </row>
    <row r="159" spans="1:19">
      <c r="A159" s="100"/>
      <c r="B159" s="100"/>
      <c r="C159" s="100" t="str">
        <f t="shared" si="4"/>
        <v/>
      </c>
      <c r="D159" s="98"/>
      <c r="E159" s="98"/>
      <c r="F159" s="98"/>
      <c r="G159" s="98"/>
      <c r="H159" s="98"/>
      <c r="I159" s="98"/>
      <c r="J159" s="98"/>
      <c r="K159" s="98"/>
      <c r="L159" s="98"/>
      <c r="M159" s="98"/>
      <c r="N159" s="98"/>
      <c r="O159" s="98"/>
      <c r="P159" s="98"/>
      <c r="Q159" s="98"/>
      <c r="R159" s="98"/>
      <c r="S159" s="98"/>
    </row>
    <row r="160" spans="1:19">
      <c r="A160" s="100"/>
      <c r="B160" s="100"/>
      <c r="C160" s="100" t="str">
        <f t="shared" si="4"/>
        <v/>
      </c>
      <c r="D160" s="98"/>
      <c r="E160" s="98"/>
      <c r="F160" s="98"/>
      <c r="G160" s="98"/>
      <c r="H160" s="98"/>
      <c r="I160" s="98"/>
      <c r="J160" s="98"/>
      <c r="K160" s="98"/>
      <c r="L160" s="98"/>
      <c r="M160" s="98"/>
      <c r="N160" s="98"/>
      <c r="O160" s="98"/>
      <c r="P160" s="98"/>
      <c r="Q160" s="98"/>
      <c r="R160" s="98"/>
      <c r="S160" s="98"/>
    </row>
    <row r="161" spans="1:19">
      <c r="A161" s="100"/>
      <c r="B161" s="100"/>
      <c r="C161" s="100" t="str">
        <f t="shared" si="4"/>
        <v/>
      </c>
      <c r="D161" s="98"/>
      <c r="E161" s="98"/>
      <c r="F161" s="98"/>
      <c r="G161" s="98"/>
      <c r="H161" s="98"/>
      <c r="I161" s="98"/>
      <c r="J161" s="98"/>
      <c r="K161" s="98"/>
      <c r="L161" s="98"/>
      <c r="M161" s="98"/>
      <c r="N161" s="98"/>
      <c r="O161" s="98"/>
      <c r="P161" s="98"/>
      <c r="Q161" s="98"/>
      <c r="R161" s="98"/>
      <c r="S161" s="98"/>
    </row>
    <row r="162" spans="1:19">
      <c r="A162" s="100"/>
      <c r="B162" s="100"/>
      <c r="C162" s="100" t="str">
        <f t="shared" si="4"/>
        <v/>
      </c>
      <c r="D162" s="98"/>
      <c r="E162" s="98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8"/>
      <c r="S162" s="98"/>
    </row>
    <row r="163" spans="1:19">
      <c r="A163" s="100"/>
      <c r="B163" s="100"/>
      <c r="C163" s="100" t="str">
        <f t="shared" si="4"/>
        <v/>
      </c>
      <c r="D163" s="98"/>
      <c r="E163" s="98"/>
      <c r="F163" s="98"/>
      <c r="G163" s="98"/>
      <c r="H163" s="98"/>
      <c r="I163" s="98"/>
      <c r="J163" s="98"/>
      <c r="K163" s="98"/>
      <c r="L163" s="98"/>
      <c r="M163" s="98"/>
      <c r="N163" s="98"/>
      <c r="O163" s="98"/>
      <c r="P163" s="98"/>
      <c r="Q163" s="98"/>
      <c r="R163" s="98"/>
      <c r="S163" s="98"/>
    </row>
    <row r="164" spans="1:19">
      <c r="A164" s="100"/>
      <c r="B164" s="100"/>
      <c r="C164" s="100" t="str">
        <f t="shared" ref="C164:C180" si="5">IF(ISERR(SMALL($B$4:$B$180,ROW($B164)-3)),"",SMALL($B$4:$B$180,ROW($B164)-3))</f>
        <v/>
      </c>
      <c r="D164" s="98"/>
      <c r="E164" s="98"/>
      <c r="F164" s="98"/>
      <c r="G164" s="98"/>
      <c r="H164" s="98"/>
      <c r="I164" s="98"/>
      <c r="J164" s="98"/>
      <c r="K164" s="98"/>
      <c r="L164" s="98"/>
      <c r="M164" s="98"/>
      <c r="N164" s="98"/>
      <c r="O164" s="98"/>
      <c r="P164" s="98"/>
      <c r="Q164" s="98"/>
      <c r="R164" s="98"/>
      <c r="S164" s="98"/>
    </row>
    <row r="165" spans="1:19">
      <c r="A165" s="100"/>
      <c r="B165" s="100"/>
      <c r="C165" s="100" t="str">
        <f t="shared" si="5"/>
        <v/>
      </c>
      <c r="D165" s="98"/>
      <c r="E165" s="98"/>
      <c r="F165" s="98"/>
      <c r="G165" s="98"/>
      <c r="H165" s="98"/>
      <c r="I165" s="98"/>
      <c r="J165" s="98"/>
      <c r="K165" s="98"/>
      <c r="L165" s="98"/>
      <c r="M165" s="98"/>
      <c r="N165" s="98"/>
      <c r="O165" s="98"/>
      <c r="P165" s="98"/>
      <c r="Q165" s="98"/>
      <c r="R165" s="98"/>
      <c r="S165" s="98"/>
    </row>
    <row r="166" spans="1:19">
      <c r="A166" s="100"/>
      <c r="B166" s="100"/>
      <c r="C166" s="100" t="str">
        <f t="shared" si="5"/>
        <v/>
      </c>
      <c r="D166" s="98"/>
      <c r="E166" s="98"/>
      <c r="F166" s="98"/>
      <c r="G166" s="98"/>
      <c r="H166" s="98"/>
      <c r="I166" s="98"/>
      <c r="J166" s="98"/>
      <c r="K166" s="98"/>
      <c r="L166" s="98"/>
      <c r="M166" s="98"/>
      <c r="N166" s="98"/>
      <c r="O166" s="98"/>
      <c r="P166" s="98"/>
      <c r="Q166" s="98"/>
      <c r="R166" s="98"/>
      <c r="S166" s="98"/>
    </row>
    <row r="167" spans="1:19">
      <c r="A167" s="100"/>
      <c r="B167" s="100"/>
      <c r="C167" s="100" t="str">
        <f t="shared" si="5"/>
        <v/>
      </c>
      <c r="D167" s="98"/>
      <c r="E167" s="98"/>
      <c r="F167" s="98"/>
      <c r="G167" s="98"/>
      <c r="H167" s="98"/>
      <c r="I167" s="98"/>
      <c r="J167" s="98"/>
      <c r="K167" s="98"/>
      <c r="L167" s="98"/>
      <c r="M167" s="98"/>
      <c r="N167" s="98"/>
      <c r="O167" s="98"/>
      <c r="P167" s="98"/>
      <c r="Q167" s="98"/>
      <c r="R167" s="98"/>
      <c r="S167" s="98"/>
    </row>
    <row r="168" spans="1:19">
      <c r="A168" s="100"/>
      <c r="B168" s="100"/>
      <c r="C168" s="100" t="str">
        <f t="shared" si="5"/>
        <v/>
      </c>
      <c r="D168" s="98"/>
      <c r="E168" s="98"/>
      <c r="F168" s="98"/>
      <c r="G168" s="98"/>
      <c r="H168" s="98"/>
      <c r="I168" s="98"/>
      <c r="J168" s="98"/>
      <c r="K168" s="98"/>
      <c r="L168" s="98"/>
      <c r="M168" s="98"/>
      <c r="N168" s="98"/>
      <c r="O168" s="98"/>
      <c r="P168" s="98"/>
      <c r="Q168" s="98"/>
      <c r="R168" s="98"/>
      <c r="S168" s="98"/>
    </row>
    <row r="169" spans="1:19">
      <c r="A169" s="100"/>
      <c r="B169" s="100"/>
      <c r="C169" s="100" t="str">
        <f t="shared" si="5"/>
        <v/>
      </c>
      <c r="D169" s="98"/>
      <c r="E169" s="98"/>
      <c r="F169" s="98"/>
      <c r="G169" s="98"/>
      <c r="H169" s="98"/>
      <c r="I169" s="98"/>
      <c r="J169" s="98"/>
      <c r="K169" s="98"/>
      <c r="L169" s="98"/>
      <c r="M169" s="98"/>
      <c r="N169" s="98"/>
      <c r="O169" s="98"/>
      <c r="P169" s="98"/>
      <c r="Q169" s="98"/>
      <c r="R169" s="98"/>
      <c r="S169" s="98"/>
    </row>
    <row r="170" spans="1:19">
      <c r="A170" s="100"/>
      <c r="B170" s="100"/>
      <c r="C170" s="100" t="str">
        <f t="shared" si="5"/>
        <v/>
      </c>
      <c r="D170" s="98"/>
      <c r="E170" s="98"/>
      <c r="F170" s="98"/>
      <c r="G170" s="98"/>
      <c r="H170" s="98"/>
      <c r="I170" s="98"/>
      <c r="J170" s="98"/>
      <c r="K170" s="98"/>
      <c r="L170" s="98"/>
      <c r="M170" s="98"/>
      <c r="N170" s="98"/>
      <c r="O170" s="98"/>
      <c r="P170" s="98"/>
      <c r="Q170" s="98"/>
      <c r="R170" s="98"/>
      <c r="S170" s="98"/>
    </row>
    <row r="171" spans="1:19">
      <c r="A171" s="100"/>
      <c r="B171" s="100"/>
      <c r="C171" s="100" t="str">
        <f t="shared" si="5"/>
        <v/>
      </c>
      <c r="D171" s="98"/>
      <c r="E171" s="98"/>
      <c r="F171" s="98"/>
      <c r="G171" s="98"/>
      <c r="H171" s="98"/>
      <c r="I171" s="98"/>
      <c r="J171" s="98"/>
      <c r="K171" s="98"/>
      <c r="L171" s="98"/>
      <c r="M171" s="98"/>
      <c r="N171" s="98"/>
      <c r="O171" s="98"/>
      <c r="P171" s="98"/>
      <c r="Q171" s="98"/>
      <c r="R171" s="98"/>
      <c r="S171" s="98"/>
    </row>
    <row r="172" spans="1:19">
      <c r="A172" s="100"/>
      <c r="B172" s="100"/>
      <c r="C172" s="100" t="str">
        <f t="shared" si="5"/>
        <v/>
      </c>
      <c r="D172" s="98"/>
      <c r="E172" s="98"/>
      <c r="F172" s="98"/>
      <c r="G172" s="98"/>
      <c r="H172" s="98"/>
      <c r="I172" s="98"/>
      <c r="J172" s="98"/>
      <c r="K172" s="98"/>
      <c r="L172" s="98"/>
      <c r="M172" s="98"/>
      <c r="N172" s="98"/>
      <c r="O172" s="98"/>
      <c r="P172" s="98"/>
      <c r="Q172" s="98"/>
      <c r="R172" s="98"/>
      <c r="S172" s="98"/>
    </row>
    <row r="173" spans="1:19">
      <c r="A173" s="100"/>
      <c r="B173" s="100"/>
      <c r="C173" s="100" t="str">
        <f t="shared" si="5"/>
        <v/>
      </c>
      <c r="D173" s="98"/>
      <c r="E173" s="98"/>
      <c r="F173" s="98"/>
      <c r="G173" s="98"/>
      <c r="H173" s="98"/>
      <c r="I173" s="98"/>
      <c r="J173" s="98"/>
      <c r="K173" s="98"/>
      <c r="L173" s="98"/>
      <c r="M173" s="98"/>
      <c r="N173" s="98"/>
      <c r="O173" s="98"/>
      <c r="P173" s="98"/>
      <c r="Q173" s="98"/>
      <c r="R173" s="98"/>
      <c r="S173" s="98"/>
    </row>
    <row r="174" spans="1:19">
      <c r="A174" s="100"/>
      <c r="B174" s="100"/>
      <c r="C174" s="100" t="str">
        <f t="shared" si="5"/>
        <v/>
      </c>
      <c r="D174" s="98"/>
      <c r="E174" s="98"/>
      <c r="F174" s="98"/>
      <c r="G174" s="98"/>
      <c r="H174" s="98"/>
      <c r="I174" s="98"/>
      <c r="J174" s="98"/>
      <c r="K174" s="98"/>
      <c r="L174" s="98"/>
      <c r="M174" s="98"/>
      <c r="N174" s="98"/>
      <c r="O174" s="98"/>
      <c r="P174" s="98"/>
      <c r="Q174" s="98"/>
      <c r="R174" s="98"/>
      <c r="S174" s="98"/>
    </row>
    <row r="175" spans="1:19">
      <c r="A175" s="100"/>
      <c r="B175" s="100"/>
      <c r="C175" s="100" t="str">
        <f t="shared" si="5"/>
        <v/>
      </c>
      <c r="D175" s="98"/>
      <c r="E175" s="98"/>
      <c r="F175" s="98"/>
      <c r="G175" s="98"/>
      <c r="H175" s="98"/>
      <c r="I175" s="98"/>
      <c r="J175" s="98"/>
      <c r="K175" s="98"/>
      <c r="L175" s="98"/>
      <c r="M175" s="98"/>
      <c r="N175" s="98"/>
      <c r="O175" s="98"/>
      <c r="P175" s="98"/>
      <c r="Q175" s="98"/>
      <c r="R175" s="98"/>
      <c r="S175" s="98"/>
    </row>
    <row r="176" spans="1:19">
      <c r="A176" s="100"/>
      <c r="B176" s="100"/>
      <c r="C176" s="100" t="str">
        <f t="shared" si="5"/>
        <v/>
      </c>
      <c r="D176" s="98"/>
      <c r="E176" s="98"/>
      <c r="F176" s="98"/>
      <c r="G176" s="98"/>
      <c r="H176" s="98"/>
      <c r="I176" s="98"/>
      <c r="J176" s="98"/>
      <c r="K176" s="98"/>
      <c r="L176" s="98"/>
      <c r="M176" s="98"/>
      <c r="N176" s="98"/>
      <c r="O176" s="98"/>
      <c r="P176" s="98"/>
      <c r="Q176" s="98"/>
      <c r="R176" s="98"/>
      <c r="S176" s="98"/>
    </row>
    <row r="177" spans="1:19">
      <c r="A177" s="100"/>
      <c r="B177" s="100"/>
      <c r="C177" s="100" t="str">
        <f t="shared" si="5"/>
        <v/>
      </c>
      <c r="D177" s="98"/>
      <c r="E177" s="98"/>
      <c r="F177" s="98"/>
      <c r="G177" s="98"/>
      <c r="H177" s="98"/>
      <c r="I177" s="98"/>
      <c r="J177" s="98"/>
      <c r="K177" s="98"/>
      <c r="L177" s="98"/>
      <c r="M177" s="98"/>
      <c r="N177" s="98"/>
      <c r="O177" s="98"/>
      <c r="P177" s="98"/>
      <c r="Q177" s="98"/>
      <c r="R177" s="98"/>
      <c r="S177" s="98"/>
    </row>
    <row r="178" spans="1:19">
      <c r="A178" s="100"/>
      <c r="B178" s="100"/>
      <c r="C178" s="100" t="str">
        <f t="shared" si="5"/>
        <v/>
      </c>
      <c r="D178" s="98"/>
      <c r="E178" s="98"/>
      <c r="F178" s="98"/>
      <c r="G178" s="98"/>
      <c r="H178" s="98"/>
      <c r="I178" s="98"/>
      <c r="J178" s="98"/>
      <c r="K178" s="98"/>
      <c r="L178" s="98"/>
      <c r="M178" s="98"/>
      <c r="N178" s="98"/>
      <c r="O178" s="98"/>
      <c r="P178" s="98"/>
      <c r="Q178" s="98"/>
      <c r="R178" s="98"/>
      <c r="S178" s="98"/>
    </row>
    <row r="179" spans="1:19">
      <c r="A179" s="100"/>
      <c r="B179" s="100"/>
      <c r="C179" s="100" t="str">
        <f t="shared" si="5"/>
        <v/>
      </c>
      <c r="D179" s="98"/>
      <c r="E179" s="98"/>
      <c r="F179" s="98"/>
      <c r="G179" s="98"/>
      <c r="H179" s="98"/>
      <c r="I179" s="98"/>
      <c r="J179" s="98"/>
      <c r="K179" s="98"/>
      <c r="L179" s="98"/>
      <c r="M179" s="98"/>
      <c r="N179" s="98"/>
      <c r="O179" s="98"/>
      <c r="P179" s="98"/>
      <c r="Q179" s="98"/>
      <c r="R179" s="98"/>
      <c r="S179" s="98"/>
    </row>
    <row r="180" spans="1:19">
      <c r="A180" s="100"/>
      <c r="B180" s="100"/>
      <c r="C180" s="100" t="str">
        <f t="shared" si="5"/>
        <v/>
      </c>
      <c r="D180" s="98"/>
      <c r="E180" s="98"/>
      <c r="F180" s="98"/>
      <c r="G180" s="98"/>
      <c r="H180" s="98"/>
      <c r="I180" s="98"/>
      <c r="J180" s="98"/>
      <c r="K180" s="98"/>
      <c r="L180" s="98"/>
      <c r="M180" s="98"/>
      <c r="N180" s="98"/>
      <c r="O180" s="98"/>
      <c r="P180" s="98"/>
      <c r="Q180" s="98"/>
      <c r="R180" s="98"/>
      <c r="S180" s="98"/>
    </row>
  </sheetData>
  <dataValidations count="1">
    <dataValidation type="list" allowBlank="1" showInputMessage="1" showErrorMessage="1" error="Only values from 20 to 200." prompt="Number of bins for analysis (20-200).  Default is 60." sqref="F2">
      <formula1>"20, 30, 40, 50, 60, 70, 80, 90, 100, 120, 150, 200"</formula1>
    </dataValidation>
  </dataValidations>
  <pageMargins left="0.7" right="0.7" top="0.75" bottom="0.75" header="0.3" footer="0.3"/>
  <pageSetup orientation="portrait" r:id="rId1"/>
  <ignoredErrors>
    <ignoredError sqref="J2 L2 F30 F31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Notes</vt:lpstr>
      <vt:lpstr>Input Sheet</vt:lpstr>
      <vt:lpstr>XC95 and CI</vt:lpstr>
      <vt:lpstr>Graphs</vt:lpstr>
      <vt:lpstr>'Input Sheet'!Acentrella</vt:lpstr>
      <vt:lpstr>ChartMax</vt:lpstr>
      <vt:lpstr>NumBins</vt:lpstr>
      <vt:lpstr>Xlim_Max_ExcelCalc</vt:lpstr>
      <vt:lpstr>Xlim_Min_ExcelCalc</vt:lpstr>
      <vt:lpstr>Ylim_ExcelCalc</vt:lpstr>
    </vt:vector>
  </TitlesOfParts>
  <Company>Tetra Tech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Zheng, Lei</dc:creator>
  <cp:lastModifiedBy>Zheng, Lei</cp:lastModifiedBy>
  <dcterms:created xsi:type="dcterms:W3CDTF">2014-06-04T14:31:30Z</dcterms:created>
  <dcterms:modified xsi:type="dcterms:W3CDTF">2017-01-11T21:34:31Z</dcterms:modified>
</cp:coreProperties>
</file>